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9.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0.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slicers/slicer1.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mc:AlternateContent xmlns:mc="http://schemas.openxmlformats.org/markup-compatibility/2006">
    <mc:Choice Requires="x15">
      <x15ac:absPath xmlns:x15ac="http://schemas.microsoft.com/office/spreadsheetml/2010/11/ac" url="S:\Shared Folders\ERAA 2024 - Project Team Folder\Input data consultation\"/>
    </mc:Choice>
  </mc:AlternateContent>
  <xr:revisionPtr revIDLastSave="0" documentId="8_{BD09D16D-A34D-401E-AEA7-E3A90040C6AE}" xr6:coauthVersionLast="47" xr6:coauthVersionMax="47" xr10:uidLastSave="{00000000-0000-0000-0000-000000000000}"/>
  <bookViews>
    <workbookView xWindow="-108" yWindow="-108" windowWidth="23256" windowHeight="12576" firstSheet="2" activeTab="4" xr2:uid="{00000000-000D-0000-FFFF-FFFF00000000}"/>
  </bookViews>
  <sheets>
    <sheet name="Chart" sheetId="3" state="hidden" r:id="rId1"/>
    <sheet name="Evolution" sheetId="2" state="hidden" r:id="rId2"/>
    <sheet name="ReadMe" sheetId="20" r:id="rId3"/>
    <sheet name="Com_Prices" sheetId="24" r:id="rId4"/>
    <sheet name="Dashboard_All" sheetId="13" r:id="rId5"/>
    <sheet name="Capacities" sheetId="1" r:id="rId6"/>
    <sheet name="Prices_Categories" sheetId="26" state="hidden" r:id="rId7"/>
    <sheet name="Years" sheetId="22" state="hidden" r:id="rId8"/>
    <sheet name="Demand" sheetId="12" r:id="rId9"/>
    <sheet name="EU_NonEU" sheetId="9" state="hidden" r:id="rId10"/>
    <sheet name="EU_Countries" sheetId="8" state="hidden" r:id="rId11"/>
    <sheet name="Pivot_Capacities" sheetId="7" state="hidden" r:id="rId12"/>
    <sheet name="Country_MZ" sheetId="15" state="hidden" r:id="rId13"/>
    <sheet name="NTCs" sheetId="16" r:id="rId14"/>
    <sheet name="Reserves" sheetId="18" r:id="rId15"/>
    <sheet name="Technos" sheetId="23" state="hidden" r:id="rId16"/>
  </sheets>
  <definedNames>
    <definedName name="_xlnm._FilterDatabase" localSheetId="5" hidden="1">'Capacities'!$A$1:$I$5893</definedName>
    <definedName name="_xlnm._FilterDatabase" localSheetId="8" hidden="1">Demand!$A$1:$D$452</definedName>
    <definedName name="_xlcn.WorksheetConnection_ERAA2024_C4E_Dashboard.xlsxTable121" hidden="1">Table12[]</definedName>
    <definedName name="_xlcn.WorksheetConnection_ERAA2024_C4E_Dashboard_Draft.xlsxTable41" hidden="1">Table4[]</definedName>
    <definedName name="_xlcn.WorksheetConnection_ERAA2024_C4E_Dashboard_Draft.xlsxTable81" hidden="1">Table8[]</definedName>
    <definedName name="_xlcn.WorksheetConnection_Technologies_test.xlsxCapacities1" hidden="1">Capacities[]</definedName>
    <definedName name="_xlcn.WorksheetConnection_Technologies_test.xlsxCountry_MZ1" hidden="1">Country_MZ[]</definedName>
    <definedName name="_xlcn.WorksheetConnection_Technologies_test.xlsxDemand1" hidden="1">Demand[]</definedName>
    <definedName name="_xlcn.WorksheetConnection_Technologies_test.xlsxEUNonEU1" hidden="1">EUNonEU[]</definedName>
    <definedName name="_xlcn.WorksheetConnection_Technologies_test.xlsxNTCs1" hidden="1">NTCs[]</definedName>
    <definedName name="_xlcn.WorksheetConnection_Technologies_test.xlsxReserves1" hidden="1">Reserves[]</definedName>
    <definedName name="Slicer_COUNTRY_NAME1">#N/A</definedName>
    <definedName name="Slicer_EU_NonEU">#N/A</definedName>
    <definedName name="Slicer_MARKET_NODE1">#N/A</definedName>
    <definedName name="Slicer_Simplified">#N/A</definedName>
    <definedName name="Slicer_Technology">#N/A</definedName>
    <definedName name="Slicer_Type">#N/A</definedName>
    <definedName name="Slicer_Year">#N/A</definedName>
    <definedName name="Slicer_YEAR1">#N/A</definedName>
    <definedName name="Slicer_YEAR2">#N/A</definedName>
  </definedNames>
  <calcPr calcId="191028"/>
  <pivotCaches>
    <pivotCache cacheId="12" r:id="rId17"/>
    <pivotCache cacheId="13" r:id="rId18"/>
  </pivotCaches>
  <extLst>
    <ext xmlns:x14="http://schemas.microsoft.com/office/spreadsheetml/2009/9/main" uri="{876F7934-8845-4945-9796-88D515C7AA90}">
      <x14:pivotCaches>
        <pivotCache cacheId="14" r:id="rId19"/>
        <pivotCache cacheId="15" r:id="rId20"/>
      </x14:pivotCaches>
    </ext>
    <ext xmlns:x14="http://schemas.microsoft.com/office/spreadsheetml/2009/9/main" uri="{BBE1A952-AA13-448e-AADC-164F8A28A991}">
      <x14:slicerCaches>
        <x14:slicerCache r:id="rId21"/>
        <x14:slicerCache r:id="rId22"/>
        <x14:slicerCache r:id="rId23"/>
        <x14:slicerCache r:id="rId24"/>
        <x14:slicerCache r:id="rId25"/>
        <x14:slicerCache r:id="rId26"/>
        <x14:slicerCache r:id="rId27"/>
        <x14:slicerCache r:id="rId28"/>
        <x14:slicerCache r:id="rId29"/>
      </x14:slicerCaches>
    </ext>
    <ext xmlns:x14="http://schemas.microsoft.com/office/spreadsheetml/2009/9/main" uri="{79F54976-1DA5-4618-B147-4CDE4B953A38}">
      <x14:workbookPr/>
    </ext>
    <ext xmlns:x15="http://schemas.microsoft.com/office/spreadsheetml/2010/11/main" uri="{841E416B-1EF1-43b6-AB56-02D37102CBD5}">
      <x15:pivotCaches>
        <pivotCache cacheId="16" r:id="rId30"/>
        <pivotCache cacheId="17" r:id="rId31"/>
        <pivotCache cacheId="18" r:id="rId32"/>
        <pivotCache cacheId="19" r:id="rId33"/>
        <pivotCache cacheId="20" r:id="rId34"/>
        <pivotCache cacheId="21" r:id="rId35"/>
        <pivotCache cacheId="22" r:id="rId36"/>
        <pivotCache cacheId="23" r:id="rId37"/>
      </x15:pivotCaches>
    </ext>
    <ext xmlns:x15="http://schemas.microsoft.com/office/spreadsheetml/2010/11/main" uri="{983426D0-5260-488c-9760-48F4B6AC55F4}">
      <x15:pivotTableReferences>
        <x15:pivotTableReference r:id="rId38"/>
        <x15:pivotTableReference r:id="rId39"/>
        <x15:pivotTableReference r:id="rId40"/>
        <x15:pivotTableReference r:id="rId41"/>
        <x15:pivotTableReference r:id="rId42"/>
        <x15:pivotTableReference r:id="rId43"/>
        <x15:pivotTableReference r:id="rId44"/>
        <x15:pivotTableReference r:id="rId45"/>
      </x15:pivotTableReference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NTCs  2_a6f30f30-b02e-427a-81e5-2339d0a328e6" name="NTCs  2" connection="Query - NTCs (2)"/>
          <x15:modelTable id="NTCs_All 1_59a08fc1-ca0c-48c3-9e5e-adad69fa8f36" name="NTCs_All 1" connection="Query - NTCs_All"/>
          <x15:modelTable id="ComPrices  2_bc1d78d3-5c56-497a-9463-0c33dd0631e4" name="ComPrices  2" connection="Query - ComPrices (2)"/>
          <x15:modelTable id="Reserves" name="Reserves" connection="WorksheetConnection_Technologies_test.xlsx!Reserves"/>
          <x15:modelTable id="NTCs" name="NTCs_All" connection="WorksheetConnection_Technologies_test.xlsx!NTCs"/>
          <x15:modelTable id="EUNonEU" name="EUNonEU" connection="WorksheetConnection_Technologies_test.xlsx!EUNonEU"/>
          <x15:modelTable id="Demand" name="Demand" connection="WorksheetConnection_Technologies_test.xlsx!Demand"/>
          <x15:modelTable id="Country_MZ" name="Country_MZ" connection="WorksheetConnection_Technologies_test.xlsx!Country_MZ"/>
          <x15:modelTable id="Capacities" name="Capacities" connection="WorksheetConnection_Technologies_test.xlsx!Capacities"/>
          <x15:modelTable id="Table8" name="Technologies" connection="WorksheetConnection_ERAA2024_C4E_Dashboard_Draft.xlsx!Table8"/>
          <x15:modelTable id="Table4" name="Years" connection="WorksheetConnection_ERAA2024_C4E_Dashboard_Draft.xlsx!Table4"/>
          <x15:modelTable id="Table12" name="Prices_Cat" connection="WorksheetConnection_ERAA2024_C4E_Dashboard.xlsx!Table12"/>
        </x15:modelTables>
        <x15:modelRelationships>
          <x15:modelRelationship fromTable="Country_MZ" fromColumn="COUNTRY_NAME" toTable="EUNonEU" toColumn="Country"/>
          <x15:modelRelationship fromTable="Demand" fromColumn="Country_Node" toTable="Country_MZ" toColumn="Country_Node"/>
          <x15:modelRelationship fromTable="Demand" fromColumn="year" toTable="Years" toColumn="Year"/>
          <x15:modelRelationship fromTable="Capacities" fromColumn="Country_Node" toTable="Country_MZ" toColumn="Country_Node"/>
          <x15:modelRelationship fromTable="Capacities" fromColumn="YEAR" toTable="Years" toColumn="Year"/>
          <x15:modelRelationship fromTable="Capacities" fromColumn="TECHNOLOGY" toTable="Technologies" toColumn="Technology"/>
          <x15:modelRelationship fromTable="NTCs_All" fromColumn="Country_Node" toTable="Country_MZ" toColumn="Country_Node"/>
          <x15:modelRelationship fromTable="NTCs_All" fromColumn="YEAR" toTable="Years" toColumn="Year"/>
          <x15:modelRelationship fromTable="Reserves" fromColumn="Country_Node" toTable="Country_MZ" toColumn="Country_Node"/>
          <x15:modelRelationship fromTable="Reserves" fromColumn="YEAR" toTable="Years" toColumn="Year"/>
          <x15:modelRelationship fromTable="NTCs  2" fromColumn="Country_Node" toTable="Country_MZ" toColumn="Country_Node"/>
          <x15:modelRelationship fromTable="NTCs  2" fromColumn="YEAR" toTable="Years" toColumn="Year"/>
          <x15:modelRelationship fromTable="ComPrices  2" fromColumn="Fuel" toTable="Prices_Cat" toColumn="Category"/>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18" l="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4482" i="1"/>
  <c r="G4482" i="1"/>
  <c r="G4483" i="1"/>
  <c r="G4484" i="1"/>
  <c r="G4485" i="1"/>
  <c r="G4486" i="1"/>
  <c r="G4487" i="1"/>
  <c r="G4488" i="1"/>
  <c r="G4489" i="1"/>
  <c r="G4490" i="1"/>
  <c r="G4491" i="1"/>
  <c r="G4492" i="1"/>
  <c r="G4493" i="1"/>
  <c r="G4494" i="1"/>
  <c r="G4495"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539" i="1"/>
  <c r="G4540" i="1"/>
  <c r="G4541" i="1"/>
  <c r="G4542" i="1"/>
  <c r="G4543"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4590" i="1"/>
  <c r="G4591" i="1"/>
  <c r="G4592" i="1"/>
  <c r="G4593" i="1"/>
  <c r="G4594" i="1"/>
  <c r="G4595" i="1"/>
  <c r="G4596" i="1"/>
  <c r="G4597" i="1"/>
  <c r="G4598" i="1"/>
  <c r="G4599" i="1"/>
  <c r="G4600" i="1"/>
  <c r="G4601" i="1"/>
  <c r="G4602" i="1"/>
  <c r="G4603" i="1"/>
  <c r="G4604" i="1"/>
  <c r="G4605" i="1"/>
  <c r="G4606" i="1"/>
  <c r="G4607" i="1"/>
  <c r="G4608" i="1"/>
  <c r="G4609" i="1"/>
  <c r="G4610" i="1"/>
  <c r="G4611" i="1"/>
  <c r="G4612" i="1"/>
  <c r="G4613" i="1"/>
  <c r="G4614" i="1"/>
  <c r="G4615" i="1"/>
  <c r="G4616" i="1"/>
  <c r="G4617" i="1"/>
  <c r="G4618" i="1"/>
  <c r="G4619" i="1"/>
  <c r="G4620" i="1"/>
  <c r="G4621" i="1"/>
  <c r="G4622" i="1"/>
  <c r="G4623" i="1"/>
  <c r="G4624" i="1"/>
  <c r="G4625" i="1"/>
  <c r="G4626" i="1"/>
  <c r="G4627" i="1"/>
  <c r="G4628" i="1"/>
  <c r="G4629" i="1"/>
  <c r="G4630" i="1"/>
  <c r="G4631" i="1"/>
  <c r="G4632" i="1"/>
  <c r="G4633" i="1"/>
  <c r="G4634" i="1"/>
  <c r="G4635" i="1"/>
  <c r="G4636" i="1"/>
  <c r="G4637" i="1"/>
  <c r="G4638" i="1"/>
  <c r="G4639" i="1"/>
  <c r="G4640" i="1"/>
  <c r="G4641" i="1"/>
  <c r="G4642" i="1"/>
  <c r="G4643" i="1"/>
  <c r="G4644" i="1"/>
  <c r="G4645" i="1"/>
  <c r="G4646" i="1"/>
  <c r="G4647" i="1"/>
  <c r="G4648" i="1"/>
  <c r="G4649" i="1"/>
  <c r="G4650" i="1"/>
  <c r="G4651" i="1"/>
  <c r="G4652" i="1"/>
  <c r="G4653" i="1"/>
  <c r="G4654" i="1"/>
  <c r="G4655" i="1"/>
  <c r="G4656" i="1"/>
  <c r="G4657" i="1"/>
  <c r="G4658" i="1"/>
  <c r="G4659" i="1"/>
  <c r="G4660" i="1"/>
  <c r="G4661" i="1"/>
  <c r="G4662" i="1"/>
  <c r="G4663" i="1"/>
  <c r="G4664" i="1"/>
  <c r="G4665" i="1"/>
  <c r="G4666" i="1"/>
  <c r="G4667" i="1"/>
  <c r="G4668" i="1"/>
  <c r="G4669"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96" i="1"/>
  <c r="G4697" i="1"/>
  <c r="G4698" i="1"/>
  <c r="G4699" i="1"/>
  <c r="G4700" i="1"/>
  <c r="G4701" i="1"/>
  <c r="G4702" i="1"/>
  <c r="G4703" i="1"/>
  <c r="G4704" i="1"/>
  <c r="G4705" i="1"/>
  <c r="G4706" i="1"/>
  <c r="G4707" i="1"/>
  <c r="G4708" i="1"/>
  <c r="G4709" i="1"/>
  <c r="G4710" i="1"/>
  <c r="G4711" i="1"/>
  <c r="G4712" i="1"/>
  <c r="G4713" i="1"/>
  <c r="G4714" i="1"/>
  <c r="G4715" i="1"/>
  <c r="G4716" i="1"/>
  <c r="G4717" i="1"/>
  <c r="G4718" i="1"/>
  <c r="G4719" i="1"/>
  <c r="G4720" i="1"/>
  <c r="G4721" i="1"/>
  <c r="G4722" i="1"/>
  <c r="G4723" i="1"/>
  <c r="G4724" i="1"/>
  <c r="G4725" i="1"/>
  <c r="G4726" i="1"/>
  <c r="G4727" i="1"/>
  <c r="G4728" i="1"/>
  <c r="G4729" i="1"/>
  <c r="G4730" i="1"/>
  <c r="G4731" i="1"/>
  <c r="G4732" i="1"/>
  <c r="G4733" i="1"/>
  <c r="G4734" i="1"/>
  <c r="G4735" i="1"/>
  <c r="G4736" i="1"/>
  <c r="G4737" i="1"/>
  <c r="G4738" i="1"/>
  <c r="G4739" i="1"/>
  <c r="G4740" i="1"/>
  <c r="G4741" i="1"/>
  <c r="G4742" i="1"/>
  <c r="G4743" i="1"/>
  <c r="G4744" i="1"/>
  <c r="G4745" i="1"/>
  <c r="G4746" i="1"/>
  <c r="G4747" i="1"/>
  <c r="G4748" i="1"/>
  <c r="G4749" i="1"/>
  <c r="G4750" i="1"/>
  <c r="G4751" i="1"/>
  <c r="G4752" i="1"/>
  <c r="G4753" i="1"/>
  <c r="G4754" i="1"/>
  <c r="G4755" i="1"/>
  <c r="G4756" i="1"/>
  <c r="G4757" i="1"/>
  <c r="G4758" i="1"/>
  <c r="G4759" i="1"/>
  <c r="G4760" i="1"/>
  <c r="G4761" i="1"/>
  <c r="G4762" i="1"/>
  <c r="G4763" i="1"/>
  <c r="G4764" i="1"/>
  <c r="G4765" i="1"/>
  <c r="G4766" i="1"/>
  <c r="G4767" i="1"/>
  <c r="G4768" i="1"/>
  <c r="G4769" i="1"/>
  <c r="G4770" i="1"/>
  <c r="G4771" i="1"/>
  <c r="G4772" i="1"/>
  <c r="G4773" i="1"/>
  <c r="G4774" i="1"/>
  <c r="G4775" i="1"/>
  <c r="G4776" i="1"/>
  <c r="G4777" i="1"/>
  <c r="G4778" i="1"/>
  <c r="G4779" i="1"/>
  <c r="G4780" i="1"/>
  <c r="G4781" i="1"/>
  <c r="G4782" i="1"/>
  <c r="G4783" i="1"/>
  <c r="G4784" i="1"/>
  <c r="G4785" i="1"/>
  <c r="G4786" i="1"/>
  <c r="G4787" i="1"/>
  <c r="G4788" i="1"/>
  <c r="G4789" i="1"/>
  <c r="G4790" i="1"/>
  <c r="G4791" i="1"/>
  <c r="G4792" i="1"/>
  <c r="G4793" i="1"/>
  <c r="G4794" i="1"/>
  <c r="G4795" i="1"/>
  <c r="G4796" i="1"/>
  <c r="G4797" i="1"/>
  <c r="G4798" i="1"/>
  <c r="G4799" i="1"/>
  <c r="G4800" i="1"/>
  <c r="G4801" i="1"/>
  <c r="G4802" i="1"/>
  <c r="G4803" i="1"/>
  <c r="G4804" i="1"/>
  <c r="G4805" i="1"/>
  <c r="G4806" i="1"/>
  <c r="G4807" i="1"/>
  <c r="G4808" i="1"/>
  <c r="G4809" i="1"/>
  <c r="G4810" i="1"/>
  <c r="G4811" i="1"/>
  <c r="G4812" i="1"/>
  <c r="G4813" i="1"/>
  <c r="G4814" i="1"/>
  <c r="G4815" i="1"/>
  <c r="G4816" i="1"/>
  <c r="G4817" i="1"/>
  <c r="G4818" i="1"/>
  <c r="G4819" i="1"/>
  <c r="G4820" i="1"/>
  <c r="G4821" i="1"/>
  <c r="G4822" i="1"/>
  <c r="G4823" i="1"/>
  <c r="G4824" i="1"/>
  <c r="G4825" i="1"/>
  <c r="G4826" i="1"/>
  <c r="G4827" i="1"/>
  <c r="G4828" i="1"/>
  <c r="G4829" i="1"/>
  <c r="G4830" i="1"/>
  <c r="G4831" i="1"/>
  <c r="G4832" i="1"/>
  <c r="G4833" i="1"/>
  <c r="G4834" i="1"/>
  <c r="G4835" i="1"/>
  <c r="G4836" i="1"/>
  <c r="G4837" i="1"/>
  <c r="G4838" i="1"/>
  <c r="G4839" i="1"/>
  <c r="G4840" i="1"/>
  <c r="G4841" i="1"/>
  <c r="G4842" i="1"/>
  <c r="G4843" i="1"/>
  <c r="G4844" i="1"/>
  <c r="G4845" i="1"/>
  <c r="G4846" i="1"/>
  <c r="G4847" i="1"/>
  <c r="G4848" i="1"/>
  <c r="G4849" i="1"/>
  <c r="G4850" i="1"/>
  <c r="G4851" i="1"/>
  <c r="G4852" i="1"/>
  <c r="G4853" i="1"/>
  <c r="G4854" i="1"/>
  <c r="G4855" i="1"/>
  <c r="G4856" i="1"/>
  <c r="G4857" i="1"/>
  <c r="G4858" i="1"/>
  <c r="G4859" i="1"/>
  <c r="G4860" i="1"/>
  <c r="G4861" i="1"/>
  <c r="G4862" i="1"/>
  <c r="G4863" i="1"/>
  <c r="G4864" i="1"/>
  <c r="G4865" i="1"/>
  <c r="G4866" i="1"/>
  <c r="G4867" i="1"/>
  <c r="G4868" i="1"/>
  <c r="G4869" i="1"/>
  <c r="G4870" i="1"/>
  <c r="G4871" i="1"/>
  <c r="G4872" i="1"/>
  <c r="G4873" i="1"/>
  <c r="G4874" i="1"/>
  <c r="G4875" i="1"/>
  <c r="G4876" i="1"/>
  <c r="G4877" i="1"/>
  <c r="G4878" i="1"/>
  <c r="G4879" i="1"/>
  <c r="G4880" i="1"/>
  <c r="G4881" i="1"/>
  <c r="G4882" i="1"/>
  <c r="G4883" i="1"/>
  <c r="G4884" i="1"/>
  <c r="G4885" i="1"/>
  <c r="G4886" i="1"/>
  <c r="G4887" i="1"/>
  <c r="G4888" i="1"/>
  <c r="G4889" i="1"/>
  <c r="G4890" i="1"/>
  <c r="G4891" i="1"/>
  <c r="G4892" i="1"/>
  <c r="G4893" i="1"/>
  <c r="G4894" i="1"/>
  <c r="G4895" i="1"/>
  <c r="G4896" i="1"/>
  <c r="G4897" i="1"/>
  <c r="G4898" i="1"/>
  <c r="G4899" i="1"/>
  <c r="G4900" i="1"/>
  <c r="G4901" i="1"/>
  <c r="G4902" i="1"/>
  <c r="G4903" i="1"/>
  <c r="G4904" i="1"/>
  <c r="G4905" i="1"/>
  <c r="G4906" i="1"/>
  <c r="G4907" i="1"/>
  <c r="G4908" i="1"/>
  <c r="G4909" i="1"/>
  <c r="G4910" i="1"/>
  <c r="G4911" i="1"/>
  <c r="G4912" i="1"/>
  <c r="G4913" i="1"/>
  <c r="G4914" i="1"/>
  <c r="G4915" i="1"/>
  <c r="G4916" i="1"/>
  <c r="G4917" i="1"/>
  <c r="G4918" i="1"/>
  <c r="G4919" i="1"/>
  <c r="G4920" i="1"/>
  <c r="G4921" i="1"/>
  <c r="G4922" i="1"/>
  <c r="G4923" i="1"/>
  <c r="G4924" i="1"/>
  <c r="G4925" i="1"/>
  <c r="G4926" i="1"/>
  <c r="G4927" i="1"/>
  <c r="G4928" i="1"/>
  <c r="G4929" i="1"/>
  <c r="G4930" i="1"/>
  <c r="G4931" i="1"/>
  <c r="G4932" i="1"/>
  <c r="G4933" i="1"/>
  <c r="G4934" i="1"/>
  <c r="G4935" i="1"/>
  <c r="G4936" i="1"/>
  <c r="G4937" i="1"/>
  <c r="G4938" i="1"/>
  <c r="G4939" i="1"/>
  <c r="G4940" i="1"/>
  <c r="G4941" i="1"/>
  <c r="G4942" i="1"/>
  <c r="G4943" i="1"/>
  <c r="G4944" i="1"/>
  <c r="G4945" i="1"/>
  <c r="G4946" i="1"/>
  <c r="G4947" i="1"/>
  <c r="G4948" i="1"/>
  <c r="G4949" i="1"/>
  <c r="G4950" i="1"/>
  <c r="G4951" i="1"/>
  <c r="G4952" i="1"/>
  <c r="G4953" i="1"/>
  <c r="G4954" i="1"/>
  <c r="G4955" i="1"/>
  <c r="G4956" i="1"/>
  <c r="G4957" i="1"/>
  <c r="G4958" i="1"/>
  <c r="G4959" i="1"/>
  <c r="G4960" i="1"/>
  <c r="G4961" i="1"/>
  <c r="G4962" i="1"/>
  <c r="G4963" i="1"/>
  <c r="G4964" i="1"/>
  <c r="G4965" i="1"/>
  <c r="G4966" i="1"/>
  <c r="G4967" i="1"/>
  <c r="G4968" i="1"/>
  <c r="G4969" i="1"/>
  <c r="G4970" i="1"/>
  <c r="G4971" i="1"/>
  <c r="G4972" i="1"/>
  <c r="G4973" i="1"/>
  <c r="G4974" i="1"/>
  <c r="G4975" i="1"/>
  <c r="G4976" i="1"/>
  <c r="G4977" i="1"/>
  <c r="G4978" i="1"/>
  <c r="G4979" i="1"/>
  <c r="G4980" i="1"/>
  <c r="G4981" i="1"/>
  <c r="G4982" i="1"/>
  <c r="G4983" i="1"/>
  <c r="G4984" i="1"/>
  <c r="G4985" i="1"/>
  <c r="G4986" i="1"/>
  <c r="G4987" i="1"/>
  <c r="G4988" i="1"/>
  <c r="G4989" i="1"/>
  <c r="G4990" i="1"/>
  <c r="G4991" i="1"/>
  <c r="G4992" i="1"/>
  <c r="G4993" i="1"/>
  <c r="G4994" i="1"/>
  <c r="G4995" i="1"/>
  <c r="G4996" i="1"/>
  <c r="G4997" i="1"/>
  <c r="G4998" i="1"/>
  <c r="G4999" i="1"/>
  <c r="G5000" i="1"/>
  <c r="G5001" i="1"/>
  <c r="G5002" i="1"/>
  <c r="G5003" i="1"/>
  <c r="G5004" i="1"/>
  <c r="G5005" i="1"/>
  <c r="G5006" i="1"/>
  <c r="G5007" i="1"/>
  <c r="G5008" i="1"/>
  <c r="G5009" i="1"/>
  <c r="G5010" i="1"/>
  <c r="G5011" i="1"/>
  <c r="G5012" i="1"/>
  <c r="G5013" i="1"/>
  <c r="G5014" i="1"/>
  <c r="G5015" i="1"/>
  <c r="G5016" i="1"/>
  <c r="G5017" i="1"/>
  <c r="G5018" i="1"/>
  <c r="G5019" i="1"/>
  <c r="G5020" i="1"/>
  <c r="G5021" i="1"/>
  <c r="G5022" i="1"/>
  <c r="G5023" i="1"/>
  <c r="G5024" i="1"/>
  <c r="G5025" i="1"/>
  <c r="G5026" i="1"/>
  <c r="G5027" i="1"/>
  <c r="G5028" i="1"/>
  <c r="G5029" i="1"/>
  <c r="G5030" i="1"/>
  <c r="G5031" i="1"/>
  <c r="G5032" i="1"/>
  <c r="G5033" i="1"/>
  <c r="G5034" i="1"/>
  <c r="G5035" i="1"/>
  <c r="G5036" i="1"/>
  <c r="G5037" i="1"/>
  <c r="G5038" i="1"/>
  <c r="G5039" i="1"/>
  <c r="G5040" i="1"/>
  <c r="G5041" i="1"/>
  <c r="G5042" i="1"/>
  <c r="G5043" i="1"/>
  <c r="G5044" i="1"/>
  <c r="G5045" i="1"/>
  <c r="G5046" i="1"/>
  <c r="G5047" i="1"/>
  <c r="G5048" i="1"/>
  <c r="G5049" i="1"/>
  <c r="G5050" i="1"/>
  <c r="G5051" i="1"/>
  <c r="G5052" i="1"/>
  <c r="G5053" i="1"/>
  <c r="G5054" i="1"/>
  <c r="G5055" i="1"/>
  <c r="G5056" i="1"/>
  <c r="G5057" i="1"/>
  <c r="G5058" i="1"/>
  <c r="G5059" i="1"/>
  <c r="G5060" i="1"/>
  <c r="G5061" i="1"/>
  <c r="G5062" i="1"/>
  <c r="G5063" i="1"/>
  <c r="G5064" i="1"/>
  <c r="G5065" i="1"/>
  <c r="G5066" i="1"/>
  <c r="G5067" i="1"/>
  <c r="G5068" i="1"/>
  <c r="G5069" i="1"/>
  <c r="G5070" i="1"/>
  <c r="G5071" i="1"/>
  <c r="G5072" i="1"/>
  <c r="G5073" i="1"/>
  <c r="G5074" i="1"/>
  <c r="G5075" i="1"/>
  <c r="G5076" i="1"/>
  <c r="G5077" i="1"/>
  <c r="G5078" i="1"/>
  <c r="G5079" i="1"/>
  <c r="G5080" i="1"/>
  <c r="G5081" i="1"/>
  <c r="G5082" i="1"/>
  <c r="G5083" i="1"/>
  <c r="G5084" i="1"/>
  <c r="G5085" i="1"/>
  <c r="G5086" i="1"/>
  <c r="G5087" i="1"/>
  <c r="G5088" i="1"/>
  <c r="G5089" i="1"/>
  <c r="G5090" i="1"/>
  <c r="G5091" i="1"/>
  <c r="G5092" i="1"/>
  <c r="G5093" i="1"/>
  <c r="G5094" i="1"/>
  <c r="G5095" i="1"/>
  <c r="G5096" i="1"/>
  <c r="G5097" i="1"/>
  <c r="G5098" i="1"/>
  <c r="G5099" i="1"/>
  <c r="G5100" i="1"/>
  <c r="G5101" i="1"/>
  <c r="G5102" i="1"/>
  <c r="G5103" i="1"/>
  <c r="G5104" i="1"/>
  <c r="G5105" i="1"/>
  <c r="G5106" i="1"/>
  <c r="G5107" i="1"/>
  <c r="G5108" i="1"/>
  <c r="G5109" i="1"/>
  <c r="G5110" i="1"/>
  <c r="G5111" i="1"/>
  <c r="G5112" i="1"/>
  <c r="G5113" i="1"/>
  <c r="G5114" i="1"/>
  <c r="G5115" i="1"/>
  <c r="G5116" i="1"/>
  <c r="G5117" i="1"/>
  <c r="G5118" i="1"/>
  <c r="G5119" i="1"/>
  <c r="G5120" i="1"/>
  <c r="G5121" i="1"/>
  <c r="G5122" i="1"/>
  <c r="G5123" i="1"/>
  <c r="G5124" i="1"/>
  <c r="G5125" i="1"/>
  <c r="G5126" i="1"/>
  <c r="G5127" i="1"/>
  <c r="G5128" i="1"/>
  <c r="G5129" i="1"/>
  <c r="G5130" i="1"/>
  <c r="G5131" i="1"/>
  <c r="G5132" i="1"/>
  <c r="G5133" i="1"/>
  <c r="G5134" i="1"/>
  <c r="G5135" i="1"/>
  <c r="G5136" i="1"/>
  <c r="G5137" i="1"/>
  <c r="G5138" i="1"/>
  <c r="G5139" i="1"/>
  <c r="G5140" i="1"/>
  <c r="G5141" i="1"/>
  <c r="G5142" i="1"/>
  <c r="G5143" i="1"/>
  <c r="G5144" i="1"/>
  <c r="G5145" i="1"/>
  <c r="G5146" i="1"/>
  <c r="G5147" i="1"/>
  <c r="G5148" i="1"/>
  <c r="G5149" i="1"/>
  <c r="G5150" i="1"/>
  <c r="G5151" i="1"/>
  <c r="G5152" i="1"/>
  <c r="G5153" i="1"/>
  <c r="G5154" i="1"/>
  <c r="G5155" i="1"/>
  <c r="G5156" i="1"/>
  <c r="G5157" i="1"/>
  <c r="G5158" i="1"/>
  <c r="G5159" i="1"/>
  <c r="G5160" i="1"/>
  <c r="G5161" i="1"/>
  <c r="G5162" i="1"/>
  <c r="G5163" i="1"/>
  <c r="G5164" i="1"/>
  <c r="G5165" i="1"/>
  <c r="G5166" i="1"/>
  <c r="G5167" i="1"/>
  <c r="G5168" i="1"/>
  <c r="G5169" i="1"/>
  <c r="G5170" i="1"/>
  <c r="G5171" i="1"/>
  <c r="G5172" i="1"/>
  <c r="G5173" i="1"/>
  <c r="G5174" i="1"/>
  <c r="G5175" i="1"/>
  <c r="G5176" i="1"/>
  <c r="G5177" i="1"/>
  <c r="G5178" i="1"/>
  <c r="G5179" i="1"/>
  <c r="G5180" i="1"/>
  <c r="G5181" i="1"/>
  <c r="G5182" i="1"/>
  <c r="G5183" i="1"/>
  <c r="G5184" i="1"/>
  <c r="G5185" i="1"/>
  <c r="G5186" i="1"/>
  <c r="G5187" i="1"/>
  <c r="G5188" i="1"/>
  <c r="G5189" i="1"/>
  <c r="G5190" i="1"/>
  <c r="G5191" i="1"/>
  <c r="G5192" i="1"/>
  <c r="G5193" i="1"/>
  <c r="G5194" i="1"/>
  <c r="G5195" i="1"/>
  <c r="G5196" i="1"/>
  <c r="G5197" i="1"/>
  <c r="G5198" i="1"/>
  <c r="G5199" i="1"/>
  <c r="G5200" i="1"/>
  <c r="G5201" i="1"/>
  <c r="G5202" i="1"/>
  <c r="G5203" i="1"/>
  <c r="G5204" i="1"/>
  <c r="G5205" i="1"/>
  <c r="G5206" i="1"/>
  <c r="G5207" i="1"/>
  <c r="G5208" i="1"/>
  <c r="G5209" i="1"/>
  <c r="G5210" i="1"/>
  <c r="G5211" i="1"/>
  <c r="G5212" i="1"/>
  <c r="G5213" i="1"/>
  <c r="G5214" i="1"/>
  <c r="G5215" i="1"/>
  <c r="G5216" i="1"/>
  <c r="G5217" i="1"/>
  <c r="G5218" i="1"/>
  <c r="G5219" i="1"/>
  <c r="G5220" i="1"/>
  <c r="G5221" i="1"/>
  <c r="G5222" i="1"/>
  <c r="G5223" i="1"/>
  <c r="G5224" i="1"/>
  <c r="G5225" i="1"/>
  <c r="G5226" i="1"/>
  <c r="G5227" i="1"/>
  <c r="G5228" i="1"/>
  <c r="G5229" i="1"/>
  <c r="G5230" i="1"/>
  <c r="G5231" i="1"/>
  <c r="G5232" i="1"/>
  <c r="G5233" i="1"/>
  <c r="G5234" i="1"/>
  <c r="G5235" i="1"/>
  <c r="G5236" i="1"/>
  <c r="G5237" i="1"/>
  <c r="G5238" i="1"/>
  <c r="G5239" i="1"/>
  <c r="G5240" i="1"/>
  <c r="G5241" i="1"/>
  <c r="G5242" i="1"/>
  <c r="G5243" i="1"/>
  <c r="G5244" i="1"/>
  <c r="G5245" i="1"/>
  <c r="G5246" i="1"/>
  <c r="G5247" i="1"/>
  <c r="G5248" i="1"/>
  <c r="G5249" i="1"/>
  <c r="G5250" i="1"/>
  <c r="G5251" i="1"/>
  <c r="G5252" i="1"/>
  <c r="G5253" i="1"/>
  <c r="G5254" i="1"/>
  <c r="G5255" i="1"/>
  <c r="G5256" i="1"/>
  <c r="G5257" i="1"/>
  <c r="G5258" i="1"/>
  <c r="G5259" i="1"/>
  <c r="G5260" i="1"/>
  <c r="G5261" i="1"/>
  <c r="G5262" i="1"/>
  <c r="G5263" i="1"/>
  <c r="G5264" i="1"/>
  <c r="G5265" i="1"/>
  <c r="G5266" i="1"/>
  <c r="G5267" i="1"/>
  <c r="G5268" i="1"/>
  <c r="G5269" i="1"/>
  <c r="G5270" i="1"/>
  <c r="G5271" i="1"/>
  <c r="G5272" i="1"/>
  <c r="G5273" i="1"/>
  <c r="G5274" i="1"/>
  <c r="G5275" i="1"/>
  <c r="G5276" i="1"/>
  <c r="G5277" i="1"/>
  <c r="G5278" i="1"/>
  <c r="G5279" i="1"/>
  <c r="G5280" i="1"/>
  <c r="G5281" i="1"/>
  <c r="G5282" i="1"/>
  <c r="G5283" i="1"/>
  <c r="G5284" i="1"/>
  <c r="G5285" i="1"/>
  <c r="G5286" i="1"/>
  <c r="G5287" i="1"/>
  <c r="G5288" i="1"/>
  <c r="G5289" i="1"/>
  <c r="G5290" i="1"/>
  <c r="G5291" i="1"/>
  <c r="G5292" i="1"/>
  <c r="G5293" i="1"/>
  <c r="G5294" i="1"/>
  <c r="G5295" i="1"/>
  <c r="G5296" i="1"/>
  <c r="G5297" i="1"/>
  <c r="G5298" i="1"/>
  <c r="G5299" i="1"/>
  <c r="G5300" i="1"/>
  <c r="G5301" i="1"/>
  <c r="G5302" i="1"/>
  <c r="G5303" i="1"/>
  <c r="G5304" i="1"/>
  <c r="G5305" i="1"/>
  <c r="G5306" i="1"/>
  <c r="G5307" i="1"/>
  <c r="G5308" i="1"/>
  <c r="G5309" i="1"/>
  <c r="G5310" i="1"/>
  <c r="G5311" i="1"/>
  <c r="G5312" i="1"/>
  <c r="G5313" i="1"/>
  <c r="G5314" i="1"/>
  <c r="G5315" i="1"/>
  <c r="G5316" i="1"/>
  <c r="G5317" i="1"/>
  <c r="G5318" i="1"/>
  <c r="G5319" i="1"/>
  <c r="G5320" i="1"/>
  <c r="G5321" i="1"/>
  <c r="G5322" i="1"/>
  <c r="G5323" i="1"/>
  <c r="G5324" i="1"/>
  <c r="G5325" i="1"/>
  <c r="G5326" i="1"/>
  <c r="G5327" i="1"/>
  <c r="G5328" i="1"/>
  <c r="G5329" i="1"/>
  <c r="G5330" i="1"/>
  <c r="G5331" i="1"/>
  <c r="G5332" i="1"/>
  <c r="G5333" i="1"/>
  <c r="G5334" i="1"/>
  <c r="G5335" i="1"/>
  <c r="G5336" i="1"/>
  <c r="G5337" i="1"/>
  <c r="G5338" i="1"/>
  <c r="G5339" i="1"/>
  <c r="G5340" i="1"/>
  <c r="G5341" i="1"/>
  <c r="G5342" i="1"/>
  <c r="G5343" i="1"/>
  <c r="G5344" i="1"/>
  <c r="G5345" i="1"/>
  <c r="G5346" i="1"/>
  <c r="G5347" i="1"/>
  <c r="G5348" i="1"/>
  <c r="G5349" i="1"/>
  <c r="G5350" i="1"/>
  <c r="G5351" i="1"/>
  <c r="G5352" i="1"/>
  <c r="G5353" i="1"/>
  <c r="G5354" i="1"/>
  <c r="G5355" i="1"/>
  <c r="G5356" i="1"/>
  <c r="G5357" i="1"/>
  <c r="G5358" i="1"/>
  <c r="G5359" i="1"/>
  <c r="G5360" i="1"/>
  <c r="G5361" i="1"/>
  <c r="G5362" i="1"/>
  <c r="G5363" i="1"/>
  <c r="G5364" i="1"/>
  <c r="G5365" i="1"/>
  <c r="G5366" i="1"/>
  <c r="G5367" i="1"/>
  <c r="G5368" i="1"/>
  <c r="G5369" i="1"/>
  <c r="G5370" i="1"/>
  <c r="G5371" i="1"/>
  <c r="G5372" i="1"/>
  <c r="G5373" i="1"/>
  <c r="G5374" i="1"/>
  <c r="G5375" i="1"/>
  <c r="G5376" i="1"/>
  <c r="G5377" i="1"/>
  <c r="G5378" i="1"/>
  <c r="G5379" i="1"/>
  <c r="G5380" i="1"/>
  <c r="G5381" i="1"/>
  <c r="G5382" i="1"/>
  <c r="G5383" i="1"/>
  <c r="G5384" i="1"/>
  <c r="G5385" i="1"/>
  <c r="G5386" i="1"/>
  <c r="G5387" i="1"/>
  <c r="G5388" i="1"/>
  <c r="G5389" i="1"/>
  <c r="G5390" i="1"/>
  <c r="G5391" i="1"/>
  <c r="G5392" i="1"/>
  <c r="G5393" i="1"/>
  <c r="G5394" i="1"/>
  <c r="G5395" i="1"/>
  <c r="G5396" i="1"/>
  <c r="G5397" i="1"/>
  <c r="G5398" i="1"/>
  <c r="G5399" i="1"/>
  <c r="G5400" i="1"/>
  <c r="G5401" i="1"/>
  <c r="G5402" i="1"/>
  <c r="G5403" i="1"/>
  <c r="G5404" i="1"/>
  <c r="G5405" i="1"/>
  <c r="G5406" i="1"/>
  <c r="G5407" i="1"/>
  <c r="G5408" i="1"/>
  <c r="G5409" i="1"/>
  <c r="G5410" i="1"/>
  <c r="G5411" i="1"/>
  <c r="G5412" i="1"/>
  <c r="G5413" i="1"/>
  <c r="G5414" i="1"/>
  <c r="G5415" i="1"/>
  <c r="G5416" i="1"/>
  <c r="G5417" i="1"/>
  <c r="G5418" i="1"/>
  <c r="G5419" i="1"/>
  <c r="G5420" i="1"/>
  <c r="G5421" i="1"/>
  <c r="G5422" i="1"/>
  <c r="G5423" i="1"/>
  <c r="G5424" i="1"/>
  <c r="G5425" i="1"/>
  <c r="G5426" i="1"/>
  <c r="G5427" i="1"/>
  <c r="G5428" i="1"/>
  <c r="G5429" i="1"/>
  <c r="G5430" i="1"/>
  <c r="G5431" i="1"/>
  <c r="G5432" i="1"/>
  <c r="G5433" i="1"/>
  <c r="G5434" i="1"/>
  <c r="G5435" i="1"/>
  <c r="G5436" i="1"/>
  <c r="G5437" i="1"/>
  <c r="G5438" i="1"/>
  <c r="G5439" i="1"/>
  <c r="G5440" i="1"/>
  <c r="G5441" i="1"/>
  <c r="G5442" i="1"/>
  <c r="G5443" i="1"/>
  <c r="G5444" i="1"/>
  <c r="G5445" i="1"/>
  <c r="G5446" i="1"/>
  <c r="G5447" i="1"/>
  <c r="G5448" i="1"/>
  <c r="G5449" i="1"/>
  <c r="G5450" i="1"/>
  <c r="G5451" i="1"/>
  <c r="G5452" i="1"/>
  <c r="G5453" i="1"/>
  <c r="G5454" i="1"/>
  <c r="G5455" i="1"/>
  <c r="G5456" i="1"/>
  <c r="G5457" i="1"/>
  <c r="G5458" i="1"/>
  <c r="G5459" i="1"/>
  <c r="G5460" i="1"/>
  <c r="G5461" i="1"/>
  <c r="G5462" i="1"/>
  <c r="G5463" i="1"/>
  <c r="G5464" i="1"/>
  <c r="G5465" i="1"/>
  <c r="G5466" i="1"/>
  <c r="G5467" i="1"/>
  <c r="G5468" i="1"/>
  <c r="G5469" i="1"/>
  <c r="G5470" i="1"/>
  <c r="G5471" i="1"/>
  <c r="G5472" i="1"/>
  <c r="G5473" i="1"/>
  <c r="G5474" i="1"/>
  <c r="G5475" i="1"/>
  <c r="G5476" i="1"/>
  <c r="G5477" i="1"/>
  <c r="G5478" i="1"/>
  <c r="G5479" i="1"/>
  <c r="G5480" i="1"/>
  <c r="G5481" i="1"/>
  <c r="G5482" i="1"/>
  <c r="G5483" i="1"/>
  <c r="G5484" i="1"/>
  <c r="G5485" i="1"/>
  <c r="G5486" i="1"/>
  <c r="G5487" i="1"/>
  <c r="G5488" i="1"/>
  <c r="G5489" i="1"/>
  <c r="G5490" i="1"/>
  <c r="G5491" i="1"/>
  <c r="G5492" i="1"/>
  <c r="G5493" i="1"/>
  <c r="G5494" i="1"/>
  <c r="G5495" i="1"/>
  <c r="G5496" i="1"/>
  <c r="G5497" i="1"/>
  <c r="G5498" i="1"/>
  <c r="G5499" i="1"/>
  <c r="G5500" i="1"/>
  <c r="G5501" i="1"/>
  <c r="G5502" i="1"/>
  <c r="G5503" i="1"/>
  <c r="G5504" i="1"/>
  <c r="G5505" i="1"/>
  <c r="G5506" i="1"/>
  <c r="G5507" i="1"/>
  <c r="G5508" i="1"/>
  <c r="G5509" i="1"/>
  <c r="G5510" i="1"/>
  <c r="G5511" i="1"/>
  <c r="G5512" i="1"/>
  <c r="G5513" i="1"/>
  <c r="G5514" i="1"/>
  <c r="G5515" i="1"/>
  <c r="G5516" i="1"/>
  <c r="G5517" i="1"/>
  <c r="G5518" i="1"/>
  <c r="G5519" i="1"/>
  <c r="G5520" i="1"/>
  <c r="G5521" i="1"/>
  <c r="G5522" i="1"/>
  <c r="G5523" i="1"/>
  <c r="G5524" i="1"/>
  <c r="G5525" i="1"/>
  <c r="G5526" i="1"/>
  <c r="G5527" i="1"/>
  <c r="G5528" i="1"/>
  <c r="G5529" i="1"/>
  <c r="G5530" i="1"/>
  <c r="G5531" i="1"/>
  <c r="G5532" i="1"/>
  <c r="G5533" i="1"/>
  <c r="G5534" i="1"/>
  <c r="G5535" i="1"/>
  <c r="G5536" i="1"/>
  <c r="G5537" i="1"/>
  <c r="G5538" i="1"/>
  <c r="G5539" i="1"/>
  <c r="G5540" i="1"/>
  <c r="G5541" i="1"/>
  <c r="G5542" i="1"/>
  <c r="G5543" i="1"/>
  <c r="G5544" i="1"/>
  <c r="G5545" i="1"/>
  <c r="G5546" i="1"/>
  <c r="G5547" i="1"/>
  <c r="G5548" i="1"/>
  <c r="G5549" i="1"/>
  <c r="G5550" i="1"/>
  <c r="G5551" i="1"/>
  <c r="G5552" i="1"/>
  <c r="G5553" i="1"/>
  <c r="G5554" i="1"/>
  <c r="G5555" i="1"/>
  <c r="G5556" i="1"/>
  <c r="G5557" i="1"/>
  <c r="G5558" i="1"/>
  <c r="G5559" i="1"/>
  <c r="G5560" i="1"/>
  <c r="G5561" i="1"/>
  <c r="G5562" i="1"/>
  <c r="G5563" i="1"/>
  <c r="G5564" i="1"/>
  <c r="G5565" i="1"/>
  <c r="G5566" i="1"/>
  <c r="G5567" i="1"/>
  <c r="G5568" i="1"/>
  <c r="G5569" i="1"/>
  <c r="G5570" i="1"/>
  <c r="G5571" i="1"/>
  <c r="G5572" i="1"/>
  <c r="G5573" i="1"/>
  <c r="G5574" i="1"/>
  <c r="G5575" i="1"/>
  <c r="G5576" i="1"/>
  <c r="G5577" i="1"/>
  <c r="G5578" i="1"/>
  <c r="G5579" i="1"/>
  <c r="G5580" i="1"/>
  <c r="G5581" i="1"/>
  <c r="G5582" i="1"/>
  <c r="G5583" i="1"/>
  <c r="G5584" i="1"/>
  <c r="G5585" i="1"/>
  <c r="G5586" i="1"/>
  <c r="G5587" i="1"/>
  <c r="G5588" i="1"/>
  <c r="G5589" i="1"/>
  <c r="G5590" i="1"/>
  <c r="G5591" i="1"/>
  <c r="G5592" i="1"/>
  <c r="G5593" i="1"/>
  <c r="G5594" i="1"/>
  <c r="G5595" i="1"/>
  <c r="G5596" i="1"/>
  <c r="G5597" i="1"/>
  <c r="G5598" i="1"/>
  <c r="G5599" i="1"/>
  <c r="G5600" i="1"/>
  <c r="G5601" i="1"/>
  <c r="G5602" i="1"/>
  <c r="G5603" i="1"/>
  <c r="G5604" i="1"/>
  <c r="G5605" i="1"/>
  <c r="G5606" i="1"/>
  <c r="G5607" i="1"/>
  <c r="G5608" i="1"/>
  <c r="G5609" i="1"/>
  <c r="G5610" i="1"/>
  <c r="G5611" i="1"/>
  <c r="G5612" i="1"/>
  <c r="G5613" i="1"/>
  <c r="G5614" i="1"/>
  <c r="G5615" i="1"/>
  <c r="G5616" i="1"/>
  <c r="G5617" i="1"/>
  <c r="G5618" i="1"/>
  <c r="G5619" i="1"/>
  <c r="G5620" i="1"/>
  <c r="G5621" i="1"/>
  <c r="G5622" i="1"/>
  <c r="G5623" i="1"/>
  <c r="G5624" i="1"/>
  <c r="G5625" i="1"/>
  <c r="G5626" i="1"/>
  <c r="G5627" i="1"/>
  <c r="G5628" i="1"/>
  <c r="G5629" i="1"/>
  <c r="G5630" i="1"/>
  <c r="G5631" i="1"/>
  <c r="G5632" i="1"/>
  <c r="G5633" i="1"/>
  <c r="G5634" i="1"/>
  <c r="G5635" i="1"/>
  <c r="G5636" i="1"/>
  <c r="G5637" i="1"/>
  <c r="G5638" i="1"/>
  <c r="G5639" i="1"/>
  <c r="G5640" i="1"/>
  <c r="G5641" i="1"/>
  <c r="G5642" i="1"/>
  <c r="G5643" i="1"/>
  <c r="G5644" i="1"/>
  <c r="G5645" i="1"/>
  <c r="G5646" i="1"/>
  <c r="G5647" i="1"/>
  <c r="G5648" i="1"/>
  <c r="G5649" i="1"/>
  <c r="G5650" i="1"/>
  <c r="G5651" i="1"/>
  <c r="G5652" i="1"/>
  <c r="G5653" i="1"/>
  <c r="G5654" i="1"/>
  <c r="G5655" i="1"/>
  <c r="G5656" i="1"/>
  <c r="G5657" i="1"/>
  <c r="G5658" i="1"/>
  <c r="G5659" i="1"/>
  <c r="G5660" i="1"/>
  <c r="G5661" i="1"/>
  <c r="G5662" i="1"/>
  <c r="G5663" i="1"/>
  <c r="G5664" i="1"/>
  <c r="G5665" i="1"/>
  <c r="G5666" i="1"/>
  <c r="G5667" i="1"/>
  <c r="G5668" i="1"/>
  <c r="G5669" i="1"/>
  <c r="G5670" i="1"/>
  <c r="G5671" i="1"/>
  <c r="G5672" i="1"/>
  <c r="G5673" i="1"/>
  <c r="G5674" i="1"/>
  <c r="G5675" i="1"/>
  <c r="G5676" i="1"/>
  <c r="G5677" i="1"/>
  <c r="G5678" i="1"/>
  <c r="G5679" i="1"/>
  <c r="G5680" i="1"/>
  <c r="G5681" i="1"/>
  <c r="G5682" i="1"/>
  <c r="G5683" i="1"/>
  <c r="G5684" i="1"/>
  <c r="G5685" i="1"/>
  <c r="G5686" i="1"/>
  <c r="G5687" i="1"/>
  <c r="G5688" i="1"/>
  <c r="G5689" i="1"/>
  <c r="G5690" i="1"/>
  <c r="G5691" i="1"/>
  <c r="G5692" i="1"/>
  <c r="G5693" i="1"/>
  <c r="G5694" i="1"/>
  <c r="G5695" i="1"/>
  <c r="G5696" i="1"/>
  <c r="G5697" i="1"/>
  <c r="G5698" i="1"/>
  <c r="G5699" i="1"/>
  <c r="G5700" i="1"/>
  <c r="G5701" i="1"/>
  <c r="G5702" i="1"/>
  <c r="G5703" i="1"/>
  <c r="G5704" i="1"/>
  <c r="G5705" i="1"/>
  <c r="G5706" i="1"/>
  <c r="G5707" i="1"/>
  <c r="G5708" i="1"/>
  <c r="G5709" i="1"/>
  <c r="G5710" i="1"/>
  <c r="G5711" i="1"/>
  <c r="G5712" i="1"/>
  <c r="G5713" i="1"/>
  <c r="G5714" i="1"/>
  <c r="G5715" i="1"/>
  <c r="G5716" i="1"/>
  <c r="G5717" i="1"/>
  <c r="G5718" i="1"/>
  <c r="G5719" i="1"/>
  <c r="G5720" i="1"/>
  <c r="G5721" i="1"/>
  <c r="G5722" i="1"/>
  <c r="G5723" i="1"/>
  <c r="G5724" i="1"/>
  <c r="G5725" i="1"/>
  <c r="G5726" i="1"/>
  <c r="G5727" i="1"/>
  <c r="G5728" i="1"/>
  <c r="G5729" i="1"/>
  <c r="G5730" i="1"/>
  <c r="G5731" i="1"/>
  <c r="G5732" i="1"/>
  <c r="G5733" i="1"/>
  <c r="G5734" i="1"/>
  <c r="G5735" i="1"/>
  <c r="G5736" i="1"/>
  <c r="G5737" i="1"/>
  <c r="G5738" i="1"/>
  <c r="G5739" i="1"/>
  <c r="G5740" i="1"/>
  <c r="G5741" i="1"/>
  <c r="G5742" i="1"/>
  <c r="G5743" i="1"/>
  <c r="G5744" i="1"/>
  <c r="G5745" i="1"/>
  <c r="G5746" i="1"/>
  <c r="G5747" i="1"/>
  <c r="G5748" i="1"/>
  <c r="G5749" i="1"/>
  <c r="G5750" i="1"/>
  <c r="G5751" i="1"/>
  <c r="G5752" i="1"/>
  <c r="G5753" i="1"/>
  <c r="G5754" i="1"/>
  <c r="G5755" i="1"/>
  <c r="G5756" i="1"/>
  <c r="G5757" i="1"/>
  <c r="G5758" i="1"/>
  <c r="G5759" i="1"/>
  <c r="G5760" i="1"/>
  <c r="G5761" i="1"/>
  <c r="G5762" i="1"/>
  <c r="G5763" i="1"/>
  <c r="G5764" i="1"/>
  <c r="G5765" i="1"/>
  <c r="G5766" i="1"/>
  <c r="G5767" i="1"/>
  <c r="G5768" i="1"/>
  <c r="G5769" i="1"/>
  <c r="G5770" i="1"/>
  <c r="G5771" i="1"/>
  <c r="G5772" i="1"/>
  <c r="G5773" i="1"/>
  <c r="G5774" i="1"/>
  <c r="G5775" i="1"/>
  <c r="G5776" i="1"/>
  <c r="G5777" i="1"/>
  <c r="G5778" i="1"/>
  <c r="G5779" i="1"/>
  <c r="G5780" i="1"/>
  <c r="G5781" i="1"/>
  <c r="G5782" i="1"/>
  <c r="G5783" i="1"/>
  <c r="G5784" i="1"/>
  <c r="G5785" i="1"/>
  <c r="G5786" i="1"/>
  <c r="G5787" i="1"/>
  <c r="G5788" i="1"/>
  <c r="G5789" i="1"/>
  <c r="G5790" i="1"/>
  <c r="G5791" i="1"/>
  <c r="G5792" i="1"/>
  <c r="G5793" i="1"/>
  <c r="G5794" i="1"/>
  <c r="G5795" i="1"/>
  <c r="G5796" i="1"/>
  <c r="G5797" i="1"/>
  <c r="G5798" i="1"/>
  <c r="G5799" i="1"/>
  <c r="G5800" i="1"/>
  <c r="G5801" i="1"/>
  <c r="G5802" i="1"/>
  <c r="G5803" i="1"/>
  <c r="G5804" i="1"/>
  <c r="G5805" i="1"/>
  <c r="G5806" i="1"/>
  <c r="G5807" i="1"/>
  <c r="G5808" i="1"/>
  <c r="G5809" i="1"/>
  <c r="G5810" i="1"/>
  <c r="G5811" i="1"/>
  <c r="G5812" i="1"/>
  <c r="G5813" i="1"/>
  <c r="G5814" i="1"/>
  <c r="G5815" i="1"/>
  <c r="G5816" i="1"/>
  <c r="G5817" i="1"/>
  <c r="G5818" i="1"/>
  <c r="G5819" i="1"/>
  <c r="G5820" i="1"/>
  <c r="G5821" i="1"/>
  <c r="G5822" i="1"/>
  <c r="G5823" i="1"/>
  <c r="G5824" i="1"/>
  <c r="G5825" i="1"/>
  <c r="G5826" i="1"/>
  <c r="G5827" i="1"/>
  <c r="G5828" i="1"/>
  <c r="G5829" i="1"/>
  <c r="G5830" i="1"/>
  <c r="G5831" i="1"/>
  <c r="G5832" i="1"/>
  <c r="G5833" i="1"/>
  <c r="G5834" i="1"/>
  <c r="G5835" i="1"/>
  <c r="G5836" i="1"/>
  <c r="G5837" i="1"/>
  <c r="G5838" i="1"/>
  <c r="G5839" i="1"/>
  <c r="G5840" i="1"/>
  <c r="G5841" i="1"/>
  <c r="G5842" i="1"/>
  <c r="G5843" i="1"/>
  <c r="G5844" i="1"/>
  <c r="G5845" i="1"/>
  <c r="G5846" i="1"/>
  <c r="G5847" i="1"/>
  <c r="G5848" i="1"/>
  <c r="G5849" i="1"/>
  <c r="G5850" i="1"/>
  <c r="G5851" i="1"/>
  <c r="G5852" i="1"/>
  <c r="G5853" i="1"/>
  <c r="G5854" i="1"/>
  <c r="G5855" i="1"/>
  <c r="G5856" i="1"/>
  <c r="G5857" i="1"/>
  <c r="G5858" i="1"/>
  <c r="G5859" i="1"/>
  <c r="G5860" i="1"/>
  <c r="G5861" i="1"/>
  <c r="G5862" i="1"/>
  <c r="G5863" i="1"/>
  <c r="G5864" i="1"/>
  <c r="G5865" i="1"/>
  <c r="G5866" i="1"/>
  <c r="G5867" i="1"/>
  <c r="G5868" i="1"/>
  <c r="G5869" i="1"/>
  <c r="G5870" i="1"/>
  <c r="G5871" i="1"/>
  <c r="G5872" i="1"/>
  <c r="G5873" i="1"/>
  <c r="G5874" i="1"/>
  <c r="G5875" i="1"/>
  <c r="G5876" i="1"/>
  <c r="G5877" i="1"/>
  <c r="G5878" i="1"/>
  <c r="G5879" i="1"/>
  <c r="G5880" i="1"/>
  <c r="G5881" i="1"/>
  <c r="G5882" i="1"/>
  <c r="G5883" i="1"/>
  <c r="G5884" i="1"/>
  <c r="G5885" i="1"/>
  <c r="G5886" i="1"/>
  <c r="G5887" i="1"/>
  <c r="G5888" i="1"/>
  <c r="G5889" i="1"/>
  <c r="G5890" i="1"/>
  <c r="G5891" i="1"/>
  <c r="G5892" i="1"/>
  <c r="G5893" i="1"/>
  <c r="H4482" i="1"/>
  <c r="H4483" i="1"/>
  <c r="H4484" i="1"/>
  <c r="H4485" i="1"/>
  <c r="H4486" i="1"/>
  <c r="H4487" i="1"/>
  <c r="H4488" i="1"/>
  <c r="H4489" i="1"/>
  <c r="H4490" i="1"/>
  <c r="H4491" i="1"/>
  <c r="H4492" i="1"/>
  <c r="H4493" i="1"/>
  <c r="H4494" i="1"/>
  <c r="H4495" i="1"/>
  <c r="H4496" i="1"/>
  <c r="H4497" i="1"/>
  <c r="H4498" i="1"/>
  <c r="H4499" i="1"/>
  <c r="H4500" i="1"/>
  <c r="H4501" i="1"/>
  <c r="H4502" i="1"/>
  <c r="H4503" i="1"/>
  <c r="H4504" i="1"/>
  <c r="H4505" i="1"/>
  <c r="H4506" i="1"/>
  <c r="H4507" i="1"/>
  <c r="H4508" i="1"/>
  <c r="H4509" i="1"/>
  <c r="H4510" i="1"/>
  <c r="H4511" i="1"/>
  <c r="H4512" i="1"/>
  <c r="H4513" i="1"/>
  <c r="H4514" i="1"/>
  <c r="H4515" i="1"/>
  <c r="H4516" i="1"/>
  <c r="H4517" i="1"/>
  <c r="H4518" i="1"/>
  <c r="H4519" i="1"/>
  <c r="H4520" i="1"/>
  <c r="H4521" i="1"/>
  <c r="H4522" i="1"/>
  <c r="H4523" i="1"/>
  <c r="H4524" i="1"/>
  <c r="H4525" i="1"/>
  <c r="H4526" i="1"/>
  <c r="H4527" i="1"/>
  <c r="H4528" i="1"/>
  <c r="H4529" i="1"/>
  <c r="H4530" i="1"/>
  <c r="H4531" i="1"/>
  <c r="H4532" i="1"/>
  <c r="H4533" i="1"/>
  <c r="H4534" i="1"/>
  <c r="H4535" i="1"/>
  <c r="H4536" i="1"/>
  <c r="H4537" i="1"/>
  <c r="H4538" i="1"/>
  <c r="H4539" i="1"/>
  <c r="H4540" i="1"/>
  <c r="H4541" i="1"/>
  <c r="H4542" i="1"/>
  <c r="H4543" i="1"/>
  <c r="H4544" i="1"/>
  <c r="H4545" i="1"/>
  <c r="H4546" i="1"/>
  <c r="H4547" i="1"/>
  <c r="H4548" i="1"/>
  <c r="H4549" i="1"/>
  <c r="H4550" i="1"/>
  <c r="H4551" i="1"/>
  <c r="H4552" i="1"/>
  <c r="H4553" i="1"/>
  <c r="H4554" i="1"/>
  <c r="H4555" i="1"/>
  <c r="H4556" i="1"/>
  <c r="H4557" i="1"/>
  <c r="H4558" i="1"/>
  <c r="H4559" i="1"/>
  <c r="H4560" i="1"/>
  <c r="H4561" i="1"/>
  <c r="H4562" i="1"/>
  <c r="H4563" i="1"/>
  <c r="H4564" i="1"/>
  <c r="H4565" i="1"/>
  <c r="H4566" i="1"/>
  <c r="H4567" i="1"/>
  <c r="H4568" i="1"/>
  <c r="H4569" i="1"/>
  <c r="H4570" i="1"/>
  <c r="H4571" i="1"/>
  <c r="H4572" i="1"/>
  <c r="H4573" i="1"/>
  <c r="H4574" i="1"/>
  <c r="H4575" i="1"/>
  <c r="H4576" i="1"/>
  <c r="H4577" i="1"/>
  <c r="H4578" i="1"/>
  <c r="H4579" i="1"/>
  <c r="H4580" i="1"/>
  <c r="H4581" i="1"/>
  <c r="H4582" i="1"/>
  <c r="H4583" i="1"/>
  <c r="H4584" i="1"/>
  <c r="H4585" i="1"/>
  <c r="H4586" i="1"/>
  <c r="H4587" i="1"/>
  <c r="H4588" i="1"/>
  <c r="H4589" i="1"/>
  <c r="H4590" i="1"/>
  <c r="H4591" i="1"/>
  <c r="H4592" i="1"/>
  <c r="H4593" i="1"/>
  <c r="H4594" i="1"/>
  <c r="H4595" i="1"/>
  <c r="H4596" i="1"/>
  <c r="H4597" i="1"/>
  <c r="H4598" i="1"/>
  <c r="H4599" i="1"/>
  <c r="H4600" i="1"/>
  <c r="H4601" i="1"/>
  <c r="H4602" i="1"/>
  <c r="H4603" i="1"/>
  <c r="H4604" i="1"/>
  <c r="H4605" i="1"/>
  <c r="H4606" i="1"/>
  <c r="H4607" i="1"/>
  <c r="H4608" i="1"/>
  <c r="H4609" i="1"/>
  <c r="H4610" i="1"/>
  <c r="H4611" i="1"/>
  <c r="H4612" i="1"/>
  <c r="H4613" i="1"/>
  <c r="H4614" i="1"/>
  <c r="H4615" i="1"/>
  <c r="H4616" i="1"/>
  <c r="H4617" i="1"/>
  <c r="H4618" i="1"/>
  <c r="H4619" i="1"/>
  <c r="H4620" i="1"/>
  <c r="H4621" i="1"/>
  <c r="H4622" i="1"/>
  <c r="H4623" i="1"/>
  <c r="H4624" i="1"/>
  <c r="H4625" i="1"/>
  <c r="H4626" i="1"/>
  <c r="H4627" i="1"/>
  <c r="H4628" i="1"/>
  <c r="H4629" i="1"/>
  <c r="H4630" i="1"/>
  <c r="H4631" i="1"/>
  <c r="H4632" i="1"/>
  <c r="H4633" i="1"/>
  <c r="H4634" i="1"/>
  <c r="H4635" i="1"/>
  <c r="H4636" i="1"/>
  <c r="H4637" i="1"/>
  <c r="H4638" i="1"/>
  <c r="H4639" i="1"/>
  <c r="H4640" i="1"/>
  <c r="H4641" i="1"/>
  <c r="H4642" i="1"/>
  <c r="H4643" i="1"/>
  <c r="H4644" i="1"/>
  <c r="H4645" i="1"/>
  <c r="H4646" i="1"/>
  <c r="H4647" i="1"/>
  <c r="H4648" i="1"/>
  <c r="H4649" i="1"/>
  <c r="H4650" i="1"/>
  <c r="H4651" i="1"/>
  <c r="H4652" i="1"/>
  <c r="H4653" i="1"/>
  <c r="H4654" i="1"/>
  <c r="H4655" i="1"/>
  <c r="H4656" i="1"/>
  <c r="H4657" i="1"/>
  <c r="H4658" i="1"/>
  <c r="H4659" i="1"/>
  <c r="H4660" i="1"/>
  <c r="H4661" i="1"/>
  <c r="H4662" i="1"/>
  <c r="H4663" i="1"/>
  <c r="H4664" i="1"/>
  <c r="H4665" i="1"/>
  <c r="H4666" i="1"/>
  <c r="H4667" i="1"/>
  <c r="H4668" i="1"/>
  <c r="H4669" i="1"/>
  <c r="H4670" i="1"/>
  <c r="H4671" i="1"/>
  <c r="H4672" i="1"/>
  <c r="H4673" i="1"/>
  <c r="H4674" i="1"/>
  <c r="H4675" i="1"/>
  <c r="H4676" i="1"/>
  <c r="H4677" i="1"/>
  <c r="H4678" i="1"/>
  <c r="H4679" i="1"/>
  <c r="H4680" i="1"/>
  <c r="H4681" i="1"/>
  <c r="H4682" i="1"/>
  <c r="H4683" i="1"/>
  <c r="H4684" i="1"/>
  <c r="H4685" i="1"/>
  <c r="H4686" i="1"/>
  <c r="H4687" i="1"/>
  <c r="H4688" i="1"/>
  <c r="H4689" i="1"/>
  <c r="H4690" i="1"/>
  <c r="H4691" i="1"/>
  <c r="H4692" i="1"/>
  <c r="H4693" i="1"/>
  <c r="H4694" i="1"/>
  <c r="H4695" i="1"/>
  <c r="H4696" i="1"/>
  <c r="H4697" i="1"/>
  <c r="H4698" i="1"/>
  <c r="H4699" i="1"/>
  <c r="H4700" i="1"/>
  <c r="H4701" i="1"/>
  <c r="H4702" i="1"/>
  <c r="H4703" i="1"/>
  <c r="H4704" i="1"/>
  <c r="H4705" i="1"/>
  <c r="H4706" i="1"/>
  <c r="H4707" i="1"/>
  <c r="H4708" i="1"/>
  <c r="H4709" i="1"/>
  <c r="H4710" i="1"/>
  <c r="H4711" i="1"/>
  <c r="H4712" i="1"/>
  <c r="H4713" i="1"/>
  <c r="H4714" i="1"/>
  <c r="H4715" i="1"/>
  <c r="H4716" i="1"/>
  <c r="H4717" i="1"/>
  <c r="H4718" i="1"/>
  <c r="H4719" i="1"/>
  <c r="H4720" i="1"/>
  <c r="H4721" i="1"/>
  <c r="H4722" i="1"/>
  <c r="H4723" i="1"/>
  <c r="H4724" i="1"/>
  <c r="H4725" i="1"/>
  <c r="H4726" i="1"/>
  <c r="H4727" i="1"/>
  <c r="H4728" i="1"/>
  <c r="H4729" i="1"/>
  <c r="H4730" i="1"/>
  <c r="H4731" i="1"/>
  <c r="H4732" i="1"/>
  <c r="H4733" i="1"/>
  <c r="H4734" i="1"/>
  <c r="H4735" i="1"/>
  <c r="H4736" i="1"/>
  <c r="H4737" i="1"/>
  <c r="H4738" i="1"/>
  <c r="H4739" i="1"/>
  <c r="H4740" i="1"/>
  <c r="H4741" i="1"/>
  <c r="H4742" i="1"/>
  <c r="H4743" i="1"/>
  <c r="H4744" i="1"/>
  <c r="H4745" i="1"/>
  <c r="H4746" i="1"/>
  <c r="H4747" i="1"/>
  <c r="H4748" i="1"/>
  <c r="H4749" i="1"/>
  <c r="H4750" i="1"/>
  <c r="H4751" i="1"/>
  <c r="H4752" i="1"/>
  <c r="H4753" i="1"/>
  <c r="H4754" i="1"/>
  <c r="H4755" i="1"/>
  <c r="H4756" i="1"/>
  <c r="H4757" i="1"/>
  <c r="H4758" i="1"/>
  <c r="H4759" i="1"/>
  <c r="H4760" i="1"/>
  <c r="H4761" i="1"/>
  <c r="H4762" i="1"/>
  <c r="H4763" i="1"/>
  <c r="H4764" i="1"/>
  <c r="H4765" i="1"/>
  <c r="H4766" i="1"/>
  <c r="H4767" i="1"/>
  <c r="H4768" i="1"/>
  <c r="H4769" i="1"/>
  <c r="H4770" i="1"/>
  <c r="H4771" i="1"/>
  <c r="H4772" i="1"/>
  <c r="H4773" i="1"/>
  <c r="H4774" i="1"/>
  <c r="H4775" i="1"/>
  <c r="H4776" i="1"/>
  <c r="H4777" i="1"/>
  <c r="H4778" i="1"/>
  <c r="H4779" i="1"/>
  <c r="H4780" i="1"/>
  <c r="H4781" i="1"/>
  <c r="H4782" i="1"/>
  <c r="H4783" i="1"/>
  <c r="H4784" i="1"/>
  <c r="H4785" i="1"/>
  <c r="H4786" i="1"/>
  <c r="H4787" i="1"/>
  <c r="H4788" i="1"/>
  <c r="H4789" i="1"/>
  <c r="H4790" i="1"/>
  <c r="H4791" i="1"/>
  <c r="H4792" i="1"/>
  <c r="H4793" i="1"/>
  <c r="H4794" i="1"/>
  <c r="H4795" i="1"/>
  <c r="H4796" i="1"/>
  <c r="H4797" i="1"/>
  <c r="H4798" i="1"/>
  <c r="H4799" i="1"/>
  <c r="H4800" i="1"/>
  <c r="H4801" i="1"/>
  <c r="H4802" i="1"/>
  <c r="H4803" i="1"/>
  <c r="H4804" i="1"/>
  <c r="H4805" i="1"/>
  <c r="H4806" i="1"/>
  <c r="H4807" i="1"/>
  <c r="H4808" i="1"/>
  <c r="H4809" i="1"/>
  <c r="H4810" i="1"/>
  <c r="H4811" i="1"/>
  <c r="H4812" i="1"/>
  <c r="H4813" i="1"/>
  <c r="H4814" i="1"/>
  <c r="H4815" i="1"/>
  <c r="H4816" i="1"/>
  <c r="H4817" i="1"/>
  <c r="H4818" i="1"/>
  <c r="H4819" i="1"/>
  <c r="H4820" i="1"/>
  <c r="H4821" i="1"/>
  <c r="H4822" i="1"/>
  <c r="H4823" i="1"/>
  <c r="H4824" i="1"/>
  <c r="H4825" i="1"/>
  <c r="H4826" i="1"/>
  <c r="H4827" i="1"/>
  <c r="H4828" i="1"/>
  <c r="H4829" i="1"/>
  <c r="H4830" i="1"/>
  <c r="H4831" i="1"/>
  <c r="H4832" i="1"/>
  <c r="H4833" i="1"/>
  <c r="H4834" i="1"/>
  <c r="H4835" i="1"/>
  <c r="H4836" i="1"/>
  <c r="H4837" i="1"/>
  <c r="H4838" i="1"/>
  <c r="H4839" i="1"/>
  <c r="H4840" i="1"/>
  <c r="H4841" i="1"/>
  <c r="H4842" i="1"/>
  <c r="H4843" i="1"/>
  <c r="H4844" i="1"/>
  <c r="H4845" i="1"/>
  <c r="H4846" i="1"/>
  <c r="H4847" i="1"/>
  <c r="H4848" i="1"/>
  <c r="H4849" i="1"/>
  <c r="H4850" i="1"/>
  <c r="H4851" i="1"/>
  <c r="H4852" i="1"/>
  <c r="H4853" i="1"/>
  <c r="H4854" i="1"/>
  <c r="H4855" i="1"/>
  <c r="H4856" i="1"/>
  <c r="H4857" i="1"/>
  <c r="H4858" i="1"/>
  <c r="H4859" i="1"/>
  <c r="H4860" i="1"/>
  <c r="H4861" i="1"/>
  <c r="H4862" i="1"/>
  <c r="H4863" i="1"/>
  <c r="H4864" i="1"/>
  <c r="H4865" i="1"/>
  <c r="H4866" i="1"/>
  <c r="H4867" i="1"/>
  <c r="H4868" i="1"/>
  <c r="H4869" i="1"/>
  <c r="H4870" i="1"/>
  <c r="H4871" i="1"/>
  <c r="H4872" i="1"/>
  <c r="H4873" i="1"/>
  <c r="H4874" i="1"/>
  <c r="H4875" i="1"/>
  <c r="H4876" i="1"/>
  <c r="H4877" i="1"/>
  <c r="H4878" i="1"/>
  <c r="H4879" i="1"/>
  <c r="H4880" i="1"/>
  <c r="H4881" i="1"/>
  <c r="H4882" i="1"/>
  <c r="H4883" i="1"/>
  <c r="H4884" i="1"/>
  <c r="H4885" i="1"/>
  <c r="H4886" i="1"/>
  <c r="H4887" i="1"/>
  <c r="H4888" i="1"/>
  <c r="H4889" i="1"/>
  <c r="H4890" i="1"/>
  <c r="H4891" i="1"/>
  <c r="H4892" i="1"/>
  <c r="H4893" i="1"/>
  <c r="H4894" i="1"/>
  <c r="H4895" i="1"/>
  <c r="H4896" i="1"/>
  <c r="H4897" i="1"/>
  <c r="H4898" i="1"/>
  <c r="H4899" i="1"/>
  <c r="H4900" i="1"/>
  <c r="H4901" i="1"/>
  <c r="H4902" i="1"/>
  <c r="H4903" i="1"/>
  <c r="H4904" i="1"/>
  <c r="H4905" i="1"/>
  <c r="H4906" i="1"/>
  <c r="H4907" i="1"/>
  <c r="H4908" i="1"/>
  <c r="H4909" i="1"/>
  <c r="H4910" i="1"/>
  <c r="H4911" i="1"/>
  <c r="H4912" i="1"/>
  <c r="H4913" i="1"/>
  <c r="H4914" i="1"/>
  <c r="H4915" i="1"/>
  <c r="H4916" i="1"/>
  <c r="H4917" i="1"/>
  <c r="H4918" i="1"/>
  <c r="H4919" i="1"/>
  <c r="H4920" i="1"/>
  <c r="H4921" i="1"/>
  <c r="H4922" i="1"/>
  <c r="H4923" i="1"/>
  <c r="H4924" i="1"/>
  <c r="H4925" i="1"/>
  <c r="H4926" i="1"/>
  <c r="H4927" i="1"/>
  <c r="H4928" i="1"/>
  <c r="H4929" i="1"/>
  <c r="H4930" i="1"/>
  <c r="H4931" i="1"/>
  <c r="H4932" i="1"/>
  <c r="H4933" i="1"/>
  <c r="H4934" i="1"/>
  <c r="H4935" i="1"/>
  <c r="H4936" i="1"/>
  <c r="H4937" i="1"/>
  <c r="H4938" i="1"/>
  <c r="H4939" i="1"/>
  <c r="H4940" i="1"/>
  <c r="H4941" i="1"/>
  <c r="H4942" i="1"/>
  <c r="H4943" i="1"/>
  <c r="H4944" i="1"/>
  <c r="H4945" i="1"/>
  <c r="H4946" i="1"/>
  <c r="H4947" i="1"/>
  <c r="H4948" i="1"/>
  <c r="H4949" i="1"/>
  <c r="H4950" i="1"/>
  <c r="H4951" i="1"/>
  <c r="H4952" i="1"/>
  <c r="H4953" i="1"/>
  <c r="H4954" i="1"/>
  <c r="H4955" i="1"/>
  <c r="H4956" i="1"/>
  <c r="H4957" i="1"/>
  <c r="H4958" i="1"/>
  <c r="H4959" i="1"/>
  <c r="H4960" i="1"/>
  <c r="H4961" i="1"/>
  <c r="H4962" i="1"/>
  <c r="H4963" i="1"/>
  <c r="H4964" i="1"/>
  <c r="H4965" i="1"/>
  <c r="H4966" i="1"/>
  <c r="H4967" i="1"/>
  <c r="H4968" i="1"/>
  <c r="H4969" i="1"/>
  <c r="H4970" i="1"/>
  <c r="H4971" i="1"/>
  <c r="H4972" i="1"/>
  <c r="H4973" i="1"/>
  <c r="H4974" i="1"/>
  <c r="H4975" i="1"/>
  <c r="H4976" i="1"/>
  <c r="H4977" i="1"/>
  <c r="H4978" i="1"/>
  <c r="H4979" i="1"/>
  <c r="H4980" i="1"/>
  <c r="H4981" i="1"/>
  <c r="H4982" i="1"/>
  <c r="H4983" i="1"/>
  <c r="H4984" i="1"/>
  <c r="H4985" i="1"/>
  <c r="H4986" i="1"/>
  <c r="H4987" i="1"/>
  <c r="H4988" i="1"/>
  <c r="H4989" i="1"/>
  <c r="H4990" i="1"/>
  <c r="H4991" i="1"/>
  <c r="H4992" i="1"/>
  <c r="H4993" i="1"/>
  <c r="H4994" i="1"/>
  <c r="H4995" i="1"/>
  <c r="H4996" i="1"/>
  <c r="H4997" i="1"/>
  <c r="H4998" i="1"/>
  <c r="H4999" i="1"/>
  <c r="H5000" i="1"/>
  <c r="H5001" i="1"/>
  <c r="H5002" i="1"/>
  <c r="H5003" i="1"/>
  <c r="H5004" i="1"/>
  <c r="H5005" i="1"/>
  <c r="H5006" i="1"/>
  <c r="H5007" i="1"/>
  <c r="H5008" i="1"/>
  <c r="H5009" i="1"/>
  <c r="H5010" i="1"/>
  <c r="H5011" i="1"/>
  <c r="H5012" i="1"/>
  <c r="H5013" i="1"/>
  <c r="H5014" i="1"/>
  <c r="H5015" i="1"/>
  <c r="H5016" i="1"/>
  <c r="H5017" i="1"/>
  <c r="H5018" i="1"/>
  <c r="H5019" i="1"/>
  <c r="H5020" i="1"/>
  <c r="H5021" i="1"/>
  <c r="H5022" i="1"/>
  <c r="H5023" i="1"/>
  <c r="H5024" i="1"/>
  <c r="H5025" i="1"/>
  <c r="H5026" i="1"/>
  <c r="H5027" i="1"/>
  <c r="H5028" i="1"/>
  <c r="H5029" i="1"/>
  <c r="H5030" i="1"/>
  <c r="H5031" i="1"/>
  <c r="H5032" i="1"/>
  <c r="H5033" i="1"/>
  <c r="H5034" i="1"/>
  <c r="H5035" i="1"/>
  <c r="H5036" i="1"/>
  <c r="H5037" i="1"/>
  <c r="H5038" i="1"/>
  <c r="H5039" i="1"/>
  <c r="H5040" i="1"/>
  <c r="H5041" i="1"/>
  <c r="H5042" i="1"/>
  <c r="H5043" i="1"/>
  <c r="H5044" i="1"/>
  <c r="H5045" i="1"/>
  <c r="H5046" i="1"/>
  <c r="H5047" i="1"/>
  <c r="H5048" i="1"/>
  <c r="H5049" i="1"/>
  <c r="H5050" i="1"/>
  <c r="H5051" i="1"/>
  <c r="H5052" i="1"/>
  <c r="H5053" i="1"/>
  <c r="H5054" i="1"/>
  <c r="H5055" i="1"/>
  <c r="H5056" i="1"/>
  <c r="H5057" i="1"/>
  <c r="H5058" i="1"/>
  <c r="H5059" i="1"/>
  <c r="H5060" i="1"/>
  <c r="H5061" i="1"/>
  <c r="H5062" i="1"/>
  <c r="H5063" i="1"/>
  <c r="H5064" i="1"/>
  <c r="H5065" i="1"/>
  <c r="H5066" i="1"/>
  <c r="H5067" i="1"/>
  <c r="H5068" i="1"/>
  <c r="H5069" i="1"/>
  <c r="H5070" i="1"/>
  <c r="H5071" i="1"/>
  <c r="H5072" i="1"/>
  <c r="H5073" i="1"/>
  <c r="H5074" i="1"/>
  <c r="H5075" i="1"/>
  <c r="H5076" i="1"/>
  <c r="H5077" i="1"/>
  <c r="H5078" i="1"/>
  <c r="H5079" i="1"/>
  <c r="H5080" i="1"/>
  <c r="H5081" i="1"/>
  <c r="H5082" i="1"/>
  <c r="H5083" i="1"/>
  <c r="H5084" i="1"/>
  <c r="H5085" i="1"/>
  <c r="H5086" i="1"/>
  <c r="H5087" i="1"/>
  <c r="H5088" i="1"/>
  <c r="H5089" i="1"/>
  <c r="H5090" i="1"/>
  <c r="H5091" i="1"/>
  <c r="H5092" i="1"/>
  <c r="H5093" i="1"/>
  <c r="H5094" i="1"/>
  <c r="H5095" i="1"/>
  <c r="H5096" i="1"/>
  <c r="H5097" i="1"/>
  <c r="H5098" i="1"/>
  <c r="H5099" i="1"/>
  <c r="H5100" i="1"/>
  <c r="H5101" i="1"/>
  <c r="H5102" i="1"/>
  <c r="H5103" i="1"/>
  <c r="H5104" i="1"/>
  <c r="H5105" i="1"/>
  <c r="H5106" i="1"/>
  <c r="H5107" i="1"/>
  <c r="H5108" i="1"/>
  <c r="H5109" i="1"/>
  <c r="H5110" i="1"/>
  <c r="H5111" i="1"/>
  <c r="H5112" i="1"/>
  <c r="H5113" i="1"/>
  <c r="H5114" i="1"/>
  <c r="H5115" i="1"/>
  <c r="H5116" i="1"/>
  <c r="H5117" i="1"/>
  <c r="H5118" i="1"/>
  <c r="H5119" i="1"/>
  <c r="H5120" i="1"/>
  <c r="H5121" i="1"/>
  <c r="H5122" i="1"/>
  <c r="H5123" i="1"/>
  <c r="H5124" i="1"/>
  <c r="H5125" i="1"/>
  <c r="H5126" i="1"/>
  <c r="H5127" i="1"/>
  <c r="H5128" i="1"/>
  <c r="H5129" i="1"/>
  <c r="H5130" i="1"/>
  <c r="H5131" i="1"/>
  <c r="H5132" i="1"/>
  <c r="H5133" i="1"/>
  <c r="H5134" i="1"/>
  <c r="H5135" i="1"/>
  <c r="H5136" i="1"/>
  <c r="H5137" i="1"/>
  <c r="H5138" i="1"/>
  <c r="H5139" i="1"/>
  <c r="H5140" i="1"/>
  <c r="H5141" i="1"/>
  <c r="H5142" i="1"/>
  <c r="H5143" i="1"/>
  <c r="H5144" i="1"/>
  <c r="H5145" i="1"/>
  <c r="H5146" i="1"/>
  <c r="H5147" i="1"/>
  <c r="H5148" i="1"/>
  <c r="H5149" i="1"/>
  <c r="H5150" i="1"/>
  <c r="H5151" i="1"/>
  <c r="H5152" i="1"/>
  <c r="H5153" i="1"/>
  <c r="H5154" i="1"/>
  <c r="H5155" i="1"/>
  <c r="H5156" i="1"/>
  <c r="H5157" i="1"/>
  <c r="H5158" i="1"/>
  <c r="H5159" i="1"/>
  <c r="H5160" i="1"/>
  <c r="H5161" i="1"/>
  <c r="H5162" i="1"/>
  <c r="H5163" i="1"/>
  <c r="H5164" i="1"/>
  <c r="H5165" i="1"/>
  <c r="H5166" i="1"/>
  <c r="H5167" i="1"/>
  <c r="H5168" i="1"/>
  <c r="H5169" i="1"/>
  <c r="H5170" i="1"/>
  <c r="H5171" i="1"/>
  <c r="H5172" i="1"/>
  <c r="H5173" i="1"/>
  <c r="H5174" i="1"/>
  <c r="H5175" i="1"/>
  <c r="H5176" i="1"/>
  <c r="H5177" i="1"/>
  <c r="H5178" i="1"/>
  <c r="H5179" i="1"/>
  <c r="H5180" i="1"/>
  <c r="H5181" i="1"/>
  <c r="H5182" i="1"/>
  <c r="H5183" i="1"/>
  <c r="H5184" i="1"/>
  <c r="H5185" i="1"/>
  <c r="H5186" i="1"/>
  <c r="H5187" i="1"/>
  <c r="H5188" i="1"/>
  <c r="H5189" i="1"/>
  <c r="H5190" i="1"/>
  <c r="H5191" i="1"/>
  <c r="H5192" i="1"/>
  <c r="H5193" i="1"/>
  <c r="H5194" i="1"/>
  <c r="H5195" i="1"/>
  <c r="H5196" i="1"/>
  <c r="H5197" i="1"/>
  <c r="H5198" i="1"/>
  <c r="H5199" i="1"/>
  <c r="H5200" i="1"/>
  <c r="H5201" i="1"/>
  <c r="H5202" i="1"/>
  <c r="H5203" i="1"/>
  <c r="H5204" i="1"/>
  <c r="H5205" i="1"/>
  <c r="H5206" i="1"/>
  <c r="H5207" i="1"/>
  <c r="H5208" i="1"/>
  <c r="H5209" i="1"/>
  <c r="H5210" i="1"/>
  <c r="H5211" i="1"/>
  <c r="H5212" i="1"/>
  <c r="H5213" i="1"/>
  <c r="H5214" i="1"/>
  <c r="H5215" i="1"/>
  <c r="H5216" i="1"/>
  <c r="H5217" i="1"/>
  <c r="H5218" i="1"/>
  <c r="H5219" i="1"/>
  <c r="H5220" i="1"/>
  <c r="H5221" i="1"/>
  <c r="H5222" i="1"/>
  <c r="H5223" i="1"/>
  <c r="H5224" i="1"/>
  <c r="H5225" i="1"/>
  <c r="H5226" i="1"/>
  <c r="H5227" i="1"/>
  <c r="H5228" i="1"/>
  <c r="H5229" i="1"/>
  <c r="H5230" i="1"/>
  <c r="H5231" i="1"/>
  <c r="H5232" i="1"/>
  <c r="H5233" i="1"/>
  <c r="H5234" i="1"/>
  <c r="H5235" i="1"/>
  <c r="H5236" i="1"/>
  <c r="H5237" i="1"/>
  <c r="H5238" i="1"/>
  <c r="H5239" i="1"/>
  <c r="H5240" i="1"/>
  <c r="H5241" i="1"/>
  <c r="H5242" i="1"/>
  <c r="H5243" i="1"/>
  <c r="H5244" i="1"/>
  <c r="H5245" i="1"/>
  <c r="H5246" i="1"/>
  <c r="H5247" i="1"/>
  <c r="H5248" i="1"/>
  <c r="H5249" i="1"/>
  <c r="H5250" i="1"/>
  <c r="H5251" i="1"/>
  <c r="H5252" i="1"/>
  <c r="H5253" i="1"/>
  <c r="H5254" i="1"/>
  <c r="H5255" i="1"/>
  <c r="H5256" i="1"/>
  <c r="H5257" i="1"/>
  <c r="H5258" i="1"/>
  <c r="H5259" i="1"/>
  <c r="H5260" i="1"/>
  <c r="H5261" i="1"/>
  <c r="H5262" i="1"/>
  <c r="H5263" i="1"/>
  <c r="H5264" i="1"/>
  <c r="H5265" i="1"/>
  <c r="H5266" i="1"/>
  <c r="H5267" i="1"/>
  <c r="H5268" i="1"/>
  <c r="H5269" i="1"/>
  <c r="H5270" i="1"/>
  <c r="H5271" i="1"/>
  <c r="H5272" i="1"/>
  <c r="H5273" i="1"/>
  <c r="H5274" i="1"/>
  <c r="H5275" i="1"/>
  <c r="H5276" i="1"/>
  <c r="H5277" i="1"/>
  <c r="H5278" i="1"/>
  <c r="H5279" i="1"/>
  <c r="H5280" i="1"/>
  <c r="H5281" i="1"/>
  <c r="H5282" i="1"/>
  <c r="H5283" i="1"/>
  <c r="H5284" i="1"/>
  <c r="H5285" i="1"/>
  <c r="H5286" i="1"/>
  <c r="H5287" i="1"/>
  <c r="H5288" i="1"/>
  <c r="H5289" i="1"/>
  <c r="H5290" i="1"/>
  <c r="H5291" i="1"/>
  <c r="H5292" i="1"/>
  <c r="H5293" i="1"/>
  <c r="H5294" i="1"/>
  <c r="H5295" i="1"/>
  <c r="H5296" i="1"/>
  <c r="H5297" i="1"/>
  <c r="H5298" i="1"/>
  <c r="H5299" i="1"/>
  <c r="H5300" i="1"/>
  <c r="H5301" i="1"/>
  <c r="H5302" i="1"/>
  <c r="H5303" i="1"/>
  <c r="H5304" i="1"/>
  <c r="H5305" i="1"/>
  <c r="H5306" i="1"/>
  <c r="H5307" i="1"/>
  <c r="H5308" i="1"/>
  <c r="H5309" i="1"/>
  <c r="H5310" i="1"/>
  <c r="H5311" i="1"/>
  <c r="H5312" i="1"/>
  <c r="H5313" i="1"/>
  <c r="H5314" i="1"/>
  <c r="H5315" i="1"/>
  <c r="H5316" i="1"/>
  <c r="H5317" i="1"/>
  <c r="H5318" i="1"/>
  <c r="H5319" i="1"/>
  <c r="H5320" i="1"/>
  <c r="H5321" i="1"/>
  <c r="H5322" i="1"/>
  <c r="H5323" i="1"/>
  <c r="H5324" i="1"/>
  <c r="H5325" i="1"/>
  <c r="H5326" i="1"/>
  <c r="H5327" i="1"/>
  <c r="H5328" i="1"/>
  <c r="H5329" i="1"/>
  <c r="H5330" i="1"/>
  <c r="H5331" i="1"/>
  <c r="H5332" i="1"/>
  <c r="H5333" i="1"/>
  <c r="H5334" i="1"/>
  <c r="H5335" i="1"/>
  <c r="H5336" i="1"/>
  <c r="H5337" i="1"/>
  <c r="H5338" i="1"/>
  <c r="H5339" i="1"/>
  <c r="H5340" i="1"/>
  <c r="H5341" i="1"/>
  <c r="H5342" i="1"/>
  <c r="H5343" i="1"/>
  <c r="H5344" i="1"/>
  <c r="H5345" i="1"/>
  <c r="H5346" i="1"/>
  <c r="H5347" i="1"/>
  <c r="H5348" i="1"/>
  <c r="H5349" i="1"/>
  <c r="H5350" i="1"/>
  <c r="H5351" i="1"/>
  <c r="H5352" i="1"/>
  <c r="H5353" i="1"/>
  <c r="H5354" i="1"/>
  <c r="H5355" i="1"/>
  <c r="H5356" i="1"/>
  <c r="H5357" i="1"/>
  <c r="H5358" i="1"/>
  <c r="H5359" i="1"/>
  <c r="H5360" i="1"/>
  <c r="H5361" i="1"/>
  <c r="H5362" i="1"/>
  <c r="H5363" i="1"/>
  <c r="H5364" i="1"/>
  <c r="H5365" i="1"/>
  <c r="H5366" i="1"/>
  <c r="H5367" i="1"/>
  <c r="H5368" i="1"/>
  <c r="H5369" i="1"/>
  <c r="H5370" i="1"/>
  <c r="H5371" i="1"/>
  <c r="H5372" i="1"/>
  <c r="H5373" i="1"/>
  <c r="H5374" i="1"/>
  <c r="H5375" i="1"/>
  <c r="H5376" i="1"/>
  <c r="H5377" i="1"/>
  <c r="H5378" i="1"/>
  <c r="H5379" i="1"/>
  <c r="H5380" i="1"/>
  <c r="H5381" i="1"/>
  <c r="H5382" i="1"/>
  <c r="H5383" i="1"/>
  <c r="H5384" i="1"/>
  <c r="H5385" i="1"/>
  <c r="H5386" i="1"/>
  <c r="H5387" i="1"/>
  <c r="H5388" i="1"/>
  <c r="H5389" i="1"/>
  <c r="H5390" i="1"/>
  <c r="H5391" i="1"/>
  <c r="H5392" i="1"/>
  <c r="H5393" i="1"/>
  <c r="H5394" i="1"/>
  <c r="H5395" i="1"/>
  <c r="H5396" i="1"/>
  <c r="H5397" i="1"/>
  <c r="H5398" i="1"/>
  <c r="H5399" i="1"/>
  <c r="H5400" i="1"/>
  <c r="H5401" i="1"/>
  <c r="H5402" i="1"/>
  <c r="H5403" i="1"/>
  <c r="H5404" i="1"/>
  <c r="H5405" i="1"/>
  <c r="H5406" i="1"/>
  <c r="H5407" i="1"/>
  <c r="H5408" i="1"/>
  <c r="H5409" i="1"/>
  <c r="H5410" i="1"/>
  <c r="H5411" i="1"/>
  <c r="H5412" i="1"/>
  <c r="H5413" i="1"/>
  <c r="H5414" i="1"/>
  <c r="H5415" i="1"/>
  <c r="H5416" i="1"/>
  <c r="H5417" i="1"/>
  <c r="H5418" i="1"/>
  <c r="H5419" i="1"/>
  <c r="H5420" i="1"/>
  <c r="H5421" i="1"/>
  <c r="H5422" i="1"/>
  <c r="H5423" i="1"/>
  <c r="H5424" i="1"/>
  <c r="H5425" i="1"/>
  <c r="H5426" i="1"/>
  <c r="H5427" i="1"/>
  <c r="H5428" i="1"/>
  <c r="H5429" i="1"/>
  <c r="H5430" i="1"/>
  <c r="H5431" i="1"/>
  <c r="H5432" i="1"/>
  <c r="H5433" i="1"/>
  <c r="H5434" i="1"/>
  <c r="H5435" i="1"/>
  <c r="H5436" i="1"/>
  <c r="H5437" i="1"/>
  <c r="H5438" i="1"/>
  <c r="H5439" i="1"/>
  <c r="H5440" i="1"/>
  <c r="H5441" i="1"/>
  <c r="H5442" i="1"/>
  <c r="H5443" i="1"/>
  <c r="H5444" i="1"/>
  <c r="H5445" i="1"/>
  <c r="H5446" i="1"/>
  <c r="H5447" i="1"/>
  <c r="H5448" i="1"/>
  <c r="H5449" i="1"/>
  <c r="H5450" i="1"/>
  <c r="H5451" i="1"/>
  <c r="H5452" i="1"/>
  <c r="H5453" i="1"/>
  <c r="H5454" i="1"/>
  <c r="H5455" i="1"/>
  <c r="H5456" i="1"/>
  <c r="H5457" i="1"/>
  <c r="H5458" i="1"/>
  <c r="H5459" i="1"/>
  <c r="H5460" i="1"/>
  <c r="H5461" i="1"/>
  <c r="H5462" i="1"/>
  <c r="H5463" i="1"/>
  <c r="H5464" i="1"/>
  <c r="H5465" i="1"/>
  <c r="H5466" i="1"/>
  <c r="H5467" i="1"/>
  <c r="H5468" i="1"/>
  <c r="H5469" i="1"/>
  <c r="H5470" i="1"/>
  <c r="H5471" i="1"/>
  <c r="H5472" i="1"/>
  <c r="H5473" i="1"/>
  <c r="H5474" i="1"/>
  <c r="H5475" i="1"/>
  <c r="H5476" i="1"/>
  <c r="H5477" i="1"/>
  <c r="H5478" i="1"/>
  <c r="H5479" i="1"/>
  <c r="H5480" i="1"/>
  <c r="H5481" i="1"/>
  <c r="H5482" i="1"/>
  <c r="H5483" i="1"/>
  <c r="H5484" i="1"/>
  <c r="H5485" i="1"/>
  <c r="H5486" i="1"/>
  <c r="H5487" i="1"/>
  <c r="H5488" i="1"/>
  <c r="H5489" i="1"/>
  <c r="H5490" i="1"/>
  <c r="H5491" i="1"/>
  <c r="H5492" i="1"/>
  <c r="H5493" i="1"/>
  <c r="H5494" i="1"/>
  <c r="H5495" i="1"/>
  <c r="H5496" i="1"/>
  <c r="H5497" i="1"/>
  <c r="H5498" i="1"/>
  <c r="H5499" i="1"/>
  <c r="H5500" i="1"/>
  <c r="H5501" i="1"/>
  <c r="H5502" i="1"/>
  <c r="H5503" i="1"/>
  <c r="H5504" i="1"/>
  <c r="H5505" i="1"/>
  <c r="H5506" i="1"/>
  <c r="H5507" i="1"/>
  <c r="H5508" i="1"/>
  <c r="H5509" i="1"/>
  <c r="H5510" i="1"/>
  <c r="H5511" i="1"/>
  <c r="H5512" i="1"/>
  <c r="H5513" i="1"/>
  <c r="H5514" i="1"/>
  <c r="H5515" i="1"/>
  <c r="H5516" i="1"/>
  <c r="H5517" i="1"/>
  <c r="H5518" i="1"/>
  <c r="H5519" i="1"/>
  <c r="H5520" i="1"/>
  <c r="H5521" i="1"/>
  <c r="H5522" i="1"/>
  <c r="H5523" i="1"/>
  <c r="H5524" i="1"/>
  <c r="H5525" i="1"/>
  <c r="H5526" i="1"/>
  <c r="H5527" i="1"/>
  <c r="H5528" i="1"/>
  <c r="H5529" i="1"/>
  <c r="H5530" i="1"/>
  <c r="H5531" i="1"/>
  <c r="H5532" i="1"/>
  <c r="H5533" i="1"/>
  <c r="H5534" i="1"/>
  <c r="H5535" i="1"/>
  <c r="H5536" i="1"/>
  <c r="H5537" i="1"/>
  <c r="H5538" i="1"/>
  <c r="H5539" i="1"/>
  <c r="H5540" i="1"/>
  <c r="H5541" i="1"/>
  <c r="H5542" i="1"/>
  <c r="H5543" i="1"/>
  <c r="H5544" i="1"/>
  <c r="H5545" i="1"/>
  <c r="H5546" i="1"/>
  <c r="H5547" i="1"/>
  <c r="H5548" i="1"/>
  <c r="H5549" i="1"/>
  <c r="H5550" i="1"/>
  <c r="H5551" i="1"/>
  <c r="H5552" i="1"/>
  <c r="H5553" i="1"/>
  <c r="H5554" i="1"/>
  <c r="H5555" i="1"/>
  <c r="H5556" i="1"/>
  <c r="H5557" i="1"/>
  <c r="H5558" i="1"/>
  <c r="H5559" i="1"/>
  <c r="H5560" i="1"/>
  <c r="H5561" i="1"/>
  <c r="H5562" i="1"/>
  <c r="H5563" i="1"/>
  <c r="H5564" i="1"/>
  <c r="H5565" i="1"/>
  <c r="H5566" i="1"/>
  <c r="H5567" i="1"/>
  <c r="H5568" i="1"/>
  <c r="H5569" i="1"/>
  <c r="H5570" i="1"/>
  <c r="H5571" i="1"/>
  <c r="H5572" i="1"/>
  <c r="H5573" i="1"/>
  <c r="H5574" i="1"/>
  <c r="H5575" i="1"/>
  <c r="H5576" i="1"/>
  <c r="H5577" i="1"/>
  <c r="H5578" i="1"/>
  <c r="H5579" i="1"/>
  <c r="H5580" i="1"/>
  <c r="H5581" i="1"/>
  <c r="H5582" i="1"/>
  <c r="H5583" i="1"/>
  <c r="H5584" i="1"/>
  <c r="H5585" i="1"/>
  <c r="H5586" i="1"/>
  <c r="H5587" i="1"/>
  <c r="H5588" i="1"/>
  <c r="H5589" i="1"/>
  <c r="H5590" i="1"/>
  <c r="H5591" i="1"/>
  <c r="H5592" i="1"/>
  <c r="H5593" i="1"/>
  <c r="H5594" i="1"/>
  <c r="H5595" i="1"/>
  <c r="H5596" i="1"/>
  <c r="H5597" i="1"/>
  <c r="H5598" i="1"/>
  <c r="H5599" i="1"/>
  <c r="H5600" i="1"/>
  <c r="H5601" i="1"/>
  <c r="H5602" i="1"/>
  <c r="H5603" i="1"/>
  <c r="H5604" i="1"/>
  <c r="H5605" i="1"/>
  <c r="H5606" i="1"/>
  <c r="H5607" i="1"/>
  <c r="H5608" i="1"/>
  <c r="H5609" i="1"/>
  <c r="H5610" i="1"/>
  <c r="H5611" i="1"/>
  <c r="H5612" i="1"/>
  <c r="H5613" i="1"/>
  <c r="H5614" i="1"/>
  <c r="H5615" i="1"/>
  <c r="H5616" i="1"/>
  <c r="H5617" i="1"/>
  <c r="H5618" i="1"/>
  <c r="H5619" i="1"/>
  <c r="H5620" i="1"/>
  <c r="H5621" i="1"/>
  <c r="H5622" i="1"/>
  <c r="H5623" i="1"/>
  <c r="H5624" i="1"/>
  <c r="H5625" i="1"/>
  <c r="H5626" i="1"/>
  <c r="H5627" i="1"/>
  <c r="H5628" i="1"/>
  <c r="H5629" i="1"/>
  <c r="H5630" i="1"/>
  <c r="H5631" i="1"/>
  <c r="H5632" i="1"/>
  <c r="H5633" i="1"/>
  <c r="H5634" i="1"/>
  <c r="H5635" i="1"/>
  <c r="H5636" i="1"/>
  <c r="H5637" i="1"/>
  <c r="H5638" i="1"/>
  <c r="H5639" i="1"/>
  <c r="H5640" i="1"/>
  <c r="H5641" i="1"/>
  <c r="H5642" i="1"/>
  <c r="H5643" i="1"/>
  <c r="H5644" i="1"/>
  <c r="H5645" i="1"/>
  <c r="H5646" i="1"/>
  <c r="H5647" i="1"/>
  <c r="H5648" i="1"/>
  <c r="H5649" i="1"/>
  <c r="H5650" i="1"/>
  <c r="H5651" i="1"/>
  <c r="H5652" i="1"/>
  <c r="H5653" i="1"/>
  <c r="H5654" i="1"/>
  <c r="H5655" i="1"/>
  <c r="H5656" i="1"/>
  <c r="H5657" i="1"/>
  <c r="H5658" i="1"/>
  <c r="H5659" i="1"/>
  <c r="H5660" i="1"/>
  <c r="H5661" i="1"/>
  <c r="H5662" i="1"/>
  <c r="H5663" i="1"/>
  <c r="H5664" i="1"/>
  <c r="H5665" i="1"/>
  <c r="H5666" i="1"/>
  <c r="H5667" i="1"/>
  <c r="H5668" i="1"/>
  <c r="H5669" i="1"/>
  <c r="H5670" i="1"/>
  <c r="H5671" i="1"/>
  <c r="H5672" i="1"/>
  <c r="H5673" i="1"/>
  <c r="H5674" i="1"/>
  <c r="H5675" i="1"/>
  <c r="H5676" i="1"/>
  <c r="H5677" i="1"/>
  <c r="H5678" i="1"/>
  <c r="H5679" i="1"/>
  <c r="H5680" i="1"/>
  <c r="H5681" i="1"/>
  <c r="H5682" i="1"/>
  <c r="H5683" i="1"/>
  <c r="H5684" i="1"/>
  <c r="H5685" i="1"/>
  <c r="H5686" i="1"/>
  <c r="H5687" i="1"/>
  <c r="H5688" i="1"/>
  <c r="H5689" i="1"/>
  <c r="H5690" i="1"/>
  <c r="H5691" i="1"/>
  <c r="H5692" i="1"/>
  <c r="H5693" i="1"/>
  <c r="H5694" i="1"/>
  <c r="H5695" i="1"/>
  <c r="H5696" i="1"/>
  <c r="H5697" i="1"/>
  <c r="H5698" i="1"/>
  <c r="H5699" i="1"/>
  <c r="H5700" i="1"/>
  <c r="H5701" i="1"/>
  <c r="H5702" i="1"/>
  <c r="H5703" i="1"/>
  <c r="H5704" i="1"/>
  <c r="H5705" i="1"/>
  <c r="H5706" i="1"/>
  <c r="H5707" i="1"/>
  <c r="H5708" i="1"/>
  <c r="H5709" i="1"/>
  <c r="H5710" i="1"/>
  <c r="H5711" i="1"/>
  <c r="H5712" i="1"/>
  <c r="H5713" i="1"/>
  <c r="H5714" i="1"/>
  <c r="H5715" i="1"/>
  <c r="H5716" i="1"/>
  <c r="H5717" i="1"/>
  <c r="H5718" i="1"/>
  <c r="H5719" i="1"/>
  <c r="H5720" i="1"/>
  <c r="H5721" i="1"/>
  <c r="H5722" i="1"/>
  <c r="H5723" i="1"/>
  <c r="H5724" i="1"/>
  <c r="H5725" i="1"/>
  <c r="H5726" i="1"/>
  <c r="H5727" i="1"/>
  <c r="H5728" i="1"/>
  <c r="H5729" i="1"/>
  <c r="H5730" i="1"/>
  <c r="H5731" i="1"/>
  <c r="H5732" i="1"/>
  <c r="H5733" i="1"/>
  <c r="H5734" i="1"/>
  <c r="H5735" i="1"/>
  <c r="H5736" i="1"/>
  <c r="H5737" i="1"/>
  <c r="H5738" i="1"/>
  <c r="H5739" i="1"/>
  <c r="H5740" i="1"/>
  <c r="H5741" i="1"/>
  <c r="H5742" i="1"/>
  <c r="H5743" i="1"/>
  <c r="H5744" i="1"/>
  <c r="H5745" i="1"/>
  <c r="H5746" i="1"/>
  <c r="H5747" i="1"/>
  <c r="H5748" i="1"/>
  <c r="H5749" i="1"/>
  <c r="H5750" i="1"/>
  <c r="H5751" i="1"/>
  <c r="H5752" i="1"/>
  <c r="H5753" i="1"/>
  <c r="H5754" i="1"/>
  <c r="H5755" i="1"/>
  <c r="H5756" i="1"/>
  <c r="H5757" i="1"/>
  <c r="H5758" i="1"/>
  <c r="H5759" i="1"/>
  <c r="H5760" i="1"/>
  <c r="H5761" i="1"/>
  <c r="H5762" i="1"/>
  <c r="H5763" i="1"/>
  <c r="H5764" i="1"/>
  <c r="H5765" i="1"/>
  <c r="H5766" i="1"/>
  <c r="H5767" i="1"/>
  <c r="H5768" i="1"/>
  <c r="H5769" i="1"/>
  <c r="H5770" i="1"/>
  <c r="H5771" i="1"/>
  <c r="H5772" i="1"/>
  <c r="H5773" i="1"/>
  <c r="H5774" i="1"/>
  <c r="H5775" i="1"/>
  <c r="H5776" i="1"/>
  <c r="H5777" i="1"/>
  <c r="H5778" i="1"/>
  <c r="H5779" i="1"/>
  <c r="H5780" i="1"/>
  <c r="H5781" i="1"/>
  <c r="H5782" i="1"/>
  <c r="H5783" i="1"/>
  <c r="H5784" i="1"/>
  <c r="H5785" i="1"/>
  <c r="H5786" i="1"/>
  <c r="H5787" i="1"/>
  <c r="H5788" i="1"/>
  <c r="H5789" i="1"/>
  <c r="H5790" i="1"/>
  <c r="H5791" i="1"/>
  <c r="H5792" i="1"/>
  <c r="H5793" i="1"/>
  <c r="H5794" i="1"/>
  <c r="H5795" i="1"/>
  <c r="H5796" i="1"/>
  <c r="H5797" i="1"/>
  <c r="H5798" i="1"/>
  <c r="H5799" i="1"/>
  <c r="H5800" i="1"/>
  <c r="H5801" i="1"/>
  <c r="H5802" i="1"/>
  <c r="H5803" i="1"/>
  <c r="H5804" i="1"/>
  <c r="H5805" i="1"/>
  <c r="H5806" i="1"/>
  <c r="H5807" i="1"/>
  <c r="H5808" i="1"/>
  <c r="H5809" i="1"/>
  <c r="H5810" i="1"/>
  <c r="H5811" i="1"/>
  <c r="H5812" i="1"/>
  <c r="H5813" i="1"/>
  <c r="H5814" i="1"/>
  <c r="H5815" i="1"/>
  <c r="H5816" i="1"/>
  <c r="H5817" i="1"/>
  <c r="H5818" i="1"/>
  <c r="H5819" i="1"/>
  <c r="H5820" i="1"/>
  <c r="H5821" i="1"/>
  <c r="H5822" i="1"/>
  <c r="H5823" i="1"/>
  <c r="H5824" i="1"/>
  <c r="H5825" i="1"/>
  <c r="H5826" i="1"/>
  <c r="H5827" i="1"/>
  <c r="H5828" i="1"/>
  <c r="H5829" i="1"/>
  <c r="H5830" i="1"/>
  <c r="H5831" i="1"/>
  <c r="H5832" i="1"/>
  <c r="H5833" i="1"/>
  <c r="H5834" i="1"/>
  <c r="H5835" i="1"/>
  <c r="H5836" i="1"/>
  <c r="H5837" i="1"/>
  <c r="H5838" i="1"/>
  <c r="H5839" i="1"/>
  <c r="H5840" i="1"/>
  <c r="H5841" i="1"/>
  <c r="H5842" i="1"/>
  <c r="H5843" i="1"/>
  <c r="H5844" i="1"/>
  <c r="H5845" i="1"/>
  <c r="H5846" i="1"/>
  <c r="H5847" i="1"/>
  <c r="H5848" i="1"/>
  <c r="H5849" i="1"/>
  <c r="H5850" i="1"/>
  <c r="H5851" i="1"/>
  <c r="H5852" i="1"/>
  <c r="H5853" i="1"/>
  <c r="H5854" i="1"/>
  <c r="H5855" i="1"/>
  <c r="H5856" i="1"/>
  <c r="H5857" i="1"/>
  <c r="H5858" i="1"/>
  <c r="H5859" i="1"/>
  <c r="H5860" i="1"/>
  <c r="H5861" i="1"/>
  <c r="H5862" i="1"/>
  <c r="H5863" i="1"/>
  <c r="H5864" i="1"/>
  <c r="H5865" i="1"/>
  <c r="H5866" i="1"/>
  <c r="H5867" i="1"/>
  <c r="H5868" i="1"/>
  <c r="H5869" i="1"/>
  <c r="H5870" i="1"/>
  <c r="H5871" i="1"/>
  <c r="H5872" i="1"/>
  <c r="H5873" i="1"/>
  <c r="H5874" i="1"/>
  <c r="H5875" i="1"/>
  <c r="H5876" i="1"/>
  <c r="H5877" i="1"/>
  <c r="H5878" i="1"/>
  <c r="H5879" i="1"/>
  <c r="H5880" i="1"/>
  <c r="H5881" i="1"/>
  <c r="H5882" i="1"/>
  <c r="H5883" i="1"/>
  <c r="H5884" i="1"/>
  <c r="H5885" i="1"/>
  <c r="H5886" i="1"/>
  <c r="H5887" i="1"/>
  <c r="H5888" i="1"/>
  <c r="H5889" i="1"/>
  <c r="H5890" i="1"/>
  <c r="H5891" i="1"/>
  <c r="H5892" i="1"/>
  <c r="H5893" i="1"/>
  <c r="I4482" i="1"/>
  <c r="I4483" i="1"/>
  <c r="I4484" i="1"/>
  <c r="I4485" i="1"/>
  <c r="I4486" i="1"/>
  <c r="I4487" i="1"/>
  <c r="I4488" i="1"/>
  <c r="I4489" i="1"/>
  <c r="I4490" i="1"/>
  <c r="I4491" i="1"/>
  <c r="I4492" i="1"/>
  <c r="I4493" i="1"/>
  <c r="I4494" i="1"/>
  <c r="I4495" i="1"/>
  <c r="I4496" i="1"/>
  <c r="I4497" i="1"/>
  <c r="I4498" i="1"/>
  <c r="I4499" i="1"/>
  <c r="I4500" i="1"/>
  <c r="I4501" i="1"/>
  <c r="I4502" i="1"/>
  <c r="I4503" i="1"/>
  <c r="I4504" i="1"/>
  <c r="I4505" i="1"/>
  <c r="I4506" i="1"/>
  <c r="I4507" i="1"/>
  <c r="I4508" i="1"/>
  <c r="I4509" i="1"/>
  <c r="I4510" i="1"/>
  <c r="I4511" i="1"/>
  <c r="I4512" i="1"/>
  <c r="I4513" i="1"/>
  <c r="I4514" i="1"/>
  <c r="I4515" i="1"/>
  <c r="I4516" i="1"/>
  <c r="I4517" i="1"/>
  <c r="I4518" i="1"/>
  <c r="I4519" i="1"/>
  <c r="I4520" i="1"/>
  <c r="I4521" i="1"/>
  <c r="I4522" i="1"/>
  <c r="I4523" i="1"/>
  <c r="I4524" i="1"/>
  <c r="I4525" i="1"/>
  <c r="I4526" i="1"/>
  <c r="I4527" i="1"/>
  <c r="I4528" i="1"/>
  <c r="I4529" i="1"/>
  <c r="I4530" i="1"/>
  <c r="I4531" i="1"/>
  <c r="I4532" i="1"/>
  <c r="I4533" i="1"/>
  <c r="I4534" i="1"/>
  <c r="I4535" i="1"/>
  <c r="I4536" i="1"/>
  <c r="I4537" i="1"/>
  <c r="I4538" i="1"/>
  <c r="I4539" i="1"/>
  <c r="I4540" i="1"/>
  <c r="I4541" i="1"/>
  <c r="I4542" i="1"/>
  <c r="I4543" i="1"/>
  <c r="I4544" i="1"/>
  <c r="I4545" i="1"/>
  <c r="I4546" i="1"/>
  <c r="I4547" i="1"/>
  <c r="I4548" i="1"/>
  <c r="I4549" i="1"/>
  <c r="I4550" i="1"/>
  <c r="I4551" i="1"/>
  <c r="I4552" i="1"/>
  <c r="I4553" i="1"/>
  <c r="I4554" i="1"/>
  <c r="I4555" i="1"/>
  <c r="I4556" i="1"/>
  <c r="I4557" i="1"/>
  <c r="I4558" i="1"/>
  <c r="I4559" i="1"/>
  <c r="I4560" i="1"/>
  <c r="I4561" i="1"/>
  <c r="I4562" i="1"/>
  <c r="I4563" i="1"/>
  <c r="I4564" i="1"/>
  <c r="I4565" i="1"/>
  <c r="I4566" i="1"/>
  <c r="I4567" i="1"/>
  <c r="I4568" i="1"/>
  <c r="I4569" i="1"/>
  <c r="I4570" i="1"/>
  <c r="I4571" i="1"/>
  <c r="I4572" i="1"/>
  <c r="I4573" i="1"/>
  <c r="I4574" i="1"/>
  <c r="I4575" i="1"/>
  <c r="I4576" i="1"/>
  <c r="I4577" i="1"/>
  <c r="I4578" i="1"/>
  <c r="I4579" i="1"/>
  <c r="I4580" i="1"/>
  <c r="I4581" i="1"/>
  <c r="I4582" i="1"/>
  <c r="I4583" i="1"/>
  <c r="I4584" i="1"/>
  <c r="I4585" i="1"/>
  <c r="I4586" i="1"/>
  <c r="I4587" i="1"/>
  <c r="I4588" i="1"/>
  <c r="I4589" i="1"/>
  <c r="I4590" i="1"/>
  <c r="I4591" i="1"/>
  <c r="I4592" i="1"/>
  <c r="I4593" i="1"/>
  <c r="I4594" i="1"/>
  <c r="I4595" i="1"/>
  <c r="I4596" i="1"/>
  <c r="I4597" i="1"/>
  <c r="I4598" i="1"/>
  <c r="I4599" i="1"/>
  <c r="I4600" i="1"/>
  <c r="I4601" i="1"/>
  <c r="I4602" i="1"/>
  <c r="I4603" i="1"/>
  <c r="I4604" i="1"/>
  <c r="I4605" i="1"/>
  <c r="I4606" i="1"/>
  <c r="I4607" i="1"/>
  <c r="I4608" i="1"/>
  <c r="I4609" i="1"/>
  <c r="I4610" i="1"/>
  <c r="I4611" i="1"/>
  <c r="I4612" i="1"/>
  <c r="I4613" i="1"/>
  <c r="I4614" i="1"/>
  <c r="I4615" i="1"/>
  <c r="I4616" i="1"/>
  <c r="I4617" i="1"/>
  <c r="I4618" i="1"/>
  <c r="I4619" i="1"/>
  <c r="I4620" i="1"/>
  <c r="I4621" i="1"/>
  <c r="I4622" i="1"/>
  <c r="I4623" i="1"/>
  <c r="I4624" i="1"/>
  <c r="I4625" i="1"/>
  <c r="I4626" i="1"/>
  <c r="I4627" i="1"/>
  <c r="I4628" i="1"/>
  <c r="I4629" i="1"/>
  <c r="I4630" i="1"/>
  <c r="I4631" i="1"/>
  <c r="I4632" i="1"/>
  <c r="I4633" i="1"/>
  <c r="I4634" i="1"/>
  <c r="I4635" i="1"/>
  <c r="I4636" i="1"/>
  <c r="I4637" i="1"/>
  <c r="I4638" i="1"/>
  <c r="I4639" i="1"/>
  <c r="I4640" i="1"/>
  <c r="I4641" i="1"/>
  <c r="I4642" i="1"/>
  <c r="I4643" i="1"/>
  <c r="I4644" i="1"/>
  <c r="I4645" i="1"/>
  <c r="I4646" i="1"/>
  <c r="I4647" i="1"/>
  <c r="I4648" i="1"/>
  <c r="I4649" i="1"/>
  <c r="I4650" i="1"/>
  <c r="I4651" i="1"/>
  <c r="I4652" i="1"/>
  <c r="I4653" i="1"/>
  <c r="I4654" i="1"/>
  <c r="I4655" i="1"/>
  <c r="I4656" i="1"/>
  <c r="I4657" i="1"/>
  <c r="I4658" i="1"/>
  <c r="I4659" i="1"/>
  <c r="I4660" i="1"/>
  <c r="I4661" i="1"/>
  <c r="I4662" i="1"/>
  <c r="I4663" i="1"/>
  <c r="I4664" i="1"/>
  <c r="I4665" i="1"/>
  <c r="I4666" i="1"/>
  <c r="I4667" i="1"/>
  <c r="I4668" i="1"/>
  <c r="I4669" i="1"/>
  <c r="I4670" i="1"/>
  <c r="I4671" i="1"/>
  <c r="I4672" i="1"/>
  <c r="I4673" i="1"/>
  <c r="I4674" i="1"/>
  <c r="I4675" i="1"/>
  <c r="I4676" i="1"/>
  <c r="I4677" i="1"/>
  <c r="I4678" i="1"/>
  <c r="I4679" i="1"/>
  <c r="I4680" i="1"/>
  <c r="I4681" i="1"/>
  <c r="I4682" i="1"/>
  <c r="I4683" i="1"/>
  <c r="I4684" i="1"/>
  <c r="I4685" i="1"/>
  <c r="I4686" i="1"/>
  <c r="I4687" i="1"/>
  <c r="I4688" i="1"/>
  <c r="I4689" i="1"/>
  <c r="I4690" i="1"/>
  <c r="I4691" i="1"/>
  <c r="I4692" i="1"/>
  <c r="I4693" i="1"/>
  <c r="I4694" i="1"/>
  <c r="I4695" i="1"/>
  <c r="I4696" i="1"/>
  <c r="I4697" i="1"/>
  <c r="I4698" i="1"/>
  <c r="I4699" i="1"/>
  <c r="I4700" i="1"/>
  <c r="I4701" i="1"/>
  <c r="I4702" i="1"/>
  <c r="I4703" i="1"/>
  <c r="I4704" i="1"/>
  <c r="I4705" i="1"/>
  <c r="I4706" i="1"/>
  <c r="I4707" i="1"/>
  <c r="I4708" i="1"/>
  <c r="I4709" i="1"/>
  <c r="I4710" i="1"/>
  <c r="I4711" i="1"/>
  <c r="I4712" i="1"/>
  <c r="I4713" i="1"/>
  <c r="I4714" i="1"/>
  <c r="I4715" i="1"/>
  <c r="I4716" i="1"/>
  <c r="I4717" i="1"/>
  <c r="I4718" i="1"/>
  <c r="I4719" i="1"/>
  <c r="I4720" i="1"/>
  <c r="I4721" i="1"/>
  <c r="I4722" i="1"/>
  <c r="I4723" i="1"/>
  <c r="I4724" i="1"/>
  <c r="I4725" i="1"/>
  <c r="I4726" i="1"/>
  <c r="I4727" i="1"/>
  <c r="I4728" i="1"/>
  <c r="I4729" i="1"/>
  <c r="I4730" i="1"/>
  <c r="I4731" i="1"/>
  <c r="I4732" i="1"/>
  <c r="I4733" i="1"/>
  <c r="I4734" i="1"/>
  <c r="I4735" i="1"/>
  <c r="I4736" i="1"/>
  <c r="I4737" i="1"/>
  <c r="I4738" i="1"/>
  <c r="I4739" i="1"/>
  <c r="I4740" i="1"/>
  <c r="I4741" i="1"/>
  <c r="I4742" i="1"/>
  <c r="I4743" i="1"/>
  <c r="I4744" i="1"/>
  <c r="I4745" i="1"/>
  <c r="I4746" i="1"/>
  <c r="I4747" i="1"/>
  <c r="I4748" i="1"/>
  <c r="I4749" i="1"/>
  <c r="I4750" i="1"/>
  <c r="I4751" i="1"/>
  <c r="I4752" i="1"/>
  <c r="I4753" i="1"/>
  <c r="I4754" i="1"/>
  <c r="I4755" i="1"/>
  <c r="I4756" i="1"/>
  <c r="I4757" i="1"/>
  <c r="I4758" i="1"/>
  <c r="I4759" i="1"/>
  <c r="I4760" i="1"/>
  <c r="I4761" i="1"/>
  <c r="I4762" i="1"/>
  <c r="I4763" i="1"/>
  <c r="I4764" i="1"/>
  <c r="I4765" i="1"/>
  <c r="I4766" i="1"/>
  <c r="I4767" i="1"/>
  <c r="I4768" i="1"/>
  <c r="I4769" i="1"/>
  <c r="I4770" i="1"/>
  <c r="I4771" i="1"/>
  <c r="I4772" i="1"/>
  <c r="I4773" i="1"/>
  <c r="I4774" i="1"/>
  <c r="I4775" i="1"/>
  <c r="I4776" i="1"/>
  <c r="I4777" i="1"/>
  <c r="I4778" i="1"/>
  <c r="I4779" i="1"/>
  <c r="I4780" i="1"/>
  <c r="I4781" i="1"/>
  <c r="I4782" i="1"/>
  <c r="I4783" i="1"/>
  <c r="I4784" i="1"/>
  <c r="I4785" i="1"/>
  <c r="I4786" i="1"/>
  <c r="I4787" i="1"/>
  <c r="I4788" i="1"/>
  <c r="I4789" i="1"/>
  <c r="I4790" i="1"/>
  <c r="I4791" i="1"/>
  <c r="I4792" i="1"/>
  <c r="I4793" i="1"/>
  <c r="I4794" i="1"/>
  <c r="I4795" i="1"/>
  <c r="I4796" i="1"/>
  <c r="I4797" i="1"/>
  <c r="I4798" i="1"/>
  <c r="I4799" i="1"/>
  <c r="I4800" i="1"/>
  <c r="I4801" i="1"/>
  <c r="I4802" i="1"/>
  <c r="I4803" i="1"/>
  <c r="I4804" i="1"/>
  <c r="I4805" i="1"/>
  <c r="I4806" i="1"/>
  <c r="I4807" i="1"/>
  <c r="I4808" i="1"/>
  <c r="I4809" i="1"/>
  <c r="I4810" i="1"/>
  <c r="I4811" i="1"/>
  <c r="I4812" i="1"/>
  <c r="I4813" i="1"/>
  <c r="I4814" i="1"/>
  <c r="I4815" i="1"/>
  <c r="I4816" i="1"/>
  <c r="I4817" i="1"/>
  <c r="I4818" i="1"/>
  <c r="I4819" i="1"/>
  <c r="I4820" i="1"/>
  <c r="I4821" i="1"/>
  <c r="I4822" i="1"/>
  <c r="I4823" i="1"/>
  <c r="I4824" i="1"/>
  <c r="I4825" i="1"/>
  <c r="I4826" i="1"/>
  <c r="I4827" i="1"/>
  <c r="I4828" i="1"/>
  <c r="I4829" i="1"/>
  <c r="I4830" i="1"/>
  <c r="I4831" i="1"/>
  <c r="I4832" i="1"/>
  <c r="I4833" i="1"/>
  <c r="I4834" i="1"/>
  <c r="I4835" i="1"/>
  <c r="I4836" i="1"/>
  <c r="I4837" i="1"/>
  <c r="I4838" i="1"/>
  <c r="I4839" i="1"/>
  <c r="I4840" i="1"/>
  <c r="I4841" i="1"/>
  <c r="I4842" i="1"/>
  <c r="I4843" i="1"/>
  <c r="I4844" i="1"/>
  <c r="I4845" i="1"/>
  <c r="I4846" i="1"/>
  <c r="I4847" i="1"/>
  <c r="I4848" i="1"/>
  <c r="I4849" i="1"/>
  <c r="I4850" i="1"/>
  <c r="I4851" i="1"/>
  <c r="I4852" i="1"/>
  <c r="I4853" i="1"/>
  <c r="I4854" i="1"/>
  <c r="I4855" i="1"/>
  <c r="I4856" i="1"/>
  <c r="I4857" i="1"/>
  <c r="I4858" i="1"/>
  <c r="I4859" i="1"/>
  <c r="I4860" i="1"/>
  <c r="I4861" i="1"/>
  <c r="I4862" i="1"/>
  <c r="I4863" i="1"/>
  <c r="I4864" i="1"/>
  <c r="I4865" i="1"/>
  <c r="I4866" i="1"/>
  <c r="I4867" i="1"/>
  <c r="I4868" i="1"/>
  <c r="I4869" i="1"/>
  <c r="I4870" i="1"/>
  <c r="I4871" i="1"/>
  <c r="I4872" i="1"/>
  <c r="I4873" i="1"/>
  <c r="I4874" i="1"/>
  <c r="I4875" i="1"/>
  <c r="I4876" i="1"/>
  <c r="I4877" i="1"/>
  <c r="I4878" i="1"/>
  <c r="I4879" i="1"/>
  <c r="I4880" i="1"/>
  <c r="I4881" i="1"/>
  <c r="I4882" i="1"/>
  <c r="I4883" i="1"/>
  <c r="I4884" i="1"/>
  <c r="I4885" i="1"/>
  <c r="I4886" i="1"/>
  <c r="I4887" i="1"/>
  <c r="I4888" i="1"/>
  <c r="I4889" i="1"/>
  <c r="I4890" i="1"/>
  <c r="I4891" i="1"/>
  <c r="I4892" i="1"/>
  <c r="I4893" i="1"/>
  <c r="I4894" i="1"/>
  <c r="I4895" i="1"/>
  <c r="I4896" i="1"/>
  <c r="I4897" i="1"/>
  <c r="I4898" i="1"/>
  <c r="I4899" i="1"/>
  <c r="I4900" i="1"/>
  <c r="I4901" i="1"/>
  <c r="I4902" i="1"/>
  <c r="I4903" i="1"/>
  <c r="I4904" i="1"/>
  <c r="I4905" i="1"/>
  <c r="I4906" i="1"/>
  <c r="I4907" i="1"/>
  <c r="I4908" i="1"/>
  <c r="I4909" i="1"/>
  <c r="I4910" i="1"/>
  <c r="I4911" i="1"/>
  <c r="I4912" i="1"/>
  <c r="I4913" i="1"/>
  <c r="I4914" i="1"/>
  <c r="I4915" i="1"/>
  <c r="I4916" i="1"/>
  <c r="I4917" i="1"/>
  <c r="I4918" i="1"/>
  <c r="I4919" i="1"/>
  <c r="I4920" i="1"/>
  <c r="I4921" i="1"/>
  <c r="I4922" i="1"/>
  <c r="I4923" i="1"/>
  <c r="I4924" i="1"/>
  <c r="I4925" i="1"/>
  <c r="I4926" i="1"/>
  <c r="I4927" i="1"/>
  <c r="I4928" i="1"/>
  <c r="I4929" i="1"/>
  <c r="I4930" i="1"/>
  <c r="I4931" i="1"/>
  <c r="I4932" i="1"/>
  <c r="I4933" i="1"/>
  <c r="I4934" i="1"/>
  <c r="I4935" i="1"/>
  <c r="I4936" i="1"/>
  <c r="I4937" i="1"/>
  <c r="I4938" i="1"/>
  <c r="I4939" i="1"/>
  <c r="I4940" i="1"/>
  <c r="I4941" i="1"/>
  <c r="I4942" i="1"/>
  <c r="I4943" i="1"/>
  <c r="I4944" i="1"/>
  <c r="I4945" i="1"/>
  <c r="I4946" i="1"/>
  <c r="I4947" i="1"/>
  <c r="I4948" i="1"/>
  <c r="I4949" i="1"/>
  <c r="I4950" i="1"/>
  <c r="I4951" i="1"/>
  <c r="I4952" i="1"/>
  <c r="I4953" i="1"/>
  <c r="I4954" i="1"/>
  <c r="I4955" i="1"/>
  <c r="I4956" i="1"/>
  <c r="I4957" i="1"/>
  <c r="I4958" i="1"/>
  <c r="I4959" i="1"/>
  <c r="I4960" i="1"/>
  <c r="I4961" i="1"/>
  <c r="I4962" i="1"/>
  <c r="I4963" i="1"/>
  <c r="I4964" i="1"/>
  <c r="I4965" i="1"/>
  <c r="I4966" i="1"/>
  <c r="I4967" i="1"/>
  <c r="I4968" i="1"/>
  <c r="I4969" i="1"/>
  <c r="I4970" i="1"/>
  <c r="I4971" i="1"/>
  <c r="I4972" i="1"/>
  <c r="I4973" i="1"/>
  <c r="I4974" i="1"/>
  <c r="I4975" i="1"/>
  <c r="I4976" i="1"/>
  <c r="I4977" i="1"/>
  <c r="I4978" i="1"/>
  <c r="I4979" i="1"/>
  <c r="I4980" i="1"/>
  <c r="I4981" i="1"/>
  <c r="I4982" i="1"/>
  <c r="I4983" i="1"/>
  <c r="I4984" i="1"/>
  <c r="I4985" i="1"/>
  <c r="I4986" i="1"/>
  <c r="I4987" i="1"/>
  <c r="I4988" i="1"/>
  <c r="I4989" i="1"/>
  <c r="I4990" i="1"/>
  <c r="I4991" i="1"/>
  <c r="I4992" i="1"/>
  <c r="I4993" i="1"/>
  <c r="I4994" i="1"/>
  <c r="I4995" i="1"/>
  <c r="I4996" i="1"/>
  <c r="I4997" i="1"/>
  <c r="I4998" i="1"/>
  <c r="I4999" i="1"/>
  <c r="I5000" i="1"/>
  <c r="I5001" i="1"/>
  <c r="I5002" i="1"/>
  <c r="I5003" i="1"/>
  <c r="I5004" i="1"/>
  <c r="I5005" i="1"/>
  <c r="I5006" i="1"/>
  <c r="I5007" i="1"/>
  <c r="I5008" i="1"/>
  <c r="I5009" i="1"/>
  <c r="I5010" i="1"/>
  <c r="I5011" i="1"/>
  <c r="I5012" i="1"/>
  <c r="I5013" i="1"/>
  <c r="I5014" i="1"/>
  <c r="I5015" i="1"/>
  <c r="I5016" i="1"/>
  <c r="I5017" i="1"/>
  <c r="I5018" i="1"/>
  <c r="I5019" i="1"/>
  <c r="I5020" i="1"/>
  <c r="I5021" i="1"/>
  <c r="I5022" i="1"/>
  <c r="I5023" i="1"/>
  <c r="I5024" i="1"/>
  <c r="I5025" i="1"/>
  <c r="I5026" i="1"/>
  <c r="I5027" i="1"/>
  <c r="I5028" i="1"/>
  <c r="I5029" i="1"/>
  <c r="I5030" i="1"/>
  <c r="I5031" i="1"/>
  <c r="I5032" i="1"/>
  <c r="I5033" i="1"/>
  <c r="I5034" i="1"/>
  <c r="I5035" i="1"/>
  <c r="I5036" i="1"/>
  <c r="I5037" i="1"/>
  <c r="I5038" i="1"/>
  <c r="I5039" i="1"/>
  <c r="I5040" i="1"/>
  <c r="I5041" i="1"/>
  <c r="I5042" i="1"/>
  <c r="I5043" i="1"/>
  <c r="I5044" i="1"/>
  <c r="I5045" i="1"/>
  <c r="I5046" i="1"/>
  <c r="I5047" i="1"/>
  <c r="I5048" i="1"/>
  <c r="I5049" i="1"/>
  <c r="I5050" i="1"/>
  <c r="I5051" i="1"/>
  <c r="I5052" i="1"/>
  <c r="I5053" i="1"/>
  <c r="I5054" i="1"/>
  <c r="I5055" i="1"/>
  <c r="I5056" i="1"/>
  <c r="I5057" i="1"/>
  <c r="I5058" i="1"/>
  <c r="I5059" i="1"/>
  <c r="I5060" i="1"/>
  <c r="I5061" i="1"/>
  <c r="I5062" i="1"/>
  <c r="I5063" i="1"/>
  <c r="I5064" i="1"/>
  <c r="I5065" i="1"/>
  <c r="I5066" i="1"/>
  <c r="I5067" i="1"/>
  <c r="I5068" i="1"/>
  <c r="I5069" i="1"/>
  <c r="I5070" i="1"/>
  <c r="I5071" i="1"/>
  <c r="I5072" i="1"/>
  <c r="I5073" i="1"/>
  <c r="I5074" i="1"/>
  <c r="I5075" i="1"/>
  <c r="I5076" i="1"/>
  <c r="I5077" i="1"/>
  <c r="I5078" i="1"/>
  <c r="I5079" i="1"/>
  <c r="I5080" i="1"/>
  <c r="I5081" i="1"/>
  <c r="I5082" i="1"/>
  <c r="I5083" i="1"/>
  <c r="I5084" i="1"/>
  <c r="I5085" i="1"/>
  <c r="I5086" i="1"/>
  <c r="I5087" i="1"/>
  <c r="I5088" i="1"/>
  <c r="I5089" i="1"/>
  <c r="I5090" i="1"/>
  <c r="I5091" i="1"/>
  <c r="I5092" i="1"/>
  <c r="I5093" i="1"/>
  <c r="I5094" i="1"/>
  <c r="I5095" i="1"/>
  <c r="I5096" i="1"/>
  <c r="I5097" i="1"/>
  <c r="I5098" i="1"/>
  <c r="I5099" i="1"/>
  <c r="I5100" i="1"/>
  <c r="I5101" i="1"/>
  <c r="I5102" i="1"/>
  <c r="I5103" i="1"/>
  <c r="I5104" i="1"/>
  <c r="I5105" i="1"/>
  <c r="I5106" i="1"/>
  <c r="I5107" i="1"/>
  <c r="I5108" i="1"/>
  <c r="I5109" i="1"/>
  <c r="I5110" i="1"/>
  <c r="I5111" i="1"/>
  <c r="I5112" i="1"/>
  <c r="I5113" i="1"/>
  <c r="I5114" i="1"/>
  <c r="I5115" i="1"/>
  <c r="I5116" i="1"/>
  <c r="I5117" i="1"/>
  <c r="I5118" i="1"/>
  <c r="I5119" i="1"/>
  <c r="I5120" i="1"/>
  <c r="I5121" i="1"/>
  <c r="I5122" i="1"/>
  <c r="I5123" i="1"/>
  <c r="I5124" i="1"/>
  <c r="I5125" i="1"/>
  <c r="I5126" i="1"/>
  <c r="I5127" i="1"/>
  <c r="I5128" i="1"/>
  <c r="I5129" i="1"/>
  <c r="I5130" i="1"/>
  <c r="I5131" i="1"/>
  <c r="I5132" i="1"/>
  <c r="I5133" i="1"/>
  <c r="I5134" i="1"/>
  <c r="I5135" i="1"/>
  <c r="I5136" i="1"/>
  <c r="I5137" i="1"/>
  <c r="I5138" i="1"/>
  <c r="I5139" i="1"/>
  <c r="I5140" i="1"/>
  <c r="I5141" i="1"/>
  <c r="I5142" i="1"/>
  <c r="I5143" i="1"/>
  <c r="I5144" i="1"/>
  <c r="I5145" i="1"/>
  <c r="I5146" i="1"/>
  <c r="I5147" i="1"/>
  <c r="I5148" i="1"/>
  <c r="I5149" i="1"/>
  <c r="I5150" i="1"/>
  <c r="I5151" i="1"/>
  <c r="I5152" i="1"/>
  <c r="I5153" i="1"/>
  <c r="I5154" i="1"/>
  <c r="I5155" i="1"/>
  <c r="I5156" i="1"/>
  <c r="I5157" i="1"/>
  <c r="I5158" i="1"/>
  <c r="I5159" i="1"/>
  <c r="I5160" i="1"/>
  <c r="I5161" i="1"/>
  <c r="I5162" i="1"/>
  <c r="I5163" i="1"/>
  <c r="I5164" i="1"/>
  <c r="I5165" i="1"/>
  <c r="I5166" i="1"/>
  <c r="I5167" i="1"/>
  <c r="I5168" i="1"/>
  <c r="I5169" i="1"/>
  <c r="I5170" i="1"/>
  <c r="I5171" i="1"/>
  <c r="I5172" i="1"/>
  <c r="I5173" i="1"/>
  <c r="I5174" i="1"/>
  <c r="I5175" i="1"/>
  <c r="I5176" i="1"/>
  <c r="I5177" i="1"/>
  <c r="I5178" i="1"/>
  <c r="I5179" i="1"/>
  <c r="I5180" i="1"/>
  <c r="I5181" i="1"/>
  <c r="I5182" i="1"/>
  <c r="I5183" i="1"/>
  <c r="I5184" i="1"/>
  <c r="I5185" i="1"/>
  <c r="I5186" i="1"/>
  <c r="I5187" i="1"/>
  <c r="I5188" i="1"/>
  <c r="I5189" i="1"/>
  <c r="I5190" i="1"/>
  <c r="I5191" i="1"/>
  <c r="I5192" i="1"/>
  <c r="I5193" i="1"/>
  <c r="I5194" i="1"/>
  <c r="I5195" i="1"/>
  <c r="I5196" i="1"/>
  <c r="I5197" i="1"/>
  <c r="I5198" i="1"/>
  <c r="I5199" i="1"/>
  <c r="I5200" i="1"/>
  <c r="I5201" i="1"/>
  <c r="I5202" i="1"/>
  <c r="I5203" i="1"/>
  <c r="I5204" i="1"/>
  <c r="I5205" i="1"/>
  <c r="I5206" i="1"/>
  <c r="I5207" i="1"/>
  <c r="I5208" i="1"/>
  <c r="I5209" i="1"/>
  <c r="I5210" i="1"/>
  <c r="I5211" i="1"/>
  <c r="I5212" i="1"/>
  <c r="I5213" i="1"/>
  <c r="I5214" i="1"/>
  <c r="I5215" i="1"/>
  <c r="I5216" i="1"/>
  <c r="I5217" i="1"/>
  <c r="I5218" i="1"/>
  <c r="I5219" i="1"/>
  <c r="I5220" i="1"/>
  <c r="I5221" i="1"/>
  <c r="I5222" i="1"/>
  <c r="I5223" i="1"/>
  <c r="I5224" i="1"/>
  <c r="I5225" i="1"/>
  <c r="I5226" i="1"/>
  <c r="I5227" i="1"/>
  <c r="I5228" i="1"/>
  <c r="I5229" i="1"/>
  <c r="I5230" i="1"/>
  <c r="I5231" i="1"/>
  <c r="I5232" i="1"/>
  <c r="I5233" i="1"/>
  <c r="I5234" i="1"/>
  <c r="I5235" i="1"/>
  <c r="I5236" i="1"/>
  <c r="I5237" i="1"/>
  <c r="I5238" i="1"/>
  <c r="I5239" i="1"/>
  <c r="I5240" i="1"/>
  <c r="I5241" i="1"/>
  <c r="I5242" i="1"/>
  <c r="I5243" i="1"/>
  <c r="I5244" i="1"/>
  <c r="I5245" i="1"/>
  <c r="I5246" i="1"/>
  <c r="I5247" i="1"/>
  <c r="I5248" i="1"/>
  <c r="I5249" i="1"/>
  <c r="I5250" i="1"/>
  <c r="I5251" i="1"/>
  <c r="I5252" i="1"/>
  <c r="I5253" i="1"/>
  <c r="I5254" i="1"/>
  <c r="I5255" i="1"/>
  <c r="I5256" i="1"/>
  <c r="I5257" i="1"/>
  <c r="I5258" i="1"/>
  <c r="I5259" i="1"/>
  <c r="I5260" i="1"/>
  <c r="I5261" i="1"/>
  <c r="I5262" i="1"/>
  <c r="I5263" i="1"/>
  <c r="I5264" i="1"/>
  <c r="I5265" i="1"/>
  <c r="I5266" i="1"/>
  <c r="I5267" i="1"/>
  <c r="I5268" i="1"/>
  <c r="I5269" i="1"/>
  <c r="I5270" i="1"/>
  <c r="I5271" i="1"/>
  <c r="I5272" i="1"/>
  <c r="I5273" i="1"/>
  <c r="I5274" i="1"/>
  <c r="I5275" i="1"/>
  <c r="I5276" i="1"/>
  <c r="I5277" i="1"/>
  <c r="I5278" i="1"/>
  <c r="I5279" i="1"/>
  <c r="I5280" i="1"/>
  <c r="I5281" i="1"/>
  <c r="I5282" i="1"/>
  <c r="I5283" i="1"/>
  <c r="I5284" i="1"/>
  <c r="I5285" i="1"/>
  <c r="I5286" i="1"/>
  <c r="I5287" i="1"/>
  <c r="I5288" i="1"/>
  <c r="I5289" i="1"/>
  <c r="I5290" i="1"/>
  <c r="I5291" i="1"/>
  <c r="I5292" i="1"/>
  <c r="I5293" i="1"/>
  <c r="I5294" i="1"/>
  <c r="I5295" i="1"/>
  <c r="I5296" i="1"/>
  <c r="I5297" i="1"/>
  <c r="I5298" i="1"/>
  <c r="I5299" i="1"/>
  <c r="I5300" i="1"/>
  <c r="I5301" i="1"/>
  <c r="I5302" i="1"/>
  <c r="I5303" i="1"/>
  <c r="I5304" i="1"/>
  <c r="I5305" i="1"/>
  <c r="I5306" i="1"/>
  <c r="I5307" i="1"/>
  <c r="I5308" i="1"/>
  <c r="I5309" i="1"/>
  <c r="I5310" i="1"/>
  <c r="I5311" i="1"/>
  <c r="I5312" i="1"/>
  <c r="I5313" i="1"/>
  <c r="I5314" i="1"/>
  <c r="I5315" i="1"/>
  <c r="I5316" i="1"/>
  <c r="I5317" i="1"/>
  <c r="I5318" i="1"/>
  <c r="I5319" i="1"/>
  <c r="I5320" i="1"/>
  <c r="I5321" i="1"/>
  <c r="I5322" i="1"/>
  <c r="I5323" i="1"/>
  <c r="I5324" i="1"/>
  <c r="I5325" i="1"/>
  <c r="I5326" i="1"/>
  <c r="I5327" i="1"/>
  <c r="I5328" i="1"/>
  <c r="I5329" i="1"/>
  <c r="I5330" i="1"/>
  <c r="I5331" i="1"/>
  <c r="I5332" i="1"/>
  <c r="I5333" i="1"/>
  <c r="I5334" i="1"/>
  <c r="I5335" i="1"/>
  <c r="I5336" i="1"/>
  <c r="I5337" i="1"/>
  <c r="I5338" i="1"/>
  <c r="I5339" i="1"/>
  <c r="I5340" i="1"/>
  <c r="I5341" i="1"/>
  <c r="I5342" i="1"/>
  <c r="I5343" i="1"/>
  <c r="I5344" i="1"/>
  <c r="I5345" i="1"/>
  <c r="I5346" i="1"/>
  <c r="I5347" i="1"/>
  <c r="I5348" i="1"/>
  <c r="I5349" i="1"/>
  <c r="I5350" i="1"/>
  <c r="I5351" i="1"/>
  <c r="I5352" i="1"/>
  <c r="I5353" i="1"/>
  <c r="I5354" i="1"/>
  <c r="I5355" i="1"/>
  <c r="I5356" i="1"/>
  <c r="I5357" i="1"/>
  <c r="I5358" i="1"/>
  <c r="I5359" i="1"/>
  <c r="I5360" i="1"/>
  <c r="I5361" i="1"/>
  <c r="I5362" i="1"/>
  <c r="I5363" i="1"/>
  <c r="I5364" i="1"/>
  <c r="I5365" i="1"/>
  <c r="I5366" i="1"/>
  <c r="I5367" i="1"/>
  <c r="I5368" i="1"/>
  <c r="I5369" i="1"/>
  <c r="I5370" i="1"/>
  <c r="I5371" i="1"/>
  <c r="I5372" i="1"/>
  <c r="I5373" i="1"/>
  <c r="I5374" i="1"/>
  <c r="I5375" i="1"/>
  <c r="I5376" i="1"/>
  <c r="I5377" i="1"/>
  <c r="I5378" i="1"/>
  <c r="I5379" i="1"/>
  <c r="I5380" i="1"/>
  <c r="I5381" i="1"/>
  <c r="I5382" i="1"/>
  <c r="I5383" i="1"/>
  <c r="I5384" i="1"/>
  <c r="I5385" i="1"/>
  <c r="I5386" i="1"/>
  <c r="I5387" i="1"/>
  <c r="I5388" i="1"/>
  <c r="I5389" i="1"/>
  <c r="I5390" i="1"/>
  <c r="I5391" i="1"/>
  <c r="I5392" i="1"/>
  <c r="I5393" i="1"/>
  <c r="I5394" i="1"/>
  <c r="I5395" i="1"/>
  <c r="I5396" i="1"/>
  <c r="I5397" i="1"/>
  <c r="I5398" i="1"/>
  <c r="I5399" i="1"/>
  <c r="I5400" i="1"/>
  <c r="I5401" i="1"/>
  <c r="I5402" i="1"/>
  <c r="I5403" i="1"/>
  <c r="I5404" i="1"/>
  <c r="I5405" i="1"/>
  <c r="I5406" i="1"/>
  <c r="I5407" i="1"/>
  <c r="I5408" i="1"/>
  <c r="I5409" i="1"/>
  <c r="I5410" i="1"/>
  <c r="I5411" i="1"/>
  <c r="I5412" i="1"/>
  <c r="I5413" i="1"/>
  <c r="I5414" i="1"/>
  <c r="I5415" i="1"/>
  <c r="I5416" i="1"/>
  <c r="I5417" i="1"/>
  <c r="I5418" i="1"/>
  <c r="I5419" i="1"/>
  <c r="I5420" i="1"/>
  <c r="I5421" i="1"/>
  <c r="I5422" i="1"/>
  <c r="I5423" i="1"/>
  <c r="I5424" i="1"/>
  <c r="I5425" i="1"/>
  <c r="I5426" i="1"/>
  <c r="I5427" i="1"/>
  <c r="I5428" i="1"/>
  <c r="I5429" i="1"/>
  <c r="I5430" i="1"/>
  <c r="I5431" i="1"/>
  <c r="I5432" i="1"/>
  <c r="I5433" i="1"/>
  <c r="I5434" i="1"/>
  <c r="I5435" i="1"/>
  <c r="I5436" i="1"/>
  <c r="I5437" i="1"/>
  <c r="I5438" i="1"/>
  <c r="I5439" i="1"/>
  <c r="I5440" i="1"/>
  <c r="I5441" i="1"/>
  <c r="I5442" i="1"/>
  <c r="I5443" i="1"/>
  <c r="I5444" i="1"/>
  <c r="I5445" i="1"/>
  <c r="I5446" i="1"/>
  <c r="I5447" i="1"/>
  <c r="I5448" i="1"/>
  <c r="I5449" i="1"/>
  <c r="I5450" i="1"/>
  <c r="I5451" i="1"/>
  <c r="I5452" i="1"/>
  <c r="I5453" i="1"/>
  <c r="I5454" i="1"/>
  <c r="I5455" i="1"/>
  <c r="I5456" i="1"/>
  <c r="I5457" i="1"/>
  <c r="I5458" i="1"/>
  <c r="I5459" i="1"/>
  <c r="I5460" i="1"/>
  <c r="I5461" i="1"/>
  <c r="I5462" i="1"/>
  <c r="I5463" i="1"/>
  <c r="I5464" i="1"/>
  <c r="I5465" i="1"/>
  <c r="I5466" i="1"/>
  <c r="I5467" i="1"/>
  <c r="I5468" i="1"/>
  <c r="I5469" i="1"/>
  <c r="I5470" i="1"/>
  <c r="I5471" i="1"/>
  <c r="I5472" i="1"/>
  <c r="I5473" i="1"/>
  <c r="I5474" i="1"/>
  <c r="I5475" i="1"/>
  <c r="I5476" i="1"/>
  <c r="I5477" i="1"/>
  <c r="I5478" i="1"/>
  <c r="I5479" i="1"/>
  <c r="I5480" i="1"/>
  <c r="I5481" i="1"/>
  <c r="I5482" i="1"/>
  <c r="I5483" i="1"/>
  <c r="I5484" i="1"/>
  <c r="I5485" i="1"/>
  <c r="I5486" i="1"/>
  <c r="I5487" i="1"/>
  <c r="I5488" i="1"/>
  <c r="I5489" i="1"/>
  <c r="I5490" i="1"/>
  <c r="I5491" i="1"/>
  <c r="I5492" i="1"/>
  <c r="I5493" i="1"/>
  <c r="I5494" i="1"/>
  <c r="I5495" i="1"/>
  <c r="I5496" i="1"/>
  <c r="I5497" i="1"/>
  <c r="I5498" i="1"/>
  <c r="I5499" i="1"/>
  <c r="I5500" i="1"/>
  <c r="I5501" i="1"/>
  <c r="I5502" i="1"/>
  <c r="I5503" i="1"/>
  <c r="I5504" i="1"/>
  <c r="I5505" i="1"/>
  <c r="I5506" i="1"/>
  <c r="I5507" i="1"/>
  <c r="I5508" i="1"/>
  <c r="I5509" i="1"/>
  <c r="I5510" i="1"/>
  <c r="I5511" i="1"/>
  <c r="I5512" i="1"/>
  <c r="I5513" i="1"/>
  <c r="I5514" i="1"/>
  <c r="I5515" i="1"/>
  <c r="I5516" i="1"/>
  <c r="I5517" i="1"/>
  <c r="I5518" i="1"/>
  <c r="I5519" i="1"/>
  <c r="I5520" i="1"/>
  <c r="I5521" i="1"/>
  <c r="I5522" i="1"/>
  <c r="I5523" i="1"/>
  <c r="I5524" i="1"/>
  <c r="I5525" i="1"/>
  <c r="I5526" i="1"/>
  <c r="I5527" i="1"/>
  <c r="I5528" i="1"/>
  <c r="I5529" i="1"/>
  <c r="I5530" i="1"/>
  <c r="I5531" i="1"/>
  <c r="I5532" i="1"/>
  <c r="I5533" i="1"/>
  <c r="I5534" i="1"/>
  <c r="I5535" i="1"/>
  <c r="I5536" i="1"/>
  <c r="I5537" i="1"/>
  <c r="I5538" i="1"/>
  <c r="I5539" i="1"/>
  <c r="I5540" i="1"/>
  <c r="I5541" i="1"/>
  <c r="I5542" i="1"/>
  <c r="I5543" i="1"/>
  <c r="I5544" i="1"/>
  <c r="I5545" i="1"/>
  <c r="I5546" i="1"/>
  <c r="I5547" i="1"/>
  <c r="I5548" i="1"/>
  <c r="I5549" i="1"/>
  <c r="I5550" i="1"/>
  <c r="I5551" i="1"/>
  <c r="I5552" i="1"/>
  <c r="I5553" i="1"/>
  <c r="I5554" i="1"/>
  <c r="I5555" i="1"/>
  <c r="I5556" i="1"/>
  <c r="I5557" i="1"/>
  <c r="I5558" i="1"/>
  <c r="I5559" i="1"/>
  <c r="I5560" i="1"/>
  <c r="I5561" i="1"/>
  <c r="I5562" i="1"/>
  <c r="I5563" i="1"/>
  <c r="I5564" i="1"/>
  <c r="I5565" i="1"/>
  <c r="I5566" i="1"/>
  <c r="I5567" i="1"/>
  <c r="I5568" i="1"/>
  <c r="I5569" i="1"/>
  <c r="I5570" i="1"/>
  <c r="I5571" i="1"/>
  <c r="I5572" i="1"/>
  <c r="I5573" i="1"/>
  <c r="I5574" i="1"/>
  <c r="I5575" i="1"/>
  <c r="I5576" i="1"/>
  <c r="I5577" i="1"/>
  <c r="I5578" i="1"/>
  <c r="I5579" i="1"/>
  <c r="I5580" i="1"/>
  <c r="I5581" i="1"/>
  <c r="I5582" i="1"/>
  <c r="I5583" i="1"/>
  <c r="I5584" i="1"/>
  <c r="I5585" i="1"/>
  <c r="I5586" i="1"/>
  <c r="I5587" i="1"/>
  <c r="I5588" i="1"/>
  <c r="I5589" i="1"/>
  <c r="I5590" i="1"/>
  <c r="I5591" i="1"/>
  <c r="I5592" i="1"/>
  <c r="I5593" i="1"/>
  <c r="I5594" i="1"/>
  <c r="I5595" i="1"/>
  <c r="I5596" i="1"/>
  <c r="I5597" i="1"/>
  <c r="I5598" i="1"/>
  <c r="I5599" i="1"/>
  <c r="I5600" i="1"/>
  <c r="I5601" i="1"/>
  <c r="I5602" i="1"/>
  <c r="I5603" i="1"/>
  <c r="I5604" i="1"/>
  <c r="I5605" i="1"/>
  <c r="I5606" i="1"/>
  <c r="I5607" i="1"/>
  <c r="I5608" i="1"/>
  <c r="I5609" i="1"/>
  <c r="I5610" i="1"/>
  <c r="I5611" i="1"/>
  <c r="I5612" i="1"/>
  <c r="I5613" i="1"/>
  <c r="I5614" i="1"/>
  <c r="I5615" i="1"/>
  <c r="I5616" i="1"/>
  <c r="I5617" i="1"/>
  <c r="I5618" i="1"/>
  <c r="I5619" i="1"/>
  <c r="I5620" i="1"/>
  <c r="I5621" i="1"/>
  <c r="I5622" i="1"/>
  <c r="I5623" i="1"/>
  <c r="I5624" i="1"/>
  <c r="I5625" i="1"/>
  <c r="I5626" i="1"/>
  <c r="I5627" i="1"/>
  <c r="I5628" i="1"/>
  <c r="I5629" i="1"/>
  <c r="I5630" i="1"/>
  <c r="I5631" i="1"/>
  <c r="I5632" i="1"/>
  <c r="I5633" i="1"/>
  <c r="I5634" i="1"/>
  <c r="I5635" i="1"/>
  <c r="I5636" i="1"/>
  <c r="I5637" i="1"/>
  <c r="I5638" i="1"/>
  <c r="I5639" i="1"/>
  <c r="I5640" i="1"/>
  <c r="I5641" i="1"/>
  <c r="I5642" i="1"/>
  <c r="I5643" i="1"/>
  <c r="I5644" i="1"/>
  <c r="I5645" i="1"/>
  <c r="I5646" i="1"/>
  <c r="I5647" i="1"/>
  <c r="I5648" i="1"/>
  <c r="I5649" i="1"/>
  <c r="I5650" i="1"/>
  <c r="I5651" i="1"/>
  <c r="I5652" i="1"/>
  <c r="I5653" i="1"/>
  <c r="I5654" i="1"/>
  <c r="I5655" i="1"/>
  <c r="I5656" i="1"/>
  <c r="I5657" i="1"/>
  <c r="I5658" i="1"/>
  <c r="I5659" i="1"/>
  <c r="I5660" i="1"/>
  <c r="I5661" i="1"/>
  <c r="I5662" i="1"/>
  <c r="I5663" i="1"/>
  <c r="I5664" i="1"/>
  <c r="I5665" i="1"/>
  <c r="I5666" i="1"/>
  <c r="I5667" i="1"/>
  <c r="I5668" i="1"/>
  <c r="I5669" i="1"/>
  <c r="I5670" i="1"/>
  <c r="I5671" i="1"/>
  <c r="I5672" i="1"/>
  <c r="I5673" i="1"/>
  <c r="I5674" i="1"/>
  <c r="I5675" i="1"/>
  <c r="I5676" i="1"/>
  <c r="I5677" i="1"/>
  <c r="I5678" i="1"/>
  <c r="I5679" i="1"/>
  <c r="I5680" i="1"/>
  <c r="I5681" i="1"/>
  <c r="I5682" i="1"/>
  <c r="I5683" i="1"/>
  <c r="I5684" i="1"/>
  <c r="I5685" i="1"/>
  <c r="I5686" i="1"/>
  <c r="I5687" i="1"/>
  <c r="I5688" i="1"/>
  <c r="I5689" i="1"/>
  <c r="I5690" i="1"/>
  <c r="I5691" i="1"/>
  <c r="I5692" i="1"/>
  <c r="I5693" i="1"/>
  <c r="I5694" i="1"/>
  <c r="I5695" i="1"/>
  <c r="I5696" i="1"/>
  <c r="I5697" i="1"/>
  <c r="I5698" i="1"/>
  <c r="I5699" i="1"/>
  <c r="I5700" i="1"/>
  <c r="I5701" i="1"/>
  <c r="I5702" i="1"/>
  <c r="I5703" i="1"/>
  <c r="I5704" i="1"/>
  <c r="I5705" i="1"/>
  <c r="I5706" i="1"/>
  <c r="I5707" i="1"/>
  <c r="I5708" i="1"/>
  <c r="I5709" i="1"/>
  <c r="I5710" i="1"/>
  <c r="I5711" i="1"/>
  <c r="I5712" i="1"/>
  <c r="I5713" i="1"/>
  <c r="I5714" i="1"/>
  <c r="I5715" i="1"/>
  <c r="I5716" i="1"/>
  <c r="I5717" i="1"/>
  <c r="I5718" i="1"/>
  <c r="I5719" i="1"/>
  <c r="I5720" i="1"/>
  <c r="I5721" i="1"/>
  <c r="I5722" i="1"/>
  <c r="I5723" i="1"/>
  <c r="I5724" i="1"/>
  <c r="I5725" i="1"/>
  <c r="I5726" i="1"/>
  <c r="I5727" i="1"/>
  <c r="I5728" i="1"/>
  <c r="I5729" i="1"/>
  <c r="I5730" i="1"/>
  <c r="I5731" i="1"/>
  <c r="I5732" i="1"/>
  <c r="I5733" i="1"/>
  <c r="I5734" i="1"/>
  <c r="I5735" i="1"/>
  <c r="I5736" i="1"/>
  <c r="I5737" i="1"/>
  <c r="I5738" i="1"/>
  <c r="I5739" i="1"/>
  <c r="I5740" i="1"/>
  <c r="I5741" i="1"/>
  <c r="I5742" i="1"/>
  <c r="I5743" i="1"/>
  <c r="I5744" i="1"/>
  <c r="I5745" i="1"/>
  <c r="I5746" i="1"/>
  <c r="I5747" i="1"/>
  <c r="I5748" i="1"/>
  <c r="I5749" i="1"/>
  <c r="I5750" i="1"/>
  <c r="I5751" i="1"/>
  <c r="I5752" i="1"/>
  <c r="I5753" i="1"/>
  <c r="I5754" i="1"/>
  <c r="I5755" i="1"/>
  <c r="I5756" i="1"/>
  <c r="I5757" i="1"/>
  <c r="I5758" i="1"/>
  <c r="I5759" i="1"/>
  <c r="I5760" i="1"/>
  <c r="I5761" i="1"/>
  <c r="I5762" i="1"/>
  <c r="I5763" i="1"/>
  <c r="I5764" i="1"/>
  <c r="I5765" i="1"/>
  <c r="I5766" i="1"/>
  <c r="I5767" i="1"/>
  <c r="I5768" i="1"/>
  <c r="I5769" i="1"/>
  <c r="I5770" i="1"/>
  <c r="I5771" i="1"/>
  <c r="I5772" i="1"/>
  <c r="I5773" i="1"/>
  <c r="I5774" i="1"/>
  <c r="I5775" i="1"/>
  <c r="I5776" i="1"/>
  <c r="I5777" i="1"/>
  <c r="I5778" i="1"/>
  <c r="I5779" i="1"/>
  <c r="I5780" i="1"/>
  <c r="I5781" i="1"/>
  <c r="I5782" i="1"/>
  <c r="I5783" i="1"/>
  <c r="I5784" i="1"/>
  <c r="I5785" i="1"/>
  <c r="I5786" i="1"/>
  <c r="I5787" i="1"/>
  <c r="I5788" i="1"/>
  <c r="I5789" i="1"/>
  <c r="I5790" i="1"/>
  <c r="I5791" i="1"/>
  <c r="I5792" i="1"/>
  <c r="I5793" i="1"/>
  <c r="I5794" i="1"/>
  <c r="I5795" i="1"/>
  <c r="I5796" i="1"/>
  <c r="I5797" i="1"/>
  <c r="I5798" i="1"/>
  <c r="I5799" i="1"/>
  <c r="I5800" i="1"/>
  <c r="I5801" i="1"/>
  <c r="I5802" i="1"/>
  <c r="I5803" i="1"/>
  <c r="I5804" i="1"/>
  <c r="I5805" i="1"/>
  <c r="I5806" i="1"/>
  <c r="I5807" i="1"/>
  <c r="I5808" i="1"/>
  <c r="I5809" i="1"/>
  <c r="I5810" i="1"/>
  <c r="I5811" i="1"/>
  <c r="I5812" i="1"/>
  <c r="I5813" i="1"/>
  <c r="I5814" i="1"/>
  <c r="I5815" i="1"/>
  <c r="I5816" i="1"/>
  <c r="I5817" i="1"/>
  <c r="I5818" i="1"/>
  <c r="I5819" i="1"/>
  <c r="I5820" i="1"/>
  <c r="I5821" i="1"/>
  <c r="I5822" i="1"/>
  <c r="I5823" i="1"/>
  <c r="I5824" i="1"/>
  <c r="I5825" i="1"/>
  <c r="I5826" i="1"/>
  <c r="I5827" i="1"/>
  <c r="I5828" i="1"/>
  <c r="I5829" i="1"/>
  <c r="I5830" i="1"/>
  <c r="I5831" i="1"/>
  <c r="I5832" i="1"/>
  <c r="I5833" i="1"/>
  <c r="I5834" i="1"/>
  <c r="I5835" i="1"/>
  <c r="I5836" i="1"/>
  <c r="I5837" i="1"/>
  <c r="I5838" i="1"/>
  <c r="I5839" i="1"/>
  <c r="I5840" i="1"/>
  <c r="I5841" i="1"/>
  <c r="I5842" i="1"/>
  <c r="I5843" i="1"/>
  <c r="I5844" i="1"/>
  <c r="I5845" i="1"/>
  <c r="I5846" i="1"/>
  <c r="I5847" i="1"/>
  <c r="I5848" i="1"/>
  <c r="I5849" i="1"/>
  <c r="I5850" i="1"/>
  <c r="I5851" i="1"/>
  <c r="I5852" i="1"/>
  <c r="I5853" i="1"/>
  <c r="I5854" i="1"/>
  <c r="I5855" i="1"/>
  <c r="I5856" i="1"/>
  <c r="I5857" i="1"/>
  <c r="I5858" i="1"/>
  <c r="I5859" i="1"/>
  <c r="I5860" i="1"/>
  <c r="I5861" i="1"/>
  <c r="I5862" i="1"/>
  <c r="I5863" i="1"/>
  <c r="I5864" i="1"/>
  <c r="I5865" i="1"/>
  <c r="I5866" i="1"/>
  <c r="I5867" i="1"/>
  <c r="I5868" i="1"/>
  <c r="I5869" i="1"/>
  <c r="I5870" i="1"/>
  <c r="I5871" i="1"/>
  <c r="I5872" i="1"/>
  <c r="I5873" i="1"/>
  <c r="I5874" i="1"/>
  <c r="I5875" i="1"/>
  <c r="I5876" i="1"/>
  <c r="I5877" i="1"/>
  <c r="I5878" i="1"/>
  <c r="I5879" i="1"/>
  <c r="I5880" i="1"/>
  <c r="I5881" i="1"/>
  <c r="I5882" i="1"/>
  <c r="I5883" i="1"/>
  <c r="I5884" i="1"/>
  <c r="I5885" i="1"/>
  <c r="I5886" i="1"/>
  <c r="I5887" i="1"/>
  <c r="I5888" i="1"/>
  <c r="I5889" i="1"/>
  <c r="I5890" i="1"/>
  <c r="I5891" i="1"/>
  <c r="I5892" i="1"/>
  <c r="I5893" i="1"/>
  <c r="G4033" i="1"/>
  <c r="G4034" i="1"/>
  <c r="G4035" i="1"/>
  <c r="G4036" i="1"/>
  <c r="G4037"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100" i="1"/>
  <c r="G4101" i="1"/>
  <c r="G4102" i="1"/>
  <c r="G4103" i="1"/>
  <c r="G4104" i="1"/>
  <c r="G4105" i="1"/>
  <c r="G4106" i="1"/>
  <c r="G4107" i="1"/>
  <c r="G4108" i="1"/>
  <c r="G4109" i="1"/>
  <c r="G4110" i="1"/>
  <c r="G4111" i="1"/>
  <c r="G4112" i="1"/>
  <c r="G4113" i="1"/>
  <c r="G4114" i="1"/>
  <c r="G4115" i="1"/>
  <c r="G4116" i="1"/>
  <c r="G4117" i="1"/>
  <c r="G4118" i="1"/>
  <c r="G4119" i="1"/>
  <c r="G4120" i="1"/>
  <c r="G4121" i="1"/>
  <c r="G4122" i="1"/>
  <c r="G4123" i="1"/>
  <c r="G4124" i="1"/>
  <c r="G4125" i="1"/>
  <c r="G4126" i="1"/>
  <c r="G4127" i="1"/>
  <c r="G4128" i="1"/>
  <c r="G4129" i="1"/>
  <c r="G4130" i="1"/>
  <c r="G4131" i="1"/>
  <c r="G4132"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206" i="1"/>
  <c r="G4207" i="1"/>
  <c r="G4208" i="1"/>
  <c r="G4209" i="1"/>
  <c r="G4210" i="1"/>
  <c r="G4211" i="1"/>
  <c r="G4212" i="1"/>
  <c r="G4213" i="1"/>
  <c r="G4214" i="1"/>
  <c r="G4215" i="1"/>
  <c r="G4216"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307" i="1"/>
  <c r="G4308"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58" i="1"/>
  <c r="G4359" i="1"/>
  <c r="G4360" i="1"/>
  <c r="G4361" i="1"/>
  <c r="G4362" i="1"/>
  <c r="G4363" i="1"/>
  <c r="G4364" i="1"/>
  <c r="G4365" i="1"/>
  <c r="G4366" i="1"/>
  <c r="G4367" i="1"/>
  <c r="G4368" i="1"/>
  <c r="G4369" i="1"/>
  <c r="G4370" i="1"/>
  <c r="G437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1" i="1"/>
  <c r="H4152" i="1"/>
  <c r="H4153" i="1"/>
  <c r="H4154" i="1"/>
  <c r="H4155"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4186" i="1"/>
  <c r="H4187" i="1"/>
  <c r="H4188" i="1"/>
  <c r="H4189" i="1"/>
  <c r="H4190" i="1"/>
  <c r="H4191" i="1"/>
  <c r="H4192" i="1"/>
  <c r="H4193" i="1"/>
  <c r="H4194" i="1"/>
  <c r="H4195" i="1"/>
  <c r="H4196" i="1"/>
  <c r="H4197" i="1"/>
  <c r="H4198" i="1"/>
  <c r="H4199" i="1"/>
  <c r="H4200" i="1"/>
  <c r="H4201"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H4230" i="1"/>
  <c r="H4231" i="1"/>
  <c r="H4232" i="1"/>
  <c r="H4233" i="1"/>
  <c r="H4234" i="1"/>
  <c r="H4235" i="1"/>
  <c r="H4236" i="1"/>
  <c r="H4237" i="1"/>
  <c r="H4238" i="1"/>
  <c r="H4239" i="1"/>
  <c r="H4240" i="1"/>
  <c r="H4241" i="1"/>
  <c r="H4242" i="1"/>
  <c r="H4243" i="1"/>
  <c r="H4244" i="1"/>
  <c r="H4245" i="1"/>
  <c r="H4246" i="1"/>
  <c r="H4247" i="1"/>
  <c r="H4248"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H4277" i="1"/>
  <c r="H4278" i="1"/>
  <c r="H4279" i="1"/>
  <c r="H4280" i="1"/>
  <c r="H4281" i="1"/>
  <c r="H4282" i="1"/>
  <c r="H4283" i="1"/>
  <c r="H4284" i="1"/>
  <c r="H4285" i="1"/>
  <c r="H4286" i="1"/>
  <c r="H4287" i="1"/>
  <c r="H4288" i="1"/>
  <c r="H4289" i="1"/>
  <c r="H4290" i="1"/>
  <c r="H4291" i="1"/>
  <c r="H4292" i="1"/>
  <c r="H4293" i="1"/>
  <c r="H4294" i="1"/>
  <c r="H4295" i="1"/>
  <c r="H4296" i="1"/>
  <c r="H4297" i="1"/>
  <c r="H4298" i="1"/>
  <c r="H4299" i="1"/>
  <c r="H4300" i="1"/>
  <c r="H4301" i="1"/>
  <c r="H4302" i="1"/>
  <c r="H4303" i="1"/>
  <c r="H4304" i="1"/>
  <c r="H4305" i="1"/>
  <c r="H4306" i="1"/>
  <c r="H4307" i="1"/>
  <c r="H4308" i="1"/>
  <c r="H4309" i="1"/>
  <c r="H4310" i="1"/>
  <c r="H4311" i="1"/>
  <c r="H4312" i="1"/>
  <c r="H4313" i="1"/>
  <c r="H4314" i="1"/>
  <c r="H4315" i="1"/>
  <c r="H4316" i="1"/>
  <c r="H4317" i="1"/>
  <c r="H4318" i="1"/>
  <c r="H4319" i="1"/>
  <c r="H4320" i="1"/>
  <c r="H4321" i="1"/>
  <c r="H4322" i="1"/>
  <c r="H4323" i="1"/>
  <c r="H4324" i="1"/>
  <c r="H4325" i="1"/>
  <c r="H4326" i="1"/>
  <c r="H4327" i="1"/>
  <c r="H4328" i="1"/>
  <c r="H4329" i="1"/>
  <c r="H4330" i="1"/>
  <c r="H4331" i="1"/>
  <c r="H4332" i="1"/>
  <c r="H4333" i="1"/>
  <c r="H4334" i="1"/>
  <c r="H4335" i="1"/>
  <c r="H4336" i="1"/>
  <c r="H4337" i="1"/>
  <c r="H4338" i="1"/>
  <c r="H4339" i="1"/>
  <c r="H4340" i="1"/>
  <c r="H4341" i="1"/>
  <c r="H4342" i="1"/>
  <c r="H4343" i="1"/>
  <c r="H4344" i="1"/>
  <c r="H4345" i="1"/>
  <c r="H4346" i="1"/>
  <c r="H4347" i="1"/>
  <c r="H4348" i="1"/>
  <c r="H4349" i="1"/>
  <c r="H4350" i="1"/>
  <c r="H4351" i="1"/>
  <c r="H4352" i="1"/>
  <c r="H4353" i="1"/>
  <c r="H4354" i="1"/>
  <c r="H4355" i="1"/>
  <c r="H4356" i="1"/>
  <c r="H4357" i="1"/>
  <c r="H4358" i="1"/>
  <c r="H4359" i="1"/>
  <c r="H4360" i="1"/>
  <c r="H4361" i="1"/>
  <c r="H4362" i="1"/>
  <c r="H4363" i="1"/>
  <c r="H4364" i="1"/>
  <c r="H4365" i="1"/>
  <c r="H4366" i="1"/>
  <c r="H4367" i="1"/>
  <c r="H4368" i="1"/>
  <c r="H4369" i="1"/>
  <c r="H4370" i="1"/>
  <c r="H4371" i="1"/>
  <c r="H4372" i="1"/>
  <c r="H4373" i="1"/>
  <c r="H4374" i="1"/>
  <c r="H4375" i="1"/>
  <c r="H4376" i="1"/>
  <c r="H4377" i="1"/>
  <c r="H4378" i="1"/>
  <c r="H4379" i="1"/>
  <c r="H4380" i="1"/>
  <c r="H4381" i="1"/>
  <c r="H4382" i="1"/>
  <c r="H4383" i="1"/>
  <c r="H4384" i="1"/>
  <c r="H4385" i="1"/>
  <c r="H4386" i="1"/>
  <c r="H4387" i="1"/>
  <c r="H4388" i="1"/>
  <c r="H4389" i="1"/>
  <c r="H4390" i="1"/>
  <c r="H4391" i="1"/>
  <c r="H4392" i="1"/>
  <c r="H4393" i="1"/>
  <c r="H4394" i="1"/>
  <c r="H4395" i="1"/>
  <c r="H4396" i="1"/>
  <c r="H4397" i="1"/>
  <c r="H4398" i="1"/>
  <c r="H4399" i="1"/>
  <c r="H4400" i="1"/>
  <c r="H4401" i="1"/>
  <c r="H4402" i="1"/>
  <c r="H4403" i="1"/>
  <c r="H4404" i="1"/>
  <c r="H4405" i="1"/>
  <c r="H4406" i="1"/>
  <c r="H4407" i="1"/>
  <c r="H4408" i="1"/>
  <c r="H4409" i="1"/>
  <c r="H4410" i="1"/>
  <c r="H4411" i="1"/>
  <c r="H4412" i="1"/>
  <c r="H4413" i="1"/>
  <c r="H4414" i="1"/>
  <c r="H4415" i="1"/>
  <c r="H4416" i="1"/>
  <c r="H4417" i="1"/>
  <c r="H4418" i="1"/>
  <c r="H4419" i="1"/>
  <c r="H4420" i="1"/>
  <c r="H4421" i="1"/>
  <c r="H4422" i="1"/>
  <c r="H4423" i="1"/>
  <c r="H4424" i="1"/>
  <c r="H4425" i="1"/>
  <c r="H4426" i="1"/>
  <c r="H4427" i="1"/>
  <c r="H4428" i="1"/>
  <c r="H4429" i="1"/>
  <c r="H4430" i="1"/>
  <c r="H4431" i="1"/>
  <c r="H4432" i="1"/>
  <c r="H4433" i="1"/>
  <c r="H4434" i="1"/>
  <c r="H4435" i="1"/>
  <c r="H4436" i="1"/>
  <c r="H4437" i="1"/>
  <c r="H4438" i="1"/>
  <c r="H4439" i="1"/>
  <c r="H4440" i="1"/>
  <c r="H4441" i="1"/>
  <c r="H4442" i="1"/>
  <c r="H4443" i="1"/>
  <c r="H4444" i="1"/>
  <c r="H4445" i="1"/>
  <c r="H4446" i="1"/>
  <c r="H4447" i="1"/>
  <c r="H4448" i="1"/>
  <c r="H4449" i="1"/>
  <c r="H4450" i="1"/>
  <c r="H4451" i="1"/>
  <c r="H4452" i="1"/>
  <c r="H4453" i="1"/>
  <c r="H4454" i="1"/>
  <c r="H4455" i="1"/>
  <c r="H4456" i="1"/>
  <c r="H4457" i="1"/>
  <c r="H4458" i="1"/>
  <c r="H4459" i="1"/>
  <c r="H4460" i="1"/>
  <c r="H4461" i="1"/>
  <c r="H4462" i="1"/>
  <c r="H4463" i="1"/>
  <c r="H4464" i="1"/>
  <c r="H4465" i="1"/>
  <c r="H4466" i="1"/>
  <c r="H4467" i="1"/>
  <c r="H4468" i="1"/>
  <c r="H4469" i="1"/>
  <c r="H4470" i="1"/>
  <c r="H4471" i="1"/>
  <c r="H4472" i="1"/>
  <c r="H4473" i="1"/>
  <c r="H4474" i="1"/>
  <c r="H4475" i="1"/>
  <c r="H4476" i="1"/>
  <c r="H4477" i="1"/>
  <c r="H4478" i="1"/>
  <c r="H4479" i="1"/>
  <c r="H4480" i="1"/>
  <c r="H4481" i="1"/>
  <c r="I4033" i="1"/>
  <c r="I4034" i="1"/>
  <c r="I4035" i="1"/>
  <c r="I4036" i="1"/>
  <c r="I4037" i="1"/>
  <c r="I4038" i="1"/>
  <c r="I4039" i="1"/>
  <c r="I4040" i="1"/>
  <c r="I4041" i="1"/>
  <c r="I4042" i="1"/>
  <c r="I4043" i="1"/>
  <c r="I4044" i="1"/>
  <c r="I4045" i="1"/>
  <c r="I4046" i="1"/>
  <c r="I4047" i="1"/>
  <c r="I4048" i="1"/>
  <c r="I4049" i="1"/>
  <c r="I4050" i="1"/>
  <c r="I4051" i="1"/>
  <c r="I4052" i="1"/>
  <c r="I4053" i="1"/>
  <c r="I4054" i="1"/>
  <c r="I4055" i="1"/>
  <c r="I4056" i="1"/>
  <c r="I4057" i="1"/>
  <c r="I4058" i="1"/>
  <c r="I4059" i="1"/>
  <c r="I4060" i="1"/>
  <c r="I4061" i="1"/>
  <c r="I4062" i="1"/>
  <c r="I4063" i="1"/>
  <c r="I4064" i="1"/>
  <c r="I4065" i="1"/>
  <c r="I4066" i="1"/>
  <c r="I4067" i="1"/>
  <c r="I4068" i="1"/>
  <c r="I4069" i="1"/>
  <c r="I4070" i="1"/>
  <c r="I4071" i="1"/>
  <c r="I4072" i="1"/>
  <c r="I4073" i="1"/>
  <c r="I4074" i="1"/>
  <c r="I4075" i="1"/>
  <c r="I4076" i="1"/>
  <c r="I4077" i="1"/>
  <c r="I4078" i="1"/>
  <c r="I4079" i="1"/>
  <c r="I4080" i="1"/>
  <c r="I4081" i="1"/>
  <c r="I4082" i="1"/>
  <c r="I4083" i="1"/>
  <c r="I4084" i="1"/>
  <c r="I4085" i="1"/>
  <c r="I4086" i="1"/>
  <c r="I4087" i="1"/>
  <c r="I4088" i="1"/>
  <c r="I4089" i="1"/>
  <c r="I4090" i="1"/>
  <c r="I4091" i="1"/>
  <c r="I4092" i="1"/>
  <c r="I4093" i="1"/>
  <c r="I4094" i="1"/>
  <c r="I4095" i="1"/>
  <c r="I4096" i="1"/>
  <c r="I4097" i="1"/>
  <c r="I4098" i="1"/>
  <c r="I4099" i="1"/>
  <c r="I4100" i="1"/>
  <c r="I4101" i="1"/>
  <c r="I4102" i="1"/>
  <c r="I4103" i="1"/>
  <c r="I4104" i="1"/>
  <c r="I4105" i="1"/>
  <c r="I4106" i="1"/>
  <c r="I4107" i="1"/>
  <c r="I4108" i="1"/>
  <c r="I4109" i="1"/>
  <c r="I4110" i="1"/>
  <c r="I4111" i="1"/>
  <c r="I4112" i="1"/>
  <c r="I4113" i="1"/>
  <c r="I4114" i="1"/>
  <c r="I4115" i="1"/>
  <c r="I4116" i="1"/>
  <c r="I4117" i="1"/>
  <c r="I4118" i="1"/>
  <c r="I4119" i="1"/>
  <c r="I4120" i="1"/>
  <c r="I4121" i="1"/>
  <c r="I4122" i="1"/>
  <c r="I4123" i="1"/>
  <c r="I4124" i="1"/>
  <c r="I4125" i="1"/>
  <c r="I4126" i="1"/>
  <c r="I4127" i="1"/>
  <c r="I4128" i="1"/>
  <c r="I4129" i="1"/>
  <c r="I4130" i="1"/>
  <c r="I4131" i="1"/>
  <c r="I4132" i="1"/>
  <c r="I4133" i="1"/>
  <c r="I4134" i="1"/>
  <c r="I4135" i="1"/>
  <c r="I4136" i="1"/>
  <c r="I4137" i="1"/>
  <c r="I4138" i="1"/>
  <c r="I4139" i="1"/>
  <c r="I4140" i="1"/>
  <c r="I4141" i="1"/>
  <c r="I4142" i="1"/>
  <c r="I4143" i="1"/>
  <c r="I4144" i="1"/>
  <c r="I4145" i="1"/>
  <c r="I4146" i="1"/>
  <c r="I4147" i="1"/>
  <c r="I4148" i="1"/>
  <c r="I4149" i="1"/>
  <c r="I4150" i="1"/>
  <c r="I4151" i="1"/>
  <c r="I4152" i="1"/>
  <c r="I4153" i="1"/>
  <c r="I4154" i="1"/>
  <c r="I4155" i="1"/>
  <c r="I4156" i="1"/>
  <c r="I4157" i="1"/>
  <c r="I4158" i="1"/>
  <c r="I4159" i="1"/>
  <c r="I4160" i="1"/>
  <c r="I4161" i="1"/>
  <c r="I4162" i="1"/>
  <c r="I4163" i="1"/>
  <c r="I4164" i="1"/>
  <c r="I4165" i="1"/>
  <c r="I4166" i="1"/>
  <c r="I4167" i="1"/>
  <c r="I4168" i="1"/>
  <c r="I4169" i="1"/>
  <c r="I4170" i="1"/>
  <c r="I4171" i="1"/>
  <c r="I4172" i="1"/>
  <c r="I4173" i="1"/>
  <c r="I4174" i="1"/>
  <c r="I4175" i="1"/>
  <c r="I4176" i="1"/>
  <c r="I4177" i="1"/>
  <c r="I4178" i="1"/>
  <c r="I4179" i="1"/>
  <c r="I4180" i="1"/>
  <c r="I4181" i="1"/>
  <c r="I4182" i="1"/>
  <c r="I4183" i="1"/>
  <c r="I4184" i="1"/>
  <c r="I4185" i="1"/>
  <c r="I4186" i="1"/>
  <c r="I4187" i="1"/>
  <c r="I4188" i="1"/>
  <c r="I4189" i="1"/>
  <c r="I4190" i="1"/>
  <c r="I4191" i="1"/>
  <c r="I4192" i="1"/>
  <c r="I4193" i="1"/>
  <c r="I4194" i="1"/>
  <c r="I4195" i="1"/>
  <c r="I4196" i="1"/>
  <c r="I4197" i="1"/>
  <c r="I4198" i="1"/>
  <c r="I4199" i="1"/>
  <c r="I4200" i="1"/>
  <c r="I4201" i="1"/>
  <c r="I4202" i="1"/>
  <c r="I4203" i="1"/>
  <c r="I4204" i="1"/>
  <c r="I4205" i="1"/>
  <c r="I4206" i="1"/>
  <c r="I4207" i="1"/>
  <c r="I4208" i="1"/>
  <c r="I4209" i="1"/>
  <c r="I4210" i="1"/>
  <c r="I4211" i="1"/>
  <c r="I4212" i="1"/>
  <c r="I4213" i="1"/>
  <c r="I4214" i="1"/>
  <c r="I4215" i="1"/>
  <c r="I4216" i="1"/>
  <c r="I4217" i="1"/>
  <c r="I4218" i="1"/>
  <c r="I4219" i="1"/>
  <c r="I4220" i="1"/>
  <c r="I4221" i="1"/>
  <c r="I4222" i="1"/>
  <c r="I4223" i="1"/>
  <c r="I4224" i="1"/>
  <c r="I4225" i="1"/>
  <c r="I4226" i="1"/>
  <c r="I4227" i="1"/>
  <c r="I4228" i="1"/>
  <c r="I4229" i="1"/>
  <c r="I4230" i="1"/>
  <c r="I4231" i="1"/>
  <c r="I4232" i="1"/>
  <c r="I4233" i="1"/>
  <c r="I4234" i="1"/>
  <c r="I4235" i="1"/>
  <c r="I4236" i="1"/>
  <c r="I4237" i="1"/>
  <c r="I4238" i="1"/>
  <c r="I4239" i="1"/>
  <c r="I4240" i="1"/>
  <c r="I4241" i="1"/>
  <c r="I4242" i="1"/>
  <c r="I4243" i="1"/>
  <c r="I4244" i="1"/>
  <c r="I4245" i="1"/>
  <c r="I4246" i="1"/>
  <c r="I4247" i="1"/>
  <c r="I4248" i="1"/>
  <c r="I4249" i="1"/>
  <c r="I4250" i="1"/>
  <c r="I4251" i="1"/>
  <c r="I4252" i="1"/>
  <c r="I4253" i="1"/>
  <c r="I4254" i="1"/>
  <c r="I4255" i="1"/>
  <c r="I4256" i="1"/>
  <c r="I4257" i="1"/>
  <c r="I4258" i="1"/>
  <c r="I4259" i="1"/>
  <c r="I4260" i="1"/>
  <c r="I4261" i="1"/>
  <c r="I4262" i="1"/>
  <c r="I4263" i="1"/>
  <c r="I4264" i="1"/>
  <c r="I4265" i="1"/>
  <c r="I4266" i="1"/>
  <c r="I4267" i="1"/>
  <c r="I4268" i="1"/>
  <c r="I4269" i="1"/>
  <c r="I4270" i="1"/>
  <c r="I4271" i="1"/>
  <c r="I4272" i="1"/>
  <c r="I4273" i="1"/>
  <c r="I4274" i="1"/>
  <c r="I4275" i="1"/>
  <c r="I4276" i="1"/>
  <c r="I4277" i="1"/>
  <c r="I4278" i="1"/>
  <c r="I4279" i="1"/>
  <c r="I4280" i="1"/>
  <c r="I4281" i="1"/>
  <c r="I4282" i="1"/>
  <c r="I4283" i="1"/>
  <c r="I4284" i="1"/>
  <c r="I4285" i="1"/>
  <c r="I4286" i="1"/>
  <c r="I4287" i="1"/>
  <c r="I4288" i="1"/>
  <c r="I4289" i="1"/>
  <c r="I4290" i="1"/>
  <c r="I4291" i="1"/>
  <c r="I4292" i="1"/>
  <c r="I4293" i="1"/>
  <c r="I4294" i="1"/>
  <c r="I4295" i="1"/>
  <c r="I4296" i="1"/>
  <c r="I4297" i="1"/>
  <c r="I4298" i="1"/>
  <c r="I4299" i="1"/>
  <c r="I4300" i="1"/>
  <c r="I4301" i="1"/>
  <c r="I4302" i="1"/>
  <c r="I4303" i="1"/>
  <c r="I4304" i="1"/>
  <c r="I4305" i="1"/>
  <c r="I4306" i="1"/>
  <c r="I4307" i="1"/>
  <c r="I4308" i="1"/>
  <c r="I4309" i="1"/>
  <c r="I4310" i="1"/>
  <c r="I4311" i="1"/>
  <c r="I4312" i="1"/>
  <c r="I4313" i="1"/>
  <c r="I4314" i="1"/>
  <c r="I4315" i="1"/>
  <c r="I4316" i="1"/>
  <c r="I4317" i="1"/>
  <c r="I4318" i="1"/>
  <c r="I4319" i="1"/>
  <c r="I4320" i="1"/>
  <c r="I4321" i="1"/>
  <c r="I4322" i="1"/>
  <c r="I4323" i="1"/>
  <c r="I4324" i="1"/>
  <c r="I4325" i="1"/>
  <c r="I4326" i="1"/>
  <c r="I4327" i="1"/>
  <c r="I4328" i="1"/>
  <c r="I4329" i="1"/>
  <c r="I4330" i="1"/>
  <c r="I4331" i="1"/>
  <c r="I4332" i="1"/>
  <c r="I4333" i="1"/>
  <c r="I4334" i="1"/>
  <c r="I4335" i="1"/>
  <c r="I4336" i="1"/>
  <c r="I4337" i="1"/>
  <c r="I4338" i="1"/>
  <c r="I4339" i="1"/>
  <c r="I4340" i="1"/>
  <c r="I4341" i="1"/>
  <c r="I4342" i="1"/>
  <c r="I4343" i="1"/>
  <c r="I4344" i="1"/>
  <c r="I4345" i="1"/>
  <c r="I4346" i="1"/>
  <c r="I4347" i="1"/>
  <c r="I4348" i="1"/>
  <c r="I4349" i="1"/>
  <c r="I4350" i="1"/>
  <c r="I4351" i="1"/>
  <c r="I4352" i="1"/>
  <c r="I4353" i="1"/>
  <c r="I4354" i="1"/>
  <c r="I4355" i="1"/>
  <c r="I4356" i="1"/>
  <c r="I4357" i="1"/>
  <c r="I4358" i="1"/>
  <c r="I4359" i="1"/>
  <c r="I4360" i="1"/>
  <c r="I4361" i="1"/>
  <c r="I4362" i="1"/>
  <c r="I4363" i="1"/>
  <c r="I4364" i="1"/>
  <c r="I4365" i="1"/>
  <c r="I4366" i="1"/>
  <c r="I4367" i="1"/>
  <c r="I4368" i="1"/>
  <c r="I4369" i="1"/>
  <c r="I4370" i="1"/>
  <c r="I4371" i="1"/>
  <c r="I4372" i="1"/>
  <c r="I4373" i="1"/>
  <c r="I4374" i="1"/>
  <c r="I4375" i="1"/>
  <c r="I4376" i="1"/>
  <c r="I4377" i="1"/>
  <c r="I4378" i="1"/>
  <c r="I4379" i="1"/>
  <c r="I4380" i="1"/>
  <c r="I4381" i="1"/>
  <c r="I4382" i="1"/>
  <c r="I4383" i="1"/>
  <c r="I4384" i="1"/>
  <c r="I4385" i="1"/>
  <c r="I4386" i="1"/>
  <c r="I4387" i="1"/>
  <c r="I4388" i="1"/>
  <c r="I4389" i="1"/>
  <c r="I4390" i="1"/>
  <c r="I4391" i="1"/>
  <c r="I4392" i="1"/>
  <c r="I4393" i="1"/>
  <c r="I4394" i="1"/>
  <c r="I4395" i="1"/>
  <c r="I4396" i="1"/>
  <c r="I4397" i="1"/>
  <c r="I4398" i="1"/>
  <c r="I4399" i="1"/>
  <c r="I4400" i="1"/>
  <c r="I4401" i="1"/>
  <c r="I4402" i="1"/>
  <c r="I4403" i="1"/>
  <c r="I4404" i="1"/>
  <c r="I4405" i="1"/>
  <c r="I4406" i="1"/>
  <c r="I4407" i="1"/>
  <c r="I4408" i="1"/>
  <c r="I4409" i="1"/>
  <c r="I4410" i="1"/>
  <c r="I4411" i="1"/>
  <c r="I4412" i="1"/>
  <c r="I4413" i="1"/>
  <c r="I4414" i="1"/>
  <c r="I4415" i="1"/>
  <c r="I4416" i="1"/>
  <c r="I4417" i="1"/>
  <c r="I4418" i="1"/>
  <c r="I4419" i="1"/>
  <c r="I4420" i="1"/>
  <c r="I4421" i="1"/>
  <c r="I4422" i="1"/>
  <c r="I4423" i="1"/>
  <c r="I4424" i="1"/>
  <c r="I4425" i="1"/>
  <c r="I4426" i="1"/>
  <c r="I4427" i="1"/>
  <c r="I4428" i="1"/>
  <c r="I4429" i="1"/>
  <c r="I4430" i="1"/>
  <c r="I4431" i="1"/>
  <c r="I4432" i="1"/>
  <c r="I4433" i="1"/>
  <c r="I4434" i="1"/>
  <c r="I4435" i="1"/>
  <c r="I4436" i="1"/>
  <c r="I4437" i="1"/>
  <c r="I4438" i="1"/>
  <c r="I4439" i="1"/>
  <c r="I4440" i="1"/>
  <c r="I4441" i="1"/>
  <c r="I4442" i="1"/>
  <c r="I4443" i="1"/>
  <c r="I4444" i="1"/>
  <c r="I4445" i="1"/>
  <c r="I4446" i="1"/>
  <c r="I4447" i="1"/>
  <c r="I4448" i="1"/>
  <c r="I4449" i="1"/>
  <c r="I4450" i="1"/>
  <c r="I4451" i="1"/>
  <c r="I4452" i="1"/>
  <c r="I4453" i="1"/>
  <c r="I4454" i="1"/>
  <c r="I4455" i="1"/>
  <c r="I4456" i="1"/>
  <c r="I4457" i="1"/>
  <c r="I4458" i="1"/>
  <c r="I4459" i="1"/>
  <c r="I4460" i="1"/>
  <c r="I4461" i="1"/>
  <c r="I4462" i="1"/>
  <c r="I4463" i="1"/>
  <c r="I4464" i="1"/>
  <c r="I4465" i="1"/>
  <c r="I4466" i="1"/>
  <c r="I4467" i="1"/>
  <c r="I4468" i="1"/>
  <c r="I4469" i="1"/>
  <c r="I4470" i="1"/>
  <c r="I4471" i="1"/>
  <c r="I4472" i="1"/>
  <c r="I4473" i="1"/>
  <c r="I4474" i="1"/>
  <c r="I4475" i="1"/>
  <c r="I4476" i="1"/>
  <c r="I4477" i="1"/>
  <c r="I4478" i="1"/>
  <c r="I4479" i="1"/>
  <c r="I4480" i="1"/>
  <c r="I4481" i="1"/>
  <c r="D383" i="12"/>
  <c r="D384" i="12"/>
  <c r="D385" i="12"/>
  <c r="D386" i="12"/>
  <c r="D387" i="12"/>
  <c r="D388" i="12"/>
  <c r="D389" i="12"/>
  <c r="D390" i="12"/>
  <c r="D391" i="12"/>
  <c r="D392" i="12"/>
  <c r="D393" i="12"/>
  <c r="D394" i="12"/>
  <c r="D395" i="12"/>
  <c r="D396" i="12"/>
  <c r="D397" i="12"/>
  <c r="D398" i="12"/>
  <c r="D399" i="12"/>
  <c r="D400" i="12"/>
  <c r="D401" i="12"/>
  <c r="D402" i="12"/>
  <c r="D403" i="12"/>
  <c r="D404" i="12"/>
  <c r="D405" i="12"/>
  <c r="D406" i="12"/>
  <c r="D407" i="12"/>
  <c r="D408" i="12"/>
  <c r="D409" i="12"/>
  <c r="D410" i="12"/>
  <c r="D411" i="12"/>
  <c r="D412" i="12"/>
  <c r="D413" i="12"/>
  <c r="D414" i="12"/>
  <c r="D415" i="12"/>
  <c r="D416" i="12"/>
  <c r="D417" i="12"/>
  <c r="D418" i="12"/>
  <c r="D419" i="12"/>
  <c r="D420" i="12"/>
  <c r="D421" i="12"/>
  <c r="D422" i="12"/>
  <c r="D423" i="12"/>
  <c r="D424" i="12"/>
  <c r="D425" i="12"/>
  <c r="D426" i="12"/>
  <c r="D427" i="12"/>
  <c r="D428" i="12"/>
  <c r="D429" i="12"/>
  <c r="D430" i="12"/>
  <c r="D431" i="12"/>
  <c r="D432" i="12"/>
  <c r="D433" i="12"/>
  <c r="D434" i="12"/>
  <c r="D435" i="12"/>
  <c r="D436" i="12"/>
  <c r="D437" i="12"/>
  <c r="D438" i="12"/>
  <c r="D439" i="12"/>
  <c r="D440" i="12"/>
  <c r="D441" i="12"/>
  <c r="D442" i="12"/>
  <c r="D443" i="12"/>
  <c r="D444" i="12"/>
  <c r="D445" i="12"/>
  <c r="D446" i="12"/>
  <c r="D447" i="12"/>
  <c r="D448" i="12"/>
  <c r="D449" i="12"/>
  <c r="D450" i="12"/>
  <c r="D451" i="12"/>
  <c r="D452" i="12"/>
  <c r="D3" i="12"/>
  <c r="D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85" i="12"/>
  <c r="D286" i="12"/>
  <c r="D287" i="12"/>
  <c r="D288" i="12"/>
  <c r="D289" i="12"/>
  <c r="D290" i="12"/>
  <c r="D29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315" i="12"/>
  <c r="D316" i="12"/>
  <c r="D317" i="12"/>
  <c r="D318" i="12"/>
  <c r="D319" i="12"/>
  <c r="D320" i="12"/>
  <c r="D321" i="12"/>
  <c r="D322" i="12"/>
  <c r="D323" i="12"/>
  <c r="D324" i="12"/>
  <c r="D325" i="12"/>
  <c r="D326" i="12"/>
  <c r="D327" i="12"/>
  <c r="D328" i="12"/>
  <c r="D329" i="12"/>
  <c r="D330" i="12"/>
  <c r="D331" i="12"/>
  <c r="D332" i="12"/>
  <c r="D333" i="12"/>
  <c r="D334" i="12"/>
  <c r="D335" i="12"/>
  <c r="D336" i="12"/>
  <c r="D337" i="12"/>
  <c r="D338" i="12"/>
  <c r="D339" i="12"/>
  <c r="D340" i="12"/>
  <c r="D341" i="12"/>
  <c r="D342" i="12"/>
  <c r="D343" i="12"/>
  <c r="D344" i="12"/>
  <c r="D345" i="12"/>
  <c r="D346" i="12"/>
  <c r="D347" i="12"/>
  <c r="D348" i="12"/>
  <c r="D349" i="12"/>
  <c r="D350" i="12"/>
  <c r="D351" i="12"/>
  <c r="D352" i="12"/>
  <c r="D353" i="12"/>
  <c r="D354" i="12"/>
  <c r="D355" i="12"/>
  <c r="D356" i="12"/>
  <c r="D357" i="12"/>
  <c r="D358" i="12"/>
  <c r="D359" i="12"/>
  <c r="D360" i="12"/>
  <c r="D361" i="12"/>
  <c r="D362" i="12"/>
  <c r="D363" i="12"/>
  <c r="D364" i="12"/>
  <c r="D365" i="12"/>
  <c r="D366" i="12"/>
  <c r="D367" i="12"/>
  <c r="D368" i="12"/>
  <c r="D369" i="12"/>
  <c r="D370" i="12"/>
  <c r="D371" i="12"/>
  <c r="D372" i="12"/>
  <c r="D373" i="12"/>
  <c r="D374" i="12"/>
  <c r="D375" i="12"/>
  <c r="D376" i="12"/>
  <c r="D377" i="12"/>
  <c r="D378" i="12"/>
  <c r="D379" i="12"/>
  <c r="D380" i="12"/>
  <c r="D381" i="12"/>
  <c r="D382" i="12"/>
  <c r="D2" i="12"/>
  <c r="B54" i="13"/>
  <c r="I2" i="16"/>
  <c r="I3" i="16"/>
  <c r="I4" i="16"/>
  <c r="I5" i="16"/>
  <c r="I6"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I201" i="16"/>
  <c r="I202" i="16"/>
  <c r="I203" i="16"/>
  <c r="I204" i="16"/>
  <c r="I205" i="16"/>
  <c r="I206" i="16"/>
  <c r="I207" i="16"/>
  <c r="I208" i="16"/>
  <c r="I209" i="16"/>
  <c r="I210" i="16"/>
  <c r="I211" i="16"/>
  <c r="I212" i="16"/>
  <c r="I213" i="16"/>
  <c r="I214" i="16"/>
  <c r="I215" i="16"/>
  <c r="I216"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6" i="16"/>
  <c r="I247" i="16"/>
  <c r="I248" i="16"/>
  <c r="I249" i="16"/>
  <c r="I250" i="16"/>
  <c r="I251" i="16"/>
  <c r="I252" i="16"/>
  <c r="I253" i="16"/>
  <c r="I254" i="16"/>
  <c r="I255" i="16"/>
  <c r="I256" i="16"/>
  <c r="I257" i="16"/>
  <c r="I258" i="16"/>
  <c r="I259" i="16"/>
  <c r="I260" i="16"/>
  <c r="I261" i="16"/>
  <c r="I262" i="16"/>
  <c r="I263" i="16"/>
  <c r="I264" i="16"/>
  <c r="I265" i="16"/>
  <c r="I266" i="16"/>
  <c r="I267" i="16"/>
  <c r="I268" i="16"/>
  <c r="I269" i="16"/>
  <c r="I270" i="16"/>
  <c r="I271" i="16"/>
  <c r="I272" i="16"/>
  <c r="I273" i="16"/>
  <c r="I274" i="16"/>
  <c r="I275" i="16"/>
  <c r="I276" i="16"/>
  <c r="I277" i="16"/>
  <c r="I278" i="16"/>
  <c r="I279" i="16"/>
  <c r="I280" i="16"/>
  <c r="I281" i="16"/>
  <c r="I282" i="16"/>
  <c r="I283" i="16"/>
  <c r="I284" i="16"/>
  <c r="I285" i="16"/>
  <c r="I286" i="16"/>
  <c r="I287" i="16"/>
  <c r="I288" i="16"/>
  <c r="I289" i="16"/>
  <c r="I290" i="16"/>
  <c r="I291" i="16"/>
  <c r="I292" i="16"/>
  <c r="I293" i="16"/>
  <c r="I294" i="16"/>
  <c r="I295" i="16"/>
  <c r="I296" i="16"/>
  <c r="I297" i="16"/>
  <c r="I298" i="16"/>
  <c r="I299" i="16"/>
  <c r="I300" i="16"/>
  <c r="I301" i="16"/>
  <c r="I302" i="16"/>
  <c r="I303" i="16"/>
  <c r="I304" i="16"/>
  <c r="I305" i="16"/>
  <c r="I306" i="16"/>
  <c r="I307" i="16"/>
  <c r="I308" i="16"/>
  <c r="I309" i="16"/>
  <c r="I310" i="16"/>
  <c r="I311" i="16"/>
  <c r="I312" i="16"/>
  <c r="I313" i="16"/>
  <c r="I314" i="16"/>
  <c r="I315" i="16"/>
  <c r="I316" i="16"/>
  <c r="I317" i="16"/>
  <c r="I318" i="16"/>
  <c r="I319" i="16"/>
  <c r="I320" i="16"/>
  <c r="I321" i="16"/>
  <c r="I322" i="16"/>
  <c r="I323" i="16"/>
  <c r="I324" i="16"/>
  <c r="I325" i="16"/>
  <c r="I326" i="16"/>
  <c r="I327" i="16"/>
  <c r="I328" i="16"/>
  <c r="I329" i="16"/>
  <c r="I330" i="16"/>
  <c r="I331" i="16"/>
  <c r="I332" i="16"/>
  <c r="I333" i="16"/>
  <c r="I334" i="16"/>
  <c r="I335" i="16"/>
  <c r="I336" i="16"/>
  <c r="I337" i="16"/>
  <c r="I338" i="16"/>
  <c r="I339" i="16"/>
  <c r="I340" i="16"/>
  <c r="I341" i="16"/>
  <c r="I342" i="16"/>
  <c r="I343" i="16"/>
  <c r="I344" i="16"/>
  <c r="I345" i="16"/>
  <c r="I346" i="16"/>
  <c r="I347" i="16"/>
  <c r="I348" i="16"/>
  <c r="I349" i="16"/>
  <c r="I350" i="16"/>
  <c r="I351" i="16"/>
  <c r="I352" i="16"/>
  <c r="I353" i="16"/>
  <c r="I354" i="16"/>
  <c r="I355" i="16"/>
  <c r="I356" i="16"/>
  <c r="I357" i="16"/>
  <c r="I358" i="16"/>
  <c r="I359" i="16"/>
  <c r="I360" i="16"/>
  <c r="I361" i="16"/>
  <c r="I362" i="16"/>
  <c r="I363" i="16"/>
  <c r="I364" i="16"/>
  <c r="I365" i="16"/>
  <c r="I366" i="16"/>
  <c r="I367" i="16"/>
  <c r="I368" i="16"/>
  <c r="I369" i="16"/>
  <c r="I370" i="16"/>
  <c r="I371" i="16"/>
  <c r="I372" i="16"/>
  <c r="I373" i="16"/>
  <c r="I374" i="16"/>
  <c r="I375" i="16"/>
  <c r="I376" i="16"/>
  <c r="I377" i="16"/>
  <c r="I378" i="16"/>
  <c r="I379" i="16"/>
  <c r="I380" i="16"/>
  <c r="I381" i="16"/>
  <c r="I382" i="16"/>
  <c r="I383" i="16"/>
  <c r="I384" i="16"/>
  <c r="I385" i="16"/>
  <c r="I386" i="16"/>
  <c r="I387" i="16"/>
  <c r="I388" i="16"/>
  <c r="I389" i="16"/>
  <c r="I390" i="16"/>
  <c r="I391" i="16"/>
  <c r="I392" i="16"/>
  <c r="I393" i="16"/>
  <c r="I394" i="16"/>
  <c r="I395" i="16"/>
  <c r="I396" i="16"/>
  <c r="I397" i="16"/>
  <c r="I398" i="16"/>
  <c r="I399" i="16"/>
  <c r="I400" i="16"/>
  <c r="I401" i="16"/>
  <c r="I402" i="16"/>
  <c r="I403" i="16"/>
  <c r="I404" i="16"/>
  <c r="I405" i="16"/>
  <c r="I406" i="16"/>
  <c r="I407" i="16"/>
  <c r="I408" i="16"/>
  <c r="I409" i="16"/>
  <c r="I410" i="16"/>
  <c r="I411" i="16"/>
  <c r="I412" i="16"/>
  <c r="I413" i="16"/>
  <c r="I414" i="16"/>
  <c r="I415" i="16"/>
  <c r="I416" i="16"/>
  <c r="I417" i="16"/>
  <c r="I418" i="16"/>
  <c r="I419" i="16"/>
  <c r="I420" i="16"/>
  <c r="I421" i="16"/>
  <c r="I422" i="16"/>
  <c r="I423" i="16"/>
  <c r="I424" i="16"/>
  <c r="I425" i="16"/>
  <c r="I426" i="16"/>
  <c r="I427" i="16"/>
  <c r="I428" i="16"/>
  <c r="I429" i="16"/>
  <c r="I430" i="16"/>
  <c r="I431" i="16"/>
  <c r="I432" i="16"/>
  <c r="I433" i="16"/>
  <c r="I434" i="16"/>
  <c r="I435" i="16"/>
  <c r="I436" i="16"/>
  <c r="I437" i="16"/>
  <c r="I438" i="16"/>
  <c r="I439" i="16"/>
  <c r="I440" i="16"/>
  <c r="I441" i="16"/>
  <c r="I442" i="16"/>
  <c r="I443" i="16"/>
  <c r="I444" i="16"/>
  <c r="I445" i="16"/>
  <c r="I446" i="16"/>
  <c r="I447" i="16"/>
  <c r="I448" i="16"/>
  <c r="I449" i="16"/>
  <c r="I450" i="16"/>
  <c r="I451" i="16"/>
  <c r="I452" i="16"/>
  <c r="I453" i="16"/>
  <c r="I454" i="16"/>
  <c r="I455" i="16"/>
  <c r="I456" i="16"/>
  <c r="I457" i="16"/>
  <c r="I458" i="16"/>
  <c r="I459" i="16"/>
  <c r="I460" i="16"/>
  <c r="I461" i="16"/>
  <c r="I462" i="16"/>
  <c r="I463" i="16"/>
  <c r="I464" i="16"/>
  <c r="I465" i="16"/>
  <c r="I466" i="16"/>
  <c r="I467" i="16"/>
  <c r="I468" i="16"/>
  <c r="I469" i="16"/>
  <c r="I470" i="16"/>
  <c r="I471" i="16"/>
  <c r="I472" i="16"/>
  <c r="I473" i="16"/>
  <c r="I474" i="16"/>
  <c r="I475" i="16"/>
  <c r="I476" i="16"/>
  <c r="I477" i="16"/>
  <c r="I478" i="16"/>
  <c r="I479" i="16"/>
  <c r="I480" i="16"/>
  <c r="I481" i="16"/>
  <c r="I482" i="16"/>
  <c r="I483" i="16"/>
  <c r="I484" i="16"/>
  <c r="I485" i="16"/>
  <c r="I486" i="16"/>
  <c r="I487" i="16"/>
  <c r="I488" i="16"/>
  <c r="I489" i="16"/>
  <c r="I490" i="16"/>
  <c r="I491" i="16"/>
  <c r="I492" i="16"/>
  <c r="I493" i="16"/>
  <c r="I494" i="16"/>
  <c r="I495" i="16"/>
  <c r="I496" i="16"/>
  <c r="I497" i="16"/>
  <c r="I498" i="16"/>
  <c r="I499" i="16"/>
  <c r="I500" i="16"/>
  <c r="I501" i="16"/>
  <c r="I502" i="16"/>
  <c r="I503" i="16"/>
  <c r="I504" i="16"/>
  <c r="I505" i="16"/>
  <c r="I506" i="16"/>
  <c r="I507" i="16"/>
  <c r="I508" i="16"/>
  <c r="I509" i="16"/>
  <c r="I510" i="16"/>
  <c r="I511" i="16"/>
  <c r="I512" i="16"/>
  <c r="I513" i="16"/>
  <c r="I514" i="16"/>
  <c r="I515" i="16"/>
  <c r="I516" i="16"/>
  <c r="I517" i="16"/>
  <c r="I518" i="16"/>
  <c r="I519" i="16"/>
  <c r="I520" i="16"/>
  <c r="I521" i="16"/>
  <c r="I522" i="16"/>
  <c r="I523" i="16"/>
  <c r="I524" i="16"/>
  <c r="I525" i="16"/>
  <c r="I526" i="16"/>
  <c r="I527" i="16"/>
  <c r="I528" i="16"/>
  <c r="I529" i="16"/>
  <c r="I530" i="16"/>
  <c r="I531" i="16"/>
  <c r="I532" i="16"/>
  <c r="I533" i="16"/>
  <c r="I534" i="16"/>
  <c r="I535" i="16"/>
  <c r="I536" i="16"/>
  <c r="I537" i="16"/>
  <c r="I538" i="16"/>
  <c r="I539" i="16"/>
  <c r="I540" i="16"/>
  <c r="I541" i="16"/>
  <c r="I542" i="16"/>
  <c r="I543" i="16"/>
  <c r="I544" i="16"/>
  <c r="I545" i="16"/>
  <c r="I546" i="16"/>
  <c r="I547" i="16"/>
  <c r="I548" i="16"/>
  <c r="I549" i="16"/>
  <c r="I550" i="16"/>
  <c r="I551" i="16"/>
  <c r="I552" i="16"/>
  <c r="I553" i="16"/>
  <c r="I554" i="16"/>
  <c r="I555" i="16"/>
  <c r="I556" i="16"/>
  <c r="I557" i="16"/>
  <c r="I558" i="16"/>
  <c r="I559" i="16"/>
  <c r="I560" i="16"/>
  <c r="I561" i="16"/>
  <c r="I562" i="16"/>
  <c r="I563" i="16"/>
  <c r="I564" i="16"/>
  <c r="I565" i="16"/>
  <c r="I566" i="16"/>
  <c r="I567" i="16"/>
  <c r="I568" i="16"/>
  <c r="I569" i="16"/>
  <c r="I570" i="16"/>
  <c r="I571" i="16"/>
  <c r="I572" i="16"/>
  <c r="I573" i="16"/>
  <c r="I574" i="16"/>
  <c r="I575" i="16"/>
  <c r="I576" i="16"/>
  <c r="I577" i="16"/>
  <c r="I578" i="16"/>
  <c r="I579" i="16"/>
  <c r="I580" i="16"/>
  <c r="I581" i="16"/>
  <c r="I582" i="16"/>
  <c r="I583" i="16"/>
  <c r="I584" i="16"/>
  <c r="I585" i="16"/>
  <c r="I586" i="16"/>
  <c r="I587" i="16"/>
  <c r="I588" i="16"/>
  <c r="I589" i="16"/>
  <c r="I590" i="16"/>
  <c r="I591" i="16"/>
  <c r="I592" i="16"/>
  <c r="I593" i="16"/>
  <c r="I594" i="16"/>
  <c r="I595" i="16"/>
  <c r="I596" i="16"/>
  <c r="I597" i="16"/>
  <c r="I598" i="16"/>
  <c r="I599" i="16"/>
  <c r="I600" i="16"/>
  <c r="I601" i="16"/>
  <c r="I602" i="16"/>
  <c r="I603" i="16"/>
  <c r="I604" i="16"/>
  <c r="I605" i="16"/>
  <c r="I606" i="16"/>
  <c r="I607" i="16"/>
  <c r="I608" i="16"/>
  <c r="I609" i="16"/>
  <c r="I610" i="16"/>
  <c r="I611" i="16"/>
  <c r="I612" i="16"/>
  <c r="I613" i="16"/>
  <c r="I614" i="16"/>
  <c r="I615" i="16"/>
  <c r="I616" i="16"/>
  <c r="I617" i="16"/>
  <c r="I618" i="16"/>
  <c r="I619" i="16"/>
  <c r="I620" i="16"/>
  <c r="I621" i="16"/>
  <c r="I622" i="16"/>
  <c r="I623" i="16"/>
  <c r="I624" i="16"/>
  <c r="I625" i="16"/>
  <c r="I626" i="16"/>
  <c r="I627" i="16"/>
  <c r="I628" i="16"/>
  <c r="I629" i="16"/>
  <c r="I630" i="16"/>
  <c r="I631" i="16"/>
  <c r="I632" i="16"/>
  <c r="I633" i="16"/>
  <c r="I634" i="16"/>
  <c r="I635" i="16"/>
  <c r="I636" i="16"/>
  <c r="I637" i="16"/>
  <c r="I638" i="16"/>
  <c r="I639" i="16"/>
  <c r="I640" i="16"/>
  <c r="I641" i="16"/>
  <c r="I642" i="16"/>
  <c r="I643" i="16"/>
  <c r="I644" i="16"/>
  <c r="I645" i="16"/>
  <c r="I646" i="16"/>
  <c r="I647" i="16"/>
  <c r="I648" i="16"/>
  <c r="I649" i="16"/>
  <c r="I650" i="16"/>
  <c r="I651" i="16"/>
  <c r="I652" i="16"/>
  <c r="I653" i="16"/>
  <c r="I654" i="16"/>
  <c r="I655" i="16"/>
  <c r="I656" i="16"/>
  <c r="I657" i="16"/>
  <c r="I658" i="16"/>
  <c r="I659" i="16"/>
  <c r="I660" i="16"/>
  <c r="I661" i="16"/>
  <c r="I662" i="16"/>
  <c r="I663" i="16"/>
  <c r="I664" i="16"/>
  <c r="I665" i="16"/>
  <c r="I666" i="16"/>
  <c r="I667" i="16"/>
  <c r="I668" i="16"/>
  <c r="I669" i="16"/>
  <c r="I670" i="16"/>
  <c r="I671" i="16"/>
  <c r="I672" i="16"/>
  <c r="I673" i="16"/>
  <c r="I674" i="16"/>
  <c r="I675" i="16"/>
  <c r="I676" i="16"/>
  <c r="I677" i="16"/>
  <c r="I678" i="16"/>
  <c r="I679" i="16"/>
  <c r="I680" i="16"/>
  <c r="I681" i="16"/>
  <c r="I682" i="16"/>
  <c r="I683" i="16"/>
  <c r="I684" i="16"/>
  <c r="I685" i="16"/>
  <c r="I686" i="16"/>
  <c r="I687" i="16"/>
  <c r="I688" i="16"/>
  <c r="I689" i="16"/>
  <c r="I690" i="16"/>
  <c r="I691" i="16"/>
  <c r="I692" i="16"/>
  <c r="I693" i="16"/>
  <c r="I694" i="16"/>
  <c r="I695" i="16"/>
  <c r="I696" i="16"/>
  <c r="I697" i="16"/>
  <c r="I698" i="16"/>
  <c r="I699" i="16"/>
  <c r="I700" i="16"/>
  <c r="I701" i="16"/>
  <c r="I702" i="16"/>
  <c r="I703" i="16"/>
  <c r="I704" i="16"/>
  <c r="I705" i="16"/>
  <c r="I706" i="16"/>
  <c r="I707" i="16"/>
  <c r="I708" i="16"/>
  <c r="I709" i="16"/>
  <c r="I710" i="16"/>
  <c r="I711" i="16"/>
  <c r="I712" i="16"/>
  <c r="I713" i="16"/>
  <c r="I714" i="16"/>
  <c r="I715" i="16"/>
  <c r="I716" i="16"/>
  <c r="I717" i="16"/>
  <c r="I718" i="16"/>
  <c r="I719" i="16"/>
  <c r="I720" i="16"/>
  <c r="I721" i="16"/>
  <c r="I722" i="16"/>
  <c r="I723" i="16"/>
  <c r="I724" i="16"/>
  <c r="I725" i="16"/>
  <c r="I726" i="16"/>
  <c r="I727" i="16"/>
  <c r="I728" i="16"/>
  <c r="I729" i="16"/>
  <c r="I730" i="16"/>
  <c r="I731" i="16"/>
  <c r="I732" i="16"/>
  <c r="I733" i="16"/>
  <c r="I734" i="16"/>
  <c r="I735" i="16"/>
  <c r="I736" i="16"/>
  <c r="I737" i="16"/>
  <c r="I738" i="16"/>
  <c r="I739" i="16"/>
  <c r="I740" i="16"/>
  <c r="I741" i="16"/>
  <c r="I742" i="16"/>
  <c r="I743" i="16"/>
  <c r="I744" i="16"/>
  <c r="I745" i="16"/>
  <c r="I746" i="16"/>
  <c r="I747" i="16"/>
  <c r="I748" i="16"/>
  <c r="I749" i="16"/>
  <c r="I750" i="16"/>
  <c r="I751" i="16"/>
  <c r="I752" i="16"/>
  <c r="I753" i="16"/>
  <c r="I754" i="16"/>
  <c r="I755" i="16"/>
  <c r="I756" i="16"/>
  <c r="I757" i="16"/>
  <c r="I758" i="16"/>
  <c r="I759" i="16"/>
  <c r="I760" i="16"/>
  <c r="I761" i="16"/>
  <c r="I762" i="16"/>
  <c r="I763" i="16"/>
  <c r="I764" i="16"/>
  <c r="I765" i="16"/>
  <c r="I766" i="16"/>
  <c r="I767" i="16"/>
  <c r="I768" i="16"/>
  <c r="I769" i="16"/>
  <c r="I770" i="16"/>
  <c r="I771" i="16"/>
  <c r="I772" i="16"/>
  <c r="I773" i="16"/>
  <c r="I774" i="16"/>
  <c r="I775" i="16"/>
  <c r="I776" i="16"/>
  <c r="I777" i="16"/>
  <c r="I778" i="16"/>
  <c r="I779" i="16"/>
  <c r="I780" i="16"/>
  <c r="I781" i="16"/>
  <c r="I782" i="16"/>
  <c r="I783" i="16"/>
  <c r="I784" i="16"/>
  <c r="I785" i="16"/>
  <c r="I786" i="16"/>
  <c r="I787" i="16"/>
  <c r="I788" i="16"/>
  <c r="I789" i="16"/>
  <c r="I790" i="16"/>
  <c r="I791" i="16"/>
  <c r="I792" i="16"/>
  <c r="I793" i="16"/>
  <c r="I794" i="16"/>
  <c r="I795" i="16"/>
  <c r="I796" i="16"/>
  <c r="I797" i="16"/>
  <c r="I798" i="16"/>
  <c r="I799" i="16"/>
  <c r="I800" i="16"/>
  <c r="I801" i="16"/>
  <c r="I802" i="16"/>
  <c r="I803" i="16"/>
  <c r="I804" i="16"/>
  <c r="I805" i="16"/>
  <c r="I806" i="16"/>
  <c r="I807" i="16"/>
  <c r="I808" i="16"/>
  <c r="I809" i="16"/>
  <c r="I810" i="16"/>
  <c r="I811" i="16"/>
  <c r="I812" i="16"/>
  <c r="I813" i="16"/>
  <c r="I814" i="16"/>
  <c r="I815" i="16"/>
  <c r="I816" i="16"/>
  <c r="I817" i="16"/>
  <c r="I818" i="16"/>
  <c r="I819" i="16"/>
  <c r="I820" i="16"/>
  <c r="I821" i="16"/>
  <c r="I822" i="16"/>
  <c r="I823" i="16"/>
  <c r="I824" i="16"/>
  <c r="I825" i="16"/>
  <c r="I826" i="16"/>
  <c r="I827" i="16"/>
  <c r="I828" i="16"/>
  <c r="I829" i="16"/>
  <c r="I830" i="16"/>
  <c r="I831" i="16"/>
  <c r="I832" i="16"/>
  <c r="I833" i="16"/>
  <c r="I834" i="16"/>
  <c r="I835" i="16"/>
  <c r="I836" i="16"/>
  <c r="I837" i="16"/>
  <c r="I838" i="16"/>
  <c r="I839" i="16"/>
  <c r="I840" i="16"/>
  <c r="I841" i="16"/>
  <c r="I842" i="16"/>
  <c r="I843" i="16"/>
  <c r="I844" i="16"/>
  <c r="I845" i="16"/>
  <c r="I846" i="16"/>
  <c r="I847" i="16"/>
  <c r="I848" i="16"/>
  <c r="I849" i="16"/>
  <c r="I850" i="16"/>
  <c r="I851" i="16"/>
  <c r="I852" i="16"/>
  <c r="I853" i="16"/>
  <c r="I854" i="16"/>
  <c r="I855" i="16"/>
  <c r="I856" i="16"/>
  <c r="I857" i="16"/>
  <c r="I858" i="16"/>
  <c r="I859" i="16"/>
  <c r="I860" i="16"/>
  <c r="I861" i="16"/>
  <c r="I862" i="16"/>
  <c r="I863" i="16"/>
  <c r="I864" i="16"/>
  <c r="I865" i="16"/>
  <c r="I866" i="16"/>
  <c r="I867" i="16"/>
  <c r="I868" i="16"/>
  <c r="I869" i="16"/>
  <c r="I870" i="16"/>
  <c r="I871" i="16"/>
  <c r="I872" i="16"/>
  <c r="I873" i="16"/>
  <c r="I874" i="16"/>
  <c r="I875" i="16"/>
  <c r="I876" i="16"/>
  <c r="I877" i="16"/>
  <c r="I878" i="16"/>
  <c r="I879" i="16"/>
  <c r="I880" i="16"/>
  <c r="I881" i="16"/>
  <c r="I882" i="16"/>
  <c r="I883" i="16"/>
  <c r="I884" i="16"/>
  <c r="I885" i="16"/>
  <c r="I886" i="16"/>
  <c r="I887" i="16"/>
  <c r="I888" i="16"/>
  <c r="I889" i="16"/>
  <c r="I890" i="16"/>
  <c r="I891" i="16"/>
  <c r="I892" i="16"/>
  <c r="I893" i="16"/>
  <c r="I894" i="16"/>
  <c r="I895" i="16"/>
  <c r="I896" i="16"/>
  <c r="I897" i="16"/>
  <c r="I898" i="16"/>
  <c r="I899" i="16"/>
  <c r="I900" i="16"/>
  <c r="I901" i="16"/>
  <c r="I902" i="16"/>
  <c r="I903" i="16"/>
  <c r="I904" i="16"/>
  <c r="I905" i="16"/>
  <c r="I906" i="16"/>
  <c r="I907" i="16"/>
  <c r="I908" i="16"/>
  <c r="I909" i="16"/>
  <c r="I910" i="16"/>
  <c r="I911" i="16"/>
  <c r="I912" i="16"/>
  <c r="I913" i="16"/>
  <c r="I914" i="16"/>
  <c r="I915" i="16"/>
  <c r="I916" i="16"/>
  <c r="I917" i="16"/>
  <c r="I918" i="16"/>
  <c r="I919" i="16"/>
  <c r="I920" i="16"/>
  <c r="I921" i="16"/>
  <c r="I922" i="16"/>
  <c r="I923" i="16"/>
  <c r="I924" i="16"/>
  <c r="I925" i="16"/>
  <c r="I926" i="16"/>
  <c r="I927" i="16"/>
  <c r="I928" i="16"/>
  <c r="I929" i="16"/>
  <c r="I930" i="16"/>
  <c r="I931" i="16"/>
  <c r="I932" i="16"/>
  <c r="I933" i="16"/>
  <c r="I934" i="16"/>
  <c r="I935" i="16"/>
  <c r="I936" i="16"/>
  <c r="I937" i="16"/>
  <c r="I938" i="16"/>
  <c r="I939" i="16"/>
  <c r="I940" i="16"/>
  <c r="I941" i="16"/>
  <c r="I942" i="16"/>
  <c r="I943" i="16"/>
  <c r="I944" i="16"/>
  <c r="I945" i="16"/>
  <c r="I946" i="16"/>
  <c r="I947" i="16"/>
  <c r="I948" i="16"/>
  <c r="I949" i="16"/>
  <c r="I950" i="16"/>
  <c r="I951" i="16"/>
  <c r="I952" i="16"/>
  <c r="I953" i="16"/>
  <c r="I954" i="16"/>
  <c r="I955" i="16"/>
  <c r="I956" i="16"/>
  <c r="I957" i="16"/>
  <c r="I958" i="16"/>
  <c r="I959" i="16"/>
  <c r="I960" i="16"/>
  <c r="I961" i="16"/>
  <c r="I962" i="16"/>
  <c r="I963" i="16"/>
  <c r="I964" i="16"/>
  <c r="I965" i="16"/>
  <c r="I966" i="16"/>
  <c r="I967" i="16"/>
  <c r="I968" i="16"/>
  <c r="I969" i="16"/>
  <c r="I970" i="16"/>
  <c r="I971" i="16"/>
  <c r="I972" i="16"/>
  <c r="I973" i="16"/>
  <c r="I974" i="16"/>
  <c r="I975" i="16"/>
  <c r="I976" i="16"/>
  <c r="I977" i="16"/>
  <c r="I978" i="16"/>
  <c r="I979" i="16"/>
  <c r="I980" i="16"/>
  <c r="I981" i="16"/>
  <c r="I982" i="16"/>
  <c r="I983" i="16"/>
  <c r="I984" i="16"/>
  <c r="I985" i="16"/>
  <c r="I986" i="16"/>
  <c r="I987" i="16"/>
  <c r="I988" i="16"/>
  <c r="I989" i="16"/>
  <c r="I990" i="16"/>
  <c r="I991" i="16"/>
  <c r="I992" i="16"/>
  <c r="I993" i="16"/>
  <c r="I994" i="16"/>
  <c r="I995" i="16"/>
  <c r="I996" i="16"/>
  <c r="I997" i="16"/>
  <c r="I998" i="16"/>
  <c r="I999" i="16"/>
  <c r="I1000" i="16"/>
  <c r="I1001" i="16"/>
  <c r="I1002" i="16"/>
  <c r="I1003" i="16"/>
  <c r="I1004" i="16"/>
  <c r="I1005" i="16"/>
  <c r="I1006" i="16"/>
  <c r="I1007" i="16"/>
  <c r="I1008" i="16"/>
  <c r="I1009" i="16"/>
  <c r="I1010" i="16"/>
  <c r="I1011" i="16"/>
  <c r="I1012" i="16"/>
  <c r="I1013" i="16"/>
  <c r="I1014" i="16"/>
  <c r="I1015" i="16"/>
  <c r="I1016" i="16"/>
  <c r="I1017" i="16"/>
  <c r="I1018" i="16"/>
  <c r="I1019" i="16"/>
  <c r="I1020" i="16"/>
  <c r="I1021" i="16"/>
  <c r="I1022" i="16"/>
  <c r="I1023" i="16"/>
  <c r="I1024" i="16"/>
  <c r="I1025" i="16"/>
  <c r="I1026" i="16"/>
  <c r="I1027" i="16"/>
  <c r="I1028" i="16"/>
  <c r="I1029" i="16"/>
  <c r="I1030" i="16"/>
  <c r="I1031" i="16"/>
  <c r="I1032" i="16"/>
  <c r="I1033" i="16"/>
  <c r="I1034" i="16"/>
  <c r="I1035" i="16"/>
  <c r="I1036" i="16"/>
  <c r="I1037" i="16"/>
  <c r="I1038" i="16"/>
  <c r="I1039" i="16"/>
  <c r="I1040" i="16"/>
  <c r="I1041" i="16"/>
  <c r="I1042" i="16"/>
  <c r="I1043" i="16"/>
  <c r="I1044" i="16"/>
  <c r="I1045" i="16"/>
  <c r="I1046" i="16"/>
  <c r="I1047" i="16"/>
  <c r="I1048" i="16"/>
  <c r="I1049" i="16"/>
  <c r="I1050" i="16"/>
  <c r="I1051" i="16"/>
  <c r="I1052" i="16"/>
  <c r="I1053" i="16"/>
  <c r="I1054" i="16"/>
  <c r="I1055" i="16"/>
  <c r="I1056" i="16"/>
  <c r="I1057" i="16"/>
  <c r="I1058" i="16"/>
  <c r="I1059" i="16"/>
  <c r="I1060" i="16"/>
  <c r="I1061" i="16"/>
  <c r="I1062" i="16"/>
  <c r="I1063" i="16"/>
  <c r="I1064" i="16"/>
  <c r="I1065" i="16"/>
  <c r="I1066" i="16"/>
  <c r="I1067" i="16"/>
  <c r="I1068" i="16"/>
  <c r="I1069" i="16"/>
  <c r="I1070" i="16"/>
  <c r="I1071" i="16"/>
  <c r="I1072" i="16"/>
  <c r="I1073" i="16"/>
  <c r="I1074" i="16"/>
  <c r="I1075" i="16"/>
  <c r="I1076" i="16"/>
  <c r="I1077" i="16"/>
  <c r="I1078" i="16"/>
  <c r="I1079" i="16"/>
  <c r="I1080" i="16"/>
  <c r="I1081" i="16"/>
  <c r="I1082" i="16"/>
  <c r="I1083" i="16"/>
  <c r="I1084" i="16"/>
  <c r="I1085" i="16"/>
  <c r="I1086" i="16"/>
  <c r="I1087" i="16"/>
  <c r="I1088" i="16"/>
  <c r="I1089" i="16"/>
  <c r="I1090" i="16"/>
  <c r="I1091" i="16"/>
  <c r="I1092" i="16"/>
  <c r="I1093" i="16"/>
  <c r="I1094" i="16"/>
  <c r="I1095" i="16"/>
  <c r="I1096" i="16"/>
  <c r="I1097" i="16"/>
  <c r="I1098" i="16"/>
  <c r="I1099" i="16"/>
  <c r="I1100" i="16"/>
  <c r="I1101" i="16"/>
  <c r="I1102" i="16"/>
  <c r="I1103" i="16"/>
  <c r="I1104" i="16"/>
  <c r="I1105" i="16"/>
  <c r="I1106" i="16"/>
  <c r="I1107" i="16"/>
  <c r="I1108" i="16"/>
  <c r="I1109" i="16"/>
  <c r="I1110" i="16"/>
  <c r="I1111" i="16"/>
  <c r="I1112" i="16"/>
  <c r="I1113" i="16"/>
  <c r="I1114" i="16"/>
  <c r="I1115" i="16"/>
  <c r="I1116" i="16"/>
  <c r="I1117" i="16"/>
  <c r="I1118" i="16"/>
  <c r="I1119" i="16"/>
  <c r="I1120" i="16"/>
  <c r="I1121" i="16"/>
  <c r="I1122" i="16"/>
  <c r="I1123" i="16"/>
  <c r="I1124" i="16"/>
  <c r="I1125" i="16"/>
  <c r="I1126" i="16"/>
  <c r="I1127" i="16"/>
  <c r="I1128" i="16"/>
  <c r="I1129" i="16"/>
  <c r="I1130" i="16"/>
  <c r="I1131" i="16"/>
  <c r="I1132" i="16"/>
  <c r="I1133" i="16"/>
  <c r="I1134" i="16"/>
  <c r="I1135" i="16"/>
  <c r="I1136" i="16"/>
  <c r="I1137" i="16"/>
  <c r="I1138" i="16"/>
  <c r="I1139" i="16"/>
  <c r="I1140" i="16"/>
  <c r="I1141" i="16"/>
  <c r="I1142" i="16"/>
  <c r="I1143" i="16"/>
  <c r="I1144" i="16"/>
  <c r="I1145" i="16"/>
  <c r="I1146" i="16"/>
  <c r="I1147" i="16"/>
  <c r="I1148" i="16"/>
  <c r="I1149" i="16"/>
  <c r="I1150" i="16"/>
  <c r="I1151" i="16"/>
  <c r="I1152" i="16"/>
  <c r="I1153" i="16"/>
  <c r="I1154" i="16"/>
  <c r="I1155" i="16"/>
  <c r="I1156" i="16"/>
  <c r="I1157" i="16"/>
  <c r="I1158" i="16"/>
  <c r="I1159" i="16"/>
  <c r="I1160" i="16"/>
  <c r="I1161" i="16"/>
  <c r="I1162" i="16"/>
  <c r="I1163" i="16"/>
  <c r="I1164" i="16"/>
  <c r="I1165" i="16"/>
  <c r="I1166" i="16"/>
  <c r="I1167" i="16"/>
  <c r="I1168" i="16"/>
  <c r="I1169" i="16"/>
  <c r="I1170" i="16"/>
  <c r="I1171" i="16"/>
  <c r="I1172" i="16"/>
  <c r="I1173" i="16"/>
  <c r="I1174" i="16"/>
  <c r="I1175" i="16"/>
  <c r="I1176" i="16"/>
  <c r="I1177" i="16"/>
  <c r="I1178" i="16"/>
  <c r="I1179" i="16"/>
  <c r="I1180" i="16"/>
  <c r="I1181" i="16"/>
  <c r="I1182" i="16"/>
  <c r="I1183" i="16"/>
  <c r="I1184" i="16"/>
  <c r="I1185" i="16"/>
  <c r="I1186" i="16"/>
  <c r="I1187" i="16"/>
  <c r="I1188" i="16"/>
  <c r="I1189" i="16"/>
  <c r="I1190" i="16"/>
  <c r="I1191" i="16"/>
  <c r="I1192" i="16"/>
  <c r="I1193" i="16"/>
  <c r="I1194" i="16"/>
  <c r="I1195" i="16"/>
  <c r="I1196" i="16"/>
  <c r="I1197" i="16"/>
  <c r="I1198" i="16"/>
  <c r="I1199" i="16"/>
  <c r="I1200" i="16"/>
  <c r="I1201" i="16"/>
  <c r="I1202" i="16"/>
  <c r="I1203" i="16"/>
  <c r="I1204" i="16"/>
  <c r="I1205" i="16"/>
  <c r="I1206" i="16"/>
  <c r="I1207" i="16"/>
  <c r="I1208" i="16"/>
  <c r="I1209" i="16"/>
  <c r="I1210" i="16"/>
  <c r="I1211" i="16"/>
  <c r="I1212" i="16"/>
  <c r="I1213" i="16"/>
  <c r="I1214" i="16"/>
  <c r="I1215" i="16"/>
  <c r="I1216" i="16"/>
  <c r="I1217" i="16"/>
  <c r="I1218" i="16"/>
  <c r="I1219" i="16"/>
  <c r="I1220" i="16"/>
  <c r="I1221" i="16"/>
  <c r="I1222" i="16"/>
  <c r="I1223" i="16"/>
  <c r="I1224" i="16"/>
  <c r="I1225" i="16"/>
  <c r="I1226" i="16"/>
  <c r="I1227" i="16"/>
  <c r="I1228" i="16"/>
  <c r="I1229" i="16"/>
  <c r="I1230" i="16"/>
  <c r="I1231" i="16"/>
  <c r="I1232" i="16"/>
  <c r="I1233" i="16"/>
  <c r="I1234" i="16"/>
  <c r="I1235" i="16"/>
  <c r="I1236" i="16"/>
  <c r="I1237" i="16"/>
  <c r="I1238" i="16"/>
  <c r="I1239" i="16"/>
  <c r="I1240" i="16"/>
  <c r="I1241" i="16"/>
  <c r="I1242" i="16"/>
  <c r="I1243" i="16"/>
  <c r="I1244" i="16"/>
  <c r="I1245" i="16"/>
  <c r="I1246" i="16"/>
  <c r="I1247" i="16"/>
  <c r="I1248" i="16"/>
  <c r="I1249" i="16"/>
  <c r="I1250" i="16"/>
  <c r="I1251" i="16"/>
  <c r="I1252" i="16"/>
  <c r="I1253" i="16"/>
  <c r="I1254" i="16"/>
  <c r="I1255" i="16"/>
  <c r="I1256" i="16"/>
  <c r="I1257" i="16"/>
  <c r="I1258" i="16"/>
  <c r="I1259" i="16"/>
  <c r="I1260" i="16"/>
  <c r="I1261" i="16"/>
  <c r="I1262" i="16"/>
  <c r="I1263" i="16"/>
  <c r="I1264" i="16"/>
  <c r="I1265" i="16"/>
  <c r="I1266" i="16"/>
  <c r="I1267" i="16"/>
  <c r="I1268" i="16"/>
  <c r="I1269" i="16"/>
  <c r="I1270" i="16"/>
  <c r="I1271" i="16"/>
  <c r="I1272" i="16"/>
  <c r="I1273" i="16"/>
  <c r="I1274" i="16"/>
  <c r="I1275" i="16"/>
  <c r="I1276" i="16"/>
  <c r="I1277" i="16"/>
  <c r="I1278" i="16"/>
  <c r="I1279" i="16"/>
  <c r="I1280" i="16"/>
  <c r="I1281" i="16"/>
  <c r="I1282" i="16"/>
  <c r="I1283" i="16"/>
  <c r="I1284" i="16"/>
  <c r="I1285" i="16"/>
  <c r="I1286" i="16"/>
  <c r="I1287" i="16"/>
  <c r="I1288" i="16"/>
  <c r="I1289" i="16"/>
  <c r="I1290" i="16"/>
  <c r="I1291" i="16"/>
  <c r="I1292" i="16"/>
  <c r="I1293" i="16"/>
  <c r="I1294" i="16"/>
  <c r="I1295" i="16"/>
  <c r="I1296" i="16"/>
  <c r="I1297" i="16"/>
  <c r="I1298" i="16"/>
  <c r="I1299" i="16"/>
  <c r="I1300" i="16"/>
  <c r="I1301" i="16"/>
  <c r="I1302" i="16"/>
  <c r="I1303" i="16"/>
  <c r="I1304" i="16"/>
  <c r="I1305" i="16"/>
  <c r="I1306" i="16"/>
  <c r="I1307" i="16"/>
  <c r="I1308" i="16"/>
  <c r="I1309" i="16"/>
  <c r="I1310" i="16"/>
  <c r="I1311" i="16"/>
  <c r="I1312" i="16"/>
  <c r="I1313" i="16"/>
  <c r="I1314" i="16"/>
  <c r="I1315" i="16"/>
  <c r="I1316" i="16"/>
  <c r="I1317" i="16"/>
  <c r="I1318" i="16"/>
  <c r="I1319" i="16"/>
  <c r="I1320" i="16"/>
  <c r="I1321" i="16"/>
  <c r="I1322" i="16"/>
  <c r="I1323" i="16"/>
  <c r="I1324" i="16"/>
  <c r="I1325" i="16"/>
  <c r="I1326" i="16"/>
  <c r="I1327" i="16"/>
  <c r="I1328" i="16"/>
  <c r="I1329" i="16"/>
  <c r="I1330" i="16"/>
  <c r="I1331" i="16"/>
  <c r="I1332" i="16"/>
  <c r="I1333" i="16"/>
  <c r="I1334" i="16"/>
  <c r="I1335" i="16"/>
  <c r="I1336" i="16"/>
  <c r="I1337" i="16"/>
  <c r="I1338" i="16"/>
  <c r="I1339" i="16"/>
  <c r="I1340" i="16"/>
  <c r="I1341" i="16"/>
  <c r="I1342" i="16"/>
  <c r="I1343" i="16"/>
  <c r="I1344" i="16"/>
  <c r="I1345" i="16"/>
  <c r="I1346" i="16"/>
  <c r="I1347" i="16"/>
  <c r="I1348" i="16"/>
  <c r="I1349" i="16"/>
  <c r="I1350" i="16"/>
  <c r="I1351" i="16"/>
  <c r="I1352" i="16"/>
  <c r="I1353" i="16"/>
  <c r="I1354" i="16"/>
  <c r="I1355" i="16"/>
  <c r="I1356" i="16"/>
  <c r="I1357" i="16"/>
  <c r="I1358" i="16"/>
  <c r="I1359" i="16"/>
  <c r="I1360" i="16"/>
  <c r="I1361" i="16"/>
  <c r="I1362" i="16"/>
  <c r="I1363" i="16"/>
  <c r="I1364" i="16"/>
  <c r="I1365" i="16"/>
  <c r="I1366" i="16"/>
  <c r="I1367" i="16"/>
  <c r="I1368" i="16"/>
  <c r="I1369" i="16"/>
  <c r="I1370" i="16"/>
  <c r="I1371" i="16"/>
  <c r="I1372" i="16"/>
  <c r="I1373" i="16"/>
  <c r="I1374" i="16"/>
  <c r="I1375" i="16"/>
  <c r="I1376" i="16"/>
  <c r="I1377" i="16"/>
  <c r="I1378" i="16"/>
  <c r="I1379" i="16"/>
  <c r="I1380" i="16"/>
  <c r="I1381" i="16"/>
  <c r="I1382" i="16"/>
  <c r="I1383" i="16"/>
  <c r="I1384" i="16"/>
  <c r="I1385" i="16"/>
  <c r="I1386" i="16"/>
  <c r="I1387" i="16"/>
  <c r="I1388" i="16"/>
  <c r="I1389" i="16"/>
  <c r="I1390" i="16"/>
  <c r="I1391" i="16"/>
  <c r="I1392" i="16"/>
  <c r="I1393" i="16"/>
  <c r="I1394" i="16"/>
  <c r="I1395" i="16"/>
  <c r="I1396" i="16"/>
  <c r="I1397" i="16"/>
  <c r="I1398" i="16"/>
  <c r="I1399" i="16"/>
  <c r="I1400" i="16"/>
  <c r="I1401" i="16"/>
  <c r="I1402" i="16"/>
  <c r="I1403" i="16"/>
  <c r="I1404" i="16"/>
  <c r="I1405" i="16"/>
  <c r="I1406" i="16"/>
  <c r="I1407" i="16"/>
  <c r="I1408" i="16"/>
  <c r="I1409" i="16"/>
  <c r="I1410" i="16"/>
  <c r="I1411" i="16"/>
  <c r="I1412" i="16"/>
  <c r="I1413" i="16"/>
  <c r="I1414" i="16"/>
  <c r="I1415" i="16"/>
  <c r="I1416" i="16"/>
  <c r="I1417" i="16"/>
  <c r="I1418" i="16"/>
  <c r="I1419" i="16"/>
  <c r="I1420" i="16"/>
  <c r="I1421" i="16"/>
  <c r="I1422" i="16"/>
  <c r="I1423" i="16"/>
  <c r="I1424" i="16"/>
  <c r="I1425" i="16"/>
  <c r="I1426" i="16"/>
  <c r="I1427" i="16"/>
  <c r="I1428" i="16"/>
  <c r="I1429" i="16"/>
  <c r="I1430" i="16"/>
  <c r="I1431" i="16"/>
  <c r="I1432" i="16"/>
  <c r="I1433" i="16"/>
  <c r="I1434" i="16"/>
  <c r="I1435" i="16"/>
  <c r="I1436" i="16"/>
  <c r="I1437" i="16"/>
  <c r="I1438" i="16"/>
  <c r="I1439" i="16"/>
  <c r="I1440" i="16"/>
  <c r="I1441" i="16"/>
  <c r="I1442" i="16"/>
  <c r="I1443" i="16"/>
  <c r="I1444" i="16"/>
  <c r="I1445" i="16"/>
  <c r="I1446" i="16"/>
  <c r="I1447" i="16"/>
  <c r="I1448" i="16"/>
  <c r="I1449" i="16"/>
  <c r="I1450" i="16"/>
  <c r="I1451" i="16"/>
  <c r="I1452" i="16"/>
  <c r="I1453" i="16"/>
  <c r="I1454" i="16"/>
  <c r="I1455" i="16"/>
  <c r="I1456" i="16"/>
  <c r="I1457" i="16"/>
  <c r="I1458" i="16"/>
  <c r="I1459" i="16"/>
  <c r="I1460" i="16"/>
  <c r="I1461" i="16"/>
  <c r="I1462" i="16"/>
  <c r="I1463" i="16"/>
  <c r="I1464" i="16"/>
  <c r="I1465" i="16"/>
  <c r="I1466" i="16"/>
  <c r="I1467" i="16"/>
  <c r="I1468" i="16"/>
  <c r="I1469" i="16"/>
  <c r="I1470" i="16"/>
  <c r="I1471" i="16"/>
  <c r="I1472" i="16"/>
  <c r="I1473" i="16"/>
  <c r="I1474" i="16"/>
  <c r="I1475" i="16"/>
  <c r="I1476" i="16"/>
  <c r="I1477" i="16"/>
  <c r="I1478" i="16"/>
  <c r="I1479" i="16"/>
  <c r="I1480" i="16"/>
  <c r="I1481" i="16"/>
  <c r="I1482" i="16"/>
  <c r="I1483" i="16"/>
  <c r="I1484" i="16"/>
  <c r="I1485" i="16"/>
  <c r="I1486" i="16"/>
  <c r="I1487" i="16"/>
  <c r="I1488" i="16"/>
  <c r="I1489" i="16"/>
  <c r="I1490" i="16"/>
  <c r="I1491" i="16"/>
  <c r="I1492" i="16"/>
  <c r="I1493" i="16"/>
  <c r="I1494" i="16"/>
  <c r="I1495" i="16"/>
  <c r="I1496" i="16"/>
  <c r="I1497" i="16"/>
  <c r="I1498" i="16"/>
  <c r="I1499" i="16"/>
  <c r="I1500" i="16"/>
  <c r="I1501" i="16"/>
  <c r="I1502" i="16"/>
  <c r="I1503" i="16"/>
  <c r="I1504" i="16"/>
  <c r="I1505" i="16"/>
  <c r="I1506" i="16"/>
  <c r="I1507" i="16"/>
  <c r="I1508" i="16"/>
  <c r="I1509" i="16"/>
  <c r="I1510" i="16"/>
  <c r="I1511" i="16"/>
  <c r="I1512" i="16"/>
  <c r="I1513" i="16"/>
  <c r="I1514" i="16"/>
  <c r="I1515" i="16"/>
  <c r="I1516" i="16"/>
  <c r="I1517" i="16"/>
  <c r="I1518" i="16"/>
  <c r="I1519" i="16"/>
  <c r="I1520" i="16"/>
  <c r="I1521" i="16"/>
  <c r="I1522" i="16"/>
  <c r="I1523" i="16"/>
  <c r="I1524" i="16"/>
  <c r="I1525" i="16"/>
  <c r="I1526" i="16"/>
  <c r="I1527" i="16"/>
  <c r="I1528" i="16"/>
  <c r="I1529" i="16"/>
  <c r="I1530" i="16"/>
  <c r="I1531" i="16"/>
  <c r="I1532" i="16"/>
  <c r="I1533" i="16"/>
  <c r="I1534" i="16"/>
  <c r="I1535" i="16"/>
  <c r="I1536" i="16"/>
  <c r="I1537" i="16"/>
  <c r="I1538" i="16"/>
  <c r="I1539" i="16"/>
  <c r="I1540" i="16"/>
  <c r="I1541" i="16"/>
  <c r="I1542" i="16"/>
  <c r="I1543" i="16"/>
  <c r="I1544" i="16"/>
  <c r="I1545" i="16"/>
  <c r="I1546" i="16"/>
  <c r="I1547" i="16"/>
  <c r="I1548" i="16"/>
  <c r="I1549" i="16"/>
  <c r="I1550" i="16"/>
  <c r="I1551" i="16"/>
  <c r="I1552" i="16"/>
  <c r="I1553" i="16"/>
  <c r="I1554" i="16"/>
  <c r="I1555" i="16"/>
  <c r="I1556" i="16"/>
  <c r="I1557" i="16"/>
  <c r="I1558" i="16"/>
  <c r="I1559" i="16"/>
  <c r="I1560" i="16"/>
  <c r="I1561" i="16"/>
  <c r="I1562" i="16"/>
  <c r="I1563" i="16"/>
  <c r="I1564" i="16"/>
  <c r="I1565" i="16"/>
  <c r="I1566" i="16"/>
  <c r="I1567" i="16"/>
  <c r="I1568" i="16"/>
  <c r="I1569" i="16"/>
  <c r="I1570" i="16"/>
  <c r="I1571" i="16"/>
  <c r="I1572" i="16"/>
  <c r="I1573" i="16"/>
  <c r="I1574" i="16"/>
  <c r="I1575" i="16"/>
  <c r="I1576" i="16"/>
  <c r="I1577" i="16"/>
  <c r="I1578" i="16"/>
  <c r="I1579" i="16"/>
  <c r="I1580" i="16"/>
  <c r="I1581" i="16"/>
  <c r="I1582" i="16"/>
  <c r="I1583" i="16"/>
  <c r="I1584" i="16"/>
  <c r="I1585" i="16"/>
  <c r="I1586" i="16"/>
  <c r="I1587" i="16"/>
  <c r="I1588" i="16"/>
  <c r="I1589" i="16"/>
  <c r="I1590" i="16"/>
  <c r="I1591" i="16"/>
  <c r="I1592" i="16"/>
  <c r="I1593" i="16"/>
  <c r="I1594" i="16"/>
  <c r="I1595" i="16"/>
  <c r="I1596" i="16"/>
  <c r="I1597" i="16"/>
  <c r="I1598" i="16"/>
  <c r="I1599" i="16"/>
  <c r="I1600" i="16"/>
  <c r="I1601" i="16"/>
  <c r="I1602" i="16"/>
  <c r="I1603" i="16"/>
  <c r="I1604" i="16"/>
  <c r="I1605" i="16"/>
  <c r="I1606" i="16"/>
  <c r="I1607" i="16"/>
  <c r="I1608" i="16"/>
  <c r="I1609" i="16"/>
  <c r="I1610" i="16"/>
  <c r="I1611" i="16"/>
  <c r="I1612" i="16"/>
  <c r="I1613" i="16"/>
  <c r="I1614" i="16"/>
  <c r="I1615" i="16"/>
  <c r="I1616" i="16"/>
  <c r="I1617" i="16"/>
  <c r="I1618" i="16"/>
  <c r="I1619" i="16"/>
  <c r="I1620" i="16"/>
  <c r="I1621" i="16"/>
  <c r="I1622" i="16"/>
  <c r="I1623" i="16"/>
  <c r="I1624" i="16"/>
  <c r="I1625" i="16"/>
  <c r="I1626" i="16"/>
  <c r="I1627" i="16"/>
  <c r="I1628" i="16"/>
  <c r="I1629" i="16"/>
  <c r="I1630" i="16"/>
  <c r="I1631" i="16"/>
  <c r="I1632" i="16"/>
  <c r="I1633" i="16"/>
  <c r="I1634" i="16"/>
  <c r="I1635" i="16"/>
  <c r="I1636" i="16"/>
  <c r="I1637" i="16"/>
  <c r="I1638" i="16"/>
  <c r="I1639" i="16"/>
  <c r="I1640" i="16"/>
  <c r="I1641" i="16"/>
  <c r="I1642" i="16"/>
  <c r="I1643" i="16"/>
  <c r="I1644" i="16"/>
  <c r="I1645" i="16"/>
  <c r="I1646" i="16"/>
  <c r="I1647" i="16"/>
  <c r="I1648" i="16"/>
  <c r="I1649" i="16"/>
  <c r="I1650" i="16"/>
  <c r="I1651" i="16"/>
  <c r="I1652" i="16"/>
  <c r="I1653" i="16"/>
  <c r="I1654" i="16"/>
  <c r="I1655" i="16"/>
  <c r="I1656" i="16"/>
  <c r="I1657" i="16"/>
  <c r="I1658" i="16"/>
  <c r="I1659" i="16"/>
  <c r="I1660" i="16"/>
  <c r="I1661" i="16"/>
  <c r="I1662" i="16"/>
  <c r="I1663" i="16"/>
  <c r="I1664" i="16"/>
  <c r="I1665" i="16"/>
  <c r="I1666" i="16"/>
  <c r="I1667" i="16"/>
  <c r="I1668" i="16"/>
  <c r="I1669" i="16"/>
  <c r="I1670" i="16"/>
  <c r="I1671" i="16"/>
  <c r="I1672" i="16"/>
  <c r="I1673" i="16"/>
  <c r="I1674" i="16"/>
  <c r="I1675" i="16"/>
  <c r="I1676" i="16"/>
  <c r="I1677" i="16"/>
  <c r="I1678" i="16"/>
  <c r="I1679" i="16"/>
  <c r="I1680" i="16"/>
  <c r="I1681" i="16"/>
  <c r="I1682" i="16"/>
  <c r="I1683" i="16"/>
  <c r="I1684" i="16"/>
  <c r="I1685" i="16"/>
  <c r="I1686" i="16"/>
  <c r="I1687" i="16"/>
  <c r="I1688" i="16"/>
  <c r="I1689" i="16"/>
  <c r="I1690" i="16"/>
  <c r="I1691" i="16"/>
  <c r="I1692" i="16"/>
  <c r="I1693" i="16"/>
  <c r="I1694" i="16"/>
  <c r="I1695" i="16"/>
  <c r="I1696" i="16"/>
  <c r="I1697" i="16"/>
  <c r="I1698" i="16"/>
  <c r="I1699" i="16"/>
  <c r="I1700" i="16"/>
  <c r="I1701" i="16"/>
  <c r="I1702" i="16"/>
  <c r="I1703" i="16"/>
  <c r="I1704" i="16"/>
  <c r="I1705" i="16"/>
  <c r="I1706" i="16"/>
  <c r="I1707" i="16"/>
  <c r="I1708" i="16"/>
  <c r="I1709" i="16"/>
  <c r="I1710" i="16"/>
  <c r="I1711" i="16"/>
  <c r="I1712" i="16"/>
  <c r="I1713" i="16"/>
  <c r="I1714" i="16"/>
  <c r="I1715" i="16"/>
  <c r="I1716" i="16"/>
  <c r="I1717" i="16"/>
  <c r="I1718" i="16"/>
  <c r="I1719" i="16"/>
  <c r="I1720" i="16"/>
  <c r="I1721" i="16"/>
  <c r="I1722" i="16"/>
  <c r="I1723" i="16"/>
  <c r="I1724" i="16"/>
  <c r="I1725" i="16"/>
  <c r="I1726" i="16"/>
  <c r="I1727" i="16"/>
  <c r="I1728" i="16"/>
  <c r="I1729" i="16"/>
  <c r="I1730" i="16"/>
  <c r="I1731" i="16"/>
  <c r="I1732" i="16"/>
  <c r="I1733" i="16"/>
  <c r="I1734" i="16"/>
  <c r="I1735" i="16"/>
  <c r="I1736" i="16"/>
  <c r="I1737" i="16"/>
  <c r="I1738" i="16"/>
  <c r="I1739" i="16"/>
  <c r="I1740" i="16"/>
  <c r="I1741" i="16"/>
  <c r="I1742" i="16"/>
  <c r="I1743" i="16"/>
  <c r="I1744" i="16"/>
  <c r="I1745" i="16"/>
  <c r="I1746" i="16"/>
  <c r="I1747" i="16"/>
  <c r="I1748" i="16"/>
  <c r="I1749" i="16"/>
  <c r="I1750" i="16"/>
  <c r="I1751" i="16"/>
  <c r="I1752" i="16"/>
  <c r="I1753" i="16"/>
  <c r="I1754" i="16"/>
  <c r="I1755" i="16"/>
  <c r="I1756" i="16"/>
  <c r="I1757" i="16"/>
  <c r="I1758" i="16"/>
  <c r="I1759" i="16"/>
  <c r="I1760" i="16"/>
  <c r="I1761" i="16"/>
  <c r="I1762" i="16"/>
  <c r="I1763" i="16"/>
  <c r="I1764" i="16"/>
  <c r="I1765" i="16"/>
  <c r="I1766" i="16"/>
  <c r="I1767" i="16"/>
  <c r="I1768" i="16"/>
  <c r="I1769" i="16"/>
  <c r="I1770" i="16"/>
  <c r="I1771" i="16"/>
  <c r="I1772" i="16"/>
  <c r="I1773" i="16"/>
  <c r="I1774" i="16"/>
  <c r="I1775" i="16"/>
  <c r="I1776" i="16"/>
  <c r="I1777" i="16"/>
  <c r="I1778" i="16"/>
  <c r="I1779" i="16"/>
  <c r="I1780" i="16"/>
  <c r="I1781" i="16"/>
  <c r="I1782" i="16"/>
  <c r="I1783" i="16"/>
  <c r="I1784" i="16"/>
  <c r="I1785" i="16"/>
  <c r="I1786" i="16"/>
  <c r="I1787" i="16"/>
  <c r="I1788" i="16"/>
  <c r="I1789" i="16"/>
  <c r="I1790" i="16"/>
  <c r="I1791" i="16"/>
  <c r="I1792" i="16"/>
  <c r="I1793" i="16"/>
  <c r="I1794" i="16"/>
  <c r="I1795" i="16"/>
  <c r="I1796" i="16"/>
  <c r="I1797" i="16"/>
  <c r="I1798" i="16"/>
  <c r="I1799" i="16"/>
  <c r="I1800" i="16"/>
  <c r="I1801" i="16"/>
  <c r="I1802" i="16"/>
  <c r="I1803" i="16"/>
  <c r="I1804" i="16"/>
  <c r="I1805" i="16"/>
  <c r="I1806" i="16"/>
  <c r="I1807" i="16"/>
  <c r="I1808" i="16"/>
  <c r="I1809" i="16"/>
  <c r="I1810" i="16"/>
  <c r="I1811" i="16"/>
  <c r="I1812" i="16"/>
  <c r="I1813" i="16"/>
  <c r="I1814" i="16"/>
  <c r="I1815" i="16"/>
  <c r="I1816" i="16"/>
  <c r="I1817" i="16"/>
  <c r="I1818" i="16"/>
  <c r="I1819" i="16"/>
  <c r="I1820" i="16"/>
  <c r="I1821" i="16"/>
  <c r="I1822" i="16"/>
  <c r="I1823" i="16"/>
  <c r="I1824" i="16"/>
  <c r="I1825" i="16"/>
  <c r="I1826" i="16"/>
  <c r="I1827" i="16"/>
  <c r="I1828" i="16"/>
  <c r="I1829" i="16"/>
  <c r="I1830" i="16"/>
  <c r="I1831" i="16"/>
  <c r="I1832" i="16"/>
  <c r="I1833" i="16"/>
  <c r="I1834" i="16"/>
  <c r="I1835" i="16"/>
  <c r="I1836" i="16"/>
  <c r="I1837" i="16"/>
  <c r="I1838" i="16"/>
  <c r="I1839" i="16"/>
  <c r="I1840" i="16"/>
  <c r="I1841" i="16"/>
  <c r="I1842" i="16"/>
  <c r="I1843" i="16"/>
  <c r="I1844" i="16"/>
  <c r="I1845" i="16"/>
  <c r="I1846" i="16"/>
  <c r="I1847" i="16"/>
  <c r="I1848" i="16"/>
  <c r="I1849" i="16"/>
  <c r="I1850" i="16"/>
  <c r="I1851" i="16"/>
  <c r="I1852" i="16"/>
  <c r="I1853" i="16"/>
  <c r="I1854" i="16"/>
  <c r="I1855" i="16"/>
  <c r="I1856" i="16"/>
  <c r="I1857" i="16"/>
  <c r="I1858" i="16"/>
  <c r="I1859" i="16"/>
  <c r="I1860" i="16"/>
  <c r="I1861" i="16"/>
  <c r="I1862" i="16"/>
  <c r="I1863" i="16"/>
  <c r="I1864" i="16"/>
  <c r="I1865" i="16"/>
  <c r="I1866" i="16"/>
  <c r="I1867" i="16"/>
  <c r="I1868" i="16"/>
  <c r="I1869" i="16"/>
  <c r="I1870" i="16"/>
  <c r="I1871" i="16"/>
  <c r="I1872" i="16"/>
  <c r="I1873" i="16"/>
  <c r="I1874" i="16"/>
  <c r="I1875" i="16"/>
  <c r="I1876" i="16"/>
  <c r="I1877" i="16"/>
  <c r="I1878" i="16"/>
  <c r="I1879" i="16"/>
  <c r="I1880" i="16"/>
  <c r="I1881" i="16"/>
  <c r="I1882" i="16"/>
  <c r="I1883" i="16"/>
  <c r="I1884" i="16"/>
  <c r="I1885" i="16"/>
  <c r="I1886" i="16"/>
  <c r="I1887" i="16"/>
  <c r="I1888" i="16"/>
  <c r="I1889" i="16"/>
  <c r="I1890" i="16"/>
  <c r="I1891" i="16"/>
  <c r="I1892" i="16"/>
  <c r="I1893" i="16"/>
  <c r="I1894" i="16"/>
  <c r="I1895" i="16"/>
  <c r="I1896" i="16"/>
  <c r="I1897" i="16"/>
  <c r="I1898" i="16"/>
  <c r="I1899" i="16"/>
  <c r="I1900" i="16"/>
  <c r="I1901" i="16"/>
  <c r="I1902" i="16"/>
  <c r="I1903" i="16"/>
  <c r="I1904" i="16"/>
  <c r="I1905" i="16"/>
  <c r="I1906" i="16"/>
  <c r="I1907" i="16"/>
  <c r="I1908" i="16"/>
  <c r="I1909" i="16"/>
  <c r="I1910" i="16"/>
  <c r="I1911" i="16"/>
  <c r="I1912" i="16"/>
  <c r="I1913" i="16"/>
  <c r="I1914" i="16"/>
  <c r="I1915" i="16"/>
  <c r="I1916" i="16"/>
  <c r="I1917" i="16"/>
  <c r="I1918" i="16"/>
  <c r="I1919" i="16"/>
  <c r="I1920" i="16"/>
  <c r="I1921" i="16"/>
  <c r="I1922" i="16"/>
  <c r="I1923" i="16"/>
  <c r="I1924" i="16"/>
  <c r="I1925" i="16"/>
  <c r="I1926" i="16"/>
  <c r="I1927" i="16"/>
  <c r="I1928" i="16"/>
  <c r="I1929" i="16"/>
  <c r="I1930" i="16"/>
  <c r="I1931" i="16"/>
  <c r="I1932" i="16"/>
  <c r="I1933" i="16"/>
  <c r="I1934" i="16"/>
  <c r="I1935" i="16"/>
  <c r="I1936" i="16"/>
  <c r="I1937" i="16"/>
  <c r="I1938" i="16"/>
  <c r="I1939" i="16"/>
  <c r="I1940" i="16"/>
  <c r="I1941" i="16"/>
  <c r="I1942" i="16"/>
  <c r="I1943" i="16"/>
  <c r="I1944" i="16"/>
  <c r="I1945" i="16"/>
  <c r="I1946" i="16"/>
  <c r="I1947" i="16"/>
  <c r="I1948" i="16"/>
  <c r="I1949" i="16"/>
  <c r="I1950" i="16"/>
  <c r="I1951" i="16"/>
  <c r="I1952" i="16"/>
  <c r="I1953" i="16"/>
  <c r="I1954" i="16"/>
  <c r="I1955" i="16"/>
  <c r="I1956" i="16"/>
  <c r="I1957" i="16"/>
  <c r="I1958" i="16"/>
  <c r="I1959" i="16"/>
  <c r="I1960" i="16"/>
  <c r="I1961" i="16"/>
  <c r="I1962" i="16"/>
  <c r="I1963" i="16"/>
  <c r="I1964" i="16"/>
  <c r="I1965" i="16"/>
  <c r="I1966" i="16"/>
  <c r="I1967" i="16"/>
  <c r="I1968" i="16"/>
  <c r="I1969" i="16"/>
  <c r="I1970" i="16"/>
  <c r="I1971" i="16"/>
  <c r="I1972" i="16"/>
  <c r="I1973" i="16"/>
  <c r="I1974" i="16"/>
  <c r="I1975" i="16"/>
  <c r="I1976" i="16"/>
  <c r="I1977" i="16"/>
  <c r="I1978" i="16"/>
  <c r="I1979" i="16"/>
  <c r="I1980" i="16"/>
  <c r="I1981" i="16"/>
  <c r="I1982" i="16"/>
  <c r="I1983" i="16"/>
  <c r="I1984" i="16"/>
  <c r="I1985" i="16"/>
  <c r="I1986" i="16"/>
  <c r="I1987" i="16"/>
  <c r="I1988" i="16"/>
  <c r="I1989" i="16"/>
  <c r="I1990" i="16"/>
  <c r="I1991" i="16"/>
  <c r="I1992" i="16"/>
  <c r="I1993" i="16"/>
  <c r="I1994" i="16"/>
  <c r="I1995" i="16"/>
  <c r="I1996" i="16"/>
  <c r="I1997" i="16"/>
  <c r="I1998" i="16"/>
  <c r="I1999" i="16"/>
  <c r="I2000" i="16"/>
  <c r="I2001" i="16"/>
  <c r="I2002" i="16"/>
  <c r="I2003" i="16"/>
  <c r="I2004" i="16"/>
  <c r="I2005" i="16"/>
  <c r="I2006" i="16"/>
  <c r="I2007" i="16"/>
  <c r="I2008" i="16"/>
  <c r="I2009" i="16"/>
  <c r="I2010" i="16"/>
  <c r="I2011" i="16"/>
  <c r="I2012" i="16"/>
  <c r="I2013" i="16"/>
  <c r="I2014" i="16"/>
  <c r="I2015" i="16"/>
  <c r="I2016" i="16"/>
  <c r="I2017" i="16"/>
  <c r="I2018" i="16"/>
  <c r="I2019" i="16"/>
  <c r="I2020" i="16"/>
  <c r="I2021" i="16"/>
  <c r="I2022" i="16"/>
  <c r="I2023" i="16"/>
  <c r="I2024" i="16"/>
  <c r="I2025" i="16"/>
  <c r="I2026" i="16"/>
  <c r="I2027" i="16"/>
  <c r="I2028" i="16"/>
  <c r="I2029" i="16"/>
  <c r="I2030" i="16"/>
  <c r="I2031" i="16"/>
  <c r="I2032" i="16"/>
  <c r="I2033" i="16"/>
  <c r="I2034" i="16"/>
  <c r="I2035" i="16"/>
  <c r="I2036" i="16"/>
  <c r="I2037" i="16"/>
  <c r="I2038" i="16"/>
  <c r="I2039" i="16"/>
  <c r="I2040" i="16"/>
  <c r="I2041" i="16"/>
  <c r="I2042" i="16"/>
  <c r="I2043" i="16"/>
  <c r="I2044" i="16"/>
  <c r="I2045" i="16"/>
  <c r="I2046" i="16"/>
  <c r="I2047" i="16"/>
  <c r="I2048" i="16"/>
  <c r="I2049" i="16"/>
  <c r="I2050" i="16"/>
  <c r="I2051" i="16"/>
  <c r="I2052" i="16"/>
  <c r="I2053" i="16"/>
  <c r="I2054" i="16"/>
  <c r="I2055" i="16"/>
  <c r="I2056" i="16"/>
  <c r="I2057" i="16"/>
  <c r="I2058" i="16"/>
  <c r="I2059" i="16"/>
  <c r="I2060" i="16"/>
  <c r="I2061" i="16"/>
  <c r="I2062" i="16"/>
  <c r="I2063" i="16"/>
  <c r="I2064" i="16"/>
  <c r="I2065" i="16"/>
  <c r="I2066" i="16"/>
  <c r="I2067" i="16"/>
  <c r="I2068" i="16"/>
  <c r="I2069" i="16"/>
  <c r="I2070" i="16"/>
  <c r="I2071" i="16"/>
  <c r="I2072" i="16"/>
  <c r="I2073" i="16"/>
  <c r="I2074" i="16"/>
  <c r="I2075" i="16"/>
  <c r="I2076" i="16"/>
  <c r="I2077" i="16"/>
  <c r="I2078" i="16"/>
  <c r="I2079" i="16"/>
  <c r="I2080" i="16"/>
  <c r="I2081" i="16"/>
  <c r="I2082" i="16"/>
  <c r="I2083" i="16"/>
  <c r="I2084" i="16"/>
  <c r="I2085" i="16"/>
  <c r="I2086" i="16"/>
  <c r="I2087" i="16"/>
  <c r="I2088" i="16"/>
  <c r="I2089" i="16"/>
  <c r="I2090" i="16"/>
  <c r="I2091" i="16"/>
  <c r="I2092" i="16"/>
  <c r="I2093" i="16"/>
  <c r="I2094" i="16"/>
  <c r="I2095" i="16"/>
  <c r="I2096" i="16"/>
  <c r="I2097" i="16"/>
  <c r="I2098" i="16"/>
  <c r="I2099" i="16"/>
  <c r="I2100" i="16"/>
  <c r="I2101" i="16"/>
  <c r="I2102" i="16"/>
  <c r="I2103" i="16"/>
  <c r="I2104" i="16"/>
  <c r="I2105" i="16"/>
  <c r="I2106" i="16"/>
  <c r="I2107" i="16"/>
  <c r="I2108" i="16"/>
  <c r="I2109" i="16"/>
  <c r="I2110" i="16"/>
  <c r="I2111" i="16"/>
  <c r="I2112" i="16"/>
  <c r="I2113" i="16"/>
  <c r="I2114" i="16"/>
  <c r="I2115" i="16"/>
  <c r="I2116" i="16"/>
  <c r="I2117" i="16"/>
  <c r="I2118" i="16"/>
  <c r="I2119" i="16"/>
  <c r="I2120" i="16"/>
  <c r="I2121" i="16"/>
  <c r="I2122" i="16"/>
  <c r="I2123" i="16"/>
  <c r="I2124" i="16"/>
  <c r="I2125" i="16"/>
  <c r="I2126" i="16"/>
  <c r="I2127" i="16"/>
  <c r="I2128" i="16"/>
  <c r="I2129" i="16"/>
  <c r="I2130" i="16"/>
  <c r="I2131" i="16"/>
  <c r="I2132" i="16"/>
  <c r="I2133" i="16"/>
  <c r="I2134" i="16"/>
  <c r="I2135" i="16"/>
  <c r="I2136" i="16"/>
  <c r="I2137" i="16"/>
  <c r="I2138" i="16"/>
  <c r="I2139" i="16"/>
  <c r="I2140" i="16"/>
  <c r="I2141" i="16"/>
  <c r="I2142" i="16"/>
  <c r="I2143" i="16"/>
  <c r="I2144" i="16"/>
  <c r="I2145" i="16"/>
  <c r="I2146" i="16"/>
  <c r="I2147" i="16"/>
  <c r="I2148" i="16"/>
  <c r="I2149" i="16"/>
  <c r="I2150" i="16"/>
  <c r="I2151" i="16"/>
  <c r="I2152" i="16"/>
  <c r="I2153" i="16"/>
  <c r="I2154" i="16"/>
  <c r="I2155" i="16"/>
  <c r="I2156" i="16"/>
  <c r="I2157" i="16"/>
  <c r="I2158" i="16"/>
  <c r="I2159" i="16"/>
  <c r="I2160" i="16"/>
  <c r="I2161" i="16"/>
  <c r="I2162" i="16"/>
  <c r="I2163" i="16"/>
  <c r="I2164" i="16"/>
  <c r="I2165" i="16"/>
  <c r="I2166" i="16"/>
  <c r="I2167" i="16"/>
  <c r="I2168" i="16"/>
  <c r="I2169" i="16"/>
  <c r="I2170" i="16"/>
  <c r="I2171" i="16"/>
  <c r="I2172" i="16"/>
  <c r="I2173" i="16"/>
  <c r="I2174" i="16"/>
  <c r="I2175" i="16"/>
  <c r="I2176" i="16"/>
  <c r="I2177" i="16"/>
  <c r="I2178" i="16"/>
  <c r="I2179" i="16"/>
  <c r="I2180" i="16"/>
  <c r="I2181" i="16"/>
  <c r="I2182" i="16"/>
  <c r="I2183" i="16"/>
  <c r="I2184" i="16"/>
  <c r="I2185" i="16"/>
  <c r="I2186" i="16"/>
  <c r="I2187" i="16"/>
  <c r="I2188" i="16"/>
  <c r="I2189" i="16"/>
  <c r="I2190" i="16"/>
  <c r="I2191" i="16"/>
  <c r="I2192" i="16"/>
  <c r="I2193" i="16"/>
  <c r="I2194" i="16"/>
  <c r="I2195" i="16"/>
  <c r="I2196" i="16"/>
  <c r="I2197" i="16"/>
  <c r="I2198" i="16"/>
  <c r="I2199" i="16"/>
  <c r="I2200" i="16"/>
  <c r="I2201" i="16"/>
  <c r="I2202" i="16"/>
  <c r="I2203" i="16"/>
  <c r="I2204" i="16"/>
  <c r="I2205" i="16"/>
  <c r="I2206" i="16"/>
  <c r="I2207" i="16"/>
  <c r="I2208" i="16"/>
  <c r="I2209" i="16"/>
  <c r="I2210" i="16"/>
  <c r="I2211" i="16"/>
  <c r="I2212" i="16"/>
  <c r="I2213" i="16"/>
  <c r="I2214" i="16"/>
  <c r="I2215" i="16"/>
  <c r="I2216" i="16"/>
  <c r="I2217" i="16"/>
  <c r="I2218" i="16"/>
  <c r="I2219" i="16"/>
  <c r="I2220" i="16"/>
  <c r="I2221" i="16"/>
  <c r="I2222" i="16"/>
  <c r="I2223" i="16"/>
  <c r="I2224" i="16"/>
  <c r="I2225" i="16"/>
  <c r="I2226" i="16"/>
  <c r="I2227" i="16"/>
  <c r="I2228" i="16"/>
  <c r="I2229" i="16"/>
  <c r="I2230" i="16"/>
  <c r="I2231" i="16"/>
  <c r="I2232" i="16"/>
  <c r="I2233" i="16"/>
  <c r="I2234" i="16"/>
  <c r="I2235" i="16"/>
  <c r="I2236" i="16"/>
  <c r="I2237" i="16"/>
  <c r="I2238" i="16"/>
  <c r="I2239" i="16"/>
  <c r="I2240" i="16"/>
  <c r="I2241" i="16"/>
  <c r="I2242" i="16"/>
  <c r="I2243" i="16"/>
  <c r="I2244" i="16"/>
  <c r="I2245" i="16"/>
  <c r="I2246" i="16"/>
  <c r="I2247" i="16"/>
  <c r="I2248" i="16"/>
  <c r="I2249" i="16"/>
  <c r="I2250" i="16"/>
  <c r="I2251" i="16"/>
  <c r="I2252" i="16"/>
  <c r="I2253" i="16"/>
  <c r="I2254" i="16"/>
  <c r="I2255" i="16"/>
  <c r="I2256" i="16"/>
  <c r="I2257" i="16"/>
  <c r="I2258" i="16"/>
  <c r="I2259" i="16"/>
  <c r="I2260" i="16"/>
  <c r="I2261" i="16"/>
  <c r="I2262" i="16"/>
  <c r="I2263" i="16"/>
  <c r="I2264" i="16"/>
  <c r="I2265" i="16"/>
  <c r="I2266" i="16"/>
  <c r="I2267" i="16"/>
  <c r="I2268" i="16"/>
  <c r="I2269" i="16"/>
  <c r="I2270" i="16"/>
  <c r="I2271" i="16"/>
  <c r="I2272" i="16"/>
  <c r="I2273" i="16"/>
  <c r="I2274" i="16"/>
  <c r="I2275" i="16"/>
  <c r="I2276" i="16"/>
  <c r="I2277" i="16"/>
  <c r="I2278" i="16"/>
  <c r="I2279" i="16"/>
  <c r="I2280" i="16"/>
  <c r="I2281" i="16"/>
  <c r="I2282" i="16"/>
  <c r="I2283" i="16"/>
  <c r="I2284" i="16"/>
  <c r="I2285" i="16"/>
  <c r="I2286" i="16"/>
  <c r="I2287" i="16"/>
  <c r="I2288" i="16"/>
  <c r="I2289" i="16"/>
  <c r="I2290" i="16"/>
  <c r="I2291" i="16"/>
  <c r="I2292" i="16"/>
  <c r="I2293" i="16"/>
  <c r="I2294" i="16"/>
  <c r="I2295" i="16"/>
  <c r="I2296" i="16"/>
  <c r="I2297" i="16"/>
  <c r="I2298" i="16"/>
  <c r="I2299" i="16"/>
  <c r="I2300" i="16"/>
  <c r="I2301" i="16"/>
  <c r="I2302" i="16"/>
  <c r="I2303" i="16"/>
  <c r="I2304" i="16"/>
  <c r="I2305" i="16"/>
  <c r="I2306" i="16"/>
  <c r="I2307" i="16"/>
  <c r="I2308" i="16"/>
  <c r="I2309" i="16"/>
  <c r="I2310" i="16"/>
  <c r="I2311" i="16"/>
  <c r="I2312" i="16"/>
  <c r="I2313" i="16"/>
  <c r="I2314" i="16"/>
  <c r="I2315" i="16"/>
  <c r="I2316" i="16"/>
  <c r="I2317" i="16"/>
  <c r="I2318" i="16"/>
  <c r="I2319" i="16"/>
  <c r="I2320" i="16"/>
  <c r="I2321" i="16"/>
  <c r="I2322" i="16"/>
  <c r="I2323" i="16"/>
  <c r="I2324" i="16"/>
  <c r="I2325" i="16"/>
  <c r="I2326" i="16"/>
  <c r="I2327" i="16"/>
  <c r="I2328" i="16"/>
  <c r="I2329" i="16"/>
  <c r="I2330" i="16"/>
  <c r="I2331" i="16"/>
  <c r="I2332" i="16"/>
  <c r="I2333" i="16"/>
  <c r="I2334" i="16"/>
  <c r="I2335" i="16"/>
  <c r="I2336" i="16"/>
  <c r="I2337" i="16"/>
  <c r="I2338" i="16"/>
  <c r="I2339" i="16"/>
  <c r="I2340" i="16"/>
  <c r="I2341" i="16"/>
  <c r="I2342" i="16"/>
  <c r="I2343" i="16"/>
  <c r="I2344" i="16"/>
  <c r="I2345" i="16"/>
  <c r="I2346" i="16"/>
  <c r="I2347" i="16"/>
  <c r="I2348" i="16"/>
  <c r="I2349" i="16"/>
  <c r="I2350" i="16"/>
  <c r="I2351" i="16"/>
  <c r="I2352" i="16"/>
  <c r="I2353" i="16"/>
  <c r="I2354" i="16"/>
  <c r="I2355" i="16"/>
  <c r="I2356" i="16"/>
  <c r="I2357" i="16"/>
  <c r="I2358" i="16"/>
  <c r="I2359" i="16"/>
  <c r="I2360" i="16"/>
  <c r="I2361" i="16"/>
  <c r="I2362" i="16"/>
  <c r="I2363" i="16"/>
  <c r="I2364" i="16"/>
  <c r="I2365" i="16"/>
  <c r="I2366" i="16"/>
  <c r="I2367" i="16"/>
  <c r="I2368" i="16"/>
  <c r="I2369" i="16"/>
  <c r="I2370" i="16"/>
  <c r="I2371" i="16"/>
  <c r="I2372" i="16"/>
  <c r="I2373" i="16"/>
  <c r="I2374" i="16"/>
  <c r="I2375" i="16"/>
  <c r="I2376" i="16"/>
  <c r="I2377" i="16"/>
  <c r="I2378" i="16"/>
  <c r="I2379" i="16"/>
  <c r="I2380" i="16"/>
  <c r="I2381" i="16"/>
  <c r="I2382" i="16"/>
  <c r="I2383" i="16"/>
  <c r="I2384" i="16"/>
  <c r="I2385" i="16"/>
  <c r="I2386" i="16"/>
  <c r="I2387" i="16"/>
  <c r="I2388" i="16"/>
  <c r="I2389" i="16"/>
  <c r="I2390" i="16"/>
  <c r="I2391" i="16"/>
  <c r="I2392" i="16"/>
  <c r="I2393" i="16"/>
  <c r="I2394" i="16"/>
  <c r="I2395" i="16"/>
  <c r="I2396" i="16"/>
  <c r="I2397" i="16"/>
  <c r="I2398" i="16"/>
  <c r="I2399" i="16"/>
  <c r="I2400" i="16"/>
  <c r="I2401" i="16"/>
  <c r="I2402" i="16"/>
  <c r="I2403" i="16"/>
  <c r="I2404" i="16"/>
  <c r="I2405" i="16"/>
  <c r="I2406" i="16"/>
  <c r="I2407" i="16"/>
  <c r="I2408" i="16"/>
  <c r="I2409" i="16"/>
  <c r="I2410" i="16"/>
  <c r="I2411" i="16"/>
  <c r="I2412" i="16"/>
  <c r="I2413" i="16"/>
  <c r="I2414" i="16"/>
  <c r="I2415" i="16"/>
  <c r="I2416" i="16"/>
  <c r="I2417" i="16"/>
  <c r="I2418" i="16"/>
  <c r="I2419" i="16"/>
  <c r="I2420" i="16"/>
  <c r="I2421" i="16"/>
  <c r="I2422" i="16"/>
  <c r="I2423" i="16"/>
  <c r="I2424" i="16"/>
  <c r="I2425" i="16"/>
  <c r="I2426" i="16"/>
  <c r="I2427" i="16"/>
  <c r="I2428" i="16"/>
  <c r="I2429" i="16"/>
  <c r="I2430" i="16"/>
  <c r="I2431" i="16"/>
  <c r="I2432" i="16"/>
  <c r="I2433" i="16"/>
  <c r="I2434" i="16"/>
  <c r="I2435" i="16"/>
  <c r="I2436" i="16"/>
  <c r="I2437" i="16"/>
  <c r="I2438" i="16"/>
  <c r="I2439" i="16"/>
  <c r="I2440" i="16"/>
  <c r="I2441" i="16"/>
  <c r="I2442" i="16"/>
  <c r="I2443" i="16"/>
  <c r="I2444" i="16"/>
  <c r="I2445" i="16"/>
  <c r="I2446" i="16"/>
  <c r="I2447" i="16"/>
  <c r="I2448" i="16"/>
  <c r="I2449" i="16"/>
  <c r="I2450" i="16"/>
  <c r="I2451" i="16"/>
  <c r="I2452" i="16"/>
  <c r="I2453" i="16"/>
  <c r="I2454" i="16"/>
  <c r="I2455" i="16"/>
  <c r="I2456" i="16"/>
  <c r="I2457" i="16"/>
  <c r="I2458" i="16"/>
  <c r="I2459" i="16"/>
  <c r="I2460" i="16"/>
  <c r="I2461" i="16"/>
  <c r="I2462" i="16"/>
  <c r="I2463" i="16"/>
  <c r="I2464" i="16"/>
  <c r="I2465" i="16"/>
  <c r="I2466" i="16"/>
  <c r="I2467" i="16"/>
  <c r="I2468" i="16"/>
  <c r="I2469" i="16"/>
  <c r="I2470" i="16"/>
  <c r="I2471" i="16"/>
  <c r="I2472" i="16"/>
  <c r="I2473" i="16"/>
  <c r="I2474" i="16"/>
  <c r="I2475" i="16"/>
  <c r="I2476" i="16"/>
  <c r="I2477" i="16"/>
  <c r="I2478" i="16"/>
  <c r="I2479" i="16"/>
  <c r="I2480" i="16"/>
  <c r="I2481" i="16"/>
  <c r="I2482" i="16"/>
  <c r="I2483" i="16"/>
  <c r="I2484" i="16"/>
  <c r="I2485" i="16"/>
  <c r="I2486" i="16"/>
  <c r="I2487" i="16"/>
  <c r="I2488" i="16"/>
  <c r="I2489" i="16"/>
  <c r="I2490" i="16"/>
  <c r="I2491" i="16"/>
  <c r="I2492" i="16"/>
  <c r="I2493" i="16"/>
  <c r="I2494" i="16"/>
  <c r="I2495" i="16"/>
  <c r="I2496" i="16"/>
  <c r="I2497" i="16"/>
  <c r="I2498" i="16"/>
  <c r="I2499" i="16"/>
  <c r="I2500" i="16"/>
  <c r="I2501" i="16"/>
  <c r="I2502" i="16"/>
  <c r="I2503" i="16"/>
  <c r="I2504" i="16"/>
  <c r="I2505" i="16"/>
  <c r="I2506" i="16"/>
  <c r="I2507" i="16"/>
  <c r="I2508" i="16"/>
  <c r="I2509" i="16"/>
  <c r="I2510" i="16"/>
  <c r="I2511" i="16"/>
  <c r="I2512" i="16"/>
  <c r="I2513" i="16"/>
  <c r="I2514" i="16"/>
  <c r="I2515" i="16"/>
  <c r="I2516" i="16"/>
  <c r="I2517" i="16"/>
  <c r="I2518" i="16"/>
  <c r="I2519" i="16"/>
  <c r="I2520" i="16"/>
  <c r="I2521" i="16"/>
  <c r="I2522" i="16"/>
  <c r="I2523" i="16"/>
  <c r="I2524" i="16"/>
  <c r="I2525" i="16"/>
  <c r="I2526" i="16"/>
  <c r="I2527" i="16"/>
  <c r="I2528" i="16"/>
  <c r="I2529" i="16"/>
  <c r="I2530" i="16"/>
  <c r="I2531" i="16"/>
  <c r="I2532" i="16"/>
  <c r="I2533" i="16"/>
  <c r="I2534" i="16"/>
  <c r="I2535" i="16"/>
  <c r="I2536" i="16"/>
  <c r="I2537" i="16"/>
  <c r="I2538" i="16"/>
  <c r="I2539" i="16"/>
  <c r="I2540" i="16"/>
  <c r="I2541" i="16"/>
  <c r="I2542" i="16"/>
  <c r="I2543" i="16"/>
  <c r="I2544" i="16"/>
  <c r="I2545" i="16"/>
  <c r="I2546" i="16"/>
  <c r="I2547" i="16"/>
  <c r="I2548" i="16"/>
  <c r="I2549" i="16"/>
  <c r="I2550" i="16"/>
  <c r="I2551" i="16"/>
  <c r="I2552" i="16"/>
  <c r="I2553" i="16"/>
  <c r="I2554" i="16"/>
  <c r="I2555" i="16"/>
  <c r="I2556" i="16"/>
  <c r="I2557" i="16"/>
  <c r="I2558" i="16"/>
  <c r="I2559" i="16"/>
  <c r="I2560" i="16"/>
  <c r="I2561" i="16"/>
  <c r="I2562" i="16"/>
  <c r="I2563" i="16"/>
  <c r="I2564" i="16"/>
  <c r="I2565" i="16"/>
  <c r="I2566" i="16"/>
  <c r="I2567" i="16"/>
  <c r="I2568" i="16"/>
  <c r="I2569" i="16"/>
  <c r="I2570" i="16"/>
  <c r="I2571" i="16"/>
  <c r="I2572" i="16"/>
  <c r="I2573" i="16"/>
  <c r="I2574" i="16"/>
  <c r="I2575" i="16"/>
  <c r="I2576" i="16"/>
  <c r="I2577" i="16"/>
  <c r="I2578" i="16"/>
  <c r="I2579" i="16"/>
  <c r="I2580" i="16"/>
  <c r="I2581" i="16"/>
  <c r="I2582" i="16"/>
  <c r="I2583" i="16"/>
  <c r="I2584" i="16"/>
  <c r="I2585" i="16"/>
  <c r="I2586" i="16"/>
  <c r="I2587" i="16"/>
  <c r="I2588" i="16"/>
  <c r="I2589" i="16"/>
  <c r="I2590" i="16"/>
  <c r="I2591" i="16"/>
  <c r="I2592" i="16"/>
  <c r="I2593" i="16"/>
  <c r="I2594" i="16"/>
  <c r="I2595" i="16"/>
  <c r="I2596" i="16"/>
  <c r="I2597" i="16"/>
  <c r="I2598" i="16"/>
  <c r="I2599" i="16"/>
  <c r="I2600" i="16"/>
  <c r="I2601" i="16"/>
  <c r="I2602" i="16"/>
  <c r="I2603" i="16"/>
  <c r="I2604" i="16"/>
  <c r="I2605" i="16"/>
  <c r="I2606" i="16"/>
  <c r="I2607" i="16"/>
  <c r="I2608" i="16"/>
  <c r="I2609" i="16"/>
  <c r="I2610" i="16"/>
  <c r="I2611" i="16"/>
  <c r="I2612" i="16"/>
  <c r="I2613" i="16"/>
  <c r="I2614" i="16"/>
  <c r="I2615" i="16"/>
  <c r="I2616" i="16"/>
  <c r="I2617" i="16"/>
  <c r="I2618" i="16"/>
  <c r="I2619" i="16"/>
  <c r="I2620" i="16"/>
  <c r="I2621" i="16"/>
  <c r="I2622" i="16"/>
  <c r="I2623" i="16"/>
  <c r="I2624" i="16"/>
  <c r="I2625" i="16"/>
  <c r="I2626" i="16"/>
  <c r="I2627" i="16"/>
  <c r="I2628" i="16"/>
  <c r="I2629" i="16"/>
  <c r="I2630" i="16"/>
  <c r="I2631" i="16"/>
  <c r="I2632" i="16"/>
  <c r="I2633" i="16"/>
  <c r="I2634" i="16"/>
  <c r="I2635" i="16"/>
  <c r="I2636" i="16"/>
  <c r="I2637" i="16"/>
  <c r="I2638" i="16"/>
  <c r="I2639" i="16"/>
  <c r="I2640" i="16"/>
  <c r="I2641" i="16"/>
  <c r="I2642" i="16"/>
  <c r="I2643" i="16"/>
  <c r="I2644" i="16"/>
  <c r="I2645" i="16"/>
  <c r="I2646" i="16"/>
  <c r="I2647" i="16"/>
  <c r="I2648" i="16"/>
  <c r="I2649" i="16"/>
  <c r="I2650" i="16"/>
  <c r="I2651" i="16"/>
  <c r="I2652" i="16"/>
  <c r="I2653" i="16"/>
  <c r="I2654" i="16"/>
  <c r="I2655" i="16"/>
  <c r="I2656" i="16"/>
  <c r="I2657" i="16"/>
  <c r="I2658" i="16"/>
  <c r="I2659" i="16"/>
  <c r="I2660" i="16"/>
  <c r="I2661" i="16"/>
  <c r="I2662" i="16"/>
  <c r="I2663" i="16"/>
  <c r="I2664" i="16"/>
  <c r="I2665" i="16"/>
  <c r="I2666" i="16"/>
  <c r="I2667" i="16"/>
  <c r="I2668" i="16"/>
  <c r="I2669" i="16"/>
  <c r="I2670" i="16"/>
  <c r="I2671" i="16"/>
  <c r="I2672" i="16"/>
  <c r="I2673" i="16"/>
  <c r="I2674" i="16"/>
  <c r="I2675" i="16"/>
  <c r="I2676" i="16"/>
  <c r="I2677" i="16"/>
  <c r="I2678" i="16"/>
  <c r="I2679" i="16"/>
  <c r="I2680" i="16"/>
  <c r="I2681" i="16"/>
  <c r="I2682" i="16"/>
  <c r="I2683" i="16"/>
  <c r="I2684" i="16"/>
  <c r="I2685" i="16"/>
  <c r="I2686" i="16"/>
  <c r="I2687" i="16"/>
  <c r="I2688" i="16"/>
  <c r="I2689" i="16"/>
  <c r="I2690" i="16"/>
  <c r="I2691" i="16"/>
  <c r="I2692" i="16"/>
  <c r="I2693" i="16"/>
  <c r="I2694" i="16"/>
  <c r="I2695" i="16"/>
  <c r="I2696" i="16"/>
  <c r="I2697" i="16"/>
  <c r="I2698" i="16"/>
  <c r="I2699" i="16"/>
  <c r="I2700" i="16"/>
  <c r="I2701" i="16"/>
  <c r="I2702" i="16"/>
  <c r="I2703" i="16"/>
  <c r="I2704" i="16"/>
  <c r="I2705" i="16"/>
  <c r="I2706" i="16"/>
  <c r="I2707" i="16"/>
  <c r="I2708" i="16"/>
  <c r="I2709" i="16"/>
  <c r="I2710" i="16"/>
  <c r="I2711" i="16"/>
  <c r="I2712" i="16"/>
  <c r="I2713" i="16"/>
  <c r="I2714" i="16"/>
  <c r="I2715" i="16"/>
  <c r="I2716" i="16"/>
  <c r="I2717" i="16"/>
  <c r="I2718" i="16"/>
  <c r="I2719" i="16"/>
  <c r="I2720" i="16"/>
  <c r="I2721" i="16"/>
  <c r="I2722" i="16"/>
  <c r="I2723" i="16"/>
  <c r="I2724" i="16"/>
  <c r="I2725" i="16"/>
  <c r="I2726" i="16"/>
  <c r="I2727" i="16"/>
  <c r="I2728" i="16"/>
  <c r="I2729" i="16"/>
  <c r="I2730" i="16"/>
  <c r="I2731" i="16"/>
  <c r="I2732" i="16"/>
  <c r="I2733" i="16"/>
  <c r="I2734" i="16"/>
  <c r="I2735" i="16"/>
  <c r="I2736" i="16"/>
  <c r="I2737" i="16"/>
  <c r="I2738" i="16"/>
  <c r="I2739" i="16"/>
  <c r="I2740" i="16"/>
  <c r="I2741" i="16"/>
  <c r="I2742" i="16"/>
  <c r="I2743" i="16"/>
  <c r="I2744" i="16"/>
  <c r="I2745" i="16"/>
  <c r="I2746" i="16"/>
  <c r="I2747" i="16"/>
  <c r="I2748" i="16"/>
  <c r="I2749" i="16"/>
  <c r="I2750" i="16"/>
  <c r="I2751" i="16"/>
  <c r="I2752" i="16"/>
  <c r="I2753" i="16"/>
  <c r="I2754" i="16"/>
  <c r="I2755" i="16"/>
  <c r="I2756" i="16"/>
  <c r="I2757" i="16"/>
  <c r="I2758" i="16"/>
  <c r="I2759" i="16"/>
  <c r="I2760" i="16"/>
  <c r="I2761" i="16"/>
  <c r="I2762" i="16"/>
  <c r="I2763" i="16"/>
  <c r="I2764" i="16"/>
  <c r="I2765" i="16"/>
  <c r="I2766" i="16"/>
  <c r="I2767" i="16"/>
  <c r="I2768" i="16"/>
  <c r="I2769" i="16"/>
  <c r="I2770" i="16"/>
  <c r="I2771" i="16"/>
  <c r="I2772" i="16"/>
  <c r="I2773" i="16"/>
  <c r="I2774" i="16"/>
  <c r="I2775" i="16"/>
  <c r="I2776" i="16"/>
  <c r="I2777" i="16"/>
  <c r="I2778" i="16"/>
  <c r="I2779" i="16"/>
  <c r="I2780" i="16"/>
  <c r="I2781" i="16"/>
  <c r="I2782" i="16"/>
  <c r="I2783" i="16"/>
  <c r="I2784" i="16"/>
  <c r="I2785" i="16"/>
  <c r="I2786" i="16"/>
  <c r="I2787" i="16"/>
  <c r="I2788" i="16"/>
  <c r="I2789" i="16"/>
  <c r="I2790" i="16"/>
  <c r="I2791" i="16"/>
  <c r="I2792" i="16"/>
  <c r="I2793" i="16"/>
  <c r="I2794" i="16"/>
  <c r="I2795" i="16"/>
  <c r="I2796" i="16"/>
  <c r="I2797" i="16"/>
  <c r="I2798" i="16"/>
  <c r="I2799" i="16"/>
  <c r="I2800" i="16"/>
  <c r="I2801" i="16"/>
  <c r="I2802" i="16"/>
  <c r="I2803" i="16"/>
  <c r="I2804" i="16"/>
  <c r="I2805" i="16"/>
  <c r="I2806" i="16"/>
  <c r="I2807" i="16"/>
  <c r="I2808" i="16"/>
  <c r="I2809" i="16"/>
  <c r="I2810" i="16"/>
  <c r="I2811" i="16"/>
  <c r="I2812" i="16"/>
  <c r="I2813" i="16"/>
  <c r="I2814" i="16"/>
  <c r="I2815" i="16"/>
  <c r="I2816" i="16"/>
  <c r="I2817" i="16"/>
  <c r="I2818" i="16"/>
  <c r="I2819" i="16"/>
  <c r="I2820" i="16"/>
  <c r="I2821" i="16"/>
  <c r="I2822" i="16"/>
  <c r="I2823" i="16"/>
  <c r="I2824" i="16"/>
  <c r="I2825" i="16"/>
  <c r="I2826" i="16"/>
  <c r="I2827" i="16"/>
  <c r="I2828" i="16"/>
  <c r="I2829" i="16"/>
  <c r="I2830" i="16"/>
  <c r="I2831" i="16"/>
  <c r="I2832" i="16"/>
  <c r="I2833" i="16"/>
  <c r="I2834" i="16"/>
  <c r="I2835" i="16"/>
  <c r="I2836" i="16"/>
  <c r="I2837" i="16"/>
  <c r="I2838" i="16"/>
  <c r="I2839" i="16"/>
  <c r="I2840" i="16"/>
  <c r="I2841" i="16"/>
  <c r="I2842" i="16"/>
  <c r="I2843" i="16"/>
  <c r="I2844" i="16"/>
  <c r="I2845" i="16"/>
  <c r="I2846" i="16"/>
  <c r="I2847" i="16"/>
  <c r="I2848" i="16"/>
  <c r="I2849" i="16"/>
  <c r="I2850" i="16"/>
  <c r="I2851" i="16"/>
  <c r="I2852" i="16"/>
  <c r="I2853" i="16"/>
  <c r="I2854" i="16"/>
  <c r="I2855" i="16"/>
  <c r="I2856" i="16"/>
  <c r="I2857" i="16"/>
  <c r="I2858" i="16"/>
  <c r="I2859" i="16"/>
  <c r="I2860" i="16"/>
  <c r="I2861" i="16"/>
  <c r="I2862" i="16"/>
  <c r="I2863" i="16"/>
  <c r="I2864" i="16"/>
  <c r="I2865" i="16"/>
  <c r="I2866" i="16"/>
  <c r="I2867" i="16"/>
  <c r="I2868" i="16"/>
  <c r="I2869" i="16"/>
  <c r="I2870" i="16"/>
  <c r="I2871" i="16"/>
  <c r="I2872" i="16"/>
  <c r="I2873" i="16"/>
  <c r="I2874" i="16"/>
  <c r="I2875" i="16"/>
  <c r="I2876" i="16"/>
  <c r="I2877" i="16"/>
  <c r="I2878" i="16"/>
  <c r="I2879" i="16"/>
  <c r="I2880" i="16"/>
  <c r="I2881" i="16"/>
  <c r="I2882" i="16"/>
  <c r="I2883" i="16"/>
  <c r="I2884" i="16"/>
  <c r="I2885" i="16"/>
  <c r="I2886" i="16"/>
  <c r="I2887" i="16"/>
  <c r="I2888" i="16"/>
  <c r="I2889" i="16"/>
  <c r="I2890" i="16"/>
  <c r="I2891" i="16"/>
  <c r="I2892" i="16"/>
  <c r="I2893" i="16"/>
  <c r="I2894" i="16"/>
  <c r="I2895" i="16"/>
  <c r="I2896" i="16"/>
  <c r="I2897" i="16"/>
  <c r="I2898" i="16"/>
  <c r="I2899" i="16"/>
  <c r="I2900" i="16"/>
  <c r="I2901" i="16"/>
  <c r="I2902" i="16"/>
  <c r="I2903" i="16"/>
  <c r="I2904" i="16"/>
  <c r="I2905" i="16"/>
  <c r="I2906" i="16"/>
  <c r="I2907" i="16"/>
  <c r="I2908" i="16"/>
  <c r="I2909" i="16"/>
  <c r="I2910" i="16"/>
  <c r="I2911" i="16"/>
  <c r="I2912" i="16"/>
  <c r="I2913" i="16"/>
  <c r="I2914" i="16"/>
  <c r="I2915" i="16"/>
  <c r="I2916" i="16"/>
  <c r="I2917" i="16"/>
  <c r="I2918" i="16"/>
  <c r="I2919" i="16"/>
  <c r="I2920" i="16"/>
  <c r="I2921" i="16"/>
  <c r="I2922" i="16"/>
  <c r="I2923" i="16"/>
  <c r="I2924" i="16"/>
  <c r="I2925" i="16"/>
  <c r="I2926" i="16"/>
  <c r="I2927" i="16"/>
  <c r="I2928" i="16"/>
  <c r="I2929" i="16"/>
  <c r="I2930" i="16"/>
  <c r="I2931" i="16"/>
  <c r="I2932" i="16"/>
  <c r="I2933" i="16"/>
  <c r="I2934" i="16"/>
  <c r="I2935" i="16"/>
  <c r="I2936" i="16"/>
  <c r="I2937" i="16"/>
  <c r="I2938" i="16"/>
  <c r="I2939" i="16"/>
  <c r="I2940" i="16"/>
  <c r="I2941" i="16"/>
  <c r="I2942" i="16"/>
  <c r="I2943" i="16"/>
  <c r="I2944" i="16"/>
  <c r="I2945" i="16"/>
  <c r="I2946" i="16"/>
  <c r="I2947" i="16"/>
  <c r="I2948" i="16"/>
  <c r="I2949" i="16"/>
  <c r="I2950" i="16"/>
  <c r="I2951" i="16"/>
  <c r="I2952" i="16"/>
  <c r="I2953" i="16"/>
  <c r="I2954" i="16"/>
  <c r="I2955" i="16"/>
  <c r="I2956" i="16"/>
  <c r="I2957" i="16"/>
  <c r="I2958" i="16"/>
  <c r="I2959" i="16"/>
  <c r="I2960" i="16"/>
  <c r="I2961" i="16"/>
  <c r="I2962" i="16"/>
  <c r="I2963" i="16"/>
  <c r="I2964" i="16"/>
  <c r="I2965" i="16"/>
  <c r="I2966" i="16"/>
  <c r="I2967" i="16"/>
  <c r="I2968" i="16"/>
  <c r="I2969" i="16"/>
  <c r="I2970" i="16"/>
  <c r="I2971" i="16"/>
  <c r="I2972" i="16"/>
  <c r="I2973" i="16"/>
  <c r="I2974" i="16"/>
  <c r="I2975" i="16"/>
  <c r="I2976" i="16"/>
  <c r="I2977" i="16"/>
  <c r="I2978" i="16"/>
  <c r="I2979" i="16"/>
  <c r="I2980" i="16"/>
  <c r="I2981" i="16"/>
  <c r="I2982" i="16"/>
  <c r="I2983" i="16"/>
  <c r="I2984" i="16"/>
  <c r="I2985" i="16"/>
  <c r="I2986" i="16"/>
  <c r="I2987" i="16"/>
  <c r="I2988" i="16"/>
  <c r="I2989" i="16"/>
  <c r="I2990" i="16"/>
  <c r="I2991" i="16"/>
  <c r="I2992" i="16"/>
  <c r="I2993" i="16"/>
  <c r="I2994" i="16"/>
  <c r="I2995" i="16"/>
  <c r="I2996" i="16"/>
  <c r="I2997" i="16"/>
  <c r="I2998" i="16"/>
  <c r="I2999" i="16"/>
  <c r="I3000" i="16"/>
  <c r="I3001" i="16"/>
  <c r="I3002" i="16"/>
  <c r="I3003" i="16"/>
  <c r="I3004" i="16"/>
  <c r="I3005" i="16"/>
  <c r="I3006" i="16"/>
  <c r="I3007" i="16"/>
  <c r="I3008" i="16"/>
  <c r="I3009" i="16"/>
  <c r="I3010" i="16"/>
  <c r="I3011" i="16"/>
  <c r="I3012" i="16"/>
  <c r="I3013" i="16"/>
  <c r="I3014" i="16"/>
  <c r="I3015" i="16"/>
  <c r="I3016" i="16"/>
  <c r="I3017" i="16"/>
  <c r="I3018" i="16"/>
  <c r="I3019" i="16"/>
  <c r="I3020" i="16"/>
  <c r="I3021" i="16"/>
  <c r="I3022" i="16"/>
  <c r="I3023" i="16"/>
  <c r="I3024" i="16"/>
  <c r="I3025" i="16"/>
  <c r="I3026" i="16"/>
  <c r="I3027" i="16"/>
  <c r="I3028" i="16"/>
  <c r="I3029" i="16"/>
  <c r="I3030" i="16"/>
  <c r="I3031" i="16"/>
  <c r="I3032" i="16"/>
  <c r="I3033" i="16"/>
  <c r="I3034" i="16"/>
  <c r="I3035" i="16"/>
  <c r="I3036" i="16"/>
  <c r="I3037" i="16"/>
  <c r="I3038" i="16"/>
  <c r="I3039" i="16"/>
  <c r="I3040" i="16"/>
  <c r="I3041" i="16"/>
  <c r="I3042" i="16"/>
  <c r="I3043" i="16"/>
  <c r="I3044" i="16"/>
  <c r="I3045" i="16"/>
  <c r="I3046" i="16"/>
  <c r="I3047" i="16"/>
  <c r="I3048" i="16"/>
  <c r="I3049" i="16"/>
  <c r="I3050" i="16"/>
  <c r="I3051" i="16"/>
  <c r="I3052" i="16"/>
  <c r="I3053" i="16"/>
  <c r="I3054" i="16"/>
  <c r="I3055" i="16"/>
  <c r="I3056" i="16"/>
  <c r="I3057" i="16"/>
  <c r="I3058" i="16"/>
  <c r="I3059" i="16"/>
  <c r="I3060" i="16"/>
  <c r="I3061" i="16"/>
  <c r="I3062" i="16"/>
  <c r="I3063" i="16"/>
  <c r="I3064" i="16"/>
  <c r="I3065" i="16"/>
  <c r="I3066" i="16"/>
  <c r="I3067" i="16"/>
  <c r="I3068" i="16"/>
  <c r="I3069" i="16"/>
  <c r="I3070" i="16"/>
  <c r="I3071" i="16"/>
  <c r="I3072" i="16"/>
  <c r="I3073" i="16"/>
  <c r="I3074" i="16"/>
  <c r="I3075" i="16"/>
  <c r="I3076" i="16"/>
  <c r="I3077" i="16"/>
  <c r="I3078" i="16"/>
  <c r="I3079" i="16"/>
  <c r="I3080" i="16"/>
  <c r="I3081" i="16"/>
  <c r="I3082" i="16"/>
  <c r="I3083" i="16"/>
  <c r="I3084" i="16"/>
  <c r="I3085" i="16"/>
  <c r="I3086" i="16"/>
  <c r="I3087" i="16"/>
  <c r="I3088" i="16"/>
  <c r="I3089" i="16"/>
  <c r="I3090" i="16"/>
  <c r="I3091" i="16"/>
  <c r="I3092" i="16"/>
  <c r="I3093" i="16"/>
  <c r="I3094" i="16"/>
  <c r="I3095" i="16"/>
  <c r="I3096" i="16"/>
  <c r="I3097" i="16"/>
  <c r="I3098" i="16"/>
  <c r="I3099" i="16"/>
  <c r="I3100" i="16"/>
  <c r="I3101" i="16"/>
  <c r="I3102" i="16"/>
  <c r="I3103" i="16"/>
  <c r="I3104" i="16"/>
  <c r="I3105" i="16"/>
  <c r="I3106" i="16"/>
  <c r="I3107" i="16"/>
  <c r="I3108" i="16"/>
  <c r="I3109" i="16"/>
  <c r="I3110" i="16"/>
  <c r="I3111" i="16"/>
  <c r="I3112" i="16"/>
  <c r="I3113" i="16"/>
  <c r="I3114" i="16"/>
  <c r="I3115" i="16"/>
  <c r="I3116" i="16"/>
  <c r="I3117" i="16"/>
  <c r="I3118" i="16"/>
  <c r="I3119" i="16"/>
  <c r="I3120" i="16"/>
  <c r="I3121" i="16"/>
  <c r="I3122" i="16"/>
  <c r="I3123" i="16"/>
  <c r="I3124" i="16"/>
  <c r="I3125" i="16"/>
  <c r="I3126" i="16"/>
  <c r="I3127" i="16"/>
  <c r="I3128" i="16"/>
  <c r="I3129" i="16"/>
  <c r="I3130" i="16"/>
  <c r="I3131" i="16"/>
  <c r="I3132" i="16"/>
  <c r="I3133" i="16"/>
  <c r="I3134" i="16"/>
  <c r="I3135" i="16"/>
  <c r="I3136" i="16"/>
  <c r="I3137" i="16"/>
  <c r="I3138" i="16"/>
  <c r="I3139" i="16"/>
  <c r="I3140" i="16"/>
  <c r="I3141" i="16"/>
  <c r="I3142" i="16"/>
  <c r="I3143" i="16"/>
  <c r="I3144" i="16"/>
  <c r="I3145" i="16"/>
  <c r="I3146" i="16"/>
  <c r="I3147" i="16"/>
  <c r="I3148" i="16"/>
  <c r="I3149" i="16"/>
  <c r="I3150" i="16"/>
  <c r="I3151" i="16"/>
  <c r="I3152" i="16"/>
  <c r="I3153" i="16"/>
  <c r="I3154" i="16"/>
  <c r="I3155" i="16"/>
  <c r="I3156" i="16"/>
  <c r="I3157" i="16"/>
  <c r="I3158" i="16"/>
  <c r="I3159" i="16"/>
  <c r="I3160" i="16"/>
  <c r="I3161" i="16"/>
  <c r="I3162" i="16"/>
  <c r="I3163" i="16"/>
  <c r="I3164" i="16"/>
  <c r="I3165" i="16"/>
  <c r="I3166" i="16"/>
  <c r="I3167" i="16"/>
  <c r="I3168" i="16"/>
  <c r="I3169" i="16"/>
  <c r="I3170" i="16"/>
  <c r="I3171" i="16"/>
  <c r="I3172" i="16"/>
  <c r="I3173" i="16"/>
  <c r="I3174" i="16"/>
  <c r="I3175" i="16"/>
  <c r="I3176" i="16"/>
  <c r="I3177" i="16"/>
  <c r="I3178" i="16"/>
  <c r="I3179" i="16"/>
  <c r="I3180" i="16"/>
  <c r="I3181" i="16"/>
  <c r="I3182" i="16"/>
  <c r="I3183" i="16"/>
  <c r="I3184" i="16"/>
  <c r="I3185" i="16"/>
  <c r="I3186" i="16"/>
  <c r="I3187" i="16"/>
  <c r="I3188" i="16"/>
  <c r="I3189" i="16"/>
  <c r="I3190" i="16"/>
  <c r="I3191" i="16"/>
  <c r="I3192" i="16"/>
  <c r="I3193" i="16"/>
  <c r="I3194" i="16"/>
  <c r="I3195" i="16"/>
  <c r="I3196" i="16"/>
  <c r="I3197" i="16"/>
  <c r="I3198" i="16"/>
  <c r="I3199" i="16"/>
  <c r="I3200" i="16"/>
  <c r="I3201" i="16"/>
  <c r="I3202" i="16"/>
  <c r="I3203" i="16"/>
  <c r="I3204" i="16"/>
  <c r="I3205" i="16"/>
  <c r="I3206" i="16"/>
  <c r="I3207" i="16"/>
  <c r="I3208" i="16"/>
  <c r="I3209" i="16"/>
  <c r="I3210" i="16"/>
  <c r="I3211" i="16"/>
  <c r="I3212" i="16"/>
  <c r="I3213" i="16"/>
  <c r="I3214" i="16"/>
  <c r="I3215" i="16"/>
  <c r="I3216" i="16"/>
  <c r="I3217" i="16"/>
  <c r="I3218" i="16"/>
  <c r="I3219" i="16"/>
  <c r="I3220" i="16"/>
  <c r="I3221" i="16"/>
  <c r="I3222" i="16"/>
  <c r="I3223" i="16"/>
  <c r="I3224" i="16"/>
  <c r="I3225" i="16"/>
  <c r="I3226" i="16"/>
  <c r="I3227" i="16"/>
  <c r="I3228" i="16"/>
  <c r="I3229" i="16"/>
  <c r="I3230" i="16"/>
  <c r="I3231" i="16"/>
  <c r="I3232" i="16"/>
  <c r="I3233" i="16"/>
  <c r="I3234" i="16"/>
  <c r="I3235" i="16"/>
  <c r="I3236" i="16"/>
  <c r="I3237" i="16"/>
  <c r="I3238" i="16"/>
  <c r="I3239" i="16"/>
  <c r="I3240" i="16"/>
  <c r="I3241" i="16"/>
  <c r="I3242" i="16"/>
  <c r="I3243" i="16"/>
  <c r="I3244" i="16"/>
  <c r="I3245" i="16"/>
  <c r="I3246" i="16"/>
  <c r="I3247" i="16"/>
  <c r="I3248" i="16"/>
  <c r="I3249" i="16"/>
  <c r="I3250" i="16"/>
  <c r="I3251" i="16"/>
  <c r="I3252" i="16"/>
  <c r="I3253" i="16"/>
  <c r="I3254" i="16"/>
  <c r="I3255" i="16"/>
  <c r="I3256" i="16"/>
  <c r="I3257" i="16"/>
  <c r="I3258" i="16"/>
  <c r="I3259" i="16"/>
  <c r="I3260" i="16"/>
  <c r="I3261" i="16"/>
  <c r="I3262" i="16"/>
  <c r="I3263" i="16"/>
  <c r="I3264" i="16"/>
  <c r="I3265" i="16"/>
  <c r="I3266" i="16"/>
  <c r="I3267" i="16"/>
  <c r="I3268" i="16"/>
  <c r="I3269" i="16"/>
  <c r="I3270" i="16"/>
  <c r="I3271" i="16"/>
  <c r="I3272" i="16"/>
  <c r="I3273" i="16"/>
  <c r="I3274" i="16"/>
  <c r="I3275" i="16"/>
  <c r="I3276" i="16"/>
  <c r="I3277" i="16"/>
  <c r="I3278" i="16"/>
  <c r="I3279" i="16"/>
  <c r="I3280" i="16"/>
  <c r="I3281" i="16"/>
  <c r="I3282" i="16"/>
  <c r="I3283" i="16"/>
  <c r="I3284" i="16"/>
  <c r="I3285" i="16"/>
  <c r="I3286" i="16"/>
  <c r="I3287" i="16"/>
  <c r="I3288" i="16"/>
  <c r="I3289" i="16"/>
  <c r="I3290" i="16"/>
  <c r="I3291" i="16"/>
  <c r="I3292" i="16"/>
  <c r="I3293" i="16"/>
  <c r="I3294" i="16"/>
  <c r="I3295" i="16"/>
  <c r="I3296" i="16"/>
  <c r="I3297" i="16"/>
  <c r="I3298" i="16"/>
  <c r="I3299" i="16"/>
  <c r="I3300" i="16"/>
  <c r="I3301" i="16"/>
  <c r="I3302" i="16"/>
  <c r="I3303" i="16"/>
  <c r="I3304" i="16"/>
  <c r="I3305" i="16"/>
  <c r="I3306" i="16"/>
  <c r="I3307" i="16"/>
  <c r="I3308" i="16"/>
  <c r="I3309" i="16"/>
  <c r="I3310" i="16"/>
  <c r="I3311" i="16"/>
  <c r="I3312" i="16"/>
  <c r="I3313" i="16"/>
  <c r="I3314" i="16"/>
  <c r="I3315" i="16"/>
  <c r="I3316" i="16"/>
  <c r="I3317" i="16"/>
  <c r="I3318" i="16"/>
  <c r="I3319" i="16"/>
  <c r="I3320" i="16"/>
  <c r="I3321" i="16"/>
  <c r="I3322" i="16"/>
  <c r="I3323" i="16"/>
  <c r="I3324" i="16"/>
  <c r="I3325" i="16"/>
  <c r="I3326" i="16"/>
  <c r="I3327" i="16"/>
  <c r="I3328" i="16"/>
  <c r="I3329" i="16"/>
  <c r="I3330" i="16"/>
  <c r="I3331" i="16"/>
  <c r="I3332" i="16"/>
  <c r="I3333" i="16"/>
  <c r="I3334" i="16"/>
  <c r="I3335" i="16"/>
  <c r="I3336" i="16"/>
  <c r="I3337" i="16"/>
  <c r="I3338" i="16"/>
  <c r="I3339" i="16"/>
  <c r="I3340" i="16"/>
  <c r="I3341" i="16"/>
  <c r="I3342" i="16"/>
  <c r="I3343" i="16"/>
  <c r="I3344" i="16"/>
  <c r="I3345" i="16"/>
  <c r="I3346" i="16"/>
  <c r="I3347" i="16"/>
  <c r="I3348" i="16"/>
  <c r="I3349" i="16"/>
  <c r="I3350" i="16"/>
  <c r="I3351" i="16"/>
  <c r="I3352" i="16"/>
  <c r="I3353" i="16"/>
  <c r="I3354" i="16"/>
  <c r="I3355" i="16"/>
  <c r="I3356" i="16"/>
  <c r="I3357" i="16"/>
  <c r="I3358" i="16"/>
  <c r="I3359" i="16"/>
  <c r="I3360" i="16"/>
  <c r="I3361" i="16"/>
  <c r="I3362" i="16"/>
  <c r="I3363" i="16"/>
  <c r="I3364" i="16"/>
  <c r="I3365" i="16"/>
  <c r="I3366" i="16"/>
  <c r="I3367" i="16"/>
  <c r="I3368" i="16"/>
  <c r="I3369" i="16"/>
  <c r="I3370" i="16"/>
  <c r="I3371" i="16"/>
  <c r="I3372" i="16"/>
  <c r="I3373" i="16"/>
  <c r="I3374" i="16"/>
  <c r="I3375" i="16"/>
  <c r="I3376" i="16"/>
  <c r="I3377" i="16"/>
  <c r="I3378" i="16"/>
  <c r="I3379" i="16"/>
  <c r="I3380" i="16"/>
  <c r="I3381" i="16"/>
  <c r="I3382" i="16"/>
  <c r="I3383" i="16"/>
  <c r="I3384" i="16"/>
  <c r="I3385" i="16"/>
  <c r="I3386" i="16"/>
  <c r="I3387" i="16"/>
  <c r="I3388" i="16"/>
  <c r="I3389" i="16"/>
  <c r="I3390" i="16"/>
  <c r="I3391" i="16"/>
  <c r="I3392" i="16"/>
  <c r="I3393" i="16"/>
  <c r="I3394" i="16"/>
  <c r="I3395" i="16"/>
  <c r="I3396" i="16"/>
  <c r="I3397" i="16"/>
  <c r="I3398" i="16"/>
  <c r="I3399" i="16"/>
  <c r="I3400" i="16"/>
  <c r="I3401" i="16"/>
  <c r="I3402" i="16"/>
  <c r="I3403" i="16"/>
  <c r="I3404" i="16"/>
  <c r="I3405" i="16"/>
  <c r="I3406" i="16"/>
  <c r="I3407" i="16"/>
  <c r="I3408" i="16"/>
  <c r="I3409" i="16"/>
  <c r="I3410" i="16"/>
  <c r="I3411" i="16"/>
  <c r="I3412" i="16"/>
  <c r="I3413" i="16"/>
  <c r="I3414" i="16"/>
  <c r="I3415" i="16"/>
  <c r="I3416" i="16"/>
  <c r="I3417" i="16"/>
  <c r="I3418" i="16"/>
  <c r="I3419" i="16"/>
  <c r="I3420" i="16"/>
  <c r="I3421" i="16"/>
  <c r="I3422" i="16"/>
  <c r="I3423" i="16"/>
  <c r="I3424" i="16"/>
  <c r="I3425" i="16"/>
  <c r="I3426" i="16"/>
  <c r="I3427" i="16"/>
  <c r="I3428" i="16"/>
  <c r="I3429" i="16"/>
  <c r="I3430" i="16"/>
  <c r="I3431" i="16"/>
  <c r="I3432" i="16"/>
  <c r="I3433" i="16"/>
  <c r="I3434" i="16"/>
  <c r="I3435" i="16"/>
  <c r="I3436" i="16"/>
  <c r="I3437" i="16"/>
  <c r="I3438" i="16"/>
  <c r="I3439" i="16"/>
  <c r="I3440" i="16"/>
  <c r="I3441" i="16"/>
  <c r="I3442" i="16"/>
  <c r="I3443" i="16"/>
  <c r="I3444" i="16"/>
  <c r="I3445" i="16"/>
  <c r="I3446" i="16"/>
  <c r="I3447" i="16"/>
  <c r="I3448" i="16"/>
  <c r="I3449" i="16"/>
  <c r="I3450" i="16"/>
  <c r="I3451" i="16"/>
  <c r="I3452" i="16"/>
  <c r="I3453" i="16"/>
  <c r="I3454" i="16"/>
  <c r="I3455" i="16"/>
  <c r="I3456" i="16"/>
  <c r="I3457" i="16"/>
  <c r="I3458" i="16"/>
  <c r="I3459" i="16"/>
  <c r="I3460" i="16"/>
  <c r="I3461" i="16"/>
  <c r="I3462" i="16"/>
  <c r="I3463" i="16"/>
  <c r="I3464" i="16"/>
  <c r="I3465" i="16"/>
  <c r="I3466" i="16"/>
  <c r="I3467" i="16"/>
  <c r="I3468" i="16"/>
  <c r="I3469" i="16"/>
  <c r="I3470" i="16"/>
  <c r="I3471" i="16"/>
  <c r="I3472" i="16"/>
  <c r="I3473" i="16"/>
  <c r="I3474" i="16"/>
  <c r="I3475" i="16"/>
  <c r="I3476" i="16"/>
  <c r="I3477" i="16"/>
  <c r="I3478" i="16"/>
  <c r="I3479" i="16"/>
  <c r="I3480" i="16"/>
  <c r="I3481" i="16"/>
  <c r="I3482" i="16"/>
  <c r="I3483" i="16"/>
  <c r="I3484" i="16"/>
  <c r="I3485" i="16"/>
  <c r="I3486" i="16"/>
  <c r="I3487" i="16"/>
  <c r="I3488" i="16"/>
  <c r="I3489" i="16"/>
  <c r="I3490" i="16"/>
  <c r="I3491" i="16"/>
  <c r="I3492" i="16"/>
  <c r="I3493" i="16"/>
  <c r="I3494" i="16"/>
  <c r="I3495" i="16"/>
  <c r="I3496" i="16"/>
  <c r="I3497" i="16"/>
  <c r="I3498" i="16"/>
  <c r="I3499" i="16"/>
  <c r="I3500" i="16"/>
  <c r="I3501" i="16"/>
  <c r="I3502" i="16"/>
  <c r="I3503" i="16"/>
  <c r="I3504" i="16"/>
  <c r="I3505" i="16"/>
  <c r="I3506" i="16"/>
  <c r="I3507" i="16"/>
  <c r="I3508" i="16"/>
  <c r="I3509" i="16"/>
  <c r="I3510" i="16"/>
  <c r="I3511" i="16"/>
  <c r="I3512" i="16"/>
  <c r="I3513" i="16"/>
  <c r="I3514" i="16"/>
  <c r="I3515" i="16"/>
  <c r="I3516" i="16"/>
  <c r="I3517" i="16"/>
  <c r="I3518" i="16"/>
  <c r="I3519" i="16"/>
  <c r="I3520" i="16"/>
  <c r="I3521" i="16"/>
  <c r="I3522" i="16"/>
  <c r="I3523" i="16"/>
  <c r="I3524" i="16"/>
  <c r="I3525" i="16"/>
  <c r="I3526" i="16"/>
  <c r="I3527" i="16"/>
  <c r="I3528" i="16"/>
  <c r="I3529" i="16"/>
  <c r="I3530" i="16"/>
  <c r="I3531" i="16"/>
  <c r="I3532" i="16"/>
  <c r="I3533" i="16"/>
  <c r="I3534" i="16"/>
  <c r="I3535" i="16"/>
  <c r="I3536" i="16"/>
  <c r="I3537" i="16"/>
  <c r="I3538" i="16"/>
  <c r="I3539" i="16"/>
  <c r="I3540" i="16"/>
  <c r="I3541" i="16"/>
  <c r="I3542" i="16"/>
  <c r="I3543" i="16"/>
  <c r="I3544" i="16"/>
  <c r="I3545" i="16"/>
  <c r="I3546" i="16"/>
  <c r="I3547" i="16"/>
  <c r="I3548" i="16"/>
  <c r="I3549" i="16"/>
  <c r="I3550" i="16"/>
  <c r="I3551" i="16"/>
  <c r="I3552" i="16"/>
  <c r="I3553" i="16"/>
  <c r="I3554" i="16"/>
  <c r="I3555" i="16"/>
  <c r="I3556" i="16"/>
  <c r="I3557" i="16"/>
  <c r="I3558" i="16"/>
  <c r="I3559" i="16"/>
  <c r="I3560" i="16"/>
  <c r="I3561" i="16"/>
  <c r="I3562" i="16"/>
  <c r="I3563" i="16"/>
  <c r="I3564" i="16"/>
  <c r="I3565" i="16"/>
  <c r="I3566" i="16"/>
  <c r="I3567" i="16"/>
  <c r="I3568" i="16"/>
  <c r="I3569" i="16"/>
  <c r="I3570" i="16"/>
  <c r="I3571" i="16"/>
  <c r="I3572" i="16"/>
  <c r="I3573" i="16"/>
  <c r="I3574" i="16"/>
  <c r="I3575" i="16"/>
  <c r="I3576" i="16"/>
  <c r="I3577" i="16"/>
  <c r="I3578" i="16"/>
  <c r="I3579" i="16"/>
  <c r="I3580" i="16"/>
  <c r="I3581" i="16"/>
  <c r="I3582" i="16"/>
  <c r="I3583" i="16"/>
  <c r="I3584" i="16"/>
  <c r="I3585" i="16"/>
  <c r="I3586" i="16"/>
  <c r="I3587" i="16"/>
  <c r="I3588" i="16"/>
  <c r="I3589" i="16"/>
  <c r="I3590" i="16"/>
  <c r="I3591" i="16"/>
  <c r="I3592" i="16"/>
  <c r="I3593" i="16"/>
  <c r="I3594" i="16"/>
  <c r="I3595" i="16"/>
  <c r="I3596" i="16"/>
  <c r="I3597" i="16"/>
  <c r="I3598" i="16"/>
  <c r="I3599" i="16"/>
  <c r="I3600" i="16"/>
  <c r="I3601" i="16"/>
  <c r="I3602" i="16"/>
  <c r="I3603" i="16"/>
  <c r="I3604" i="16"/>
  <c r="I3605" i="16"/>
  <c r="I3606" i="16"/>
  <c r="I3607" i="16"/>
  <c r="I3608" i="16"/>
  <c r="I3609" i="16"/>
  <c r="I3610" i="16"/>
  <c r="I3611" i="16"/>
  <c r="I3612" i="16"/>
  <c r="I3613" i="16"/>
  <c r="I3614" i="16"/>
  <c r="I3615" i="16"/>
  <c r="I3616" i="16"/>
  <c r="I3617" i="16"/>
  <c r="I3618" i="16"/>
  <c r="I3619" i="16"/>
  <c r="I3620" i="16"/>
  <c r="I3621" i="16"/>
  <c r="I3622" i="16"/>
  <c r="I3623" i="16"/>
  <c r="I3624" i="16"/>
  <c r="I3625" i="16"/>
  <c r="I3626" i="16"/>
  <c r="I3627" i="16"/>
  <c r="I3628" i="16"/>
  <c r="I3629" i="16"/>
  <c r="I3630" i="16"/>
  <c r="I3631" i="16"/>
  <c r="I3632" i="16"/>
  <c r="I3633" i="16"/>
  <c r="I3634" i="16"/>
  <c r="I3635" i="16"/>
  <c r="I3636" i="16"/>
  <c r="I3637" i="16"/>
  <c r="I3638" i="16"/>
  <c r="I3639" i="16"/>
  <c r="I3640" i="16"/>
  <c r="I3641" i="16"/>
  <c r="I3642" i="16"/>
  <c r="I3643" i="16"/>
  <c r="I3644" i="16"/>
  <c r="I3645" i="16"/>
  <c r="I3646" i="16"/>
  <c r="I3647" i="16"/>
  <c r="I3648" i="16"/>
  <c r="I3649" i="16"/>
  <c r="I3650" i="16"/>
  <c r="I3651" i="16"/>
  <c r="I3652" i="16"/>
  <c r="I3653" i="16"/>
  <c r="I3654" i="16"/>
  <c r="I3655" i="16"/>
  <c r="I3656" i="16"/>
  <c r="I3657" i="16"/>
  <c r="I3658" i="16"/>
  <c r="I3659" i="16"/>
  <c r="I3660" i="16"/>
  <c r="I3661" i="16"/>
  <c r="I3662" i="16"/>
  <c r="I3663" i="16"/>
  <c r="I3664" i="16"/>
  <c r="I3665" i="16"/>
  <c r="I3666" i="16"/>
  <c r="I3667" i="16"/>
  <c r="I3668" i="16"/>
  <c r="I3669" i="16"/>
  <c r="I3670" i="16"/>
  <c r="I3671" i="16"/>
  <c r="I3672" i="16"/>
  <c r="I3673" i="16"/>
  <c r="I3674" i="16"/>
  <c r="I3675" i="16"/>
  <c r="I3676" i="16"/>
  <c r="I3677" i="16"/>
  <c r="I3678" i="16"/>
  <c r="I3679" i="16"/>
  <c r="I3680" i="16"/>
  <c r="I3681" i="16"/>
  <c r="I3682" i="16"/>
  <c r="I3683" i="16"/>
  <c r="I3684" i="16"/>
  <c r="I3685" i="16"/>
  <c r="I3686" i="16"/>
  <c r="I3687" i="16"/>
  <c r="I3688" i="16"/>
  <c r="I3689" i="16"/>
  <c r="I3690" i="16"/>
  <c r="I3691" i="16"/>
  <c r="I3692" i="16"/>
  <c r="I3693" i="16"/>
  <c r="I3694" i="16"/>
  <c r="I3695" i="16"/>
  <c r="I3696" i="16"/>
  <c r="I3697" i="16"/>
  <c r="I3698" i="16"/>
  <c r="I3699" i="16"/>
  <c r="I3700" i="16"/>
  <c r="I3701" i="16"/>
  <c r="I3702" i="16"/>
  <c r="I3703" i="16"/>
  <c r="I3704" i="16"/>
  <c r="I3705" i="16"/>
  <c r="I3706" i="16"/>
  <c r="I3707" i="16"/>
  <c r="I3708" i="16"/>
  <c r="I3709" i="16"/>
  <c r="I3710" i="16"/>
  <c r="I3711" i="16"/>
  <c r="I3712" i="16"/>
  <c r="I3713" i="16"/>
  <c r="I3714" i="16"/>
  <c r="I3715" i="16"/>
  <c r="I3716" i="16"/>
  <c r="I3717" i="16"/>
  <c r="I3718" i="16"/>
  <c r="I3719" i="16"/>
  <c r="I3720" i="16"/>
  <c r="I3721" i="16"/>
  <c r="I3722" i="16"/>
  <c r="I3723" i="16"/>
  <c r="I3724" i="16"/>
  <c r="I3725" i="16"/>
  <c r="I3726" i="16"/>
  <c r="I3727" i="16"/>
  <c r="I3728" i="16"/>
  <c r="I3729" i="16"/>
  <c r="I3730" i="16"/>
  <c r="I3731" i="16"/>
  <c r="I3732" i="16"/>
  <c r="I3733" i="16"/>
  <c r="I3734" i="16"/>
  <c r="I3735" i="16"/>
  <c r="I3736" i="16"/>
  <c r="I3737" i="16"/>
  <c r="I3738" i="16"/>
  <c r="I3739" i="16"/>
  <c r="I3740" i="16"/>
  <c r="I3741" i="16"/>
  <c r="I3742" i="16"/>
  <c r="I3743" i="16"/>
  <c r="I3744" i="16"/>
  <c r="I3745" i="16"/>
  <c r="I3746" i="16"/>
  <c r="I3747" i="16"/>
  <c r="I3748" i="16"/>
  <c r="I3749" i="16"/>
  <c r="I3750" i="16"/>
  <c r="I3751" i="16"/>
  <c r="I3752" i="16"/>
  <c r="I3753" i="16"/>
  <c r="I3754" i="16"/>
  <c r="I3755" i="16"/>
  <c r="I3756" i="16"/>
  <c r="I3757" i="16"/>
  <c r="I3758" i="16"/>
  <c r="I3759" i="16"/>
  <c r="I3760" i="16"/>
  <c r="I3761" i="16"/>
  <c r="I3762" i="16"/>
  <c r="I3763" i="16"/>
  <c r="I3764" i="16"/>
  <c r="I3765" i="16"/>
  <c r="I3766" i="16"/>
  <c r="I3767" i="16"/>
  <c r="I3768" i="16"/>
  <c r="I3769" i="16"/>
  <c r="I3770" i="16"/>
  <c r="I3771" i="16"/>
  <c r="I3772" i="16"/>
  <c r="I3773" i="16"/>
  <c r="I3774" i="16"/>
  <c r="I3775" i="16"/>
  <c r="I3776" i="16"/>
  <c r="I3777" i="16"/>
  <c r="I3778" i="16"/>
  <c r="I3779" i="16"/>
  <c r="I3780" i="16"/>
  <c r="I3781" i="16"/>
  <c r="I3782" i="16"/>
  <c r="I3783" i="16"/>
  <c r="I3784" i="16"/>
  <c r="I3785" i="16"/>
  <c r="I3786" i="16"/>
  <c r="I3787" i="16"/>
  <c r="I3788" i="16"/>
  <c r="I3789" i="16"/>
  <c r="I3790" i="16"/>
  <c r="I3791" i="16"/>
  <c r="I3792" i="16"/>
  <c r="I3793" i="16"/>
  <c r="I3794" i="16"/>
  <c r="I3795" i="16"/>
  <c r="I3796" i="16"/>
  <c r="I3797" i="16"/>
  <c r="I3798" i="16"/>
  <c r="I3799" i="16"/>
  <c r="I3800" i="16"/>
  <c r="I3801" i="16"/>
  <c r="I3802" i="16"/>
  <c r="I3803" i="16"/>
  <c r="I3804" i="16"/>
  <c r="I3805" i="16"/>
  <c r="I3806" i="16"/>
  <c r="I3807" i="16"/>
  <c r="I3808" i="16"/>
  <c r="I3809" i="16"/>
  <c r="I3810" i="16"/>
  <c r="I3811" i="16"/>
  <c r="I3812" i="16"/>
  <c r="I3813" i="16"/>
  <c r="I3814" i="16"/>
  <c r="I3815" i="16"/>
  <c r="I3816" i="16"/>
  <c r="I3817" i="16"/>
  <c r="I3818" i="16"/>
  <c r="I3819" i="16"/>
  <c r="I3820" i="16"/>
  <c r="I3821" i="16"/>
  <c r="I3822" i="16"/>
  <c r="I3823" i="16"/>
  <c r="I3824" i="16"/>
  <c r="I3825" i="16"/>
  <c r="I3826" i="16"/>
  <c r="I3827" i="16"/>
  <c r="I3828" i="16"/>
  <c r="I3829" i="16"/>
  <c r="I3830" i="16"/>
  <c r="I3831" i="16"/>
  <c r="I3832" i="16"/>
  <c r="I3833" i="16"/>
  <c r="I3834" i="16"/>
  <c r="I3835" i="16"/>
  <c r="I3836" i="16"/>
  <c r="I3837" i="16"/>
  <c r="I3838" i="16"/>
  <c r="I3839" i="16"/>
  <c r="I3840" i="16"/>
  <c r="I3841" i="16"/>
  <c r="I3842" i="16"/>
  <c r="I3843" i="16"/>
  <c r="I3844" i="16"/>
  <c r="I3845" i="16"/>
  <c r="I3846" i="16"/>
  <c r="I3847" i="16"/>
  <c r="I3848" i="16"/>
  <c r="I3849" i="16"/>
  <c r="I3850" i="16"/>
  <c r="I3851" i="16"/>
  <c r="I3852" i="16"/>
  <c r="I3853" i="16"/>
  <c r="I3854" i="16"/>
  <c r="I3855" i="16"/>
  <c r="I3856" i="16"/>
  <c r="I3857" i="16"/>
  <c r="I3858" i="16"/>
  <c r="I3859" i="16"/>
  <c r="I3860" i="16"/>
  <c r="I3861" i="16"/>
  <c r="I3862" i="16"/>
  <c r="I3863" i="16"/>
  <c r="I3864" i="16"/>
  <c r="I3865" i="16"/>
  <c r="I3866" i="16"/>
  <c r="I3867" i="16"/>
  <c r="I3868" i="16"/>
  <c r="I3869" i="16"/>
  <c r="I3870" i="16"/>
  <c r="I3871" i="16"/>
  <c r="I3872" i="16"/>
  <c r="I3873" i="16"/>
  <c r="I3874" i="16"/>
  <c r="I3875" i="16"/>
  <c r="I3876" i="16"/>
  <c r="I3877" i="16"/>
  <c r="I3878" i="16"/>
  <c r="I3879" i="16"/>
  <c r="I3880" i="16"/>
  <c r="I3881" i="16"/>
  <c r="I3882" i="16"/>
  <c r="I3883" i="16"/>
  <c r="I3884" i="16"/>
  <c r="I3885" i="16"/>
  <c r="I3886" i="16"/>
  <c r="I3887" i="16"/>
  <c r="I3888" i="16"/>
  <c r="I3889" i="16"/>
  <c r="I3890" i="16"/>
  <c r="I3891" i="16"/>
  <c r="I3892" i="16"/>
  <c r="I3893" i="16"/>
  <c r="I3894" i="16"/>
  <c r="I3895" i="16"/>
  <c r="I3896" i="16"/>
  <c r="I3897" i="16"/>
  <c r="I3898" i="16"/>
  <c r="I3899" i="16"/>
  <c r="I3900" i="16"/>
  <c r="I3901" i="16"/>
  <c r="I3902" i="16"/>
  <c r="I3903" i="16"/>
  <c r="I3904" i="16"/>
  <c r="I3905" i="16"/>
  <c r="I3906" i="16"/>
  <c r="I3907" i="16"/>
  <c r="I3908" i="16"/>
  <c r="I3909" i="16"/>
  <c r="I3910" i="16"/>
  <c r="I3911" i="16"/>
  <c r="I3912" i="16"/>
  <c r="I3913" i="16"/>
  <c r="I3914" i="16"/>
  <c r="I3915" i="16"/>
  <c r="I3916" i="16"/>
  <c r="I3917" i="16"/>
  <c r="I3918" i="16"/>
  <c r="I3919" i="16"/>
  <c r="I3920" i="16"/>
  <c r="I3921" i="16"/>
  <c r="I3922" i="16"/>
  <c r="I3923" i="16"/>
  <c r="I3924" i="16"/>
  <c r="I3925" i="16"/>
  <c r="I3926" i="16"/>
  <c r="I3927" i="16"/>
  <c r="I3928" i="16"/>
  <c r="I3929" i="16"/>
  <c r="I3930" i="16"/>
  <c r="I3931" i="16"/>
  <c r="I3932" i="16"/>
  <c r="I3933" i="16"/>
  <c r="I3934" i="16"/>
  <c r="I3935" i="16"/>
  <c r="I3936" i="16"/>
  <c r="I3937" i="16"/>
  <c r="I3938" i="16"/>
  <c r="I3939" i="16"/>
  <c r="I3940" i="16"/>
  <c r="I3941" i="16"/>
  <c r="I3942" i="16"/>
  <c r="I3943" i="16"/>
  <c r="I3944" i="16"/>
  <c r="I3945" i="16"/>
  <c r="I3946" i="16"/>
  <c r="I3947" i="16"/>
  <c r="I3948" i="16"/>
  <c r="I3949" i="16"/>
  <c r="I3950" i="16"/>
  <c r="I3951" i="16"/>
  <c r="I3952" i="16"/>
  <c r="I3953" i="16"/>
  <c r="I3954" i="16"/>
  <c r="I3955" i="16"/>
  <c r="I3956" i="16"/>
  <c r="I3957" i="16"/>
  <c r="I3958" i="16"/>
  <c r="I3959" i="16"/>
  <c r="I3960" i="16"/>
  <c r="I3961" i="16"/>
  <c r="I3962" i="16"/>
  <c r="I3963" i="16"/>
  <c r="I3964" i="16"/>
  <c r="I3965" i="16"/>
  <c r="I3966" i="16"/>
  <c r="I3967" i="16"/>
  <c r="I3968" i="16"/>
  <c r="I3969" i="16"/>
  <c r="I3970" i="16"/>
  <c r="I3971" i="16"/>
  <c r="I3972" i="16"/>
  <c r="I3973" i="16"/>
  <c r="I3974" i="16"/>
  <c r="I3975" i="16"/>
  <c r="I3976" i="16"/>
  <c r="I3977" i="16"/>
  <c r="I3978" i="16"/>
  <c r="I3979" i="16"/>
  <c r="I3980" i="16"/>
  <c r="I3981" i="16"/>
  <c r="I3982" i="16"/>
  <c r="I3983" i="16"/>
  <c r="I3984" i="16"/>
  <c r="I3985" i="16"/>
  <c r="I3986" i="16"/>
  <c r="I3987" i="16"/>
  <c r="I3988" i="16"/>
  <c r="I3989" i="16"/>
  <c r="I3990" i="16"/>
  <c r="I3991" i="16"/>
  <c r="I3992" i="16"/>
  <c r="I3993" i="16"/>
  <c r="I3994" i="16"/>
  <c r="I3995" i="16"/>
  <c r="I3996" i="16"/>
  <c r="I3997" i="16"/>
  <c r="I3998" i="16"/>
  <c r="I3999" i="16"/>
  <c r="I4000" i="16"/>
  <c r="I4001" i="16"/>
  <c r="I4002" i="16"/>
  <c r="I4003" i="16"/>
  <c r="I4004" i="16"/>
  <c r="I4005" i="16"/>
  <c r="I4006" i="16"/>
  <c r="I4007" i="16"/>
  <c r="I4008" i="16"/>
  <c r="I4009" i="16"/>
  <c r="I4010" i="16"/>
  <c r="I4011" i="16"/>
  <c r="I4012" i="16"/>
  <c r="I4013" i="16"/>
  <c r="I4014" i="16"/>
  <c r="I4015" i="16"/>
  <c r="I4016" i="16"/>
  <c r="I4017" i="16"/>
  <c r="I4018" i="16"/>
  <c r="I4019" i="16"/>
  <c r="I4020" i="16"/>
  <c r="I4021" i="16"/>
  <c r="I4022" i="16"/>
  <c r="I4023" i="16"/>
  <c r="I4024" i="16"/>
  <c r="I4025" i="16"/>
  <c r="I4026" i="16"/>
  <c r="I4027" i="16"/>
  <c r="I4028" i="16"/>
  <c r="I4029" i="16"/>
  <c r="I4030" i="16"/>
  <c r="I4031" i="16"/>
  <c r="I4032" i="16"/>
  <c r="I4033" i="16"/>
  <c r="I4034" i="16"/>
  <c r="I4035" i="16"/>
  <c r="I4036" i="16"/>
  <c r="I4037" i="16"/>
  <c r="I4038" i="16"/>
  <c r="I4039" i="16"/>
  <c r="I4040" i="16"/>
  <c r="I4041" i="16"/>
  <c r="I4042" i="16"/>
  <c r="I4043" i="16"/>
  <c r="I4044" i="16"/>
  <c r="I4045" i="16"/>
  <c r="I4046" i="16"/>
  <c r="I4047" i="16"/>
  <c r="I4048" i="16"/>
  <c r="I4049" i="16"/>
  <c r="I4050" i="16"/>
  <c r="I4051" i="16"/>
  <c r="I4052" i="16"/>
  <c r="I4053" i="16"/>
  <c r="I4054" i="16"/>
  <c r="I4055" i="16"/>
  <c r="I4056" i="16"/>
  <c r="I4057" i="16"/>
  <c r="I4058" i="16"/>
  <c r="I4059" i="16"/>
  <c r="I4060" i="16"/>
  <c r="I4061" i="16"/>
  <c r="I4062" i="16"/>
  <c r="I4063" i="16"/>
  <c r="I4064" i="16"/>
  <c r="I4065" i="16"/>
  <c r="I4066" i="16"/>
  <c r="I4067" i="16"/>
  <c r="I4068" i="16"/>
  <c r="I4069" i="16"/>
  <c r="I4070" i="16"/>
  <c r="I4071" i="16"/>
  <c r="I4072" i="16"/>
  <c r="I4073" i="16"/>
  <c r="I4074" i="16"/>
  <c r="I4075" i="16"/>
  <c r="I4076" i="16"/>
  <c r="I4077" i="16"/>
  <c r="I4078" i="16"/>
  <c r="I4079" i="16"/>
  <c r="I4080" i="16"/>
  <c r="I4081" i="16"/>
  <c r="I4082" i="16"/>
  <c r="I4083" i="16"/>
  <c r="I4084" i="16"/>
  <c r="I4085" i="16"/>
  <c r="I4086" i="16"/>
  <c r="I4087" i="16"/>
  <c r="I4088" i="16"/>
  <c r="I4089" i="16"/>
  <c r="I4090" i="16"/>
  <c r="I4091" i="16"/>
  <c r="I4092" i="16"/>
  <c r="I4093" i="16"/>
  <c r="I4094" i="16"/>
  <c r="I4095" i="16"/>
  <c r="I4096" i="16"/>
  <c r="I4097" i="16"/>
  <c r="I4098" i="16"/>
  <c r="I4099" i="16"/>
  <c r="I4100" i="16"/>
  <c r="I4101" i="16"/>
  <c r="I4102" i="16"/>
  <c r="I4103" i="16"/>
  <c r="I4104" i="16"/>
  <c r="I4105" i="16"/>
  <c r="I4106" i="16"/>
  <c r="I4107" i="16"/>
  <c r="I4108" i="16"/>
  <c r="I4109" i="16"/>
  <c r="I4110" i="16"/>
  <c r="I4111" i="16"/>
  <c r="I4112" i="16"/>
  <c r="I4113" i="16"/>
  <c r="I4114" i="16"/>
  <c r="I4115" i="16"/>
  <c r="I4116" i="16"/>
  <c r="I4117" i="16"/>
  <c r="I4118" i="16"/>
  <c r="I4119" i="16"/>
  <c r="I4120" i="16"/>
  <c r="I4121" i="16"/>
  <c r="I4122" i="16"/>
  <c r="I4123" i="16"/>
  <c r="I4124" i="16"/>
  <c r="I4125" i="16"/>
  <c r="I4126" i="16"/>
  <c r="I4127" i="16"/>
  <c r="I4128" i="16"/>
  <c r="I4129" i="16"/>
  <c r="I4130" i="16"/>
  <c r="I4131" i="16"/>
  <c r="I4132" i="16"/>
  <c r="I4133" i="16"/>
  <c r="I4134" i="16"/>
  <c r="I4135" i="16"/>
  <c r="I4136" i="16"/>
  <c r="I4137" i="16"/>
  <c r="I4138" i="16"/>
  <c r="I4139" i="16"/>
  <c r="I4140" i="16"/>
  <c r="I4141" i="16"/>
  <c r="I4142" i="16"/>
  <c r="I4143" i="16"/>
  <c r="I4144" i="16"/>
  <c r="I4145" i="16"/>
  <c r="I4146" i="16"/>
  <c r="I4147" i="16"/>
  <c r="I4148" i="16"/>
  <c r="I4149" i="16"/>
  <c r="I4150" i="16"/>
  <c r="I4151" i="16"/>
  <c r="I4152" i="16"/>
  <c r="I4153" i="16"/>
  <c r="I4154" i="16"/>
  <c r="I4155" i="16"/>
  <c r="I4156" i="16"/>
  <c r="I4157" i="16"/>
  <c r="I4158" i="16"/>
  <c r="I4159" i="16"/>
  <c r="I4160" i="16"/>
  <c r="I4161" i="16"/>
  <c r="I4162" i="16"/>
  <c r="I4163" i="16"/>
  <c r="I4164" i="16"/>
  <c r="I4165" i="16"/>
  <c r="I4166" i="16"/>
  <c r="I4167" i="16"/>
  <c r="I4168" i="16"/>
  <c r="I4169" i="16"/>
  <c r="I4170" i="16"/>
  <c r="I4171" i="16"/>
  <c r="I4172" i="16"/>
  <c r="I4173" i="16"/>
  <c r="I4174" i="16"/>
  <c r="I4175" i="16"/>
  <c r="I4176" i="16"/>
  <c r="I4177" i="16"/>
  <c r="I4178" i="16"/>
  <c r="I4179" i="16"/>
  <c r="I4180" i="16"/>
  <c r="I4181" i="16"/>
  <c r="I4182" i="16"/>
  <c r="I4183" i="16"/>
  <c r="I4184" i="16"/>
  <c r="I4185" i="16"/>
  <c r="I4186" i="16"/>
  <c r="I4187" i="16"/>
  <c r="I4188" i="16"/>
  <c r="I4189" i="16"/>
  <c r="I4190" i="16"/>
  <c r="I4191" i="16"/>
  <c r="I4192" i="16"/>
  <c r="I4193" i="16"/>
  <c r="I4194" i="16"/>
  <c r="I4195" i="16"/>
  <c r="I4196" i="16"/>
  <c r="I4197" i="16"/>
  <c r="I4198" i="16"/>
  <c r="I4199" i="16"/>
  <c r="I4200" i="16"/>
  <c r="I4201" i="16"/>
  <c r="I4202" i="16"/>
  <c r="I4203" i="16"/>
  <c r="I4204" i="16"/>
  <c r="I4205" i="16"/>
  <c r="I4206" i="16"/>
  <c r="I4207" i="16"/>
  <c r="I4208" i="16"/>
  <c r="I4209" i="16"/>
  <c r="I4210" i="16"/>
  <c r="I4211" i="16"/>
  <c r="I4212" i="16"/>
  <c r="I4213" i="16"/>
  <c r="I4214" i="16"/>
  <c r="I4215" i="16"/>
  <c r="I4216" i="16"/>
  <c r="I4217" i="16"/>
  <c r="I4218" i="16"/>
  <c r="I4219" i="16"/>
  <c r="I4220" i="16"/>
  <c r="I4221" i="16"/>
  <c r="I4222" i="16"/>
  <c r="I4223" i="16"/>
  <c r="I4224" i="16"/>
  <c r="I4225" i="16"/>
  <c r="I4226" i="16"/>
  <c r="I4227" i="16"/>
  <c r="I4228" i="16"/>
  <c r="I4229" i="16"/>
  <c r="I4230" i="16"/>
  <c r="I4231" i="16"/>
  <c r="I4232" i="16"/>
  <c r="I4233" i="16"/>
  <c r="I4234" i="16"/>
  <c r="I4235" i="16"/>
  <c r="I4236" i="16"/>
  <c r="I4237" i="16"/>
  <c r="I4238" i="16"/>
  <c r="I4239" i="16"/>
  <c r="I4240" i="16"/>
  <c r="I4241" i="16"/>
  <c r="I4242" i="16"/>
  <c r="I4243" i="16"/>
  <c r="I4244" i="16"/>
  <c r="I4245" i="16"/>
  <c r="I4246" i="16"/>
  <c r="I4247" i="16"/>
  <c r="I4248" i="16"/>
  <c r="I4249" i="16"/>
  <c r="I4250" i="16"/>
  <c r="I4251" i="16"/>
  <c r="I4252" i="16"/>
  <c r="I4253" i="16"/>
  <c r="I4254" i="16"/>
  <c r="I4255" i="16"/>
  <c r="I4256" i="16"/>
  <c r="I4257" i="16"/>
  <c r="I4258" i="16"/>
  <c r="I4259" i="16"/>
  <c r="I4260" i="16"/>
  <c r="I4261" i="16"/>
  <c r="I4262" i="16"/>
  <c r="I4263" i="16"/>
  <c r="I4264" i="16"/>
  <c r="I4265" i="16"/>
  <c r="I4266" i="16"/>
  <c r="I4267" i="16"/>
  <c r="I4268" i="16"/>
  <c r="I4269" i="16"/>
  <c r="I4270" i="16"/>
  <c r="I4271" i="16"/>
  <c r="I4272" i="16"/>
  <c r="I4273" i="16"/>
  <c r="I4274" i="16"/>
  <c r="I4275" i="16"/>
  <c r="I4276" i="16"/>
  <c r="I4277" i="16"/>
  <c r="I4278" i="16"/>
  <c r="I4279" i="16"/>
  <c r="I4280" i="16"/>
  <c r="I4281" i="16"/>
  <c r="I4282" i="16"/>
  <c r="I4283" i="16"/>
  <c r="I4284" i="16"/>
  <c r="I4285" i="16"/>
  <c r="I4286" i="16"/>
  <c r="I4287" i="16"/>
  <c r="I4288" i="16"/>
  <c r="I4289" i="16"/>
  <c r="I4290" i="16"/>
  <c r="I4291" i="16"/>
  <c r="I4292" i="16"/>
  <c r="I4293" i="16"/>
  <c r="I4294" i="16"/>
  <c r="I4295" i="16"/>
  <c r="I4296" i="16"/>
  <c r="I4297" i="16"/>
  <c r="I4298" i="16"/>
  <c r="I4299" i="16"/>
  <c r="I4300" i="16"/>
  <c r="I4301" i="16"/>
  <c r="I4302" i="16"/>
  <c r="I4303" i="16"/>
  <c r="I4304" i="16"/>
  <c r="I4305" i="16"/>
  <c r="I4306" i="16"/>
  <c r="I4307" i="16"/>
  <c r="I4308" i="16"/>
  <c r="I4309" i="16"/>
  <c r="I4310" i="16"/>
  <c r="I4311" i="16"/>
  <c r="I4312" i="16"/>
  <c r="I4313" i="16"/>
  <c r="I4314" i="16"/>
  <c r="I4315" i="16"/>
  <c r="I4316" i="16"/>
  <c r="I4317" i="16"/>
  <c r="I4318" i="16"/>
  <c r="I4319" i="16"/>
  <c r="I4320" i="16"/>
  <c r="I4321" i="16"/>
  <c r="I4322" i="16"/>
  <c r="I4323" i="16"/>
  <c r="I4324" i="16"/>
  <c r="I4325" i="16"/>
  <c r="I4326" i="16"/>
  <c r="I4327" i="16"/>
  <c r="I4328" i="16"/>
  <c r="I4329" i="16"/>
  <c r="I4330" i="16"/>
  <c r="I4331" i="16"/>
  <c r="I4332" i="16"/>
  <c r="I4333" i="16"/>
  <c r="I4334" i="16"/>
  <c r="I4335" i="16"/>
  <c r="I4336" i="16"/>
  <c r="I4337" i="16"/>
  <c r="I4338" i="16"/>
  <c r="I4339" i="16"/>
  <c r="I4340" i="16"/>
  <c r="I4341" i="16"/>
  <c r="I4342" i="16"/>
  <c r="I4343" i="16"/>
  <c r="I4344" i="16"/>
  <c r="I4345" i="16"/>
  <c r="I4346" i="16"/>
  <c r="I4347" i="16"/>
  <c r="I4348" i="16"/>
  <c r="I4349" i="16"/>
  <c r="I4350" i="16"/>
  <c r="I4351" i="16"/>
  <c r="I4352" i="16"/>
  <c r="I4353" i="16"/>
  <c r="I4354" i="16"/>
  <c r="I4355" i="16"/>
  <c r="I4356" i="16"/>
  <c r="I4357" i="16"/>
  <c r="I4358" i="16"/>
  <c r="I4359" i="16"/>
  <c r="I4360" i="16"/>
  <c r="I4361" i="16"/>
  <c r="I4362" i="16"/>
  <c r="I4363" i="16"/>
  <c r="I4364" i="16"/>
  <c r="I4365" i="16"/>
  <c r="I4366" i="16"/>
  <c r="I4367" i="16"/>
  <c r="I4368" i="16"/>
  <c r="I4369" i="16"/>
  <c r="I4370" i="16"/>
  <c r="I4371" i="16"/>
  <c r="I4372" i="16"/>
  <c r="I4373" i="16"/>
  <c r="I4374" i="16"/>
  <c r="I4375" i="16"/>
  <c r="I4376" i="16"/>
  <c r="I4377" i="16"/>
  <c r="I4378" i="16"/>
  <c r="I4379" i="16"/>
  <c r="I4380" i="16"/>
  <c r="I4381" i="16"/>
  <c r="I4382" i="16"/>
  <c r="I4383" i="16"/>
  <c r="I4384" i="16"/>
  <c r="I4385" i="16"/>
  <c r="I4386" i="16"/>
  <c r="I4387" i="16"/>
  <c r="I4388" i="16"/>
  <c r="I4389" i="16"/>
  <c r="I4390" i="16"/>
  <c r="I4391" i="16"/>
  <c r="I4392" i="16"/>
  <c r="I4393" i="16"/>
  <c r="I4394" i="16"/>
  <c r="I4395" i="16"/>
  <c r="I4396" i="16"/>
  <c r="I4397" i="16"/>
  <c r="I4398" i="16"/>
  <c r="I4399" i="16"/>
  <c r="I4400" i="16"/>
  <c r="I4401" i="16"/>
  <c r="I4402" i="16"/>
  <c r="I4403" i="16"/>
  <c r="I4404" i="16"/>
  <c r="I4405" i="16"/>
  <c r="I4406" i="16"/>
  <c r="I4407" i="16"/>
  <c r="I4408" i="16"/>
  <c r="I4409" i="16"/>
  <c r="I4410" i="16"/>
  <c r="I4411" i="16"/>
  <c r="I4412" i="16"/>
  <c r="I4413" i="16"/>
  <c r="I4414" i="16"/>
  <c r="I4415" i="16"/>
  <c r="I4416" i="16"/>
  <c r="I4417" i="16"/>
  <c r="I4418" i="16"/>
  <c r="I4419" i="16"/>
  <c r="I4420" i="16"/>
  <c r="I4421" i="16"/>
  <c r="I4422" i="16"/>
  <c r="I4423" i="16"/>
  <c r="I4424" i="16"/>
  <c r="I4425" i="16"/>
  <c r="I4426" i="16"/>
  <c r="I4427" i="16"/>
  <c r="I4428" i="16"/>
  <c r="I4429" i="16"/>
  <c r="I4430" i="16"/>
  <c r="I4431" i="16"/>
  <c r="I4432" i="16"/>
  <c r="I4433" i="16"/>
  <c r="I4434" i="16"/>
  <c r="I4435" i="16"/>
  <c r="I4436" i="16"/>
  <c r="I4437" i="16"/>
  <c r="I4438" i="16"/>
  <c r="I4439" i="16"/>
  <c r="I4440" i="16"/>
  <c r="I4441" i="16"/>
  <c r="I4442" i="16"/>
  <c r="I4443" i="16"/>
  <c r="I4444" i="16"/>
  <c r="I4445" i="16"/>
  <c r="I4446" i="16"/>
  <c r="I4447" i="16"/>
  <c r="I4448" i="16"/>
  <c r="I4449" i="16"/>
  <c r="I4450" i="16"/>
  <c r="I4451" i="16"/>
  <c r="I4452" i="16"/>
  <c r="I4453" i="16"/>
  <c r="I4454" i="16"/>
  <c r="I4455" i="16"/>
  <c r="I4456" i="16"/>
  <c r="I4457" i="16"/>
  <c r="I4458" i="16"/>
  <c r="I4459" i="16"/>
  <c r="I4460" i="16"/>
  <c r="I4461" i="16"/>
  <c r="I4462" i="16"/>
  <c r="I4463" i="16"/>
  <c r="I4464" i="16"/>
  <c r="I4465" i="16"/>
  <c r="I4466" i="16"/>
  <c r="I4467" i="16"/>
  <c r="I4468" i="16"/>
  <c r="I4469" i="16"/>
  <c r="I4470" i="16"/>
  <c r="I4471" i="16"/>
  <c r="I4472" i="16"/>
  <c r="I4473" i="16"/>
  <c r="I4474" i="16"/>
  <c r="I4475" i="16"/>
  <c r="I4476" i="16"/>
  <c r="I4477" i="16"/>
  <c r="I4478" i="16"/>
  <c r="I4479" i="16"/>
  <c r="I4480" i="16"/>
  <c r="I4481" i="16"/>
  <c r="I4482" i="16"/>
  <c r="I4483" i="16"/>
  <c r="I4484" i="16"/>
  <c r="I4485" i="16"/>
  <c r="I4486" i="16"/>
  <c r="I4487" i="16"/>
  <c r="I4488" i="16"/>
  <c r="I4489" i="16"/>
  <c r="I4490" i="16"/>
  <c r="I4491" i="16"/>
  <c r="I4492" i="16"/>
  <c r="I4493" i="16"/>
  <c r="I4494" i="16"/>
  <c r="I4495" i="16"/>
  <c r="I4496" i="16"/>
  <c r="I4497" i="16"/>
  <c r="I4498" i="16"/>
  <c r="I4499" i="16"/>
  <c r="I4500" i="16"/>
  <c r="I4501" i="16"/>
  <c r="I4502" i="16"/>
  <c r="I4503" i="16"/>
  <c r="I4504" i="16"/>
  <c r="I4505" i="16"/>
  <c r="I4506" i="16"/>
  <c r="I4507" i="16"/>
  <c r="I4508" i="16"/>
  <c r="I4509" i="16"/>
  <c r="I4510" i="16"/>
  <c r="I4511" i="16"/>
  <c r="I4512" i="16"/>
  <c r="I4513" i="16"/>
  <c r="I4514" i="16"/>
  <c r="I4515" i="16"/>
  <c r="I4516" i="16"/>
  <c r="I4517" i="16"/>
  <c r="I4518" i="16"/>
  <c r="I4519" i="16"/>
  <c r="I4520" i="16"/>
  <c r="I4521" i="16"/>
  <c r="I4522" i="16"/>
  <c r="I4523" i="16"/>
  <c r="I4524" i="16"/>
  <c r="I4525" i="16"/>
  <c r="I4526" i="16"/>
  <c r="I4527" i="16"/>
  <c r="I4528" i="16"/>
  <c r="I4529" i="16"/>
  <c r="I4530" i="16"/>
  <c r="I4531" i="16"/>
  <c r="I4532" i="16"/>
  <c r="I4533" i="16"/>
  <c r="I4534" i="16"/>
  <c r="I4535" i="16"/>
  <c r="I4536" i="16"/>
  <c r="I4537" i="16"/>
  <c r="I4538" i="16"/>
  <c r="I4539" i="16"/>
  <c r="I4540" i="16"/>
  <c r="I4541" i="16"/>
  <c r="I4542" i="16"/>
  <c r="I4543" i="16"/>
  <c r="I4544" i="16"/>
  <c r="I4545" i="16"/>
  <c r="I4546" i="16"/>
  <c r="I4547" i="16"/>
  <c r="I4548" i="16"/>
  <c r="I4549" i="16"/>
  <c r="I4550" i="16"/>
  <c r="I4551" i="16"/>
  <c r="I4552" i="16"/>
  <c r="I4553" i="16"/>
  <c r="I4554" i="16"/>
  <c r="I4555" i="16"/>
  <c r="I4556" i="16"/>
  <c r="I4557" i="16"/>
  <c r="I4558" i="16"/>
  <c r="I4559" i="16"/>
  <c r="I4560" i="16"/>
  <c r="I4561" i="16"/>
  <c r="I4562" i="16"/>
  <c r="I4563" i="16"/>
  <c r="I4564" i="16"/>
  <c r="I4565" i="16"/>
  <c r="I4566" i="16"/>
  <c r="I4567" i="16"/>
  <c r="I4568" i="16"/>
  <c r="I4569" i="16"/>
  <c r="I4570" i="16"/>
  <c r="I4571" i="16"/>
  <c r="I4572" i="16"/>
  <c r="I4573" i="16"/>
  <c r="I4574" i="16"/>
  <c r="I4575" i="16"/>
  <c r="I4576" i="16"/>
  <c r="I4577" i="16"/>
  <c r="I4578" i="16"/>
  <c r="I4579" i="16"/>
  <c r="I4580" i="16"/>
  <c r="I4581" i="16"/>
  <c r="I4582" i="16"/>
  <c r="I4583" i="16"/>
  <c r="I4584" i="16"/>
  <c r="I4585" i="16"/>
  <c r="I4586" i="16"/>
  <c r="I4587" i="16"/>
  <c r="I4588" i="16"/>
  <c r="I4589" i="16"/>
  <c r="I4590" i="16"/>
  <c r="I4591" i="16"/>
  <c r="I4592" i="16"/>
  <c r="I4593" i="16"/>
  <c r="I4594" i="16"/>
  <c r="I4595" i="16"/>
  <c r="I4596" i="16"/>
  <c r="I4597" i="16"/>
  <c r="I4598" i="16"/>
  <c r="I4599" i="16"/>
  <c r="I4600" i="16"/>
  <c r="I4601" i="16"/>
  <c r="I4602" i="16"/>
  <c r="I4603" i="16"/>
  <c r="I4604" i="16"/>
  <c r="I4605" i="16"/>
  <c r="I4606" i="16"/>
  <c r="I4607" i="16"/>
  <c r="I4608" i="16"/>
  <c r="I4609" i="16"/>
  <c r="I4610" i="16"/>
  <c r="I4611" i="16"/>
  <c r="I4612" i="16"/>
  <c r="I4613" i="16"/>
  <c r="I4614" i="16"/>
  <c r="I4615" i="16"/>
  <c r="I4616" i="16"/>
  <c r="I4617" i="16"/>
  <c r="I4618" i="16"/>
  <c r="I4619" i="16"/>
  <c r="I4620" i="16"/>
  <c r="I4621" i="16"/>
  <c r="I4622" i="16"/>
  <c r="I4623" i="16"/>
  <c r="I4624" i="16"/>
  <c r="I4625" i="16"/>
  <c r="I4626" i="16"/>
  <c r="I4627" i="16"/>
  <c r="I4628" i="16"/>
  <c r="I4629" i="16"/>
  <c r="I4630" i="16"/>
  <c r="I4631" i="16"/>
  <c r="I4632" i="16"/>
  <c r="I4633" i="16"/>
  <c r="I4634" i="16"/>
  <c r="I4635" i="16"/>
  <c r="I4636" i="16"/>
  <c r="I4637" i="16"/>
  <c r="I4638" i="16"/>
  <c r="I4639" i="16"/>
  <c r="I4640" i="16"/>
  <c r="I4641" i="16"/>
  <c r="I4642" i="16"/>
  <c r="I4643" i="16"/>
  <c r="I4644" i="16"/>
  <c r="I4645" i="16"/>
  <c r="I4646" i="16"/>
  <c r="I4647" i="16"/>
  <c r="I4648" i="16"/>
  <c r="I4649" i="16"/>
  <c r="I4650" i="16"/>
  <c r="I4651" i="16"/>
  <c r="I4652" i="16"/>
  <c r="I4653" i="16"/>
  <c r="I4654" i="16"/>
  <c r="I4655" i="16"/>
  <c r="I4656" i="16"/>
  <c r="I4657" i="16"/>
  <c r="I4658" i="16"/>
  <c r="I4659" i="16"/>
  <c r="I4660" i="16"/>
  <c r="I4661" i="16"/>
  <c r="I4662" i="16"/>
  <c r="I4663" i="16"/>
  <c r="I4664" i="16"/>
  <c r="I4665" i="16"/>
  <c r="I4666" i="16"/>
  <c r="I4667" i="16"/>
  <c r="I4668" i="16"/>
  <c r="I4669" i="16"/>
  <c r="I4670" i="16"/>
  <c r="I4671" i="16"/>
  <c r="I4672" i="16"/>
  <c r="I4673" i="16"/>
  <c r="I4674" i="16"/>
  <c r="I4675" i="16"/>
  <c r="I4676" i="16"/>
  <c r="I4677" i="16"/>
  <c r="I4678" i="16"/>
  <c r="I4679" i="16"/>
  <c r="I4680" i="16"/>
  <c r="I4681" i="16"/>
  <c r="I4682" i="16"/>
  <c r="I4683" i="16"/>
  <c r="I4684" i="16"/>
  <c r="I4685" i="16"/>
  <c r="I4686" i="16"/>
  <c r="I4687" i="16"/>
  <c r="I4688" i="16"/>
  <c r="I4689" i="16"/>
  <c r="I4690" i="16"/>
  <c r="I4691" i="16"/>
  <c r="I4692" i="16"/>
  <c r="I4693" i="16"/>
  <c r="I4694" i="16"/>
  <c r="I4695" i="16"/>
  <c r="I4696" i="16"/>
  <c r="I4697" i="16"/>
  <c r="I4698" i="16"/>
  <c r="I4699" i="16"/>
  <c r="I4700" i="16"/>
  <c r="I4701" i="16"/>
  <c r="I4702" i="16"/>
  <c r="I4703" i="16"/>
  <c r="I4704" i="16"/>
  <c r="I4705" i="16"/>
  <c r="I4706" i="16"/>
  <c r="I4707" i="16"/>
  <c r="I4708" i="16"/>
  <c r="I4709" i="16"/>
  <c r="I4710" i="16"/>
  <c r="I4711" i="16"/>
  <c r="I4712" i="16"/>
  <c r="I4713" i="16"/>
  <c r="I4714" i="16"/>
  <c r="I4715" i="16"/>
  <c r="I4716" i="16"/>
  <c r="I4717" i="16"/>
  <c r="I4718" i="16"/>
  <c r="I4719" i="16"/>
  <c r="I4720" i="16"/>
  <c r="I4721" i="16"/>
  <c r="I4722" i="16"/>
  <c r="I4723" i="16"/>
  <c r="I4724" i="16"/>
  <c r="I4725" i="16"/>
  <c r="I4726" i="16"/>
  <c r="I4727" i="16"/>
  <c r="I4728" i="16"/>
  <c r="I4729" i="16"/>
  <c r="I4730" i="16"/>
  <c r="I4731" i="16"/>
  <c r="I4732" i="16"/>
  <c r="I4733" i="16"/>
  <c r="I4734" i="16"/>
  <c r="I4735" i="16"/>
  <c r="I4736" i="16"/>
  <c r="I4737" i="16"/>
  <c r="I4738" i="16"/>
  <c r="I4739" i="16"/>
  <c r="I4740" i="16"/>
  <c r="I4741" i="16"/>
  <c r="I4742" i="16"/>
  <c r="I4743" i="16"/>
  <c r="I4744" i="16"/>
  <c r="I4745" i="16"/>
  <c r="I4746" i="16"/>
  <c r="I4747" i="16"/>
  <c r="I4748" i="16"/>
  <c r="I4749" i="16"/>
  <c r="I4750" i="16"/>
  <c r="I4751" i="16"/>
  <c r="I4752" i="16"/>
  <c r="I4753" i="16"/>
  <c r="I4754" i="16"/>
  <c r="I4755" i="16"/>
  <c r="I4756" i="16"/>
  <c r="I4757" i="16"/>
  <c r="I4758" i="16"/>
  <c r="I4759" i="16"/>
  <c r="I4760" i="16"/>
  <c r="I4761" i="16"/>
  <c r="I4762" i="16"/>
  <c r="I4763" i="16"/>
  <c r="I4764" i="16"/>
  <c r="I4765" i="16"/>
  <c r="I4766" i="16"/>
  <c r="I4767" i="16"/>
  <c r="I4768" i="16"/>
  <c r="I4769" i="16"/>
  <c r="I4770" i="16"/>
  <c r="I4771" i="16"/>
  <c r="I4772" i="16"/>
  <c r="I4773" i="16"/>
  <c r="I4774" i="16"/>
  <c r="I4775" i="16"/>
  <c r="I4776" i="16"/>
  <c r="I4777" i="16"/>
  <c r="I4778" i="16"/>
  <c r="I4779" i="16"/>
  <c r="I4780" i="16"/>
  <c r="I4781" i="16"/>
  <c r="I4782" i="16"/>
  <c r="I4783" i="16"/>
  <c r="I4784" i="16"/>
  <c r="I4785" i="16"/>
  <c r="I4786" i="16"/>
  <c r="I4787" i="16"/>
  <c r="I4788" i="16"/>
  <c r="I4789" i="16"/>
  <c r="I4790" i="16"/>
  <c r="I4791" i="16"/>
  <c r="I4792" i="16"/>
  <c r="I4793" i="16"/>
  <c r="I4794" i="16"/>
  <c r="I4795" i="16"/>
  <c r="I4796" i="16"/>
  <c r="I4797" i="16"/>
  <c r="I4798" i="16"/>
  <c r="I4799" i="16"/>
  <c r="I4800" i="16"/>
  <c r="I4801" i="16"/>
  <c r="I4802" i="16"/>
  <c r="I4803" i="16"/>
  <c r="I4804" i="16"/>
  <c r="I4805" i="16"/>
  <c r="I4806" i="16"/>
  <c r="I4807" i="16"/>
  <c r="I4808" i="16"/>
  <c r="I4809" i="16"/>
  <c r="I4810" i="16"/>
  <c r="I4811" i="16"/>
  <c r="I4812" i="16"/>
  <c r="I4813" i="16"/>
  <c r="I4814" i="16"/>
  <c r="I4815" i="16"/>
  <c r="I4816" i="16"/>
  <c r="I4817" i="16"/>
  <c r="I4818" i="16"/>
  <c r="I4819" i="16"/>
  <c r="I4820" i="16"/>
  <c r="I4821" i="16"/>
  <c r="I4822" i="16"/>
  <c r="I4823" i="16"/>
  <c r="I4824" i="16"/>
  <c r="I4825" i="16"/>
  <c r="I4826" i="16"/>
  <c r="I4827" i="16"/>
  <c r="I4828" i="16"/>
  <c r="I4829" i="16"/>
  <c r="I4830" i="16"/>
  <c r="I4831" i="16"/>
  <c r="I4832" i="16"/>
  <c r="I4833" i="16"/>
  <c r="I4834" i="16"/>
  <c r="I4835" i="16"/>
  <c r="I4836" i="16"/>
  <c r="I4837" i="16"/>
  <c r="I4838" i="16"/>
  <c r="I4839" i="16"/>
  <c r="I4840" i="16"/>
  <c r="I4841" i="16"/>
  <c r="I4842" i="16"/>
  <c r="I4843" i="16"/>
  <c r="I4844" i="16"/>
  <c r="I4845" i="16"/>
  <c r="I4846" i="16"/>
  <c r="I4847" i="16"/>
  <c r="I4848" i="16"/>
  <c r="I4849" i="16"/>
  <c r="I4850" i="16"/>
  <c r="I4851" i="16"/>
  <c r="I4852" i="16"/>
  <c r="I4853" i="16"/>
  <c r="I4854" i="16"/>
  <c r="I4855" i="16"/>
  <c r="I4856" i="16"/>
  <c r="I4857" i="16"/>
  <c r="I4858" i="16"/>
  <c r="I4859" i="16"/>
  <c r="I4860" i="16"/>
  <c r="I4861" i="16"/>
  <c r="I4862" i="16"/>
  <c r="I4863" i="16"/>
  <c r="I4864" i="16"/>
  <c r="I4865" i="16"/>
  <c r="I4866" i="16"/>
  <c r="I4867" i="16"/>
  <c r="I4868" i="16"/>
  <c r="I4869" i="16"/>
  <c r="I4870" i="16"/>
  <c r="I4871" i="16"/>
  <c r="I4872" i="16"/>
  <c r="I4873" i="16"/>
  <c r="I4874" i="16"/>
  <c r="I4875" i="16"/>
  <c r="I4876" i="16"/>
  <c r="I4877" i="16"/>
  <c r="I4878" i="16"/>
  <c r="I4879" i="16"/>
  <c r="I4880" i="16"/>
  <c r="I4881" i="16"/>
  <c r="I4882" i="16"/>
  <c r="I4883" i="16"/>
  <c r="I4884" i="16"/>
  <c r="I4885" i="16"/>
  <c r="I4886" i="16"/>
  <c r="I4887" i="16"/>
  <c r="I4888" i="16"/>
  <c r="I4889" i="16"/>
  <c r="I4890" i="16"/>
  <c r="I4891" i="16"/>
  <c r="I4892" i="16"/>
  <c r="I4893" i="16"/>
  <c r="I4894" i="16"/>
  <c r="I4895" i="16"/>
  <c r="I4896" i="16"/>
  <c r="I4897" i="16"/>
  <c r="I4898" i="16"/>
  <c r="I4899" i="16"/>
  <c r="I4900" i="16"/>
  <c r="I4901" i="16"/>
  <c r="I4902" i="16"/>
  <c r="I4903" i="16"/>
  <c r="I4904" i="16"/>
  <c r="I4905" i="16"/>
  <c r="I4906" i="16"/>
  <c r="I4907" i="16"/>
  <c r="I4908" i="16"/>
  <c r="I4909" i="16"/>
  <c r="I4910" i="16"/>
  <c r="I4911" i="16"/>
  <c r="I4912" i="16"/>
  <c r="I4913" i="16"/>
  <c r="I4914" i="16"/>
  <c r="I4915" i="16"/>
  <c r="I4916" i="16"/>
  <c r="I4917" i="16"/>
  <c r="I4918" i="16"/>
  <c r="I4919" i="16"/>
  <c r="I4920" i="16"/>
  <c r="I4921" i="16"/>
  <c r="I4922" i="16"/>
  <c r="I4923" i="16"/>
  <c r="I4924" i="16"/>
  <c r="I4925" i="16"/>
  <c r="I4926" i="16"/>
  <c r="I4927" i="16"/>
  <c r="I4928" i="16"/>
  <c r="I4929" i="16"/>
  <c r="I4930" i="16"/>
  <c r="I4931" i="16"/>
  <c r="I4932" i="16"/>
  <c r="I4933" i="16"/>
  <c r="I4934" i="16"/>
  <c r="I4935" i="16"/>
  <c r="I4936" i="16"/>
  <c r="I4937" i="16"/>
  <c r="I4938" i="16"/>
  <c r="I4939" i="16"/>
  <c r="I4940" i="16"/>
  <c r="I4941" i="16"/>
  <c r="I4942" i="16"/>
  <c r="I4943" i="16"/>
  <c r="I4944" i="16"/>
  <c r="I4945" i="16"/>
  <c r="I4946" i="16"/>
  <c r="I4947" i="16"/>
  <c r="I4948" i="16"/>
  <c r="I4949" i="16"/>
  <c r="I4950" i="16"/>
  <c r="I4951" i="16"/>
  <c r="I4952" i="16"/>
  <c r="I4953" i="16"/>
  <c r="I4954" i="16"/>
  <c r="I4955" i="16"/>
  <c r="I4956" i="16"/>
  <c r="I4957" i="16"/>
  <c r="I4958" i="16"/>
  <c r="I4959" i="16"/>
  <c r="I4960" i="16"/>
  <c r="I4961" i="16"/>
  <c r="I4962" i="16"/>
  <c r="I4963" i="16"/>
  <c r="I4964" i="16"/>
  <c r="I4965" i="16"/>
  <c r="I4966" i="16"/>
  <c r="I4967" i="16"/>
  <c r="I4968" i="16"/>
  <c r="I4969" i="16"/>
  <c r="I4970" i="16"/>
  <c r="I4971" i="16"/>
  <c r="I4972" i="16"/>
  <c r="I4973" i="16"/>
  <c r="I4974" i="16"/>
  <c r="I4975" i="16"/>
  <c r="I4976" i="16"/>
  <c r="I4977" i="16"/>
  <c r="I4978" i="16"/>
  <c r="I4979" i="16"/>
  <c r="I4980" i="16"/>
  <c r="I4981" i="16"/>
  <c r="I4982" i="16"/>
  <c r="I4983" i="16"/>
  <c r="I4984" i="16"/>
  <c r="I4985" i="16"/>
  <c r="I4986" i="16"/>
  <c r="I4987" i="16"/>
  <c r="I4988" i="16"/>
  <c r="I4989" i="16"/>
  <c r="I4990" i="16"/>
  <c r="I4991" i="16"/>
  <c r="I4992" i="16"/>
  <c r="I4993" i="16"/>
  <c r="I4994" i="16"/>
  <c r="I4995" i="16"/>
  <c r="I4996" i="16"/>
  <c r="I4997" i="16"/>
  <c r="I4998" i="16"/>
  <c r="I4999" i="16"/>
  <c r="I5000" i="16"/>
  <c r="I5001" i="16"/>
  <c r="I5002" i="16"/>
  <c r="I5003" i="16"/>
  <c r="I5004" i="16"/>
  <c r="I5005" i="16"/>
  <c r="I5006" i="16"/>
  <c r="I5007" i="16"/>
  <c r="I5008" i="16"/>
  <c r="I5009" i="16"/>
  <c r="I5010" i="16"/>
  <c r="I5011" i="16"/>
  <c r="I5012" i="16"/>
  <c r="I5013" i="16"/>
  <c r="I5014" i="16"/>
  <c r="I5015" i="16"/>
  <c r="I5016" i="16"/>
  <c r="I5017" i="16"/>
  <c r="I5018" i="16"/>
  <c r="I5019" i="16"/>
  <c r="I5020" i="16"/>
  <c r="I5021" i="16"/>
  <c r="I5022" i="16"/>
  <c r="I5023" i="16"/>
  <c r="I5024" i="16"/>
  <c r="I5025" i="16"/>
  <c r="I5026" i="16"/>
  <c r="I5027" i="16"/>
  <c r="I5028" i="16"/>
  <c r="I5029" i="16"/>
  <c r="I5030" i="16"/>
  <c r="I5031" i="16"/>
  <c r="I5032" i="16"/>
  <c r="I5033" i="16"/>
  <c r="I5034" i="16"/>
  <c r="I5035" i="16"/>
  <c r="I5036" i="16"/>
  <c r="I5037" i="16"/>
  <c r="I5038" i="16"/>
  <c r="I5039" i="16"/>
  <c r="I5040" i="16"/>
  <c r="I5041" i="16"/>
  <c r="I5042" i="16"/>
  <c r="I5043" i="16"/>
  <c r="I5044" i="16"/>
  <c r="I5045" i="16"/>
  <c r="I5046" i="16"/>
  <c r="I5047" i="16"/>
  <c r="I5048" i="16"/>
  <c r="I5049" i="16"/>
  <c r="I5050" i="16"/>
  <c r="I5051" i="16"/>
  <c r="I5052" i="16"/>
  <c r="I5053" i="16"/>
  <c r="I5054" i="16"/>
  <c r="I5055" i="16"/>
  <c r="I5056" i="16"/>
  <c r="I5057" i="16"/>
  <c r="I5058" i="16"/>
  <c r="I5059" i="16"/>
  <c r="I5060" i="16"/>
  <c r="I5061" i="16"/>
  <c r="I5062" i="16"/>
  <c r="I5063" i="16"/>
  <c r="I5064" i="16"/>
  <c r="I5065" i="16"/>
  <c r="I5066" i="16"/>
  <c r="I5067" i="16"/>
  <c r="I5068" i="16"/>
  <c r="I5069" i="16"/>
  <c r="I5070" i="16"/>
  <c r="I5071" i="16"/>
  <c r="I5072" i="16"/>
  <c r="I5073" i="16"/>
  <c r="I5074" i="16"/>
  <c r="I5075" i="16"/>
  <c r="I5076" i="16"/>
  <c r="I5077" i="16"/>
  <c r="I5078" i="16"/>
  <c r="I5079" i="16"/>
  <c r="I5080" i="16"/>
  <c r="I5081" i="16"/>
  <c r="I5082" i="16"/>
  <c r="I5083" i="16"/>
  <c r="I5084" i="16"/>
  <c r="I5085" i="16"/>
  <c r="I5086" i="16"/>
  <c r="I5087" i="16"/>
  <c r="I5088" i="16"/>
  <c r="I5089" i="16"/>
  <c r="I5090" i="16"/>
  <c r="I5091" i="16"/>
  <c r="I5092" i="16"/>
  <c r="I5093" i="16"/>
  <c r="I5094" i="16"/>
  <c r="I5095" i="16"/>
  <c r="I5096" i="16"/>
  <c r="I5097" i="16"/>
  <c r="I5098" i="16"/>
  <c r="I5099" i="16"/>
  <c r="I5100" i="16"/>
  <c r="I5101" i="16"/>
  <c r="I5102" i="16"/>
  <c r="I5103" i="16"/>
  <c r="I5104" i="16"/>
  <c r="I5105" i="16"/>
  <c r="I5106" i="16"/>
  <c r="I5107" i="16"/>
  <c r="I5108" i="16"/>
  <c r="I5109" i="16"/>
  <c r="I5110" i="16"/>
  <c r="I5111" i="16"/>
  <c r="I5112" i="16"/>
  <c r="I5113" i="16"/>
  <c r="I5114" i="16"/>
  <c r="I5115" i="16"/>
  <c r="I5116" i="16"/>
  <c r="I5117" i="16"/>
  <c r="I5118" i="16"/>
  <c r="I5119" i="16"/>
  <c r="I5120" i="16"/>
  <c r="I5121" i="16"/>
  <c r="I5122" i="16"/>
  <c r="I5123" i="16"/>
  <c r="I5124" i="16"/>
  <c r="I5125" i="16"/>
  <c r="I5126" i="16"/>
  <c r="I5127" i="16"/>
  <c r="I5128" i="16"/>
  <c r="I5129" i="16"/>
  <c r="I5130" i="16"/>
  <c r="I5131" i="16"/>
  <c r="I5132" i="16"/>
  <c r="I5133" i="16"/>
  <c r="I5134" i="16"/>
  <c r="I5135" i="16"/>
  <c r="I5136" i="16"/>
  <c r="I5137" i="16"/>
  <c r="I5138" i="16"/>
  <c r="I5139" i="16"/>
  <c r="I5140" i="16"/>
  <c r="I5141" i="16"/>
  <c r="I5142" i="16"/>
  <c r="I5143" i="16"/>
  <c r="I5144" i="16"/>
  <c r="I5145" i="16"/>
  <c r="I5146" i="16"/>
  <c r="I5147" i="16"/>
  <c r="I5148" i="16"/>
  <c r="I5149" i="16"/>
  <c r="I5150" i="16"/>
  <c r="I5151" i="16"/>
  <c r="I5152" i="16"/>
  <c r="I5153" i="16"/>
  <c r="I5154" i="16"/>
  <c r="I5155" i="16"/>
  <c r="I5156" i="16"/>
  <c r="I5157" i="16"/>
  <c r="I5158" i="16"/>
  <c r="I5159" i="16"/>
  <c r="I5160" i="16"/>
  <c r="I5161" i="16"/>
  <c r="I5162" i="16"/>
  <c r="I5163" i="16"/>
  <c r="I5164" i="16"/>
  <c r="I5165" i="16"/>
  <c r="I5166" i="16"/>
  <c r="I5167" i="16"/>
  <c r="I5168" i="16"/>
  <c r="I5169" i="16"/>
  <c r="I5170" i="16"/>
  <c r="I5171" i="16"/>
  <c r="I5172" i="16"/>
  <c r="I5173" i="16"/>
  <c r="I5174" i="16"/>
  <c r="I5175" i="16"/>
  <c r="I5176" i="16"/>
  <c r="I5177" i="16"/>
  <c r="I5178" i="16"/>
  <c r="I5179" i="16"/>
  <c r="I5180" i="16"/>
  <c r="I5181" i="16"/>
  <c r="I5182" i="16"/>
  <c r="I5183" i="16"/>
  <c r="I5184" i="16"/>
  <c r="I5185" i="16"/>
  <c r="I5186" i="16"/>
  <c r="I5187" i="16"/>
  <c r="I5188" i="16"/>
  <c r="I5189" i="16"/>
  <c r="I5190" i="16"/>
  <c r="I5191" i="16"/>
  <c r="I5192" i="16"/>
  <c r="I5193" i="16"/>
  <c r="I5194" i="16"/>
  <c r="I5195" i="16"/>
  <c r="I5196" i="16"/>
  <c r="I5197" i="16"/>
  <c r="I5198" i="16"/>
  <c r="I5199" i="16"/>
  <c r="I5200" i="16"/>
  <c r="I5201" i="16"/>
  <c r="I5202" i="16"/>
  <c r="I5203" i="16"/>
  <c r="I5204" i="16"/>
  <c r="I5205" i="16"/>
  <c r="I5206" i="16"/>
  <c r="I5207" i="16"/>
  <c r="I5208" i="16"/>
  <c r="I5209" i="16"/>
  <c r="I5210" i="16"/>
  <c r="I5211" i="16"/>
  <c r="I5212" i="16"/>
  <c r="I5213" i="16"/>
  <c r="I5214" i="16"/>
  <c r="I5215" i="16"/>
  <c r="I5216" i="16"/>
  <c r="I5217" i="16"/>
  <c r="I5218" i="16"/>
  <c r="I5219" i="16"/>
  <c r="I5220" i="16"/>
  <c r="I5221" i="16"/>
  <c r="I5222" i="16"/>
  <c r="I5223" i="16"/>
  <c r="I5224" i="16"/>
  <c r="I5225" i="16"/>
  <c r="I5226" i="16"/>
  <c r="I5227" i="16"/>
  <c r="I5228" i="16"/>
  <c r="I5229" i="16"/>
  <c r="I5230" i="16"/>
  <c r="I5231" i="16"/>
  <c r="I5232" i="16"/>
  <c r="I5233" i="16"/>
  <c r="I5234" i="16"/>
  <c r="I5235" i="16"/>
  <c r="I5236" i="16"/>
  <c r="I5237" i="16"/>
  <c r="J2" i="16"/>
  <c r="J364" i="16"/>
  <c r="J23" i="13"/>
  <c r="B23" i="13"/>
  <c r="E2" i="18"/>
  <c r="E3" i="18"/>
  <c r="E4" i="18"/>
  <c r="E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87" i="18"/>
  <c r="E88" i="18"/>
  <c r="E89" i="18"/>
  <c r="E90" i="18"/>
  <c r="E91" i="18"/>
  <c r="E92" i="18"/>
  <c r="E93" i="18"/>
  <c r="E94" i="18"/>
  <c r="E95" i="18"/>
  <c r="E96" i="18"/>
  <c r="E97" i="18"/>
  <c r="E98" i="18"/>
  <c r="E99" i="18"/>
  <c r="E100" i="18"/>
  <c r="E101" i="18"/>
  <c r="E102" i="18"/>
  <c r="E103" i="18"/>
  <c r="E104" i="18"/>
  <c r="E105" i="18"/>
  <c r="E106" i="18"/>
  <c r="E107" i="18"/>
  <c r="E108" i="18"/>
  <c r="E109" i="18"/>
  <c r="E110" i="18"/>
  <c r="E111" i="18"/>
  <c r="E112" i="18"/>
  <c r="E113" i="18"/>
  <c r="E114" i="18"/>
  <c r="E115" i="18"/>
  <c r="E116" i="18"/>
  <c r="E117" i="18"/>
  <c r="E118" i="18"/>
  <c r="E119" i="18"/>
  <c r="E120" i="18"/>
  <c r="E121" i="18"/>
  <c r="E122" i="18"/>
  <c r="E123" i="18"/>
  <c r="E124" i="18"/>
  <c r="E125" i="18"/>
  <c r="E126" i="18"/>
  <c r="E127" i="18"/>
  <c r="E128" i="18"/>
  <c r="E129" i="18"/>
  <c r="E130" i="18"/>
  <c r="E131" i="18"/>
  <c r="E132" i="18"/>
  <c r="E133" i="18"/>
  <c r="E134" i="18"/>
  <c r="E135" i="18"/>
  <c r="E136" i="18"/>
  <c r="E137" i="18"/>
  <c r="E138" i="18"/>
  <c r="E139" i="18"/>
  <c r="E140" i="18"/>
  <c r="E141" i="18"/>
  <c r="E142" i="18"/>
  <c r="E143" i="18"/>
  <c r="E144" i="18"/>
  <c r="E145" i="18"/>
  <c r="E146" i="18"/>
  <c r="E147" i="18"/>
  <c r="E148" i="18"/>
  <c r="E149" i="18"/>
  <c r="E150" i="18"/>
  <c r="E151" i="18"/>
  <c r="E152" i="18"/>
  <c r="E153" i="18"/>
  <c r="E154" i="18"/>
  <c r="E155" i="18"/>
  <c r="E156" i="18"/>
  <c r="E157" i="18"/>
  <c r="E158" i="18"/>
  <c r="E159" i="18"/>
  <c r="E160" i="18"/>
  <c r="E161" i="18"/>
  <c r="E162" i="18"/>
  <c r="E163" i="18"/>
  <c r="E164" i="18"/>
  <c r="E165" i="18"/>
  <c r="E166" i="18"/>
  <c r="E167" i="18"/>
  <c r="E168" i="18"/>
  <c r="E169" i="18"/>
  <c r="E170" i="18"/>
  <c r="E171" i="18"/>
  <c r="E172" i="18"/>
  <c r="E173" i="18"/>
  <c r="E174" i="18"/>
  <c r="E175" i="18"/>
  <c r="E176" i="18"/>
  <c r="E177" i="18"/>
  <c r="E178" i="18"/>
  <c r="E179" i="18"/>
  <c r="E180" i="18"/>
  <c r="E181" i="18"/>
  <c r="E182" i="18"/>
  <c r="E183" i="18"/>
  <c r="E184" i="18"/>
  <c r="E185" i="18"/>
  <c r="E186" i="18"/>
  <c r="E187" i="18"/>
  <c r="E188" i="18"/>
  <c r="E189" i="18"/>
  <c r="E190" i="18"/>
  <c r="E191" i="18"/>
  <c r="E192" i="18"/>
  <c r="E193" i="18"/>
  <c r="E194" i="18"/>
  <c r="E195" i="18"/>
  <c r="E196" i="18"/>
  <c r="E197" i="18"/>
  <c r="E198" i="18"/>
  <c r="E199" i="18"/>
  <c r="E200" i="18"/>
  <c r="E201" i="18"/>
  <c r="E202" i="18"/>
  <c r="E203" i="18"/>
  <c r="E204" i="18"/>
  <c r="E205" i="18"/>
  <c r="E206" i="18"/>
  <c r="E207" i="18"/>
  <c r="E208" i="18"/>
  <c r="E209" i="18"/>
  <c r="E210" i="18"/>
  <c r="E211" i="18"/>
  <c r="E212" i="18"/>
  <c r="E213" i="18"/>
  <c r="E214" i="18"/>
  <c r="E215" i="18"/>
  <c r="E216" i="18"/>
  <c r="E217" i="18"/>
  <c r="E218" i="18"/>
  <c r="E219" i="18"/>
  <c r="E220" i="18"/>
  <c r="E221" i="18"/>
  <c r="E222" i="18"/>
  <c r="E223" i="18"/>
  <c r="E224" i="18"/>
  <c r="E225" i="18"/>
  <c r="E226" i="18"/>
  <c r="E227" i="18"/>
  <c r="E228" i="18"/>
  <c r="E229" i="18"/>
  <c r="E230" i="18"/>
  <c r="E231" i="18"/>
  <c r="E232" i="18"/>
  <c r="E233" i="18"/>
  <c r="E234" i="18"/>
  <c r="E235" i="18"/>
  <c r="E236" i="18"/>
  <c r="E237" i="18"/>
  <c r="E238" i="18"/>
  <c r="E239" i="18"/>
  <c r="E240" i="18"/>
  <c r="E241" i="18"/>
  <c r="E242" i="18"/>
  <c r="E243" i="18"/>
  <c r="E244" i="18"/>
  <c r="E245" i="18"/>
  <c r="E246" i="18"/>
  <c r="E247" i="18"/>
  <c r="E248" i="18"/>
  <c r="E249" i="18"/>
  <c r="E250" i="18"/>
  <c r="E251" i="18"/>
  <c r="E252" i="18"/>
  <c r="E253" i="18"/>
  <c r="E254" i="18"/>
  <c r="E255" i="18"/>
  <c r="E256" i="18"/>
  <c r="E257" i="18"/>
  <c r="E258" i="18"/>
  <c r="E259" i="18"/>
  <c r="E260" i="18"/>
  <c r="E261" i="18"/>
  <c r="E262" i="18"/>
  <c r="E263" i="18"/>
  <c r="E264" i="18"/>
  <c r="E265" i="18"/>
  <c r="E266" i="18"/>
  <c r="E267" i="18"/>
  <c r="E268" i="18"/>
  <c r="E269" i="18"/>
  <c r="E270" i="18"/>
  <c r="E271" i="18"/>
  <c r="E272" i="18"/>
  <c r="E273" i="18"/>
  <c r="E274" i="18"/>
  <c r="E275" i="18"/>
  <c r="E276" i="18"/>
  <c r="E277" i="18"/>
  <c r="E278" i="18"/>
  <c r="E279" i="18"/>
  <c r="E280" i="18"/>
  <c r="E281" i="18"/>
  <c r="E282" i="18"/>
  <c r="E283" i="18"/>
  <c r="E284" i="18"/>
  <c r="E285" i="18"/>
  <c r="E286" i="18"/>
  <c r="E287" i="18"/>
  <c r="E288" i="18"/>
  <c r="E289" i="18"/>
  <c r="E290" i="18"/>
  <c r="E291" i="18"/>
  <c r="E292" i="18"/>
  <c r="E293" i="18"/>
  <c r="E294" i="18"/>
  <c r="E295" i="18"/>
  <c r="E296" i="18"/>
  <c r="E297" i="18"/>
  <c r="E298" i="18"/>
  <c r="E299" i="18"/>
  <c r="E300" i="18"/>
  <c r="E301" i="18"/>
  <c r="E302" i="18"/>
  <c r="E303" i="18"/>
  <c r="E304" i="18"/>
  <c r="E305" i="18"/>
  <c r="E306" i="18"/>
  <c r="E307" i="18"/>
  <c r="E308" i="18"/>
  <c r="E309" i="18"/>
  <c r="E310" i="18"/>
  <c r="E311" i="18"/>
  <c r="E312" i="18"/>
  <c r="E313" i="18"/>
  <c r="E314" i="18"/>
  <c r="E315" i="18"/>
  <c r="E316" i="18"/>
  <c r="E317" i="18"/>
  <c r="E318" i="18"/>
  <c r="E319" i="18"/>
  <c r="E320" i="18"/>
  <c r="E321" i="18"/>
  <c r="E322" i="18"/>
  <c r="E323" i="18"/>
  <c r="E324" i="18"/>
  <c r="E325" i="18"/>
  <c r="E326" i="18"/>
  <c r="E327" i="18"/>
  <c r="E328" i="18"/>
  <c r="E329" i="18"/>
  <c r="E330" i="18"/>
  <c r="E331" i="18"/>
  <c r="E332" i="18"/>
  <c r="E333" i="18"/>
  <c r="E334" i="18"/>
  <c r="E335" i="18"/>
  <c r="E336" i="18"/>
  <c r="E337" i="18"/>
  <c r="E338" i="18"/>
  <c r="E339" i="18"/>
  <c r="E340" i="18"/>
  <c r="E341" i="18"/>
  <c r="E342" i="18"/>
  <c r="E343" i="18"/>
  <c r="E344" i="18"/>
  <c r="E345" i="18"/>
  <c r="E346" i="18"/>
  <c r="E347" i="18"/>
  <c r="E348" i="18"/>
  <c r="E349" i="18"/>
  <c r="E350" i="18"/>
  <c r="E351" i="18"/>
  <c r="E352" i="18"/>
  <c r="E353" i="18"/>
  <c r="E354" i="18"/>
  <c r="E355" i="18"/>
  <c r="E356" i="18"/>
  <c r="E357" i="18"/>
  <c r="E358" i="18"/>
  <c r="E359" i="18"/>
  <c r="E360" i="18"/>
  <c r="E361" i="18"/>
  <c r="E362" i="18"/>
  <c r="E363" i="18"/>
  <c r="E364" i="18"/>
  <c r="E365" i="18"/>
  <c r="E366" i="18"/>
  <c r="E367" i="18"/>
  <c r="E368" i="18"/>
  <c r="E369" i="18"/>
  <c r="E370" i="18"/>
  <c r="E371" i="18"/>
  <c r="E372" i="18"/>
  <c r="E373" i="18"/>
  <c r="E374" i="18"/>
  <c r="E375" i="18"/>
  <c r="E376" i="18"/>
  <c r="E377" i="18"/>
  <c r="E378" i="18"/>
  <c r="E379" i="18"/>
  <c r="E380" i="18"/>
  <c r="E381" i="18"/>
  <c r="E382" i="18"/>
  <c r="E383" i="18"/>
  <c r="E384" i="18"/>
  <c r="E385" i="18"/>
  <c r="E386" i="18"/>
  <c r="E387" i="18"/>
  <c r="E388" i="18"/>
  <c r="E389" i="18"/>
  <c r="E390" i="18"/>
  <c r="E391" i="18"/>
  <c r="E392" i="18"/>
  <c r="E393" i="18"/>
  <c r="E394" i="18"/>
  <c r="E395" i="18"/>
  <c r="E396" i="18"/>
  <c r="E397" i="18"/>
  <c r="E398" i="18"/>
  <c r="E399" i="18"/>
  <c r="E400" i="18"/>
  <c r="E401" i="18"/>
  <c r="E402" i="18"/>
  <c r="E403" i="18"/>
  <c r="E404" i="18"/>
  <c r="E405" i="18"/>
  <c r="E406" i="18"/>
  <c r="E407" i="18"/>
  <c r="E408" i="18"/>
  <c r="E409" i="18"/>
  <c r="E410" i="18"/>
  <c r="E411" i="18"/>
  <c r="E412" i="18"/>
  <c r="E413" i="18"/>
  <c r="E414" i="18"/>
  <c r="E415" i="18"/>
  <c r="E416" i="18"/>
  <c r="E417" i="18"/>
  <c r="E418" i="18"/>
  <c r="E419" i="18"/>
  <c r="E420" i="18"/>
  <c r="E421" i="18"/>
  <c r="E422" i="18"/>
  <c r="E423" i="18"/>
  <c r="E424" i="18"/>
  <c r="E425" i="18"/>
  <c r="E426" i="18"/>
  <c r="E427" i="18"/>
  <c r="E428" i="18"/>
  <c r="E429" i="18"/>
  <c r="E430" i="18"/>
  <c r="E431" i="18"/>
  <c r="E432" i="18"/>
  <c r="E433" i="18"/>
  <c r="E434" i="18"/>
  <c r="E435" i="18"/>
  <c r="E436" i="18"/>
  <c r="E437" i="18"/>
  <c r="E438" i="18"/>
  <c r="E439" i="18"/>
  <c r="E440" i="18"/>
  <c r="E441" i="18"/>
  <c r="E442" i="18"/>
  <c r="E443" i="18"/>
  <c r="E444" i="18"/>
  <c r="E445" i="18"/>
  <c r="E446" i="18"/>
  <c r="E447" i="18"/>
  <c r="E448" i="18"/>
  <c r="E449" i="18"/>
  <c r="E450" i="18"/>
  <c r="E451" i="18"/>
  <c r="E452" i="18"/>
  <c r="E453" i="18"/>
  <c r="E454" i="18"/>
  <c r="E455" i="18"/>
  <c r="E456" i="18"/>
  <c r="E457" i="18"/>
  <c r="E458" i="18"/>
  <c r="E459" i="18"/>
  <c r="E460" i="18"/>
  <c r="E461" i="18"/>
  <c r="E462" i="18"/>
  <c r="E463" i="18"/>
  <c r="E464" i="18"/>
  <c r="E465" i="18"/>
  <c r="E466" i="18"/>
  <c r="E467" i="18"/>
  <c r="E468" i="18"/>
  <c r="E469" i="18"/>
  <c r="E470" i="18"/>
  <c r="E471" i="18"/>
  <c r="E472" i="18"/>
  <c r="E473" i="18"/>
  <c r="E474" i="18"/>
  <c r="E475" i="18"/>
  <c r="E476" i="18"/>
  <c r="E477" i="18"/>
  <c r="E478" i="18"/>
  <c r="E479" i="18"/>
  <c r="E480" i="18"/>
  <c r="E481" i="18"/>
  <c r="E482" i="18"/>
  <c r="E483" i="18"/>
  <c r="E484" i="18"/>
  <c r="E485" i="18"/>
  <c r="E486" i="18"/>
  <c r="E487" i="18"/>
  <c r="E488" i="18"/>
  <c r="E489" i="18"/>
  <c r="E490" i="18"/>
  <c r="E491" i="18"/>
  <c r="E492" i="18"/>
  <c r="E493" i="18"/>
  <c r="E494" i="18"/>
  <c r="E495" i="18"/>
  <c r="E496" i="18"/>
  <c r="E497" i="18"/>
  <c r="E498" i="18"/>
  <c r="E499" i="18"/>
  <c r="E500" i="18"/>
  <c r="E501" i="18"/>
  <c r="E502" i="18"/>
  <c r="E503" i="18"/>
  <c r="E504" i="18"/>
  <c r="E505" i="18"/>
  <c r="E506" i="18"/>
  <c r="E507" i="18"/>
  <c r="E508" i="18"/>
  <c r="E509" i="18"/>
  <c r="E510" i="18"/>
  <c r="E511" i="18"/>
  <c r="E512" i="18"/>
  <c r="E513" i="18"/>
  <c r="E514" i="18"/>
  <c r="E515" i="18"/>
  <c r="E516" i="18"/>
  <c r="E517" i="18"/>
  <c r="E518" i="18"/>
  <c r="E519" i="18"/>
  <c r="E520" i="18"/>
  <c r="E521" i="18"/>
  <c r="E522" i="18"/>
  <c r="E523" i="18"/>
  <c r="E524" i="18"/>
  <c r="E525" i="18"/>
  <c r="E526" i="18"/>
  <c r="E527" i="18"/>
  <c r="E528" i="18"/>
  <c r="E529" i="18"/>
  <c r="E530" i="18"/>
  <c r="E531" i="18"/>
  <c r="E532" i="18"/>
  <c r="E533" i="18"/>
  <c r="E534" i="18"/>
  <c r="E535" i="18"/>
  <c r="E536" i="18"/>
  <c r="E537" i="18"/>
  <c r="E538" i="18"/>
  <c r="E539" i="18"/>
  <c r="E540" i="18"/>
  <c r="E541" i="18"/>
  <c r="E542" i="18"/>
  <c r="E543" i="18"/>
  <c r="E544" i="18"/>
  <c r="E545" i="18"/>
  <c r="E546" i="18"/>
  <c r="E547" i="18"/>
  <c r="E548" i="18"/>
  <c r="E549" i="18"/>
  <c r="E550" i="18"/>
  <c r="E551" i="18"/>
  <c r="E552" i="18"/>
  <c r="E553" i="18"/>
  <c r="E554" i="18"/>
  <c r="E555" i="18"/>
  <c r="E556" i="18"/>
  <c r="E557" i="18"/>
  <c r="E558" i="18"/>
  <c r="E559" i="18"/>
  <c r="E560" i="18"/>
  <c r="E561" i="18"/>
  <c r="E562" i="18"/>
  <c r="E563" i="18"/>
  <c r="E564" i="18"/>
  <c r="E565" i="18"/>
  <c r="E566" i="18"/>
  <c r="E567" i="18"/>
  <c r="E568" i="18"/>
  <c r="E569" i="18"/>
  <c r="E570" i="18"/>
  <c r="E571" i="18"/>
  <c r="E572" i="18"/>
  <c r="E573" i="18"/>
  <c r="E574" i="18"/>
  <c r="E575" i="18"/>
  <c r="E576" i="18"/>
  <c r="E577" i="18"/>
  <c r="E578" i="18"/>
  <c r="E579" i="18"/>
  <c r="E580" i="18"/>
  <c r="E581" i="18"/>
  <c r="E582" i="18"/>
  <c r="E583" i="18"/>
  <c r="E584" i="18"/>
  <c r="E585" i="18"/>
  <c r="E586" i="18"/>
  <c r="E587" i="18"/>
  <c r="E588" i="18"/>
  <c r="E589" i="18"/>
  <c r="E590" i="18"/>
  <c r="E591" i="18"/>
  <c r="E592" i="18"/>
  <c r="E593" i="18"/>
  <c r="E594" i="18"/>
  <c r="E595" i="18"/>
  <c r="E596" i="18"/>
  <c r="E597" i="18"/>
  <c r="E598" i="18"/>
  <c r="E599" i="18"/>
  <c r="E600" i="18"/>
  <c r="E601" i="18"/>
  <c r="E602" i="18"/>
  <c r="E603" i="18"/>
  <c r="E604" i="18"/>
  <c r="E605" i="18"/>
  <c r="E606" i="18"/>
  <c r="E607" i="18"/>
  <c r="E608" i="18"/>
  <c r="E609" i="18"/>
  <c r="E610" i="18"/>
  <c r="E611" i="18"/>
  <c r="E612" i="18"/>
  <c r="E613" i="18"/>
  <c r="E614" i="18"/>
  <c r="E615" i="18"/>
  <c r="E616" i="18"/>
  <c r="E617" i="18"/>
  <c r="E618" i="18"/>
  <c r="E619" i="18"/>
  <c r="E620" i="18"/>
  <c r="E621" i="18"/>
  <c r="E622" i="18"/>
  <c r="E623" i="18"/>
  <c r="E624" i="18"/>
  <c r="E625" i="18"/>
  <c r="E626" i="18"/>
  <c r="E627" i="18"/>
  <c r="E628" i="18"/>
  <c r="E629" i="18"/>
  <c r="E630" i="18"/>
  <c r="E631" i="18"/>
  <c r="E632" i="18"/>
  <c r="E633" i="18"/>
  <c r="E634" i="18"/>
  <c r="E635" i="18"/>
  <c r="E636" i="18"/>
  <c r="E637" i="18"/>
  <c r="E638" i="18"/>
  <c r="E639" i="18"/>
  <c r="E640" i="18"/>
  <c r="E641" i="18"/>
  <c r="E642" i="18"/>
  <c r="E643" i="18"/>
  <c r="E644" i="18"/>
  <c r="E645" i="18"/>
  <c r="E646" i="18"/>
  <c r="E647" i="18"/>
  <c r="E648" i="18"/>
  <c r="E649" i="18"/>
  <c r="E650" i="18"/>
  <c r="E651" i="18"/>
  <c r="E652" i="18"/>
  <c r="E653" i="18"/>
  <c r="E654" i="18"/>
  <c r="E655" i="18"/>
  <c r="E656" i="18"/>
  <c r="E657" i="18"/>
  <c r="E658" i="18"/>
  <c r="E659" i="18"/>
  <c r="E660" i="18"/>
  <c r="E661" i="18"/>
  <c r="E662" i="18"/>
  <c r="E663" i="18"/>
  <c r="E664" i="18"/>
  <c r="E665" i="18"/>
  <c r="E666" i="18"/>
  <c r="E667" i="18"/>
  <c r="E668" i="18"/>
  <c r="E669" i="18"/>
  <c r="E670" i="18"/>
  <c r="E671" i="18"/>
  <c r="E672" i="18"/>
  <c r="E673" i="18"/>
  <c r="E674" i="18"/>
  <c r="E675" i="18"/>
  <c r="E676" i="18"/>
  <c r="E677" i="18"/>
  <c r="E678" i="18"/>
  <c r="E679" i="18"/>
  <c r="E680" i="18"/>
  <c r="E681" i="18"/>
  <c r="E682" i="18"/>
  <c r="E683" i="18"/>
  <c r="E684" i="18"/>
  <c r="E685" i="18"/>
  <c r="E686" i="18"/>
  <c r="E687" i="18"/>
  <c r="E688" i="18"/>
  <c r="E689" i="18"/>
  <c r="E690" i="18"/>
  <c r="E691" i="18"/>
  <c r="E692" i="18"/>
  <c r="E693" i="18"/>
  <c r="E694" i="18"/>
  <c r="E695" i="18"/>
  <c r="E696" i="18"/>
  <c r="E697" i="18"/>
  <c r="E698" i="18"/>
  <c r="E699" i="18"/>
  <c r="E700" i="18"/>
  <c r="E701" i="18"/>
  <c r="E702" i="18"/>
  <c r="E703" i="18"/>
  <c r="E704" i="18"/>
  <c r="E705" i="18"/>
  <c r="E706" i="18"/>
  <c r="E707" i="18"/>
  <c r="E708" i="18"/>
  <c r="E709" i="18"/>
  <c r="E710" i="18"/>
  <c r="E711" i="18"/>
  <c r="E712" i="18"/>
  <c r="E713" i="18"/>
  <c r="E714" i="18"/>
  <c r="E715" i="18"/>
  <c r="E716" i="18"/>
  <c r="E717" i="18"/>
  <c r="E718" i="18"/>
  <c r="E719" i="18"/>
  <c r="E720" i="18"/>
  <c r="E721" i="18"/>
  <c r="E722" i="18"/>
  <c r="E723" i="18"/>
  <c r="E724" i="18"/>
  <c r="E725" i="18"/>
  <c r="E726" i="18"/>
  <c r="E727" i="18"/>
  <c r="J13" i="16"/>
  <c r="B41" i="9"/>
  <c r="B40" i="9"/>
  <c r="J3" i="16"/>
  <c r="J4" i="16"/>
  <c r="J5" i="16"/>
  <c r="J6" i="16"/>
  <c r="J7" i="16"/>
  <c r="J8" i="16"/>
  <c r="J9" i="16"/>
  <c r="J10" i="16"/>
  <c r="J11" i="16"/>
  <c r="J12" i="16"/>
  <c r="J14" i="16"/>
  <c r="J15" i="16"/>
  <c r="J16" i="16"/>
  <c r="J17" i="16"/>
  <c r="J18" i="16"/>
  <c r="J19" i="16"/>
  <c r="J20" i="16"/>
  <c r="J21" i="16"/>
  <c r="J22" i="16"/>
  <c r="J23"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107" i="16"/>
  <c r="J108" i="16"/>
  <c r="J109" i="16"/>
  <c r="J110" i="16"/>
  <c r="J111" i="16"/>
  <c r="J112" i="16"/>
  <c r="J113" i="16"/>
  <c r="J114" i="16"/>
  <c r="J115" i="16"/>
  <c r="J116" i="16"/>
  <c r="J117" i="16"/>
  <c r="J118" i="16"/>
  <c r="J119" i="16"/>
  <c r="J120" i="16"/>
  <c r="J121" i="16"/>
  <c r="J122" i="16"/>
  <c r="J123" i="16"/>
  <c r="J124" i="16"/>
  <c r="J125" i="16"/>
  <c r="J126" i="16"/>
  <c r="J127" i="16"/>
  <c r="J128" i="16"/>
  <c r="J129" i="16"/>
  <c r="J130" i="16"/>
  <c r="J131" i="16"/>
  <c r="J132" i="16"/>
  <c r="J133" i="16"/>
  <c r="J134" i="16"/>
  <c r="J135" i="16"/>
  <c r="J136" i="16"/>
  <c r="J137" i="16"/>
  <c r="J138" i="16"/>
  <c r="J139" i="16"/>
  <c r="J140" i="16"/>
  <c r="J141" i="16"/>
  <c r="J142" i="16"/>
  <c r="J143" i="16"/>
  <c r="J144" i="16"/>
  <c r="J145" i="16"/>
  <c r="J146" i="16"/>
  <c r="J147" i="16"/>
  <c r="J148" i="16"/>
  <c r="J149" i="16"/>
  <c r="J150" i="16"/>
  <c r="J151" i="16"/>
  <c r="J152" i="16"/>
  <c r="J153" i="16"/>
  <c r="J154" i="16"/>
  <c r="J155" i="16"/>
  <c r="J156" i="16"/>
  <c r="J157" i="16"/>
  <c r="J158" i="16"/>
  <c r="J159" i="16"/>
  <c r="J160" i="16"/>
  <c r="J161" i="16"/>
  <c r="J162" i="16"/>
  <c r="J163" i="16"/>
  <c r="J164" i="16"/>
  <c r="J165" i="16"/>
  <c r="J166" i="16"/>
  <c r="J167" i="16"/>
  <c r="J168" i="16"/>
  <c r="J169" i="16"/>
  <c r="J170" i="16"/>
  <c r="J171" i="16"/>
  <c r="J172" i="16"/>
  <c r="J173" i="16"/>
  <c r="J174" i="16"/>
  <c r="J175" i="16"/>
  <c r="J176" i="16"/>
  <c r="J177" i="16"/>
  <c r="J178" i="16"/>
  <c r="J179" i="16"/>
  <c r="J180" i="16"/>
  <c r="J181" i="16"/>
  <c r="J182" i="16"/>
  <c r="J183" i="16"/>
  <c r="J184" i="16"/>
  <c r="J185" i="16"/>
  <c r="J186" i="16"/>
  <c r="J187" i="16"/>
  <c r="J188" i="16"/>
  <c r="J189" i="16"/>
  <c r="J190" i="16"/>
  <c r="J191" i="16"/>
  <c r="J192" i="16"/>
  <c r="J193" i="16"/>
  <c r="J194" i="16"/>
  <c r="J195" i="16"/>
  <c r="J196" i="16"/>
  <c r="J197" i="16"/>
  <c r="J198" i="16"/>
  <c r="J199" i="16"/>
  <c r="J200" i="16"/>
  <c r="J201" i="16"/>
  <c r="J202" i="16"/>
  <c r="J203" i="16"/>
  <c r="J204" i="16"/>
  <c r="J205" i="16"/>
  <c r="J206" i="16"/>
  <c r="J207" i="16"/>
  <c r="J208" i="16"/>
  <c r="J209" i="16"/>
  <c r="J210" i="16"/>
  <c r="J211" i="16"/>
  <c r="J212" i="16"/>
  <c r="J213" i="16"/>
  <c r="J214" i="16"/>
  <c r="J215" i="16"/>
  <c r="J216" i="16"/>
  <c r="J217" i="16"/>
  <c r="J218" i="16"/>
  <c r="J219" i="16"/>
  <c r="J220" i="16"/>
  <c r="J221" i="16"/>
  <c r="J222" i="16"/>
  <c r="J223" i="16"/>
  <c r="J224" i="16"/>
  <c r="J225" i="16"/>
  <c r="J226" i="16"/>
  <c r="J227" i="16"/>
  <c r="J228" i="16"/>
  <c r="J229" i="16"/>
  <c r="J230" i="16"/>
  <c r="J231" i="16"/>
  <c r="J232" i="16"/>
  <c r="J233" i="16"/>
  <c r="J234" i="16"/>
  <c r="J235" i="16"/>
  <c r="J236" i="16"/>
  <c r="J237" i="16"/>
  <c r="J238" i="16"/>
  <c r="J239" i="16"/>
  <c r="J240" i="16"/>
  <c r="J241" i="16"/>
  <c r="J242" i="16"/>
  <c r="J243" i="16"/>
  <c r="J244" i="16"/>
  <c r="J245" i="16"/>
  <c r="J246" i="16"/>
  <c r="J247" i="16"/>
  <c r="J248" i="16"/>
  <c r="J249" i="16"/>
  <c r="J250" i="16"/>
  <c r="J251" i="16"/>
  <c r="J252" i="16"/>
  <c r="J253" i="16"/>
  <c r="J254" i="16"/>
  <c r="J255" i="16"/>
  <c r="J256" i="16"/>
  <c r="J257" i="16"/>
  <c r="J258" i="16"/>
  <c r="J259" i="16"/>
  <c r="J260" i="16"/>
  <c r="J261" i="16"/>
  <c r="J262" i="16"/>
  <c r="J263" i="16"/>
  <c r="J264" i="16"/>
  <c r="J265" i="16"/>
  <c r="J266" i="16"/>
  <c r="J267" i="16"/>
  <c r="J268" i="16"/>
  <c r="J269" i="16"/>
  <c r="J270" i="16"/>
  <c r="J271" i="16"/>
  <c r="J272" i="16"/>
  <c r="J273" i="16"/>
  <c r="J274" i="16"/>
  <c r="J275" i="16"/>
  <c r="J276" i="16"/>
  <c r="J277" i="16"/>
  <c r="J278" i="16"/>
  <c r="J279" i="16"/>
  <c r="J280" i="16"/>
  <c r="J281" i="16"/>
  <c r="J282" i="16"/>
  <c r="J283" i="16"/>
  <c r="J284" i="16"/>
  <c r="J285" i="16"/>
  <c r="J286" i="16"/>
  <c r="J287" i="16"/>
  <c r="J288" i="16"/>
  <c r="J289" i="16"/>
  <c r="J290" i="16"/>
  <c r="J291" i="16"/>
  <c r="J292" i="16"/>
  <c r="J293" i="16"/>
  <c r="J294" i="16"/>
  <c r="J295" i="16"/>
  <c r="J296" i="16"/>
  <c r="J297" i="16"/>
  <c r="J298" i="16"/>
  <c r="J299" i="16"/>
  <c r="J300" i="16"/>
  <c r="J301" i="16"/>
  <c r="J302" i="16"/>
  <c r="J303" i="16"/>
  <c r="J304" i="16"/>
  <c r="J305" i="16"/>
  <c r="J306" i="16"/>
  <c r="J307" i="16"/>
  <c r="J308" i="16"/>
  <c r="J309" i="16"/>
  <c r="J310" i="16"/>
  <c r="J311" i="16"/>
  <c r="J312" i="16"/>
  <c r="J313" i="16"/>
  <c r="J314" i="16"/>
  <c r="J315" i="16"/>
  <c r="J316" i="16"/>
  <c r="J317" i="16"/>
  <c r="J318" i="16"/>
  <c r="J319" i="16"/>
  <c r="J320" i="16"/>
  <c r="J321" i="16"/>
  <c r="J322" i="16"/>
  <c r="J323" i="16"/>
  <c r="J324" i="16"/>
  <c r="J325" i="16"/>
  <c r="J326" i="16"/>
  <c r="J327" i="16"/>
  <c r="J328" i="16"/>
  <c r="J329" i="16"/>
  <c r="J330" i="16"/>
  <c r="J331" i="16"/>
  <c r="J332" i="16"/>
  <c r="J333" i="16"/>
  <c r="J334" i="16"/>
  <c r="J335" i="16"/>
  <c r="J336" i="16"/>
  <c r="J337" i="16"/>
  <c r="J338" i="16"/>
  <c r="J339" i="16"/>
  <c r="J340" i="16"/>
  <c r="J341" i="16"/>
  <c r="J342" i="16"/>
  <c r="J343" i="16"/>
  <c r="J344" i="16"/>
  <c r="J345" i="16"/>
  <c r="J346" i="16"/>
  <c r="J347" i="16"/>
  <c r="J348" i="16"/>
  <c r="J349" i="16"/>
  <c r="J350" i="16"/>
  <c r="J351" i="16"/>
  <c r="J352" i="16"/>
  <c r="J353" i="16"/>
  <c r="J354" i="16"/>
  <c r="J355" i="16"/>
  <c r="J356" i="16"/>
  <c r="J357" i="16"/>
  <c r="J358" i="16"/>
  <c r="J359" i="16"/>
  <c r="J360" i="16"/>
  <c r="J361" i="16"/>
  <c r="J362" i="16"/>
  <c r="J363" i="16"/>
  <c r="J365" i="16"/>
  <c r="J366" i="16"/>
  <c r="J367" i="16"/>
  <c r="J368" i="16"/>
  <c r="J369" i="16"/>
  <c r="J370" i="16"/>
  <c r="J371" i="16"/>
  <c r="J372" i="16"/>
  <c r="J373" i="16"/>
  <c r="J374" i="16"/>
  <c r="J375" i="16"/>
  <c r="J376" i="16"/>
  <c r="J377" i="16"/>
  <c r="J378" i="16"/>
  <c r="J379" i="16"/>
  <c r="J380" i="16"/>
  <c r="J381" i="16"/>
  <c r="J382" i="16"/>
  <c r="J383" i="16"/>
  <c r="J384" i="16"/>
  <c r="J385" i="16"/>
  <c r="J386" i="16"/>
  <c r="J387" i="16"/>
  <c r="J388" i="16"/>
  <c r="J389" i="16"/>
  <c r="J390" i="16"/>
  <c r="J391" i="16"/>
  <c r="J392" i="16"/>
  <c r="J393" i="16"/>
  <c r="J394" i="16"/>
  <c r="J395" i="16"/>
  <c r="J396" i="16"/>
  <c r="J397" i="16"/>
  <c r="J398" i="16"/>
  <c r="J399" i="16"/>
  <c r="J400" i="16"/>
  <c r="J401" i="16"/>
  <c r="J402" i="16"/>
  <c r="J403" i="16"/>
  <c r="J404" i="16"/>
  <c r="J405" i="16"/>
  <c r="J406" i="16"/>
  <c r="J407" i="16"/>
  <c r="J408" i="16"/>
  <c r="J409" i="16"/>
  <c r="J410" i="16"/>
  <c r="J411" i="16"/>
  <c r="J412" i="16"/>
  <c r="J413" i="16"/>
  <c r="J414" i="16"/>
  <c r="J415" i="16"/>
  <c r="J416" i="16"/>
  <c r="J417" i="16"/>
  <c r="J418" i="16"/>
  <c r="J419" i="16"/>
  <c r="J420" i="16"/>
  <c r="J421" i="16"/>
  <c r="J422" i="16"/>
  <c r="J423" i="16"/>
  <c r="J424" i="16"/>
  <c r="J425" i="16"/>
  <c r="J426" i="16"/>
  <c r="J427" i="16"/>
  <c r="J428" i="16"/>
  <c r="J429" i="16"/>
  <c r="J430" i="16"/>
  <c r="J431" i="16"/>
  <c r="J432" i="16"/>
  <c r="J433" i="16"/>
  <c r="J434" i="16"/>
  <c r="J435" i="16"/>
  <c r="J436" i="16"/>
  <c r="J437" i="16"/>
  <c r="J438" i="16"/>
  <c r="J439" i="16"/>
  <c r="J440" i="16"/>
  <c r="J441" i="16"/>
  <c r="J442" i="16"/>
  <c r="J443" i="16"/>
  <c r="J444" i="16"/>
  <c r="J445" i="16"/>
  <c r="J446" i="16"/>
  <c r="J447" i="16"/>
  <c r="J448" i="16"/>
  <c r="J449" i="16"/>
  <c r="J450" i="16"/>
  <c r="J451" i="16"/>
  <c r="J452" i="16"/>
  <c r="J453" i="16"/>
  <c r="J454" i="16"/>
  <c r="J455" i="16"/>
  <c r="J456" i="16"/>
  <c r="J457" i="16"/>
  <c r="J458" i="16"/>
  <c r="J459" i="16"/>
  <c r="J460" i="16"/>
  <c r="J461" i="16"/>
  <c r="J462" i="16"/>
  <c r="J463" i="16"/>
  <c r="J464" i="16"/>
  <c r="J465" i="16"/>
  <c r="J466" i="16"/>
  <c r="J467" i="16"/>
  <c r="J468" i="16"/>
  <c r="J469" i="16"/>
  <c r="J470" i="16"/>
  <c r="J471" i="16"/>
  <c r="J472" i="16"/>
  <c r="J473" i="16"/>
  <c r="J474" i="16"/>
  <c r="J475" i="16"/>
  <c r="J476" i="16"/>
  <c r="J477" i="16"/>
  <c r="J478" i="16"/>
  <c r="J479" i="16"/>
  <c r="J480" i="16"/>
  <c r="J481" i="16"/>
  <c r="J482" i="16"/>
  <c r="J483" i="16"/>
  <c r="J484" i="16"/>
  <c r="J485" i="16"/>
  <c r="J486" i="16"/>
  <c r="J487" i="16"/>
  <c r="J488" i="16"/>
  <c r="J489" i="16"/>
  <c r="J490" i="16"/>
  <c r="J491" i="16"/>
  <c r="J492" i="16"/>
  <c r="J493" i="16"/>
  <c r="J494" i="16"/>
  <c r="J495" i="16"/>
  <c r="J496" i="16"/>
  <c r="J497" i="16"/>
  <c r="J498" i="16"/>
  <c r="J499" i="16"/>
  <c r="J500" i="16"/>
  <c r="J501" i="16"/>
  <c r="J502" i="16"/>
  <c r="J503" i="16"/>
  <c r="J504" i="16"/>
  <c r="J505" i="16"/>
  <c r="J506" i="16"/>
  <c r="J507" i="16"/>
  <c r="J508" i="16"/>
  <c r="J509" i="16"/>
  <c r="J510" i="16"/>
  <c r="J511" i="16"/>
  <c r="J512" i="16"/>
  <c r="J513" i="16"/>
  <c r="J514" i="16"/>
  <c r="J515" i="16"/>
  <c r="J516" i="16"/>
  <c r="J517" i="16"/>
  <c r="J518" i="16"/>
  <c r="J519" i="16"/>
  <c r="J520" i="16"/>
  <c r="J521" i="16"/>
  <c r="J522" i="16"/>
  <c r="J523" i="16"/>
  <c r="J524" i="16"/>
  <c r="J525" i="16"/>
  <c r="J526" i="16"/>
  <c r="J527" i="16"/>
  <c r="J528" i="16"/>
  <c r="J529" i="16"/>
  <c r="J530" i="16"/>
  <c r="J531" i="16"/>
  <c r="J532" i="16"/>
  <c r="J533" i="16"/>
  <c r="J534" i="16"/>
  <c r="J535" i="16"/>
  <c r="J536" i="16"/>
  <c r="J537" i="16"/>
  <c r="J538" i="16"/>
  <c r="J539" i="16"/>
  <c r="J540" i="16"/>
  <c r="J541" i="16"/>
  <c r="J542" i="16"/>
  <c r="J543" i="16"/>
  <c r="J544" i="16"/>
  <c r="J545" i="16"/>
  <c r="J546" i="16"/>
  <c r="J547" i="16"/>
  <c r="J548" i="16"/>
  <c r="J549" i="16"/>
  <c r="J550" i="16"/>
  <c r="J551" i="16"/>
  <c r="J552" i="16"/>
  <c r="J553" i="16"/>
  <c r="J554" i="16"/>
  <c r="J555" i="16"/>
  <c r="J556" i="16"/>
  <c r="J557" i="16"/>
  <c r="J558" i="16"/>
  <c r="J559" i="16"/>
  <c r="J560" i="16"/>
  <c r="J561" i="16"/>
  <c r="J562" i="16"/>
  <c r="J563" i="16"/>
  <c r="J564" i="16"/>
  <c r="J565" i="16"/>
  <c r="J566" i="16"/>
  <c r="J567" i="16"/>
  <c r="J568" i="16"/>
  <c r="J569" i="16"/>
  <c r="J570" i="16"/>
  <c r="J571" i="16"/>
  <c r="J572" i="16"/>
  <c r="J573" i="16"/>
  <c r="J574" i="16"/>
  <c r="J575" i="16"/>
  <c r="J576" i="16"/>
  <c r="J577" i="16"/>
  <c r="J578" i="16"/>
  <c r="J579" i="16"/>
  <c r="J580" i="16"/>
  <c r="J581" i="16"/>
  <c r="J582" i="16"/>
  <c r="J583" i="16"/>
  <c r="J584" i="16"/>
  <c r="J585" i="16"/>
  <c r="J586" i="16"/>
  <c r="J587" i="16"/>
  <c r="J588" i="16"/>
  <c r="J589" i="16"/>
  <c r="J590" i="16"/>
  <c r="J591" i="16"/>
  <c r="J592" i="16"/>
  <c r="J593" i="16"/>
  <c r="J594" i="16"/>
  <c r="J595" i="16"/>
  <c r="J596" i="16"/>
  <c r="J597" i="16"/>
  <c r="J598" i="16"/>
  <c r="J599" i="16"/>
  <c r="J600" i="16"/>
  <c r="J601" i="16"/>
  <c r="J602" i="16"/>
  <c r="J603" i="16"/>
  <c r="J604" i="16"/>
  <c r="J605" i="16"/>
  <c r="J606" i="16"/>
  <c r="J607" i="16"/>
  <c r="J608" i="16"/>
  <c r="J609" i="16"/>
  <c r="J610" i="16"/>
  <c r="J611" i="16"/>
  <c r="J612" i="16"/>
  <c r="J613" i="16"/>
  <c r="J614" i="16"/>
  <c r="J615" i="16"/>
  <c r="J616" i="16"/>
  <c r="J617" i="16"/>
  <c r="J618" i="16"/>
  <c r="J619" i="16"/>
  <c r="J620" i="16"/>
  <c r="J621" i="16"/>
  <c r="J622" i="16"/>
  <c r="J623" i="16"/>
  <c r="J624" i="16"/>
  <c r="J625" i="16"/>
  <c r="J626" i="16"/>
  <c r="J627" i="16"/>
  <c r="J628" i="16"/>
  <c r="J629" i="16"/>
  <c r="J630" i="16"/>
  <c r="J631" i="16"/>
  <c r="J632" i="16"/>
  <c r="J633" i="16"/>
  <c r="J634" i="16"/>
  <c r="J635" i="16"/>
  <c r="J636" i="16"/>
  <c r="J637" i="16"/>
  <c r="J638" i="16"/>
  <c r="J639" i="16"/>
  <c r="J640" i="16"/>
  <c r="J641" i="16"/>
  <c r="J642" i="16"/>
  <c r="J643" i="16"/>
  <c r="J644" i="16"/>
  <c r="J645" i="16"/>
  <c r="J646" i="16"/>
  <c r="J647" i="16"/>
  <c r="J648" i="16"/>
  <c r="J649" i="16"/>
  <c r="J650" i="16"/>
  <c r="J651" i="16"/>
  <c r="J652" i="16"/>
  <c r="J653" i="16"/>
  <c r="J654" i="16"/>
  <c r="J655" i="16"/>
  <c r="J656" i="16"/>
  <c r="J657" i="16"/>
  <c r="J658" i="16"/>
  <c r="J659" i="16"/>
  <c r="J660" i="16"/>
  <c r="J661" i="16"/>
  <c r="J662" i="16"/>
  <c r="J663" i="16"/>
  <c r="J664" i="16"/>
  <c r="J665" i="16"/>
  <c r="J666" i="16"/>
  <c r="J667" i="16"/>
  <c r="J668" i="16"/>
  <c r="J669" i="16"/>
  <c r="J670" i="16"/>
  <c r="J671" i="16"/>
  <c r="J672" i="16"/>
  <c r="J673" i="16"/>
  <c r="J674" i="16"/>
  <c r="J675" i="16"/>
  <c r="J676" i="16"/>
  <c r="J677" i="16"/>
  <c r="J678" i="16"/>
  <c r="J679" i="16"/>
  <c r="J680" i="16"/>
  <c r="J681" i="16"/>
  <c r="J682" i="16"/>
  <c r="J683" i="16"/>
  <c r="J684" i="16"/>
  <c r="J685" i="16"/>
  <c r="J686" i="16"/>
  <c r="J687" i="16"/>
  <c r="J688" i="16"/>
  <c r="J689" i="16"/>
  <c r="J690" i="16"/>
  <c r="J691" i="16"/>
  <c r="J692" i="16"/>
  <c r="J693" i="16"/>
  <c r="J694" i="16"/>
  <c r="J695" i="16"/>
  <c r="J696" i="16"/>
  <c r="J697" i="16"/>
  <c r="J698" i="16"/>
  <c r="J699" i="16"/>
  <c r="J700" i="16"/>
  <c r="J701" i="16"/>
  <c r="J702" i="16"/>
  <c r="J703" i="16"/>
  <c r="J704" i="16"/>
  <c r="J705" i="16"/>
  <c r="J706" i="16"/>
  <c r="J707" i="16"/>
  <c r="J708" i="16"/>
  <c r="J709" i="16"/>
  <c r="J710" i="16"/>
  <c r="J711" i="16"/>
  <c r="J712" i="16"/>
  <c r="J713" i="16"/>
  <c r="J714" i="16"/>
  <c r="J715" i="16"/>
  <c r="J716" i="16"/>
  <c r="J717" i="16"/>
  <c r="J718" i="16"/>
  <c r="J719" i="16"/>
  <c r="J720" i="16"/>
  <c r="J721" i="16"/>
  <c r="J722" i="16"/>
  <c r="J723" i="16"/>
  <c r="J724" i="16"/>
  <c r="J725" i="16"/>
  <c r="J726" i="16"/>
  <c r="J727" i="16"/>
  <c r="J728" i="16"/>
  <c r="J729" i="16"/>
  <c r="J730" i="16"/>
  <c r="J731" i="16"/>
  <c r="J732" i="16"/>
  <c r="J733" i="16"/>
  <c r="J734" i="16"/>
  <c r="J735" i="16"/>
  <c r="J736" i="16"/>
  <c r="J737" i="16"/>
  <c r="J738" i="16"/>
  <c r="J739" i="16"/>
  <c r="J740" i="16"/>
  <c r="J741" i="16"/>
  <c r="J742" i="16"/>
  <c r="J743" i="16"/>
  <c r="J744" i="16"/>
  <c r="J745" i="16"/>
  <c r="J746" i="16"/>
  <c r="J747" i="16"/>
  <c r="J748" i="16"/>
  <c r="J749" i="16"/>
  <c r="J750" i="16"/>
  <c r="J751" i="16"/>
  <c r="J752" i="16"/>
  <c r="J753" i="16"/>
  <c r="J754" i="16"/>
  <c r="J755" i="16"/>
  <c r="J756" i="16"/>
  <c r="J757" i="16"/>
  <c r="J758" i="16"/>
  <c r="J759" i="16"/>
  <c r="J760" i="16"/>
  <c r="J761" i="16"/>
  <c r="J762" i="16"/>
  <c r="J763" i="16"/>
  <c r="J764" i="16"/>
  <c r="J765" i="16"/>
  <c r="J766" i="16"/>
  <c r="J767" i="16"/>
  <c r="J768" i="16"/>
  <c r="J769" i="16"/>
  <c r="J770" i="16"/>
  <c r="J771" i="16"/>
  <c r="J772" i="16"/>
  <c r="J773" i="16"/>
  <c r="J774" i="16"/>
  <c r="J775" i="16"/>
  <c r="J776" i="16"/>
  <c r="J777" i="16"/>
  <c r="J778" i="16"/>
  <c r="J779" i="16"/>
  <c r="J780" i="16"/>
  <c r="J781" i="16"/>
  <c r="J782" i="16"/>
  <c r="J783" i="16"/>
  <c r="J784" i="16"/>
  <c r="J785" i="16"/>
  <c r="J786" i="16"/>
  <c r="J787" i="16"/>
  <c r="J788" i="16"/>
  <c r="J789" i="16"/>
  <c r="J790" i="16"/>
  <c r="J791" i="16"/>
  <c r="J792" i="16"/>
  <c r="J793" i="16"/>
  <c r="J794" i="16"/>
  <c r="J795" i="16"/>
  <c r="J796" i="16"/>
  <c r="J797" i="16"/>
  <c r="J798" i="16"/>
  <c r="J799" i="16"/>
  <c r="J800" i="16"/>
  <c r="J801" i="16"/>
  <c r="J802" i="16"/>
  <c r="J803" i="16"/>
  <c r="J804" i="16"/>
  <c r="J805" i="16"/>
  <c r="J806" i="16"/>
  <c r="J807" i="16"/>
  <c r="J808" i="16"/>
  <c r="J809" i="16"/>
  <c r="J810" i="16"/>
  <c r="J811" i="16"/>
  <c r="J812" i="16"/>
  <c r="J813" i="16"/>
  <c r="J814" i="16"/>
  <c r="J815" i="16"/>
  <c r="J816" i="16"/>
  <c r="J817" i="16"/>
  <c r="J818" i="16"/>
  <c r="J819" i="16"/>
  <c r="J820" i="16"/>
  <c r="J821" i="16"/>
  <c r="J822" i="16"/>
  <c r="J823" i="16"/>
  <c r="J824" i="16"/>
  <c r="J825" i="16"/>
  <c r="J826" i="16"/>
  <c r="J827" i="16"/>
  <c r="J828" i="16"/>
  <c r="J829" i="16"/>
  <c r="J830" i="16"/>
  <c r="J831" i="16"/>
  <c r="J832" i="16"/>
  <c r="J833" i="16"/>
  <c r="J834" i="16"/>
  <c r="J835" i="16"/>
  <c r="J836" i="16"/>
  <c r="J837" i="16"/>
  <c r="J838" i="16"/>
  <c r="J839" i="16"/>
  <c r="J840" i="16"/>
  <c r="J841" i="16"/>
  <c r="J842" i="16"/>
  <c r="J843" i="16"/>
  <c r="J844" i="16"/>
  <c r="J845" i="16"/>
  <c r="J846" i="16"/>
  <c r="J847" i="16"/>
  <c r="J848" i="16"/>
  <c r="J849" i="16"/>
  <c r="J850" i="16"/>
  <c r="J851" i="16"/>
  <c r="J852" i="16"/>
  <c r="J853" i="16"/>
  <c r="J854" i="16"/>
  <c r="J855" i="16"/>
  <c r="J856" i="16"/>
  <c r="J857" i="16"/>
  <c r="J858" i="16"/>
  <c r="J859" i="16"/>
  <c r="J860" i="16"/>
  <c r="J861" i="16"/>
  <c r="J862" i="16"/>
  <c r="J863" i="16"/>
  <c r="J864" i="16"/>
  <c r="J865" i="16"/>
  <c r="J866" i="16"/>
  <c r="J867" i="16"/>
  <c r="J868" i="16"/>
  <c r="J869" i="16"/>
  <c r="J870" i="16"/>
  <c r="J871" i="16"/>
  <c r="J872" i="16"/>
  <c r="J873" i="16"/>
  <c r="J874" i="16"/>
  <c r="J875" i="16"/>
  <c r="J876" i="16"/>
  <c r="J877" i="16"/>
  <c r="J878" i="16"/>
  <c r="J879" i="16"/>
  <c r="J880" i="16"/>
  <c r="J881" i="16"/>
  <c r="J882" i="16"/>
  <c r="J883" i="16"/>
  <c r="J884" i="16"/>
  <c r="J885" i="16"/>
  <c r="J886" i="16"/>
  <c r="J887" i="16"/>
  <c r="J888" i="16"/>
  <c r="J889" i="16"/>
  <c r="J890" i="16"/>
  <c r="J891" i="16"/>
  <c r="J892" i="16"/>
  <c r="J893" i="16"/>
  <c r="J894" i="16"/>
  <c r="J895" i="16"/>
  <c r="J896" i="16"/>
  <c r="J897" i="16"/>
  <c r="J898" i="16"/>
  <c r="J899" i="16"/>
  <c r="J900" i="16"/>
  <c r="J901" i="16"/>
  <c r="J902" i="16"/>
  <c r="J903" i="16"/>
  <c r="J904" i="16"/>
  <c r="J905" i="16"/>
  <c r="J906" i="16"/>
  <c r="J907" i="16"/>
  <c r="J908" i="16"/>
  <c r="J909" i="16"/>
  <c r="J910" i="16"/>
  <c r="J911" i="16"/>
  <c r="J912" i="16"/>
  <c r="J913" i="16"/>
  <c r="J914" i="16"/>
  <c r="J915" i="16"/>
  <c r="J916" i="16"/>
  <c r="J917" i="16"/>
  <c r="J918" i="16"/>
  <c r="J919" i="16"/>
  <c r="J920" i="16"/>
  <c r="J921" i="16"/>
  <c r="J922" i="16"/>
  <c r="J923" i="16"/>
  <c r="J924" i="16"/>
  <c r="J925" i="16"/>
  <c r="J926" i="16"/>
  <c r="J927" i="16"/>
  <c r="J928" i="16"/>
  <c r="J929" i="16"/>
  <c r="J930" i="16"/>
  <c r="J931" i="16"/>
  <c r="J932" i="16"/>
  <c r="J933" i="16"/>
  <c r="J934" i="16"/>
  <c r="J935" i="16"/>
  <c r="J936" i="16"/>
  <c r="J937" i="16"/>
  <c r="J938" i="16"/>
  <c r="J939" i="16"/>
  <c r="J940" i="16"/>
  <c r="J941" i="16"/>
  <c r="J942" i="16"/>
  <c r="J943" i="16"/>
  <c r="J944" i="16"/>
  <c r="J945" i="16"/>
  <c r="J946" i="16"/>
  <c r="J947" i="16"/>
  <c r="J948" i="16"/>
  <c r="J949" i="16"/>
  <c r="J950" i="16"/>
  <c r="J951" i="16"/>
  <c r="J952" i="16"/>
  <c r="J953" i="16"/>
  <c r="J954" i="16"/>
  <c r="J955" i="16"/>
  <c r="J956" i="16"/>
  <c r="J957" i="16"/>
  <c r="J958" i="16"/>
  <c r="J959" i="16"/>
  <c r="J960" i="16"/>
  <c r="J961" i="16"/>
  <c r="J962" i="16"/>
  <c r="J963" i="16"/>
  <c r="J964" i="16"/>
  <c r="J965" i="16"/>
  <c r="J966" i="16"/>
  <c r="J967" i="16"/>
  <c r="J968" i="16"/>
  <c r="J969" i="16"/>
  <c r="J970" i="16"/>
  <c r="J971" i="16"/>
  <c r="J972" i="16"/>
  <c r="J973" i="16"/>
  <c r="J974" i="16"/>
  <c r="J975" i="16"/>
  <c r="J976" i="16"/>
  <c r="J977" i="16"/>
  <c r="J978" i="16"/>
  <c r="J979" i="16"/>
  <c r="J980" i="16"/>
  <c r="J981" i="16"/>
  <c r="J982" i="16"/>
  <c r="J983" i="16"/>
  <c r="J984" i="16"/>
  <c r="J985" i="16"/>
  <c r="J986" i="16"/>
  <c r="J987" i="16"/>
  <c r="J988" i="16"/>
  <c r="J989" i="16"/>
  <c r="J990" i="16"/>
  <c r="J991" i="16"/>
  <c r="J992" i="16"/>
  <c r="J993" i="16"/>
  <c r="J994" i="16"/>
  <c r="J995" i="16"/>
  <c r="J996" i="16"/>
  <c r="J997" i="16"/>
  <c r="J998" i="16"/>
  <c r="J999" i="16"/>
  <c r="J1000" i="16"/>
  <c r="J1001" i="16"/>
  <c r="J1002" i="16"/>
  <c r="J1003" i="16"/>
  <c r="J1004" i="16"/>
  <c r="J1005" i="16"/>
  <c r="J1006" i="16"/>
  <c r="J1007" i="16"/>
  <c r="J1008" i="16"/>
  <c r="J1009" i="16"/>
  <c r="J1010" i="16"/>
  <c r="J1011" i="16"/>
  <c r="J1012" i="16"/>
  <c r="J1013" i="16"/>
  <c r="J1014" i="16"/>
  <c r="J1015" i="16"/>
  <c r="J1016" i="16"/>
  <c r="J1017" i="16"/>
  <c r="J1018" i="16"/>
  <c r="J1019" i="16"/>
  <c r="J1020" i="16"/>
  <c r="J1021" i="16"/>
  <c r="J1022" i="16"/>
  <c r="J1023" i="16"/>
  <c r="J1024" i="16"/>
  <c r="J1025" i="16"/>
  <c r="J1026" i="16"/>
  <c r="J1027" i="16"/>
  <c r="J1028" i="16"/>
  <c r="J1029" i="16"/>
  <c r="J1030" i="16"/>
  <c r="J1031" i="16"/>
  <c r="J1032" i="16"/>
  <c r="J1033" i="16"/>
  <c r="J1034" i="16"/>
  <c r="J1035" i="16"/>
  <c r="J1036" i="16"/>
  <c r="J1037" i="16"/>
  <c r="J1038" i="16"/>
  <c r="J1039" i="16"/>
  <c r="J1040" i="16"/>
  <c r="J1041" i="16"/>
  <c r="J1042" i="16"/>
  <c r="J1043" i="16"/>
  <c r="J1044" i="16"/>
  <c r="J1045" i="16"/>
  <c r="J1046" i="16"/>
  <c r="J1047" i="16"/>
  <c r="J1048" i="16"/>
  <c r="J1049" i="16"/>
  <c r="J1050" i="16"/>
  <c r="J1051" i="16"/>
  <c r="J1052" i="16"/>
  <c r="J1053" i="16"/>
  <c r="J1054" i="16"/>
  <c r="J1055" i="16"/>
  <c r="J1056" i="16"/>
  <c r="J1057" i="16"/>
  <c r="J1058" i="16"/>
  <c r="J1059" i="16"/>
  <c r="J1060" i="16"/>
  <c r="J1061" i="16"/>
  <c r="J1062" i="16"/>
  <c r="J1063" i="16"/>
  <c r="J1064" i="16"/>
  <c r="J1065" i="16"/>
  <c r="J1066" i="16"/>
  <c r="J1067" i="16"/>
  <c r="J1068" i="16"/>
  <c r="J1069" i="16"/>
  <c r="J1070" i="16"/>
  <c r="J1071" i="16"/>
  <c r="J1072" i="16"/>
  <c r="J1073" i="16"/>
  <c r="J1074" i="16"/>
  <c r="J1075" i="16"/>
  <c r="J1076" i="16"/>
  <c r="J1077" i="16"/>
  <c r="J1078" i="16"/>
  <c r="J1079" i="16"/>
  <c r="J1080" i="16"/>
  <c r="J1081" i="16"/>
  <c r="J1082" i="16"/>
  <c r="J1083" i="16"/>
  <c r="J1084" i="16"/>
  <c r="J1085" i="16"/>
  <c r="J1086" i="16"/>
  <c r="J1087" i="16"/>
  <c r="J1088" i="16"/>
  <c r="J1089" i="16"/>
  <c r="J1090" i="16"/>
  <c r="J1091" i="16"/>
  <c r="J1092" i="16"/>
  <c r="J1093" i="16"/>
  <c r="J1094" i="16"/>
  <c r="J1095" i="16"/>
  <c r="J1096" i="16"/>
  <c r="J1097" i="16"/>
  <c r="J1098" i="16"/>
  <c r="J1099" i="16"/>
  <c r="J1100" i="16"/>
  <c r="J1101" i="16"/>
  <c r="J1102" i="16"/>
  <c r="J1103" i="16"/>
  <c r="J1104" i="16"/>
  <c r="J1105" i="16"/>
  <c r="J1106" i="16"/>
  <c r="J1107" i="16"/>
  <c r="J1108" i="16"/>
  <c r="J1109" i="16"/>
  <c r="J1110" i="16"/>
  <c r="J1111" i="16"/>
  <c r="J1112" i="16"/>
  <c r="J1113" i="16"/>
  <c r="J1114" i="16"/>
  <c r="J1115" i="16"/>
  <c r="J1116" i="16"/>
  <c r="J1117" i="16"/>
  <c r="J1118" i="16"/>
  <c r="J1119" i="16"/>
  <c r="J1120" i="16"/>
  <c r="J1121" i="16"/>
  <c r="J1122" i="16"/>
  <c r="J1123" i="16"/>
  <c r="J1124" i="16"/>
  <c r="J1125" i="16"/>
  <c r="J1126" i="16"/>
  <c r="J1127" i="16"/>
  <c r="J1128" i="16"/>
  <c r="J1129" i="16"/>
  <c r="J1130" i="16"/>
  <c r="J1131" i="16"/>
  <c r="J1132" i="16"/>
  <c r="J1133" i="16"/>
  <c r="J1134" i="16"/>
  <c r="J1135" i="16"/>
  <c r="J1136" i="16"/>
  <c r="J1137" i="16"/>
  <c r="J1138" i="16"/>
  <c r="J1139" i="16"/>
  <c r="J1140" i="16"/>
  <c r="J1141" i="16"/>
  <c r="J1142" i="16"/>
  <c r="J1143" i="16"/>
  <c r="J1144" i="16"/>
  <c r="J1145" i="16"/>
  <c r="J1146" i="16"/>
  <c r="J1147" i="16"/>
  <c r="J1148" i="16"/>
  <c r="J1149" i="16"/>
  <c r="J1150" i="16"/>
  <c r="J1151" i="16"/>
  <c r="J1152" i="16"/>
  <c r="J1153" i="16"/>
  <c r="J1154" i="16"/>
  <c r="J1155" i="16"/>
  <c r="J1156" i="16"/>
  <c r="J1157" i="16"/>
  <c r="J1158" i="16"/>
  <c r="J1159" i="16"/>
  <c r="J1160" i="16"/>
  <c r="J1161" i="16"/>
  <c r="J1162" i="16"/>
  <c r="J1163" i="16"/>
  <c r="J1164" i="16"/>
  <c r="J1165" i="16"/>
  <c r="J1166" i="16"/>
  <c r="J1167" i="16"/>
  <c r="J1168" i="16"/>
  <c r="J1169" i="16"/>
  <c r="J1170" i="16"/>
  <c r="J1171" i="16"/>
  <c r="J1172" i="16"/>
  <c r="J1173" i="16"/>
  <c r="J1174" i="16"/>
  <c r="J1175" i="16"/>
  <c r="J1176" i="16"/>
  <c r="J1177" i="16"/>
  <c r="J1178" i="16"/>
  <c r="J1179" i="16"/>
  <c r="J1180" i="16"/>
  <c r="J1181" i="16"/>
  <c r="J1182" i="16"/>
  <c r="J1183" i="16"/>
  <c r="J1184" i="16"/>
  <c r="J1185" i="16"/>
  <c r="J1186" i="16"/>
  <c r="J1187" i="16"/>
  <c r="J1188" i="16"/>
  <c r="J1189" i="16"/>
  <c r="J1190" i="16"/>
  <c r="J1191" i="16"/>
  <c r="J1192" i="16"/>
  <c r="J1193" i="16"/>
  <c r="J1194" i="16"/>
  <c r="J1195" i="16"/>
  <c r="J1196" i="16"/>
  <c r="J1197" i="16"/>
  <c r="J1198" i="16"/>
  <c r="J1199" i="16"/>
  <c r="J1200" i="16"/>
  <c r="J1201" i="16"/>
  <c r="J1202" i="16"/>
  <c r="J1203" i="16"/>
  <c r="J1204" i="16"/>
  <c r="J1205" i="16"/>
  <c r="J1206" i="16"/>
  <c r="J1207" i="16"/>
  <c r="J1208" i="16"/>
  <c r="J1209" i="16"/>
  <c r="J1210" i="16"/>
  <c r="J1211" i="16"/>
  <c r="J1212" i="16"/>
  <c r="J1213" i="16"/>
  <c r="J1214" i="16"/>
  <c r="J1215" i="16"/>
  <c r="J1216" i="16"/>
  <c r="J1217" i="16"/>
  <c r="J1218" i="16"/>
  <c r="J1219" i="16"/>
  <c r="J1220" i="16"/>
  <c r="J1221" i="16"/>
  <c r="J1222" i="16"/>
  <c r="J1223" i="16"/>
  <c r="J1224" i="16"/>
  <c r="J1225" i="16"/>
  <c r="J1226" i="16"/>
  <c r="J1227" i="16"/>
  <c r="J1228" i="16"/>
  <c r="J1229" i="16"/>
  <c r="J1230" i="16"/>
  <c r="J1231" i="16"/>
  <c r="J1232" i="16"/>
  <c r="J1233" i="16"/>
  <c r="J1234" i="16"/>
  <c r="J1235" i="16"/>
  <c r="J1236" i="16"/>
  <c r="J1237" i="16"/>
  <c r="J1238" i="16"/>
  <c r="J1239" i="16"/>
  <c r="J1240" i="16"/>
  <c r="J1241" i="16"/>
  <c r="J1242" i="16"/>
  <c r="J1243" i="16"/>
  <c r="J1244" i="16"/>
  <c r="J1245" i="16"/>
  <c r="J1246" i="16"/>
  <c r="J1247" i="16"/>
  <c r="J1248" i="16"/>
  <c r="J1249" i="16"/>
  <c r="J1250" i="16"/>
  <c r="J1251" i="16"/>
  <c r="J1252" i="16"/>
  <c r="J1253" i="16"/>
  <c r="J1254" i="16"/>
  <c r="J1255" i="16"/>
  <c r="J1256" i="16"/>
  <c r="J1257" i="16"/>
  <c r="J1258" i="16"/>
  <c r="J1259" i="16"/>
  <c r="J1260" i="16"/>
  <c r="J1261" i="16"/>
  <c r="J1262" i="16"/>
  <c r="J1263" i="16"/>
  <c r="J1264" i="16"/>
  <c r="J1265" i="16"/>
  <c r="J1266" i="16"/>
  <c r="J1267" i="16"/>
  <c r="J1268" i="16"/>
  <c r="J1269" i="16"/>
  <c r="J1270" i="16"/>
  <c r="J1271" i="16"/>
  <c r="J1272" i="16"/>
  <c r="J1273" i="16"/>
  <c r="J1274" i="16"/>
  <c r="J1275" i="16"/>
  <c r="J1276" i="16"/>
  <c r="J1277" i="16"/>
  <c r="J1278" i="16"/>
  <c r="J1279" i="16"/>
  <c r="J1280" i="16"/>
  <c r="J1281" i="16"/>
  <c r="J1282" i="16"/>
  <c r="J1283" i="16"/>
  <c r="J1284" i="16"/>
  <c r="J1285" i="16"/>
  <c r="J1286" i="16"/>
  <c r="J1287" i="16"/>
  <c r="J1288" i="16"/>
  <c r="J1289" i="16"/>
  <c r="J1290" i="16"/>
  <c r="J1291" i="16"/>
  <c r="J1292" i="16"/>
  <c r="J1293" i="16"/>
  <c r="J1294" i="16"/>
  <c r="J1295" i="16"/>
  <c r="J1296" i="16"/>
  <c r="J1297" i="16"/>
  <c r="J1298" i="16"/>
  <c r="J1299" i="16"/>
  <c r="J1300" i="16"/>
  <c r="J1301" i="16"/>
  <c r="J1302" i="16"/>
  <c r="J1303" i="16"/>
  <c r="J1304" i="16"/>
  <c r="J1305" i="16"/>
  <c r="J1306" i="16"/>
  <c r="J1307" i="16"/>
  <c r="J1308" i="16"/>
  <c r="J1309" i="16"/>
  <c r="J1310" i="16"/>
  <c r="J1311" i="16"/>
  <c r="J1312" i="16"/>
  <c r="J1313" i="16"/>
  <c r="J1314" i="16"/>
  <c r="J1315" i="16"/>
  <c r="J1316" i="16"/>
  <c r="J1317" i="16"/>
  <c r="J1318" i="16"/>
  <c r="J1319" i="16"/>
  <c r="J1320" i="16"/>
  <c r="J1321" i="16"/>
  <c r="J1322" i="16"/>
  <c r="J1323" i="16"/>
  <c r="J1324" i="16"/>
  <c r="J1325" i="16"/>
  <c r="J1326" i="16"/>
  <c r="J1327" i="16"/>
  <c r="J1328" i="16"/>
  <c r="J1329" i="16"/>
  <c r="J1330" i="16"/>
  <c r="J1331" i="16"/>
  <c r="J1332" i="16"/>
  <c r="J1333" i="16"/>
  <c r="J1334" i="16"/>
  <c r="J1335" i="16"/>
  <c r="J1336" i="16"/>
  <c r="J1337" i="16"/>
  <c r="J1338" i="16"/>
  <c r="J1339" i="16"/>
  <c r="J1340" i="16"/>
  <c r="J1341" i="16"/>
  <c r="J1342" i="16"/>
  <c r="J1343" i="16"/>
  <c r="J1344" i="16"/>
  <c r="J1345" i="16"/>
  <c r="J1346" i="16"/>
  <c r="J1347" i="16"/>
  <c r="J1348" i="16"/>
  <c r="J1349" i="16"/>
  <c r="J1350" i="16"/>
  <c r="J1351" i="16"/>
  <c r="J1352" i="16"/>
  <c r="J1353" i="16"/>
  <c r="J1354" i="16"/>
  <c r="J1355" i="16"/>
  <c r="J1356" i="16"/>
  <c r="J1357" i="16"/>
  <c r="J1358" i="16"/>
  <c r="J1359" i="16"/>
  <c r="J1360" i="16"/>
  <c r="J1361" i="16"/>
  <c r="J1362" i="16"/>
  <c r="J1363" i="16"/>
  <c r="J1364" i="16"/>
  <c r="J1365" i="16"/>
  <c r="J1366" i="16"/>
  <c r="J1367" i="16"/>
  <c r="J1368" i="16"/>
  <c r="J1369" i="16"/>
  <c r="J1370" i="16"/>
  <c r="J1371" i="16"/>
  <c r="J1372" i="16"/>
  <c r="J1373" i="16"/>
  <c r="J1374" i="16"/>
  <c r="J1375" i="16"/>
  <c r="J1376" i="16"/>
  <c r="J1377" i="16"/>
  <c r="J1378" i="16"/>
  <c r="J1379" i="16"/>
  <c r="J1380" i="16"/>
  <c r="J1381" i="16"/>
  <c r="J1382" i="16"/>
  <c r="J1383" i="16"/>
  <c r="J1384" i="16"/>
  <c r="J1385" i="16"/>
  <c r="J1386" i="16"/>
  <c r="J1387" i="16"/>
  <c r="J1388" i="16"/>
  <c r="J1389" i="16"/>
  <c r="J1390" i="16"/>
  <c r="J1391" i="16"/>
  <c r="J1392" i="16"/>
  <c r="J1393" i="16"/>
  <c r="J1394" i="16"/>
  <c r="J1395" i="16"/>
  <c r="J1396" i="16"/>
  <c r="J1397" i="16"/>
  <c r="J1398" i="16"/>
  <c r="J1399" i="16"/>
  <c r="J1400" i="16"/>
  <c r="J1401" i="16"/>
  <c r="J1402" i="16"/>
  <c r="J1403" i="16"/>
  <c r="J1404" i="16"/>
  <c r="J1405" i="16"/>
  <c r="J1406" i="16"/>
  <c r="J1407" i="16"/>
  <c r="J1408" i="16"/>
  <c r="J1409" i="16"/>
  <c r="J1410" i="16"/>
  <c r="J1411" i="16"/>
  <c r="J1412" i="16"/>
  <c r="J1413" i="16"/>
  <c r="J1414" i="16"/>
  <c r="J1415" i="16"/>
  <c r="J1416" i="16"/>
  <c r="J1417" i="16"/>
  <c r="J1418" i="16"/>
  <c r="J1419" i="16"/>
  <c r="J1420" i="16"/>
  <c r="J1421" i="16"/>
  <c r="J1422" i="16"/>
  <c r="J1423" i="16"/>
  <c r="J1424" i="16"/>
  <c r="J1425" i="16"/>
  <c r="J1426" i="16"/>
  <c r="J1427" i="16"/>
  <c r="J1428" i="16"/>
  <c r="J1429" i="16"/>
  <c r="J1430" i="16"/>
  <c r="J1431" i="16"/>
  <c r="J1432" i="16"/>
  <c r="J1433" i="16"/>
  <c r="J1434" i="16"/>
  <c r="J1435" i="16"/>
  <c r="J1436" i="16"/>
  <c r="J1437" i="16"/>
  <c r="J1438" i="16"/>
  <c r="J1439" i="16"/>
  <c r="J1440" i="16"/>
  <c r="J1441" i="16"/>
  <c r="J1442" i="16"/>
  <c r="J1443" i="16"/>
  <c r="J1444" i="16"/>
  <c r="J1445" i="16"/>
  <c r="J1446" i="16"/>
  <c r="J1447" i="16"/>
  <c r="J1448" i="16"/>
  <c r="J1449" i="16"/>
  <c r="J1450" i="16"/>
  <c r="J1451" i="16"/>
  <c r="J1452" i="16"/>
  <c r="J1453" i="16"/>
  <c r="J1454" i="16"/>
  <c r="J1455" i="16"/>
  <c r="J1456" i="16"/>
  <c r="J1457" i="16"/>
  <c r="J1458" i="16"/>
  <c r="J1459" i="16"/>
  <c r="J1460" i="16"/>
  <c r="J1461" i="16"/>
  <c r="J1462" i="16"/>
  <c r="J1463" i="16"/>
  <c r="J1464" i="16"/>
  <c r="J1465" i="16"/>
  <c r="J1466" i="16"/>
  <c r="J1467" i="16"/>
  <c r="J1468" i="16"/>
  <c r="J1469" i="16"/>
  <c r="J1470" i="16"/>
  <c r="J1471" i="16"/>
  <c r="J1472" i="16"/>
  <c r="J1473" i="16"/>
  <c r="J1474" i="16"/>
  <c r="J1475" i="16"/>
  <c r="J1476" i="16"/>
  <c r="J1477" i="16"/>
  <c r="J1478" i="16"/>
  <c r="J1479" i="16"/>
  <c r="J1480" i="16"/>
  <c r="J1481" i="16"/>
  <c r="J1482" i="16"/>
  <c r="J1483" i="16"/>
  <c r="J1484" i="16"/>
  <c r="J1485" i="16"/>
  <c r="J1486" i="16"/>
  <c r="J1487" i="16"/>
  <c r="J1488" i="16"/>
  <c r="J1489" i="16"/>
  <c r="J1490" i="16"/>
  <c r="J1491" i="16"/>
  <c r="J1492" i="16"/>
  <c r="J1493" i="16"/>
  <c r="J1494" i="16"/>
  <c r="J1495" i="16"/>
  <c r="J1496" i="16"/>
  <c r="J1497" i="16"/>
  <c r="J1498" i="16"/>
  <c r="J1499" i="16"/>
  <c r="J1500" i="16"/>
  <c r="J1501" i="16"/>
  <c r="J1502" i="16"/>
  <c r="J1503" i="16"/>
  <c r="J1504" i="16"/>
  <c r="J1505" i="16"/>
  <c r="J1506" i="16"/>
  <c r="J1507" i="16"/>
  <c r="J1508" i="16"/>
  <c r="J1509" i="16"/>
  <c r="J1510" i="16"/>
  <c r="J1511" i="16"/>
  <c r="J1512" i="16"/>
  <c r="J1513" i="16"/>
  <c r="J1514" i="16"/>
  <c r="J1515" i="16"/>
  <c r="J1516" i="16"/>
  <c r="J1517" i="16"/>
  <c r="J1518" i="16"/>
  <c r="J1519" i="16"/>
  <c r="J1520" i="16"/>
  <c r="J1521" i="16"/>
  <c r="J1522" i="16"/>
  <c r="J1523" i="16"/>
  <c r="J1524" i="16"/>
  <c r="J1525" i="16"/>
  <c r="J1526" i="16"/>
  <c r="J1527" i="16"/>
  <c r="J1528" i="16"/>
  <c r="J1529" i="16"/>
  <c r="J1530" i="16"/>
  <c r="J1531" i="16"/>
  <c r="J1532" i="16"/>
  <c r="J1533" i="16"/>
  <c r="J1534" i="16"/>
  <c r="J1535" i="16"/>
  <c r="J1536" i="16"/>
  <c r="J1537" i="16"/>
  <c r="J1538" i="16"/>
  <c r="J1539" i="16"/>
  <c r="J1540" i="16"/>
  <c r="J1541" i="16"/>
  <c r="J1542" i="16"/>
  <c r="J1543" i="16"/>
  <c r="J1544" i="16"/>
  <c r="J1545" i="16"/>
  <c r="J1546" i="16"/>
  <c r="J1547" i="16"/>
  <c r="J1548" i="16"/>
  <c r="J1549" i="16"/>
  <c r="J1550" i="16"/>
  <c r="J1551" i="16"/>
  <c r="J1552" i="16"/>
  <c r="J1553" i="16"/>
  <c r="J1554" i="16"/>
  <c r="J1555" i="16"/>
  <c r="J1556" i="16"/>
  <c r="J1557" i="16"/>
  <c r="J1558" i="16"/>
  <c r="J1559" i="16"/>
  <c r="J1560" i="16"/>
  <c r="J1561" i="16"/>
  <c r="J1562" i="16"/>
  <c r="J1563" i="16"/>
  <c r="J1564" i="16"/>
  <c r="J1565" i="16"/>
  <c r="J1566" i="16"/>
  <c r="J1567" i="16"/>
  <c r="J1568" i="16"/>
  <c r="J1569" i="16"/>
  <c r="J1570" i="16"/>
  <c r="J1571" i="16"/>
  <c r="J1572" i="16"/>
  <c r="J1573" i="16"/>
  <c r="J1574" i="16"/>
  <c r="J1575" i="16"/>
  <c r="J1576" i="16"/>
  <c r="J1577" i="16"/>
  <c r="J1578" i="16"/>
  <c r="J1579" i="16"/>
  <c r="J1580" i="16"/>
  <c r="J1581" i="16"/>
  <c r="J1582" i="16"/>
  <c r="J1583" i="16"/>
  <c r="J1584" i="16"/>
  <c r="J1585" i="16"/>
  <c r="J1586" i="16"/>
  <c r="J1587" i="16"/>
  <c r="J1588" i="16"/>
  <c r="J1589" i="16"/>
  <c r="J1590" i="16"/>
  <c r="J1591" i="16"/>
  <c r="J1592" i="16"/>
  <c r="J1593" i="16"/>
  <c r="J1594" i="16"/>
  <c r="J1595" i="16"/>
  <c r="J1596" i="16"/>
  <c r="J1597" i="16"/>
  <c r="J1598" i="16"/>
  <c r="J1599" i="16"/>
  <c r="J1600" i="16"/>
  <c r="J1601" i="16"/>
  <c r="J1602" i="16"/>
  <c r="J1603" i="16"/>
  <c r="J1604" i="16"/>
  <c r="J1605" i="16"/>
  <c r="J1606" i="16"/>
  <c r="J1607" i="16"/>
  <c r="J1608" i="16"/>
  <c r="J1609" i="16"/>
  <c r="J1610" i="16"/>
  <c r="J1611" i="16"/>
  <c r="J1612" i="16"/>
  <c r="J1613" i="16"/>
  <c r="J1614" i="16"/>
  <c r="J1615" i="16"/>
  <c r="J1616" i="16"/>
  <c r="J1617" i="16"/>
  <c r="J1618" i="16"/>
  <c r="J1619" i="16"/>
  <c r="J1620" i="16"/>
  <c r="J1621" i="16"/>
  <c r="J1622" i="16"/>
  <c r="J1623" i="16"/>
  <c r="J1624" i="16"/>
  <c r="J1625" i="16"/>
  <c r="J1626" i="16"/>
  <c r="J1627" i="16"/>
  <c r="J1628" i="16"/>
  <c r="J1629" i="16"/>
  <c r="J1630" i="16"/>
  <c r="J1631" i="16"/>
  <c r="J1632" i="16"/>
  <c r="J1633" i="16"/>
  <c r="J1634" i="16"/>
  <c r="J1635" i="16"/>
  <c r="J1636" i="16"/>
  <c r="J1637" i="16"/>
  <c r="J1638" i="16"/>
  <c r="J1639" i="16"/>
  <c r="J1640" i="16"/>
  <c r="J1641" i="16"/>
  <c r="J1642" i="16"/>
  <c r="J1643" i="16"/>
  <c r="J1644" i="16"/>
  <c r="J1645" i="16"/>
  <c r="J1646" i="16"/>
  <c r="J1647" i="16"/>
  <c r="J1648" i="16"/>
  <c r="J1649" i="16"/>
  <c r="J1650" i="16"/>
  <c r="J1651" i="16"/>
  <c r="J1652" i="16"/>
  <c r="J1653" i="16"/>
  <c r="J1654" i="16"/>
  <c r="J1655" i="16"/>
  <c r="J1656" i="16"/>
  <c r="J1657" i="16"/>
  <c r="J1658" i="16"/>
  <c r="J1659" i="16"/>
  <c r="J1660" i="16"/>
  <c r="J1661" i="16"/>
  <c r="J1662" i="16"/>
  <c r="J1663" i="16"/>
  <c r="J1664" i="16"/>
  <c r="J1665" i="16"/>
  <c r="J1666" i="16"/>
  <c r="J1667" i="16"/>
  <c r="J1668" i="16"/>
  <c r="J1669" i="16"/>
  <c r="J1670" i="16"/>
  <c r="J1671" i="16"/>
  <c r="J1672" i="16"/>
  <c r="J1673" i="16"/>
  <c r="J1674" i="16"/>
  <c r="J1675" i="16"/>
  <c r="J1676" i="16"/>
  <c r="J1677" i="16"/>
  <c r="J1678" i="16"/>
  <c r="J1679" i="16"/>
  <c r="J1680" i="16"/>
  <c r="J1681" i="16"/>
  <c r="J1682" i="16"/>
  <c r="J1683" i="16"/>
  <c r="J1684" i="16"/>
  <c r="J1685" i="16"/>
  <c r="J1686" i="16"/>
  <c r="J1687" i="16"/>
  <c r="J1688" i="16"/>
  <c r="J1689" i="16"/>
  <c r="J1690" i="16"/>
  <c r="J1691" i="16"/>
  <c r="J1692" i="16"/>
  <c r="J1693" i="16"/>
  <c r="J1694" i="16"/>
  <c r="J1695" i="16"/>
  <c r="J1696" i="16"/>
  <c r="J1697" i="16"/>
  <c r="J1698" i="16"/>
  <c r="J1699" i="16"/>
  <c r="J1700" i="16"/>
  <c r="J1701" i="16"/>
  <c r="J1702" i="16"/>
  <c r="J1703" i="16"/>
  <c r="J1704" i="16"/>
  <c r="J1705" i="16"/>
  <c r="J1706" i="16"/>
  <c r="J1707" i="16"/>
  <c r="J1708" i="16"/>
  <c r="J1709" i="16"/>
  <c r="J1710" i="16"/>
  <c r="J1711" i="16"/>
  <c r="J1712" i="16"/>
  <c r="J1713" i="16"/>
  <c r="J1714" i="16"/>
  <c r="J1715" i="16"/>
  <c r="J1716" i="16"/>
  <c r="J1717" i="16"/>
  <c r="J1718" i="16"/>
  <c r="J1719" i="16"/>
  <c r="J1720" i="16"/>
  <c r="J1721" i="16"/>
  <c r="J1722" i="16"/>
  <c r="J1723" i="16"/>
  <c r="J1724" i="16"/>
  <c r="J1725" i="16"/>
  <c r="J1726" i="16"/>
  <c r="J1727" i="16"/>
  <c r="J1728" i="16"/>
  <c r="J1729" i="16"/>
  <c r="J1730" i="16"/>
  <c r="J1731" i="16"/>
  <c r="J1732" i="16"/>
  <c r="J1733" i="16"/>
  <c r="J1734" i="16"/>
  <c r="J1735" i="16"/>
  <c r="J1736" i="16"/>
  <c r="J1737" i="16"/>
  <c r="J1738" i="16"/>
  <c r="J1739" i="16"/>
  <c r="J1740" i="16"/>
  <c r="J1741" i="16"/>
  <c r="J1742" i="16"/>
  <c r="J1743" i="16"/>
  <c r="J1744" i="16"/>
  <c r="J1745" i="16"/>
  <c r="J1746" i="16"/>
  <c r="J1747" i="16"/>
  <c r="J1748" i="16"/>
  <c r="J1749" i="16"/>
  <c r="J1750" i="16"/>
  <c r="J1751" i="16"/>
  <c r="J1752" i="16"/>
  <c r="J1753" i="16"/>
  <c r="J1754" i="16"/>
  <c r="J1755" i="16"/>
  <c r="J1756" i="16"/>
  <c r="J1757" i="16"/>
  <c r="J1758" i="16"/>
  <c r="J1759" i="16"/>
  <c r="J1760" i="16"/>
  <c r="J1761" i="16"/>
  <c r="J1762" i="16"/>
  <c r="J1763" i="16"/>
  <c r="J1764" i="16"/>
  <c r="J1765" i="16"/>
  <c r="J1766" i="16"/>
  <c r="J1767" i="16"/>
  <c r="J1768" i="16"/>
  <c r="J1769" i="16"/>
  <c r="J1770" i="16"/>
  <c r="J1771" i="16"/>
  <c r="J1772" i="16"/>
  <c r="J1773" i="16"/>
  <c r="J1774" i="16"/>
  <c r="J1775" i="16"/>
  <c r="J1776" i="16"/>
  <c r="J1777" i="16"/>
  <c r="J1778" i="16"/>
  <c r="J1779" i="16"/>
  <c r="J1780" i="16"/>
  <c r="J1781" i="16"/>
  <c r="J1782" i="16"/>
  <c r="J1783" i="16"/>
  <c r="J1784" i="16"/>
  <c r="J1785" i="16"/>
  <c r="J1786" i="16"/>
  <c r="J1787" i="16"/>
  <c r="J1788" i="16"/>
  <c r="J1789" i="16"/>
  <c r="J1790" i="16"/>
  <c r="J1791" i="16"/>
  <c r="J1792" i="16"/>
  <c r="J1793" i="16"/>
  <c r="J1794" i="16"/>
  <c r="J1795" i="16"/>
  <c r="J1796" i="16"/>
  <c r="J1797" i="16"/>
  <c r="J1798" i="16"/>
  <c r="J1799" i="16"/>
  <c r="J1800" i="16"/>
  <c r="J1801" i="16"/>
  <c r="J1802" i="16"/>
  <c r="J1803" i="16"/>
  <c r="J1804" i="16"/>
  <c r="J1805" i="16"/>
  <c r="J1806" i="16"/>
  <c r="J1807" i="16"/>
  <c r="J1808" i="16"/>
  <c r="J1809" i="16"/>
  <c r="J1810" i="16"/>
  <c r="J1811" i="16"/>
  <c r="J1812" i="16"/>
  <c r="J1813" i="16"/>
  <c r="J1814" i="16"/>
  <c r="J1815" i="16"/>
  <c r="J1816" i="16"/>
  <c r="J1817" i="16"/>
  <c r="J1818" i="16"/>
  <c r="J1819" i="16"/>
  <c r="J1820" i="16"/>
  <c r="J1821" i="16"/>
  <c r="J1822" i="16"/>
  <c r="J1823" i="16"/>
  <c r="J1824" i="16"/>
  <c r="J1825" i="16"/>
  <c r="J1826" i="16"/>
  <c r="J1827" i="16"/>
  <c r="J1828" i="16"/>
  <c r="J1829" i="16"/>
  <c r="J1830" i="16"/>
  <c r="J1831" i="16"/>
  <c r="J1832" i="16"/>
  <c r="J1833" i="16"/>
  <c r="J1834" i="16"/>
  <c r="J1835" i="16"/>
  <c r="J1836" i="16"/>
  <c r="J1837" i="16"/>
  <c r="J1838" i="16"/>
  <c r="J1839" i="16"/>
  <c r="J1840" i="16"/>
  <c r="J1841" i="16"/>
  <c r="J1842" i="16"/>
  <c r="J1843" i="16"/>
  <c r="J1844" i="16"/>
  <c r="J1845" i="16"/>
  <c r="J1846" i="16"/>
  <c r="J1847" i="16"/>
  <c r="J1848" i="16"/>
  <c r="J1849" i="16"/>
  <c r="J1850" i="16"/>
  <c r="J1851" i="16"/>
  <c r="J1852" i="16"/>
  <c r="J1853" i="16"/>
  <c r="J1854" i="16"/>
  <c r="J1855" i="16"/>
  <c r="J1856" i="16"/>
  <c r="J1857" i="16"/>
  <c r="J1858" i="16"/>
  <c r="J1859" i="16"/>
  <c r="J1860" i="16"/>
  <c r="J1861" i="16"/>
  <c r="J1862" i="16"/>
  <c r="J1863" i="16"/>
  <c r="J1864" i="16"/>
  <c r="J1865" i="16"/>
  <c r="J1866" i="16"/>
  <c r="J1867" i="16"/>
  <c r="J1868" i="16"/>
  <c r="J1869" i="16"/>
  <c r="J1870" i="16"/>
  <c r="J1871" i="16"/>
  <c r="J1872" i="16"/>
  <c r="J1873" i="16"/>
  <c r="J1874" i="16"/>
  <c r="J1875" i="16"/>
  <c r="J1876" i="16"/>
  <c r="J1877" i="16"/>
  <c r="J1878" i="16"/>
  <c r="J1879" i="16"/>
  <c r="J1880" i="16"/>
  <c r="J1881" i="16"/>
  <c r="J1882" i="16"/>
  <c r="J1883" i="16"/>
  <c r="J1884" i="16"/>
  <c r="J1885" i="16"/>
  <c r="J1886" i="16"/>
  <c r="J1887" i="16"/>
  <c r="J1888" i="16"/>
  <c r="J1889" i="16"/>
  <c r="J1890" i="16"/>
  <c r="J1891" i="16"/>
  <c r="J1892" i="16"/>
  <c r="J1893" i="16"/>
  <c r="J1894" i="16"/>
  <c r="J1895" i="16"/>
  <c r="J1896" i="16"/>
  <c r="J1897" i="16"/>
  <c r="J1898" i="16"/>
  <c r="J1899" i="16"/>
  <c r="J1900" i="16"/>
  <c r="J1901" i="16"/>
  <c r="J1902" i="16"/>
  <c r="J1903" i="16"/>
  <c r="J1904" i="16"/>
  <c r="J1905" i="16"/>
  <c r="J1906" i="16"/>
  <c r="J1907" i="16"/>
  <c r="J1908" i="16"/>
  <c r="J1909" i="16"/>
  <c r="J1910" i="16"/>
  <c r="J1911" i="16"/>
  <c r="J1912" i="16"/>
  <c r="J1913" i="16"/>
  <c r="J1914" i="16"/>
  <c r="J1915" i="16"/>
  <c r="J1916" i="16"/>
  <c r="J1917" i="16"/>
  <c r="J1918" i="16"/>
  <c r="J1919" i="16"/>
  <c r="J1920" i="16"/>
  <c r="J1921" i="16"/>
  <c r="J1922" i="16"/>
  <c r="J1923" i="16"/>
  <c r="J1924" i="16"/>
  <c r="J1925" i="16"/>
  <c r="J1926" i="16"/>
  <c r="J1927" i="16"/>
  <c r="J1928" i="16"/>
  <c r="J1929" i="16"/>
  <c r="J1930" i="16"/>
  <c r="J1931" i="16"/>
  <c r="J1932" i="16"/>
  <c r="J1933" i="16"/>
  <c r="J1934" i="16"/>
  <c r="J1935" i="16"/>
  <c r="J1936" i="16"/>
  <c r="J1937" i="16"/>
  <c r="J1938" i="16"/>
  <c r="J1939" i="16"/>
  <c r="J1940" i="16"/>
  <c r="J1941" i="16"/>
  <c r="J1942" i="16"/>
  <c r="J1943" i="16"/>
  <c r="J1944" i="16"/>
  <c r="J1945" i="16"/>
  <c r="J1946" i="16"/>
  <c r="J1947" i="16"/>
  <c r="J1948" i="16"/>
  <c r="J1949" i="16"/>
  <c r="J1950" i="16"/>
  <c r="J1951" i="16"/>
  <c r="J1952" i="16"/>
  <c r="J1953" i="16"/>
  <c r="J1954" i="16"/>
  <c r="J1955" i="16"/>
  <c r="J1956" i="16"/>
  <c r="J1957" i="16"/>
  <c r="J1958" i="16"/>
  <c r="J1959" i="16"/>
  <c r="J1960" i="16"/>
  <c r="J1961" i="16"/>
  <c r="J1962" i="16"/>
  <c r="J1963" i="16"/>
  <c r="J1964" i="16"/>
  <c r="J1965" i="16"/>
  <c r="J1966" i="16"/>
  <c r="J1967" i="16"/>
  <c r="J1968" i="16"/>
  <c r="J1969" i="16"/>
  <c r="J1970" i="16"/>
  <c r="J1971" i="16"/>
  <c r="J1972" i="16"/>
  <c r="J1973" i="16"/>
  <c r="J1974" i="16"/>
  <c r="J1975" i="16"/>
  <c r="J1976" i="16"/>
  <c r="J1977" i="16"/>
  <c r="J1978" i="16"/>
  <c r="J1979" i="16"/>
  <c r="J1980" i="16"/>
  <c r="J1981" i="16"/>
  <c r="J1982" i="16"/>
  <c r="J1983" i="16"/>
  <c r="J1984" i="16"/>
  <c r="J1985" i="16"/>
  <c r="J1986" i="16"/>
  <c r="J1987" i="16"/>
  <c r="J1988" i="16"/>
  <c r="J1989" i="16"/>
  <c r="J1990" i="16"/>
  <c r="J1991" i="16"/>
  <c r="J1992" i="16"/>
  <c r="J1993" i="16"/>
  <c r="J1994" i="16"/>
  <c r="J1995" i="16"/>
  <c r="J1996" i="16"/>
  <c r="J1997" i="16"/>
  <c r="J1998" i="16"/>
  <c r="J1999" i="16"/>
  <c r="J2000" i="16"/>
  <c r="J2001" i="16"/>
  <c r="J2002" i="16"/>
  <c r="J2003" i="16"/>
  <c r="J2004" i="16"/>
  <c r="J2005" i="16"/>
  <c r="J2006" i="16"/>
  <c r="J2007" i="16"/>
  <c r="J2008" i="16"/>
  <c r="J2009" i="16"/>
  <c r="J2010" i="16"/>
  <c r="J2011" i="16"/>
  <c r="J2012" i="16"/>
  <c r="J2013" i="16"/>
  <c r="J2014" i="16"/>
  <c r="J2015" i="16"/>
  <c r="J2016" i="16"/>
  <c r="J2017" i="16"/>
  <c r="J2018" i="16"/>
  <c r="J2019" i="16"/>
  <c r="J2020" i="16"/>
  <c r="J2021" i="16"/>
  <c r="J2022" i="16"/>
  <c r="J2023" i="16"/>
  <c r="J2024" i="16"/>
  <c r="J2025" i="16"/>
  <c r="J2026" i="16"/>
  <c r="J2027" i="16"/>
  <c r="J2028" i="16"/>
  <c r="J2029" i="16"/>
  <c r="J2030" i="16"/>
  <c r="J2031" i="16"/>
  <c r="J2032" i="16"/>
  <c r="J2033" i="16"/>
  <c r="J2034" i="16"/>
  <c r="J2035" i="16"/>
  <c r="J2036" i="16"/>
  <c r="J2037" i="16"/>
  <c r="J2038" i="16"/>
  <c r="J2039" i="16"/>
  <c r="J2040" i="16"/>
  <c r="J2041" i="16"/>
  <c r="J2042" i="16"/>
  <c r="J2043" i="16"/>
  <c r="J2044" i="16"/>
  <c r="J2045" i="16"/>
  <c r="J2046" i="16"/>
  <c r="J2047" i="16"/>
  <c r="J2048" i="16"/>
  <c r="J2049" i="16"/>
  <c r="J2050" i="16"/>
  <c r="J2051" i="16"/>
  <c r="J2052" i="16"/>
  <c r="J2053" i="16"/>
  <c r="J2054" i="16"/>
  <c r="J2055" i="16"/>
  <c r="J2056" i="16"/>
  <c r="J2057" i="16"/>
  <c r="J2058" i="16"/>
  <c r="J2059" i="16"/>
  <c r="J2060" i="16"/>
  <c r="J2061" i="16"/>
  <c r="J2062" i="16"/>
  <c r="J2063" i="16"/>
  <c r="J2064" i="16"/>
  <c r="J2065" i="16"/>
  <c r="J2066" i="16"/>
  <c r="J2067" i="16"/>
  <c r="J2068" i="16"/>
  <c r="J2069" i="16"/>
  <c r="J2070" i="16"/>
  <c r="J2071" i="16"/>
  <c r="J2072" i="16"/>
  <c r="J2073" i="16"/>
  <c r="J2074" i="16"/>
  <c r="J2075" i="16"/>
  <c r="J2076" i="16"/>
  <c r="J2077" i="16"/>
  <c r="J2078" i="16"/>
  <c r="J2079" i="16"/>
  <c r="J2080" i="16"/>
  <c r="J2081" i="16"/>
  <c r="J2082" i="16"/>
  <c r="J2083" i="16"/>
  <c r="J2084" i="16"/>
  <c r="J2085" i="16"/>
  <c r="J2086" i="16"/>
  <c r="J2087" i="16"/>
  <c r="J2088" i="16"/>
  <c r="J2089" i="16"/>
  <c r="J2090" i="16"/>
  <c r="J2091" i="16"/>
  <c r="J2092" i="16"/>
  <c r="J2093" i="16"/>
  <c r="J2094" i="16"/>
  <c r="J2095" i="16"/>
  <c r="J2096" i="16"/>
  <c r="J2097" i="16"/>
  <c r="J2098" i="16"/>
  <c r="J2099" i="16"/>
  <c r="J2100" i="16"/>
  <c r="J2101" i="16"/>
  <c r="J2102" i="16"/>
  <c r="J2103" i="16"/>
  <c r="J2104" i="16"/>
  <c r="J2105" i="16"/>
  <c r="J2106" i="16"/>
  <c r="J2107" i="16"/>
  <c r="J2108" i="16"/>
  <c r="J2109" i="16"/>
  <c r="J2110" i="16"/>
  <c r="J2111" i="16"/>
  <c r="J2112" i="16"/>
  <c r="J2113" i="16"/>
  <c r="J2114" i="16"/>
  <c r="J2115" i="16"/>
  <c r="J2116" i="16"/>
  <c r="J2117" i="16"/>
  <c r="J2118" i="16"/>
  <c r="J2119" i="16"/>
  <c r="J2120" i="16"/>
  <c r="J2121" i="16"/>
  <c r="J2122" i="16"/>
  <c r="J2123" i="16"/>
  <c r="J2124" i="16"/>
  <c r="J2125" i="16"/>
  <c r="J2126" i="16"/>
  <c r="J2127" i="16"/>
  <c r="J2128" i="16"/>
  <c r="J2129" i="16"/>
  <c r="J2130" i="16"/>
  <c r="J2131" i="16"/>
  <c r="J2132" i="16"/>
  <c r="J2133" i="16"/>
  <c r="J2134" i="16"/>
  <c r="J2135" i="16"/>
  <c r="J2136" i="16"/>
  <c r="J2137" i="16"/>
  <c r="J2138" i="16"/>
  <c r="J2139" i="16"/>
  <c r="J2140" i="16"/>
  <c r="J2141" i="16"/>
  <c r="J2142" i="16"/>
  <c r="J2143" i="16"/>
  <c r="J2144" i="16"/>
  <c r="J2145" i="16"/>
  <c r="J2146" i="16"/>
  <c r="J2147" i="16"/>
  <c r="J2148" i="16"/>
  <c r="J2149" i="16"/>
  <c r="J2150" i="16"/>
  <c r="J2151" i="16"/>
  <c r="J2152" i="16"/>
  <c r="J2153" i="16"/>
  <c r="J2154" i="16"/>
  <c r="J2155" i="16"/>
  <c r="J2156" i="16"/>
  <c r="J2157" i="16"/>
  <c r="J2158" i="16"/>
  <c r="J2159" i="16"/>
  <c r="J2160" i="16"/>
  <c r="J2161" i="16"/>
  <c r="J2162" i="16"/>
  <c r="J2163" i="16"/>
  <c r="J2164" i="16"/>
  <c r="J2165" i="16"/>
  <c r="J2166" i="16"/>
  <c r="J2167" i="16"/>
  <c r="J2168" i="16"/>
  <c r="J2169" i="16"/>
  <c r="J2170" i="16"/>
  <c r="J2171" i="16"/>
  <c r="J2172" i="16"/>
  <c r="J2173" i="16"/>
  <c r="J2174" i="16"/>
  <c r="J2175" i="16"/>
  <c r="J2176" i="16"/>
  <c r="J2177" i="16"/>
  <c r="J2178" i="16"/>
  <c r="J2179" i="16"/>
  <c r="J2180" i="16"/>
  <c r="J2181" i="16"/>
  <c r="J2182" i="16"/>
  <c r="J2183" i="16"/>
  <c r="J2184" i="16"/>
  <c r="J2185" i="16"/>
  <c r="J2186" i="16"/>
  <c r="J2187" i="16"/>
  <c r="J2188" i="16"/>
  <c r="J2189" i="16"/>
  <c r="J2190" i="16"/>
  <c r="J2191" i="16"/>
  <c r="J2192" i="16"/>
  <c r="J2193" i="16"/>
  <c r="J2194" i="16"/>
  <c r="J2195" i="16"/>
  <c r="J2196" i="16"/>
  <c r="J2197" i="16"/>
  <c r="J2198" i="16"/>
  <c r="J2199" i="16"/>
  <c r="J2200" i="16"/>
  <c r="J2201" i="16"/>
  <c r="J2202" i="16"/>
  <c r="J2203" i="16"/>
  <c r="J2204" i="16"/>
  <c r="J2205" i="16"/>
  <c r="J2206" i="16"/>
  <c r="J2207" i="16"/>
  <c r="J2208" i="16"/>
  <c r="J2209" i="16"/>
  <c r="J2210" i="16"/>
  <c r="J2211" i="16"/>
  <c r="J2212" i="16"/>
  <c r="J2213" i="16"/>
  <c r="J2214" i="16"/>
  <c r="J2215" i="16"/>
  <c r="J2216" i="16"/>
  <c r="J2217" i="16"/>
  <c r="J2218" i="16"/>
  <c r="J2219" i="16"/>
  <c r="J2220" i="16"/>
  <c r="J2221" i="16"/>
  <c r="J2222" i="16"/>
  <c r="J2223" i="16"/>
  <c r="J2224" i="16"/>
  <c r="J2225" i="16"/>
  <c r="J2226" i="16"/>
  <c r="J2227" i="16"/>
  <c r="J2228" i="16"/>
  <c r="J2229" i="16"/>
  <c r="J2230" i="16"/>
  <c r="J2231" i="16"/>
  <c r="J2232" i="16"/>
  <c r="J2233" i="16"/>
  <c r="J2234" i="16"/>
  <c r="J2235" i="16"/>
  <c r="J2236" i="16"/>
  <c r="J2237" i="16"/>
  <c r="J2238" i="16"/>
  <c r="J2239" i="16"/>
  <c r="J2240" i="16"/>
  <c r="J2241" i="16"/>
  <c r="J2242" i="16"/>
  <c r="J2243" i="16"/>
  <c r="J2244" i="16"/>
  <c r="J2245" i="16"/>
  <c r="J2246" i="16"/>
  <c r="J2247" i="16"/>
  <c r="J2248" i="16"/>
  <c r="J2249" i="16"/>
  <c r="J2250" i="16"/>
  <c r="J2251" i="16"/>
  <c r="J2252" i="16"/>
  <c r="J2253" i="16"/>
  <c r="J2254" i="16"/>
  <c r="J2255" i="16"/>
  <c r="J2256" i="16"/>
  <c r="J2257" i="16"/>
  <c r="J2258" i="16"/>
  <c r="J2259" i="16"/>
  <c r="J2260" i="16"/>
  <c r="J2261" i="16"/>
  <c r="J2262" i="16"/>
  <c r="J2263" i="16"/>
  <c r="J2264" i="16"/>
  <c r="J2265" i="16"/>
  <c r="J2266" i="16"/>
  <c r="J2267" i="16"/>
  <c r="J2268" i="16"/>
  <c r="J2269" i="16"/>
  <c r="J2270" i="16"/>
  <c r="J2271" i="16"/>
  <c r="J2272" i="16"/>
  <c r="J2273" i="16"/>
  <c r="J2274" i="16"/>
  <c r="J2275" i="16"/>
  <c r="J2276" i="16"/>
  <c r="J2277" i="16"/>
  <c r="J2278" i="16"/>
  <c r="J2279" i="16"/>
  <c r="J2280" i="16"/>
  <c r="J2281" i="16"/>
  <c r="J2282" i="16"/>
  <c r="J2283" i="16"/>
  <c r="J2284" i="16"/>
  <c r="J2285" i="16"/>
  <c r="J2286" i="16"/>
  <c r="J2287" i="16"/>
  <c r="J2288" i="16"/>
  <c r="J2289" i="16"/>
  <c r="J2290" i="16"/>
  <c r="J2291" i="16"/>
  <c r="J2292" i="16"/>
  <c r="J2293" i="16"/>
  <c r="J2294" i="16"/>
  <c r="J2295" i="16"/>
  <c r="J2296" i="16"/>
  <c r="J2297" i="16"/>
  <c r="J2298" i="16"/>
  <c r="J2299" i="16"/>
  <c r="J2300" i="16"/>
  <c r="J2301" i="16"/>
  <c r="J2302" i="16"/>
  <c r="J2303" i="16"/>
  <c r="J2304" i="16"/>
  <c r="J2305" i="16"/>
  <c r="J2306" i="16"/>
  <c r="J2307" i="16"/>
  <c r="J2308" i="16"/>
  <c r="J2309" i="16"/>
  <c r="J2310" i="16"/>
  <c r="J2311" i="16"/>
  <c r="J2312" i="16"/>
  <c r="J2313" i="16"/>
  <c r="J2314" i="16"/>
  <c r="J2315" i="16"/>
  <c r="J2316" i="16"/>
  <c r="J2317" i="16"/>
  <c r="J2318" i="16"/>
  <c r="J2319" i="16"/>
  <c r="J2320" i="16"/>
  <c r="J2321" i="16"/>
  <c r="J2322" i="16"/>
  <c r="J2323" i="16"/>
  <c r="J2324" i="16"/>
  <c r="J2325" i="16"/>
  <c r="J2326" i="16"/>
  <c r="J2327" i="16"/>
  <c r="J2328" i="16"/>
  <c r="J2329" i="16"/>
  <c r="J2330" i="16"/>
  <c r="J2331" i="16"/>
  <c r="J2332" i="16"/>
  <c r="J2333" i="16"/>
  <c r="J2334" i="16"/>
  <c r="J2335" i="16"/>
  <c r="J2336" i="16"/>
  <c r="J2337" i="16"/>
  <c r="J2338" i="16"/>
  <c r="J2339" i="16"/>
  <c r="J2340" i="16"/>
  <c r="J2341" i="16"/>
  <c r="J2342" i="16"/>
  <c r="J2343" i="16"/>
  <c r="J2344" i="16"/>
  <c r="J2345" i="16"/>
  <c r="J2346" i="16"/>
  <c r="J2347" i="16"/>
  <c r="J2348" i="16"/>
  <c r="J2349" i="16"/>
  <c r="J2350" i="16"/>
  <c r="J2351" i="16"/>
  <c r="J2352" i="16"/>
  <c r="J2353" i="16"/>
  <c r="J2354" i="16"/>
  <c r="J2355" i="16"/>
  <c r="J2356" i="16"/>
  <c r="J2357" i="16"/>
  <c r="J2358" i="16"/>
  <c r="J2359" i="16"/>
  <c r="J2360" i="16"/>
  <c r="J2361" i="16"/>
  <c r="J2362" i="16"/>
  <c r="J2363" i="16"/>
  <c r="J2364" i="16"/>
  <c r="J2365" i="16"/>
  <c r="J2366" i="16"/>
  <c r="J2367" i="16"/>
  <c r="J2368" i="16"/>
  <c r="J2369" i="16"/>
  <c r="J2370" i="16"/>
  <c r="J2371" i="16"/>
  <c r="J2372" i="16"/>
  <c r="J2373" i="16"/>
  <c r="J2374" i="16"/>
  <c r="J2375" i="16"/>
  <c r="J2376" i="16"/>
  <c r="J2377" i="16"/>
  <c r="J2378" i="16"/>
  <c r="J2379" i="16"/>
  <c r="J2380" i="16"/>
  <c r="J2381" i="16"/>
  <c r="J2382" i="16"/>
  <c r="J2383" i="16"/>
  <c r="J2384" i="16"/>
  <c r="J2385" i="16"/>
  <c r="J2386" i="16"/>
  <c r="J2387" i="16"/>
  <c r="J2388" i="16"/>
  <c r="J2389" i="16"/>
  <c r="J2390" i="16"/>
  <c r="J2391" i="16"/>
  <c r="J2392" i="16"/>
  <c r="J2393" i="16"/>
  <c r="J2394" i="16"/>
  <c r="J2395" i="16"/>
  <c r="J2396" i="16"/>
  <c r="J2397" i="16"/>
  <c r="J2398" i="16"/>
  <c r="J2399" i="16"/>
  <c r="J2400" i="16"/>
  <c r="J2401" i="16"/>
  <c r="J2402" i="16"/>
  <c r="J2403" i="16"/>
  <c r="J2404" i="16"/>
  <c r="J2405" i="16"/>
  <c r="J2406" i="16"/>
  <c r="J2407" i="16"/>
  <c r="J2408" i="16"/>
  <c r="J2409" i="16"/>
  <c r="J2410" i="16"/>
  <c r="J2411" i="16"/>
  <c r="J2412" i="16"/>
  <c r="J2413" i="16"/>
  <c r="J2414" i="16"/>
  <c r="J2415" i="16"/>
  <c r="J2416" i="16"/>
  <c r="J2417" i="16"/>
  <c r="J2418" i="16"/>
  <c r="J2419" i="16"/>
  <c r="J2420" i="16"/>
  <c r="J2421" i="16"/>
  <c r="J2422" i="16"/>
  <c r="J2423" i="16"/>
  <c r="J2424" i="16"/>
  <c r="J2425" i="16"/>
  <c r="J2426" i="16"/>
  <c r="J2427" i="16"/>
  <c r="J2428" i="16"/>
  <c r="J2429" i="16"/>
  <c r="J2430" i="16"/>
  <c r="J2431" i="16"/>
  <c r="J2432" i="16"/>
  <c r="J2433" i="16"/>
  <c r="J2434" i="16"/>
  <c r="J2435" i="16"/>
  <c r="J2436" i="16"/>
  <c r="J2437" i="16"/>
  <c r="J2438" i="16"/>
  <c r="J2439" i="16"/>
  <c r="J2440" i="16"/>
  <c r="J2441" i="16"/>
  <c r="J2442" i="16"/>
  <c r="J2443" i="16"/>
  <c r="J2444" i="16"/>
  <c r="J2445" i="16"/>
  <c r="J2446" i="16"/>
  <c r="J2447" i="16"/>
  <c r="J2448" i="16"/>
  <c r="J2449" i="16"/>
  <c r="J2450" i="16"/>
  <c r="J2451" i="16"/>
  <c r="J2452" i="16"/>
  <c r="J2453" i="16"/>
  <c r="J2454" i="16"/>
  <c r="J2455" i="16"/>
  <c r="J2456" i="16"/>
  <c r="J2457" i="16"/>
  <c r="J2458" i="16"/>
  <c r="J2459" i="16"/>
  <c r="J2460" i="16"/>
  <c r="J2461" i="16"/>
  <c r="J2462" i="16"/>
  <c r="J2463" i="16"/>
  <c r="J2464" i="16"/>
  <c r="J2465" i="16"/>
  <c r="J2466" i="16"/>
  <c r="J2467" i="16"/>
  <c r="J2468" i="16"/>
  <c r="J2469" i="16"/>
  <c r="J2470" i="16"/>
  <c r="J2471" i="16"/>
  <c r="J2472" i="16"/>
  <c r="J2473" i="16"/>
  <c r="J2474" i="16"/>
  <c r="J2475" i="16"/>
  <c r="J2476" i="16"/>
  <c r="J2477" i="16"/>
  <c r="J2478" i="16"/>
  <c r="J2479" i="16"/>
  <c r="J2480" i="16"/>
  <c r="J2481" i="16"/>
  <c r="J2482" i="16"/>
  <c r="J2483" i="16"/>
  <c r="J2484" i="16"/>
  <c r="J2485" i="16"/>
  <c r="J2486" i="16"/>
  <c r="J2487" i="16"/>
  <c r="J2488" i="16"/>
  <c r="J2489" i="16"/>
  <c r="J2490" i="16"/>
  <c r="J2491" i="16"/>
  <c r="J2492" i="16"/>
  <c r="J2493" i="16"/>
  <c r="J2494" i="16"/>
  <c r="J2495" i="16"/>
  <c r="J2496" i="16"/>
  <c r="J2497" i="16"/>
  <c r="J2498" i="16"/>
  <c r="J2499" i="16"/>
  <c r="J2500" i="16"/>
  <c r="J2501" i="16"/>
  <c r="J2502" i="16"/>
  <c r="J2503" i="16"/>
  <c r="J2504" i="16"/>
  <c r="J2505" i="16"/>
  <c r="J2506" i="16"/>
  <c r="J2507" i="16"/>
  <c r="J2508" i="16"/>
  <c r="J2509" i="16"/>
  <c r="J2510" i="16"/>
  <c r="J2511" i="16"/>
  <c r="J2512" i="16"/>
  <c r="J2513" i="16"/>
  <c r="J2514" i="16"/>
  <c r="J2515" i="16"/>
  <c r="J2516" i="16"/>
  <c r="J2517" i="16"/>
  <c r="J2518" i="16"/>
  <c r="J2519" i="16"/>
  <c r="J2520" i="16"/>
  <c r="J2521" i="16"/>
  <c r="J2522" i="16"/>
  <c r="J2523" i="16"/>
  <c r="J2524" i="16"/>
  <c r="J2525" i="16"/>
  <c r="J2526" i="16"/>
  <c r="J2527" i="16"/>
  <c r="J2528" i="16"/>
  <c r="J2529" i="16"/>
  <c r="J2530" i="16"/>
  <c r="J2531" i="16"/>
  <c r="J2532" i="16"/>
  <c r="J2533" i="16"/>
  <c r="J2534" i="16"/>
  <c r="J2535" i="16"/>
  <c r="J2536" i="16"/>
  <c r="J2537" i="16"/>
  <c r="J2538" i="16"/>
  <c r="J2539" i="16"/>
  <c r="J2540" i="16"/>
  <c r="J2541" i="16"/>
  <c r="J2542" i="16"/>
  <c r="J2543" i="16"/>
  <c r="J2544" i="16"/>
  <c r="J2545" i="16"/>
  <c r="J2546" i="16"/>
  <c r="J2547" i="16"/>
  <c r="J2548" i="16"/>
  <c r="J2549" i="16"/>
  <c r="J2550" i="16"/>
  <c r="J2551" i="16"/>
  <c r="J2552" i="16"/>
  <c r="J2553" i="16"/>
  <c r="J2554" i="16"/>
  <c r="J2555" i="16"/>
  <c r="J2556" i="16"/>
  <c r="J2557" i="16"/>
  <c r="J2558" i="16"/>
  <c r="J2559" i="16"/>
  <c r="J2560" i="16"/>
  <c r="J2561" i="16"/>
  <c r="J2562" i="16"/>
  <c r="J2563" i="16"/>
  <c r="J2564" i="16"/>
  <c r="J2565" i="16"/>
  <c r="J2566" i="16"/>
  <c r="J2567" i="16"/>
  <c r="J2568" i="16"/>
  <c r="J2569" i="16"/>
  <c r="J2570" i="16"/>
  <c r="J2571" i="16"/>
  <c r="J2572" i="16"/>
  <c r="J2573" i="16"/>
  <c r="J2574" i="16"/>
  <c r="J2575" i="16"/>
  <c r="J2576" i="16"/>
  <c r="J2577" i="16"/>
  <c r="J2578" i="16"/>
  <c r="J2579" i="16"/>
  <c r="J2580" i="16"/>
  <c r="J2581" i="16"/>
  <c r="J2582" i="16"/>
  <c r="J2583" i="16"/>
  <c r="J2584" i="16"/>
  <c r="J2585" i="16"/>
  <c r="J2586" i="16"/>
  <c r="J2587" i="16"/>
  <c r="J2588" i="16"/>
  <c r="J2589" i="16"/>
  <c r="J2590" i="16"/>
  <c r="J2591" i="16"/>
  <c r="J2592" i="16"/>
  <c r="J2593" i="16"/>
  <c r="J2594" i="16"/>
  <c r="J2595" i="16"/>
  <c r="J2596" i="16"/>
  <c r="J2597" i="16"/>
  <c r="J2598" i="16"/>
  <c r="J2599" i="16"/>
  <c r="J2600" i="16"/>
  <c r="J2601" i="16"/>
  <c r="J2602" i="16"/>
  <c r="J2603" i="16"/>
  <c r="J2604" i="16"/>
  <c r="J2605" i="16"/>
  <c r="J2606" i="16"/>
  <c r="J2607" i="16"/>
  <c r="J2608" i="16"/>
  <c r="J2609" i="16"/>
  <c r="J2610" i="16"/>
  <c r="J2611" i="16"/>
  <c r="J2612" i="16"/>
  <c r="J2613" i="16"/>
  <c r="J2614" i="16"/>
  <c r="J2615" i="16"/>
  <c r="J2616" i="16"/>
  <c r="J2617" i="16"/>
  <c r="J2618" i="16"/>
  <c r="J2619" i="16"/>
  <c r="J2620" i="16"/>
  <c r="J2621" i="16"/>
  <c r="J2622" i="16"/>
  <c r="J2623" i="16"/>
  <c r="J2624" i="16"/>
  <c r="J2625" i="16"/>
  <c r="J2626" i="16"/>
  <c r="J2627" i="16"/>
  <c r="J2628" i="16"/>
  <c r="J2629" i="16"/>
  <c r="J2630" i="16"/>
  <c r="J2631" i="16"/>
  <c r="J2632" i="16"/>
  <c r="J2633" i="16"/>
  <c r="J2634" i="16"/>
  <c r="J2635" i="16"/>
  <c r="J2636" i="16"/>
  <c r="J2637" i="16"/>
  <c r="J2638" i="16"/>
  <c r="J2639" i="16"/>
  <c r="J2640" i="16"/>
  <c r="J2641" i="16"/>
  <c r="J2642" i="16"/>
  <c r="J2643" i="16"/>
  <c r="J2644" i="16"/>
  <c r="J2645" i="16"/>
  <c r="J2646" i="16"/>
  <c r="J2647" i="16"/>
  <c r="J2648" i="16"/>
  <c r="J2649" i="16"/>
  <c r="J2650" i="16"/>
  <c r="J2651" i="16"/>
  <c r="J2652" i="16"/>
  <c r="J2653" i="16"/>
  <c r="J2654" i="16"/>
  <c r="J2655" i="16"/>
  <c r="J2656" i="16"/>
  <c r="J2657" i="16"/>
  <c r="J2658" i="16"/>
  <c r="J2659" i="16"/>
  <c r="J2660" i="16"/>
  <c r="J2661" i="16"/>
  <c r="J2662" i="16"/>
  <c r="J2663" i="16"/>
  <c r="J2664" i="16"/>
  <c r="J2665" i="16"/>
  <c r="J2666" i="16"/>
  <c r="J2667" i="16"/>
  <c r="J2668" i="16"/>
  <c r="J2669" i="16"/>
  <c r="J2670" i="16"/>
  <c r="J2671" i="16"/>
  <c r="J2672" i="16"/>
  <c r="J2673" i="16"/>
  <c r="J2674" i="16"/>
  <c r="J2675" i="16"/>
  <c r="J2676" i="16"/>
  <c r="J2677" i="16"/>
  <c r="J2678" i="16"/>
  <c r="J2679" i="16"/>
  <c r="J2680" i="16"/>
  <c r="J2681" i="16"/>
  <c r="J2682" i="16"/>
  <c r="J2683" i="16"/>
  <c r="J2684" i="16"/>
  <c r="J2685" i="16"/>
  <c r="J2686" i="16"/>
  <c r="J2687" i="16"/>
  <c r="J2688" i="16"/>
  <c r="J2689" i="16"/>
  <c r="J2690" i="16"/>
  <c r="J2691" i="16"/>
  <c r="J2692" i="16"/>
  <c r="J2693" i="16"/>
  <c r="J2694" i="16"/>
  <c r="J2695" i="16"/>
  <c r="J2696" i="16"/>
  <c r="J2697" i="16"/>
  <c r="J2698" i="16"/>
  <c r="J2699" i="16"/>
  <c r="J2700" i="16"/>
  <c r="J2701" i="16"/>
  <c r="J2702" i="16"/>
  <c r="J2703" i="16"/>
  <c r="J2704" i="16"/>
  <c r="J2705" i="16"/>
  <c r="J2706" i="16"/>
  <c r="J2707" i="16"/>
  <c r="J2708" i="16"/>
  <c r="J2709" i="16"/>
  <c r="J2710" i="16"/>
  <c r="J2711" i="16"/>
  <c r="J2712" i="16"/>
  <c r="J2713" i="16"/>
  <c r="J2714" i="16"/>
  <c r="J2715" i="16"/>
  <c r="J2716" i="16"/>
  <c r="J2717" i="16"/>
  <c r="J2718" i="16"/>
  <c r="J2719" i="16"/>
  <c r="J2720" i="16"/>
  <c r="J2721" i="16"/>
  <c r="J2722" i="16"/>
  <c r="J2723" i="16"/>
  <c r="J2724" i="16"/>
  <c r="J2725" i="16"/>
  <c r="J2726" i="16"/>
  <c r="J2727" i="16"/>
  <c r="J2728" i="16"/>
  <c r="J2729" i="16"/>
  <c r="J2730" i="16"/>
  <c r="J2731" i="16"/>
  <c r="J2732" i="16"/>
  <c r="J2733" i="16"/>
  <c r="J2734" i="16"/>
  <c r="J2735" i="16"/>
  <c r="J2736" i="16"/>
  <c r="J2737" i="16"/>
  <c r="J2738" i="16"/>
  <c r="J2739" i="16"/>
  <c r="J2740" i="16"/>
  <c r="J2741" i="16"/>
  <c r="J2742" i="16"/>
  <c r="J2743" i="16"/>
  <c r="J2744" i="16"/>
  <c r="J2745" i="16"/>
  <c r="J2746" i="16"/>
  <c r="J2747" i="16"/>
  <c r="J2748" i="16"/>
  <c r="J2749" i="16"/>
  <c r="J2750" i="16"/>
  <c r="J2751" i="16"/>
  <c r="J2752" i="16"/>
  <c r="J2753" i="16"/>
  <c r="J2754" i="16"/>
  <c r="J2755" i="16"/>
  <c r="J2756" i="16"/>
  <c r="J2757" i="16"/>
  <c r="J2758" i="16"/>
  <c r="J2759" i="16"/>
  <c r="J2760" i="16"/>
  <c r="J2761" i="16"/>
  <c r="J2762" i="16"/>
  <c r="J2763" i="16"/>
  <c r="J2764" i="16"/>
  <c r="J2765" i="16"/>
  <c r="J2766" i="16"/>
  <c r="J2767" i="16"/>
  <c r="J2768" i="16"/>
  <c r="J2769" i="16"/>
  <c r="J2770" i="16"/>
  <c r="J2771" i="16"/>
  <c r="J2772" i="16"/>
  <c r="J2773" i="16"/>
  <c r="J2774" i="16"/>
  <c r="J2775" i="16"/>
  <c r="J2776" i="16"/>
  <c r="J2777" i="16"/>
  <c r="J2778" i="16"/>
  <c r="J2779" i="16"/>
  <c r="J2780" i="16"/>
  <c r="J2781" i="16"/>
  <c r="J2782" i="16"/>
  <c r="J2783" i="16"/>
  <c r="J2784" i="16"/>
  <c r="J2785" i="16"/>
  <c r="J2786" i="16"/>
  <c r="J2787" i="16"/>
  <c r="J2788" i="16"/>
  <c r="J2789" i="16"/>
  <c r="J2790" i="16"/>
  <c r="J2791" i="16"/>
  <c r="J2792" i="16"/>
  <c r="J2793" i="16"/>
  <c r="J2794" i="16"/>
  <c r="J2795" i="16"/>
  <c r="J2796" i="16"/>
  <c r="J2797" i="16"/>
  <c r="J2798" i="16"/>
  <c r="J2799" i="16"/>
  <c r="J2800" i="16"/>
  <c r="J2801" i="16"/>
  <c r="J2802" i="16"/>
  <c r="J2803" i="16"/>
  <c r="J2804" i="16"/>
  <c r="J2805" i="16"/>
  <c r="J2806" i="16"/>
  <c r="J2807" i="16"/>
  <c r="J2808" i="16"/>
  <c r="J2809" i="16"/>
  <c r="J2810" i="16"/>
  <c r="J2811" i="16"/>
  <c r="J2812" i="16"/>
  <c r="J2813" i="16"/>
  <c r="J2814" i="16"/>
  <c r="J2815" i="16"/>
  <c r="J2816" i="16"/>
  <c r="J2817" i="16"/>
  <c r="J2818" i="16"/>
  <c r="J2819" i="16"/>
  <c r="J2820" i="16"/>
  <c r="J2821" i="16"/>
  <c r="J2822" i="16"/>
  <c r="J2823" i="16"/>
  <c r="J2824" i="16"/>
  <c r="J2825" i="16"/>
  <c r="J2826" i="16"/>
  <c r="J2827" i="16"/>
  <c r="J2828" i="16"/>
  <c r="J2829" i="16"/>
  <c r="J2830" i="16"/>
  <c r="J2831" i="16"/>
  <c r="J2832" i="16"/>
  <c r="J2833" i="16"/>
  <c r="J2834" i="16"/>
  <c r="J2835" i="16"/>
  <c r="J2836" i="16"/>
  <c r="J2837" i="16"/>
  <c r="J2838" i="16"/>
  <c r="J2839" i="16"/>
  <c r="J2840" i="16"/>
  <c r="J2841" i="16"/>
  <c r="J2842" i="16"/>
  <c r="J2843" i="16"/>
  <c r="J2844" i="16"/>
  <c r="J2845" i="16"/>
  <c r="J2846" i="16"/>
  <c r="J2847" i="16"/>
  <c r="J2848" i="16"/>
  <c r="J2849" i="16"/>
  <c r="J2850" i="16"/>
  <c r="J2851" i="16"/>
  <c r="J2852" i="16"/>
  <c r="J2853" i="16"/>
  <c r="J2854" i="16"/>
  <c r="J2855" i="16"/>
  <c r="J2856" i="16"/>
  <c r="J2857" i="16"/>
  <c r="J2858" i="16"/>
  <c r="J2859" i="16"/>
  <c r="J2860" i="16"/>
  <c r="J2861" i="16"/>
  <c r="J2862" i="16"/>
  <c r="J2863" i="16"/>
  <c r="J2864" i="16"/>
  <c r="J2865" i="16"/>
  <c r="J2866" i="16"/>
  <c r="J2867" i="16"/>
  <c r="J2868" i="16"/>
  <c r="J2869" i="16"/>
  <c r="J2870" i="16"/>
  <c r="J2871" i="16"/>
  <c r="J2872" i="16"/>
  <c r="J2873" i="16"/>
  <c r="J2874" i="16"/>
  <c r="J2875" i="16"/>
  <c r="J2876" i="16"/>
  <c r="J2877" i="16"/>
  <c r="J2878" i="16"/>
  <c r="J2879" i="16"/>
  <c r="J2880" i="16"/>
  <c r="J2881" i="16"/>
  <c r="J2882" i="16"/>
  <c r="J2883" i="16"/>
  <c r="J2884" i="16"/>
  <c r="J2885" i="16"/>
  <c r="J2886" i="16"/>
  <c r="J2887" i="16"/>
  <c r="J2888" i="16"/>
  <c r="J2889" i="16"/>
  <c r="J2890" i="16"/>
  <c r="J2891" i="16"/>
  <c r="J2892" i="16"/>
  <c r="J2893" i="16"/>
  <c r="J2894" i="16"/>
  <c r="J2895" i="16"/>
  <c r="J2896" i="16"/>
  <c r="J2897" i="16"/>
  <c r="J2898" i="16"/>
  <c r="J2899" i="16"/>
  <c r="J2900" i="16"/>
  <c r="J2901" i="16"/>
  <c r="J2902" i="16"/>
  <c r="J2903" i="16"/>
  <c r="J2904" i="16"/>
  <c r="J2905" i="16"/>
  <c r="J2906" i="16"/>
  <c r="J2907" i="16"/>
  <c r="J2908" i="16"/>
  <c r="J2909" i="16"/>
  <c r="J2910" i="16"/>
  <c r="J2911" i="16"/>
  <c r="J2912" i="16"/>
  <c r="J2913" i="16"/>
  <c r="J2914" i="16"/>
  <c r="J2915" i="16"/>
  <c r="J2916" i="16"/>
  <c r="J2917" i="16"/>
  <c r="J2918" i="16"/>
  <c r="J2919" i="16"/>
  <c r="J2920" i="16"/>
  <c r="J2921" i="16"/>
  <c r="J2922" i="16"/>
  <c r="J2923" i="16"/>
  <c r="J2924" i="16"/>
  <c r="J2925" i="16"/>
  <c r="J2926" i="16"/>
  <c r="J2927" i="16"/>
  <c r="J2928" i="16"/>
  <c r="J2929" i="16"/>
  <c r="J2930" i="16"/>
  <c r="J2931" i="16"/>
  <c r="J2932" i="16"/>
  <c r="J2933" i="16"/>
  <c r="J2934" i="16"/>
  <c r="J2935" i="16"/>
  <c r="J2936" i="16"/>
  <c r="J2937" i="16"/>
  <c r="J2938" i="16"/>
  <c r="J2939" i="16"/>
  <c r="J2940" i="16"/>
  <c r="J2941" i="16"/>
  <c r="J2942" i="16"/>
  <c r="J2943" i="16"/>
  <c r="J2944" i="16"/>
  <c r="J2945" i="16"/>
  <c r="J2946" i="16"/>
  <c r="J2947" i="16"/>
  <c r="J2948" i="16"/>
  <c r="J2949" i="16"/>
  <c r="J2950" i="16"/>
  <c r="J2951" i="16"/>
  <c r="J2952" i="16"/>
  <c r="J2953" i="16"/>
  <c r="J2954" i="16"/>
  <c r="J2955" i="16"/>
  <c r="J2956" i="16"/>
  <c r="J2957" i="16"/>
  <c r="J2958" i="16"/>
  <c r="J2959" i="16"/>
  <c r="J2960" i="16"/>
  <c r="J2961" i="16"/>
  <c r="J2962" i="16"/>
  <c r="J2963" i="16"/>
  <c r="J2964" i="16"/>
  <c r="J2965" i="16"/>
  <c r="J2966" i="16"/>
  <c r="J2967" i="16"/>
  <c r="J2968" i="16"/>
  <c r="J2969" i="16"/>
  <c r="J2970" i="16"/>
  <c r="J2971" i="16"/>
  <c r="J2972" i="16"/>
  <c r="J2973" i="16"/>
  <c r="J2974" i="16"/>
  <c r="J2975" i="16"/>
  <c r="J2976" i="16"/>
  <c r="J2977" i="16"/>
  <c r="J2978" i="16"/>
  <c r="J2979" i="16"/>
  <c r="J2980" i="16"/>
  <c r="J2981" i="16"/>
  <c r="J2982" i="16"/>
  <c r="J2983" i="16"/>
  <c r="J2984" i="16"/>
  <c r="J2985" i="16"/>
  <c r="J2986" i="16"/>
  <c r="J2987" i="16"/>
  <c r="J2988" i="16"/>
  <c r="J2989" i="16"/>
  <c r="J2990" i="16"/>
  <c r="J2991" i="16"/>
  <c r="J2992" i="16"/>
  <c r="J2993" i="16"/>
  <c r="J2994" i="16"/>
  <c r="J2995" i="16"/>
  <c r="J2996" i="16"/>
  <c r="J2997" i="16"/>
  <c r="J2998" i="16"/>
  <c r="J2999" i="16"/>
  <c r="J3000" i="16"/>
  <c r="J3001" i="16"/>
  <c r="J3002" i="16"/>
  <c r="J3003" i="16"/>
  <c r="J3004" i="16"/>
  <c r="J3005" i="16"/>
  <c r="J3006" i="16"/>
  <c r="J3007" i="16"/>
  <c r="J3008" i="16"/>
  <c r="J3009" i="16"/>
  <c r="J3010" i="16"/>
  <c r="J3011" i="16"/>
  <c r="J3012" i="16"/>
  <c r="J3013" i="16"/>
  <c r="J3014" i="16"/>
  <c r="J3015" i="16"/>
  <c r="J3016" i="16"/>
  <c r="J3017" i="16"/>
  <c r="J3018" i="16"/>
  <c r="J3019" i="16"/>
  <c r="J3020" i="16"/>
  <c r="J3021" i="16"/>
  <c r="J3022" i="16"/>
  <c r="J3023" i="16"/>
  <c r="J3024" i="16"/>
  <c r="J3025" i="16"/>
  <c r="J3026" i="16"/>
  <c r="J3027" i="16"/>
  <c r="J3028" i="16"/>
  <c r="J3029" i="16"/>
  <c r="J3030" i="16"/>
  <c r="J3031" i="16"/>
  <c r="J3032" i="16"/>
  <c r="J3033" i="16"/>
  <c r="J3034" i="16"/>
  <c r="J3035" i="16"/>
  <c r="J3036" i="16"/>
  <c r="J3037" i="16"/>
  <c r="J3038" i="16"/>
  <c r="J3039" i="16"/>
  <c r="J3040" i="16"/>
  <c r="J3041" i="16"/>
  <c r="J3042" i="16"/>
  <c r="J3043" i="16"/>
  <c r="J3044" i="16"/>
  <c r="J3045" i="16"/>
  <c r="J3046" i="16"/>
  <c r="J3047" i="16"/>
  <c r="J3048" i="16"/>
  <c r="J3049" i="16"/>
  <c r="J3050" i="16"/>
  <c r="J3051" i="16"/>
  <c r="J3052" i="16"/>
  <c r="J3053" i="16"/>
  <c r="J3054" i="16"/>
  <c r="J3055" i="16"/>
  <c r="J3056" i="16"/>
  <c r="J3057" i="16"/>
  <c r="J3058" i="16"/>
  <c r="J3059" i="16"/>
  <c r="J3060" i="16"/>
  <c r="J3061" i="16"/>
  <c r="J3062" i="16"/>
  <c r="J3063" i="16"/>
  <c r="J3064" i="16"/>
  <c r="J3065" i="16"/>
  <c r="J3066" i="16"/>
  <c r="J3067" i="16"/>
  <c r="J3068" i="16"/>
  <c r="J3069" i="16"/>
  <c r="J3070" i="16"/>
  <c r="J3071" i="16"/>
  <c r="J3072" i="16"/>
  <c r="J3073" i="16"/>
  <c r="J3074" i="16"/>
  <c r="J3075" i="16"/>
  <c r="J3076" i="16"/>
  <c r="J3077" i="16"/>
  <c r="J3078" i="16"/>
  <c r="J3079" i="16"/>
  <c r="J3080" i="16"/>
  <c r="J3081" i="16"/>
  <c r="J3082" i="16"/>
  <c r="J3083" i="16"/>
  <c r="J3084" i="16"/>
  <c r="J3085" i="16"/>
  <c r="J3086" i="16"/>
  <c r="J3087" i="16"/>
  <c r="J3088" i="16"/>
  <c r="J3089" i="16"/>
  <c r="J3090" i="16"/>
  <c r="J3091" i="16"/>
  <c r="J3092" i="16"/>
  <c r="J3093" i="16"/>
  <c r="J3094" i="16"/>
  <c r="J3095" i="16"/>
  <c r="J3096" i="16"/>
  <c r="J3097" i="16"/>
  <c r="J3098" i="16"/>
  <c r="J3099" i="16"/>
  <c r="J3100" i="16"/>
  <c r="J3101" i="16"/>
  <c r="J3102" i="16"/>
  <c r="J3103" i="16"/>
  <c r="J3104" i="16"/>
  <c r="J3105" i="16"/>
  <c r="J3106" i="16"/>
  <c r="J3107" i="16"/>
  <c r="J3108" i="16"/>
  <c r="J3109" i="16"/>
  <c r="J3110" i="16"/>
  <c r="J3111" i="16"/>
  <c r="J3112" i="16"/>
  <c r="J3113" i="16"/>
  <c r="J3114" i="16"/>
  <c r="J3115" i="16"/>
  <c r="J3116" i="16"/>
  <c r="J3117" i="16"/>
  <c r="J3118" i="16"/>
  <c r="J3119" i="16"/>
  <c r="J3120" i="16"/>
  <c r="J3121" i="16"/>
  <c r="J3122" i="16"/>
  <c r="J3123" i="16"/>
  <c r="J3124" i="16"/>
  <c r="J3125" i="16"/>
  <c r="J3126" i="16"/>
  <c r="J3127" i="16"/>
  <c r="J3128" i="16"/>
  <c r="J3129" i="16"/>
  <c r="J3130" i="16"/>
  <c r="J3131" i="16"/>
  <c r="J3132" i="16"/>
  <c r="J3133" i="16"/>
  <c r="J3134" i="16"/>
  <c r="J3135" i="16"/>
  <c r="J3136" i="16"/>
  <c r="J3137" i="16"/>
  <c r="J3138" i="16"/>
  <c r="J3139" i="16"/>
  <c r="J3140" i="16"/>
  <c r="J3141" i="16"/>
  <c r="J3142" i="16"/>
  <c r="J3143" i="16"/>
  <c r="J3144" i="16"/>
  <c r="J3145" i="16"/>
  <c r="J3146" i="16"/>
  <c r="J3147" i="16"/>
  <c r="J3148" i="16"/>
  <c r="J3149" i="16"/>
  <c r="J3150" i="16"/>
  <c r="J3151" i="16"/>
  <c r="J3152" i="16"/>
  <c r="J3153" i="16"/>
  <c r="J3154" i="16"/>
  <c r="J3155" i="16"/>
  <c r="J3156" i="16"/>
  <c r="J3157" i="16"/>
  <c r="J3158" i="16"/>
  <c r="J3159" i="16"/>
  <c r="J3160" i="16"/>
  <c r="J3161" i="16"/>
  <c r="J3162" i="16"/>
  <c r="J3163" i="16"/>
  <c r="J3164" i="16"/>
  <c r="J3165" i="16"/>
  <c r="J3166" i="16"/>
  <c r="J3167" i="16"/>
  <c r="J3168" i="16"/>
  <c r="J3169" i="16"/>
  <c r="J3170" i="16"/>
  <c r="J3171" i="16"/>
  <c r="J3172" i="16"/>
  <c r="J3173" i="16"/>
  <c r="J3174" i="16"/>
  <c r="J3175" i="16"/>
  <c r="J3176" i="16"/>
  <c r="J3177" i="16"/>
  <c r="J3178" i="16"/>
  <c r="J3179" i="16"/>
  <c r="J3180" i="16"/>
  <c r="J3181" i="16"/>
  <c r="J3182" i="16"/>
  <c r="J3183" i="16"/>
  <c r="J3184" i="16"/>
  <c r="J3185" i="16"/>
  <c r="J3186" i="16"/>
  <c r="J3187" i="16"/>
  <c r="J3188" i="16"/>
  <c r="J3189" i="16"/>
  <c r="J3190" i="16"/>
  <c r="J3191" i="16"/>
  <c r="J3192" i="16"/>
  <c r="J3193" i="16"/>
  <c r="J3194" i="16"/>
  <c r="J3195" i="16"/>
  <c r="J3196" i="16"/>
  <c r="J3197" i="16"/>
  <c r="J3198" i="16"/>
  <c r="J3199" i="16"/>
  <c r="J3200" i="16"/>
  <c r="J3201" i="16"/>
  <c r="J3202" i="16"/>
  <c r="J3203" i="16"/>
  <c r="J3204" i="16"/>
  <c r="J3205" i="16"/>
  <c r="J3206" i="16"/>
  <c r="J3207" i="16"/>
  <c r="J3208" i="16"/>
  <c r="J3209" i="16"/>
  <c r="J3210" i="16"/>
  <c r="J3211" i="16"/>
  <c r="J3212" i="16"/>
  <c r="J3213" i="16"/>
  <c r="J3214" i="16"/>
  <c r="J3215" i="16"/>
  <c r="J3216" i="16"/>
  <c r="J3217" i="16"/>
  <c r="J3218" i="16"/>
  <c r="J3219" i="16"/>
  <c r="J3220" i="16"/>
  <c r="J3221" i="16"/>
  <c r="J3222" i="16"/>
  <c r="J3223" i="16"/>
  <c r="J3224" i="16"/>
  <c r="J3225" i="16"/>
  <c r="J3226" i="16"/>
  <c r="J3227" i="16"/>
  <c r="J3228" i="16"/>
  <c r="J3229" i="16"/>
  <c r="J3230" i="16"/>
  <c r="J3231" i="16"/>
  <c r="J3232" i="16"/>
  <c r="J3233" i="16"/>
  <c r="J3234" i="16"/>
  <c r="J3235" i="16"/>
  <c r="J3236" i="16"/>
  <c r="J3237" i="16"/>
  <c r="J3238" i="16"/>
  <c r="J3239" i="16"/>
  <c r="J3240" i="16"/>
  <c r="J3241" i="16"/>
  <c r="J3242" i="16"/>
  <c r="J3243" i="16"/>
  <c r="J3244" i="16"/>
  <c r="J3245" i="16"/>
  <c r="J3246" i="16"/>
  <c r="J3247" i="16"/>
  <c r="J3248" i="16"/>
  <c r="J3249" i="16"/>
  <c r="J3250" i="16"/>
  <c r="J3251" i="16"/>
  <c r="J3252" i="16"/>
  <c r="J3253" i="16"/>
  <c r="J3254" i="16"/>
  <c r="J3255" i="16"/>
  <c r="J3256" i="16"/>
  <c r="J3257" i="16"/>
  <c r="J3258" i="16"/>
  <c r="J3259" i="16"/>
  <c r="J3260" i="16"/>
  <c r="J3261" i="16"/>
  <c r="J3262" i="16"/>
  <c r="J3263" i="16"/>
  <c r="J3264" i="16"/>
  <c r="J3265" i="16"/>
  <c r="J3266" i="16"/>
  <c r="J3267" i="16"/>
  <c r="J3268" i="16"/>
  <c r="J3269" i="16"/>
  <c r="J3270" i="16"/>
  <c r="J3271" i="16"/>
  <c r="J3272" i="16"/>
  <c r="J3273" i="16"/>
  <c r="J3274" i="16"/>
  <c r="J3275" i="16"/>
  <c r="J3276" i="16"/>
  <c r="J3277" i="16"/>
  <c r="J3278" i="16"/>
  <c r="J3279" i="16"/>
  <c r="J3280" i="16"/>
  <c r="J3281" i="16"/>
  <c r="J3282" i="16"/>
  <c r="J3283" i="16"/>
  <c r="J3284" i="16"/>
  <c r="J3285" i="16"/>
  <c r="J3286" i="16"/>
  <c r="J3287" i="16"/>
  <c r="J3288" i="16"/>
  <c r="J3289" i="16"/>
  <c r="J3290" i="16"/>
  <c r="J3291" i="16"/>
  <c r="J3292" i="16"/>
  <c r="J3293" i="16"/>
  <c r="J3294" i="16"/>
  <c r="J3295" i="16"/>
  <c r="J3296" i="16"/>
  <c r="J3297" i="16"/>
  <c r="J3298" i="16"/>
  <c r="J3299" i="16"/>
  <c r="J3300" i="16"/>
  <c r="J3301" i="16"/>
  <c r="J3302" i="16"/>
  <c r="J3303" i="16"/>
  <c r="J3304" i="16"/>
  <c r="J3305" i="16"/>
  <c r="J3306" i="16"/>
  <c r="J3307" i="16"/>
  <c r="J3308" i="16"/>
  <c r="J3309" i="16"/>
  <c r="J3310" i="16"/>
  <c r="J3311" i="16"/>
  <c r="J3312" i="16"/>
  <c r="J3313" i="16"/>
  <c r="J3314" i="16"/>
  <c r="J3315" i="16"/>
  <c r="J3316" i="16"/>
  <c r="J3317" i="16"/>
  <c r="J3318" i="16"/>
  <c r="J3319" i="16"/>
  <c r="J3320" i="16"/>
  <c r="J3321" i="16"/>
  <c r="J3322" i="16"/>
  <c r="J3323" i="16"/>
  <c r="J3324" i="16"/>
  <c r="J3325" i="16"/>
  <c r="J3326" i="16"/>
  <c r="J3327" i="16"/>
  <c r="J3328" i="16"/>
  <c r="J3329" i="16"/>
  <c r="J3330" i="16"/>
  <c r="J3331" i="16"/>
  <c r="J3332" i="16"/>
  <c r="J3333" i="16"/>
  <c r="J3334" i="16"/>
  <c r="J3335" i="16"/>
  <c r="J3336" i="16"/>
  <c r="J3337" i="16"/>
  <c r="J3338" i="16"/>
  <c r="J3339" i="16"/>
  <c r="J3340" i="16"/>
  <c r="J3341" i="16"/>
  <c r="J3342" i="16"/>
  <c r="J3343" i="16"/>
  <c r="J3344" i="16"/>
  <c r="J3345" i="16"/>
  <c r="J3346" i="16"/>
  <c r="J3347" i="16"/>
  <c r="J3348" i="16"/>
  <c r="J3349" i="16"/>
  <c r="J3350" i="16"/>
  <c r="J3351" i="16"/>
  <c r="J3352" i="16"/>
  <c r="J3353" i="16"/>
  <c r="J3354" i="16"/>
  <c r="J3355" i="16"/>
  <c r="J3356" i="16"/>
  <c r="J3357" i="16"/>
  <c r="J3358" i="16"/>
  <c r="J3359" i="16"/>
  <c r="J3360" i="16"/>
  <c r="J3361" i="16"/>
  <c r="J3362" i="16"/>
  <c r="J3363" i="16"/>
  <c r="J3364" i="16"/>
  <c r="J3365" i="16"/>
  <c r="J3366" i="16"/>
  <c r="J3367" i="16"/>
  <c r="J3368" i="16"/>
  <c r="J3369" i="16"/>
  <c r="J3370" i="16"/>
  <c r="J3371" i="16"/>
  <c r="J3372" i="16"/>
  <c r="J3373" i="16"/>
  <c r="J3374" i="16"/>
  <c r="J3375" i="16"/>
  <c r="J3376" i="16"/>
  <c r="J3377" i="16"/>
  <c r="J3378" i="16"/>
  <c r="J3379" i="16"/>
  <c r="J3380" i="16"/>
  <c r="J3381" i="16"/>
  <c r="J3382" i="16"/>
  <c r="J3383" i="16"/>
  <c r="J3384" i="16"/>
  <c r="J3385" i="16"/>
  <c r="J3386" i="16"/>
  <c r="J3387" i="16"/>
  <c r="J3388" i="16"/>
  <c r="J3389" i="16"/>
  <c r="J3390" i="16"/>
  <c r="J3391" i="16"/>
  <c r="J3392" i="16"/>
  <c r="J3393" i="16"/>
  <c r="J3394" i="16"/>
  <c r="J3395" i="16"/>
  <c r="J3396" i="16"/>
  <c r="J3397" i="16"/>
  <c r="J3398" i="16"/>
  <c r="J3399" i="16"/>
  <c r="J3400" i="16"/>
  <c r="J3401" i="16"/>
  <c r="J3402" i="16"/>
  <c r="J3403" i="16"/>
  <c r="J3404" i="16"/>
  <c r="J3405" i="16"/>
  <c r="J3406" i="16"/>
  <c r="J3407" i="16"/>
  <c r="J3408" i="16"/>
  <c r="J3409" i="16"/>
  <c r="J3410" i="16"/>
  <c r="J3411" i="16"/>
  <c r="J3412" i="16"/>
  <c r="J3413" i="16"/>
  <c r="J3414" i="16"/>
  <c r="J3415" i="16"/>
  <c r="J3416" i="16"/>
  <c r="J3417" i="16"/>
  <c r="J3418" i="16"/>
  <c r="J3419" i="16"/>
  <c r="J3420" i="16"/>
  <c r="J3421" i="16"/>
  <c r="J3422" i="16"/>
  <c r="J3423" i="16"/>
  <c r="J3424" i="16"/>
  <c r="J3425" i="16"/>
  <c r="J3426" i="16"/>
  <c r="J3427" i="16"/>
  <c r="J3428" i="16"/>
  <c r="J3429" i="16"/>
  <c r="J3430" i="16"/>
  <c r="J3431" i="16"/>
  <c r="J3432" i="16"/>
  <c r="J3433" i="16"/>
  <c r="J3434" i="16"/>
  <c r="J3435" i="16"/>
  <c r="J3436" i="16"/>
  <c r="J3437" i="16"/>
  <c r="J3438" i="16"/>
  <c r="J3439" i="16"/>
  <c r="J3440" i="16"/>
  <c r="J3441" i="16"/>
  <c r="J3442" i="16"/>
  <c r="J3443" i="16"/>
  <c r="J3444" i="16"/>
  <c r="J3445" i="16"/>
  <c r="J3446" i="16"/>
  <c r="J3447" i="16"/>
  <c r="J3448" i="16"/>
  <c r="J3449" i="16"/>
  <c r="J3450" i="16"/>
  <c r="J3451" i="16"/>
  <c r="J3452" i="16"/>
  <c r="J3453" i="16"/>
  <c r="J3454" i="16"/>
  <c r="J3455" i="16"/>
  <c r="J3456" i="16"/>
  <c r="J3457" i="16"/>
  <c r="J3458" i="16"/>
  <c r="J3459" i="16"/>
  <c r="J3460" i="16"/>
  <c r="J3461" i="16"/>
  <c r="J3462" i="16"/>
  <c r="J3463" i="16"/>
  <c r="J3464" i="16"/>
  <c r="J3465" i="16"/>
  <c r="J3466" i="16"/>
  <c r="J3467" i="16"/>
  <c r="J3468" i="16"/>
  <c r="J3469" i="16"/>
  <c r="J3470" i="16"/>
  <c r="J3471" i="16"/>
  <c r="J3472" i="16"/>
  <c r="J3473" i="16"/>
  <c r="J3474" i="16"/>
  <c r="J3475" i="16"/>
  <c r="J3476" i="16"/>
  <c r="J3477" i="16"/>
  <c r="J3478" i="16"/>
  <c r="J3479" i="16"/>
  <c r="J3480" i="16"/>
  <c r="J3481" i="16"/>
  <c r="J3482" i="16"/>
  <c r="J3483" i="16"/>
  <c r="J3484" i="16"/>
  <c r="J3485" i="16"/>
  <c r="J3486" i="16"/>
  <c r="J3487" i="16"/>
  <c r="J3488" i="16"/>
  <c r="J3489" i="16"/>
  <c r="J3490" i="16"/>
  <c r="J3491" i="16"/>
  <c r="J3492" i="16"/>
  <c r="J3493" i="16"/>
  <c r="J3494" i="16"/>
  <c r="J3495" i="16"/>
  <c r="J3496" i="16"/>
  <c r="J3497" i="16"/>
  <c r="J3498" i="16"/>
  <c r="J3499" i="16"/>
  <c r="J3500" i="16"/>
  <c r="J3501" i="16"/>
  <c r="J3502" i="16"/>
  <c r="J3503" i="16"/>
  <c r="J3504" i="16"/>
  <c r="J3505" i="16"/>
  <c r="J3506" i="16"/>
  <c r="J3507" i="16"/>
  <c r="J3508" i="16"/>
  <c r="J3509" i="16"/>
  <c r="J3510" i="16"/>
  <c r="J3511" i="16"/>
  <c r="J3512" i="16"/>
  <c r="J3513" i="16"/>
  <c r="J3514" i="16"/>
  <c r="J3515" i="16"/>
  <c r="J3516" i="16"/>
  <c r="J3517" i="16"/>
  <c r="J3518" i="16"/>
  <c r="J3519" i="16"/>
  <c r="J3520" i="16"/>
  <c r="J3521" i="16"/>
  <c r="J3522" i="16"/>
  <c r="J3523" i="16"/>
  <c r="J3524" i="16"/>
  <c r="J3525" i="16"/>
  <c r="J3526" i="16"/>
  <c r="J3527" i="16"/>
  <c r="J3528" i="16"/>
  <c r="J3529" i="16"/>
  <c r="J3530" i="16"/>
  <c r="J3531" i="16"/>
  <c r="J3532" i="16"/>
  <c r="J3533" i="16"/>
  <c r="J3534" i="16"/>
  <c r="J3535" i="16"/>
  <c r="J3536" i="16"/>
  <c r="J3537" i="16"/>
  <c r="J3538" i="16"/>
  <c r="J3539" i="16"/>
  <c r="J3540" i="16"/>
  <c r="J3541" i="16"/>
  <c r="J3542" i="16"/>
  <c r="J3543" i="16"/>
  <c r="J3544" i="16"/>
  <c r="J3545" i="16"/>
  <c r="J3546" i="16"/>
  <c r="J3547" i="16"/>
  <c r="J3548" i="16"/>
  <c r="J3549" i="16"/>
  <c r="J3550" i="16"/>
  <c r="J3551" i="16"/>
  <c r="J3552" i="16"/>
  <c r="J3553" i="16"/>
  <c r="J3554" i="16"/>
  <c r="J3555" i="16"/>
  <c r="J3556" i="16"/>
  <c r="J3557" i="16"/>
  <c r="J3558" i="16"/>
  <c r="J3559" i="16"/>
  <c r="J3560" i="16"/>
  <c r="J3561" i="16"/>
  <c r="J3562" i="16"/>
  <c r="J3563" i="16"/>
  <c r="J3564" i="16"/>
  <c r="J3565" i="16"/>
  <c r="J3566" i="16"/>
  <c r="J3567" i="16"/>
  <c r="J3568" i="16"/>
  <c r="J3569" i="16"/>
  <c r="J3570" i="16"/>
  <c r="J3571" i="16"/>
  <c r="J3572" i="16"/>
  <c r="J3573" i="16"/>
  <c r="J3574" i="16"/>
  <c r="J3575" i="16"/>
  <c r="J3576" i="16"/>
  <c r="J3577" i="16"/>
  <c r="J3578" i="16"/>
  <c r="J3579" i="16"/>
  <c r="J3580" i="16"/>
  <c r="J3581" i="16"/>
  <c r="J3582" i="16"/>
  <c r="J3583" i="16"/>
  <c r="J3584" i="16"/>
  <c r="J3585" i="16"/>
  <c r="J3586" i="16"/>
  <c r="J3587" i="16"/>
  <c r="J3588" i="16"/>
  <c r="J3589" i="16"/>
  <c r="J3590" i="16"/>
  <c r="J3591" i="16"/>
  <c r="J3592" i="16"/>
  <c r="J3593" i="16"/>
  <c r="J3594" i="16"/>
  <c r="J3595" i="16"/>
  <c r="J3596" i="16"/>
  <c r="J3597" i="16"/>
  <c r="J3598" i="16"/>
  <c r="J3599" i="16"/>
  <c r="J3600" i="16"/>
  <c r="J3601" i="16"/>
  <c r="J3602" i="16"/>
  <c r="J3603" i="16"/>
  <c r="J3604" i="16"/>
  <c r="J3605" i="16"/>
  <c r="J3606" i="16"/>
  <c r="J3607" i="16"/>
  <c r="J3608" i="16"/>
  <c r="J3609" i="16"/>
  <c r="J3610" i="16"/>
  <c r="J3611" i="16"/>
  <c r="J3612" i="16"/>
  <c r="J3613" i="16"/>
  <c r="J3614" i="16"/>
  <c r="J3615" i="16"/>
  <c r="J3616" i="16"/>
  <c r="J3617" i="16"/>
  <c r="J3618" i="16"/>
  <c r="J3619" i="16"/>
  <c r="J3620" i="16"/>
  <c r="J3621" i="16"/>
  <c r="J3622" i="16"/>
  <c r="J3623" i="16"/>
  <c r="J3624" i="16"/>
  <c r="J3625" i="16"/>
  <c r="J3626" i="16"/>
  <c r="J3627" i="16"/>
  <c r="J3628" i="16"/>
  <c r="J3629" i="16"/>
  <c r="J3630" i="16"/>
  <c r="J3631" i="16"/>
  <c r="J3632" i="16"/>
  <c r="J3633" i="16"/>
  <c r="J3634" i="16"/>
  <c r="J3635" i="16"/>
  <c r="J3636" i="16"/>
  <c r="J3637" i="16"/>
  <c r="J3638" i="16"/>
  <c r="J3639" i="16"/>
  <c r="J3640" i="16"/>
  <c r="J3641" i="16"/>
  <c r="J3642" i="16"/>
  <c r="J3643" i="16"/>
  <c r="J3644" i="16"/>
  <c r="J3645" i="16"/>
  <c r="J3646" i="16"/>
  <c r="J3647" i="16"/>
  <c r="J3648" i="16"/>
  <c r="J3649" i="16"/>
  <c r="J3650" i="16"/>
  <c r="J3651" i="16"/>
  <c r="J3652" i="16"/>
  <c r="J3653" i="16"/>
  <c r="J3654" i="16"/>
  <c r="J3655" i="16"/>
  <c r="J3656" i="16"/>
  <c r="J3657" i="16"/>
  <c r="J3658" i="16"/>
  <c r="J3659" i="16"/>
  <c r="J3660" i="16"/>
  <c r="J3661" i="16"/>
  <c r="J3662" i="16"/>
  <c r="J3663" i="16"/>
  <c r="J3664" i="16"/>
  <c r="J3665" i="16"/>
  <c r="J3666" i="16"/>
  <c r="J3667" i="16"/>
  <c r="J3668" i="16"/>
  <c r="J3669" i="16"/>
  <c r="J3670" i="16"/>
  <c r="J3671" i="16"/>
  <c r="J3672" i="16"/>
  <c r="J3673" i="16"/>
  <c r="J3674" i="16"/>
  <c r="J3675" i="16"/>
  <c r="J3676" i="16"/>
  <c r="J3677" i="16"/>
  <c r="J3678" i="16"/>
  <c r="J3679" i="16"/>
  <c r="J3680" i="16"/>
  <c r="J3681" i="16"/>
  <c r="J3682" i="16"/>
  <c r="J3683" i="16"/>
  <c r="J3684" i="16"/>
  <c r="J3685" i="16"/>
  <c r="J3686" i="16"/>
  <c r="J3687" i="16"/>
  <c r="J3688" i="16"/>
  <c r="J3689" i="16"/>
  <c r="J3690" i="16"/>
  <c r="J3691" i="16"/>
  <c r="J3692" i="16"/>
  <c r="J3693" i="16"/>
  <c r="J3694" i="16"/>
  <c r="J3695" i="16"/>
  <c r="J3696" i="16"/>
  <c r="J3697" i="16"/>
  <c r="J3698" i="16"/>
  <c r="J3699" i="16"/>
  <c r="J3700" i="16"/>
  <c r="J3701" i="16"/>
  <c r="J3702" i="16"/>
  <c r="J3703" i="16"/>
  <c r="J3704" i="16"/>
  <c r="J3705" i="16"/>
  <c r="J3706" i="16"/>
  <c r="J3707" i="16"/>
  <c r="J3708" i="16"/>
  <c r="J3709" i="16"/>
  <c r="J3710" i="16"/>
  <c r="J3711" i="16"/>
  <c r="J3712" i="16"/>
  <c r="J3713" i="16"/>
  <c r="J3714" i="16"/>
  <c r="J3715" i="16"/>
  <c r="J3716" i="16"/>
  <c r="J3717" i="16"/>
  <c r="J3718" i="16"/>
  <c r="J3719" i="16"/>
  <c r="J3720" i="16"/>
  <c r="J3721" i="16"/>
  <c r="J3722" i="16"/>
  <c r="J3723" i="16"/>
  <c r="J3724" i="16"/>
  <c r="J3725" i="16"/>
  <c r="J3726" i="16"/>
  <c r="J3727" i="16"/>
  <c r="J3728" i="16"/>
  <c r="J3729" i="16"/>
  <c r="J3730" i="16"/>
  <c r="J3731" i="16"/>
  <c r="J3732" i="16"/>
  <c r="J3733" i="16"/>
  <c r="J3734" i="16"/>
  <c r="J3735" i="16"/>
  <c r="J3736" i="16"/>
  <c r="J3737" i="16"/>
  <c r="J3738" i="16"/>
  <c r="J3739" i="16"/>
  <c r="J3740" i="16"/>
  <c r="J3741" i="16"/>
  <c r="J3742" i="16"/>
  <c r="J3743" i="16"/>
  <c r="J3744" i="16"/>
  <c r="J3745" i="16"/>
  <c r="J3746" i="16"/>
  <c r="J3747" i="16"/>
  <c r="J3748" i="16"/>
  <c r="J3749" i="16"/>
  <c r="J3750" i="16"/>
  <c r="J3751" i="16"/>
  <c r="J3752" i="16"/>
  <c r="J3753" i="16"/>
  <c r="J3754" i="16"/>
  <c r="J3755" i="16"/>
  <c r="J3756" i="16"/>
  <c r="J3757" i="16"/>
  <c r="J3758" i="16"/>
  <c r="J3759" i="16"/>
  <c r="J3760" i="16"/>
  <c r="J3761" i="16"/>
  <c r="J3762" i="16"/>
  <c r="J3763" i="16"/>
  <c r="J3764" i="16"/>
  <c r="J3765" i="16"/>
  <c r="J3766" i="16"/>
  <c r="J3767" i="16"/>
  <c r="J3768" i="16"/>
  <c r="J3769" i="16"/>
  <c r="J3770" i="16"/>
  <c r="J3771" i="16"/>
  <c r="J3772" i="16"/>
  <c r="J3773" i="16"/>
  <c r="J3774" i="16"/>
  <c r="J3775" i="16"/>
  <c r="J3776" i="16"/>
  <c r="J3777" i="16"/>
  <c r="J3778" i="16"/>
  <c r="J3779" i="16"/>
  <c r="J3780" i="16"/>
  <c r="J3781" i="16"/>
  <c r="J3782" i="16"/>
  <c r="J3783" i="16"/>
  <c r="J3784" i="16"/>
  <c r="J3785" i="16"/>
  <c r="J3786" i="16"/>
  <c r="J3787" i="16"/>
  <c r="J3788" i="16"/>
  <c r="J3789" i="16"/>
  <c r="J3790" i="16"/>
  <c r="J3791" i="16"/>
  <c r="J3792" i="16"/>
  <c r="J3793" i="16"/>
  <c r="J3794" i="16"/>
  <c r="J3795" i="16"/>
  <c r="J3796" i="16"/>
  <c r="J3797" i="16"/>
  <c r="J3798" i="16"/>
  <c r="J3799" i="16"/>
  <c r="J3800" i="16"/>
  <c r="J3801" i="16"/>
  <c r="J3802" i="16"/>
  <c r="J3803" i="16"/>
  <c r="J3804" i="16"/>
  <c r="J3805" i="16"/>
  <c r="J3806" i="16"/>
  <c r="J3807" i="16"/>
  <c r="J3808" i="16"/>
  <c r="J3809" i="16"/>
  <c r="J3810" i="16"/>
  <c r="J3811" i="16"/>
  <c r="J3812" i="16"/>
  <c r="J3813" i="16"/>
  <c r="J3814" i="16"/>
  <c r="J3815" i="16"/>
  <c r="J3816" i="16"/>
  <c r="J3817" i="16"/>
  <c r="J3818" i="16"/>
  <c r="J3819" i="16"/>
  <c r="J3820" i="16"/>
  <c r="J3821" i="16"/>
  <c r="J3822" i="16"/>
  <c r="J3823" i="16"/>
  <c r="J3824" i="16"/>
  <c r="J3825" i="16"/>
  <c r="J3826" i="16"/>
  <c r="J3827" i="16"/>
  <c r="J3828" i="16"/>
  <c r="J3829" i="16"/>
  <c r="J3830" i="16"/>
  <c r="J3831" i="16"/>
  <c r="J3832" i="16"/>
  <c r="J3833" i="16"/>
  <c r="J3834" i="16"/>
  <c r="J3835" i="16"/>
  <c r="J3836" i="16"/>
  <c r="J3837" i="16"/>
  <c r="J3838" i="16"/>
  <c r="J3839" i="16"/>
  <c r="J3840" i="16"/>
  <c r="J3841" i="16"/>
  <c r="J3842" i="16"/>
  <c r="J3843" i="16"/>
  <c r="J3844" i="16"/>
  <c r="J3845" i="16"/>
  <c r="J3846" i="16"/>
  <c r="J3847" i="16"/>
  <c r="J3848" i="16"/>
  <c r="J3849" i="16"/>
  <c r="J3850" i="16"/>
  <c r="J3851" i="16"/>
  <c r="J3852" i="16"/>
  <c r="J3853" i="16"/>
  <c r="J3854" i="16"/>
  <c r="J3855" i="16"/>
  <c r="J3856" i="16"/>
  <c r="J3857" i="16"/>
  <c r="J3858" i="16"/>
  <c r="J3859" i="16"/>
  <c r="J3860" i="16"/>
  <c r="J3861" i="16"/>
  <c r="J3862" i="16"/>
  <c r="J3863" i="16"/>
  <c r="J3864" i="16"/>
  <c r="J3865" i="16"/>
  <c r="J3866" i="16"/>
  <c r="J3867" i="16"/>
  <c r="J3868" i="16"/>
  <c r="J3869" i="16"/>
  <c r="J3870" i="16"/>
  <c r="J3871" i="16"/>
  <c r="J3872" i="16"/>
  <c r="J3873" i="16"/>
  <c r="J3874" i="16"/>
  <c r="J3875" i="16"/>
  <c r="J3876" i="16"/>
  <c r="J3877" i="16"/>
  <c r="J3878" i="16"/>
  <c r="J3879" i="16"/>
  <c r="J3880" i="16"/>
  <c r="J3881" i="16"/>
  <c r="J3882" i="16"/>
  <c r="J3883" i="16"/>
  <c r="J3884" i="16"/>
  <c r="J3885" i="16"/>
  <c r="J3886" i="16"/>
  <c r="J3887" i="16"/>
  <c r="J3888" i="16"/>
  <c r="J3889" i="16"/>
  <c r="J3890" i="16"/>
  <c r="J3891" i="16"/>
  <c r="J3892" i="16"/>
  <c r="J3893" i="16"/>
  <c r="J3894" i="16"/>
  <c r="J3895" i="16"/>
  <c r="J3896" i="16"/>
  <c r="J3897" i="16"/>
  <c r="J3898" i="16"/>
  <c r="J3899" i="16"/>
  <c r="J3900" i="16"/>
  <c r="J3901" i="16"/>
  <c r="J3902" i="16"/>
  <c r="J3903" i="16"/>
  <c r="J3904" i="16"/>
  <c r="J3905" i="16"/>
  <c r="J3906" i="16"/>
  <c r="J3907" i="16"/>
  <c r="J3908" i="16"/>
  <c r="J3909" i="16"/>
  <c r="J3910" i="16"/>
  <c r="J3911" i="16"/>
  <c r="J3912" i="16"/>
  <c r="J3913" i="16"/>
  <c r="J3914" i="16"/>
  <c r="J3915" i="16"/>
  <c r="J3916" i="16"/>
  <c r="J3917" i="16"/>
  <c r="J3918" i="16"/>
  <c r="J3919" i="16"/>
  <c r="J3920" i="16"/>
  <c r="J3921" i="16"/>
  <c r="J3922" i="16"/>
  <c r="J3923" i="16"/>
  <c r="J3924" i="16"/>
  <c r="J3925" i="16"/>
  <c r="J3926" i="16"/>
  <c r="J3927" i="16"/>
  <c r="J3928" i="16"/>
  <c r="J3929" i="16"/>
  <c r="J3930" i="16"/>
  <c r="J3931" i="16"/>
  <c r="J3932" i="16"/>
  <c r="J3933" i="16"/>
  <c r="J3934" i="16"/>
  <c r="J3935" i="16"/>
  <c r="J3936" i="16"/>
  <c r="J3937" i="16"/>
  <c r="J3938" i="16"/>
  <c r="J3939" i="16"/>
  <c r="J3940" i="16"/>
  <c r="J3941" i="16"/>
  <c r="J3942" i="16"/>
  <c r="J3943" i="16"/>
  <c r="J3944" i="16"/>
  <c r="J3945" i="16"/>
  <c r="J3946" i="16"/>
  <c r="J3947" i="16"/>
  <c r="J3948" i="16"/>
  <c r="J3949" i="16"/>
  <c r="J3950" i="16"/>
  <c r="J3951" i="16"/>
  <c r="J3952" i="16"/>
  <c r="J3953" i="16"/>
  <c r="J3954" i="16"/>
  <c r="J3955" i="16"/>
  <c r="J3956" i="16"/>
  <c r="J3957" i="16"/>
  <c r="J3958" i="16"/>
  <c r="J3959" i="16"/>
  <c r="J3960" i="16"/>
  <c r="J3961" i="16"/>
  <c r="J3962" i="16"/>
  <c r="J3963" i="16"/>
  <c r="J3964" i="16"/>
  <c r="J3965" i="16"/>
  <c r="J3966" i="16"/>
  <c r="J3967" i="16"/>
  <c r="J3968" i="16"/>
  <c r="J3969" i="16"/>
  <c r="J3970" i="16"/>
  <c r="J3971" i="16"/>
  <c r="J3972" i="16"/>
  <c r="J3973" i="16"/>
  <c r="J3974" i="16"/>
  <c r="J3975" i="16"/>
  <c r="J3976" i="16"/>
  <c r="J3977" i="16"/>
  <c r="J3978" i="16"/>
  <c r="J3979" i="16"/>
  <c r="J3980" i="16"/>
  <c r="J3981" i="16"/>
  <c r="J3982" i="16"/>
  <c r="J3983" i="16"/>
  <c r="J3984" i="16"/>
  <c r="J3985" i="16"/>
  <c r="J3986" i="16"/>
  <c r="J3987" i="16"/>
  <c r="J3988" i="16"/>
  <c r="J3989" i="16"/>
  <c r="J3990" i="16"/>
  <c r="J3991" i="16"/>
  <c r="J3992" i="16"/>
  <c r="J3993" i="16"/>
  <c r="J3994" i="16"/>
  <c r="J3995" i="16"/>
  <c r="J3996" i="16"/>
  <c r="J3997" i="16"/>
  <c r="J3998" i="16"/>
  <c r="J3999" i="16"/>
  <c r="J4000" i="16"/>
  <c r="J4001" i="16"/>
  <c r="J4002" i="16"/>
  <c r="J4003" i="16"/>
  <c r="J4004" i="16"/>
  <c r="J4005" i="16"/>
  <c r="J4006" i="16"/>
  <c r="J4007" i="16"/>
  <c r="J4008" i="16"/>
  <c r="J4009" i="16"/>
  <c r="J4010" i="16"/>
  <c r="J4011" i="16"/>
  <c r="J4012" i="16"/>
  <c r="J4013" i="16"/>
  <c r="J4014" i="16"/>
  <c r="J4015" i="16"/>
  <c r="J4016" i="16"/>
  <c r="J4017" i="16"/>
  <c r="J4018" i="16"/>
  <c r="J4019" i="16"/>
  <c r="J4020" i="16"/>
  <c r="J4021" i="16"/>
  <c r="J4022" i="16"/>
  <c r="J4023" i="16"/>
  <c r="J4024" i="16"/>
  <c r="J4025" i="16"/>
  <c r="J4026" i="16"/>
  <c r="J4027" i="16"/>
  <c r="J4028" i="16"/>
  <c r="J4029" i="16"/>
  <c r="J4030" i="16"/>
  <c r="J4031" i="16"/>
  <c r="J4032" i="16"/>
  <c r="J4033" i="16"/>
  <c r="J4034" i="16"/>
  <c r="J4035" i="16"/>
  <c r="J4036" i="16"/>
  <c r="J4037" i="16"/>
  <c r="J4038" i="16"/>
  <c r="J4039" i="16"/>
  <c r="J4040" i="16"/>
  <c r="J4041" i="16"/>
  <c r="J4042" i="16"/>
  <c r="J4043" i="16"/>
  <c r="J4044" i="16"/>
  <c r="J4045" i="16"/>
  <c r="J4046" i="16"/>
  <c r="J4047" i="16"/>
  <c r="J4048" i="16"/>
  <c r="J4049" i="16"/>
  <c r="J4050" i="16"/>
  <c r="J4051" i="16"/>
  <c r="J4052" i="16"/>
  <c r="J4053" i="16"/>
  <c r="J4054" i="16"/>
  <c r="J4055" i="16"/>
  <c r="J4056" i="16"/>
  <c r="J4057" i="16"/>
  <c r="J4058" i="16"/>
  <c r="J4059" i="16"/>
  <c r="J4060" i="16"/>
  <c r="J4061" i="16"/>
  <c r="J4062" i="16"/>
  <c r="J4063" i="16"/>
  <c r="J4064" i="16"/>
  <c r="J4065" i="16"/>
  <c r="J4066" i="16"/>
  <c r="J4067" i="16"/>
  <c r="J4068" i="16"/>
  <c r="J4069" i="16"/>
  <c r="J4070" i="16"/>
  <c r="J4071" i="16"/>
  <c r="J4072" i="16"/>
  <c r="J4073" i="16"/>
  <c r="J4074" i="16"/>
  <c r="J4075" i="16"/>
  <c r="J4076" i="16"/>
  <c r="J4077" i="16"/>
  <c r="J4078" i="16"/>
  <c r="J4079" i="16"/>
  <c r="J4080" i="16"/>
  <c r="J4081" i="16"/>
  <c r="J4082" i="16"/>
  <c r="J4083" i="16"/>
  <c r="J4084" i="16"/>
  <c r="J4085" i="16"/>
  <c r="J4086" i="16"/>
  <c r="J4087" i="16"/>
  <c r="J4088" i="16"/>
  <c r="J4089" i="16"/>
  <c r="J4090" i="16"/>
  <c r="J4091" i="16"/>
  <c r="J4092" i="16"/>
  <c r="J4093" i="16"/>
  <c r="J4094" i="16"/>
  <c r="J4095" i="16"/>
  <c r="J4096" i="16"/>
  <c r="J4097" i="16"/>
  <c r="J4098" i="16"/>
  <c r="J4099" i="16"/>
  <c r="J4100" i="16"/>
  <c r="J4101" i="16"/>
  <c r="J4102" i="16"/>
  <c r="J4103" i="16"/>
  <c r="J4104" i="16"/>
  <c r="J4105" i="16"/>
  <c r="J4106" i="16"/>
  <c r="J4107" i="16"/>
  <c r="J4108" i="16"/>
  <c r="J4109" i="16"/>
  <c r="J4110" i="16"/>
  <c r="J4111" i="16"/>
  <c r="J4112" i="16"/>
  <c r="J4113" i="16"/>
  <c r="J4114" i="16"/>
  <c r="J4115" i="16"/>
  <c r="J4116" i="16"/>
  <c r="J4117" i="16"/>
  <c r="J4118" i="16"/>
  <c r="J4119" i="16"/>
  <c r="J4120" i="16"/>
  <c r="J4121" i="16"/>
  <c r="J4122" i="16"/>
  <c r="J4123" i="16"/>
  <c r="J4124" i="16"/>
  <c r="J4125" i="16"/>
  <c r="J4126" i="16"/>
  <c r="J4127" i="16"/>
  <c r="J4128" i="16"/>
  <c r="J4129" i="16"/>
  <c r="J4130" i="16"/>
  <c r="J4131" i="16"/>
  <c r="J4132" i="16"/>
  <c r="J4133" i="16"/>
  <c r="J4134" i="16"/>
  <c r="J4135" i="16"/>
  <c r="J4136" i="16"/>
  <c r="J4137" i="16"/>
  <c r="J4138" i="16"/>
  <c r="J4139" i="16"/>
  <c r="J4140" i="16"/>
  <c r="J4141" i="16"/>
  <c r="J4142" i="16"/>
  <c r="J4143" i="16"/>
  <c r="J4144" i="16"/>
  <c r="J4145" i="16"/>
  <c r="J4146" i="16"/>
  <c r="J4147" i="16"/>
  <c r="J4148" i="16"/>
  <c r="J4149" i="16"/>
  <c r="J4150" i="16"/>
  <c r="J4151" i="16"/>
  <c r="J4152" i="16"/>
  <c r="J4153" i="16"/>
  <c r="J4154" i="16"/>
  <c r="J4155" i="16"/>
  <c r="J4156" i="16"/>
  <c r="J4157" i="16"/>
  <c r="J4158" i="16"/>
  <c r="J4159" i="16"/>
  <c r="J4160" i="16"/>
  <c r="J4161" i="16"/>
  <c r="J4162" i="16"/>
  <c r="J4163" i="16"/>
  <c r="J4164" i="16"/>
  <c r="J4165" i="16"/>
  <c r="J4166" i="16"/>
  <c r="J4167" i="16"/>
  <c r="J4168" i="16"/>
  <c r="J4169" i="16"/>
  <c r="J4170" i="16"/>
  <c r="J4171" i="16"/>
  <c r="J4172" i="16"/>
  <c r="J4173" i="16"/>
  <c r="J4174" i="16"/>
  <c r="J4175" i="16"/>
  <c r="J4176" i="16"/>
  <c r="J4177" i="16"/>
  <c r="J4178" i="16"/>
  <c r="J4179" i="16"/>
  <c r="J4180" i="16"/>
  <c r="J4181" i="16"/>
  <c r="J4182" i="16"/>
  <c r="J4183" i="16"/>
  <c r="J4184" i="16"/>
  <c r="J4185" i="16"/>
  <c r="J4186" i="16"/>
  <c r="J4187" i="16"/>
  <c r="J4188" i="16"/>
  <c r="J4189" i="16"/>
  <c r="J4190" i="16"/>
  <c r="J4191" i="16"/>
  <c r="J4192" i="16"/>
  <c r="J4193" i="16"/>
  <c r="J4194" i="16"/>
  <c r="J4195" i="16"/>
  <c r="J4196" i="16"/>
  <c r="J4197" i="16"/>
  <c r="J4198" i="16"/>
  <c r="J4199" i="16"/>
  <c r="J4200" i="16"/>
  <c r="J4201" i="16"/>
  <c r="J4202" i="16"/>
  <c r="J4203" i="16"/>
  <c r="J4204" i="16"/>
  <c r="J4205" i="16"/>
  <c r="J4206" i="16"/>
  <c r="J4207" i="16"/>
  <c r="J4208" i="16"/>
  <c r="J4209" i="16"/>
  <c r="J4210" i="16"/>
  <c r="J4211" i="16"/>
  <c r="J4212" i="16"/>
  <c r="J4213" i="16"/>
  <c r="J4214" i="16"/>
  <c r="J4215" i="16"/>
  <c r="J4216" i="16"/>
  <c r="J4217" i="16"/>
  <c r="J4218" i="16"/>
  <c r="J4219" i="16"/>
  <c r="J4220" i="16"/>
  <c r="J4221" i="16"/>
  <c r="J4222" i="16"/>
  <c r="J4223" i="16"/>
  <c r="J4224" i="16"/>
  <c r="J4225" i="16"/>
  <c r="J4226" i="16"/>
  <c r="J4227" i="16"/>
  <c r="J4228" i="16"/>
  <c r="J4229" i="16"/>
  <c r="J4230" i="16"/>
  <c r="J4231" i="16"/>
  <c r="J4232" i="16"/>
  <c r="J4233" i="16"/>
  <c r="J4234" i="16"/>
  <c r="J4235" i="16"/>
  <c r="J4236" i="16"/>
  <c r="J4237" i="16"/>
  <c r="J4238" i="16"/>
  <c r="J4239" i="16"/>
  <c r="J4240" i="16"/>
  <c r="J4241" i="16"/>
  <c r="J4242" i="16"/>
  <c r="J4243" i="16"/>
  <c r="J4244" i="16"/>
  <c r="J4245" i="16"/>
  <c r="J4246" i="16"/>
  <c r="J4247" i="16"/>
  <c r="J4248" i="16"/>
  <c r="J4249" i="16"/>
  <c r="J4250" i="16"/>
  <c r="J4251" i="16"/>
  <c r="J4252" i="16"/>
  <c r="J4253" i="16"/>
  <c r="J4254" i="16"/>
  <c r="J4255" i="16"/>
  <c r="J4256" i="16"/>
  <c r="J4257" i="16"/>
  <c r="J4258" i="16"/>
  <c r="J4259" i="16"/>
  <c r="J4260" i="16"/>
  <c r="J4261" i="16"/>
  <c r="J4262" i="16"/>
  <c r="J4263" i="16"/>
  <c r="J4264" i="16"/>
  <c r="J4265" i="16"/>
  <c r="J4266" i="16"/>
  <c r="J4267" i="16"/>
  <c r="J4268" i="16"/>
  <c r="J4269" i="16"/>
  <c r="J4270" i="16"/>
  <c r="J4271" i="16"/>
  <c r="J4272" i="16"/>
  <c r="J4273" i="16"/>
  <c r="J4274" i="16"/>
  <c r="J4275" i="16"/>
  <c r="J4276" i="16"/>
  <c r="J4277" i="16"/>
  <c r="J4278" i="16"/>
  <c r="J4279" i="16"/>
  <c r="J4280" i="16"/>
  <c r="J4281" i="16"/>
  <c r="J4282" i="16"/>
  <c r="J4283" i="16"/>
  <c r="J4284" i="16"/>
  <c r="J4285" i="16"/>
  <c r="J4286" i="16"/>
  <c r="J4287" i="16"/>
  <c r="J4288" i="16"/>
  <c r="J4289" i="16"/>
  <c r="J4290" i="16"/>
  <c r="J4291" i="16"/>
  <c r="J4292" i="16"/>
  <c r="J4293" i="16"/>
  <c r="J4294" i="16"/>
  <c r="J4295" i="16"/>
  <c r="J4296" i="16"/>
  <c r="J4297" i="16"/>
  <c r="J4298" i="16"/>
  <c r="J4299" i="16"/>
  <c r="J4300" i="16"/>
  <c r="J4301" i="16"/>
  <c r="J4302" i="16"/>
  <c r="J4303" i="16"/>
  <c r="J4304" i="16"/>
  <c r="J4305" i="16"/>
  <c r="J4306" i="16"/>
  <c r="J4307" i="16"/>
  <c r="J4308" i="16"/>
  <c r="J4309" i="16"/>
  <c r="J4310" i="16"/>
  <c r="J4311" i="16"/>
  <c r="J4312" i="16"/>
  <c r="J4313" i="16"/>
  <c r="J4314" i="16"/>
  <c r="J4315" i="16"/>
  <c r="J4316" i="16"/>
  <c r="J4317" i="16"/>
  <c r="J4318" i="16"/>
  <c r="J4319" i="16"/>
  <c r="J4320" i="16"/>
  <c r="J4321" i="16"/>
  <c r="J4322" i="16"/>
  <c r="J4323" i="16"/>
  <c r="J4324" i="16"/>
  <c r="J4325" i="16"/>
  <c r="J4326" i="16"/>
  <c r="J4327" i="16"/>
  <c r="J4328" i="16"/>
  <c r="J4329" i="16"/>
  <c r="J4330" i="16"/>
  <c r="J4331" i="16"/>
  <c r="J4332" i="16"/>
  <c r="J4333" i="16"/>
  <c r="J4334" i="16"/>
  <c r="J4335" i="16"/>
  <c r="J4336" i="16"/>
  <c r="J4337" i="16"/>
  <c r="J4338" i="16"/>
  <c r="J4339" i="16"/>
  <c r="J4340" i="16"/>
  <c r="J4341" i="16"/>
  <c r="J4342" i="16"/>
  <c r="J4343" i="16"/>
  <c r="J4344" i="16"/>
  <c r="J4345" i="16"/>
  <c r="J4346" i="16"/>
  <c r="J4347" i="16"/>
  <c r="J4348" i="16"/>
  <c r="J4349" i="16"/>
  <c r="J4350" i="16"/>
  <c r="J4351" i="16"/>
  <c r="J4352" i="16"/>
  <c r="J4353" i="16"/>
  <c r="J4354" i="16"/>
  <c r="J4355" i="16"/>
  <c r="J4356" i="16"/>
  <c r="J4357" i="16"/>
  <c r="J4358" i="16"/>
  <c r="J4359" i="16"/>
  <c r="J4360" i="16"/>
  <c r="J4361" i="16"/>
  <c r="J4362" i="16"/>
  <c r="J4363" i="16"/>
  <c r="J4364" i="16"/>
  <c r="J4365" i="16"/>
  <c r="J4366" i="16"/>
  <c r="J4367" i="16"/>
  <c r="J4368" i="16"/>
  <c r="J4369" i="16"/>
  <c r="J4370" i="16"/>
  <c r="J4371" i="16"/>
  <c r="J4372" i="16"/>
  <c r="J4373" i="16"/>
  <c r="J4374" i="16"/>
  <c r="J4375" i="16"/>
  <c r="J4376" i="16"/>
  <c r="J4377" i="16"/>
  <c r="J4378" i="16"/>
  <c r="J4379" i="16"/>
  <c r="J4380" i="16"/>
  <c r="J4381" i="16"/>
  <c r="J4382" i="16"/>
  <c r="J4383" i="16"/>
  <c r="J4384" i="16"/>
  <c r="J4385" i="16"/>
  <c r="J4386" i="16"/>
  <c r="J4387" i="16"/>
  <c r="J4388" i="16"/>
  <c r="J4389" i="16"/>
  <c r="J4390" i="16"/>
  <c r="J4391" i="16"/>
  <c r="J4392" i="16"/>
  <c r="J4393" i="16"/>
  <c r="J4394" i="16"/>
  <c r="J4395" i="16"/>
  <c r="J4396" i="16"/>
  <c r="J4397" i="16"/>
  <c r="J4398" i="16"/>
  <c r="J4399" i="16"/>
  <c r="J4400" i="16"/>
  <c r="J4401" i="16"/>
  <c r="J4402" i="16"/>
  <c r="J4403" i="16"/>
  <c r="J4404" i="16"/>
  <c r="J4405" i="16"/>
  <c r="J4406" i="16"/>
  <c r="J4407" i="16"/>
  <c r="J4408" i="16"/>
  <c r="J4409" i="16"/>
  <c r="J4410" i="16"/>
  <c r="J4411" i="16"/>
  <c r="J4412" i="16"/>
  <c r="J4413" i="16"/>
  <c r="J4414" i="16"/>
  <c r="J4415" i="16"/>
  <c r="J4416" i="16"/>
  <c r="J4417" i="16"/>
  <c r="J4418" i="16"/>
  <c r="J4419" i="16"/>
  <c r="J4420" i="16"/>
  <c r="J4421" i="16"/>
  <c r="J4422" i="16"/>
  <c r="J4423" i="16"/>
  <c r="J4424" i="16"/>
  <c r="J4425" i="16"/>
  <c r="J4426" i="16"/>
  <c r="J4427" i="16"/>
  <c r="J4428" i="16"/>
  <c r="J4429" i="16"/>
  <c r="J4430" i="16"/>
  <c r="J4431" i="16"/>
  <c r="J4432" i="16"/>
  <c r="J4433" i="16"/>
  <c r="J4434" i="16"/>
  <c r="J4435" i="16"/>
  <c r="J4436" i="16"/>
  <c r="J4437" i="16"/>
  <c r="J4438" i="16"/>
  <c r="J4439" i="16"/>
  <c r="J4440" i="16"/>
  <c r="J4441" i="16"/>
  <c r="J4442" i="16"/>
  <c r="J4443" i="16"/>
  <c r="J4444" i="16"/>
  <c r="J4445" i="16"/>
  <c r="J4446" i="16"/>
  <c r="J4447" i="16"/>
  <c r="J4448" i="16"/>
  <c r="J4449" i="16"/>
  <c r="J4450" i="16"/>
  <c r="J4451" i="16"/>
  <c r="J4452" i="16"/>
  <c r="J4453" i="16"/>
  <c r="J4454" i="16"/>
  <c r="J4455" i="16"/>
  <c r="J4456" i="16"/>
  <c r="J4457" i="16"/>
  <c r="J4458" i="16"/>
  <c r="J4459" i="16"/>
  <c r="J4460" i="16"/>
  <c r="J4461" i="16"/>
  <c r="J4462" i="16"/>
  <c r="J4463" i="16"/>
  <c r="J4464" i="16"/>
  <c r="J4465" i="16"/>
  <c r="J4466" i="16"/>
  <c r="J4467" i="16"/>
  <c r="J4468" i="16"/>
  <c r="J4469" i="16"/>
  <c r="J4470" i="16"/>
  <c r="J4471" i="16"/>
  <c r="J4472" i="16"/>
  <c r="J4473" i="16"/>
  <c r="J4474" i="16"/>
  <c r="J4475" i="16"/>
  <c r="J4476" i="16"/>
  <c r="J4477" i="16"/>
  <c r="J4478" i="16"/>
  <c r="J4479" i="16"/>
  <c r="J4480" i="16"/>
  <c r="J4481" i="16"/>
  <c r="J4482" i="16"/>
  <c r="J4483" i="16"/>
  <c r="J4484" i="16"/>
  <c r="J4485" i="16"/>
  <c r="J4486" i="16"/>
  <c r="J4487" i="16"/>
  <c r="J4488" i="16"/>
  <c r="J4489" i="16"/>
  <c r="J4490" i="16"/>
  <c r="J4491" i="16"/>
  <c r="J4492" i="16"/>
  <c r="J4493" i="16"/>
  <c r="J4494" i="16"/>
  <c r="J4495" i="16"/>
  <c r="J4496" i="16"/>
  <c r="J4497" i="16"/>
  <c r="J4498" i="16"/>
  <c r="J4499" i="16"/>
  <c r="J4500" i="16"/>
  <c r="J4501" i="16"/>
  <c r="J4502" i="16"/>
  <c r="J4503" i="16"/>
  <c r="J4504" i="16"/>
  <c r="J4505" i="16"/>
  <c r="J4506" i="16"/>
  <c r="J4507" i="16"/>
  <c r="J4508" i="16"/>
  <c r="J4509" i="16"/>
  <c r="J4510" i="16"/>
  <c r="J4511" i="16"/>
  <c r="J4512" i="16"/>
  <c r="J4513" i="16"/>
  <c r="J4514" i="16"/>
  <c r="J4515" i="16"/>
  <c r="J4516" i="16"/>
  <c r="J4517" i="16"/>
  <c r="J4518" i="16"/>
  <c r="J4519" i="16"/>
  <c r="J4520" i="16"/>
  <c r="J4521" i="16"/>
  <c r="J4522" i="16"/>
  <c r="J4523" i="16"/>
  <c r="J4524" i="16"/>
  <c r="J4525" i="16"/>
  <c r="J4526" i="16"/>
  <c r="J4527" i="16"/>
  <c r="J4528" i="16"/>
  <c r="J4529" i="16"/>
  <c r="J4530" i="16"/>
  <c r="J4531" i="16"/>
  <c r="J4532" i="16"/>
  <c r="J4533" i="16"/>
  <c r="J4534" i="16"/>
  <c r="J4535" i="16"/>
  <c r="J4536" i="16"/>
  <c r="J4537" i="16"/>
  <c r="J4538" i="16"/>
  <c r="J4539" i="16"/>
  <c r="J4540" i="16"/>
  <c r="J4541" i="16"/>
  <c r="J4542" i="16"/>
  <c r="J4543" i="16"/>
  <c r="J4544" i="16"/>
  <c r="J4545" i="16"/>
  <c r="J4546" i="16"/>
  <c r="J4547" i="16"/>
  <c r="J4548" i="16"/>
  <c r="J4549" i="16"/>
  <c r="J4550" i="16"/>
  <c r="J4551" i="16"/>
  <c r="J4552" i="16"/>
  <c r="J4553" i="16"/>
  <c r="J4554" i="16"/>
  <c r="J4555" i="16"/>
  <c r="J4556" i="16"/>
  <c r="J4557" i="16"/>
  <c r="J4558" i="16"/>
  <c r="J4559" i="16"/>
  <c r="J4560" i="16"/>
  <c r="J4561" i="16"/>
  <c r="J4562" i="16"/>
  <c r="J4563" i="16"/>
  <c r="J4564" i="16"/>
  <c r="J4565" i="16"/>
  <c r="J4566" i="16"/>
  <c r="J4567" i="16"/>
  <c r="J4568" i="16"/>
  <c r="J4569" i="16"/>
  <c r="J4570" i="16"/>
  <c r="J4571" i="16"/>
  <c r="J4572" i="16"/>
  <c r="J4573" i="16"/>
  <c r="J4574" i="16"/>
  <c r="J4575" i="16"/>
  <c r="J4576" i="16"/>
  <c r="J4577" i="16"/>
  <c r="J4578" i="16"/>
  <c r="J4579" i="16"/>
  <c r="J4580" i="16"/>
  <c r="J4581" i="16"/>
  <c r="J4582" i="16"/>
  <c r="J4583" i="16"/>
  <c r="J4584" i="16"/>
  <c r="J4585" i="16"/>
  <c r="J4586" i="16"/>
  <c r="J4587" i="16"/>
  <c r="J4588" i="16"/>
  <c r="J4589" i="16"/>
  <c r="J4590" i="16"/>
  <c r="J4591" i="16"/>
  <c r="J4592" i="16"/>
  <c r="J4593" i="16"/>
  <c r="J4594" i="16"/>
  <c r="J4595" i="16"/>
  <c r="J4596" i="16"/>
  <c r="J4597" i="16"/>
  <c r="J4598" i="16"/>
  <c r="J4599" i="16"/>
  <c r="J4600" i="16"/>
  <c r="J4601" i="16"/>
  <c r="J4602" i="16"/>
  <c r="J4603" i="16"/>
  <c r="J4604" i="16"/>
  <c r="J4605" i="16"/>
  <c r="J4606" i="16"/>
  <c r="J4607" i="16"/>
  <c r="J4608" i="16"/>
  <c r="J4609" i="16"/>
  <c r="J4610" i="16"/>
  <c r="J4611" i="16"/>
  <c r="J4612" i="16"/>
  <c r="J4613" i="16"/>
  <c r="J4614" i="16"/>
  <c r="J4615" i="16"/>
  <c r="J4616" i="16"/>
  <c r="J4617" i="16"/>
  <c r="J4618" i="16"/>
  <c r="J4619" i="16"/>
  <c r="J4620" i="16"/>
  <c r="J4621" i="16"/>
  <c r="J4622" i="16"/>
  <c r="J4623" i="16"/>
  <c r="J4624" i="16"/>
  <c r="J4625" i="16"/>
  <c r="J4626" i="16"/>
  <c r="J4627" i="16"/>
  <c r="J4628" i="16"/>
  <c r="J4629" i="16"/>
  <c r="J4630" i="16"/>
  <c r="J4631" i="16"/>
  <c r="J4632" i="16"/>
  <c r="J4633" i="16"/>
  <c r="J4634" i="16"/>
  <c r="J4635" i="16"/>
  <c r="J4636" i="16"/>
  <c r="J4637" i="16"/>
  <c r="J4638" i="16"/>
  <c r="J4639" i="16"/>
  <c r="J4640" i="16"/>
  <c r="J4641" i="16"/>
  <c r="J4642" i="16"/>
  <c r="J4643" i="16"/>
  <c r="J4644" i="16"/>
  <c r="J4645" i="16"/>
  <c r="J4646" i="16"/>
  <c r="J4647" i="16"/>
  <c r="J4648" i="16"/>
  <c r="J4649" i="16"/>
  <c r="J4650" i="16"/>
  <c r="J4651" i="16"/>
  <c r="J4652" i="16"/>
  <c r="J4653" i="16"/>
  <c r="J4654" i="16"/>
  <c r="J4655" i="16"/>
  <c r="J4656" i="16"/>
  <c r="J4657" i="16"/>
  <c r="J4658" i="16"/>
  <c r="J4659" i="16"/>
  <c r="J4660" i="16"/>
  <c r="J4661" i="16"/>
  <c r="J4662" i="16"/>
  <c r="J4663" i="16"/>
  <c r="J4664" i="16"/>
  <c r="J4665" i="16"/>
  <c r="J4666" i="16"/>
  <c r="J4667" i="16"/>
  <c r="J4668" i="16"/>
  <c r="J4669" i="16"/>
  <c r="J4670" i="16"/>
  <c r="J4671" i="16"/>
  <c r="J4672" i="16"/>
  <c r="J4673" i="16"/>
  <c r="J4674" i="16"/>
  <c r="J4675" i="16"/>
  <c r="J4676" i="16"/>
  <c r="J4677" i="16"/>
  <c r="J4678" i="16"/>
  <c r="J4679" i="16"/>
  <c r="J4680" i="16"/>
  <c r="J4681" i="16"/>
  <c r="J4682" i="16"/>
  <c r="J4683" i="16"/>
  <c r="J4684" i="16"/>
  <c r="J4685" i="16"/>
  <c r="J4686" i="16"/>
  <c r="J4687" i="16"/>
  <c r="J4688" i="16"/>
  <c r="J4689" i="16"/>
  <c r="J4690" i="16"/>
  <c r="J4691" i="16"/>
  <c r="J4692" i="16"/>
  <c r="J4693" i="16"/>
  <c r="J4694" i="16"/>
  <c r="J4695" i="16"/>
  <c r="J4696" i="16"/>
  <c r="J4697" i="16"/>
  <c r="J4698" i="16"/>
  <c r="J4699" i="16"/>
  <c r="J4700" i="16"/>
  <c r="J4701" i="16"/>
  <c r="J4702" i="16"/>
  <c r="J4703" i="16"/>
  <c r="J4704" i="16"/>
  <c r="J4705" i="16"/>
  <c r="J4706" i="16"/>
  <c r="J4707" i="16"/>
  <c r="J4708" i="16"/>
  <c r="J4709" i="16"/>
  <c r="J4710" i="16"/>
  <c r="J4711" i="16"/>
  <c r="J4712" i="16"/>
  <c r="J4713" i="16"/>
  <c r="J4714" i="16"/>
  <c r="J4715" i="16"/>
  <c r="J4716" i="16"/>
  <c r="J4717" i="16"/>
  <c r="J4718" i="16"/>
  <c r="J4719" i="16"/>
  <c r="J4720" i="16"/>
  <c r="J4721" i="16"/>
  <c r="J4722" i="16"/>
  <c r="J4723" i="16"/>
  <c r="J4724" i="16"/>
  <c r="J4725" i="16"/>
  <c r="J4726" i="16"/>
  <c r="J4727" i="16"/>
  <c r="J4728" i="16"/>
  <c r="J4729" i="16"/>
  <c r="J4730" i="16"/>
  <c r="J4731" i="16"/>
  <c r="J4732" i="16"/>
  <c r="J4733" i="16"/>
  <c r="J4734" i="16"/>
  <c r="J4735" i="16"/>
  <c r="J4736" i="16"/>
  <c r="J4737" i="16"/>
  <c r="J4738" i="16"/>
  <c r="J4739" i="16"/>
  <c r="J4740" i="16"/>
  <c r="J4741" i="16"/>
  <c r="J4742" i="16"/>
  <c r="J4743" i="16"/>
  <c r="J4744" i="16"/>
  <c r="J4745" i="16"/>
  <c r="J4746" i="16"/>
  <c r="J4747" i="16"/>
  <c r="J4748" i="16"/>
  <c r="J4749" i="16"/>
  <c r="J4750" i="16"/>
  <c r="J4751" i="16"/>
  <c r="J4752" i="16"/>
  <c r="J4753" i="16"/>
  <c r="J4754" i="16"/>
  <c r="J4755" i="16"/>
  <c r="J4756" i="16"/>
  <c r="J4757" i="16"/>
  <c r="J4758" i="16"/>
  <c r="J4759" i="16"/>
  <c r="J4760" i="16"/>
  <c r="J4761" i="16"/>
  <c r="J4762" i="16"/>
  <c r="J4763" i="16"/>
  <c r="J4764" i="16"/>
  <c r="J4765" i="16"/>
  <c r="J4766" i="16"/>
  <c r="J4767" i="16"/>
  <c r="J4768" i="16"/>
  <c r="J4769" i="16"/>
  <c r="J4770" i="16"/>
  <c r="J4771" i="16"/>
  <c r="J4772" i="16"/>
  <c r="J4773" i="16"/>
  <c r="J4774" i="16"/>
  <c r="J4775" i="16"/>
  <c r="J4776" i="16"/>
  <c r="J4777" i="16"/>
  <c r="J4778" i="16"/>
  <c r="J4779" i="16"/>
  <c r="J4780" i="16"/>
  <c r="J4781" i="16"/>
  <c r="J4782" i="16"/>
  <c r="J4783" i="16"/>
  <c r="J4784" i="16"/>
  <c r="J4785" i="16"/>
  <c r="J4786" i="16"/>
  <c r="J4787" i="16"/>
  <c r="J4788" i="16"/>
  <c r="J4789" i="16"/>
  <c r="J4790" i="16"/>
  <c r="J4791" i="16"/>
  <c r="J4792" i="16"/>
  <c r="J4793" i="16"/>
  <c r="J4794" i="16"/>
  <c r="J4795" i="16"/>
  <c r="J4796" i="16"/>
  <c r="J4797" i="16"/>
  <c r="J4798" i="16"/>
  <c r="J4799" i="16"/>
  <c r="J4800" i="16"/>
  <c r="J4801" i="16"/>
  <c r="J4802" i="16"/>
  <c r="J4803" i="16"/>
  <c r="J4804" i="16"/>
  <c r="J4805" i="16"/>
  <c r="J4806" i="16"/>
  <c r="J4807" i="16"/>
  <c r="J4808" i="16"/>
  <c r="J4809" i="16"/>
  <c r="J4810" i="16"/>
  <c r="J4811" i="16"/>
  <c r="J4812" i="16"/>
  <c r="J4813" i="16"/>
  <c r="J4814" i="16"/>
  <c r="J4815" i="16"/>
  <c r="J4816" i="16"/>
  <c r="J4817" i="16"/>
  <c r="J4818" i="16"/>
  <c r="J4819" i="16"/>
  <c r="J4820" i="16"/>
  <c r="J4821" i="16"/>
  <c r="J4822" i="16"/>
  <c r="J4823" i="16"/>
  <c r="J4824" i="16"/>
  <c r="J4825" i="16"/>
  <c r="J4826" i="16"/>
  <c r="J4827" i="16"/>
  <c r="J4828" i="16"/>
  <c r="J4829" i="16"/>
  <c r="J4830" i="16"/>
  <c r="J4831" i="16"/>
  <c r="J4832" i="16"/>
  <c r="J4833" i="16"/>
  <c r="J4834" i="16"/>
  <c r="J4835" i="16"/>
  <c r="J4836" i="16"/>
  <c r="J4837" i="16"/>
  <c r="J4838" i="16"/>
  <c r="J4839" i="16"/>
  <c r="J4840" i="16"/>
  <c r="J4841" i="16"/>
  <c r="J4842" i="16"/>
  <c r="J4843" i="16"/>
  <c r="J4844" i="16"/>
  <c r="J4845" i="16"/>
  <c r="J4846" i="16"/>
  <c r="J4847" i="16"/>
  <c r="J4848" i="16"/>
  <c r="J4849" i="16"/>
  <c r="J4850" i="16"/>
  <c r="J4851" i="16"/>
  <c r="J4852" i="16"/>
  <c r="J4853" i="16"/>
  <c r="J4854" i="16"/>
  <c r="J4855" i="16"/>
  <c r="J4856" i="16"/>
  <c r="J4857" i="16"/>
  <c r="J4858" i="16"/>
  <c r="J4859" i="16"/>
  <c r="J4860" i="16"/>
  <c r="J4861" i="16"/>
  <c r="J4862" i="16"/>
  <c r="J4863" i="16"/>
  <c r="J4864" i="16"/>
  <c r="J4865" i="16"/>
  <c r="J4866" i="16"/>
  <c r="J4867" i="16"/>
  <c r="J4868" i="16"/>
  <c r="J4869" i="16"/>
  <c r="J4870" i="16"/>
  <c r="J4871" i="16"/>
  <c r="J4872" i="16"/>
  <c r="J4873" i="16"/>
  <c r="J4874" i="16"/>
  <c r="J4875" i="16"/>
  <c r="J4876" i="16"/>
  <c r="J4877" i="16"/>
  <c r="J4878" i="16"/>
  <c r="J4879" i="16"/>
  <c r="J4880" i="16"/>
  <c r="J4881" i="16"/>
  <c r="J4882" i="16"/>
  <c r="J4883" i="16"/>
  <c r="J4884" i="16"/>
  <c r="J4885" i="16"/>
  <c r="J4886" i="16"/>
  <c r="J4887" i="16"/>
  <c r="J4888" i="16"/>
  <c r="J4889" i="16"/>
  <c r="J4890" i="16"/>
  <c r="J4891" i="16"/>
  <c r="J4892" i="16"/>
  <c r="J4893" i="16"/>
  <c r="J4894" i="16"/>
  <c r="J4895" i="16"/>
  <c r="J4896" i="16"/>
  <c r="J4897" i="16"/>
  <c r="J4898" i="16"/>
  <c r="J4899" i="16"/>
  <c r="J4900" i="16"/>
  <c r="J4901" i="16"/>
  <c r="J4902" i="16"/>
  <c r="J4903" i="16"/>
  <c r="J4904" i="16"/>
  <c r="J4905" i="16"/>
  <c r="J4906" i="16"/>
  <c r="J4907" i="16"/>
  <c r="J4908" i="16"/>
  <c r="J4909" i="16"/>
  <c r="J4910" i="16"/>
  <c r="J4911" i="16"/>
  <c r="J4912" i="16"/>
  <c r="J4913" i="16"/>
  <c r="J4914" i="16"/>
  <c r="J4915" i="16"/>
  <c r="J4916" i="16"/>
  <c r="J4917" i="16"/>
  <c r="J4918" i="16"/>
  <c r="J4919" i="16"/>
  <c r="J4920" i="16"/>
  <c r="J4921" i="16"/>
  <c r="J4922" i="16"/>
  <c r="J4923" i="16"/>
  <c r="J4924" i="16"/>
  <c r="J4925" i="16"/>
  <c r="J4926" i="16"/>
  <c r="J4927" i="16"/>
  <c r="J4928" i="16"/>
  <c r="J4929" i="16"/>
  <c r="J4930" i="16"/>
  <c r="J4931" i="16"/>
  <c r="J4932" i="16"/>
  <c r="J4933" i="16"/>
  <c r="J4934" i="16"/>
  <c r="J4935" i="16"/>
  <c r="J4936" i="16"/>
  <c r="J4937" i="16"/>
  <c r="J4938" i="16"/>
  <c r="J4939" i="16"/>
  <c r="J4940" i="16"/>
  <c r="J4941" i="16"/>
  <c r="J4942" i="16"/>
  <c r="J4943" i="16"/>
  <c r="J4944" i="16"/>
  <c r="J4945" i="16"/>
  <c r="J4946" i="16"/>
  <c r="J4947" i="16"/>
  <c r="J4948" i="16"/>
  <c r="J4949" i="16"/>
  <c r="J4950" i="16"/>
  <c r="J4951" i="16"/>
  <c r="J4952" i="16"/>
  <c r="J4953" i="16"/>
  <c r="J4954" i="16"/>
  <c r="J4955" i="16"/>
  <c r="J4956" i="16"/>
  <c r="J4957" i="16"/>
  <c r="J4958" i="16"/>
  <c r="J4959" i="16"/>
  <c r="J4960" i="16"/>
  <c r="J4961" i="16"/>
  <c r="J4962" i="16"/>
  <c r="J4963" i="16"/>
  <c r="J4964" i="16"/>
  <c r="J4965" i="16"/>
  <c r="J4966" i="16"/>
  <c r="J4967" i="16"/>
  <c r="J4968" i="16"/>
  <c r="J4969" i="16"/>
  <c r="J4970" i="16"/>
  <c r="J4971" i="16"/>
  <c r="J4972" i="16"/>
  <c r="J4973" i="16"/>
  <c r="J4974" i="16"/>
  <c r="J4975" i="16"/>
  <c r="J4976" i="16"/>
  <c r="J4977" i="16"/>
  <c r="J4978" i="16"/>
  <c r="J4979" i="16"/>
  <c r="J4980" i="16"/>
  <c r="J4981" i="16"/>
  <c r="J4982" i="16"/>
  <c r="J4983" i="16"/>
  <c r="J4984" i="16"/>
  <c r="J4985" i="16"/>
  <c r="J4986" i="16"/>
  <c r="J4987" i="16"/>
  <c r="J4988" i="16"/>
  <c r="J4989" i="16"/>
  <c r="J4990" i="16"/>
  <c r="J4991" i="16"/>
  <c r="J4992" i="16"/>
  <c r="J4993" i="16"/>
  <c r="J4994" i="16"/>
  <c r="J4995" i="16"/>
  <c r="J4996" i="16"/>
  <c r="J4997" i="16"/>
  <c r="J4998" i="16"/>
  <c r="J4999" i="16"/>
  <c r="J5000" i="16"/>
  <c r="J5001" i="16"/>
  <c r="J5002" i="16"/>
  <c r="J5003" i="16"/>
  <c r="J5004" i="16"/>
  <c r="J5005" i="16"/>
  <c r="J5006" i="16"/>
  <c r="J5007" i="16"/>
  <c r="J5008" i="16"/>
  <c r="J5009" i="16"/>
  <c r="J5010" i="16"/>
  <c r="J5011" i="16"/>
  <c r="J5012" i="16"/>
  <c r="J5013" i="16"/>
  <c r="J5014" i="16"/>
  <c r="J5015" i="16"/>
  <c r="J5016" i="16"/>
  <c r="J5017" i="16"/>
  <c r="J5018" i="16"/>
  <c r="J5019" i="16"/>
  <c r="J5020" i="16"/>
  <c r="J5021" i="16"/>
  <c r="J5022" i="16"/>
  <c r="J5023" i="16"/>
  <c r="J5024" i="16"/>
  <c r="J5025" i="16"/>
  <c r="J5026" i="16"/>
  <c r="J5027" i="16"/>
  <c r="J5028" i="16"/>
  <c r="J5029" i="16"/>
  <c r="J5030" i="16"/>
  <c r="J5031" i="16"/>
  <c r="J5032" i="16"/>
  <c r="J5033" i="16"/>
  <c r="J5034" i="16"/>
  <c r="J5035" i="16"/>
  <c r="J5036" i="16"/>
  <c r="J5037" i="16"/>
  <c r="J5038" i="16"/>
  <c r="J5039" i="16"/>
  <c r="J5040" i="16"/>
  <c r="J5041" i="16"/>
  <c r="J5042" i="16"/>
  <c r="J5043" i="16"/>
  <c r="J5044" i="16"/>
  <c r="J5045" i="16"/>
  <c r="J5046" i="16"/>
  <c r="J5047" i="16"/>
  <c r="J5048" i="16"/>
  <c r="J5049" i="16"/>
  <c r="J5050" i="16"/>
  <c r="J5051" i="16"/>
  <c r="J5052" i="16"/>
  <c r="J5053" i="16"/>
  <c r="J5054" i="16"/>
  <c r="J5055" i="16"/>
  <c r="J5056" i="16"/>
  <c r="J5057" i="16"/>
  <c r="J5058" i="16"/>
  <c r="J5059" i="16"/>
  <c r="J5060" i="16"/>
  <c r="J5061" i="16"/>
  <c r="J5062" i="16"/>
  <c r="J5063" i="16"/>
  <c r="J5064" i="16"/>
  <c r="J5065" i="16"/>
  <c r="J5066" i="16"/>
  <c r="J5067" i="16"/>
  <c r="J5068" i="16"/>
  <c r="J5069" i="16"/>
  <c r="J5070" i="16"/>
  <c r="J5071" i="16"/>
  <c r="J5072" i="16"/>
  <c r="J5073" i="16"/>
  <c r="J5074" i="16"/>
  <c r="J5075" i="16"/>
  <c r="J5076" i="16"/>
  <c r="J5077" i="16"/>
  <c r="J5078" i="16"/>
  <c r="J5079" i="16"/>
  <c r="J5080" i="16"/>
  <c r="J5081" i="16"/>
  <c r="J5082" i="16"/>
  <c r="J5083" i="16"/>
  <c r="J5084" i="16"/>
  <c r="J5085" i="16"/>
  <c r="J5086" i="16"/>
  <c r="J5087" i="16"/>
  <c r="J5088" i="16"/>
  <c r="J5089" i="16"/>
  <c r="J5090" i="16"/>
  <c r="J5091" i="16"/>
  <c r="J5092" i="16"/>
  <c r="J5093" i="16"/>
  <c r="J5094" i="16"/>
  <c r="J5095" i="16"/>
  <c r="J5096" i="16"/>
  <c r="J5097" i="16"/>
  <c r="J5098" i="16"/>
  <c r="J5099" i="16"/>
  <c r="J5100" i="16"/>
  <c r="J5101" i="16"/>
  <c r="J5102" i="16"/>
  <c r="J5103" i="16"/>
  <c r="J5104" i="16"/>
  <c r="J5105" i="16"/>
  <c r="J5106" i="16"/>
  <c r="J5107" i="16"/>
  <c r="J5108" i="16"/>
  <c r="J5109" i="16"/>
  <c r="J5110" i="16"/>
  <c r="J5111" i="16"/>
  <c r="J5112" i="16"/>
  <c r="J5113" i="16"/>
  <c r="J5114" i="16"/>
  <c r="J5115" i="16"/>
  <c r="J5116" i="16"/>
  <c r="J5117" i="16"/>
  <c r="J5118" i="16"/>
  <c r="J5119" i="16"/>
  <c r="J5120" i="16"/>
  <c r="J5121" i="16"/>
  <c r="J5122" i="16"/>
  <c r="J5123" i="16"/>
  <c r="J5124" i="16"/>
  <c r="J5125" i="16"/>
  <c r="J5126" i="16"/>
  <c r="J5127" i="16"/>
  <c r="J5128" i="16"/>
  <c r="J5129" i="16"/>
  <c r="J5130" i="16"/>
  <c r="J5131" i="16"/>
  <c r="J5132" i="16"/>
  <c r="J5133" i="16"/>
  <c r="J5134" i="16"/>
  <c r="J5135" i="16"/>
  <c r="J5136" i="16"/>
  <c r="J5137" i="16"/>
  <c r="J5138" i="16"/>
  <c r="J5139" i="16"/>
  <c r="J5140" i="16"/>
  <c r="J5141" i="16"/>
  <c r="J5142" i="16"/>
  <c r="J5143" i="16"/>
  <c r="J5144" i="16"/>
  <c r="J5145" i="16"/>
  <c r="J5146" i="16"/>
  <c r="J5147" i="16"/>
  <c r="J5148" i="16"/>
  <c r="J5149" i="16"/>
  <c r="J5150" i="16"/>
  <c r="J5151" i="16"/>
  <c r="J5152" i="16"/>
  <c r="J5153" i="16"/>
  <c r="J5154" i="16"/>
  <c r="J5155" i="16"/>
  <c r="J5156" i="16"/>
  <c r="J5157" i="16"/>
  <c r="J5158" i="16"/>
  <c r="J5159" i="16"/>
  <c r="J5160" i="16"/>
  <c r="J5161" i="16"/>
  <c r="J5162" i="16"/>
  <c r="J5163" i="16"/>
  <c r="J5164" i="16"/>
  <c r="J5165" i="16"/>
  <c r="J5166" i="16"/>
  <c r="J5167" i="16"/>
  <c r="J5168" i="16"/>
  <c r="J5169" i="16"/>
  <c r="J5170" i="16"/>
  <c r="J5171" i="16"/>
  <c r="J5172" i="16"/>
  <c r="J5173" i="16"/>
  <c r="J5174" i="16"/>
  <c r="J5175" i="16"/>
  <c r="J5176" i="16"/>
  <c r="J5177" i="16"/>
  <c r="J5178" i="16"/>
  <c r="J5179" i="16"/>
  <c r="J5180" i="16"/>
  <c r="J5181" i="16"/>
  <c r="J5182" i="16"/>
  <c r="J5183" i="16"/>
  <c r="J5184" i="16"/>
  <c r="J5185" i="16"/>
  <c r="J5186" i="16"/>
  <c r="J5187" i="16"/>
  <c r="J5188" i="16"/>
  <c r="J5189" i="16"/>
  <c r="J5190" i="16"/>
  <c r="J5191" i="16"/>
  <c r="J5192" i="16"/>
  <c r="J5193" i="16"/>
  <c r="J5194" i="16"/>
  <c r="J5195" i="16"/>
  <c r="J5196" i="16"/>
  <c r="J5197" i="16"/>
  <c r="J5198" i="16"/>
  <c r="J5199" i="16"/>
  <c r="J5200" i="16"/>
  <c r="J5201" i="16"/>
  <c r="J5202" i="16"/>
  <c r="J5203" i="16"/>
  <c r="J5204" i="16"/>
  <c r="J5205" i="16"/>
  <c r="J5206" i="16"/>
  <c r="J5207" i="16"/>
  <c r="J5208" i="16"/>
  <c r="J5209" i="16"/>
  <c r="J5210" i="16"/>
  <c r="J5211" i="16"/>
  <c r="J5212" i="16"/>
  <c r="J5213" i="16"/>
  <c r="J5214" i="16"/>
  <c r="J5215" i="16"/>
  <c r="J5216" i="16"/>
  <c r="J5217" i="16"/>
  <c r="J5218" i="16"/>
  <c r="J5219" i="16"/>
  <c r="J5220" i="16"/>
  <c r="J5221" i="16"/>
  <c r="J5222" i="16"/>
  <c r="J5223" i="16"/>
  <c r="J5224" i="16"/>
  <c r="J5225" i="16"/>
  <c r="J5226" i="16"/>
  <c r="J5227" i="16"/>
  <c r="J5228" i="16"/>
  <c r="J5229" i="16"/>
  <c r="J5230" i="16"/>
  <c r="J5231" i="16"/>
  <c r="J5232" i="16"/>
  <c r="J5233" i="16"/>
  <c r="J5234" i="16"/>
  <c r="J5235" i="16"/>
  <c r="J5236" i="16"/>
  <c r="J5237" i="16"/>
  <c r="B2" i="9"/>
  <c r="H2" i="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5" i="1"/>
  <c r="I2426" i="1"/>
  <c r="I2427" i="1"/>
  <c r="I2428" i="1"/>
  <c r="I2429" i="1"/>
  <c r="I2430" i="1"/>
  <c r="I2431" i="1"/>
  <c r="I2432" i="1"/>
  <c r="I2433" i="1"/>
  <c r="I2434" i="1"/>
  <c r="I2435" i="1"/>
  <c r="I2436" i="1"/>
  <c r="I2437" i="1"/>
  <c r="I2438" i="1"/>
  <c r="I2439" i="1"/>
  <c r="I2440" i="1"/>
  <c r="I2441" i="1"/>
  <c r="I2442" i="1"/>
  <c r="I2443" i="1"/>
  <c r="I2444"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509" i="1"/>
  <c r="I2510" i="1"/>
  <c r="I2511" i="1"/>
  <c r="I2512" i="1"/>
  <c r="I2513" i="1"/>
  <c r="I2514" i="1"/>
  <c r="I2515" i="1"/>
  <c r="I2516" i="1"/>
  <c r="I2517" i="1"/>
  <c r="I2518" i="1"/>
  <c r="I2519" i="1"/>
  <c r="I2520"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2" i="1"/>
  <c r="I2673" i="1"/>
  <c r="I2674" i="1"/>
  <c r="I2675" i="1"/>
  <c r="I2676" i="1"/>
  <c r="I2677" i="1"/>
  <c r="I2678"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712" i="1"/>
  <c r="I2713" i="1"/>
  <c r="I2714" i="1"/>
  <c r="I2715" i="1"/>
  <c r="I2716" i="1"/>
  <c r="I2717" i="1"/>
  <c r="I2718" i="1"/>
  <c r="I2719" i="1"/>
  <c r="I2720" i="1"/>
  <c r="I2721"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4" i="1"/>
  <c r="I2755" i="1"/>
  <c r="I2756" i="1"/>
  <c r="I2757" i="1"/>
  <c r="I2758" i="1"/>
  <c r="I2759" i="1"/>
  <c r="I2760" i="1"/>
  <c r="I2761" i="1"/>
  <c r="I2762" i="1"/>
  <c r="I2763" i="1"/>
  <c r="I2764" i="1"/>
  <c r="I2765" i="1"/>
  <c r="I2766" i="1"/>
  <c r="I2767" i="1"/>
  <c r="I2768" i="1"/>
  <c r="I2769" i="1"/>
  <c r="I2770" i="1"/>
  <c r="I2771" i="1"/>
  <c r="I2772" i="1"/>
  <c r="I2773" i="1"/>
  <c r="I2774" i="1"/>
  <c r="I2775" i="1"/>
  <c r="I2776" i="1"/>
  <c r="I2777" i="1"/>
  <c r="I2778" i="1"/>
  <c r="I2779" i="1"/>
  <c r="I2780" i="1"/>
  <c r="I2781" i="1"/>
  <c r="I2782" i="1"/>
  <c r="I2783" i="1"/>
  <c r="I2784" i="1"/>
  <c r="I2785" i="1"/>
  <c r="I2786" i="1"/>
  <c r="I2787" i="1"/>
  <c r="I2788" i="1"/>
  <c r="I2789" i="1"/>
  <c r="I2790" i="1"/>
  <c r="I2791" i="1"/>
  <c r="I2792" i="1"/>
  <c r="I2793" i="1"/>
  <c r="I2794" i="1"/>
  <c r="I2795" i="1"/>
  <c r="I2796" i="1"/>
  <c r="I2797" i="1"/>
  <c r="I2798" i="1"/>
  <c r="I2799" i="1"/>
  <c r="I2800" i="1"/>
  <c r="I2801" i="1"/>
  <c r="I2802"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8" i="1"/>
  <c r="I2839" i="1"/>
  <c r="I2840" i="1"/>
  <c r="I2841" i="1"/>
  <c r="I2842" i="1"/>
  <c r="I2843" i="1"/>
  <c r="I2844" i="1"/>
  <c r="I2845" i="1"/>
  <c r="I2846" i="1"/>
  <c r="I2847" i="1"/>
  <c r="I2848" i="1"/>
  <c r="I2849" i="1"/>
  <c r="I2850" i="1"/>
  <c r="I2851"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0"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49" i="1"/>
  <c r="I2950" i="1"/>
  <c r="I2951" i="1"/>
  <c r="I2952" i="1"/>
  <c r="I2953" i="1"/>
  <c r="I2954" i="1"/>
  <c r="I2955" i="1"/>
  <c r="I2956" i="1"/>
  <c r="I2957" i="1"/>
  <c r="I2958" i="1"/>
  <c r="I2959" i="1"/>
  <c r="I2960"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2" i="1"/>
  <c r="I3003" i="1"/>
  <c r="I3004" i="1"/>
  <c r="I3005" i="1"/>
  <c r="I3006" i="1"/>
  <c r="I3007" i="1"/>
  <c r="I3008" i="1"/>
  <c r="I3009" i="1"/>
  <c r="I3010" i="1"/>
  <c r="I3011" i="1"/>
  <c r="I3012" i="1"/>
  <c r="I3013" i="1"/>
  <c r="I3014" i="1"/>
  <c r="I3015" i="1"/>
  <c r="I3016" i="1"/>
  <c r="I3017" i="1"/>
  <c r="I3018" i="1"/>
  <c r="I3019" i="1"/>
  <c r="I3020"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49"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4" i="1"/>
  <c r="I3075" i="1"/>
  <c r="I3076" i="1"/>
  <c r="I3077" i="1"/>
  <c r="I3078" i="1"/>
  <c r="I3079" i="1"/>
  <c r="I3080" i="1"/>
  <c r="I3081" i="1"/>
  <c r="I3082" i="1"/>
  <c r="I3083" i="1"/>
  <c r="I3084" i="1"/>
  <c r="I3085" i="1"/>
  <c r="I3086" i="1"/>
  <c r="I3087" i="1"/>
  <c r="I3088" i="1"/>
  <c r="I3089" i="1"/>
  <c r="I3090" i="1"/>
  <c r="I3091" i="1"/>
  <c r="I3092" i="1"/>
  <c r="I3093" i="1"/>
  <c r="I3094" i="1"/>
  <c r="I3095" i="1"/>
  <c r="I3096" i="1"/>
  <c r="I3097" i="1"/>
  <c r="I3098" i="1"/>
  <c r="I3099" i="1"/>
  <c r="I3100" i="1"/>
  <c r="I3101" i="1"/>
  <c r="I3102" i="1"/>
  <c r="I3103" i="1"/>
  <c r="I3104" i="1"/>
  <c r="I3105" i="1"/>
  <c r="I3106" i="1"/>
  <c r="I3107" i="1"/>
  <c r="I3108" i="1"/>
  <c r="I3109" i="1"/>
  <c r="I3110" i="1"/>
  <c r="I3111" i="1"/>
  <c r="I3112" i="1"/>
  <c r="I3113" i="1"/>
  <c r="I3114" i="1"/>
  <c r="I3115" i="1"/>
  <c r="I3116" i="1"/>
  <c r="I3117" i="1"/>
  <c r="I3118" i="1"/>
  <c r="I3119" i="1"/>
  <c r="I3120" i="1"/>
  <c r="I3121" i="1"/>
  <c r="I3122" i="1"/>
  <c r="I3123" i="1"/>
  <c r="I3124" i="1"/>
  <c r="I3125" i="1"/>
  <c r="I3126" i="1"/>
  <c r="I3127" i="1"/>
  <c r="I3128" i="1"/>
  <c r="I3129" i="1"/>
  <c r="I3130" i="1"/>
  <c r="I3131" i="1"/>
  <c r="I3132" i="1"/>
  <c r="I3133" i="1"/>
  <c r="I3134" i="1"/>
  <c r="I3135" i="1"/>
  <c r="I3136" i="1"/>
  <c r="I3137" i="1"/>
  <c r="I3138" i="1"/>
  <c r="I3139" i="1"/>
  <c r="I3140" i="1"/>
  <c r="I3141" i="1"/>
  <c r="I3142" i="1"/>
  <c r="I3143" i="1"/>
  <c r="I3144" i="1"/>
  <c r="I3145" i="1"/>
  <c r="I3146" i="1"/>
  <c r="I3147" i="1"/>
  <c r="I3148" i="1"/>
  <c r="I3149" i="1"/>
  <c r="I3150" i="1"/>
  <c r="I3151" i="1"/>
  <c r="I3152" i="1"/>
  <c r="I3153" i="1"/>
  <c r="I3154" i="1"/>
  <c r="I3155" i="1"/>
  <c r="I3156" i="1"/>
  <c r="I3157" i="1"/>
  <c r="I3158" i="1"/>
  <c r="I3159" i="1"/>
  <c r="I3160" i="1"/>
  <c r="I3161" i="1"/>
  <c r="I3162" i="1"/>
  <c r="I3163" i="1"/>
  <c r="I3164" i="1"/>
  <c r="I3165" i="1"/>
  <c r="I3166" i="1"/>
  <c r="I3167" i="1"/>
  <c r="I3168" i="1"/>
  <c r="I3169" i="1"/>
  <c r="I3170" i="1"/>
  <c r="I3171" i="1"/>
  <c r="I3172" i="1"/>
  <c r="I3173" i="1"/>
  <c r="I3174" i="1"/>
  <c r="I3175" i="1"/>
  <c r="I3176" i="1"/>
  <c r="I3177" i="1"/>
  <c r="I3178" i="1"/>
  <c r="I3179" i="1"/>
  <c r="I3180" i="1"/>
  <c r="I3181" i="1"/>
  <c r="I3182" i="1"/>
  <c r="I3183" i="1"/>
  <c r="I3184" i="1"/>
  <c r="I3185" i="1"/>
  <c r="I3186" i="1"/>
  <c r="I3187" i="1"/>
  <c r="I3188" i="1"/>
  <c r="I3189" i="1"/>
  <c r="I3190" i="1"/>
  <c r="I3191" i="1"/>
  <c r="I3192" i="1"/>
  <c r="I3193" i="1"/>
  <c r="I3194" i="1"/>
  <c r="I3195" i="1"/>
  <c r="I3196" i="1"/>
  <c r="I3197" i="1"/>
  <c r="I3198" i="1"/>
  <c r="I3199" i="1"/>
  <c r="I3200" i="1"/>
  <c r="I3201" i="1"/>
  <c r="I3202" i="1"/>
  <c r="I3203" i="1"/>
  <c r="I3204" i="1"/>
  <c r="I3205" i="1"/>
  <c r="I3206" i="1"/>
  <c r="I3207" i="1"/>
  <c r="I3208" i="1"/>
  <c r="I3209" i="1"/>
  <c r="I3210" i="1"/>
  <c r="I3211" i="1"/>
  <c r="I3212" i="1"/>
  <c r="I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I3252" i="1"/>
  <c r="I3253" i="1"/>
  <c r="I3254" i="1"/>
  <c r="I3255" i="1"/>
  <c r="I3256" i="1"/>
  <c r="I3257" i="1"/>
  <c r="I3258" i="1"/>
  <c r="I3259" i="1"/>
  <c r="I3260" i="1"/>
  <c r="I3261" i="1"/>
  <c r="I3262" i="1"/>
  <c r="I3263" i="1"/>
  <c r="I3264" i="1"/>
  <c r="I3265" i="1"/>
  <c r="I3266" i="1"/>
  <c r="I3267" i="1"/>
  <c r="I3268" i="1"/>
  <c r="I3269"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93" i="1"/>
  <c r="I3294" i="1"/>
  <c r="I3295" i="1"/>
  <c r="I3296" i="1"/>
  <c r="I3297" i="1"/>
  <c r="I3298" i="1"/>
  <c r="I3299" i="1"/>
  <c r="I3300" i="1"/>
  <c r="I3301" i="1"/>
  <c r="I3302" i="1"/>
  <c r="I3303" i="1"/>
  <c r="I3304" i="1"/>
  <c r="I3305" i="1"/>
  <c r="I3306" i="1"/>
  <c r="I3307" i="1"/>
  <c r="I3308" i="1"/>
  <c r="I3309" i="1"/>
  <c r="I3310" i="1"/>
  <c r="I3311" i="1"/>
  <c r="I3312" i="1"/>
  <c r="I3313" i="1"/>
  <c r="I3314" i="1"/>
  <c r="I3315" i="1"/>
  <c r="I3316" i="1"/>
  <c r="I3317" i="1"/>
  <c r="I3318" i="1"/>
  <c r="I3319" i="1"/>
  <c r="I3320" i="1"/>
  <c r="I3321" i="1"/>
  <c r="I3322" i="1"/>
  <c r="I3323" i="1"/>
  <c r="I3324" i="1"/>
  <c r="I3325" i="1"/>
  <c r="I3326" i="1"/>
  <c r="I3327" i="1"/>
  <c r="I3328" i="1"/>
  <c r="I3329" i="1"/>
  <c r="I3330" i="1"/>
  <c r="I3331" i="1"/>
  <c r="I3332" i="1"/>
  <c r="I3333" i="1"/>
  <c r="I3334" i="1"/>
  <c r="I3335" i="1"/>
  <c r="I3336" i="1"/>
  <c r="I3337" i="1"/>
  <c r="I3338" i="1"/>
  <c r="I3339" i="1"/>
  <c r="I3340" i="1"/>
  <c r="I3341" i="1"/>
  <c r="I3342" i="1"/>
  <c r="I3343" i="1"/>
  <c r="I3344" i="1"/>
  <c r="I3345" i="1"/>
  <c r="I3346" i="1"/>
  <c r="I3347" i="1"/>
  <c r="I3348" i="1"/>
  <c r="I3349" i="1"/>
  <c r="I3350" i="1"/>
  <c r="I3351" i="1"/>
  <c r="I3352" i="1"/>
  <c r="I3353" i="1"/>
  <c r="I3354" i="1"/>
  <c r="I3355" i="1"/>
  <c r="I3356" i="1"/>
  <c r="I3357" i="1"/>
  <c r="I3358" i="1"/>
  <c r="I3359" i="1"/>
  <c r="I3360" i="1"/>
  <c r="I3361" i="1"/>
  <c r="I3362" i="1"/>
  <c r="I3363" i="1"/>
  <c r="I3364" i="1"/>
  <c r="I3365" i="1"/>
  <c r="I3366" i="1"/>
  <c r="I3367" i="1"/>
  <c r="I3368" i="1"/>
  <c r="I3369" i="1"/>
  <c r="I3370" i="1"/>
  <c r="I3371" i="1"/>
  <c r="I3372" i="1"/>
  <c r="I3373" i="1"/>
  <c r="I3374" i="1"/>
  <c r="I3375" i="1"/>
  <c r="I3376" i="1"/>
  <c r="I3377" i="1"/>
  <c r="I3378" i="1"/>
  <c r="I3379" i="1"/>
  <c r="I3380" i="1"/>
  <c r="I3381" i="1"/>
  <c r="I3382" i="1"/>
  <c r="I3383" i="1"/>
  <c r="I3384" i="1"/>
  <c r="I3385" i="1"/>
  <c r="I3386" i="1"/>
  <c r="I3387" i="1"/>
  <c r="I3388" i="1"/>
  <c r="I3389" i="1"/>
  <c r="I3390" i="1"/>
  <c r="I3391" i="1"/>
  <c r="I3392" i="1"/>
  <c r="I3393" i="1"/>
  <c r="I3394" i="1"/>
  <c r="I3395" i="1"/>
  <c r="I3396" i="1"/>
  <c r="I3397" i="1"/>
  <c r="I3398" i="1"/>
  <c r="I3399" i="1"/>
  <c r="I3400" i="1"/>
  <c r="I3401" i="1"/>
  <c r="I3402" i="1"/>
  <c r="I3403" i="1"/>
  <c r="I3404" i="1"/>
  <c r="I3405" i="1"/>
  <c r="I3406" i="1"/>
  <c r="I3407" i="1"/>
  <c r="I3408" i="1"/>
  <c r="I3409" i="1"/>
  <c r="I3410" i="1"/>
  <c r="I3411" i="1"/>
  <c r="I3412" i="1"/>
  <c r="I3413" i="1"/>
  <c r="I3414" i="1"/>
  <c r="I3415" i="1"/>
  <c r="I3416" i="1"/>
  <c r="I3417" i="1"/>
  <c r="I3418" i="1"/>
  <c r="I3419" i="1"/>
  <c r="I3420" i="1"/>
  <c r="I3421" i="1"/>
  <c r="I3422" i="1"/>
  <c r="I3423" i="1"/>
  <c r="I3424" i="1"/>
  <c r="I3425" i="1"/>
  <c r="I3426" i="1"/>
  <c r="I3427" i="1"/>
  <c r="I3428" i="1"/>
  <c r="I3429" i="1"/>
  <c r="I3430" i="1"/>
  <c r="I3431" i="1"/>
  <c r="I3432" i="1"/>
  <c r="I3433" i="1"/>
  <c r="I3434" i="1"/>
  <c r="I3435" i="1"/>
  <c r="I3436" i="1"/>
  <c r="I3437" i="1"/>
  <c r="I3438" i="1"/>
  <c r="I3439" i="1"/>
  <c r="I3440" i="1"/>
  <c r="I3441" i="1"/>
  <c r="I3442" i="1"/>
  <c r="I3443" i="1"/>
  <c r="I3444" i="1"/>
  <c r="I3445" i="1"/>
  <c r="I3446" i="1"/>
  <c r="I3447" i="1"/>
  <c r="I3448" i="1"/>
  <c r="I3449" i="1"/>
  <c r="I3450" i="1"/>
  <c r="I3451" i="1"/>
  <c r="I3452" i="1"/>
  <c r="I3453" i="1"/>
  <c r="I3454" i="1"/>
  <c r="I3455" i="1"/>
  <c r="I3456" i="1"/>
  <c r="I3457" i="1"/>
  <c r="I3458" i="1"/>
  <c r="I3459" i="1"/>
  <c r="I3460" i="1"/>
  <c r="I3461" i="1"/>
  <c r="I3462" i="1"/>
  <c r="I3463" i="1"/>
  <c r="I3464" i="1"/>
  <c r="I3465" i="1"/>
  <c r="I3466" i="1"/>
  <c r="I3467" i="1"/>
  <c r="I3468" i="1"/>
  <c r="I3469" i="1"/>
  <c r="I3470" i="1"/>
  <c r="I3471" i="1"/>
  <c r="I3472" i="1"/>
  <c r="I3473" i="1"/>
  <c r="I3474" i="1"/>
  <c r="I3475" i="1"/>
  <c r="I3476" i="1"/>
  <c r="I3477" i="1"/>
  <c r="I3478" i="1"/>
  <c r="I3479" i="1"/>
  <c r="I3480" i="1"/>
  <c r="I3481" i="1"/>
  <c r="I3482" i="1"/>
  <c r="I3483" i="1"/>
  <c r="I3484" i="1"/>
  <c r="I3485" i="1"/>
  <c r="I3486" i="1"/>
  <c r="I3487" i="1"/>
  <c r="I3488" i="1"/>
  <c r="I3489" i="1"/>
  <c r="I3490" i="1"/>
  <c r="I3491" i="1"/>
  <c r="I3492" i="1"/>
  <c r="I3493" i="1"/>
  <c r="I3494" i="1"/>
  <c r="I3495" i="1"/>
  <c r="I3496" i="1"/>
  <c r="I3497" i="1"/>
  <c r="I3498" i="1"/>
  <c r="I3499" i="1"/>
  <c r="I3500" i="1"/>
  <c r="I3501" i="1"/>
  <c r="I3502" i="1"/>
  <c r="I3503" i="1"/>
  <c r="I3504" i="1"/>
  <c r="I3505" i="1"/>
  <c r="I3506" i="1"/>
  <c r="I3507" i="1"/>
  <c r="I3508" i="1"/>
  <c r="I3509" i="1"/>
  <c r="I3510" i="1"/>
  <c r="I3511" i="1"/>
  <c r="I3512" i="1"/>
  <c r="I3513" i="1"/>
  <c r="I3514" i="1"/>
  <c r="I3515" i="1"/>
  <c r="I3516" i="1"/>
  <c r="I3517" i="1"/>
  <c r="I3518" i="1"/>
  <c r="I3519" i="1"/>
  <c r="I3520" i="1"/>
  <c r="I3521" i="1"/>
  <c r="I3522" i="1"/>
  <c r="I3523" i="1"/>
  <c r="I3524" i="1"/>
  <c r="I3525" i="1"/>
  <c r="I3526" i="1"/>
  <c r="I3527" i="1"/>
  <c r="I3528" i="1"/>
  <c r="I3529" i="1"/>
  <c r="I3530" i="1"/>
  <c r="I3531" i="1"/>
  <c r="I3532" i="1"/>
  <c r="I3533" i="1"/>
  <c r="I3534" i="1"/>
  <c r="I3535" i="1"/>
  <c r="I3536" i="1"/>
  <c r="I3537" i="1"/>
  <c r="I3538" i="1"/>
  <c r="I3539" i="1"/>
  <c r="I3540" i="1"/>
  <c r="I3541" i="1"/>
  <c r="I3542" i="1"/>
  <c r="I3543" i="1"/>
  <c r="I3544" i="1"/>
  <c r="I3545" i="1"/>
  <c r="I3546" i="1"/>
  <c r="I3547" i="1"/>
  <c r="I3548" i="1"/>
  <c r="I3549" i="1"/>
  <c r="I3550" i="1"/>
  <c r="I3551" i="1"/>
  <c r="I3552" i="1"/>
  <c r="I3553" i="1"/>
  <c r="I3554" i="1"/>
  <c r="I3555" i="1"/>
  <c r="I3556" i="1"/>
  <c r="I3557" i="1"/>
  <c r="I3558" i="1"/>
  <c r="I3559" i="1"/>
  <c r="I3560" i="1"/>
  <c r="I3561" i="1"/>
  <c r="I3562" i="1"/>
  <c r="I3563" i="1"/>
  <c r="I3564" i="1"/>
  <c r="I3565" i="1"/>
  <c r="I3566" i="1"/>
  <c r="I3567" i="1"/>
  <c r="I3568" i="1"/>
  <c r="I3569" i="1"/>
  <c r="I3570" i="1"/>
  <c r="I3571" i="1"/>
  <c r="I3572" i="1"/>
  <c r="I3573" i="1"/>
  <c r="I3574" i="1"/>
  <c r="I3575" i="1"/>
  <c r="I3576" i="1"/>
  <c r="I3577" i="1"/>
  <c r="I3578" i="1"/>
  <c r="I3579" i="1"/>
  <c r="I3580" i="1"/>
  <c r="I3581" i="1"/>
  <c r="I3582" i="1"/>
  <c r="I3583" i="1"/>
  <c r="I3584" i="1"/>
  <c r="I3585" i="1"/>
  <c r="I3586" i="1"/>
  <c r="I3587" i="1"/>
  <c r="I3588" i="1"/>
  <c r="I3589" i="1"/>
  <c r="I3590" i="1"/>
  <c r="I3591" i="1"/>
  <c r="I3592" i="1"/>
  <c r="I3593" i="1"/>
  <c r="I3594" i="1"/>
  <c r="I3595" i="1"/>
  <c r="I3596" i="1"/>
  <c r="I3597" i="1"/>
  <c r="I3598" i="1"/>
  <c r="I3599" i="1"/>
  <c r="I3600" i="1"/>
  <c r="I3601" i="1"/>
  <c r="I3602" i="1"/>
  <c r="I3603" i="1"/>
  <c r="I3604" i="1"/>
  <c r="I3605" i="1"/>
  <c r="I3606" i="1"/>
  <c r="I3607" i="1"/>
  <c r="I3608" i="1"/>
  <c r="I3609" i="1"/>
  <c r="I3610" i="1"/>
  <c r="I3611" i="1"/>
  <c r="I3612" i="1"/>
  <c r="I3613" i="1"/>
  <c r="I3614" i="1"/>
  <c r="I3615" i="1"/>
  <c r="I3616" i="1"/>
  <c r="I3617" i="1"/>
  <c r="I3618" i="1"/>
  <c r="I3619" i="1"/>
  <c r="I3620" i="1"/>
  <c r="I3621" i="1"/>
  <c r="I3622" i="1"/>
  <c r="I3623" i="1"/>
  <c r="I3624" i="1"/>
  <c r="I3625" i="1"/>
  <c r="I3626" i="1"/>
  <c r="I3627" i="1"/>
  <c r="I3628" i="1"/>
  <c r="I3629" i="1"/>
  <c r="I3630" i="1"/>
  <c r="I3631" i="1"/>
  <c r="I3632" i="1"/>
  <c r="I3633" i="1"/>
  <c r="I3634" i="1"/>
  <c r="I3635" i="1"/>
  <c r="I3636" i="1"/>
  <c r="I3637" i="1"/>
  <c r="I3638" i="1"/>
  <c r="I3639" i="1"/>
  <c r="I3640" i="1"/>
  <c r="I3641" i="1"/>
  <c r="I3642" i="1"/>
  <c r="I3643" i="1"/>
  <c r="I3644" i="1"/>
  <c r="I3645" i="1"/>
  <c r="I3646" i="1"/>
  <c r="I3647" i="1"/>
  <c r="I3648" i="1"/>
  <c r="I3649" i="1"/>
  <c r="I3650" i="1"/>
  <c r="I3651" i="1"/>
  <c r="I3652" i="1"/>
  <c r="I3653" i="1"/>
  <c r="I3654" i="1"/>
  <c r="I3655" i="1"/>
  <c r="I3656" i="1"/>
  <c r="I3657" i="1"/>
  <c r="I3658" i="1"/>
  <c r="I3659" i="1"/>
  <c r="I3660" i="1"/>
  <c r="I3661" i="1"/>
  <c r="I3662" i="1"/>
  <c r="I3663" i="1"/>
  <c r="I3664" i="1"/>
  <c r="I3665" i="1"/>
  <c r="I3666" i="1"/>
  <c r="I3667" i="1"/>
  <c r="I3668" i="1"/>
  <c r="I3669" i="1"/>
  <c r="I3670" i="1"/>
  <c r="I3671" i="1"/>
  <c r="I3672" i="1"/>
  <c r="I3673" i="1"/>
  <c r="I3674" i="1"/>
  <c r="I3675" i="1"/>
  <c r="I3676" i="1"/>
  <c r="I3677" i="1"/>
  <c r="I3678" i="1"/>
  <c r="I3679" i="1"/>
  <c r="I3680" i="1"/>
  <c r="I3681" i="1"/>
  <c r="I3682" i="1"/>
  <c r="I3683" i="1"/>
  <c r="I3684" i="1"/>
  <c r="I3685" i="1"/>
  <c r="I3686" i="1"/>
  <c r="I3687" i="1"/>
  <c r="I3688" i="1"/>
  <c r="I3689" i="1"/>
  <c r="I3690" i="1"/>
  <c r="I3691" i="1"/>
  <c r="I3692" i="1"/>
  <c r="I3693" i="1"/>
  <c r="I3694" i="1"/>
  <c r="I3695" i="1"/>
  <c r="I3696" i="1"/>
  <c r="I3697" i="1"/>
  <c r="I3698" i="1"/>
  <c r="I3699" i="1"/>
  <c r="I3700" i="1"/>
  <c r="I3701" i="1"/>
  <c r="I3702" i="1"/>
  <c r="I3703" i="1"/>
  <c r="I3704" i="1"/>
  <c r="I3705" i="1"/>
  <c r="I3706" i="1"/>
  <c r="I3707" i="1"/>
  <c r="I3708" i="1"/>
  <c r="I3709" i="1"/>
  <c r="I3710" i="1"/>
  <c r="I3711" i="1"/>
  <c r="I3712" i="1"/>
  <c r="I3713" i="1"/>
  <c r="I3714" i="1"/>
  <c r="I3715" i="1"/>
  <c r="I3716" i="1"/>
  <c r="I3717" i="1"/>
  <c r="I3718" i="1"/>
  <c r="I3719" i="1"/>
  <c r="I3720" i="1"/>
  <c r="I3721" i="1"/>
  <c r="I3722" i="1"/>
  <c r="I3723" i="1"/>
  <c r="I3724" i="1"/>
  <c r="I3725" i="1"/>
  <c r="I3726" i="1"/>
  <c r="I3727" i="1"/>
  <c r="I3728" i="1"/>
  <c r="I3729" i="1"/>
  <c r="I3730" i="1"/>
  <c r="I3731" i="1"/>
  <c r="I3732" i="1"/>
  <c r="I3733" i="1"/>
  <c r="I3734" i="1"/>
  <c r="I3735" i="1"/>
  <c r="I3736" i="1"/>
  <c r="I3737" i="1"/>
  <c r="I3738" i="1"/>
  <c r="I3739" i="1"/>
  <c r="I3740" i="1"/>
  <c r="I3741" i="1"/>
  <c r="I3742" i="1"/>
  <c r="I3743" i="1"/>
  <c r="I3744" i="1"/>
  <c r="I3745" i="1"/>
  <c r="I3746" i="1"/>
  <c r="I3747" i="1"/>
  <c r="I3748" i="1"/>
  <c r="I3749" i="1"/>
  <c r="I3750" i="1"/>
  <c r="I3751" i="1"/>
  <c r="I3752" i="1"/>
  <c r="I3753" i="1"/>
  <c r="I3754" i="1"/>
  <c r="I3755" i="1"/>
  <c r="I3756" i="1"/>
  <c r="I3757" i="1"/>
  <c r="I3758" i="1"/>
  <c r="I3759" i="1"/>
  <c r="I3760" i="1"/>
  <c r="I3761" i="1"/>
  <c r="I3762" i="1"/>
  <c r="I3763" i="1"/>
  <c r="I3764" i="1"/>
  <c r="I3765" i="1"/>
  <c r="I3766" i="1"/>
  <c r="I3767" i="1"/>
  <c r="I3768" i="1"/>
  <c r="I3769" i="1"/>
  <c r="I3770" i="1"/>
  <c r="I3771" i="1"/>
  <c r="I3772" i="1"/>
  <c r="I3773" i="1"/>
  <c r="I3774" i="1"/>
  <c r="I3775" i="1"/>
  <c r="I3776" i="1"/>
  <c r="I3777" i="1"/>
  <c r="I3778" i="1"/>
  <c r="I3779" i="1"/>
  <c r="I3780" i="1"/>
  <c r="I3781" i="1"/>
  <c r="I3782" i="1"/>
  <c r="I3783" i="1"/>
  <c r="I3784" i="1"/>
  <c r="I3785" i="1"/>
  <c r="I3786" i="1"/>
  <c r="I3787" i="1"/>
  <c r="I3788" i="1"/>
  <c r="I3789" i="1"/>
  <c r="I3790" i="1"/>
  <c r="I3791" i="1"/>
  <c r="I3792" i="1"/>
  <c r="I3793" i="1"/>
  <c r="I3794" i="1"/>
  <c r="I3795" i="1"/>
  <c r="I3796" i="1"/>
  <c r="I3797" i="1"/>
  <c r="I3798" i="1"/>
  <c r="I3799" i="1"/>
  <c r="I3800" i="1"/>
  <c r="I3801" i="1"/>
  <c r="I3802" i="1"/>
  <c r="I3803" i="1"/>
  <c r="I3804" i="1"/>
  <c r="I3805" i="1"/>
  <c r="I3806" i="1"/>
  <c r="I3807" i="1"/>
  <c r="I3808" i="1"/>
  <c r="I3809" i="1"/>
  <c r="I3810" i="1"/>
  <c r="I3811" i="1"/>
  <c r="I3812" i="1"/>
  <c r="I3813" i="1"/>
  <c r="I3814" i="1"/>
  <c r="I3815" i="1"/>
  <c r="I3816" i="1"/>
  <c r="I3817" i="1"/>
  <c r="I3818" i="1"/>
  <c r="I3819" i="1"/>
  <c r="I3820" i="1"/>
  <c r="I3821" i="1"/>
  <c r="I3822" i="1"/>
  <c r="I3823" i="1"/>
  <c r="I3824" i="1"/>
  <c r="I3825" i="1"/>
  <c r="I3826" i="1"/>
  <c r="I3827" i="1"/>
  <c r="I3828" i="1"/>
  <c r="I3829" i="1"/>
  <c r="I3830" i="1"/>
  <c r="I3831" i="1"/>
  <c r="I3832" i="1"/>
  <c r="I3833" i="1"/>
  <c r="I3834" i="1"/>
  <c r="I3835" i="1"/>
  <c r="I3836" i="1"/>
  <c r="I3837" i="1"/>
  <c r="I3838" i="1"/>
  <c r="I3839" i="1"/>
  <c r="I3840" i="1"/>
  <c r="I3841" i="1"/>
  <c r="I3842" i="1"/>
  <c r="I3843" i="1"/>
  <c r="I3844" i="1"/>
  <c r="I3845" i="1"/>
  <c r="I3846" i="1"/>
  <c r="I3847" i="1"/>
  <c r="I3848" i="1"/>
  <c r="I3849" i="1"/>
  <c r="I3850" i="1"/>
  <c r="I3851" i="1"/>
  <c r="I3852" i="1"/>
  <c r="I3853" i="1"/>
  <c r="I3854" i="1"/>
  <c r="I3855" i="1"/>
  <c r="I3856" i="1"/>
  <c r="I3857" i="1"/>
  <c r="I3858" i="1"/>
  <c r="I3859" i="1"/>
  <c r="I3860" i="1"/>
  <c r="I3861" i="1"/>
  <c r="I3862" i="1"/>
  <c r="I3863" i="1"/>
  <c r="I3864" i="1"/>
  <c r="I3865" i="1"/>
  <c r="I3866" i="1"/>
  <c r="I3867" i="1"/>
  <c r="I3868" i="1"/>
  <c r="I3869" i="1"/>
  <c r="I3870" i="1"/>
  <c r="I3871" i="1"/>
  <c r="I3872" i="1"/>
  <c r="I3873" i="1"/>
  <c r="I3874" i="1"/>
  <c r="I3875" i="1"/>
  <c r="I3876" i="1"/>
  <c r="I3877" i="1"/>
  <c r="I3878" i="1"/>
  <c r="I3879" i="1"/>
  <c r="I3880" i="1"/>
  <c r="I3881" i="1"/>
  <c r="I3882" i="1"/>
  <c r="I3883" i="1"/>
  <c r="I3884" i="1"/>
  <c r="I3885" i="1"/>
  <c r="I3886" i="1"/>
  <c r="I3887" i="1"/>
  <c r="I3888" i="1"/>
  <c r="I3889" i="1"/>
  <c r="I3890" i="1"/>
  <c r="I3891" i="1"/>
  <c r="I3892" i="1"/>
  <c r="I3893" i="1"/>
  <c r="I3894" i="1"/>
  <c r="I3895" i="1"/>
  <c r="I3896" i="1"/>
  <c r="I3897" i="1"/>
  <c r="I3898" i="1"/>
  <c r="I3899" i="1"/>
  <c r="I3900" i="1"/>
  <c r="I3901" i="1"/>
  <c r="I3902" i="1"/>
  <c r="I3903" i="1"/>
  <c r="I3904" i="1"/>
  <c r="I3905" i="1"/>
  <c r="I3906" i="1"/>
  <c r="I3907" i="1"/>
  <c r="I3908" i="1"/>
  <c r="I3909" i="1"/>
  <c r="I3910" i="1"/>
  <c r="I3911" i="1"/>
  <c r="I3912" i="1"/>
  <c r="I3913" i="1"/>
  <c r="I3914" i="1"/>
  <c r="I3915" i="1"/>
  <c r="I3916" i="1"/>
  <c r="I3917" i="1"/>
  <c r="I3918" i="1"/>
  <c r="I3919" i="1"/>
  <c r="I3920" i="1"/>
  <c r="I3921" i="1"/>
  <c r="I3922" i="1"/>
  <c r="I3923" i="1"/>
  <c r="I3924" i="1"/>
  <c r="I3925" i="1"/>
  <c r="I3926" i="1"/>
  <c r="I3927" i="1"/>
  <c r="I3928" i="1"/>
  <c r="I3929" i="1"/>
  <c r="I3930" i="1"/>
  <c r="I3931" i="1"/>
  <c r="I3932" i="1"/>
  <c r="I3933" i="1"/>
  <c r="I3934" i="1"/>
  <c r="I3935" i="1"/>
  <c r="I3936" i="1"/>
  <c r="I3937" i="1"/>
  <c r="I3938" i="1"/>
  <c r="I3939" i="1"/>
  <c r="I3940" i="1"/>
  <c r="I3941" i="1"/>
  <c r="I3942" i="1"/>
  <c r="I3943" i="1"/>
  <c r="I3944" i="1"/>
  <c r="I3945" i="1"/>
  <c r="I3946" i="1"/>
  <c r="I3947" i="1"/>
  <c r="I3948" i="1"/>
  <c r="I3949" i="1"/>
  <c r="I3950" i="1"/>
  <c r="I3951" i="1"/>
  <c r="I3952" i="1"/>
  <c r="I3953" i="1"/>
  <c r="I3954" i="1"/>
  <c r="I3955" i="1"/>
  <c r="I3956" i="1"/>
  <c r="I3957" i="1"/>
  <c r="I3958" i="1"/>
  <c r="I3959" i="1"/>
  <c r="I3960" i="1"/>
  <c r="I3961" i="1"/>
  <c r="I3962" i="1"/>
  <c r="I3963" i="1"/>
  <c r="I3964" i="1"/>
  <c r="I3965" i="1"/>
  <c r="I3966" i="1"/>
  <c r="I3967" i="1"/>
  <c r="I3968" i="1"/>
  <c r="I3969" i="1"/>
  <c r="I3970" i="1"/>
  <c r="I3971" i="1"/>
  <c r="I3972" i="1"/>
  <c r="I3973" i="1"/>
  <c r="I3974" i="1"/>
  <c r="I3975" i="1"/>
  <c r="I3976" i="1"/>
  <c r="I3977" i="1"/>
  <c r="I3978" i="1"/>
  <c r="I3979" i="1"/>
  <c r="I3980" i="1"/>
  <c r="I3981" i="1"/>
  <c r="I3982" i="1"/>
  <c r="I3983" i="1"/>
  <c r="I3984" i="1"/>
  <c r="I3985" i="1"/>
  <c r="I3986" i="1"/>
  <c r="I3987" i="1"/>
  <c r="I3988" i="1"/>
  <c r="I3989" i="1"/>
  <c r="I3990" i="1"/>
  <c r="I3991" i="1"/>
  <c r="I3992" i="1"/>
  <c r="I3993" i="1"/>
  <c r="I3994" i="1"/>
  <c r="I3995" i="1"/>
  <c r="I3996" i="1"/>
  <c r="I3997" i="1"/>
  <c r="I3998" i="1"/>
  <c r="I3999" i="1"/>
  <c r="I4000" i="1"/>
  <c r="I4001" i="1"/>
  <c r="I4002" i="1"/>
  <c r="I4003" i="1"/>
  <c r="I4004" i="1"/>
  <c r="I4005" i="1"/>
  <c r="I4006" i="1"/>
  <c r="I4007" i="1"/>
  <c r="I4008" i="1"/>
  <c r="I4009" i="1"/>
  <c r="I4010" i="1"/>
  <c r="I4011" i="1"/>
  <c r="I4012" i="1"/>
  <c r="I4013" i="1"/>
  <c r="I4014" i="1"/>
  <c r="I4015" i="1"/>
  <c r="I4016" i="1"/>
  <c r="I4017" i="1"/>
  <c r="I4018" i="1"/>
  <c r="I4019" i="1"/>
  <c r="I4020" i="1"/>
  <c r="I4021" i="1"/>
  <c r="I4022" i="1"/>
  <c r="I4023" i="1"/>
  <c r="I4024" i="1"/>
  <c r="I4025" i="1"/>
  <c r="I4026" i="1"/>
  <c r="I4027" i="1"/>
  <c r="I4028" i="1"/>
  <c r="I4029" i="1"/>
  <c r="I4030" i="1"/>
  <c r="I4031" i="1"/>
  <c r="I4032" i="1"/>
  <c r="I2" i="1"/>
  <c r="H3" i="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B38" i="9" l="1"/>
  <c r="B26" i="9"/>
  <c r="B14" i="9"/>
  <c r="B33" i="9"/>
  <c r="B37" i="9"/>
  <c r="B25" i="9"/>
  <c r="B13" i="9"/>
  <c r="B36" i="9"/>
  <c r="B24" i="9"/>
  <c r="B12" i="9"/>
  <c r="B11" i="9"/>
  <c r="B35" i="9"/>
  <c r="B23" i="9"/>
  <c r="B34" i="9"/>
  <c r="B22" i="9"/>
  <c r="B10" i="9"/>
  <c r="B9" i="9"/>
  <c r="B21" i="9"/>
  <c r="B32" i="9"/>
  <c r="B20" i="9"/>
  <c r="B8" i="9"/>
  <c r="B31" i="9"/>
  <c r="B19" i="9"/>
  <c r="B7" i="9"/>
  <c r="B30" i="9"/>
  <c r="B18" i="9"/>
  <c r="B6" i="9"/>
  <c r="B29" i="9"/>
  <c r="B17" i="9"/>
  <c r="B5" i="9"/>
  <c r="B28" i="9"/>
  <c r="B16" i="9"/>
  <c r="B4" i="9"/>
  <c r="B39" i="9"/>
  <c r="B27" i="9"/>
  <c r="B15" i="9"/>
  <c r="B3" i="9"/>
  <c r="G2" i="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3730" i="1"/>
  <c r="G3731" i="1"/>
  <c r="G3732" i="1"/>
  <c r="G3733" i="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G3906" i="1"/>
  <c r="G3907" i="1"/>
  <c r="G3908" i="1"/>
  <c r="G3909" i="1"/>
  <c r="G3910" i="1"/>
  <c r="G3911" i="1"/>
  <c r="G3912" i="1"/>
  <c r="G3913" i="1"/>
  <c r="G3914" i="1"/>
  <c r="G3915" i="1"/>
  <c r="G3916" i="1"/>
  <c r="G3917" i="1"/>
  <c r="G3918" i="1"/>
  <c r="G3919" i="1"/>
  <c r="G3920" i="1"/>
  <c r="G3921" i="1"/>
  <c r="G3922" i="1"/>
  <c r="G3923" i="1"/>
  <c r="G3924" i="1"/>
  <c r="G3925" i="1"/>
  <c r="G3926" i="1"/>
  <c r="G3927" i="1"/>
  <c r="G3928" i="1"/>
  <c r="G3929" i="1"/>
  <c r="G3930" i="1"/>
  <c r="G3931" i="1"/>
  <c r="G3932" i="1"/>
  <c r="G3933" i="1"/>
  <c r="G3934" i="1"/>
  <c r="G3935" i="1"/>
  <c r="G3936"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4028" i="1"/>
  <c r="G4029" i="1"/>
  <c r="G4030" i="1"/>
  <c r="G4031" i="1"/>
  <c r="G4032"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ED701F5-532D-468C-83F5-CFD782E7FA68}" keepAlive="1" name="Query - Capacities" description="Connection to the 'Capacities' query in the workbook." type="5" refreshedVersion="0" background="1" saveData="1">
    <dbPr connection="Provider=Microsoft.Mashup.OleDb.1;Data Source=$Workbook$;Location=Capacities;Extended Properties=&quot;&quot;" command="SELECT * FROM [Capacities]"/>
  </connection>
  <connection id="2" xr16:uid="{DE98114A-7511-43E5-9578-425015A3180A}" keepAlive="1" name="Query - ComPrices" description="Connection to the 'ComPrices' query in the workbook." type="5" refreshedVersion="0" background="1" saveData="1">
    <dbPr connection="Provider=Microsoft.Mashup.OleDb.1;Data Source=$Workbook$;Location=ComPrices;Extended Properties=&quot;&quot;" command="SELECT * FROM [ComPrices]"/>
  </connection>
  <connection id="3" xr16:uid="{3088A7DB-4FFA-496D-ACFA-78FCF960DE16}" name="Query - ComPrices (2)" description="Connection to the 'ComPrices (2)' query in the workbook." type="100" refreshedVersion="8" minRefreshableVersion="5">
    <extLst>
      <ext xmlns:x15="http://schemas.microsoft.com/office/spreadsheetml/2010/11/main" uri="{DE250136-89BD-433C-8126-D09CA5730AF9}">
        <x15:connection id="f772e113-716d-491d-8b50-4ace498be62d"/>
      </ext>
    </extLst>
  </connection>
  <connection id="4" xr16:uid="{07BB8AC6-E3C3-4B92-8F8E-12CC41D3D821}" keepAlive="1" name="Query - Country_MZ" description="Connection to the 'Country_MZ' query in the workbook." type="5" refreshedVersion="0" background="1" saveData="1">
    <dbPr connection="Provider=Microsoft.Mashup.OleDb.1;Data Source=$Workbook$;Location=Country_MZ;Extended Properties=&quot;&quot;" command="SELECT * FROM [Country_MZ]"/>
  </connection>
  <connection id="5" xr16:uid="{99652EBA-6656-4638-B61D-6C965372046D}" keepAlive="1" name="Query - Demand" description="Connection to the 'Demand' query in the workbook." type="5" refreshedVersion="0" background="1" saveData="1">
    <dbPr connection="Provider=Microsoft.Mashup.OleDb.1;Data Source=$Workbook$;Location=Demand;Extended Properties=&quot;&quot;" command="SELECT * FROM [Demand]"/>
  </connection>
  <connection id="6" xr16:uid="{A44337EF-4027-4DA5-B963-3C6501F95400}" keepAlive="1" name="Query - EUNonEU" description="Connection to the 'EUNonEU' query in the workbook." type="5" refreshedVersion="8" background="1" saveData="1">
    <dbPr connection="Provider=Microsoft.Mashup.OleDb.1;Data Source=$Workbook$;Location=EUNonEU;Extended Properties=&quot;&quot;" command="SELECT * FROM [EUNonEU]"/>
  </connection>
  <connection id="7" xr16:uid="{762BA0B3-74D1-4280-B951-0BC80C2C6464}" name="Query - NTCs (2)" description="Connection to the 'NTCs (2)' query in the workbook." type="100" refreshedVersion="8" minRefreshableVersion="5">
    <extLst>
      <ext xmlns:x15="http://schemas.microsoft.com/office/spreadsheetml/2010/11/main" uri="{DE250136-89BD-433C-8126-D09CA5730AF9}">
        <x15:connection id="65cf6fa6-4146-4628-8b9c-ec68a10b90a4"/>
      </ext>
    </extLst>
  </connection>
  <connection id="8" xr16:uid="{CF8B8F49-308F-4E79-A3BF-CD6340E4F44C}" name="Query - NTCs_All" description="Connection to the 'NTCs_All' query in the workbook." type="100" refreshedVersion="8" minRefreshableVersion="5">
    <extLst>
      <ext xmlns:x15="http://schemas.microsoft.com/office/spreadsheetml/2010/11/main" uri="{DE250136-89BD-433C-8126-D09CA5730AF9}">
        <x15:connection id="3aac005b-05e5-4e6b-9ccd-afe67ed92116"/>
      </ext>
    </extLst>
  </connection>
  <connection id="9" xr16:uid="{64571595-7F69-4517-BF5D-EED1D37DC5CD}" keepAlive="1" name="Query - NTCsMin" description="Connection to the 'NTCsMin' query in the workbook." type="5" refreshedVersion="0" background="1">
    <dbPr connection="Provider=Microsoft.Mashup.OleDb.1;Data Source=$Workbook$;Location=NTCsMin;Extended Properties=&quot;&quot;" command="SELECT * FROM [NTCsMin]"/>
  </connection>
  <connection id="10" xr16:uid="{F70982D4-8959-467F-91DB-1C78781465EA}" keepAlive="1" name="Query - Reserves" description="Connection to the 'Reserves' query in the workbook." type="5" refreshedVersion="0" background="1" saveData="1">
    <dbPr connection="Provider=Microsoft.Mashup.OleDb.1;Data Source=$Workbook$;Location=Reserves;Extended Properties=&quot;&quot;" command="SELECT * FROM [Reserves]"/>
  </connection>
  <connection id="11" xr16:uid="{16B1B1B9-0E2E-40FC-8370-D2C1C08245C5}"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2" xr16:uid="{308C0D77-8A14-420C-AC4E-2AE24FFEF665}" name="WorksheetConnection_ERAA2024_C4E_Dashboard.xlsx!Table12" type="102" refreshedVersion="8" minRefreshableVersion="5">
    <extLst>
      <ext xmlns:x15="http://schemas.microsoft.com/office/spreadsheetml/2010/11/main" uri="{DE250136-89BD-433C-8126-D09CA5730AF9}">
        <x15:connection id="Table12">
          <x15:rangePr sourceName="_xlcn.WorksheetConnection_ERAA2024_C4E_Dashboard.xlsxTable121"/>
        </x15:connection>
      </ext>
    </extLst>
  </connection>
  <connection id="13" xr16:uid="{94039573-1E19-45B4-911D-6FDECA47A863}" name="WorksheetConnection_ERAA2024_C4E_Dashboard_Draft.xlsx!Table4" type="102" refreshedVersion="8" minRefreshableVersion="5">
    <extLst>
      <ext xmlns:x15="http://schemas.microsoft.com/office/spreadsheetml/2010/11/main" uri="{DE250136-89BD-433C-8126-D09CA5730AF9}">
        <x15:connection id="Table4">
          <x15:rangePr sourceName="_xlcn.WorksheetConnection_ERAA2024_C4E_Dashboard_Draft.xlsxTable41"/>
        </x15:connection>
      </ext>
    </extLst>
  </connection>
  <connection id="14" xr16:uid="{CBBF83C7-7A74-4FBE-90B1-30AEA1F3A586}" name="WorksheetConnection_ERAA2024_C4E_Dashboard_Draft.xlsx!Table8" type="102" refreshedVersion="8" minRefreshableVersion="5">
    <extLst>
      <ext xmlns:x15="http://schemas.microsoft.com/office/spreadsheetml/2010/11/main" uri="{DE250136-89BD-433C-8126-D09CA5730AF9}">
        <x15:connection id="Table8">
          <x15:rangePr sourceName="_xlcn.WorksheetConnection_ERAA2024_C4E_Dashboard_Draft.xlsxTable81"/>
        </x15:connection>
      </ext>
    </extLst>
  </connection>
  <connection id="15" xr16:uid="{2F96253A-FFC5-4547-9266-F96417B60A55}" name="WorksheetConnection_Technologies_test.xlsx!Capacities" type="102" refreshedVersion="8" minRefreshableVersion="5">
    <extLst>
      <ext xmlns:x15="http://schemas.microsoft.com/office/spreadsheetml/2010/11/main" uri="{DE250136-89BD-433C-8126-D09CA5730AF9}">
        <x15:connection id="Capacities">
          <x15:rangePr sourceName="_xlcn.WorksheetConnection_Technologies_test.xlsxCapacities1"/>
        </x15:connection>
      </ext>
    </extLst>
  </connection>
  <connection id="16" xr16:uid="{68E6A653-5401-4DEE-9E58-33766D26B048}" name="WorksheetConnection_Technologies_test.xlsx!Country_MZ" type="102" refreshedVersion="8" minRefreshableVersion="5">
    <extLst>
      <ext xmlns:x15="http://schemas.microsoft.com/office/spreadsheetml/2010/11/main" uri="{DE250136-89BD-433C-8126-D09CA5730AF9}">
        <x15:connection id="Country_MZ">
          <x15:rangePr sourceName="_xlcn.WorksheetConnection_Technologies_test.xlsxCountry_MZ1"/>
        </x15:connection>
      </ext>
    </extLst>
  </connection>
  <connection id="17" xr16:uid="{B571F375-9949-4CA4-A0E8-817D42D4401C}" name="WorksheetConnection_Technologies_test.xlsx!Demand" type="102" refreshedVersion="8" minRefreshableVersion="5">
    <extLst>
      <ext xmlns:x15="http://schemas.microsoft.com/office/spreadsheetml/2010/11/main" uri="{DE250136-89BD-433C-8126-D09CA5730AF9}">
        <x15:connection id="Demand">
          <x15:rangePr sourceName="_xlcn.WorksheetConnection_Technologies_test.xlsxDemand1"/>
        </x15:connection>
      </ext>
    </extLst>
  </connection>
  <connection id="18" xr16:uid="{D9A9429A-0943-45D1-AC7B-4C09E45F1D15}" name="WorksheetConnection_Technologies_test.xlsx!EUNonEU" type="102" refreshedVersion="8" minRefreshableVersion="5">
    <extLst>
      <ext xmlns:x15="http://schemas.microsoft.com/office/spreadsheetml/2010/11/main" uri="{DE250136-89BD-433C-8126-D09CA5730AF9}">
        <x15:connection id="EUNonEU">
          <x15:rangePr sourceName="_xlcn.WorksheetConnection_Technologies_test.xlsxEUNonEU1"/>
        </x15:connection>
      </ext>
    </extLst>
  </connection>
  <connection id="19" xr16:uid="{E26C381F-9F90-4DC5-A89B-C6F3CC0F0963}" name="WorksheetConnection_Technologies_test.xlsx!NTCs" type="102" refreshedVersion="8" minRefreshableVersion="5">
    <extLst>
      <ext xmlns:x15="http://schemas.microsoft.com/office/spreadsheetml/2010/11/main" uri="{DE250136-89BD-433C-8126-D09CA5730AF9}">
        <x15:connection id="NTCs">
          <x15:rangePr sourceName="_xlcn.WorksheetConnection_Technologies_test.xlsxNTCs1"/>
        </x15:connection>
      </ext>
    </extLst>
  </connection>
  <connection id="20" xr16:uid="{43512447-633D-44EE-B6A2-04CED361BB06}" name="WorksheetConnection_Technologies_test.xlsx!Reserves" type="102" refreshedVersion="8" minRefreshableVersion="5">
    <extLst>
      <ext xmlns:x15="http://schemas.microsoft.com/office/spreadsheetml/2010/11/main" uri="{DE250136-89BD-433C-8126-D09CA5730AF9}">
        <x15:connection id="Reserves">
          <x15:rangePr sourceName="_xlcn.WorksheetConnection_Technologies_test.xlsxReserves1"/>
        </x15:connection>
      </ext>
    </extLst>
  </connection>
</connections>
</file>

<file path=xl/sharedStrings.xml><?xml version="1.0" encoding="utf-8"?>
<sst xmlns="http://schemas.openxmlformats.org/spreadsheetml/2006/main" count="51463" uniqueCount="577">
  <si>
    <t>COUNTRY_NAME</t>
  </si>
  <si>
    <t>BELGIUM</t>
  </si>
  <si>
    <t>Sum of POWER</t>
  </si>
  <si>
    <t>Column Labels</t>
  </si>
  <si>
    <t>Row Labels</t>
  </si>
  <si>
    <t>Battery</t>
  </si>
  <si>
    <t>DSR</t>
  </si>
  <si>
    <t>Gas</t>
  </si>
  <si>
    <t>Hard coal</t>
  </si>
  <si>
    <t>Nuclear</t>
  </si>
  <si>
    <t>Oil</t>
  </si>
  <si>
    <t>Others (non-RES)</t>
  </si>
  <si>
    <t>Others (RES)</t>
  </si>
  <si>
    <t>Solar (PV)</t>
  </si>
  <si>
    <t>Wind offshore</t>
  </si>
  <si>
    <t>Wind onshore</t>
  </si>
  <si>
    <t>Grand Total</t>
  </si>
  <si>
    <t>(All)</t>
  </si>
  <si>
    <t>MWh</t>
  </si>
  <si>
    <t>AL00</t>
  </si>
  <si>
    <t>Reservoir</t>
  </si>
  <si>
    <t>Run of river</t>
  </si>
  <si>
    <t>AT00</t>
  </si>
  <si>
    <t>Closed loop pumping</t>
  </si>
  <si>
    <t>Open loop pumping</t>
  </si>
  <si>
    <t>Pondage</t>
  </si>
  <si>
    <t>BA00</t>
  </si>
  <si>
    <t>Lignite</t>
  </si>
  <si>
    <t>BE00</t>
  </si>
  <si>
    <t>BEOF</t>
  </si>
  <si>
    <t>BG00</t>
  </si>
  <si>
    <t>CH00</t>
  </si>
  <si>
    <t>CZ00</t>
  </si>
  <si>
    <t>FuelCell</t>
  </si>
  <si>
    <t>DE00</t>
  </si>
  <si>
    <t>Hydrogen</t>
  </si>
  <si>
    <t>DEKF</t>
  </si>
  <si>
    <t>DKE1</t>
  </si>
  <si>
    <t>DKHE</t>
  </si>
  <si>
    <t>DKK2</t>
  </si>
  <si>
    <t>DKKA</t>
  </si>
  <si>
    <t>DKKF</t>
  </si>
  <si>
    <t>DKN1</t>
  </si>
  <si>
    <t>DKN2</t>
  </si>
  <si>
    <t>DKNS</t>
  </si>
  <si>
    <t>DKW1</t>
  </si>
  <si>
    <t>EE00</t>
  </si>
  <si>
    <t>ES00</t>
  </si>
  <si>
    <t>Solar (thermal)</t>
  </si>
  <si>
    <t>FI00</t>
  </si>
  <si>
    <t>FR00</t>
  </si>
  <si>
    <t>GR00</t>
  </si>
  <si>
    <t>GR03</t>
  </si>
  <si>
    <t>HR00</t>
  </si>
  <si>
    <t>HU00</t>
  </si>
  <si>
    <t>IE00</t>
  </si>
  <si>
    <t>ITCA</t>
  </si>
  <si>
    <t>ITCN</t>
  </si>
  <si>
    <t>ITCS</t>
  </si>
  <si>
    <t>ITN1</t>
  </si>
  <si>
    <t>ITS1</t>
  </si>
  <si>
    <t>ITSA</t>
  </si>
  <si>
    <t>ITSI</t>
  </si>
  <si>
    <t>LT00</t>
  </si>
  <si>
    <t>LUG1</t>
  </si>
  <si>
    <t>LUV1</t>
  </si>
  <si>
    <t>LV00</t>
  </si>
  <si>
    <t>MD00</t>
  </si>
  <si>
    <t>ME00</t>
  </si>
  <si>
    <t>MK00</t>
  </si>
  <si>
    <t>MT00</t>
  </si>
  <si>
    <t>NL00</t>
  </si>
  <si>
    <t>NL60</t>
  </si>
  <si>
    <t>NLLL</t>
  </si>
  <si>
    <t>NOM1</t>
  </si>
  <si>
    <t>NON1</t>
  </si>
  <si>
    <t>NOS1</t>
  </si>
  <si>
    <t>NOS2</t>
  </si>
  <si>
    <t>NOS3</t>
  </si>
  <si>
    <t>PL00</t>
  </si>
  <si>
    <t>PT00</t>
  </si>
  <si>
    <t>RO00</t>
  </si>
  <si>
    <t>RS00</t>
  </si>
  <si>
    <t>SE01</t>
  </si>
  <si>
    <t>SE02</t>
  </si>
  <si>
    <t>SE03</t>
  </si>
  <si>
    <t>SE04</t>
  </si>
  <si>
    <t>SI00</t>
  </si>
  <si>
    <t>SK00</t>
  </si>
  <si>
    <t>TR00</t>
  </si>
  <si>
    <t>UK00</t>
  </si>
  <si>
    <t>UKNI</t>
  </si>
  <si>
    <t>ERAA 2024 Call for Evidence Dashboard</t>
  </si>
  <si>
    <r>
      <t xml:space="preserve">   </t>
    </r>
    <r>
      <rPr>
        <b/>
        <sz val="12"/>
        <color theme="4" tint="-0.249977111117893"/>
        <rFont val="Symbol"/>
        <family val="1"/>
        <charset val="2"/>
      </rPr>
      <t>¬</t>
    </r>
    <r>
      <rPr>
        <b/>
        <sz val="12"/>
        <color theme="4" tint="-0.249977111117893"/>
        <rFont val="Calibri"/>
        <family val="2"/>
      </rPr>
      <t xml:space="preserve"> Open/close country filter panel</t>
    </r>
  </si>
  <si>
    <r>
      <t xml:space="preserve">   </t>
    </r>
    <r>
      <rPr>
        <b/>
        <sz val="12"/>
        <color theme="4" tint="-0.249977111117893"/>
        <rFont val="Symbol"/>
        <family val="1"/>
        <charset val="2"/>
      </rPr>
      <t>¬</t>
    </r>
    <r>
      <rPr>
        <b/>
        <sz val="12"/>
        <color theme="4" tint="-0.249977111117893"/>
        <rFont val="Calibri"/>
        <family val="2"/>
      </rPr>
      <t xml:space="preserve"> Open/close market zone filter panel</t>
    </r>
  </si>
  <si>
    <r>
      <t xml:space="preserve">   </t>
    </r>
    <r>
      <rPr>
        <b/>
        <sz val="12"/>
        <color theme="4" tint="-0.249977111117893"/>
        <rFont val="Symbol"/>
        <family val="1"/>
        <charset val="2"/>
      </rPr>
      <t>¬</t>
    </r>
    <r>
      <rPr>
        <b/>
        <sz val="12"/>
        <color theme="4" tint="-0.249977111117893"/>
        <rFont val="Calibri"/>
        <family val="2"/>
      </rPr>
      <t xml:space="preserve"> Open/close supply data</t>
    </r>
  </si>
  <si>
    <r>
      <t xml:space="preserve">   </t>
    </r>
    <r>
      <rPr>
        <b/>
        <sz val="12"/>
        <color theme="4" tint="-0.249977111117893"/>
        <rFont val="Symbol"/>
        <family val="1"/>
        <charset val="2"/>
      </rPr>
      <t>¬</t>
    </r>
    <r>
      <rPr>
        <b/>
        <sz val="12"/>
        <color theme="4" tint="-0.249977111117893"/>
        <rFont val="Calibri"/>
        <family val="2"/>
      </rPr>
      <t xml:space="preserve"> Open/close demand data</t>
    </r>
  </si>
  <si>
    <t>Evolution of aggregated NTCs [MW]</t>
  </si>
  <si>
    <t>NTCs [MW] per border and selected year</t>
  </si>
  <si>
    <r>
      <t xml:space="preserve">   </t>
    </r>
    <r>
      <rPr>
        <b/>
        <sz val="12"/>
        <color theme="4" tint="-0.249977111117893"/>
        <rFont val="Symbol"/>
        <family val="1"/>
        <charset val="2"/>
      </rPr>
      <t>¬</t>
    </r>
    <r>
      <rPr>
        <b/>
        <sz val="12"/>
        <color theme="4" tint="-0.249977111117893"/>
        <rFont val="Calibri"/>
        <family val="2"/>
      </rPr>
      <t xml:space="preserve"> Open/close NTCs data</t>
    </r>
  </si>
  <si>
    <t>Evolution of balancing reserves [MW]</t>
  </si>
  <si>
    <r>
      <t xml:space="preserve">   </t>
    </r>
    <r>
      <rPr>
        <b/>
        <sz val="12"/>
        <color theme="4" tint="-0.249977111117893"/>
        <rFont val="Symbol"/>
        <family val="1"/>
        <charset val="2"/>
      </rPr>
      <t>¬</t>
    </r>
    <r>
      <rPr>
        <b/>
        <sz val="12"/>
        <color theme="4" tint="-0.249977111117893"/>
        <rFont val="Calibri"/>
        <family val="2"/>
      </rPr>
      <t xml:space="preserve"> Open/close reserves data</t>
    </r>
  </si>
  <si>
    <t>Evolution of Commodity Prices (€/GJ - €/ton)</t>
  </si>
  <si>
    <t>Commodity Prices per year (€/GJ - €/ton)</t>
  </si>
  <si>
    <r>
      <t xml:space="preserve">   </t>
    </r>
    <r>
      <rPr>
        <b/>
        <sz val="12"/>
        <color theme="4" tint="-0.249977111117893"/>
        <rFont val="Symbol"/>
        <family val="1"/>
        <charset val="2"/>
      </rPr>
      <t>¬</t>
    </r>
    <r>
      <rPr>
        <b/>
        <sz val="12"/>
        <color theme="4" tint="-0.249977111117893"/>
        <rFont val="Calibri"/>
        <family val="2"/>
      </rPr>
      <t xml:space="preserve"> Open/close commodity prices data</t>
    </r>
  </si>
  <si>
    <t>Fuel</t>
  </si>
  <si>
    <t>Unit</t>
  </si>
  <si>
    <t>Source</t>
  </si>
  <si>
    <t>Assumptions</t>
  </si>
  <si>
    <t>2025</t>
  </si>
  <si>
    <t>2026</t>
  </si>
  <si>
    <t>2028</t>
  </si>
  <si>
    <t>2030</t>
  </si>
  <si>
    <t>2035</t>
  </si>
  <si>
    <t>2040</t>
  </si>
  <si>
    <t>2050</t>
  </si>
  <si>
    <t>Nuclear (updated)</t>
  </si>
  <si>
    <t>2023 €/GJ</t>
  </si>
  <si>
    <t>Constant over the horizon.</t>
  </si>
  <si>
    <t>Lignite G1 (BG - MK - CZ)</t>
  </si>
  <si>
    <t>Lignite G2 (SK - DE - RS - PL - ME - UKNI - BA - IE)</t>
  </si>
  <si>
    <t>Lignite G3 (SL - RO - HU)</t>
  </si>
  <si>
    <t>Lignite G4 (GR - TR)</t>
  </si>
  <si>
    <t>Constant over the horizon</t>
  </si>
  <si>
    <t xml:space="preserve">Hard coal </t>
  </si>
  <si>
    <t>Interpolation between 2025 and 2030 for 2026 and 2028; interpolation between 2030 and 2050 for 2035.</t>
  </si>
  <si>
    <t>Natural Gas</t>
  </si>
  <si>
    <t>Biomethane</t>
  </si>
  <si>
    <t>Danish Technology catalogue</t>
  </si>
  <si>
    <t>Interpolated between 2030 and 2050 values.</t>
  </si>
  <si>
    <t>Synthetic Methane</t>
  </si>
  <si>
    <t>Gas Blend (updated)</t>
  </si>
  <si>
    <t xml:space="preserve">Crude oil </t>
  </si>
  <si>
    <t xml:space="preserve">Light oil </t>
  </si>
  <si>
    <t>Crude oil price (+28%)</t>
  </si>
  <si>
    <t xml:space="preserve">Heavy oil </t>
  </si>
  <si>
    <t>Crude oil price (+5%)</t>
  </si>
  <si>
    <t>Shale oil</t>
  </si>
  <si>
    <t>Interpolation between 2025 and 2030 for 2026 and 2028; interpolation between 2030 and 2040 for 2035.</t>
  </si>
  <si>
    <t>Hydrogen (blue)</t>
  </si>
  <si>
    <t>CO2 price</t>
  </si>
  <si>
    <t>2023 €/ton</t>
  </si>
  <si>
    <t>Category</t>
  </si>
  <si>
    <t>Type</t>
  </si>
  <si>
    <t>Coal</t>
  </si>
  <si>
    <t>CO2</t>
  </si>
  <si>
    <t>GAS TTF (02/03)</t>
  </si>
  <si>
    <t>Crude Oil Futures (02/03)</t>
  </si>
  <si>
    <t>Coal (API2) Futures (02/03)</t>
  </si>
  <si>
    <t>CO2 Futures (ICE EUA) (01/03)</t>
  </si>
  <si>
    <t>Year</t>
  </si>
  <si>
    <t>COUNTRY_CODE</t>
  </si>
  <si>
    <t>MARKET_NODE</t>
  </si>
  <si>
    <t>TECHNOLOGY</t>
  </si>
  <si>
    <t>YEAR</t>
  </si>
  <si>
    <t>POWER</t>
  </si>
  <si>
    <t>Country_Tech</t>
  </si>
  <si>
    <t>EU_Countries</t>
  </si>
  <si>
    <t>POWER (GW)</t>
  </si>
  <si>
    <t>AL</t>
  </si>
  <si>
    <t>ALBANIA</t>
  </si>
  <si>
    <t>AT</t>
  </si>
  <si>
    <t>AUSTRIA</t>
  </si>
  <si>
    <t>BE</t>
  </si>
  <si>
    <t>BA</t>
  </si>
  <si>
    <t>BOSNIA AND HERZEGOVINA</t>
  </si>
  <si>
    <t>BG</t>
  </si>
  <si>
    <t>BULGARIA</t>
  </si>
  <si>
    <t>HR</t>
  </si>
  <si>
    <t>CROATIA</t>
  </si>
  <si>
    <t>CZ</t>
  </si>
  <si>
    <t>CZECH REPUBLIC</t>
  </si>
  <si>
    <t>DK</t>
  </si>
  <si>
    <t>DENMARK</t>
  </si>
  <si>
    <t>EE</t>
  </si>
  <si>
    <t>ESTONIA</t>
  </si>
  <si>
    <t>FI</t>
  </si>
  <si>
    <t>FINLAND</t>
  </si>
  <si>
    <t>FR</t>
  </si>
  <si>
    <t>FRANCE</t>
  </si>
  <si>
    <t>DE</t>
  </si>
  <si>
    <t>GERMANY</t>
  </si>
  <si>
    <t>UK</t>
  </si>
  <si>
    <t>GREAT BRITAIN</t>
  </si>
  <si>
    <t>GR</t>
  </si>
  <si>
    <t>GREECE</t>
  </si>
  <si>
    <t>HU</t>
  </si>
  <si>
    <t>HUNGARY</t>
  </si>
  <si>
    <t>IE</t>
  </si>
  <si>
    <t>IRELAND</t>
  </si>
  <si>
    <t>IT</t>
  </si>
  <si>
    <t>ITALY</t>
  </si>
  <si>
    <t>LV</t>
  </si>
  <si>
    <t>LATVIA</t>
  </si>
  <si>
    <t>LT</t>
  </si>
  <si>
    <t>LITHUANIA</t>
  </si>
  <si>
    <t>LU</t>
  </si>
  <si>
    <t>LUXEMBOURG</t>
  </si>
  <si>
    <t>MT</t>
  </si>
  <si>
    <t>MALTA</t>
  </si>
  <si>
    <t>MD</t>
  </si>
  <si>
    <t>MOLDOVA</t>
  </si>
  <si>
    <t>ME</t>
  </si>
  <si>
    <t>MONTENEGRO</t>
  </si>
  <si>
    <t>NL</t>
  </si>
  <si>
    <t>NETHERLANDS</t>
  </si>
  <si>
    <t>NI</t>
  </si>
  <si>
    <t>NORTHERN IRELAND</t>
  </si>
  <si>
    <t>NO</t>
  </si>
  <si>
    <t>NORWAY</t>
  </si>
  <si>
    <t>PL</t>
  </si>
  <si>
    <t>POLAND</t>
  </si>
  <si>
    <t>PT</t>
  </si>
  <si>
    <t>PORTUGAL</t>
  </si>
  <si>
    <t>MK</t>
  </si>
  <si>
    <t>REPUBLIC OF NORTH MACEDONIA</t>
  </si>
  <si>
    <t>RO</t>
  </si>
  <si>
    <t>ROMANIA</t>
  </si>
  <si>
    <t>RS</t>
  </si>
  <si>
    <t>SERBIA</t>
  </si>
  <si>
    <t>SK</t>
  </si>
  <si>
    <t>SLOVAK REPUBLIC</t>
  </si>
  <si>
    <t>SI</t>
  </si>
  <si>
    <t>SLOVENIA</t>
  </si>
  <si>
    <t>ES</t>
  </si>
  <si>
    <t>SPAIN</t>
  </si>
  <si>
    <t>SE</t>
  </si>
  <si>
    <t>SWEDEN</t>
  </si>
  <si>
    <t>CH</t>
  </si>
  <si>
    <t>SWITZERLAND</t>
  </si>
  <si>
    <t>TR</t>
  </si>
  <si>
    <t>TURKIYE</t>
  </si>
  <si>
    <t>market node</t>
  </si>
  <si>
    <t>year</t>
  </si>
  <si>
    <t>value</t>
  </si>
  <si>
    <t>Country</t>
  </si>
  <si>
    <t>NOS0</t>
  </si>
  <si>
    <t>EU_Non</t>
  </si>
  <si>
    <t>KOSOVO</t>
  </si>
  <si>
    <t>CYPRUS</t>
  </si>
  <si>
    <t>EGYPT</t>
  </si>
  <si>
    <t>Austria</t>
  </si>
  <si>
    <t>Belgium</t>
  </si>
  <si>
    <t>Bulgaria</t>
  </si>
  <si>
    <t>Croatia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</si>
  <si>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</si>
  <si>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</si>
  <si>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</si>
  <si>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</si>
  <si>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</si>
  <si>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</si>
  <si>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</si>
  <si>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</si>
  <si>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</si>
  <si>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</si>
  <si>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</si>
  <si>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</si>
  <si>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</si>
  <si>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</si>
  <si>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</si>
  <si>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</si>
  <si>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</si>
  <si>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Portugal</t>
  </si>
  <si>
    <t>Romania</t>
  </si>
  <si>
    <t>Slovak republic</t>
  </si>
  <si>
    <t>Slovenia</t>
  </si>
  <si>
    <t>Spain</t>
  </si>
  <si>
    <t>Sweden</t>
  </si>
  <si>
    <t>Sum of POWER (GW)</t>
  </si>
  <si>
    <t>Onshore</t>
  </si>
  <si>
    <t>Offshore</t>
  </si>
  <si>
    <t>CY00</t>
  </si>
  <si>
    <t>DKBH</t>
  </si>
  <si>
    <t>EG00</t>
  </si>
  <si>
    <t>ITCO</t>
  </si>
  <si>
    <t>ITVI</t>
  </si>
  <si>
    <t>NLA0</t>
  </si>
  <si>
    <t>PLE0</t>
  </si>
  <si>
    <t>PLI0</t>
  </si>
  <si>
    <t>TYPE</t>
  </si>
  <si>
    <t>TOTAL</t>
  </si>
  <si>
    <t>Country_Name</t>
  </si>
  <si>
    <t>FRR</t>
  </si>
  <si>
    <t>FCR</t>
  </si>
  <si>
    <t>FROM</t>
  </si>
  <si>
    <t>TO</t>
  </si>
  <si>
    <t>BORDER</t>
  </si>
  <si>
    <t>NTC_MAX</t>
  </si>
  <si>
    <t>NTC_MIN</t>
  </si>
  <si>
    <t>Country_Mnode</t>
  </si>
  <si>
    <t>AL00-&gt;GR00</t>
  </si>
  <si>
    <t>Static</t>
  </si>
  <si>
    <t>Curve</t>
  </si>
  <si>
    <t>AL00-&gt;ME00</t>
  </si>
  <si>
    <t>AL00-&gt;MK00</t>
  </si>
  <si>
    <t>AL00-&gt;RS00</t>
  </si>
  <si>
    <t>AT00-&gt;CH00</t>
  </si>
  <si>
    <t>AT00-&gt;CZ00</t>
  </si>
  <si>
    <t>AT00-&gt;DE00</t>
  </si>
  <si>
    <t>AT00-&gt;HU00</t>
  </si>
  <si>
    <t>AT00-&gt;ITN1</t>
  </si>
  <si>
    <t>AT00-&gt;SI00</t>
  </si>
  <si>
    <t>BA00-&gt;HR00</t>
  </si>
  <si>
    <t>BA00-&gt;ME00</t>
  </si>
  <si>
    <t>BA00-&gt;RS00</t>
  </si>
  <si>
    <t>BE00-&gt;BEOF</t>
  </si>
  <si>
    <t>BE00-&gt;DE00</t>
  </si>
  <si>
    <t>BE00-&gt;DKNS</t>
  </si>
  <si>
    <t>BE00-&gt;FR00</t>
  </si>
  <si>
    <t>BE00-&gt;NL00</t>
  </si>
  <si>
    <t>BE00-&gt;UK00</t>
  </si>
  <si>
    <t>BEOF-&gt;BE00</t>
  </si>
  <si>
    <t>BEOF-&gt;DKNS</t>
  </si>
  <si>
    <t>BG00-&gt;GR00</t>
  </si>
  <si>
    <t>BG00-&gt;MK00</t>
  </si>
  <si>
    <t>BG00-&gt;RO00</t>
  </si>
  <si>
    <t>BG00-&gt;RS00</t>
  </si>
  <si>
    <t>BG00-&gt;TR00</t>
  </si>
  <si>
    <t>CH00-&gt;AT00</t>
  </si>
  <si>
    <t>CH00-&gt;DE00</t>
  </si>
  <si>
    <t>CH00-&gt;FR00</t>
  </si>
  <si>
    <t>CH00-&gt;ITN1</t>
  </si>
  <si>
    <t>CY00-&gt;GR03</t>
  </si>
  <si>
    <t>CZ00-&gt;AT00</t>
  </si>
  <si>
    <t>CZ00-&gt;DE00</t>
  </si>
  <si>
    <t>CZ00-&gt;PLI0</t>
  </si>
  <si>
    <t>CZ00-&gt;SK00</t>
  </si>
  <si>
    <t>DE00-&gt;AT00</t>
  </si>
  <si>
    <t>DE00-&gt;BE00</t>
  </si>
  <si>
    <t>DE00-&gt;CH00</t>
  </si>
  <si>
    <t>DE00-&gt;CZ00</t>
  </si>
  <si>
    <t>DE00-&gt;DEKF</t>
  </si>
  <si>
    <t>DE00-&gt;DKBH</t>
  </si>
  <si>
    <t>DE00-&gt;DKE1</t>
  </si>
  <si>
    <t>DE00-&gt;DKW1</t>
  </si>
  <si>
    <t>DE00-&gt;FR00</t>
  </si>
  <si>
    <t>DE00-&gt;LUG1</t>
  </si>
  <si>
    <t>DE00-&gt;LUV1</t>
  </si>
  <si>
    <t>DE00-&gt;NL00</t>
  </si>
  <si>
    <t>DE00-&gt;NOS2</t>
  </si>
  <si>
    <t>DE00-&gt;PLI0</t>
  </si>
  <si>
    <t>DE00-&gt;SE04</t>
  </si>
  <si>
    <t>DE00-&gt;UK00</t>
  </si>
  <si>
    <t>DEKF-&gt;DE00</t>
  </si>
  <si>
    <t>DEKF-&gt;DKKF</t>
  </si>
  <si>
    <t>DKBH-&gt;DE00</t>
  </si>
  <si>
    <t>DKBH-&gt;DKE1</t>
  </si>
  <si>
    <t>DKBH-&gt;DKN2</t>
  </si>
  <si>
    <t>DKE1-&gt;DE00</t>
  </si>
  <si>
    <t>DKE1-&gt;DKBH</t>
  </si>
  <si>
    <t>DKE1-&gt;DKHE</t>
  </si>
  <si>
    <t>DKE1-&gt;DKK2</t>
  </si>
  <si>
    <t>DKE1-&gt;DKKF</t>
  </si>
  <si>
    <t>DKE1-&gt;DKW1</t>
  </si>
  <si>
    <t>DKE1-&gt;SE04</t>
  </si>
  <si>
    <t>DKHE-&gt;DKE1</t>
  </si>
  <si>
    <t>DKK2-&gt;DKE1</t>
  </si>
  <si>
    <t>DKKA-&gt;DKW1</t>
  </si>
  <si>
    <t>DKKF-&gt;DEKF</t>
  </si>
  <si>
    <t>DKKF-&gt;DKE1</t>
  </si>
  <si>
    <t>DKN1-&gt;DKW1</t>
  </si>
  <si>
    <t>DKN2-&gt;DKBH</t>
  </si>
  <si>
    <t>DKNS-&gt;BE00</t>
  </si>
  <si>
    <t>DKNS-&gt;BEOF</t>
  </si>
  <si>
    <t>DKNS-&gt;DKW1</t>
  </si>
  <si>
    <t>DKW1-&gt;DE00</t>
  </si>
  <si>
    <t>DKW1-&gt;DKE1</t>
  </si>
  <si>
    <t>DKW1-&gt;DKKA</t>
  </si>
  <si>
    <t>DKW1-&gt;DKN1</t>
  </si>
  <si>
    <t>DKW1-&gt;DKNS</t>
  </si>
  <si>
    <t>DKW1-&gt;NL00</t>
  </si>
  <si>
    <t>DKW1-&gt;NOS2</t>
  </si>
  <si>
    <t>DKW1-&gt;SE03</t>
  </si>
  <si>
    <t>DKW1-&gt;UK00</t>
  </si>
  <si>
    <t>EE00-&gt;FI00</t>
  </si>
  <si>
    <t>EE00-&gt;LV00</t>
  </si>
  <si>
    <t>EG00-&gt;GR00</t>
  </si>
  <si>
    <t>ES00-&gt;FR00</t>
  </si>
  <si>
    <t>ES00-&gt;PT00</t>
  </si>
  <si>
    <t>FI00-&gt;EE00</t>
  </si>
  <si>
    <t>FI00-&gt;NON1</t>
  </si>
  <si>
    <t>FI00-&gt;SE01</t>
  </si>
  <si>
    <t>FI00-&gt;SE03</t>
  </si>
  <si>
    <t>FR00-&gt;BE00</t>
  </si>
  <si>
    <t>FR00-&gt;CH00</t>
  </si>
  <si>
    <t>FR00-&gt;DE00</t>
  </si>
  <si>
    <t>FR00-&gt;ES00</t>
  </si>
  <si>
    <t>FR00-&gt;IE00</t>
  </si>
  <si>
    <t>FR00-&gt;ITN1</t>
  </si>
  <si>
    <t>FR00-&gt;UK00</t>
  </si>
  <si>
    <t>GR00-&gt;AL00</t>
  </si>
  <si>
    <t>GR00-&gt;BG00</t>
  </si>
  <si>
    <t>GR00-&gt;EG00</t>
  </si>
  <si>
    <t>GR00-&gt;GR03</t>
  </si>
  <si>
    <t>GR00-&gt;ITS1</t>
  </si>
  <si>
    <t>GR00-&gt;MK00</t>
  </si>
  <si>
    <t>GR00-&gt;TR00</t>
  </si>
  <si>
    <t>GR03-&gt;CY00</t>
  </si>
  <si>
    <t>GR03-&gt;GR00</t>
  </si>
  <si>
    <t>HR00-&gt;BA00</t>
  </si>
  <si>
    <t>HR00-&gt;HU00</t>
  </si>
  <si>
    <t>HR00-&gt;RS00</t>
  </si>
  <si>
    <t>HR00-&gt;SI00</t>
  </si>
  <si>
    <t>HU00-&gt;AT00</t>
  </si>
  <si>
    <t>HU00-&gt;HR00</t>
  </si>
  <si>
    <t>HU00-&gt;RO00</t>
  </si>
  <si>
    <t>HU00-&gt;RS00</t>
  </si>
  <si>
    <t>HU00-&gt;SI00</t>
  </si>
  <si>
    <t>HU00-&gt;SK00</t>
  </si>
  <si>
    <t>IE00-&gt;FR00</t>
  </si>
  <si>
    <t>IE00-&gt;UK00</t>
  </si>
  <si>
    <t>IE00-&gt;UKNI</t>
  </si>
  <si>
    <t>ITCA-&gt;ITS1</t>
  </si>
  <si>
    <t>ITCA-&gt;ITSI</t>
  </si>
  <si>
    <t>ITCN-&gt;ITCO</t>
  </si>
  <si>
    <t>ITCN-&gt;ITCS</t>
  </si>
  <si>
    <t>ITCN-&gt;ITN1</t>
  </si>
  <si>
    <t>ITCO-&gt;ITCN</t>
  </si>
  <si>
    <t>ITCO-&gt;ITSA</t>
  </si>
  <si>
    <t>ITCS-&gt;ITCN</t>
  </si>
  <si>
    <t>ITCS-&gt;ITN1</t>
  </si>
  <si>
    <t>ITCS-&gt;ITS1</t>
  </si>
  <si>
    <t>ITCS-&gt;ITSA</t>
  </si>
  <si>
    <t>ITCS-&gt;ITVI</t>
  </si>
  <si>
    <t>ITCS-&gt;ME00</t>
  </si>
  <si>
    <t>ITN1-&gt;AT00</t>
  </si>
  <si>
    <t>ITN1-&gt;CH00</t>
  </si>
  <si>
    <t>ITN1-&gt;FR00</t>
  </si>
  <si>
    <t>ITN1-&gt;ITCN</t>
  </si>
  <si>
    <t>ITN1-&gt;ITCS</t>
  </si>
  <si>
    <t>ITN1-&gt;SI00</t>
  </si>
  <si>
    <t>ITS1-&gt;GR00</t>
  </si>
  <si>
    <t>ITS1-&gt;ITCA</t>
  </si>
  <si>
    <t>ITS1-&gt;ITCS</t>
  </si>
  <si>
    <t>ITSA-&gt;ITCO</t>
  </si>
  <si>
    <t>ITSA-&gt;ITCS</t>
  </si>
  <si>
    <t>ITSA-&gt;ITVI</t>
  </si>
  <si>
    <t>ITSI-&gt;ITCA</t>
  </si>
  <si>
    <t>ITSI-&gt;ITVI</t>
  </si>
  <si>
    <t>ITSI-&gt;MT00</t>
  </si>
  <si>
    <t>ITVI-&gt;ITCS</t>
  </si>
  <si>
    <t>ITVI-&gt;ITSA</t>
  </si>
  <si>
    <t>ITVI-&gt;ITSI</t>
  </si>
  <si>
    <t>LT00-&gt;LV00</t>
  </si>
  <si>
    <t>LT00-&gt;PL00</t>
  </si>
  <si>
    <t>LT00-&gt;SE04</t>
  </si>
  <si>
    <t>LUG1-&gt;DE00</t>
  </si>
  <si>
    <t>LUV1-&gt;DE00</t>
  </si>
  <si>
    <t>LV00-&gt;EE00</t>
  </si>
  <si>
    <t>LV00-&gt;LT00</t>
  </si>
  <si>
    <t>MD00-&gt;RO00</t>
  </si>
  <si>
    <t>ME00-&gt;AL00</t>
  </si>
  <si>
    <t>ME00-&gt;BA00</t>
  </si>
  <si>
    <t>ME00-&gt;ITCS</t>
  </si>
  <si>
    <t>ME00-&gt;RS00</t>
  </si>
  <si>
    <t>MK00-&gt;AL00</t>
  </si>
  <si>
    <t>MK00-&gt;BG00</t>
  </si>
  <si>
    <t>MK00-&gt;GR00</t>
  </si>
  <si>
    <t>MK00-&gt;RS00</t>
  </si>
  <si>
    <t>MT00-&gt;ITSI</t>
  </si>
  <si>
    <t>NL00-&gt;BE00</t>
  </si>
  <si>
    <t>NL00-&gt;DE00</t>
  </si>
  <si>
    <t>NL00-&gt;DKW1</t>
  </si>
  <si>
    <t>NL00-&gt;NL60</t>
  </si>
  <si>
    <t>NL00-&gt;NLA0</t>
  </si>
  <si>
    <t>NL00-&gt;NLLL</t>
  </si>
  <si>
    <t>NL00-&gt;NOS2</t>
  </si>
  <si>
    <t>NL00-&gt;UK00</t>
  </si>
  <si>
    <t>NL60-&gt;NL00</t>
  </si>
  <si>
    <t>NLA0-&gt;NL00</t>
  </si>
  <si>
    <t>NLLL-&gt;NL00</t>
  </si>
  <si>
    <t>NOM1-&gt;NON1</t>
  </si>
  <si>
    <t>NOM1-&gt;NOS1</t>
  </si>
  <si>
    <t>NOM1-&gt;NOS3</t>
  </si>
  <si>
    <t>NOM1-&gt;SE02</t>
  </si>
  <si>
    <t>NON1-&gt;FI00</t>
  </si>
  <si>
    <t>NON1-&gt;NOM1</t>
  </si>
  <si>
    <t>NON1-&gt;SE01</t>
  </si>
  <si>
    <t>NON1-&gt;SE02</t>
  </si>
  <si>
    <t>NOS1-&gt;NOM1</t>
  </si>
  <si>
    <t>NOS1-&gt;NOS2</t>
  </si>
  <si>
    <t>NOS1-&gt;NOS3</t>
  </si>
  <si>
    <t>NOS1-&gt;SE03</t>
  </si>
  <si>
    <t>NOS2-&gt;DE00</t>
  </si>
  <si>
    <t>NOS2-&gt;DKW1</t>
  </si>
  <si>
    <t>NOS2-&gt;NL00</t>
  </si>
  <si>
    <t>NOS2-&gt;NOS1</t>
  </si>
  <si>
    <t>NOS2-&gt;NOS3</t>
  </si>
  <si>
    <t>NOS2-&gt;UK00</t>
  </si>
  <si>
    <t>NOS3-&gt;NOM1</t>
  </si>
  <si>
    <t>NOS3-&gt;NOS1</t>
  </si>
  <si>
    <t>NOS3-&gt;NOS2</t>
  </si>
  <si>
    <t>PL00-&gt;LT00</t>
  </si>
  <si>
    <t>PL00-&gt;PLE0</t>
  </si>
  <si>
    <t>PL00-&gt;SE04</t>
  </si>
  <si>
    <t>PLE0-&gt;CZ00</t>
  </si>
  <si>
    <t>PLE0-&gt;DE00</t>
  </si>
  <si>
    <t>PLE0-&gt;SK00</t>
  </si>
  <si>
    <t>PLI0-&gt;PL00</t>
  </si>
  <si>
    <t>PT00-&gt;ES00</t>
  </si>
  <si>
    <t>RO00-&gt;BG00</t>
  </si>
  <si>
    <t>RO00-&gt;HU00</t>
  </si>
  <si>
    <t>RO00-&gt;MD00</t>
  </si>
  <si>
    <t>RO00-&gt;RS00</t>
  </si>
  <si>
    <t>RS00-&gt;AL00</t>
  </si>
  <si>
    <t>RS00-&gt;BA00</t>
  </si>
  <si>
    <t>RS00-&gt;BG00</t>
  </si>
  <si>
    <t>RS00-&gt;HR00</t>
  </si>
  <si>
    <t>RS00-&gt;HU00</t>
  </si>
  <si>
    <t>RS00-&gt;ME00</t>
  </si>
  <si>
    <t>RS00-&gt;MK00</t>
  </si>
  <si>
    <t>RS00-&gt;RO00</t>
  </si>
  <si>
    <t>SE01-&gt;FI00</t>
  </si>
  <si>
    <t>SE01-&gt;NON1</t>
  </si>
  <si>
    <t>SE01-&gt;SE02</t>
  </si>
  <si>
    <t>SE02-&gt;NOM1</t>
  </si>
  <si>
    <t>SE02-&gt;NON1</t>
  </si>
  <si>
    <t>SE02-&gt;SE01</t>
  </si>
  <si>
    <t>SE02-&gt;SE03</t>
  </si>
  <si>
    <t>SE03-&gt;DKW1</t>
  </si>
  <si>
    <t>SE03-&gt;FI00</t>
  </si>
  <si>
    <t>SE03-&gt;NOS1</t>
  </si>
  <si>
    <t>SE03-&gt;SE02</t>
  </si>
  <si>
    <t>SE03-&gt;SE04</t>
  </si>
  <si>
    <t>SE04-&gt;DE00</t>
  </si>
  <si>
    <t>SE04-&gt;DKE1</t>
  </si>
  <si>
    <t>SE04-&gt;LT00</t>
  </si>
  <si>
    <t>SE04-&gt;PL00</t>
  </si>
  <si>
    <t>SE04-&gt;SE03</t>
  </si>
  <si>
    <t>SI00-&gt;AT00</t>
  </si>
  <si>
    <t>SI00-&gt;HR00</t>
  </si>
  <si>
    <t>SI00-&gt;HU00</t>
  </si>
  <si>
    <t>SI00-&gt;ITN1</t>
  </si>
  <si>
    <t>SK00-&gt;CZ00</t>
  </si>
  <si>
    <t>SK00-&gt;HU00</t>
  </si>
  <si>
    <t>SK00-&gt;PLI0</t>
  </si>
  <si>
    <t>TR00-&gt;BG00</t>
  </si>
  <si>
    <t>TR00-&gt;GR00</t>
  </si>
  <si>
    <t>UK00-&gt;BE00</t>
  </si>
  <si>
    <t>UK00-&gt;DE00</t>
  </si>
  <si>
    <t>UK00-&gt;DKW1</t>
  </si>
  <si>
    <t>UK00-&gt;FR00</t>
  </si>
  <si>
    <t>UK00-&gt;IE00</t>
  </si>
  <si>
    <t>UK00-&gt;NL00</t>
  </si>
  <si>
    <t>UK00-&gt;NOS2</t>
  </si>
  <si>
    <t>UK00-&gt;UKNI</t>
  </si>
  <si>
    <t>UKNI-&gt;IE00</t>
  </si>
  <si>
    <t>UKNI-&gt;UK00</t>
  </si>
  <si>
    <t>Technology</t>
  </si>
  <si>
    <t>Simplified</t>
  </si>
  <si>
    <t>Storage</t>
  </si>
  <si>
    <t>Thermal</t>
  </si>
  <si>
    <t>Hydro</t>
  </si>
  <si>
    <t>Other non-RES</t>
  </si>
  <si>
    <t>Other RES</t>
  </si>
  <si>
    <t>Solar</t>
  </si>
  <si>
    <t>Wind</t>
  </si>
  <si>
    <t>EIA 2022¹  (same as ERAA 2023)</t>
  </si>
  <si>
    <t>Booze&amp;co (same as ERAA 2023)</t>
  </si>
  <si>
    <t>ENTSO-E TYNDP 2022 (same as ERAA 2023)</t>
  </si>
  <si>
    <t>Legend</t>
  </si>
  <si>
    <t>Pivotal Year Data for Interpolation</t>
  </si>
  <si>
    <t>Pivotal Years of ERAA 2024</t>
  </si>
  <si>
    <t>Interpolated Values</t>
  </si>
  <si>
    <t>Note 1: All units are in €/GJ except for CO2, which is in €/ton</t>
  </si>
  <si>
    <t>Electrolyser &amp; P2H</t>
  </si>
  <si>
    <t>Virtual</t>
  </si>
  <si>
    <r>
      <t>TYNDP 2024 data</t>
    </r>
    <r>
      <rPr>
        <vertAlign val="superscript"/>
        <sz val="11"/>
        <rFont val="Calibri"/>
        <family val="2"/>
      </rPr>
      <t>4</t>
    </r>
  </si>
  <si>
    <t>Note 3: For further information access tab "Com_Prices"</t>
  </si>
  <si>
    <t>100% NG until 2028; 9% Biometh. in 2030; 20% Biometh., 4% Syn. Meth. in 2040.³ 2035 Interpolated.</t>
  </si>
  <si>
    <r>
      <t>API2 Coal Future price, Bloomberg (2025)</t>
    </r>
    <r>
      <rPr>
        <vertAlign val="superscript"/>
        <sz val="11"/>
        <rFont val="Calibri"/>
        <family val="2"/>
      </rPr>
      <t>2</t>
    </r>
    <r>
      <rPr>
        <sz val="11"/>
        <rFont val="Calibri"/>
        <family val="2"/>
      </rPr>
      <t xml:space="preserve"> and IEA WEO 2023</t>
    </r>
    <r>
      <rPr>
        <vertAlign val="superscript"/>
        <sz val="11"/>
        <rFont val="Calibri"/>
        <family val="2"/>
      </rPr>
      <t>6</t>
    </r>
    <r>
      <rPr>
        <sz val="11"/>
        <rFont val="Calibri"/>
        <family val="2"/>
      </rPr>
      <t xml:space="preserve"> (APS3) (2030, 2050)</t>
    </r>
  </si>
  <si>
    <r>
      <t>IEA WEO 2023</t>
    </r>
    <r>
      <rPr>
        <vertAlign val="superscript"/>
        <sz val="11"/>
        <rFont val="Calibri"/>
        <family val="2"/>
      </rPr>
      <t>6</t>
    </r>
    <r>
      <rPr>
        <sz val="11"/>
        <rFont val="Calibri"/>
        <family val="2"/>
      </rPr>
      <t xml:space="preserve"> (APS)</t>
    </r>
  </si>
  <si>
    <r>
      <t>Brent Future Price Bloomberg (2025)2 and IEA WEO 2023</t>
    </r>
    <r>
      <rPr>
        <vertAlign val="superscript"/>
        <sz val="11"/>
        <rFont val="Calibri"/>
        <family val="2"/>
      </rPr>
      <t>6</t>
    </r>
    <r>
      <rPr>
        <sz val="11"/>
        <rFont val="Calibri"/>
        <family val="2"/>
      </rPr>
      <t xml:space="preserve"> (APS3) (2030, 2050)</t>
    </r>
  </si>
  <si>
    <r>
      <t>Derived from gas blend price - SMR with CCUS</t>
    </r>
    <r>
      <rPr>
        <vertAlign val="superscript"/>
        <sz val="11"/>
        <color theme="1"/>
        <rFont val="Calibri"/>
        <family val="2"/>
      </rPr>
      <t>5</t>
    </r>
  </si>
  <si>
    <r>
      <t>Bloomberg (2025)</t>
    </r>
    <r>
      <rPr>
        <vertAlign val="superscript"/>
        <sz val="11"/>
        <rFont val="Calibri"/>
        <family val="2"/>
      </rPr>
      <t>2</t>
    </r>
    <r>
      <rPr>
        <sz val="11"/>
        <rFont val="Calibri"/>
        <family val="2"/>
      </rPr>
      <t xml:space="preserve"> and IEA WEO 2023</t>
    </r>
    <r>
      <rPr>
        <vertAlign val="superscript"/>
        <sz val="11"/>
        <rFont val="Calibri"/>
        <family val="2"/>
      </rPr>
      <t>6</t>
    </r>
    <r>
      <rPr>
        <sz val="11"/>
        <rFont val="Calibri"/>
        <family val="2"/>
      </rPr>
      <t xml:space="preserve"> (APS3) (2030, 2050)</t>
    </r>
  </si>
  <si>
    <r>
      <t>TTF Future Price Bloomberg (2025)</t>
    </r>
    <r>
      <rPr>
        <vertAlign val="superscript"/>
        <sz val="11"/>
        <rFont val="Calibri"/>
        <family val="2"/>
      </rPr>
      <t>2</t>
    </r>
    <r>
      <rPr>
        <sz val="11"/>
        <rFont val="Calibri"/>
        <family val="2"/>
      </rPr>
      <t xml:space="preserve"> and IEA WEO 2023</t>
    </r>
    <r>
      <rPr>
        <vertAlign val="superscript"/>
        <sz val="11"/>
        <rFont val="Calibri"/>
        <family val="2"/>
      </rPr>
      <t>6</t>
    </r>
    <r>
      <rPr>
        <sz val="11"/>
        <rFont val="Calibri"/>
        <family val="2"/>
      </rPr>
      <t xml:space="preserve"> (APS3) (2030, 2050)</t>
    </r>
  </si>
  <si>
    <t>Note 2: The chart partially uses IEA data. For more detailed information on data sources please consult sheet "Com_Prices".
IEA 2023; World Energy Outlook 2023, https://www.iea.org/reports/world-energy-outlook-2023, License: CC BY 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</si>
</sst>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000"/>
  </numFmts>
  <fonts count="41">
    <font>
      <sz val="12"/>
      <color theme="1"/>
      <name val="Trebuchet MS"/>
      <family val="2"/>
      <scheme val="minor"/>
    </font>
    <font>
      <sz val="11"/>
      <color theme="1"/>
      <name val="Trebuchet MS"/>
      <family val="2"/>
      <scheme val="minor"/>
    </font>
    <font>
      <sz val="11"/>
      <color theme="1"/>
      <name val="Trebuchet MS"/>
      <family val="2"/>
      <scheme val="minor"/>
    </font>
    <font>
      <sz val="12"/>
      <color theme="1"/>
      <name val="Trebuchet MS"/>
      <family val="2"/>
      <scheme val="minor"/>
    </font>
    <font>
      <sz val="18"/>
      <color theme="3"/>
      <name val="Trebuchet MS"/>
      <family val="2"/>
      <scheme val="major"/>
    </font>
    <font>
      <b/>
      <sz val="15"/>
      <color theme="3"/>
      <name val="Trebuchet MS"/>
      <family val="2"/>
      <scheme val="minor"/>
    </font>
    <font>
      <b/>
      <sz val="13"/>
      <color theme="3"/>
      <name val="Trebuchet MS"/>
      <family val="2"/>
      <scheme val="minor"/>
    </font>
    <font>
      <b/>
      <sz val="11"/>
      <color theme="3"/>
      <name val="Trebuchet MS"/>
      <family val="2"/>
      <scheme val="minor"/>
    </font>
    <font>
      <sz val="12"/>
      <color rgb="FF006100"/>
      <name val="Trebuchet MS"/>
      <family val="2"/>
      <scheme val="minor"/>
    </font>
    <font>
      <sz val="12"/>
      <color rgb="FF9C0006"/>
      <name val="Trebuchet MS"/>
      <family val="2"/>
      <scheme val="minor"/>
    </font>
    <font>
      <sz val="12"/>
      <color rgb="FF9C5700"/>
      <name val="Trebuchet MS"/>
      <family val="2"/>
      <scheme val="minor"/>
    </font>
    <font>
      <sz val="12"/>
      <color rgb="FF3F3F76"/>
      <name val="Trebuchet MS"/>
      <family val="2"/>
      <scheme val="minor"/>
    </font>
    <font>
      <b/>
      <sz val="12"/>
      <color rgb="FF3F3F3F"/>
      <name val="Trebuchet MS"/>
      <family val="2"/>
      <scheme val="minor"/>
    </font>
    <font>
      <b/>
      <sz val="12"/>
      <color rgb="FFFA7D00"/>
      <name val="Trebuchet MS"/>
      <family val="2"/>
      <scheme val="minor"/>
    </font>
    <font>
      <sz val="12"/>
      <color rgb="FFFA7D00"/>
      <name val="Trebuchet MS"/>
      <family val="2"/>
      <scheme val="minor"/>
    </font>
    <font>
      <b/>
      <sz val="12"/>
      <color theme="0"/>
      <name val="Trebuchet MS"/>
      <family val="2"/>
      <scheme val="minor"/>
    </font>
    <font>
      <sz val="12"/>
      <color rgb="FFFF0000"/>
      <name val="Trebuchet MS"/>
      <family val="2"/>
      <scheme val="minor"/>
    </font>
    <font>
      <i/>
      <sz val="12"/>
      <color rgb="FF7F7F7F"/>
      <name val="Trebuchet MS"/>
      <family val="2"/>
      <scheme val="minor"/>
    </font>
    <font>
      <b/>
      <sz val="12"/>
      <color theme="1"/>
      <name val="Trebuchet MS"/>
      <family val="2"/>
      <scheme val="minor"/>
    </font>
    <font>
      <sz val="12"/>
      <color theme="0"/>
      <name val="Trebuchet MS"/>
      <family val="2"/>
      <scheme val="minor"/>
    </font>
    <font>
      <sz val="12"/>
      <color theme="3" tint="9.9978637043366805E-2"/>
      <name val="Trebuchet MS"/>
      <family val="2"/>
      <scheme val="minor"/>
    </font>
    <font>
      <sz val="12"/>
      <name val="Trebuchet MS"/>
      <family val="2"/>
      <scheme val="minor"/>
    </font>
    <font>
      <b/>
      <sz val="14"/>
      <color theme="4" tint="-0.499984740745262"/>
      <name val="Calibri"/>
      <family val="2"/>
    </font>
    <font>
      <b/>
      <sz val="12"/>
      <color theme="4" tint="-0.249977111117893"/>
      <name val="Calibri"/>
      <family val="2"/>
    </font>
    <font>
      <b/>
      <sz val="12"/>
      <color theme="4" tint="-0.249977111117893"/>
      <name val="Symbol"/>
      <family val="1"/>
      <charset val="2"/>
    </font>
    <font>
      <b/>
      <sz val="28"/>
      <color theme="4" tint="-0.249977111117893"/>
      <name val="Calibri"/>
      <family val="2"/>
    </font>
    <font>
      <b/>
      <sz val="14"/>
      <color theme="4" tint="-0.249977111117893"/>
      <name val="Calibri"/>
      <family val="2"/>
    </font>
    <font>
      <sz val="12"/>
      <color theme="4" tint="-0.249977111117893"/>
      <name val="Trebuchet MS"/>
      <family val="2"/>
      <scheme val="minor"/>
    </font>
    <font>
      <sz val="10"/>
      <color indexed="8"/>
      <name val="Helvetica Neue"/>
    </font>
    <font>
      <b/>
      <sz val="10"/>
      <color rgb="FF000000"/>
      <name val="Calibri"/>
      <family val="2"/>
    </font>
    <font>
      <b/>
      <sz val="12"/>
      <color rgb="FF000000"/>
      <name val="Calibri"/>
      <family val="2"/>
    </font>
    <font>
      <sz val="11"/>
      <name val="Calibri"/>
      <family val="2"/>
    </font>
    <font>
      <sz val="12"/>
      <name val="Calibri"/>
      <family val="2"/>
    </font>
    <font>
      <sz val="18"/>
      <name val="Arial"/>
      <family val="2"/>
    </font>
    <font>
      <sz val="12"/>
      <color theme="1"/>
      <name val="Calibri"/>
      <family val="2"/>
    </font>
    <font>
      <b/>
      <u/>
      <sz val="11"/>
      <name val="Calibri"/>
      <family val="2"/>
    </font>
    <font>
      <b/>
      <sz val="11"/>
      <color theme="1"/>
      <name val="Trebuchet MS"/>
      <family val="2"/>
      <scheme val="minor"/>
    </font>
    <font>
      <b/>
      <sz val="11"/>
      <name val="Trebuchet MS"/>
      <family val="2"/>
      <scheme val="minor"/>
    </font>
    <font>
      <vertAlign val="superscript"/>
      <sz val="11"/>
      <name val="Calibri"/>
      <family val="2"/>
    </font>
    <font>
      <vertAlign val="superscript"/>
      <sz val="11"/>
      <color theme="1"/>
      <name val="Calibri"/>
      <family val="2"/>
    </font>
    <font>
      <sz val="11"/>
      <color theme="1"/>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rgb="FFDAE3F3"/>
        <bgColor indexed="64"/>
      </patternFill>
    </fill>
    <fill>
      <patternFill patternType="solid">
        <fgColor rgb="FFE7E6E6"/>
        <bgColor indexed="64"/>
      </patternFill>
    </fill>
    <fill>
      <patternFill patternType="solid">
        <fgColor rgb="FFFFE699"/>
        <bgColor indexed="64"/>
      </patternFill>
    </fill>
    <fill>
      <patternFill patternType="solid">
        <fgColor rgb="FF92D050"/>
        <bgColor indexed="64"/>
      </patternFill>
    </fill>
    <fill>
      <patternFill patternType="solid">
        <fgColor theme="0" tint="-0.14999847407452621"/>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5"/>
      </top>
      <bottom/>
      <diagonal/>
    </border>
    <border>
      <left style="thin">
        <color indexed="65"/>
      </left>
      <right/>
      <top/>
      <bottom/>
      <diagonal/>
    </border>
    <border>
      <left style="thin">
        <color theme="4" tint="0.39997558519241921"/>
      </left>
      <right/>
      <top style="thin">
        <color theme="4" tint="0.39997558519241921"/>
      </top>
      <bottom style="thin">
        <color theme="4" tint="0.39997558519241921"/>
      </bottom>
      <diagonal/>
    </border>
    <border>
      <left style="thin">
        <color rgb="FF999999"/>
      </left>
      <right/>
      <top style="thin">
        <color rgb="FF999999"/>
      </top>
      <bottom/>
      <diagonal/>
    </border>
    <border>
      <left/>
      <right/>
      <top style="thin">
        <color rgb="FF999999"/>
      </top>
      <bottom/>
      <diagonal/>
    </border>
    <border>
      <left style="thin">
        <color rgb="FF999999"/>
      </left>
      <right/>
      <top style="thin">
        <color indexed="65"/>
      </top>
      <bottom/>
      <diagonal/>
    </border>
    <border>
      <left style="thin">
        <color rgb="FF999999"/>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theme="4" tint="0.39997558519241921"/>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theme="4" tint="0.39997558519241921"/>
      </left>
      <right/>
      <top style="thin">
        <color theme="4" tint="0.39997558519241921"/>
      </top>
      <bottom/>
      <diagonal/>
    </border>
    <border>
      <left/>
      <right/>
      <top style="thin">
        <color theme="4" tint="0.39997558519241921"/>
      </top>
      <bottom/>
      <diagonal/>
    </border>
  </borders>
  <cellStyleXfs count="44">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 fillId="0" borderId="0"/>
    <xf numFmtId="0" fontId="28" fillId="0" borderId="0" applyNumberFormat="0" applyFill="0" applyBorder="0" applyProtection="0">
      <alignment vertical="top" wrapText="1"/>
    </xf>
  </cellStyleXfs>
  <cellXfs count="73">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1" fontId="0" fillId="0" borderId="0" xfId="0" applyNumberFormat="1"/>
    <xf numFmtId="0" fontId="20" fillId="33" borderId="11" xfId="0" applyFont="1" applyFill="1" applyBorder="1"/>
    <xf numFmtId="0" fontId="20" fillId="33" borderId="10" xfId="0" applyFont="1" applyFill="1" applyBorder="1" applyAlignment="1">
      <alignment horizontal="left"/>
    </xf>
    <xf numFmtId="0" fontId="21" fillId="33" borderId="0" xfId="0" applyFont="1" applyFill="1"/>
    <xf numFmtId="0" fontId="21" fillId="33" borderId="0" xfId="0" applyFont="1" applyFill="1" applyAlignment="1">
      <alignment horizontal="left"/>
    </xf>
    <xf numFmtId="0" fontId="21" fillId="0" borderId="0" xfId="0" applyFont="1"/>
    <xf numFmtId="0" fontId="2" fillId="0" borderId="0" xfId="42"/>
    <xf numFmtId="0" fontId="2" fillId="34" borderId="12" xfId="42" applyFill="1" applyBorder="1"/>
    <xf numFmtId="0" fontId="2" fillId="0" borderId="12" xfId="42" applyBorder="1"/>
    <xf numFmtId="0" fontId="19" fillId="33" borderId="13" xfId="0" applyFont="1" applyFill="1" applyBorder="1"/>
    <xf numFmtId="0" fontId="19" fillId="33" borderId="14" xfId="0" applyFont="1" applyFill="1" applyBorder="1"/>
    <xf numFmtId="0" fontId="20" fillId="33" borderId="13" xfId="0" applyFont="1" applyFill="1" applyBorder="1"/>
    <xf numFmtId="0" fontId="20" fillId="33" borderId="14" xfId="0" applyFont="1" applyFill="1" applyBorder="1"/>
    <xf numFmtId="0" fontId="20" fillId="33" borderId="16" xfId="0" applyFont="1" applyFill="1" applyBorder="1"/>
    <xf numFmtId="0" fontId="20" fillId="33" borderId="14" xfId="0" applyFont="1" applyFill="1" applyBorder="1" applyAlignment="1">
      <alignment horizontal="left"/>
    </xf>
    <xf numFmtId="0" fontId="1" fillId="0" borderId="0" xfId="42" applyFont="1"/>
    <xf numFmtId="0" fontId="23" fillId="0" borderId="0" xfId="0" applyFont="1"/>
    <xf numFmtId="0" fontId="25" fillId="0" borderId="0" xfId="0" applyFont="1"/>
    <xf numFmtId="0" fontId="27" fillId="0" borderId="0" xfId="0" applyFont="1"/>
    <xf numFmtId="0" fontId="31" fillId="34" borderId="17" xfId="0" applyFont="1" applyFill="1" applyBorder="1" applyAlignment="1">
      <alignment horizontal="left" wrapText="1" readingOrder="1"/>
    </xf>
    <xf numFmtId="0" fontId="31" fillId="34" borderId="17" xfId="0" applyFont="1" applyFill="1" applyBorder="1" applyAlignment="1">
      <alignment horizontal="center" wrapText="1" readingOrder="1"/>
    </xf>
    <xf numFmtId="0" fontId="31" fillId="0" borderId="17" xfId="0" applyFont="1" applyBorder="1" applyAlignment="1">
      <alignment horizontal="left" wrapText="1" readingOrder="1"/>
    </xf>
    <xf numFmtId="0" fontId="31" fillId="0" borderId="17" xfId="0" applyFont="1" applyBorder="1" applyAlignment="1">
      <alignment horizontal="center" wrapText="1" readingOrder="1"/>
    </xf>
    <xf numFmtId="164" fontId="32" fillId="0" borderId="17" xfId="0" applyNumberFormat="1" applyFont="1" applyBorder="1" applyAlignment="1">
      <alignment horizontal="center" vertical="center" wrapText="1" readingOrder="1"/>
    </xf>
    <xf numFmtId="164" fontId="33" fillId="0" borderId="17" xfId="0" applyNumberFormat="1" applyFont="1" applyBorder="1" applyAlignment="1">
      <alignment horizontal="center" vertical="center" wrapText="1"/>
    </xf>
    <xf numFmtId="164" fontId="32" fillId="35" borderId="17" xfId="0" applyNumberFormat="1" applyFont="1" applyFill="1" applyBorder="1" applyAlignment="1">
      <alignment horizontal="center" vertical="center" wrapText="1" readingOrder="1"/>
    </xf>
    <xf numFmtId="164" fontId="32" fillId="36" borderId="17" xfId="0" applyNumberFormat="1" applyFont="1" applyFill="1" applyBorder="1" applyAlignment="1">
      <alignment horizontal="center" vertical="center" wrapText="1" readingOrder="1"/>
    </xf>
    <xf numFmtId="0" fontId="31" fillId="37" borderId="17" xfId="0" applyFont="1" applyFill="1" applyBorder="1" applyAlignment="1">
      <alignment horizontal="left" wrapText="1" readingOrder="1"/>
    </xf>
    <xf numFmtId="0" fontId="31" fillId="37" borderId="17" xfId="0" applyFont="1" applyFill="1" applyBorder="1" applyAlignment="1">
      <alignment horizontal="center" wrapText="1" readingOrder="1"/>
    </xf>
    <xf numFmtId="0" fontId="31" fillId="38" borderId="17" xfId="0" applyFont="1" applyFill="1" applyBorder="1" applyAlignment="1">
      <alignment horizontal="left" wrapText="1" readingOrder="1"/>
    </xf>
    <xf numFmtId="0" fontId="31" fillId="38" borderId="17" xfId="0" applyFont="1" applyFill="1" applyBorder="1" applyAlignment="1">
      <alignment horizontal="center" wrapText="1" readingOrder="1"/>
    </xf>
    <xf numFmtId="164" fontId="32" fillId="38" borderId="17" xfId="0" applyNumberFormat="1" applyFont="1" applyFill="1" applyBorder="1" applyAlignment="1">
      <alignment horizontal="center" vertical="center" wrapText="1" readingOrder="1"/>
    </xf>
    <xf numFmtId="0" fontId="31" fillId="34" borderId="18" xfId="0" applyFont="1" applyFill="1" applyBorder="1" applyAlignment="1">
      <alignment horizontal="left" wrapText="1" readingOrder="1"/>
    </xf>
    <xf numFmtId="0" fontId="31" fillId="0" borderId="18" xfId="0" applyFont="1" applyBorder="1" applyAlignment="1">
      <alignment horizontal="left" wrapText="1" readingOrder="1"/>
    </xf>
    <xf numFmtId="0" fontId="31" fillId="37" borderId="18" xfId="0" applyFont="1" applyFill="1" applyBorder="1" applyAlignment="1">
      <alignment horizontal="left" wrapText="1" readingOrder="1"/>
    </xf>
    <xf numFmtId="0" fontId="31" fillId="38" borderId="18" xfId="0" applyFont="1" applyFill="1" applyBorder="1" applyAlignment="1">
      <alignment horizontal="left" wrapText="1" readingOrder="1"/>
    </xf>
    <xf numFmtId="0" fontId="31" fillId="0" borderId="19" xfId="0" applyFont="1" applyBorder="1" applyAlignment="1">
      <alignment horizontal="left" wrapText="1" readingOrder="1"/>
    </xf>
    <xf numFmtId="0" fontId="26" fillId="0" borderId="0" xfId="0" applyFont="1"/>
    <xf numFmtId="0" fontId="34" fillId="0" borderId="0" xfId="0" applyFont="1"/>
    <xf numFmtId="0" fontId="0" fillId="34" borderId="23" xfId="0" applyFill="1" applyBorder="1"/>
    <xf numFmtId="0" fontId="0" fillId="34" borderId="24" xfId="0" applyFill="1" applyBorder="1"/>
    <xf numFmtId="0" fontId="0" fillId="0" borderId="24" xfId="0" applyBorder="1"/>
    <xf numFmtId="0" fontId="0" fillId="0" borderId="0" xfId="0" applyNumberFormat="1"/>
    <xf numFmtId="0" fontId="21" fillId="33" borderId="0" xfId="0" applyNumberFormat="1" applyFont="1" applyFill="1"/>
    <xf numFmtId="0" fontId="19" fillId="33" borderId="13" xfId="0" applyNumberFormat="1" applyFont="1" applyFill="1" applyBorder="1"/>
    <xf numFmtId="0" fontId="19" fillId="33" borderId="14" xfId="0" applyNumberFormat="1" applyFont="1" applyFill="1" applyBorder="1"/>
    <xf numFmtId="0" fontId="19" fillId="33" borderId="15" xfId="0" applyNumberFormat="1" applyFont="1" applyFill="1" applyBorder="1"/>
    <xf numFmtId="0" fontId="19" fillId="33" borderId="10" xfId="0" applyNumberFormat="1" applyFont="1" applyFill="1" applyBorder="1"/>
    <xf numFmtId="0" fontId="20" fillId="33" borderId="13" xfId="0" applyNumberFormat="1" applyFont="1" applyFill="1" applyBorder="1"/>
    <xf numFmtId="0" fontId="20" fillId="33" borderId="15" xfId="0" applyNumberFormat="1" applyFont="1" applyFill="1" applyBorder="1"/>
    <xf numFmtId="0" fontId="20" fillId="33" borderId="14" xfId="0" applyNumberFormat="1" applyFont="1" applyFill="1" applyBorder="1"/>
    <xf numFmtId="0" fontId="20" fillId="33" borderId="10" xfId="0" applyNumberFormat="1" applyFont="1" applyFill="1" applyBorder="1"/>
    <xf numFmtId="0" fontId="20" fillId="33" borderId="0" xfId="0" applyFont="1" applyFill="1" applyBorder="1"/>
    <xf numFmtId="0" fontId="35" fillId="0" borderId="0" xfId="0" applyFont="1" applyAlignment="1">
      <alignment horizontal="left" wrapText="1" readingOrder="1"/>
    </xf>
    <xf numFmtId="0" fontId="36" fillId="35" borderId="0" xfId="0" applyFont="1" applyFill="1" applyAlignment="1">
      <alignment horizontal="left"/>
    </xf>
    <xf numFmtId="164" fontId="37" fillId="36" borderId="0" xfId="0" applyNumberFormat="1" applyFont="1" applyFill="1" applyAlignment="1">
      <alignment horizontal="left" vertical="center" wrapText="1" readingOrder="1"/>
    </xf>
    <xf numFmtId="0" fontId="0" fillId="0" borderId="0" xfId="0" applyBorder="1"/>
    <xf numFmtId="0" fontId="2" fillId="0" borderId="23" xfId="42" applyBorder="1"/>
    <xf numFmtId="0" fontId="30" fillId="39" borderId="21" xfId="0" applyFont="1" applyFill="1" applyBorder="1" applyAlignment="1">
      <alignment horizontal="center" wrapText="1" readingOrder="1"/>
    </xf>
    <xf numFmtId="0" fontId="36" fillId="39" borderId="0" xfId="0" applyFont="1" applyFill="1" applyAlignment="1">
      <alignment horizontal="left"/>
    </xf>
    <xf numFmtId="0" fontId="29" fillId="40" borderId="20" xfId="0" applyFont="1" applyFill="1" applyBorder="1" applyAlignment="1">
      <alignment horizontal="center" wrapText="1" readingOrder="1"/>
    </xf>
    <xf numFmtId="0" fontId="29" fillId="40" borderId="21" xfId="0" applyFont="1" applyFill="1" applyBorder="1" applyAlignment="1">
      <alignment horizontal="center" wrapText="1" readingOrder="1"/>
    </xf>
    <xf numFmtId="0" fontId="30" fillId="40" borderId="21" xfId="0" applyFont="1" applyFill="1" applyBorder="1" applyAlignment="1">
      <alignment horizontal="center" wrapText="1" readingOrder="1"/>
    </xf>
    <xf numFmtId="0" fontId="30" fillId="40" borderId="22" xfId="0" applyFont="1" applyFill="1" applyBorder="1" applyAlignment="1">
      <alignment horizontal="center" wrapText="1" readingOrder="1"/>
    </xf>
    <xf numFmtId="0" fontId="34" fillId="0" borderId="0" xfId="0" applyFont="1" applyAlignment="1"/>
    <xf numFmtId="164" fontId="33" fillId="38" borderId="17" xfId="0" applyNumberFormat="1" applyFont="1" applyFill="1" applyBorder="1" applyAlignment="1">
      <alignment horizontal="center" vertical="center" wrapText="1"/>
    </xf>
    <xf numFmtId="0" fontId="22" fillId="0" borderId="0" xfId="0" applyFont="1" applyAlignment="1">
      <alignment horizontal="center"/>
    </xf>
    <xf numFmtId="0" fontId="26" fillId="0" borderId="0" xfId="0" applyFont="1" applyAlignment="1">
      <alignment horizontal="center"/>
    </xf>
    <xf numFmtId="0" fontId="40" fillId="0" borderId="0" xfId="0" applyFont="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5E82DEE5-62BE-4BB5-87DD-0569F7F1273A}"/>
    <cellStyle name="Normal 3" xfId="43" xr:uid="{0DDF1716-EF2F-4BB1-BA84-ED217FBEF2D1}"/>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3">
    <dxf>
      <numFmt numFmtId="0" formatCode="General"/>
    </dxf>
    <dxf>
      <numFmt numFmtId="0" formatCode="General"/>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3" tint="9.9978637043366805E-2"/>
      </font>
    </dxf>
    <dxf>
      <font>
        <color theme="3" tint="9.9978637043366805E-2"/>
      </font>
    </dxf>
    <dxf>
      <font>
        <color theme="3" tint="9.9978637043366805E-2"/>
      </font>
    </dxf>
    <dxf>
      <font>
        <color theme="3" tint="9.9978637043366805E-2"/>
      </font>
    </dxf>
    <dxf>
      <font>
        <color theme="3" tint="9.9978637043366805E-2"/>
      </font>
    </dxf>
    <dxf>
      <font>
        <color theme="3" tint="9.9978637043366805E-2"/>
      </font>
    </dxf>
    <dxf>
      <font>
        <color theme="3" tint="9.9978637043366805E-2"/>
      </font>
    </dxf>
    <dxf>
      <font>
        <color theme="3" tint="9.9978637043366805E-2"/>
      </font>
    </dxf>
    <dxf>
      <border>
        <left/>
        <right/>
        <top/>
        <bottom/>
      </border>
    </dxf>
    <dxf>
      <font>
        <color theme="0"/>
      </font>
    </dxf>
    <dxf>
      <font>
        <color theme="0"/>
      </font>
    </dxf>
    <dxf>
      <font>
        <color theme="0"/>
      </font>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0" formatCode="General"/>
    </dxf>
    <dxf>
      <numFmt numFmtId="1" formatCode="0"/>
    </dxf>
    <dxf>
      <font>
        <b val="0"/>
        <i val="0"/>
        <strike val="0"/>
        <condense val="0"/>
        <extend val="0"/>
        <outline val="0"/>
        <shadow val="0"/>
        <u val="none"/>
        <vertAlign val="baseline"/>
        <sz val="12"/>
        <color auto="1"/>
        <name val="Calibri"/>
        <family val="2"/>
        <scheme val="none"/>
      </font>
      <numFmt numFmtId="164" formatCode="0.0000"/>
      <fill>
        <patternFill patternType="solid">
          <fgColor indexed="64"/>
          <bgColor rgb="FFFFFF00"/>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2"/>
        <color auto="1"/>
        <name val="Calibri"/>
        <family val="2"/>
        <scheme val="none"/>
      </font>
      <numFmt numFmtId="164" formatCode="0.0000"/>
      <fill>
        <patternFill patternType="solid">
          <fgColor indexed="64"/>
          <bgColor rgb="FFFFFF00"/>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2"/>
        <color auto="1"/>
        <name val="Calibri"/>
        <family val="2"/>
        <scheme val="none"/>
      </font>
      <numFmt numFmtId="164" formatCode="0.0000"/>
      <fill>
        <patternFill patternType="solid">
          <fgColor indexed="64"/>
          <bgColor rgb="FFDAE3F3"/>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2"/>
        <color auto="1"/>
        <name val="Calibri"/>
        <family val="2"/>
        <scheme val="none"/>
      </font>
      <numFmt numFmtId="164" formatCode="0.0000"/>
      <fill>
        <patternFill patternType="solid">
          <fgColor indexed="64"/>
          <bgColor rgb="FFFFFF00"/>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2"/>
        <color auto="1"/>
        <name val="Calibri"/>
        <family val="2"/>
        <scheme val="none"/>
      </font>
      <numFmt numFmtId="164" formatCode="0.0000"/>
      <fill>
        <patternFill patternType="solid">
          <fgColor indexed="64"/>
          <bgColor rgb="FFDAE3F3"/>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2"/>
        <color auto="1"/>
        <name val="Calibri"/>
        <family val="2"/>
        <scheme val="none"/>
      </font>
      <numFmt numFmtId="164" formatCode="0.0000"/>
      <fill>
        <patternFill patternType="solid">
          <fgColor indexed="64"/>
          <bgColor rgb="FFDAE3F3"/>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2"/>
        <color auto="1"/>
        <name val="Calibri"/>
        <family val="2"/>
        <scheme val="none"/>
      </font>
      <numFmt numFmtId="164" formatCode="0.0000"/>
      <fill>
        <patternFill patternType="solid">
          <fgColor indexed="64"/>
          <bgColor rgb="FFFFFF00"/>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Calibri"/>
        <family val="2"/>
        <scheme val="none"/>
      </font>
      <alignment horizontal="left" vertical="bottom" textRotation="0" wrapText="1"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Calibri"/>
        <family val="2"/>
        <scheme val="none"/>
      </font>
      <alignment horizontal="left" vertical="bottom" textRotation="0" wrapText="1"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Calibri"/>
        <family val="2"/>
        <scheme val="none"/>
      </font>
      <alignment horizontal="center" vertical="bottom" textRotation="0" wrapText="1"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Calibri"/>
        <family val="2"/>
        <scheme val="none"/>
      </font>
      <alignment horizontal="left" vertical="bottom" textRotation="0" wrapText="1" indent="0" justifyLastLine="0" shrinkToFit="0" readingOrder="1"/>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rder>
    </dxf>
    <dxf>
      <border outline="0">
        <bottom style="thin">
          <color rgb="FF000000"/>
        </bottom>
      </border>
    </dxf>
  </dxfs>
  <tableStyles count="2" defaultTableStyle="TableStyleMedium2" defaultPivotStyle="PivotStyleLight16">
    <tableStyle name="Slicer Style 1" pivot="0" table="0" count="0" xr9:uid="{2D277686-7BE7-48C3-823E-61335DA75D35}"/>
    <tableStyle name="Slicer Style 2" pivot="0" table="0" count="0" xr9:uid="{5D30B228-36C2-43F7-89FD-6AFEFC66EA83}"/>
  </tableStyles>
  <colors>
    <mruColors>
      <color rgb="FFFF6969"/>
      <color rgb="FF50164A"/>
    </mruColors>
  </colors>
  <extLst>
    <ext xmlns:x14="http://schemas.microsoft.com/office/spreadsheetml/2009/9/main" uri="{EB79DEF2-80B8-43e5-95BD-54CBDDF9020C}">
      <x14:slicerStyles defaultSlicerStyle="SlicerStyleLight1">
        <x14:slicerStyle name="Slicer Style 1"/>
        <x14:slicerStyle name="Slicer Style 2"/>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microsoft.com/office/2007/relationships/slicerCache" Target="slicerCaches/slicerCache6.xml"/><Relationship Id="rId21" Type="http://schemas.microsoft.com/office/2007/relationships/slicerCache" Target="slicerCaches/slicerCache1.xml"/><Relationship Id="rId42" Type="http://schemas.openxmlformats.org/officeDocument/2006/relationships/pivotTable" Target="pivotTables/pivotTable5.xml"/><Relationship Id="rId47" Type="http://schemas.openxmlformats.org/officeDocument/2006/relationships/connections" Target="connections.xml"/><Relationship Id="rId63" Type="http://schemas.openxmlformats.org/officeDocument/2006/relationships/customXml" Target="../customXml/item12.xml"/><Relationship Id="rId68" Type="http://schemas.openxmlformats.org/officeDocument/2006/relationships/customXml" Target="../customXml/item17.xml"/><Relationship Id="rId84" Type="http://schemas.openxmlformats.org/officeDocument/2006/relationships/customXml" Target="../customXml/item33.xml"/><Relationship Id="rId89" Type="http://schemas.openxmlformats.org/officeDocument/2006/relationships/customXml" Target="../customXml/item38.xml"/><Relationship Id="rId16" Type="http://schemas.openxmlformats.org/officeDocument/2006/relationships/worksheet" Target="worksheets/sheet16.xml"/><Relationship Id="rId107" Type="http://schemas.openxmlformats.org/officeDocument/2006/relationships/customXml" Target="../customXml/item56.xml"/><Relationship Id="rId11" Type="http://schemas.openxmlformats.org/officeDocument/2006/relationships/worksheet" Target="worksheets/sheet11.xml"/><Relationship Id="rId32" Type="http://schemas.openxmlformats.org/officeDocument/2006/relationships/pivotCacheDefinition" Target="pivotCache/pivotCacheDefinition7.xml"/><Relationship Id="rId37" Type="http://schemas.openxmlformats.org/officeDocument/2006/relationships/pivotCacheDefinition" Target="pivotCache/pivotCacheDefinition12.xml"/><Relationship Id="rId53" Type="http://schemas.openxmlformats.org/officeDocument/2006/relationships/customXml" Target="../customXml/item2.xml"/><Relationship Id="rId58" Type="http://schemas.openxmlformats.org/officeDocument/2006/relationships/customXml" Target="../customXml/item7.xml"/><Relationship Id="rId74" Type="http://schemas.openxmlformats.org/officeDocument/2006/relationships/customXml" Target="../customXml/item23.xml"/><Relationship Id="rId79" Type="http://schemas.openxmlformats.org/officeDocument/2006/relationships/customXml" Target="../customXml/item28.xml"/><Relationship Id="rId102" Type="http://schemas.openxmlformats.org/officeDocument/2006/relationships/customXml" Target="../customXml/item51.xml"/><Relationship Id="rId5" Type="http://schemas.openxmlformats.org/officeDocument/2006/relationships/worksheet" Target="worksheets/sheet5.xml"/><Relationship Id="rId90" Type="http://schemas.openxmlformats.org/officeDocument/2006/relationships/customXml" Target="../customXml/item39.xml"/><Relationship Id="rId95" Type="http://schemas.openxmlformats.org/officeDocument/2006/relationships/customXml" Target="../customXml/item44.xml"/><Relationship Id="rId22" Type="http://schemas.microsoft.com/office/2007/relationships/slicerCache" Target="slicerCaches/slicerCache2.xml"/><Relationship Id="rId27" Type="http://schemas.microsoft.com/office/2007/relationships/slicerCache" Target="slicerCaches/slicerCache7.xml"/><Relationship Id="rId43" Type="http://schemas.openxmlformats.org/officeDocument/2006/relationships/pivotTable" Target="pivotTables/pivotTable6.xml"/><Relationship Id="rId48" Type="http://schemas.openxmlformats.org/officeDocument/2006/relationships/styles" Target="styles.xml"/><Relationship Id="rId64" Type="http://schemas.openxmlformats.org/officeDocument/2006/relationships/customXml" Target="../customXml/item13.xml"/><Relationship Id="rId69" Type="http://schemas.openxmlformats.org/officeDocument/2006/relationships/customXml" Target="../customXml/item18.xml"/><Relationship Id="rId80" Type="http://schemas.openxmlformats.org/officeDocument/2006/relationships/customXml" Target="../customXml/item29.xml"/><Relationship Id="rId85" Type="http://schemas.openxmlformats.org/officeDocument/2006/relationships/customXml" Target="../customXml/item34.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33" Type="http://schemas.openxmlformats.org/officeDocument/2006/relationships/pivotCacheDefinition" Target="pivotCache/pivotCacheDefinition8.xml"/><Relationship Id="rId38" Type="http://schemas.openxmlformats.org/officeDocument/2006/relationships/pivotTable" Target="pivotTables/pivotTable1.xml"/><Relationship Id="rId59" Type="http://schemas.openxmlformats.org/officeDocument/2006/relationships/customXml" Target="../customXml/item8.xml"/><Relationship Id="rId103" Type="http://schemas.openxmlformats.org/officeDocument/2006/relationships/customXml" Target="../customXml/item52.xml"/><Relationship Id="rId108" Type="http://schemas.openxmlformats.org/officeDocument/2006/relationships/customXml" Target="../customXml/item57.xml"/><Relationship Id="rId20" Type="http://schemas.openxmlformats.org/officeDocument/2006/relationships/pivotCacheDefinition" Target="pivotCache/pivotCacheDefinition4.xml"/><Relationship Id="rId41" Type="http://schemas.openxmlformats.org/officeDocument/2006/relationships/pivotTable" Target="pivotTables/pivotTable4.xml"/><Relationship Id="rId54" Type="http://schemas.openxmlformats.org/officeDocument/2006/relationships/customXml" Target="../customXml/item3.xml"/><Relationship Id="rId62" Type="http://schemas.openxmlformats.org/officeDocument/2006/relationships/customXml" Target="../customXml/item11.xml"/><Relationship Id="rId70" Type="http://schemas.openxmlformats.org/officeDocument/2006/relationships/customXml" Target="../customXml/item19.xml"/><Relationship Id="rId75" Type="http://schemas.openxmlformats.org/officeDocument/2006/relationships/customXml" Target="../customXml/item24.xml"/><Relationship Id="rId83" Type="http://schemas.openxmlformats.org/officeDocument/2006/relationships/customXml" Target="../customXml/item32.xml"/><Relationship Id="rId88" Type="http://schemas.openxmlformats.org/officeDocument/2006/relationships/customXml" Target="../customXml/item37.xml"/><Relationship Id="rId91" Type="http://schemas.openxmlformats.org/officeDocument/2006/relationships/customXml" Target="../customXml/item40.xml"/><Relationship Id="rId96" Type="http://schemas.openxmlformats.org/officeDocument/2006/relationships/customXml" Target="../customXml/item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microsoft.com/office/2007/relationships/slicerCache" Target="slicerCaches/slicerCache3.xml"/><Relationship Id="rId28" Type="http://schemas.microsoft.com/office/2007/relationships/slicerCache" Target="slicerCaches/slicerCache8.xml"/><Relationship Id="rId36" Type="http://schemas.openxmlformats.org/officeDocument/2006/relationships/pivotCacheDefinition" Target="pivotCache/pivotCacheDefinition11.xml"/><Relationship Id="rId49" Type="http://schemas.openxmlformats.org/officeDocument/2006/relationships/sharedStrings" Target="sharedStrings.xml"/><Relationship Id="rId57" Type="http://schemas.openxmlformats.org/officeDocument/2006/relationships/customXml" Target="../customXml/item6.xml"/><Relationship Id="rId106" Type="http://schemas.openxmlformats.org/officeDocument/2006/relationships/customXml" Target="../customXml/item55.xml"/><Relationship Id="rId10" Type="http://schemas.openxmlformats.org/officeDocument/2006/relationships/worksheet" Target="worksheets/sheet10.xml"/><Relationship Id="rId31" Type="http://schemas.openxmlformats.org/officeDocument/2006/relationships/pivotCacheDefinition" Target="pivotCache/pivotCacheDefinition6.xml"/><Relationship Id="rId44" Type="http://schemas.openxmlformats.org/officeDocument/2006/relationships/pivotTable" Target="pivotTables/pivotTable7.xml"/><Relationship Id="rId52" Type="http://schemas.openxmlformats.org/officeDocument/2006/relationships/customXml" Target="../customXml/item1.xml"/><Relationship Id="rId60" Type="http://schemas.openxmlformats.org/officeDocument/2006/relationships/customXml" Target="../customXml/item9.xml"/><Relationship Id="rId65" Type="http://schemas.openxmlformats.org/officeDocument/2006/relationships/customXml" Target="../customXml/item14.xml"/><Relationship Id="rId73" Type="http://schemas.openxmlformats.org/officeDocument/2006/relationships/customXml" Target="../customXml/item22.xml"/><Relationship Id="rId78" Type="http://schemas.openxmlformats.org/officeDocument/2006/relationships/customXml" Target="../customXml/item27.xml"/><Relationship Id="rId81" Type="http://schemas.openxmlformats.org/officeDocument/2006/relationships/customXml" Target="../customXml/item30.xml"/><Relationship Id="rId86" Type="http://schemas.openxmlformats.org/officeDocument/2006/relationships/customXml" Target="../customXml/item35.xml"/><Relationship Id="rId94" Type="http://schemas.openxmlformats.org/officeDocument/2006/relationships/customXml" Target="../customXml/item43.xml"/><Relationship Id="rId99" Type="http://schemas.openxmlformats.org/officeDocument/2006/relationships/customXml" Target="../customXml/item48.xml"/><Relationship Id="rId101" Type="http://schemas.openxmlformats.org/officeDocument/2006/relationships/customXml" Target="../customXml/item5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9" Type="http://schemas.openxmlformats.org/officeDocument/2006/relationships/pivotTable" Target="pivotTables/pivotTable2.xml"/><Relationship Id="rId34" Type="http://schemas.openxmlformats.org/officeDocument/2006/relationships/pivotCacheDefinition" Target="pivotCache/pivotCacheDefinition9.xml"/><Relationship Id="rId50" Type="http://schemas.openxmlformats.org/officeDocument/2006/relationships/powerPivotData" Target="model/item.data"/><Relationship Id="rId55" Type="http://schemas.openxmlformats.org/officeDocument/2006/relationships/customXml" Target="../customXml/item4.xml"/><Relationship Id="rId76" Type="http://schemas.openxmlformats.org/officeDocument/2006/relationships/customXml" Target="../customXml/item25.xml"/><Relationship Id="rId97" Type="http://schemas.openxmlformats.org/officeDocument/2006/relationships/customXml" Target="../customXml/item46.xml"/><Relationship Id="rId104" Type="http://schemas.openxmlformats.org/officeDocument/2006/relationships/customXml" Target="../customXml/item53.xml"/><Relationship Id="rId7" Type="http://schemas.openxmlformats.org/officeDocument/2006/relationships/worksheet" Target="worksheets/sheet7.xml"/><Relationship Id="rId71" Type="http://schemas.openxmlformats.org/officeDocument/2006/relationships/customXml" Target="../customXml/item20.xml"/><Relationship Id="rId92" Type="http://schemas.openxmlformats.org/officeDocument/2006/relationships/customXml" Target="../customXml/item41.xml"/><Relationship Id="rId2" Type="http://schemas.openxmlformats.org/officeDocument/2006/relationships/worksheet" Target="worksheets/sheet2.xml"/><Relationship Id="rId29" Type="http://schemas.microsoft.com/office/2007/relationships/slicerCache" Target="slicerCaches/slicerCache9.xml"/><Relationship Id="rId24" Type="http://schemas.microsoft.com/office/2007/relationships/slicerCache" Target="slicerCaches/slicerCache4.xml"/><Relationship Id="rId40" Type="http://schemas.openxmlformats.org/officeDocument/2006/relationships/pivotTable" Target="pivotTables/pivotTable3.xml"/><Relationship Id="rId45" Type="http://schemas.openxmlformats.org/officeDocument/2006/relationships/pivotTable" Target="pivotTables/pivotTable8.xml"/><Relationship Id="rId66" Type="http://schemas.openxmlformats.org/officeDocument/2006/relationships/customXml" Target="../customXml/item15.xml"/><Relationship Id="rId87" Type="http://schemas.openxmlformats.org/officeDocument/2006/relationships/customXml" Target="../customXml/item36.xml"/><Relationship Id="rId61" Type="http://schemas.openxmlformats.org/officeDocument/2006/relationships/customXml" Target="../customXml/item10.xml"/><Relationship Id="rId82" Type="http://schemas.openxmlformats.org/officeDocument/2006/relationships/customXml" Target="../customXml/item31.xml"/><Relationship Id="rId19" Type="http://schemas.openxmlformats.org/officeDocument/2006/relationships/pivotCacheDefinition" Target="pivotCache/pivotCacheDefinition3.xml"/><Relationship Id="rId14" Type="http://schemas.openxmlformats.org/officeDocument/2006/relationships/worksheet" Target="worksheets/sheet14.xml"/><Relationship Id="rId30" Type="http://schemas.openxmlformats.org/officeDocument/2006/relationships/pivotCacheDefinition" Target="pivotCache/pivotCacheDefinition5.xml"/><Relationship Id="rId35" Type="http://schemas.openxmlformats.org/officeDocument/2006/relationships/pivotCacheDefinition" Target="pivotCache/pivotCacheDefinition10.xml"/><Relationship Id="rId56" Type="http://schemas.openxmlformats.org/officeDocument/2006/relationships/customXml" Target="../customXml/item5.xml"/><Relationship Id="rId77" Type="http://schemas.openxmlformats.org/officeDocument/2006/relationships/customXml" Target="../customXml/item26.xml"/><Relationship Id="rId100" Type="http://schemas.openxmlformats.org/officeDocument/2006/relationships/customXml" Target="../customXml/item49.xml"/><Relationship Id="rId105" Type="http://schemas.openxmlformats.org/officeDocument/2006/relationships/customXml" Target="../customXml/item54.xml"/><Relationship Id="rId8" Type="http://schemas.openxmlformats.org/officeDocument/2006/relationships/worksheet" Target="worksheets/sheet8.xml"/><Relationship Id="rId51" Type="http://schemas.openxmlformats.org/officeDocument/2006/relationships/calcChain" Target="calcChain.xml"/><Relationship Id="rId72" Type="http://schemas.openxmlformats.org/officeDocument/2006/relationships/customXml" Target="../customXml/item21.xml"/><Relationship Id="rId93" Type="http://schemas.openxmlformats.org/officeDocument/2006/relationships/customXml" Target="../customXml/item42.xml"/><Relationship Id="rId98" Type="http://schemas.openxmlformats.org/officeDocument/2006/relationships/customXml" Target="../customXml/item47.xml"/><Relationship Id="rId3" Type="http://schemas.openxmlformats.org/officeDocument/2006/relationships/worksheet" Target="worksheets/sheet3.xml"/><Relationship Id="rId25" Type="http://schemas.microsoft.com/office/2007/relationships/slicerCache" Target="slicerCaches/slicerCache5.xml"/><Relationship Id="rId46" Type="http://schemas.openxmlformats.org/officeDocument/2006/relationships/theme" Target="theme/theme1.xml"/><Relationship Id="rId67" Type="http://schemas.openxmlformats.org/officeDocument/2006/relationships/customXml" Target="../customXml/item1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[ERAA2024_C4E_Dashboard.xlsx]Chart!PivotTable4</c:name>
    <c:fmtId val="0"/>
  </c:pivotSource>
  <c:chart>
    <c:autoTitleDeleted val="0"/>
    <c:pivotFmts>
      <c:pivotFmt>
        <c:idx val="0"/>
        <c:dLbl>
          <c:idx val="0"/>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1"/>
          <c:showCatName val="0"/>
          <c:showSerName val="0"/>
          <c:showPercent val="0"/>
          <c:showBubbleSize val="0"/>
          <c:extLst>
            <c:ext xmlns:c15="http://schemas.microsoft.com/office/drawing/2012/chart" uri="{CE6537A1-D6FC-4f65-9D91-7224C49458BB}"/>
          </c:extLst>
        </c:dLbl>
      </c:pivotFmt>
      <c:pivotFmt>
        <c:idx val="2"/>
        <c:dLbl>
          <c:idx val="0"/>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lt1">
                <a:alpha val="50000"/>
              </a:schemeClr>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alpha val="85000"/>
            </a:schemeClr>
          </a:solidFill>
          <a:ln w="9525" cap="flat" cmpd="sng" algn="ctr">
            <a:solidFill>
              <a:schemeClr val="lt1">
                <a:alpha val="50000"/>
              </a:schemeClr>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alpha val="85000"/>
            </a:schemeClr>
          </a:solidFill>
          <a:ln w="9525" cap="flat" cmpd="sng" algn="ctr">
            <a:solidFill>
              <a:schemeClr val="lt1">
                <a:alpha val="50000"/>
              </a:schemeClr>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1"/>
          <c:showCatName val="0"/>
          <c:showSerName val="0"/>
          <c:showPercent val="0"/>
          <c:showBubbleSize val="0"/>
          <c:extLst>
            <c:ext xmlns:c15="http://schemas.microsoft.com/office/drawing/2012/chart" uri="{CE6537A1-D6FC-4f65-9D91-7224C49458BB}"/>
          </c:extLst>
        </c:dLbl>
      </c:pivotFmt>
      <c:pivotFmt>
        <c:idx val="10"/>
        <c:dLbl>
          <c:idx val="0"/>
          <c:showLegendKey val="0"/>
          <c:showVal val="1"/>
          <c:showCatName val="0"/>
          <c:showSerName val="0"/>
          <c:showPercent val="0"/>
          <c:showBubbleSize val="0"/>
          <c:extLst>
            <c:ext xmlns:c15="http://schemas.microsoft.com/office/drawing/2012/chart" uri="{CE6537A1-D6FC-4f65-9D91-7224C49458BB}"/>
          </c:extLst>
        </c:dLbl>
      </c:pivotFmt>
      <c:pivotFmt>
        <c:idx val="11"/>
        <c:dLbl>
          <c:idx val="0"/>
          <c:showLegendKey val="0"/>
          <c:showVal val="1"/>
          <c:showCatName val="0"/>
          <c:showSerName val="0"/>
          <c:showPercent val="0"/>
          <c:showBubbleSize val="0"/>
          <c:extLst>
            <c:ext xmlns:c15="http://schemas.microsoft.com/office/drawing/2012/chart" uri="{CE6537A1-D6FC-4f65-9D91-7224C49458BB}"/>
          </c:extLst>
        </c:dLbl>
      </c:pivotFmt>
      <c:pivotFmt>
        <c:idx val="12"/>
        <c:dLbl>
          <c:idx val="0"/>
          <c:showLegendKey val="0"/>
          <c:showVal val="1"/>
          <c:showCatName val="0"/>
          <c:showSerName val="0"/>
          <c:showPercent val="0"/>
          <c:showBubbleSize val="0"/>
          <c:extLst>
            <c:ext xmlns:c15="http://schemas.microsoft.com/office/drawing/2012/chart" uri="{CE6537A1-D6FC-4f65-9D91-7224C49458BB}"/>
          </c:extLst>
        </c:dLbl>
      </c:pivotFmt>
      <c:pivotFmt>
        <c:idx val="13"/>
        <c:dLbl>
          <c:idx val="0"/>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alpha val="85000"/>
            </a:schemeClr>
          </a:solidFill>
          <a:ln w="9525" cap="flat" cmpd="sng" algn="ctr">
            <a:solidFill>
              <a:schemeClr val="lt1">
                <a:alpha val="50000"/>
              </a:schemeClr>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dLbl>
          <c:idx val="0"/>
          <c:showLegendKey val="0"/>
          <c:showVal val="1"/>
          <c:showCatName val="0"/>
          <c:showSerName val="0"/>
          <c:showPercent val="0"/>
          <c:showBubbleSize val="0"/>
          <c:extLst>
            <c:ext xmlns:c15="http://schemas.microsoft.com/office/drawing/2012/chart" uri="{CE6537A1-D6FC-4f65-9D91-7224C49458BB}"/>
          </c:extLst>
        </c:dLbl>
      </c:pivotFmt>
      <c:pivotFmt>
        <c:idx val="16"/>
        <c:dLbl>
          <c:idx val="0"/>
          <c:showLegendKey val="0"/>
          <c:showVal val="1"/>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dLbl>
          <c:idx val="0"/>
          <c:showLegendKey val="0"/>
          <c:showVal val="0"/>
          <c:showCatName val="0"/>
          <c:showSerName val="0"/>
          <c:showPercent val="0"/>
          <c:showBubbleSize val="0"/>
          <c:extLst>
            <c:ext xmlns:c15="http://schemas.microsoft.com/office/drawing/2012/chart" uri="{CE6537A1-D6FC-4f65-9D91-7224C49458BB}"/>
          </c:extLst>
        </c:dLbl>
      </c:pivotFmt>
      <c:pivotFmt>
        <c:idx val="19"/>
        <c:dLbl>
          <c:idx val="0"/>
          <c:showLegendKey val="0"/>
          <c:showVal val="0"/>
          <c:showCatName val="0"/>
          <c:showSerName val="0"/>
          <c:showPercent val="0"/>
          <c:showBubbleSize val="0"/>
          <c:extLst>
            <c:ext xmlns:c15="http://schemas.microsoft.com/office/drawing/2012/chart" uri="{CE6537A1-D6FC-4f65-9D91-7224C49458BB}"/>
          </c:extLst>
        </c:dLbl>
      </c:pivotFmt>
      <c:pivotFmt>
        <c:idx val="20"/>
        <c:dLbl>
          <c:idx val="0"/>
          <c:showLegendKey val="0"/>
          <c:showVal val="0"/>
          <c:showCatName val="0"/>
          <c:showSerName val="0"/>
          <c:showPercent val="0"/>
          <c:showBubbleSize val="0"/>
          <c:extLst>
            <c:ext xmlns:c15="http://schemas.microsoft.com/office/drawing/2012/chart" uri="{CE6537A1-D6FC-4f65-9D91-7224C49458BB}"/>
          </c:extLst>
        </c:dLbl>
      </c:pivotFmt>
      <c:pivotFmt>
        <c:idx val="21"/>
        <c:dLbl>
          <c:idx val="0"/>
          <c:showLegendKey val="0"/>
          <c:showVal val="0"/>
          <c:showCatName val="0"/>
          <c:showSerName val="0"/>
          <c:showPercent val="0"/>
          <c:showBubbleSize val="0"/>
          <c:extLst>
            <c:ext xmlns:c15="http://schemas.microsoft.com/office/drawing/2012/chart" uri="{CE6537A1-D6FC-4f65-9D91-7224C49458BB}"/>
          </c:extLst>
        </c:dLbl>
      </c:pivotFmt>
      <c:pivotFmt>
        <c:idx val="22"/>
        <c:dLbl>
          <c:idx val="0"/>
          <c:showLegendKey val="0"/>
          <c:showVal val="0"/>
          <c:showCatName val="0"/>
          <c:showSerName val="0"/>
          <c:showPercent val="0"/>
          <c:showBubbleSize val="0"/>
          <c:extLst>
            <c:ext xmlns:c15="http://schemas.microsoft.com/office/drawing/2012/chart" uri="{CE6537A1-D6FC-4f65-9D91-7224C49458BB}"/>
          </c:extLst>
        </c:dLbl>
      </c:pivotFmt>
      <c:pivotFmt>
        <c:idx val="23"/>
        <c:dLbl>
          <c:idx val="0"/>
          <c:showLegendKey val="0"/>
          <c:showVal val="0"/>
          <c:showCatName val="0"/>
          <c:showSerName val="0"/>
          <c:showPercent val="0"/>
          <c:showBubbleSize val="0"/>
          <c:extLst>
            <c:ext xmlns:c15="http://schemas.microsoft.com/office/drawing/2012/chart" uri="{CE6537A1-D6FC-4f65-9D91-7224C49458BB}"/>
          </c:extLst>
        </c:dLbl>
      </c:pivotFmt>
      <c:pivotFmt>
        <c:idx val="24"/>
        <c:dLbl>
          <c:idx val="0"/>
          <c:showLegendKey val="0"/>
          <c:showVal val="0"/>
          <c:showCatName val="0"/>
          <c:showSerName val="0"/>
          <c:showPercent val="0"/>
          <c:showBubbleSize val="0"/>
          <c:extLst>
            <c:ext xmlns:c15="http://schemas.microsoft.com/office/drawing/2012/chart" uri="{CE6537A1-D6FC-4f65-9D91-7224C49458BB}"/>
          </c:extLst>
        </c:dLbl>
      </c:pivotFmt>
      <c:pivotFmt>
        <c:idx val="25"/>
        <c:dLbl>
          <c:idx val="0"/>
          <c:showLegendKey val="0"/>
          <c:showVal val="0"/>
          <c:showCatName val="0"/>
          <c:showSerName val="0"/>
          <c:showPercent val="0"/>
          <c:showBubbleSize val="0"/>
          <c:extLst>
            <c:ext xmlns:c15="http://schemas.microsoft.com/office/drawing/2012/chart" uri="{CE6537A1-D6FC-4f65-9D91-7224C49458BB}"/>
          </c:extLst>
        </c:dLbl>
      </c:pivotFmt>
      <c:pivotFmt>
        <c:idx val="26"/>
        <c:dLbl>
          <c:idx val="0"/>
          <c:showLegendKey val="0"/>
          <c:showVal val="0"/>
          <c:showCatName val="0"/>
          <c:showSerName val="0"/>
          <c:showPercent val="0"/>
          <c:showBubbleSize val="0"/>
          <c:extLst>
            <c:ext xmlns:c15="http://schemas.microsoft.com/office/drawing/2012/chart" uri="{CE6537A1-D6FC-4f65-9D91-7224C49458BB}"/>
          </c:extLst>
        </c:dLbl>
      </c:pivotFmt>
      <c:pivotFmt>
        <c:idx val="27"/>
        <c:dLbl>
          <c:idx val="0"/>
          <c:showLegendKey val="0"/>
          <c:showVal val="0"/>
          <c:showCatName val="0"/>
          <c:showSerName val="0"/>
          <c:showPercent val="0"/>
          <c:showBubbleSize val="0"/>
          <c:extLst>
            <c:ext xmlns:c15="http://schemas.microsoft.com/office/drawing/2012/chart" uri="{CE6537A1-D6FC-4f65-9D91-7224C49458BB}"/>
          </c:extLst>
        </c:dLbl>
      </c:pivotFmt>
      <c:pivotFmt>
        <c:idx val="28"/>
        <c:dLbl>
          <c:idx val="0"/>
          <c:showLegendKey val="0"/>
          <c:showVal val="0"/>
          <c:showCatName val="0"/>
          <c:showSerName val="0"/>
          <c:showPercent val="0"/>
          <c:showBubbleSize val="0"/>
          <c:extLst>
            <c:ext xmlns:c15="http://schemas.microsoft.com/office/drawing/2012/chart" uri="{CE6537A1-D6FC-4f65-9D91-7224C49458BB}"/>
          </c:extLst>
        </c:dLbl>
      </c:pivotFmt>
      <c:pivotFmt>
        <c:idx val="29"/>
        <c:dLbl>
          <c:idx val="0"/>
          <c:showLegendKey val="0"/>
          <c:showVal val="0"/>
          <c:showCatName val="0"/>
          <c:showSerName val="0"/>
          <c:showPercent val="0"/>
          <c:showBubbleSize val="0"/>
          <c:extLst>
            <c:ext xmlns:c15="http://schemas.microsoft.com/office/drawing/2012/chart" uri="{CE6537A1-D6FC-4f65-9D91-7224C49458BB}"/>
          </c:extLst>
        </c:dLbl>
      </c:pivotFmt>
      <c:pivotFmt>
        <c:idx val="30"/>
        <c:dLbl>
          <c:idx val="0"/>
          <c:showLegendKey val="0"/>
          <c:showVal val="0"/>
          <c:showCatName val="0"/>
          <c:showSerName val="0"/>
          <c:showPercent val="0"/>
          <c:showBubbleSize val="0"/>
          <c:extLst>
            <c:ext xmlns:c15="http://schemas.microsoft.com/office/drawing/2012/chart" uri="{CE6537A1-D6FC-4f65-9D91-7224C49458BB}"/>
          </c:extLst>
        </c:dLbl>
      </c:pivotFmt>
      <c:pivotFmt>
        <c:idx val="31"/>
        <c:dLbl>
          <c:idx val="0"/>
          <c:showLegendKey val="0"/>
          <c:showVal val="0"/>
          <c:showCatName val="0"/>
          <c:showSerName val="0"/>
          <c:showPercent val="0"/>
          <c:showBubbleSize val="0"/>
          <c:extLst>
            <c:ext xmlns:c15="http://schemas.microsoft.com/office/drawing/2012/chart" uri="{CE6537A1-D6FC-4f65-9D91-7224C49458BB}"/>
          </c:extLst>
        </c:dLbl>
      </c:pivotFmt>
      <c:pivotFmt>
        <c:idx val="32"/>
        <c:dLbl>
          <c:idx val="0"/>
          <c:showLegendKey val="0"/>
          <c:showVal val="0"/>
          <c:showCatName val="0"/>
          <c:showSerName val="0"/>
          <c:showPercent val="0"/>
          <c:showBubbleSize val="0"/>
          <c:extLst>
            <c:ext xmlns:c15="http://schemas.microsoft.com/office/drawing/2012/chart" uri="{CE6537A1-D6FC-4f65-9D91-7224C49458BB}"/>
          </c:extLst>
        </c:dLbl>
      </c:pivotFmt>
      <c:pivotFmt>
        <c:idx val="33"/>
        <c:dLbl>
          <c:idx val="0"/>
          <c:showLegendKey val="0"/>
          <c:showVal val="0"/>
          <c:showCatName val="0"/>
          <c:showSerName val="0"/>
          <c:showPercent val="0"/>
          <c:showBubbleSize val="0"/>
          <c:extLst>
            <c:ext xmlns:c15="http://schemas.microsoft.com/office/drawing/2012/chart" uri="{CE6537A1-D6FC-4f65-9D91-7224C49458BB}"/>
          </c:extLst>
        </c:dLbl>
      </c:pivotFmt>
      <c:pivotFmt>
        <c:idx val="34"/>
        <c:dLbl>
          <c:idx val="0"/>
          <c:showLegendKey val="0"/>
          <c:showVal val="0"/>
          <c:showCatName val="0"/>
          <c:showSerName val="0"/>
          <c:showPercent val="0"/>
          <c:showBubbleSize val="0"/>
          <c:extLst>
            <c:ext xmlns:c15="http://schemas.microsoft.com/office/drawing/2012/chart" uri="{CE6537A1-D6FC-4f65-9D91-7224C49458BB}"/>
          </c:extLst>
        </c:dLbl>
      </c:pivotFmt>
      <c:pivotFmt>
        <c:idx val="35"/>
        <c:dLbl>
          <c:idx val="0"/>
          <c:showLegendKey val="0"/>
          <c:showVal val="0"/>
          <c:showCatName val="0"/>
          <c:showSerName val="0"/>
          <c:showPercent val="0"/>
          <c:showBubbleSize val="0"/>
          <c:extLst>
            <c:ext xmlns:c15="http://schemas.microsoft.com/office/drawing/2012/chart" uri="{CE6537A1-D6FC-4f65-9D91-7224C49458BB}"/>
          </c:extLst>
        </c:dLbl>
      </c:pivotFmt>
      <c:pivotFmt>
        <c:idx val="36"/>
        <c:dLbl>
          <c:idx val="0"/>
          <c:showLegendKey val="0"/>
          <c:showVal val="0"/>
          <c:showCatName val="0"/>
          <c:showSerName val="0"/>
          <c:showPercent val="0"/>
          <c:showBubbleSize val="0"/>
          <c:extLst>
            <c:ext xmlns:c15="http://schemas.microsoft.com/office/drawing/2012/chart" uri="{CE6537A1-D6FC-4f65-9D91-7224C49458BB}"/>
          </c:extLst>
        </c:dLbl>
      </c:pivotFmt>
      <c:pivotFmt>
        <c:idx val="37"/>
        <c:dLbl>
          <c:idx val="0"/>
          <c:showLegendKey val="0"/>
          <c:showVal val="0"/>
          <c:showCatName val="0"/>
          <c:showSerName val="0"/>
          <c:showPercent val="0"/>
          <c:showBubbleSize val="0"/>
          <c:extLst>
            <c:ext xmlns:c15="http://schemas.microsoft.com/office/drawing/2012/chart" uri="{CE6537A1-D6FC-4f65-9D91-7224C49458BB}"/>
          </c:extLst>
        </c:dLbl>
      </c:pivotFmt>
      <c:pivotFmt>
        <c:idx val="38"/>
        <c:dLbl>
          <c:idx val="0"/>
          <c:showLegendKey val="0"/>
          <c:showVal val="0"/>
          <c:showCatName val="0"/>
          <c:showSerName val="0"/>
          <c:showPercent val="0"/>
          <c:showBubbleSize val="0"/>
          <c:extLst>
            <c:ext xmlns:c15="http://schemas.microsoft.com/office/drawing/2012/chart" uri="{CE6537A1-D6FC-4f65-9D91-7224C49458BB}"/>
          </c:extLst>
        </c:dLbl>
      </c:pivotFmt>
      <c:pivotFmt>
        <c:idx val="39"/>
        <c:dLbl>
          <c:idx val="0"/>
          <c:showLegendKey val="0"/>
          <c:showVal val="0"/>
          <c:showCatName val="0"/>
          <c:showSerName val="0"/>
          <c:showPercent val="0"/>
          <c:showBubbleSize val="0"/>
          <c:extLst>
            <c:ext xmlns:c15="http://schemas.microsoft.com/office/drawing/2012/chart" uri="{CE6537A1-D6FC-4f65-9D91-7224C49458BB}"/>
          </c:extLst>
        </c:dLbl>
      </c:pivotFmt>
      <c:pivotFmt>
        <c:idx val="40"/>
        <c:dLbl>
          <c:idx val="0"/>
          <c:showLegendKey val="0"/>
          <c:showVal val="0"/>
          <c:showCatName val="0"/>
          <c:showSerName val="0"/>
          <c:showPercent val="0"/>
          <c:showBubbleSize val="0"/>
          <c:extLst>
            <c:ext xmlns:c15="http://schemas.microsoft.com/office/drawing/2012/chart" uri="{CE6537A1-D6FC-4f65-9D91-7224C49458BB}"/>
          </c:extLst>
        </c:dLbl>
      </c:pivotFmt>
      <c:pivotFmt>
        <c:idx val="41"/>
        <c:dLbl>
          <c:idx val="0"/>
          <c:showLegendKey val="0"/>
          <c:showVal val="0"/>
          <c:showCatName val="0"/>
          <c:showSerName val="0"/>
          <c:showPercent val="0"/>
          <c:showBubbleSize val="0"/>
          <c:extLst>
            <c:ext xmlns:c15="http://schemas.microsoft.com/office/drawing/2012/chart" uri="{CE6537A1-D6FC-4f65-9D91-7224C49458BB}"/>
          </c:extLst>
        </c:dLbl>
      </c:pivotFmt>
      <c:pivotFmt>
        <c:idx val="42"/>
        <c:dLbl>
          <c:idx val="0"/>
          <c:showLegendKey val="0"/>
          <c:showVal val="0"/>
          <c:showCatName val="0"/>
          <c:showSerName val="0"/>
          <c:showPercent val="0"/>
          <c:showBubbleSize val="0"/>
          <c:extLst>
            <c:ext xmlns:c15="http://schemas.microsoft.com/office/drawing/2012/chart" uri="{CE6537A1-D6FC-4f65-9D91-7224C49458BB}"/>
          </c:extLst>
        </c:dLbl>
      </c:pivotFmt>
      <c:pivotFmt>
        <c:idx val="43"/>
        <c:dLbl>
          <c:idx val="0"/>
          <c:showLegendKey val="0"/>
          <c:showVal val="0"/>
          <c:showCatName val="0"/>
          <c:showSerName val="0"/>
          <c:showPercent val="0"/>
          <c:showBubbleSize val="0"/>
          <c:extLst>
            <c:ext xmlns:c15="http://schemas.microsoft.com/office/drawing/2012/chart" uri="{CE6537A1-D6FC-4f65-9D91-7224C49458BB}"/>
          </c:extLst>
        </c:dLbl>
      </c:pivotFmt>
      <c:pivotFmt>
        <c:idx val="44"/>
        <c:dLbl>
          <c:idx val="0"/>
          <c:showLegendKey val="0"/>
          <c:showVal val="0"/>
          <c:showCatName val="0"/>
          <c:showSerName val="0"/>
          <c:showPercent val="0"/>
          <c:showBubbleSize val="0"/>
          <c:extLst>
            <c:ext xmlns:c15="http://schemas.microsoft.com/office/drawing/2012/chart" uri="{CE6537A1-D6FC-4f65-9D91-7224C49458BB}"/>
          </c:extLst>
        </c:dLbl>
      </c:pivotFmt>
      <c:pivotFmt>
        <c:idx val="45"/>
        <c:dLbl>
          <c:idx val="0"/>
          <c:showLegendKey val="0"/>
          <c:showVal val="0"/>
          <c:showCatName val="0"/>
          <c:showSerName val="0"/>
          <c:showPercent val="0"/>
          <c:showBubbleSize val="0"/>
          <c:extLst>
            <c:ext xmlns:c15="http://schemas.microsoft.com/office/drawing/2012/chart" uri="{CE6537A1-D6FC-4f65-9D91-7224C49458BB}"/>
          </c:extLst>
        </c:dLbl>
      </c:pivotFmt>
      <c:pivotFmt>
        <c:idx val="46"/>
        <c:dLbl>
          <c:idx val="0"/>
          <c:showLegendKey val="0"/>
          <c:showVal val="0"/>
          <c:showCatName val="0"/>
          <c:showSerName val="0"/>
          <c:showPercent val="0"/>
          <c:showBubbleSize val="0"/>
          <c:extLst>
            <c:ext xmlns:c15="http://schemas.microsoft.com/office/drawing/2012/chart" uri="{CE6537A1-D6FC-4f65-9D91-7224C49458BB}"/>
          </c:extLst>
        </c:dLbl>
      </c:pivotFmt>
      <c:pivotFmt>
        <c:idx val="47"/>
        <c:dLbl>
          <c:idx val="0"/>
          <c:showLegendKey val="0"/>
          <c:showVal val="0"/>
          <c:showCatName val="0"/>
          <c:showSerName val="0"/>
          <c:showPercent val="0"/>
          <c:showBubbleSize val="0"/>
          <c:extLst>
            <c:ext xmlns:c15="http://schemas.microsoft.com/office/drawing/2012/chart" uri="{CE6537A1-D6FC-4f65-9D91-7224C49458BB}"/>
          </c:extLst>
        </c:dLbl>
      </c:pivotFmt>
      <c:pivotFmt>
        <c:idx val="48"/>
        <c:dLbl>
          <c:idx val="0"/>
          <c:showLegendKey val="0"/>
          <c:showVal val="0"/>
          <c:showCatName val="0"/>
          <c:showSerName val="0"/>
          <c:showPercent val="0"/>
          <c:showBubbleSize val="0"/>
          <c:extLst>
            <c:ext xmlns:c15="http://schemas.microsoft.com/office/drawing/2012/chart" uri="{CE6537A1-D6FC-4f65-9D91-7224C49458BB}"/>
          </c:extLst>
        </c:dLbl>
      </c:pivotFmt>
      <c:pivotFmt>
        <c:idx val="49"/>
        <c:dLbl>
          <c:idx val="0"/>
          <c:showLegendKey val="0"/>
          <c:showVal val="0"/>
          <c:showCatName val="0"/>
          <c:showSerName val="0"/>
          <c:showPercent val="0"/>
          <c:showBubbleSize val="0"/>
          <c:extLst>
            <c:ext xmlns:c15="http://schemas.microsoft.com/office/drawing/2012/chart" uri="{CE6537A1-D6FC-4f65-9D91-7224C49458BB}"/>
          </c:extLst>
        </c:dLbl>
      </c:pivotFmt>
      <c:pivotFmt>
        <c:idx val="50"/>
        <c:dLbl>
          <c:idx val="0"/>
          <c:showLegendKey val="0"/>
          <c:showVal val="0"/>
          <c:showCatName val="0"/>
          <c:showSerName val="0"/>
          <c:showPercent val="0"/>
          <c:showBubbleSize val="0"/>
          <c:extLst>
            <c:ext xmlns:c15="http://schemas.microsoft.com/office/drawing/2012/chart" uri="{CE6537A1-D6FC-4f65-9D91-7224C49458BB}"/>
          </c:extLst>
        </c:dLbl>
      </c:pivotFmt>
      <c:pivotFmt>
        <c:idx val="51"/>
        <c:dLbl>
          <c:idx val="0"/>
          <c:showLegendKey val="0"/>
          <c:showVal val="0"/>
          <c:showCatName val="0"/>
          <c:showSerName val="0"/>
          <c:showPercent val="0"/>
          <c:showBubbleSize val="0"/>
          <c:extLst>
            <c:ext xmlns:c15="http://schemas.microsoft.com/office/drawing/2012/chart" uri="{CE6537A1-D6FC-4f65-9D91-7224C49458BB}"/>
          </c:extLst>
        </c:dLbl>
      </c:pivotFmt>
      <c:pivotFmt>
        <c:idx val="52"/>
        <c:dLbl>
          <c:idx val="0"/>
          <c:showLegendKey val="0"/>
          <c:showVal val="0"/>
          <c:showCatName val="0"/>
          <c:showSerName val="0"/>
          <c:showPercent val="0"/>
          <c:showBubbleSize val="0"/>
          <c:extLst>
            <c:ext xmlns:c15="http://schemas.microsoft.com/office/drawing/2012/chart" uri="{CE6537A1-D6FC-4f65-9D91-7224C49458BB}"/>
          </c:extLst>
        </c:dLbl>
      </c:pivotFmt>
      <c:pivotFmt>
        <c:idx val="53"/>
        <c:dLbl>
          <c:idx val="0"/>
          <c:showLegendKey val="0"/>
          <c:showVal val="0"/>
          <c:showCatName val="0"/>
          <c:showSerName val="0"/>
          <c:showPercent val="0"/>
          <c:showBubbleSize val="0"/>
          <c:extLst>
            <c:ext xmlns:c15="http://schemas.microsoft.com/office/drawing/2012/chart" uri="{CE6537A1-D6FC-4f65-9D91-7224C49458BB}"/>
          </c:extLst>
        </c:dLbl>
      </c:pivotFmt>
      <c:pivotFmt>
        <c:idx val="54"/>
        <c:dLbl>
          <c:idx val="0"/>
          <c:showLegendKey val="0"/>
          <c:showVal val="0"/>
          <c:showCatName val="0"/>
          <c:showSerName val="0"/>
          <c:showPercent val="0"/>
          <c:showBubbleSize val="0"/>
          <c:extLst>
            <c:ext xmlns:c15="http://schemas.microsoft.com/office/drawing/2012/chart" uri="{CE6537A1-D6FC-4f65-9D91-7224C49458BB}"/>
          </c:extLst>
        </c:dLbl>
      </c:pivotFmt>
      <c:pivotFmt>
        <c:idx val="55"/>
        <c:dLbl>
          <c:idx val="0"/>
          <c:showLegendKey val="0"/>
          <c:showVal val="0"/>
          <c:showCatName val="0"/>
          <c:showSerName val="0"/>
          <c:showPercent val="0"/>
          <c:showBubbleSize val="0"/>
          <c:extLst>
            <c:ext xmlns:c15="http://schemas.microsoft.com/office/drawing/2012/chart" uri="{CE6537A1-D6FC-4f65-9D91-7224C49458BB}"/>
          </c:extLst>
        </c:dLbl>
      </c:pivotFmt>
      <c:pivotFmt>
        <c:idx val="56"/>
        <c:dLbl>
          <c:idx val="0"/>
          <c:showLegendKey val="0"/>
          <c:showVal val="0"/>
          <c:showCatName val="0"/>
          <c:showSerName val="0"/>
          <c:showPercent val="0"/>
          <c:showBubbleSize val="0"/>
          <c:extLst>
            <c:ext xmlns:c15="http://schemas.microsoft.com/office/drawing/2012/chart" uri="{CE6537A1-D6FC-4f65-9D91-7224C49458BB}"/>
          </c:extLst>
        </c:dLbl>
      </c:pivotFmt>
      <c:pivotFmt>
        <c:idx val="57"/>
        <c:dLbl>
          <c:idx val="0"/>
          <c:showLegendKey val="0"/>
          <c:showVal val="0"/>
          <c:showCatName val="0"/>
          <c:showSerName val="0"/>
          <c:showPercent val="0"/>
          <c:showBubbleSize val="0"/>
          <c:extLst>
            <c:ext xmlns:c15="http://schemas.microsoft.com/office/drawing/2012/chart" uri="{CE6537A1-D6FC-4f65-9D91-7224C49458BB}"/>
          </c:extLst>
        </c:dLbl>
      </c:pivotFmt>
      <c:pivotFmt>
        <c:idx val="58"/>
        <c:dLbl>
          <c:idx val="0"/>
          <c:showLegendKey val="0"/>
          <c:showVal val="0"/>
          <c:showCatName val="0"/>
          <c:showSerName val="0"/>
          <c:showPercent val="0"/>
          <c:showBubbleSize val="0"/>
          <c:extLst>
            <c:ext xmlns:c15="http://schemas.microsoft.com/office/drawing/2012/chart" uri="{CE6537A1-D6FC-4f65-9D91-7224C49458BB}"/>
          </c:extLst>
        </c:dLbl>
      </c:pivotFmt>
      <c:pivotFmt>
        <c:idx val="59"/>
        <c:dLbl>
          <c:idx val="0"/>
          <c:showLegendKey val="0"/>
          <c:showVal val="0"/>
          <c:showCatName val="0"/>
          <c:showSerName val="0"/>
          <c:showPercent val="0"/>
          <c:showBubbleSize val="0"/>
          <c:extLst>
            <c:ext xmlns:c15="http://schemas.microsoft.com/office/drawing/2012/chart" uri="{CE6537A1-D6FC-4f65-9D91-7224C49458BB}"/>
          </c:extLst>
        </c:dLbl>
      </c:pivotFmt>
      <c:pivotFmt>
        <c:idx val="60"/>
        <c:dLbl>
          <c:idx val="0"/>
          <c:showLegendKey val="0"/>
          <c:showVal val="0"/>
          <c:showCatName val="0"/>
          <c:showSerName val="0"/>
          <c:showPercent val="0"/>
          <c:showBubbleSize val="0"/>
          <c:extLst>
            <c:ext xmlns:c15="http://schemas.microsoft.com/office/drawing/2012/chart" uri="{CE6537A1-D6FC-4f65-9D91-7224C49458BB}"/>
          </c:extLst>
        </c:dLbl>
      </c:pivotFmt>
      <c:pivotFmt>
        <c:idx val="61"/>
        <c:dLbl>
          <c:idx val="0"/>
          <c:showLegendKey val="0"/>
          <c:showVal val="0"/>
          <c:showCatName val="0"/>
          <c:showSerName val="0"/>
          <c:showPercent val="0"/>
          <c:showBubbleSize val="0"/>
          <c:extLst>
            <c:ext xmlns:c15="http://schemas.microsoft.com/office/drawing/2012/chart" uri="{CE6537A1-D6FC-4f65-9D91-7224C49458BB}"/>
          </c:extLst>
        </c:dLbl>
      </c:pivotFmt>
      <c:pivotFmt>
        <c:idx val="62"/>
        <c:dLbl>
          <c:idx val="0"/>
          <c:showLegendKey val="0"/>
          <c:showVal val="0"/>
          <c:showCatName val="0"/>
          <c:showSerName val="0"/>
          <c:showPercent val="0"/>
          <c:showBubbleSize val="0"/>
          <c:extLst>
            <c:ext xmlns:c15="http://schemas.microsoft.com/office/drawing/2012/chart" uri="{CE6537A1-D6FC-4f65-9D91-7224C49458BB}"/>
          </c:extLst>
        </c:dLbl>
      </c:pivotFmt>
      <c:pivotFmt>
        <c:idx val="63"/>
        <c:dLbl>
          <c:idx val="0"/>
          <c:showLegendKey val="0"/>
          <c:showVal val="0"/>
          <c:showCatName val="0"/>
          <c:showSerName val="0"/>
          <c:showPercent val="0"/>
          <c:showBubbleSize val="0"/>
          <c:extLst>
            <c:ext xmlns:c15="http://schemas.microsoft.com/office/drawing/2012/chart" uri="{CE6537A1-D6FC-4f65-9D91-7224C49458BB}"/>
          </c:extLst>
        </c:dLbl>
      </c:pivotFmt>
      <c:pivotFmt>
        <c:idx val="64"/>
        <c:dLbl>
          <c:idx val="0"/>
          <c:showLegendKey val="0"/>
          <c:showVal val="0"/>
          <c:showCatName val="0"/>
          <c:showSerName val="0"/>
          <c:showPercent val="0"/>
          <c:showBubbleSize val="0"/>
          <c:extLst>
            <c:ext xmlns:c15="http://schemas.microsoft.com/office/drawing/2012/chart" uri="{CE6537A1-D6FC-4f65-9D91-7224C49458BB}"/>
          </c:extLst>
        </c:dLbl>
      </c:pivotFmt>
      <c:pivotFmt>
        <c:idx val="65"/>
        <c:dLbl>
          <c:idx val="0"/>
          <c:showLegendKey val="0"/>
          <c:showVal val="0"/>
          <c:showCatName val="0"/>
          <c:showSerName val="0"/>
          <c:showPercent val="0"/>
          <c:showBubbleSize val="0"/>
          <c:extLst>
            <c:ext xmlns:c15="http://schemas.microsoft.com/office/drawing/2012/chart" uri="{CE6537A1-D6FC-4f65-9D91-7224C49458BB}"/>
          </c:extLst>
        </c:dLbl>
      </c:pivotFmt>
      <c:pivotFmt>
        <c:idx val="66"/>
        <c:dLbl>
          <c:idx val="0"/>
          <c:showLegendKey val="0"/>
          <c:showVal val="0"/>
          <c:showCatName val="0"/>
          <c:showSerName val="0"/>
          <c:showPercent val="0"/>
          <c:showBubbleSize val="0"/>
          <c:extLst>
            <c:ext xmlns:c15="http://schemas.microsoft.com/office/drawing/2012/chart" uri="{CE6537A1-D6FC-4f65-9D91-7224C49458BB}"/>
          </c:extLst>
        </c:dLbl>
      </c:pivotFmt>
      <c:pivotFmt>
        <c:idx val="67"/>
        <c:dLbl>
          <c:idx val="0"/>
          <c:showLegendKey val="0"/>
          <c:showVal val="0"/>
          <c:showCatName val="0"/>
          <c:showSerName val="0"/>
          <c:showPercent val="0"/>
          <c:showBubbleSize val="0"/>
          <c:extLst>
            <c:ext xmlns:c15="http://schemas.microsoft.com/office/drawing/2012/chart" uri="{CE6537A1-D6FC-4f65-9D91-7224C49458BB}"/>
          </c:extLst>
        </c:dLbl>
      </c:pivotFmt>
      <c:pivotFmt>
        <c:idx val="68"/>
        <c:dLbl>
          <c:idx val="0"/>
          <c:showLegendKey val="0"/>
          <c:showVal val="0"/>
          <c:showCatName val="0"/>
          <c:showSerName val="0"/>
          <c:showPercent val="0"/>
          <c:showBubbleSize val="0"/>
          <c:extLst>
            <c:ext xmlns:c15="http://schemas.microsoft.com/office/drawing/2012/chart" uri="{CE6537A1-D6FC-4f65-9D91-7224C49458BB}"/>
          </c:extLst>
        </c:dLbl>
      </c:pivotFmt>
      <c:pivotFmt>
        <c:idx val="69"/>
        <c:dLbl>
          <c:idx val="0"/>
          <c:showLegendKey val="0"/>
          <c:showVal val="0"/>
          <c:showCatName val="0"/>
          <c:showSerName val="0"/>
          <c:showPercent val="0"/>
          <c:showBubbleSize val="0"/>
          <c:extLst>
            <c:ext xmlns:c15="http://schemas.microsoft.com/office/drawing/2012/chart" uri="{CE6537A1-D6FC-4f65-9D91-7224C49458BB}"/>
          </c:extLst>
        </c:dLbl>
      </c:pivotFmt>
      <c:pivotFmt>
        <c:idx val="70"/>
        <c:dLbl>
          <c:idx val="0"/>
          <c:showLegendKey val="0"/>
          <c:showVal val="0"/>
          <c:showCatName val="0"/>
          <c:showSerName val="0"/>
          <c:showPercent val="0"/>
          <c:showBubbleSize val="0"/>
          <c:extLst>
            <c:ext xmlns:c15="http://schemas.microsoft.com/office/drawing/2012/chart" uri="{CE6537A1-D6FC-4f65-9D91-7224C49458BB}"/>
          </c:extLst>
        </c:dLbl>
      </c:pivotFmt>
      <c:pivotFmt>
        <c:idx val="71"/>
        <c:dLbl>
          <c:idx val="0"/>
          <c:showLegendKey val="0"/>
          <c:showVal val="0"/>
          <c:showCatName val="0"/>
          <c:showSerName val="0"/>
          <c:showPercent val="0"/>
          <c:showBubbleSize val="0"/>
          <c:extLst>
            <c:ext xmlns:c15="http://schemas.microsoft.com/office/drawing/2012/chart" uri="{CE6537A1-D6FC-4f65-9D91-7224C49458BB}"/>
          </c:extLst>
        </c:dLbl>
      </c:pivotFmt>
      <c:pivotFmt>
        <c:idx val="72"/>
        <c:dLbl>
          <c:idx val="0"/>
          <c:showLegendKey val="0"/>
          <c:showVal val="0"/>
          <c:showCatName val="0"/>
          <c:showSerName val="0"/>
          <c:showPercent val="0"/>
          <c:showBubbleSize val="0"/>
          <c:extLst>
            <c:ext xmlns:c15="http://schemas.microsoft.com/office/drawing/2012/chart" uri="{CE6537A1-D6FC-4f65-9D91-7224C49458BB}"/>
          </c:extLst>
        </c:dLbl>
      </c:pivotFmt>
      <c:pivotFmt>
        <c:idx val="73"/>
        <c:dLbl>
          <c:idx val="0"/>
          <c:showLegendKey val="0"/>
          <c:showVal val="0"/>
          <c:showCatName val="0"/>
          <c:showSerName val="0"/>
          <c:showPercent val="0"/>
          <c:showBubbleSize val="0"/>
          <c:extLst>
            <c:ext xmlns:c15="http://schemas.microsoft.com/office/drawing/2012/chart" uri="{CE6537A1-D6FC-4f65-9D91-7224C49458BB}"/>
          </c:extLst>
        </c:dLbl>
      </c:pivotFmt>
      <c:pivotFmt>
        <c:idx val="74"/>
        <c:dLbl>
          <c:idx val="0"/>
          <c:showLegendKey val="0"/>
          <c:showVal val="0"/>
          <c:showCatName val="0"/>
          <c:showSerName val="0"/>
          <c:showPercent val="0"/>
          <c:showBubbleSize val="0"/>
          <c:extLst>
            <c:ext xmlns:c15="http://schemas.microsoft.com/office/drawing/2012/chart" uri="{CE6537A1-D6FC-4f65-9D91-7224C49458BB}"/>
          </c:extLst>
        </c:dLbl>
      </c:pivotFmt>
      <c:pivotFmt>
        <c:idx val="75"/>
        <c:dLbl>
          <c:idx val="0"/>
          <c:showLegendKey val="0"/>
          <c:showVal val="0"/>
          <c:showCatName val="0"/>
          <c:showSerName val="0"/>
          <c:showPercent val="0"/>
          <c:showBubbleSize val="0"/>
          <c:extLst>
            <c:ext xmlns:c15="http://schemas.microsoft.com/office/drawing/2012/chart" uri="{CE6537A1-D6FC-4f65-9D91-7224C49458BB}"/>
          </c:extLst>
        </c:dLbl>
      </c:pivotFmt>
      <c:pivotFmt>
        <c:idx val="76"/>
        <c:dLbl>
          <c:idx val="0"/>
          <c:showLegendKey val="0"/>
          <c:showVal val="0"/>
          <c:showCatName val="0"/>
          <c:showSerName val="0"/>
          <c:showPercent val="0"/>
          <c:showBubbleSize val="0"/>
          <c:extLst>
            <c:ext xmlns:c15="http://schemas.microsoft.com/office/drawing/2012/chart" uri="{CE6537A1-D6FC-4f65-9D91-7224C49458BB}"/>
          </c:extLst>
        </c:dLbl>
      </c:pivotFmt>
      <c:pivotFmt>
        <c:idx val="77"/>
        <c:dLbl>
          <c:idx val="0"/>
          <c:showLegendKey val="0"/>
          <c:showVal val="0"/>
          <c:showCatName val="0"/>
          <c:showSerName val="0"/>
          <c:showPercent val="0"/>
          <c:showBubbleSize val="0"/>
          <c:extLst>
            <c:ext xmlns:c15="http://schemas.microsoft.com/office/drawing/2012/chart" uri="{CE6537A1-D6FC-4f65-9D91-7224C49458BB}"/>
          </c:extLst>
        </c:dLbl>
      </c:pivotFmt>
      <c:pivotFmt>
        <c:idx val="78"/>
        <c:dLbl>
          <c:idx val="0"/>
          <c:showLegendKey val="0"/>
          <c:showVal val="0"/>
          <c:showCatName val="0"/>
          <c:showSerName val="0"/>
          <c:showPercent val="0"/>
          <c:showBubbleSize val="0"/>
          <c:extLst>
            <c:ext xmlns:c15="http://schemas.microsoft.com/office/drawing/2012/chart" uri="{CE6537A1-D6FC-4f65-9D91-7224C49458BB}"/>
          </c:extLst>
        </c:dLbl>
      </c:pivotFmt>
      <c:pivotFmt>
        <c:idx val="79"/>
        <c:dLbl>
          <c:idx val="0"/>
          <c:showLegendKey val="0"/>
          <c:showVal val="0"/>
          <c:showCatName val="0"/>
          <c:showSerName val="0"/>
          <c:showPercent val="0"/>
          <c:showBubbleSize val="0"/>
          <c:extLst>
            <c:ext xmlns:c15="http://schemas.microsoft.com/office/drawing/2012/chart" uri="{CE6537A1-D6FC-4f65-9D91-7224C49458BB}"/>
          </c:extLst>
        </c:dLbl>
      </c:pivotFmt>
      <c:pivotFmt>
        <c:idx val="80"/>
        <c:dLbl>
          <c:idx val="0"/>
          <c:showLegendKey val="0"/>
          <c:showVal val="0"/>
          <c:showCatName val="0"/>
          <c:showSerName val="0"/>
          <c:showPercent val="0"/>
          <c:showBubbleSize val="0"/>
          <c:extLst>
            <c:ext xmlns:c15="http://schemas.microsoft.com/office/drawing/2012/chart" uri="{CE6537A1-D6FC-4f65-9D91-7224C49458BB}"/>
          </c:extLst>
        </c:dLbl>
      </c:pivotFmt>
      <c:pivotFmt>
        <c:idx val="81"/>
        <c:dLbl>
          <c:idx val="0"/>
          <c:showLegendKey val="0"/>
          <c:showVal val="0"/>
          <c:showCatName val="0"/>
          <c:showSerName val="0"/>
          <c:showPercent val="0"/>
          <c:showBubbleSize val="0"/>
          <c:extLst>
            <c:ext xmlns:c15="http://schemas.microsoft.com/office/drawing/2012/chart" uri="{CE6537A1-D6FC-4f65-9D91-7224C49458BB}"/>
          </c:extLst>
        </c:dLbl>
      </c:pivotFmt>
      <c:pivotFmt>
        <c:idx val="82"/>
        <c:dLbl>
          <c:idx val="0"/>
          <c:showLegendKey val="0"/>
          <c:showVal val="0"/>
          <c:showCatName val="0"/>
          <c:showSerName val="0"/>
          <c:showPercent val="0"/>
          <c:showBubbleSize val="0"/>
          <c:extLst>
            <c:ext xmlns:c15="http://schemas.microsoft.com/office/drawing/2012/chart" uri="{CE6537A1-D6FC-4f65-9D91-7224C49458BB}"/>
          </c:extLst>
        </c:dLbl>
      </c:pivotFmt>
      <c:pivotFmt>
        <c:idx val="83"/>
      </c:pivotFmt>
      <c:pivotFmt>
        <c:idx val="84"/>
      </c:pivotFmt>
      <c:pivotFmt>
        <c:idx val="85"/>
        <c:dLbl>
          <c:idx val="0"/>
          <c:showLegendKey val="0"/>
          <c:showVal val="0"/>
          <c:showCatName val="0"/>
          <c:showSerName val="0"/>
          <c:showPercent val="0"/>
          <c:showBubbleSize val="0"/>
          <c:extLst>
            <c:ext xmlns:c15="http://schemas.microsoft.com/office/drawing/2012/chart" uri="{CE6537A1-D6FC-4f65-9D91-7224C49458BB}"/>
          </c:extLst>
        </c:dLbl>
      </c:pivotFmt>
      <c:pivotFmt>
        <c:idx val="86"/>
        <c:dLbl>
          <c:idx val="0"/>
          <c:showLegendKey val="0"/>
          <c:showVal val="0"/>
          <c:showCatName val="0"/>
          <c:showSerName val="0"/>
          <c:showPercent val="0"/>
          <c:showBubbleSize val="0"/>
          <c:extLst>
            <c:ext xmlns:c15="http://schemas.microsoft.com/office/drawing/2012/chart" uri="{CE6537A1-D6FC-4f65-9D91-7224C49458BB}"/>
          </c:extLst>
        </c:dLbl>
      </c:pivotFmt>
      <c:pivotFmt>
        <c:idx val="87"/>
        <c:dLbl>
          <c:idx val="0"/>
          <c:showLegendKey val="0"/>
          <c:showVal val="0"/>
          <c:showCatName val="0"/>
          <c:showSerName val="0"/>
          <c:showPercent val="0"/>
          <c:showBubbleSize val="0"/>
          <c:extLst>
            <c:ext xmlns:c15="http://schemas.microsoft.com/office/drawing/2012/chart" uri="{CE6537A1-D6FC-4f65-9D91-7224C49458BB}"/>
          </c:extLst>
        </c:dLbl>
      </c:pivotFmt>
      <c:pivotFmt>
        <c:idx val="88"/>
        <c:dLbl>
          <c:idx val="0"/>
          <c:showLegendKey val="0"/>
          <c:showVal val="0"/>
          <c:showCatName val="0"/>
          <c:showSerName val="0"/>
          <c:showPercent val="0"/>
          <c:showBubbleSize val="0"/>
          <c:extLst>
            <c:ext xmlns:c15="http://schemas.microsoft.com/office/drawing/2012/chart" uri="{CE6537A1-D6FC-4f65-9D91-7224C49458BB}"/>
          </c:extLst>
        </c:dLbl>
      </c:pivotFmt>
      <c:pivotFmt>
        <c:idx val="89"/>
        <c:dLbl>
          <c:idx val="0"/>
          <c:showLegendKey val="0"/>
          <c:showVal val="0"/>
          <c:showCatName val="0"/>
          <c:showSerName val="0"/>
          <c:showPercent val="0"/>
          <c:showBubbleSize val="0"/>
          <c:extLst>
            <c:ext xmlns:c15="http://schemas.microsoft.com/office/drawing/2012/chart" uri="{CE6537A1-D6FC-4f65-9D91-7224C49458BB}"/>
          </c:extLst>
        </c:dLbl>
      </c:pivotFmt>
      <c:pivotFmt>
        <c:idx val="90"/>
        <c:dLbl>
          <c:idx val="0"/>
          <c:showLegendKey val="0"/>
          <c:showVal val="0"/>
          <c:showCatName val="0"/>
          <c:showSerName val="0"/>
          <c:showPercent val="0"/>
          <c:showBubbleSize val="0"/>
          <c:extLst>
            <c:ext xmlns:c15="http://schemas.microsoft.com/office/drawing/2012/chart" uri="{CE6537A1-D6FC-4f65-9D91-7224C49458BB}"/>
          </c:extLst>
        </c:dLbl>
      </c:pivotFmt>
      <c:pivotFmt>
        <c:idx val="91"/>
        <c:dLbl>
          <c:idx val="0"/>
          <c:showLegendKey val="0"/>
          <c:showVal val="0"/>
          <c:showCatName val="0"/>
          <c:showSerName val="0"/>
          <c:showPercent val="0"/>
          <c:showBubbleSize val="0"/>
          <c:extLst>
            <c:ext xmlns:c15="http://schemas.microsoft.com/office/drawing/2012/chart" uri="{CE6537A1-D6FC-4f65-9D91-7224C49458BB}"/>
          </c:extLst>
        </c:dLbl>
      </c:pivotFmt>
      <c:pivotFmt>
        <c:idx val="92"/>
        <c:dLbl>
          <c:idx val="0"/>
          <c:showLegendKey val="0"/>
          <c:showVal val="0"/>
          <c:showCatName val="0"/>
          <c:showSerName val="0"/>
          <c:showPercent val="0"/>
          <c:showBubbleSize val="0"/>
          <c:extLst>
            <c:ext xmlns:c15="http://schemas.microsoft.com/office/drawing/2012/chart" uri="{CE6537A1-D6FC-4f65-9D91-7224C49458BB}"/>
          </c:extLst>
        </c:dLbl>
      </c:pivotFmt>
      <c:pivotFmt>
        <c:idx val="93"/>
        <c:dLbl>
          <c:idx val="0"/>
          <c:showLegendKey val="0"/>
          <c:showVal val="0"/>
          <c:showCatName val="0"/>
          <c:showSerName val="0"/>
          <c:showPercent val="0"/>
          <c:showBubbleSize val="0"/>
          <c:extLst>
            <c:ext xmlns:c15="http://schemas.microsoft.com/office/drawing/2012/chart" uri="{CE6537A1-D6FC-4f65-9D91-7224C49458BB}"/>
          </c:extLst>
        </c:dLbl>
      </c:pivotFmt>
      <c:pivotFmt>
        <c:idx val="94"/>
        <c:dLbl>
          <c:idx val="0"/>
          <c:showLegendKey val="0"/>
          <c:showVal val="0"/>
          <c:showCatName val="0"/>
          <c:showSerName val="0"/>
          <c:showPercent val="0"/>
          <c:showBubbleSize val="0"/>
          <c:extLst>
            <c:ext xmlns:c15="http://schemas.microsoft.com/office/drawing/2012/chart" uri="{CE6537A1-D6FC-4f65-9D91-7224C49458BB}"/>
          </c:extLst>
        </c:dLbl>
      </c:pivotFmt>
      <c:pivotFmt>
        <c:idx val="95"/>
        <c:dLbl>
          <c:idx val="0"/>
          <c:showLegendKey val="0"/>
          <c:showVal val="0"/>
          <c:showCatName val="0"/>
          <c:showSerName val="0"/>
          <c:showPercent val="0"/>
          <c:showBubbleSize val="0"/>
          <c:extLst>
            <c:ext xmlns:c15="http://schemas.microsoft.com/office/drawing/2012/chart" uri="{CE6537A1-D6FC-4f65-9D91-7224C49458BB}"/>
          </c:extLst>
        </c:dLbl>
      </c:pivotFmt>
      <c:pivotFmt>
        <c:idx val="96"/>
        <c:dLbl>
          <c:idx val="0"/>
          <c:showLegendKey val="0"/>
          <c:showVal val="0"/>
          <c:showCatName val="0"/>
          <c:showSerName val="0"/>
          <c:showPercent val="0"/>
          <c:showBubbleSize val="0"/>
          <c:extLst>
            <c:ext xmlns:c15="http://schemas.microsoft.com/office/drawing/2012/chart" uri="{CE6537A1-D6FC-4f65-9D91-7224C49458BB}"/>
          </c:extLst>
        </c:dLbl>
      </c:pivotFmt>
      <c:pivotFmt>
        <c:idx val="97"/>
        <c:dLbl>
          <c:idx val="0"/>
          <c:showLegendKey val="0"/>
          <c:showVal val="0"/>
          <c:showCatName val="0"/>
          <c:showSerName val="0"/>
          <c:showPercent val="0"/>
          <c:showBubbleSize val="0"/>
          <c:extLst>
            <c:ext xmlns:c15="http://schemas.microsoft.com/office/drawing/2012/chart" uri="{CE6537A1-D6FC-4f65-9D91-7224C49458BB}"/>
          </c:extLst>
        </c:dLbl>
      </c:pivotFmt>
      <c:pivotFmt>
        <c:idx val="98"/>
        <c:dLbl>
          <c:idx val="0"/>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alpha val="85000"/>
            </a:schemeClr>
          </a:solidFill>
          <a:ln w="9525" cap="flat" cmpd="sng" algn="ctr">
            <a:solidFill>
              <a:schemeClr val="lt1">
                <a:alpha val="50000"/>
              </a:schemeClr>
            </a:solidFill>
            <a:round/>
          </a:ln>
          <a:effectLst/>
        </c:spPr>
        <c:marker>
          <c:spPr>
            <a:solidFill>
              <a:schemeClr val="accent1"/>
            </a:solidFill>
            <a:ln>
              <a:noFill/>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alpha val="85000"/>
            </a:schemeClr>
          </a:solidFill>
          <a:ln w="9525" cap="flat" cmpd="sng" algn="ctr">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alpha val="85000"/>
            </a:schemeClr>
          </a:solidFill>
          <a:ln w="9525" cap="flat" cmpd="sng" algn="ctr">
            <a:solidFill>
              <a:schemeClr val="lt1">
                <a:alpha val="50000"/>
              </a:schemeClr>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Chart!$B$3:$B$4</c:f>
              <c:strCache>
                <c:ptCount val="1"/>
                <c:pt idx="0">
                  <c:v>Battery</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Chart!$A$5:$A$16</c:f>
              <c:strCache>
                <c:ptCount val="11"/>
                <c:pt idx="0">
                  <c:v>2025</c:v>
                </c:pt>
                <c:pt idx="1">
                  <c:v>2026</c:v>
                </c:pt>
                <c:pt idx="2">
                  <c:v>2027</c:v>
                </c:pt>
                <c:pt idx="3">
                  <c:v>2028</c:v>
                </c:pt>
                <c:pt idx="4">
                  <c:v>2029</c:v>
                </c:pt>
                <c:pt idx="5">
                  <c:v>2030</c:v>
                </c:pt>
                <c:pt idx="6">
                  <c:v>2031</c:v>
                </c:pt>
                <c:pt idx="7">
                  <c:v>2032</c:v>
                </c:pt>
                <c:pt idx="8">
                  <c:v>2033</c:v>
                </c:pt>
                <c:pt idx="9">
                  <c:v>2034</c:v>
                </c:pt>
                <c:pt idx="10">
                  <c:v>2035</c:v>
                </c:pt>
              </c:strCache>
            </c:strRef>
          </c:cat>
          <c:val>
            <c:numRef>
              <c:f>Chart!$B$5:$B$16</c:f>
              <c:numCache>
                <c:formatCode>General</c:formatCode>
                <c:ptCount val="11"/>
                <c:pt idx="0">
                  <c:v>152</c:v>
                </c:pt>
                <c:pt idx="1">
                  <c:v>344</c:v>
                </c:pt>
                <c:pt idx="2">
                  <c:v>571</c:v>
                </c:pt>
                <c:pt idx="3">
                  <c:v>1239</c:v>
                </c:pt>
                <c:pt idx="4">
                  <c:v>1330</c:v>
                </c:pt>
                <c:pt idx="5">
                  <c:v>1476</c:v>
                </c:pt>
                <c:pt idx="6">
                  <c:v>1667</c:v>
                </c:pt>
                <c:pt idx="7">
                  <c:v>1863</c:v>
                </c:pt>
                <c:pt idx="8">
                  <c:v>2088</c:v>
                </c:pt>
                <c:pt idx="9">
                  <c:v>2336</c:v>
                </c:pt>
                <c:pt idx="10">
                  <c:v>2604</c:v>
                </c:pt>
              </c:numCache>
            </c:numRef>
          </c:val>
          <c:extLst>
            <c:ext xmlns:c16="http://schemas.microsoft.com/office/drawing/2014/chart" uri="{C3380CC4-5D6E-409C-BE32-E72D297353CC}">
              <c16:uniqueId val="{00000012-8B9B-F849-8273-AD8C90476617}"/>
            </c:ext>
          </c:extLst>
        </c:ser>
        <c:ser>
          <c:idx val="1"/>
          <c:order val="1"/>
          <c:tx>
            <c:strRef>
              <c:f>Chart!$C$3:$C$4</c:f>
              <c:strCache>
                <c:ptCount val="1"/>
                <c:pt idx="0">
                  <c:v>DSR</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Chart!$A$5:$A$16</c:f>
              <c:strCache>
                <c:ptCount val="11"/>
                <c:pt idx="0">
                  <c:v>2025</c:v>
                </c:pt>
                <c:pt idx="1">
                  <c:v>2026</c:v>
                </c:pt>
                <c:pt idx="2">
                  <c:v>2027</c:v>
                </c:pt>
                <c:pt idx="3">
                  <c:v>2028</c:v>
                </c:pt>
                <c:pt idx="4">
                  <c:v>2029</c:v>
                </c:pt>
                <c:pt idx="5">
                  <c:v>2030</c:v>
                </c:pt>
                <c:pt idx="6">
                  <c:v>2031</c:v>
                </c:pt>
                <c:pt idx="7">
                  <c:v>2032</c:v>
                </c:pt>
                <c:pt idx="8">
                  <c:v>2033</c:v>
                </c:pt>
                <c:pt idx="9">
                  <c:v>2034</c:v>
                </c:pt>
                <c:pt idx="10">
                  <c:v>2035</c:v>
                </c:pt>
              </c:strCache>
            </c:strRef>
          </c:cat>
          <c:val>
            <c:numRef>
              <c:f>Chart!$C$5:$C$16</c:f>
              <c:numCache>
                <c:formatCode>General</c:formatCode>
                <c:ptCount val="11"/>
                <c:pt idx="0">
                  <c:v>1918</c:v>
                </c:pt>
                <c:pt idx="1">
                  <c:v>2279</c:v>
                </c:pt>
                <c:pt idx="2">
                  <c:v>2593</c:v>
                </c:pt>
                <c:pt idx="3">
                  <c:v>2836</c:v>
                </c:pt>
                <c:pt idx="4">
                  <c:v>3047</c:v>
                </c:pt>
                <c:pt idx="5">
                  <c:v>3144</c:v>
                </c:pt>
                <c:pt idx="6">
                  <c:v>3270</c:v>
                </c:pt>
                <c:pt idx="7">
                  <c:v>3393</c:v>
                </c:pt>
                <c:pt idx="8">
                  <c:v>3517</c:v>
                </c:pt>
                <c:pt idx="9">
                  <c:v>3658</c:v>
                </c:pt>
                <c:pt idx="10">
                  <c:v>3753</c:v>
                </c:pt>
              </c:numCache>
            </c:numRef>
          </c:val>
          <c:extLst>
            <c:ext xmlns:c16="http://schemas.microsoft.com/office/drawing/2014/chart" uri="{C3380CC4-5D6E-409C-BE32-E72D297353CC}">
              <c16:uniqueId val="{00000055-8B9B-F849-8273-AD8C90476617}"/>
            </c:ext>
          </c:extLst>
        </c:ser>
        <c:ser>
          <c:idx val="2"/>
          <c:order val="2"/>
          <c:tx>
            <c:strRef>
              <c:f>Chart!$D$3:$D$4</c:f>
              <c:strCache>
                <c:ptCount val="1"/>
                <c:pt idx="0">
                  <c:v>Gas</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Chart!$A$5:$A$16</c:f>
              <c:strCache>
                <c:ptCount val="11"/>
                <c:pt idx="0">
                  <c:v>2025</c:v>
                </c:pt>
                <c:pt idx="1">
                  <c:v>2026</c:v>
                </c:pt>
                <c:pt idx="2">
                  <c:v>2027</c:v>
                </c:pt>
                <c:pt idx="3">
                  <c:v>2028</c:v>
                </c:pt>
                <c:pt idx="4">
                  <c:v>2029</c:v>
                </c:pt>
                <c:pt idx="5">
                  <c:v>2030</c:v>
                </c:pt>
                <c:pt idx="6">
                  <c:v>2031</c:v>
                </c:pt>
                <c:pt idx="7">
                  <c:v>2032</c:v>
                </c:pt>
                <c:pt idx="8">
                  <c:v>2033</c:v>
                </c:pt>
                <c:pt idx="9">
                  <c:v>2034</c:v>
                </c:pt>
                <c:pt idx="10">
                  <c:v>2035</c:v>
                </c:pt>
              </c:strCache>
            </c:strRef>
          </c:cat>
          <c:val>
            <c:numRef>
              <c:f>Chart!$D$5:$D$16</c:f>
              <c:numCache>
                <c:formatCode>General</c:formatCode>
                <c:ptCount val="11"/>
                <c:pt idx="0">
                  <c:v>5305</c:v>
                </c:pt>
                <c:pt idx="1">
                  <c:v>5326</c:v>
                </c:pt>
                <c:pt idx="2">
                  <c:v>5326</c:v>
                </c:pt>
                <c:pt idx="3">
                  <c:v>5581</c:v>
                </c:pt>
                <c:pt idx="4">
                  <c:v>4862</c:v>
                </c:pt>
                <c:pt idx="5">
                  <c:v>4862</c:v>
                </c:pt>
                <c:pt idx="6">
                  <c:v>4564</c:v>
                </c:pt>
                <c:pt idx="7">
                  <c:v>4564</c:v>
                </c:pt>
                <c:pt idx="8">
                  <c:v>4564</c:v>
                </c:pt>
                <c:pt idx="9">
                  <c:v>4564</c:v>
                </c:pt>
                <c:pt idx="10">
                  <c:v>4564</c:v>
                </c:pt>
              </c:numCache>
            </c:numRef>
          </c:val>
          <c:extLst>
            <c:ext xmlns:c16="http://schemas.microsoft.com/office/drawing/2014/chart" uri="{C3380CC4-5D6E-409C-BE32-E72D297353CC}">
              <c16:uniqueId val="{00000056-8B9B-F849-8273-AD8C90476617}"/>
            </c:ext>
          </c:extLst>
        </c:ser>
        <c:ser>
          <c:idx val="3"/>
          <c:order val="3"/>
          <c:tx>
            <c:strRef>
              <c:f>Chart!$E$3:$E$4</c:f>
              <c:strCache>
                <c:ptCount val="1"/>
                <c:pt idx="0">
                  <c:v>Hard coal</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Chart!$A$5:$A$16</c:f>
              <c:strCache>
                <c:ptCount val="11"/>
                <c:pt idx="0">
                  <c:v>2025</c:v>
                </c:pt>
                <c:pt idx="1">
                  <c:v>2026</c:v>
                </c:pt>
                <c:pt idx="2">
                  <c:v>2027</c:v>
                </c:pt>
                <c:pt idx="3">
                  <c:v>2028</c:v>
                </c:pt>
                <c:pt idx="4">
                  <c:v>2029</c:v>
                </c:pt>
                <c:pt idx="5">
                  <c:v>2030</c:v>
                </c:pt>
                <c:pt idx="6">
                  <c:v>2031</c:v>
                </c:pt>
                <c:pt idx="7">
                  <c:v>2032</c:v>
                </c:pt>
                <c:pt idx="8">
                  <c:v>2033</c:v>
                </c:pt>
                <c:pt idx="9">
                  <c:v>2034</c:v>
                </c:pt>
                <c:pt idx="10">
                  <c:v>2035</c:v>
                </c:pt>
              </c:strCache>
            </c:strRef>
          </c:cat>
          <c:val>
            <c:numRef>
              <c:f>Chart!$E$5:$E$16</c:f>
              <c:numCache>
                <c:formatCode>General</c:formatCode>
                <c:ptCount val="11"/>
                <c:pt idx="0">
                  <c:v>354</c:v>
                </c:pt>
                <c:pt idx="1">
                  <c:v>354</c:v>
                </c:pt>
                <c:pt idx="2">
                  <c:v>354</c:v>
                </c:pt>
                <c:pt idx="3">
                  <c:v>354</c:v>
                </c:pt>
                <c:pt idx="4">
                  <c:v>354</c:v>
                </c:pt>
                <c:pt idx="5">
                  <c:v>354</c:v>
                </c:pt>
                <c:pt idx="6">
                  <c:v>354</c:v>
                </c:pt>
                <c:pt idx="7">
                  <c:v>354</c:v>
                </c:pt>
                <c:pt idx="8">
                  <c:v>354</c:v>
                </c:pt>
                <c:pt idx="9">
                  <c:v>354</c:v>
                </c:pt>
                <c:pt idx="10">
                  <c:v>354</c:v>
                </c:pt>
              </c:numCache>
            </c:numRef>
          </c:val>
          <c:extLst>
            <c:ext xmlns:c16="http://schemas.microsoft.com/office/drawing/2014/chart" uri="{C3380CC4-5D6E-409C-BE32-E72D297353CC}">
              <c16:uniqueId val="{00000057-8B9B-F849-8273-AD8C90476617}"/>
            </c:ext>
          </c:extLst>
        </c:ser>
        <c:ser>
          <c:idx val="4"/>
          <c:order val="4"/>
          <c:tx>
            <c:strRef>
              <c:f>Chart!$F$3:$F$4</c:f>
              <c:strCache>
                <c:ptCount val="1"/>
                <c:pt idx="0">
                  <c:v>Nuclear</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Chart!$A$5:$A$16</c:f>
              <c:strCache>
                <c:ptCount val="11"/>
                <c:pt idx="0">
                  <c:v>2025</c:v>
                </c:pt>
                <c:pt idx="1">
                  <c:v>2026</c:v>
                </c:pt>
                <c:pt idx="2">
                  <c:v>2027</c:v>
                </c:pt>
                <c:pt idx="3">
                  <c:v>2028</c:v>
                </c:pt>
                <c:pt idx="4">
                  <c:v>2029</c:v>
                </c:pt>
                <c:pt idx="5">
                  <c:v>2030</c:v>
                </c:pt>
                <c:pt idx="6">
                  <c:v>2031</c:v>
                </c:pt>
                <c:pt idx="7">
                  <c:v>2032</c:v>
                </c:pt>
                <c:pt idx="8">
                  <c:v>2033</c:v>
                </c:pt>
                <c:pt idx="9">
                  <c:v>2034</c:v>
                </c:pt>
                <c:pt idx="10">
                  <c:v>2035</c:v>
                </c:pt>
              </c:strCache>
            </c:strRef>
          </c:cat>
          <c:val>
            <c:numRef>
              <c:f>Chart!$F$5:$F$16</c:f>
              <c:numCache>
                <c:formatCode>General</c:formatCode>
                <c:ptCount val="11"/>
                <c:pt idx="0">
                  <c:v>3908</c:v>
                </c:pt>
                <c:pt idx="1">
                  <c:v>2056</c:v>
                </c:pt>
                <c:pt idx="2">
                  <c:v>2056</c:v>
                </c:pt>
                <c:pt idx="3">
                  <c:v>2056</c:v>
                </c:pt>
                <c:pt idx="4">
                  <c:v>2056</c:v>
                </c:pt>
                <c:pt idx="5">
                  <c:v>2056</c:v>
                </c:pt>
                <c:pt idx="6">
                  <c:v>2056</c:v>
                </c:pt>
                <c:pt idx="7">
                  <c:v>2056</c:v>
                </c:pt>
                <c:pt idx="8">
                  <c:v>2056</c:v>
                </c:pt>
                <c:pt idx="9">
                  <c:v>2056</c:v>
                </c:pt>
                <c:pt idx="10">
                  <c:v>2056</c:v>
                </c:pt>
              </c:numCache>
            </c:numRef>
          </c:val>
          <c:extLst>
            <c:ext xmlns:c16="http://schemas.microsoft.com/office/drawing/2014/chart" uri="{C3380CC4-5D6E-409C-BE32-E72D297353CC}">
              <c16:uniqueId val="{00000058-8B9B-F849-8273-AD8C90476617}"/>
            </c:ext>
          </c:extLst>
        </c:ser>
        <c:ser>
          <c:idx val="5"/>
          <c:order val="5"/>
          <c:tx>
            <c:strRef>
              <c:f>Chart!$G$3:$G$4</c:f>
              <c:strCache>
                <c:ptCount val="1"/>
                <c:pt idx="0">
                  <c:v>Oil</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Chart!$A$5:$A$16</c:f>
              <c:strCache>
                <c:ptCount val="11"/>
                <c:pt idx="0">
                  <c:v>2025</c:v>
                </c:pt>
                <c:pt idx="1">
                  <c:v>2026</c:v>
                </c:pt>
                <c:pt idx="2">
                  <c:v>2027</c:v>
                </c:pt>
                <c:pt idx="3">
                  <c:v>2028</c:v>
                </c:pt>
                <c:pt idx="4">
                  <c:v>2029</c:v>
                </c:pt>
                <c:pt idx="5">
                  <c:v>2030</c:v>
                </c:pt>
                <c:pt idx="6">
                  <c:v>2031</c:v>
                </c:pt>
                <c:pt idx="7">
                  <c:v>2032</c:v>
                </c:pt>
                <c:pt idx="8">
                  <c:v>2033</c:v>
                </c:pt>
                <c:pt idx="9">
                  <c:v>2034</c:v>
                </c:pt>
                <c:pt idx="10">
                  <c:v>2035</c:v>
                </c:pt>
              </c:strCache>
            </c:strRef>
          </c:cat>
          <c:val>
            <c:numRef>
              <c:f>Chart!$G$5:$G$16</c:f>
              <c:numCache>
                <c:formatCode>General</c:formatCode>
                <c:ptCount val="11"/>
                <c:pt idx="0">
                  <c:v>140</c:v>
                </c:pt>
                <c:pt idx="1">
                  <c:v>140</c:v>
                </c:pt>
                <c:pt idx="2">
                  <c:v>140</c:v>
                </c:pt>
                <c:pt idx="3">
                  <c:v>140</c:v>
                </c:pt>
                <c:pt idx="4">
                  <c:v>140</c:v>
                </c:pt>
                <c:pt idx="5">
                  <c:v>140</c:v>
                </c:pt>
                <c:pt idx="6">
                  <c:v>140</c:v>
                </c:pt>
                <c:pt idx="7">
                  <c:v>140</c:v>
                </c:pt>
                <c:pt idx="8">
                  <c:v>140</c:v>
                </c:pt>
                <c:pt idx="9">
                  <c:v>140</c:v>
                </c:pt>
                <c:pt idx="10">
                  <c:v>140</c:v>
                </c:pt>
              </c:numCache>
            </c:numRef>
          </c:val>
          <c:extLst>
            <c:ext xmlns:c16="http://schemas.microsoft.com/office/drawing/2014/chart" uri="{C3380CC4-5D6E-409C-BE32-E72D297353CC}">
              <c16:uniqueId val="{00000059-8B9B-F849-8273-AD8C90476617}"/>
            </c:ext>
          </c:extLst>
        </c:ser>
        <c:ser>
          <c:idx val="6"/>
          <c:order val="6"/>
          <c:tx>
            <c:strRef>
              <c:f>Chart!$H$3:$H$4</c:f>
              <c:strCache>
                <c:ptCount val="1"/>
                <c:pt idx="0">
                  <c:v>Others (non-RES)</c:v>
                </c:pt>
              </c:strCache>
            </c:strRef>
          </c:tx>
          <c:spPr>
            <a:solidFill>
              <a:schemeClr val="accent1">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Chart!$A$5:$A$16</c:f>
              <c:strCache>
                <c:ptCount val="11"/>
                <c:pt idx="0">
                  <c:v>2025</c:v>
                </c:pt>
                <c:pt idx="1">
                  <c:v>2026</c:v>
                </c:pt>
                <c:pt idx="2">
                  <c:v>2027</c:v>
                </c:pt>
                <c:pt idx="3">
                  <c:v>2028</c:v>
                </c:pt>
                <c:pt idx="4">
                  <c:v>2029</c:v>
                </c:pt>
                <c:pt idx="5">
                  <c:v>2030</c:v>
                </c:pt>
                <c:pt idx="6">
                  <c:v>2031</c:v>
                </c:pt>
                <c:pt idx="7">
                  <c:v>2032</c:v>
                </c:pt>
                <c:pt idx="8">
                  <c:v>2033</c:v>
                </c:pt>
                <c:pt idx="9">
                  <c:v>2034</c:v>
                </c:pt>
                <c:pt idx="10">
                  <c:v>2035</c:v>
                </c:pt>
              </c:strCache>
            </c:strRef>
          </c:cat>
          <c:val>
            <c:numRef>
              <c:f>Chart!$H$5:$H$16</c:f>
              <c:numCache>
                <c:formatCode>General</c:formatCode>
                <c:ptCount val="11"/>
                <c:pt idx="0">
                  <c:v>1547</c:v>
                </c:pt>
                <c:pt idx="1">
                  <c:v>1547</c:v>
                </c:pt>
                <c:pt idx="2">
                  <c:v>1595</c:v>
                </c:pt>
                <c:pt idx="3">
                  <c:v>1642</c:v>
                </c:pt>
                <c:pt idx="4">
                  <c:v>1642</c:v>
                </c:pt>
                <c:pt idx="5">
                  <c:v>1642</c:v>
                </c:pt>
                <c:pt idx="6">
                  <c:v>1642</c:v>
                </c:pt>
                <c:pt idx="7">
                  <c:v>1642</c:v>
                </c:pt>
                <c:pt idx="8">
                  <c:v>1642</c:v>
                </c:pt>
                <c:pt idx="9">
                  <c:v>1642</c:v>
                </c:pt>
                <c:pt idx="10">
                  <c:v>1642</c:v>
                </c:pt>
              </c:numCache>
            </c:numRef>
          </c:val>
          <c:extLst>
            <c:ext xmlns:c16="http://schemas.microsoft.com/office/drawing/2014/chart" uri="{C3380CC4-5D6E-409C-BE32-E72D297353CC}">
              <c16:uniqueId val="{0000005A-8B9B-F849-8273-AD8C90476617}"/>
            </c:ext>
          </c:extLst>
        </c:ser>
        <c:ser>
          <c:idx val="7"/>
          <c:order val="7"/>
          <c:tx>
            <c:strRef>
              <c:f>Chart!$I$3:$I$4</c:f>
              <c:strCache>
                <c:ptCount val="1"/>
                <c:pt idx="0">
                  <c:v>Others (RES)</c:v>
                </c:pt>
              </c:strCache>
            </c:strRef>
          </c:tx>
          <c:spPr>
            <a:solidFill>
              <a:schemeClr val="accent2">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Chart!$A$5:$A$16</c:f>
              <c:strCache>
                <c:ptCount val="11"/>
                <c:pt idx="0">
                  <c:v>2025</c:v>
                </c:pt>
                <c:pt idx="1">
                  <c:v>2026</c:v>
                </c:pt>
                <c:pt idx="2">
                  <c:v>2027</c:v>
                </c:pt>
                <c:pt idx="3">
                  <c:v>2028</c:v>
                </c:pt>
                <c:pt idx="4">
                  <c:v>2029</c:v>
                </c:pt>
                <c:pt idx="5">
                  <c:v>2030</c:v>
                </c:pt>
                <c:pt idx="6">
                  <c:v>2031</c:v>
                </c:pt>
                <c:pt idx="7">
                  <c:v>2032</c:v>
                </c:pt>
                <c:pt idx="8">
                  <c:v>2033</c:v>
                </c:pt>
                <c:pt idx="9">
                  <c:v>2034</c:v>
                </c:pt>
                <c:pt idx="10">
                  <c:v>2035</c:v>
                </c:pt>
              </c:strCache>
            </c:strRef>
          </c:cat>
          <c:val>
            <c:numRef>
              <c:f>Chart!$I$5:$I$16</c:f>
              <c:numCache>
                <c:formatCode>General</c:formatCode>
                <c:ptCount val="11"/>
                <c:pt idx="0">
                  <c:v>547</c:v>
                </c:pt>
                <c:pt idx="1">
                  <c:v>547</c:v>
                </c:pt>
                <c:pt idx="2">
                  <c:v>557</c:v>
                </c:pt>
                <c:pt idx="3">
                  <c:v>567</c:v>
                </c:pt>
                <c:pt idx="4">
                  <c:v>567</c:v>
                </c:pt>
                <c:pt idx="5">
                  <c:v>567</c:v>
                </c:pt>
                <c:pt idx="6">
                  <c:v>567</c:v>
                </c:pt>
                <c:pt idx="7">
                  <c:v>567</c:v>
                </c:pt>
                <c:pt idx="8">
                  <c:v>567</c:v>
                </c:pt>
                <c:pt idx="9">
                  <c:v>567</c:v>
                </c:pt>
                <c:pt idx="10">
                  <c:v>567</c:v>
                </c:pt>
              </c:numCache>
            </c:numRef>
          </c:val>
          <c:extLst>
            <c:ext xmlns:c16="http://schemas.microsoft.com/office/drawing/2014/chart" uri="{C3380CC4-5D6E-409C-BE32-E72D297353CC}">
              <c16:uniqueId val="{0000005B-8B9B-F849-8273-AD8C90476617}"/>
            </c:ext>
          </c:extLst>
        </c:ser>
        <c:ser>
          <c:idx val="8"/>
          <c:order val="8"/>
          <c:tx>
            <c:strRef>
              <c:f>Chart!$J$3:$J$4</c:f>
              <c:strCache>
                <c:ptCount val="1"/>
                <c:pt idx="0">
                  <c:v>Solar (PV)</c:v>
                </c:pt>
              </c:strCache>
            </c:strRef>
          </c:tx>
          <c:spPr>
            <a:solidFill>
              <a:schemeClr val="accent3">
                <a:lumMod val="60000"/>
                <a:alpha val="85000"/>
              </a:schemeClr>
            </a:solidFill>
            <a:ln w="9525" cap="flat" cmpd="sng" algn="ctr">
              <a:no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Chart!$A$5:$A$16</c:f>
              <c:strCache>
                <c:ptCount val="11"/>
                <c:pt idx="0">
                  <c:v>2025</c:v>
                </c:pt>
                <c:pt idx="1">
                  <c:v>2026</c:v>
                </c:pt>
                <c:pt idx="2">
                  <c:v>2027</c:v>
                </c:pt>
                <c:pt idx="3">
                  <c:v>2028</c:v>
                </c:pt>
                <c:pt idx="4">
                  <c:v>2029</c:v>
                </c:pt>
                <c:pt idx="5">
                  <c:v>2030</c:v>
                </c:pt>
                <c:pt idx="6">
                  <c:v>2031</c:v>
                </c:pt>
                <c:pt idx="7">
                  <c:v>2032</c:v>
                </c:pt>
                <c:pt idx="8">
                  <c:v>2033</c:v>
                </c:pt>
                <c:pt idx="9">
                  <c:v>2034</c:v>
                </c:pt>
                <c:pt idx="10">
                  <c:v>2035</c:v>
                </c:pt>
              </c:strCache>
            </c:strRef>
          </c:cat>
          <c:val>
            <c:numRef>
              <c:f>Chart!$J$5:$J$16</c:f>
              <c:numCache>
                <c:formatCode>General</c:formatCode>
                <c:ptCount val="11"/>
                <c:pt idx="0">
                  <c:v>9210</c:v>
                </c:pt>
                <c:pt idx="1">
                  <c:v>10090</c:v>
                </c:pt>
                <c:pt idx="2">
                  <c:v>10970</c:v>
                </c:pt>
                <c:pt idx="3">
                  <c:v>11850</c:v>
                </c:pt>
                <c:pt idx="4">
                  <c:v>12730</c:v>
                </c:pt>
                <c:pt idx="5">
                  <c:v>13610</c:v>
                </c:pt>
                <c:pt idx="6">
                  <c:v>14490</c:v>
                </c:pt>
                <c:pt idx="7">
                  <c:v>15370</c:v>
                </c:pt>
                <c:pt idx="8">
                  <c:v>16250</c:v>
                </c:pt>
                <c:pt idx="9">
                  <c:v>17130</c:v>
                </c:pt>
                <c:pt idx="10">
                  <c:v>18010</c:v>
                </c:pt>
              </c:numCache>
            </c:numRef>
          </c:val>
          <c:extLst>
            <c:ext xmlns:c16="http://schemas.microsoft.com/office/drawing/2014/chart" uri="{C3380CC4-5D6E-409C-BE32-E72D297353CC}">
              <c16:uniqueId val="{0000005C-8B9B-F849-8273-AD8C90476617}"/>
            </c:ext>
          </c:extLst>
        </c:ser>
        <c:ser>
          <c:idx val="9"/>
          <c:order val="9"/>
          <c:tx>
            <c:strRef>
              <c:f>Chart!$K$3:$K$4</c:f>
              <c:strCache>
                <c:ptCount val="1"/>
                <c:pt idx="0">
                  <c:v>Wind offshore</c:v>
                </c:pt>
              </c:strCache>
            </c:strRef>
          </c:tx>
          <c:spPr>
            <a:solidFill>
              <a:schemeClr val="accent4">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Chart!$A$5:$A$16</c:f>
              <c:strCache>
                <c:ptCount val="11"/>
                <c:pt idx="0">
                  <c:v>2025</c:v>
                </c:pt>
                <c:pt idx="1">
                  <c:v>2026</c:v>
                </c:pt>
                <c:pt idx="2">
                  <c:v>2027</c:v>
                </c:pt>
                <c:pt idx="3">
                  <c:v>2028</c:v>
                </c:pt>
                <c:pt idx="4">
                  <c:v>2029</c:v>
                </c:pt>
                <c:pt idx="5">
                  <c:v>2030</c:v>
                </c:pt>
                <c:pt idx="6">
                  <c:v>2031</c:v>
                </c:pt>
                <c:pt idx="7">
                  <c:v>2032</c:v>
                </c:pt>
                <c:pt idx="8">
                  <c:v>2033</c:v>
                </c:pt>
                <c:pt idx="9">
                  <c:v>2034</c:v>
                </c:pt>
                <c:pt idx="10">
                  <c:v>2035</c:v>
                </c:pt>
              </c:strCache>
            </c:strRef>
          </c:cat>
          <c:val>
            <c:numRef>
              <c:f>Chart!$K$5:$K$16</c:f>
              <c:numCache>
                <c:formatCode>General</c:formatCode>
                <c:ptCount val="11"/>
                <c:pt idx="0">
                  <c:v>2260</c:v>
                </c:pt>
                <c:pt idx="1">
                  <c:v>2260</c:v>
                </c:pt>
                <c:pt idx="2">
                  <c:v>2260</c:v>
                </c:pt>
                <c:pt idx="3">
                  <c:v>2260</c:v>
                </c:pt>
                <c:pt idx="4">
                  <c:v>2960</c:v>
                </c:pt>
                <c:pt idx="5">
                  <c:v>5760</c:v>
                </c:pt>
                <c:pt idx="6">
                  <c:v>5760</c:v>
                </c:pt>
                <c:pt idx="7">
                  <c:v>5760</c:v>
                </c:pt>
                <c:pt idx="8">
                  <c:v>5760</c:v>
                </c:pt>
                <c:pt idx="9">
                  <c:v>5760</c:v>
                </c:pt>
                <c:pt idx="10">
                  <c:v>5760</c:v>
                </c:pt>
              </c:numCache>
            </c:numRef>
          </c:val>
          <c:extLst>
            <c:ext xmlns:c16="http://schemas.microsoft.com/office/drawing/2014/chart" uri="{C3380CC4-5D6E-409C-BE32-E72D297353CC}">
              <c16:uniqueId val="{0000005D-8B9B-F849-8273-AD8C90476617}"/>
            </c:ext>
          </c:extLst>
        </c:ser>
        <c:ser>
          <c:idx val="10"/>
          <c:order val="10"/>
          <c:tx>
            <c:strRef>
              <c:f>Chart!$L$3:$L$4</c:f>
              <c:strCache>
                <c:ptCount val="1"/>
                <c:pt idx="0">
                  <c:v>Wind onshore</c:v>
                </c:pt>
              </c:strCache>
            </c:strRef>
          </c:tx>
          <c:spPr>
            <a:solidFill>
              <a:schemeClr val="accent5">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Chart!$A$5:$A$16</c:f>
              <c:strCache>
                <c:ptCount val="11"/>
                <c:pt idx="0">
                  <c:v>2025</c:v>
                </c:pt>
                <c:pt idx="1">
                  <c:v>2026</c:v>
                </c:pt>
                <c:pt idx="2">
                  <c:v>2027</c:v>
                </c:pt>
                <c:pt idx="3">
                  <c:v>2028</c:v>
                </c:pt>
                <c:pt idx="4">
                  <c:v>2029</c:v>
                </c:pt>
                <c:pt idx="5">
                  <c:v>2030</c:v>
                </c:pt>
                <c:pt idx="6">
                  <c:v>2031</c:v>
                </c:pt>
                <c:pt idx="7">
                  <c:v>2032</c:v>
                </c:pt>
                <c:pt idx="8">
                  <c:v>2033</c:v>
                </c:pt>
                <c:pt idx="9">
                  <c:v>2034</c:v>
                </c:pt>
                <c:pt idx="10">
                  <c:v>2035</c:v>
                </c:pt>
              </c:strCache>
            </c:strRef>
          </c:cat>
          <c:val>
            <c:numRef>
              <c:f>Chart!$L$5:$L$16</c:f>
              <c:numCache>
                <c:formatCode>General</c:formatCode>
                <c:ptCount val="11"/>
                <c:pt idx="0">
                  <c:v>3598</c:v>
                </c:pt>
                <c:pt idx="1">
                  <c:v>3928</c:v>
                </c:pt>
                <c:pt idx="2">
                  <c:v>4258</c:v>
                </c:pt>
                <c:pt idx="3">
                  <c:v>4588</c:v>
                </c:pt>
                <c:pt idx="4">
                  <c:v>4918</c:v>
                </c:pt>
                <c:pt idx="5">
                  <c:v>5248</c:v>
                </c:pt>
                <c:pt idx="6">
                  <c:v>5578</c:v>
                </c:pt>
                <c:pt idx="7">
                  <c:v>5908</c:v>
                </c:pt>
                <c:pt idx="8">
                  <c:v>6238</c:v>
                </c:pt>
                <c:pt idx="9">
                  <c:v>6568</c:v>
                </c:pt>
                <c:pt idx="10">
                  <c:v>6898</c:v>
                </c:pt>
              </c:numCache>
            </c:numRef>
          </c:val>
          <c:extLst>
            <c:ext xmlns:c16="http://schemas.microsoft.com/office/drawing/2014/chart" uri="{C3380CC4-5D6E-409C-BE32-E72D297353CC}">
              <c16:uniqueId val="{0000005E-8B9B-F849-8273-AD8C90476617}"/>
            </c:ext>
          </c:extLst>
        </c:ser>
        <c:dLbls>
          <c:dLblPos val="ctr"/>
          <c:showLegendKey val="0"/>
          <c:showVal val="1"/>
          <c:showCatName val="0"/>
          <c:showSerName val="0"/>
          <c:showPercent val="0"/>
          <c:showBubbleSize val="0"/>
        </c:dLbls>
        <c:gapWidth val="50"/>
        <c:overlap val="100"/>
        <c:axId val="1883803904"/>
        <c:axId val="1899935728"/>
      </c:barChart>
      <c:catAx>
        <c:axId val="18838039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899935728"/>
        <c:crosses val="autoZero"/>
        <c:auto val="1"/>
        <c:lblAlgn val="ctr"/>
        <c:lblOffset val="100"/>
        <c:noMultiLvlLbl val="0"/>
      </c:catAx>
      <c:valAx>
        <c:axId val="1899935728"/>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1883803904"/>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ALBANIA</c:v>
          </c:tx>
          <c:spPr>
            <a:ln w="28575" cap="rnd">
              <a:solidFill>
                <a:schemeClr val="accent1"/>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8.42</c:v>
              </c:pt>
              <c:pt idx="1">
                <c:v>8.51</c:v>
              </c:pt>
              <c:pt idx="2">
                <c:v>8.6999999999999993</c:v>
              </c:pt>
              <c:pt idx="3">
                <c:v>8.6999999999999993</c:v>
              </c:pt>
              <c:pt idx="4">
                <c:v>8.9</c:v>
              </c:pt>
              <c:pt idx="5">
                <c:v>9</c:v>
              </c:pt>
              <c:pt idx="6">
                <c:v>9.11</c:v>
              </c:pt>
              <c:pt idx="7">
                <c:v>9.2799999999999994</c:v>
              </c:pt>
              <c:pt idx="8">
                <c:v>9.31</c:v>
              </c:pt>
              <c:pt idx="9">
                <c:v>9.31</c:v>
              </c:pt>
            </c:numLit>
          </c:val>
          <c:smooth val="0"/>
          <c:extLst>
            <c:ext xmlns:c16="http://schemas.microsoft.com/office/drawing/2014/chart" uri="{C3380CC4-5D6E-409C-BE32-E72D297353CC}">
              <c16:uniqueId val="{00000040-5DAD-43C2-9B33-5BF75CB2BA81}"/>
            </c:ext>
          </c:extLst>
        </c:ser>
        <c:ser>
          <c:idx val="1"/>
          <c:order val="1"/>
          <c:tx>
            <c:v>AUSTRIA</c:v>
          </c:tx>
          <c:spPr>
            <a:ln w="28575" cap="rnd">
              <a:solidFill>
                <a:schemeClr val="accent2"/>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77.930000000000007</c:v>
              </c:pt>
              <c:pt idx="1">
                <c:v>0</c:v>
              </c:pt>
              <c:pt idx="2">
                <c:v>81.239999999999995</c:v>
              </c:pt>
              <c:pt idx="3">
                <c:v>26.84101708</c:v>
              </c:pt>
              <c:pt idx="4">
                <c:v>82.99</c:v>
              </c:pt>
              <c:pt idx="5">
                <c:v>92.921555760000004</c:v>
              </c:pt>
              <c:pt idx="6">
                <c:v>96.055240819999995</c:v>
              </c:pt>
              <c:pt idx="7">
                <c:v>99.198871999999994</c:v>
              </c:pt>
              <c:pt idx="8">
                <c:v>100.73255330000001</c:v>
              </c:pt>
              <c:pt idx="9">
                <c:v>103.76</c:v>
              </c:pt>
            </c:numLit>
          </c:val>
          <c:smooth val="0"/>
          <c:extLst>
            <c:ext xmlns:c16="http://schemas.microsoft.com/office/drawing/2014/chart" uri="{C3380CC4-5D6E-409C-BE32-E72D297353CC}">
              <c16:uniqueId val="{00000020-C14A-48B6-A40D-43A6E3BB9ECB}"/>
            </c:ext>
          </c:extLst>
        </c:ser>
        <c:ser>
          <c:idx val="2"/>
          <c:order val="2"/>
          <c:tx>
            <c:v>BELGIUM</c:v>
          </c:tx>
          <c:spPr>
            <a:ln w="28575" cap="rnd">
              <a:solidFill>
                <a:schemeClr val="accent3"/>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94.071382130000003</c:v>
              </c:pt>
              <c:pt idx="2">
                <c:v>105.7866408</c:v>
              </c:pt>
              <c:pt idx="4">
                <c:v>112.9784745</c:v>
              </c:pt>
              <c:pt idx="9">
                <c:v>132.71394240000001</c:v>
              </c:pt>
            </c:numLit>
          </c:val>
          <c:smooth val="0"/>
          <c:extLst>
            <c:ext xmlns:c16="http://schemas.microsoft.com/office/drawing/2014/chart" uri="{C3380CC4-5D6E-409C-BE32-E72D297353CC}">
              <c16:uniqueId val="{00000021-C14A-48B6-A40D-43A6E3BB9ECB}"/>
            </c:ext>
          </c:extLst>
        </c:ser>
        <c:ser>
          <c:idx val="3"/>
          <c:order val="3"/>
          <c:tx>
            <c:v>BOSNIA AND HERZEGOVINA</c:v>
          </c:tx>
          <c:spPr>
            <a:ln w="28575" cap="rnd">
              <a:solidFill>
                <a:schemeClr val="accent4"/>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11.3</c:v>
              </c:pt>
              <c:pt idx="1">
                <c:v>11.6</c:v>
              </c:pt>
              <c:pt idx="2">
                <c:v>11.9</c:v>
              </c:pt>
              <c:pt idx="3">
                <c:v>12.3</c:v>
              </c:pt>
              <c:pt idx="4">
                <c:v>12.4</c:v>
              </c:pt>
              <c:pt idx="5">
                <c:v>12.4</c:v>
              </c:pt>
              <c:pt idx="6">
                <c:v>12.4</c:v>
              </c:pt>
              <c:pt idx="7">
                <c:v>12.6</c:v>
              </c:pt>
              <c:pt idx="8">
                <c:v>12.8</c:v>
              </c:pt>
              <c:pt idx="9">
                <c:v>13</c:v>
              </c:pt>
            </c:numLit>
          </c:val>
          <c:smooth val="0"/>
          <c:extLst>
            <c:ext xmlns:c16="http://schemas.microsoft.com/office/drawing/2014/chart" uri="{C3380CC4-5D6E-409C-BE32-E72D297353CC}">
              <c16:uniqueId val="{00000022-C14A-48B6-A40D-43A6E3BB9ECB}"/>
            </c:ext>
          </c:extLst>
        </c:ser>
        <c:ser>
          <c:idx val="4"/>
          <c:order val="4"/>
          <c:tx>
            <c:v>BULGARIA</c:v>
          </c:tx>
          <c:spPr>
            <a:ln w="28575" cap="rnd">
              <a:solidFill>
                <a:schemeClr val="accent5"/>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35.08258335</c:v>
              </c:pt>
              <c:pt idx="1">
                <c:v>35.600266840000003</c:v>
              </c:pt>
              <c:pt idx="2">
                <c:v>36.11795034</c:v>
              </c:pt>
              <c:pt idx="3">
                <c:v>36.635633830000003</c:v>
              </c:pt>
              <c:pt idx="4">
                <c:v>37.153317319999999</c:v>
              </c:pt>
              <c:pt idx="5">
                <c:v>37.324645830000001</c:v>
              </c:pt>
              <c:pt idx="6">
                <c:v>37.495974339999997</c:v>
              </c:pt>
              <c:pt idx="7">
                <c:v>37.667302849999999</c:v>
              </c:pt>
              <c:pt idx="8">
                <c:v>37.838631360000001</c:v>
              </c:pt>
              <c:pt idx="9">
                <c:v>38.009959870000003</c:v>
              </c:pt>
            </c:numLit>
          </c:val>
          <c:smooth val="0"/>
          <c:extLst>
            <c:ext xmlns:c16="http://schemas.microsoft.com/office/drawing/2014/chart" uri="{C3380CC4-5D6E-409C-BE32-E72D297353CC}">
              <c16:uniqueId val="{00000023-C14A-48B6-A40D-43A6E3BB9ECB}"/>
            </c:ext>
          </c:extLst>
        </c:ser>
        <c:ser>
          <c:idx val="5"/>
          <c:order val="5"/>
          <c:tx>
            <c:v>CROATIA</c:v>
          </c:tx>
          <c:spPr>
            <a:ln w="28575" cap="rnd">
              <a:solidFill>
                <a:schemeClr val="accent6"/>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17.8</c:v>
              </c:pt>
              <c:pt idx="1">
                <c:v>17.8</c:v>
              </c:pt>
              <c:pt idx="2">
                <c:v>17.899999999999999</c:v>
              </c:pt>
              <c:pt idx="3">
                <c:v>18</c:v>
              </c:pt>
              <c:pt idx="4">
                <c:v>18</c:v>
              </c:pt>
              <c:pt idx="5">
                <c:v>0</c:v>
              </c:pt>
              <c:pt idx="6">
                <c:v>0</c:v>
              </c:pt>
              <c:pt idx="7">
                <c:v>0</c:v>
              </c:pt>
              <c:pt idx="8">
                <c:v>0</c:v>
              </c:pt>
              <c:pt idx="9">
                <c:v>20.100000000000001</c:v>
              </c:pt>
            </c:numLit>
          </c:val>
          <c:smooth val="0"/>
          <c:extLst>
            <c:ext xmlns:c16="http://schemas.microsoft.com/office/drawing/2014/chart" uri="{C3380CC4-5D6E-409C-BE32-E72D297353CC}">
              <c16:uniqueId val="{00000024-C14A-48B6-A40D-43A6E3BB9ECB}"/>
            </c:ext>
          </c:extLst>
        </c:ser>
        <c:ser>
          <c:idx val="6"/>
          <c:order val="6"/>
          <c:tx>
            <c:v>CZECH REPUBLIC</c:v>
          </c:tx>
          <c:spPr>
            <a:ln w="28575" cap="rnd">
              <a:solidFill>
                <a:schemeClr val="accent1">
                  <a:lumMod val="6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67.174455949999995</c:v>
              </c:pt>
              <c:pt idx="1">
                <c:v>68.426012400000005</c:v>
              </c:pt>
              <c:pt idx="2">
                <c:v>69.797952170000002</c:v>
              </c:pt>
              <c:pt idx="3">
                <c:v>71.315180170000005</c:v>
              </c:pt>
              <c:pt idx="4">
                <c:v>74.248901989999993</c:v>
              </c:pt>
              <c:pt idx="5">
                <c:v>75.904997359999996</c:v>
              </c:pt>
              <c:pt idx="6">
                <c:v>77.614611389999993</c:v>
              </c:pt>
              <c:pt idx="7">
                <c:v>79.38768383</c:v>
              </c:pt>
              <c:pt idx="8">
                <c:v>81.200326390000001</c:v>
              </c:pt>
              <c:pt idx="9">
                <c:v>83.037958639999999</c:v>
              </c:pt>
            </c:numLit>
          </c:val>
          <c:smooth val="0"/>
          <c:extLst>
            <c:ext xmlns:c16="http://schemas.microsoft.com/office/drawing/2014/chart" uri="{C3380CC4-5D6E-409C-BE32-E72D297353CC}">
              <c16:uniqueId val="{00000025-C14A-48B6-A40D-43A6E3BB9ECB}"/>
            </c:ext>
          </c:extLst>
        </c:ser>
        <c:ser>
          <c:idx val="7"/>
          <c:order val="7"/>
          <c:tx>
            <c:v>DENMARK</c:v>
          </c:tx>
          <c:spPr>
            <a:ln w="28575" cap="rnd">
              <a:solidFill>
                <a:schemeClr val="accent2">
                  <a:lumMod val="6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48.596436050000001</c:v>
              </c:pt>
              <c:pt idx="1">
                <c:v>51.649761299999994</c:v>
              </c:pt>
              <c:pt idx="2">
                <c:v>54.303224049999997</c:v>
              </c:pt>
              <c:pt idx="3">
                <c:v>56.987006710000003</c:v>
              </c:pt>
              <c:pt idx="4">
                <c:v>60.184161889999999</c:v>
              </c:pt>
              <c:pt idx="5">
                <c:v>62.632703019999994</c:v>
              </c:pt>
              <c:pt idx="6">
                <c:v>64.817989319999995</c:v>
              </c:pt>
              <c:pt idx="7">
                <c:v>66.839344600000004</c:v>
              </c:pt>
              <c:pt idx="8">
                <c:v>68.910128940000007</c:v>
              </c:pt>
              <c:pt idx="9">
                <c:v>70.67023992</c:v>
              </c:pt>
            </c:numLit>
          </c:val>
          <c:smooth val="0"/>
          <c:extLst>
            <c:ext xmlns:c16="http://schemas.microsoft.com/office/drawing/2014/chart" uri="{C3380CC4-5D6E-409C-BE32-E72D297353CC}">
              <c16:uniqueId val="{00000026-C14A-48B6-A40D-43A6E3BB9ECB}"/>
            </c:ext>
          </c:extLst>
        </c:ser>
        <c:ser>
          <c:idx val="8"/>
          <c:order val="8"/>
          <c:tx>
            <c:v>ESTONIA</c:v>
          </c:tx>
          <c:spPr>
            <a:ln w="28575" cap="rnd">
              <a:solidFill>
                <a:schemeClr val="accent3">
                  <a:lumMod val="6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9.4069528439999992</c:v>
              </c:pt>
              <c:pt idx="1">
                <c:v>9.6849951139999995</c:v>
              </c:pt>
              <c:pt idx="2">
                <c:v>9.9641874710000007</c:v>
              </c:pt>
              <c:pt idx="3">
                <c:v>10.24452992</c:v>
              </c:pt>
              <c:pt idx="4">
                <c:v>10.526022449999999</c:v>
              </c:pt>
              <c:pt idx="5">
                <c:v>10.93108732</c:v>
              </c:pt>
              <c:pt idx="6">
                <c:v>11.338510169999999</c:v>
              </c:pt>
              <c:pt idx="7">
                <c:v>11.74829102</c:v>
              </c:pt>
              <c:pt idx="8">
                <c:v>12.160429860000001</c:v>
              </c:pt>
              <c:pt idx="9">
                <c:v>12.574926680000001</c:v>
              </c:pt>
            </c:numLit>
          </c:val>
          <c:smooth val="0"/>
          <c:extLst>
            <c:ext xmlns:c16="http://schemas.microsoft.com/office/drawing/2014/chart" uri="{C3380CC4-5D6E-409C-BE32-E72D297353CC}">
              <c16:uniqueId val="{00000027-C14A-48B6-A40D-43A6E3BB9ECB}"/>
            </c:ext>
          </c:extLst>
        </c:ser>
        <c:ser>
          <c:idx val="9"/>
          <c:order val="9"/>
          <c:tx>
            <c:v>FINLAND</c:v>
          </c:tx>
          <c:spPr>
            <a:ln w="28575" cap="rnd">
              <a:solidFill>
                <a:schemeClr val="accent4">
                  <a:lumMod val="6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87.031349460000001</c:v>
              </c:pt>
              <c:pt idx="1">
                <c:v>90.623967609999994</c:v>
              </c:pt>
              <c:pt idx="2">
                <c:v>96.296004819999993</c:v>
              </c:pt>
              <c:pt idx="3">
                <c:v>100.888036</c:v>
              </c:pt>
              <c:pt idx="4">
                <c:v>105.6113726</c:v>
              </c:pt>
              <c:pt idx="5">
                <c:v>109.1489784</c:v>
              </c:pt>
              <c:pt idx="6">
                <c:v>113.0499453</c:v>
              </c:pt>
              <c:pt idx="7">
                <c:v>116.4017886</c:v>
              </c:pt>
              <c:pt idx="8">
                <c:v>117.79074</c:v>
              </c:pt>
              <c:pt idx="9">
                <c:v>118.68791349999999</c:v>
              </c:pt>
            </c:numLit>
          </c:val>
          <c:smooth val="0"/>
          <c:extLst>
            <c:ext xmlns:c16="http://schemas.microsoft.com/office/drawing/2014/chart" uri="{C3380CC4-5D6E-409C-BE32-E72D297353CC}">
              <c16:uniqueId val="{00000028-C14A-48B6-A40D-43A6E3BB9ECB}"/>
            </c:ext>
          </c:extLst>
        </c:ser>
        <c:ser>
          <c:idx val="10"/>
          <c:order val="10"/>
          <c:tx>
            <c:v>FRANCE</c:v>
          </c:tx>
          <c:spPr>
            <a:ln w="28575" cap="rnd">
              <a:solidFill>
                <a:schemeClr val="accent5">
                  <a:lumMod val="6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440.2258769</c:v>
              </c:pt>
              <c:pt idx="1">
                <c:v>447.7478941</c:v>
              </c:pt>
              <c:pt idx="2">
                <c:v>454.29717770000002</c:v>
              </c:pt>
              <c:pt idx="3">
                <c:v>460.9290039</c:v>
              </c:pt>
              <c:pt idx="4">
                <c:v>467.3463792</c:v>
              </c:pt>
              <c:pt idx="5">
                <c:v>474.06532170000003</c:v>
              </c:pt>
              <c:pt idx="6">
                <c:v>480.57710500000002</c:v>
              </c:pt>
              <c:pt idx="7">
                <c:v>487.22359290000003</c:v>
              </c:pt>
              <c:pt idx="8">
                <c:v>493.87459630000001</c:v>
              </c:pt>
              <c:pt idx="9">
                <c:v>500.72928050000002</c:v>
              </c:pt>
            </c:numLit>
          </c:val>
          <c:smooth val="0"/>
          <c:extLst>
            <c:ext xmlns:c16="http://schemas.microsoft.com/office/drawing/2014/chart" uri="{C3380CC4-5D6E-409C-BE32-E72D297353CC}">
              <c16:uniqueId val="{00000029-C14A-48B6-A40D-43A6E3BB9ECB}"/>
            </c:ext>
          </c:extLst>
        </c:ser>
        <c:ser>
          <c:idx val="11"/>
          <c:order val="11"/>
          <c:tx>
            <c:v>GERMANY</c:v>
          </c:tx>
          <c:spPr>
            <a:ln w="28575" cap="rnd">
              <a:solidFill>
                <a:schemeClr val="accent6">
                  <a:lumMod val="6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519.45000000000005</c:v>
              </c:pt>
              <c:pt idx="1">
                <c:v>535.49</c:v>
              </c:pt>
              <c:pt idx="2">
                <c:v>537.62583329999995</c:v>
              </c:pt>
              <c:pt idx="3">
                <c:v>539.76166669999998</c:v>
              </c:pt>
              <c:pt idx="4">
                <c:v>556.70000000000005</c:v>
              </c:pt>
              <c:pt idx="5">
                <c:v>574.42857140000001</c:v>
              </c:pt>
              <c:pt idx="6">
                <c:v>592.15714290000005</c:v>
              </c:pt>
              <c:pt idx="7">
                <c:v>609.88571430000002</c:v>
              </c:pt>
              <c:pt idx="8">
                <c:v>627.61428569999998</c:v>
              </c:pt>
              <c:pt idx="9">
                <c:v>645.34285709999995</c:v>
              </c:pt>
            </c:numLit>
          </c:val>
          <c:smooth val="0"/>
          <c:extLst>
            <c:ext xmlns:c16="http://schemas.microsoft.com/office/drawing/2014/chart" uri="{C3380CC4-5D6E-409C-BE32-E72D297353CC}">
              <c16:uniqueId val="{0000002A-C14A-48B6-A40D-43A6E3BB9ECB}"/>
            </c:ext>
          </c:extLst>
        </c:ser>
        <c:ser>
          <c:idx val="12"/>
          <c:order val="12"/>
          <c:tx>
            <c:v>GREECE</c:v>
          </c:tx>
          <c:spPr>
            <a:ln w="28575" cap="rnd">
              <a:solidFill>
                <a:schemeClr val="accent1">
                  <a:lumMod val="80000"/>
                  <a:lumOff val="2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58.495370948000001</c:v>
              </c:pt>
              <c:pt idx="1">
                <c:v>59.250311735000004</c:v>
              </c:pt>
              <c:pt idx="2">
                <c:v>61.851913005</c:v>
              </c:pt>
              <c:pt idx="3">
                <c:v>63.140119898999998</c:v>
              </c:pt>
              <c:pt idx="4">
                <c:v>66.235595048999997</c:v>
              </c:pt>
              <c:pt idx="5">
                <c:v>67.404995057999997</c:v>
              </c:pt>
              <c:pt idx="6">
                <c:v>68.574395049000003</c:v>
              </c:pt>
              <c:pt idx="7">
                <c:v>69.743795052999999</c:v>
              </c:pt>
              <c:pt idx="8">
                <c:v>70.913195052000006</c:v>
              </c:pt>
              <c:pt idx="9">
                <c:v>72.698959879</c:v>
              </c:pt>
            </c:numLit>
          </c:val>
          <c:smooth val="0"/>
          <c:extLst>
            <c:ext xmlns:c16="http://schemas.microsoft.com/office/drawing/2014/chart" uri="{C3380CC4-5D6E-409C-BE32-E72D297353CC}">
              <c16:uniqueId val="{0000002B-C14A-48B6-A40D-43A6E3BB9ECB}"/>
            </c:ext>
          </c:extLst>
        </c:ser>
        <c:ser>
          <c:idx val="13"/>
          <c:order val="13"/>
          <c:tx>
            <c:v>IRELAND</c:v>
          </c:tx>
          <c:spPr>
            <a:ln w="28575" cap="rnd">
              <a:solidFill>
                <a:schemeClr val="accent2">
                  <a:lumMod val="80000"/>
                  <a:lumOff val="2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39.716075379999999</c:v>
              </c:pt>
              <c:pt idx="1">
                <c:v>41.183629279999998</c:v>
              </c:pt>
              <c:pt idx="2">
                <c:v>42.430109899999998</c:v>
              </c:pt>
              <c:pt idx="3">
                <c:v>43.671160890000003</c:v>
              </c:pt>
              <c:pt idx="4">
                <c:v>44.917828900000004</c:v>
              </c:pt>
              <c:pt idx="5">
                <c:v>46.370936489999998</c:v>
              </c:pt>
              <c:pt idx="6">
                <c:v>47.83593346</c:v>
              </c:pt>
              <c:pt idx="7">
                <c:v>48.082813850000001</c:v>
              </c:pt>
              <c:pt idx="8">
                <c:v>48.28162648</c:v>
              </c:pt>
              <c:pt idx="9">
                <c:v>48.534681159999998</c:v>
              </c:pt>
            </c:numLit>
          </c:val>
          <c:smooth val="0"/>
          <c:extLst>
            <c:ext xmlns:c16="http://schemas.microsoft.com/office/drawing/2014/chart" uri="{C3380CC4-5D6E-409C-BE32-E72D297353CC}">
              <c16:uniqueId val="{0000002C-C14A-48B6-A40D-43A6E3BB9ECB}"/>
            </c:ext>
          </c:extLst>
        </c:ser>
        <c:ser>
          <c:idx val="14"/>
          <c:order val="14"/>
          <c:tx>
            <c:v>ITALY</c:v>
          </c:tx>
          <c:spPr>
            <a:ln w="28575" cap="rnd">
              <a:solidFill>
                <a:schemeClr val="accent3">
                  <a:lumMod val="80000"/>
                  <a:lumOff val="2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321.69999996199999</c:v>
              </c:pt>
              <c:pt idx="1">
                <c:v>327.100000002</c:v>
              </c:pt>
              <c:pt idx="2">
                <c:v>332.999999989</c:v>
              </c:pt>
              <c:pt idx="3">
                <c:v>339.00000001699999</c:v>
              </c:pt>
              <c:pt idx="4">
                <c:v>344.79999998299996</c:v>
              </c:pt>
              <c:pt idx="5">
                <c:v>349.30540366899999</c:v>
              </c:pt>
              <c:pt idx="6">
                <c:v>353.81080735400002</c:v>
              </c:pt>
              <c:pt idx="7">
                <c:v>358.316211049</c:v>
              </c:pt>
              <c:pt idx="8">
                <c:v>362.82161473399998</c:v>
              </c:pt>
              <c:pt idx="9">
                <c:v>367.32701840800007</c:v>
              </c:pt>
            </c:numLit>
          </c:val>
          <c:smooth val="0"/>
          <c:extLst>
            <c:ext xmlns:c16="http://schemas.microsoft.com/office/drawing/2014/chart" uri="{C3380CC4-5D6E-409C-BE32-E72D297353CC}">
              <c16:uniqueId val="{0000002D-C14A-48B6-A40D-43A6E3BB9ECB}"/>
            </c:ext>
          </c:extLst>
        </c:ser>
        <c:ser>
          <c:idx val="15"/>
          <c:order val="15"/>
          <c:tx>
            <c:v>LATVIA</c:v>
          </c:tx>
          <c:spPr>
            <a:ln w="28575" cap="rnd">
              <a:solidFill>
                <a:schemeClr val="accent4">
                  <a:lumMod val="80000"/>
                  <a:lumOff val="2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7.1</c:v>
              </c:pt>
              <c:pt idx="1">
                <c:v>7.2</c:v>
              </c:pt>
              <c:pt idx="2">
                <c:v>7.3</c:v>
              </c:pt>
              <c:pt idx="3">
                <c:v>7.4</c:v>
              </c:pt>
              <c:pt idx="4">
                <c:v>7.5</c:v>
              </c:pt>
              <c:pt idx="5">
                <c:v>7.5</c:v>
              </c:pt>
              <c:pt idx="6">
                <c:v>7.5</c:v>
              </c:pt>
              <c:pt idx="7">
                <c:v>7.5</c:v>
              </c:pt>
              <c:pt idx="8">
                <c:v>7.5</c:v>
              </c:pt>
              <c:pt idx="9">
                <c:v>9.1999999999999993</c:v>
              </c:pt>
            </c:numLit>
          </c:val>
          <c:smooth val="0"/>
          <c:extLst>
            <c:ext xmlns:c16="http://schemas.microsoft.com/office/drawing/2014/chart" uri="{C3380CC4-5D6E-409C-BE32-E72D297353CC}">
              <c16:uniqueId val="{0000002E-C14A-48B6-A40D-43A6E3BB9ECB}"/>
            </c:ext>
          </c:extLst>
        </c:ser>
        <c:ser>
          <c:idx val="16"/>
          <c:order val="16"/>
          <c:tx>
            <c:v>LITHUANIA</c:v>
          </c:tx>
          <c:spPr>
            <a:ln w="28575" cap="rnd">
              <a:solidFill>
                <a:schemeClr val="accent5">
                  <a:lumMod val="80000"/>
                  <a:lumOff val="2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14.49803326</c:v>
              </c:pt>
              <c:pt idx="1">
                <c:v>14.825037289999999</c:v>
              </c:pt>
              <c:pt idx="2">
                <c:v>15.11880268</c:v>
              </c:pt>
              <c:pt idx="3">
                <c:v>15.44302119</c:v>
              </c:pt>
              <c:pt idx="4">
                <c:v>16.376289400000001</c:v>
              </c:pt>
              <c:pt idx="5">
                <c:v>16.564860199999998</c:v>
              </c:pt>
              <c:pt idx="6">
                <c:v>16.925412349999998</c:v>
              </c:pt>
              <c:pt idx="7">
                <c:v>17.286655509999999</c:v>
              </c:pt>
              <c:pt idx="8">
                <c:v>17.646689689999999</c:v>
              </c:pt>
              <c:pt idx="9">
                <c:v>18.003921930000001</c:v>
              </c:pt>
            </c:numLit>
          </c:val>
          <c:smooth val="0"/>
          <c:extLst>
            <c:ext xmlns:c16="http://schemas.microsoft.com/office/drawing/2014/chart" uri="{C3380CC4-5D6E-409C-BE32-E72D297353CC}">
              <c16:uniqueId val="{0000002F-C14A-48B6-A40D-43A6E3BB9ECB}"/>
            </c:ext>
          </c:extLst>
        </c:ser>
        <c:ser>
          <c:idx val="17"/>
          <c:order val="17"/>
          <c:tx>
            <c:v>LUXEMBOURG</c:v>
          </c:tx>
          <c:spPr>
            <a:ln w="28575" cap="rnd">
              <a:solidFill>
                <a:schemeClr val="accent6">
                  <a:lumMod val="80000"/>
                  <a:lumOff val="2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5.417144188</c:v>
              </c:pt>
              <c:pt idx="1">
                <c:v>5.6017770860000002</c:v>
              </c:pt>
              <c:pt idx="2">
                <c:v>5.7935764799999996</c:v>
              </c:pt>
              <c:pt idx="3">
                <c:v>5.9989375320000002</c:v>
              </c:pt>
              <c:pt idx="4">
                <c:v>6.2396762260000003</c:v>
              </c:pt>
              <c:pt idx="5">
                <c:v>6.4906717560000002</c:v>
              </c:pt>
              <c:pt idx="6">
                <c:v>6.7483280280000004</c:v>
              </c:pt>
              <c:pt idx="7">
                <c:v>7.0151180049999997</c:v>
              </c:pt>
              <c:pt idx="8">
                <c:v>7.2872918389999999</c:v>
              </c:pt>
              <c:pt idx="9">
                <c:v>7.5670539830000001</c:v>
              </c:pt>
            </c:numLit>
          </c:val>
          <c:smooth val="0"/>
          <c:extLst>
            <c:ext xmlns:c16="http://schemas.microsoft.com/office/drawing/2014/chart" uri="{C3380CC4-5D6E-409C-BE32-E72D297353CC}">
              <c16:uniqueId val="{00000030-C14A-48B6-A40D-43A6E3BB9ECB}"/>
            </c:ext>
          </c:extLst>
        </c:ser>
        <c:ser>
          <c:idx val="18"/>
          <c:order val="18"/>
          <c:tx>
            <c:v>MALTA</c:v>
          </c:tx>
          <c:spPr>
            <a:ln w="28575" cap="rnd">
              <a:solidFill>
                <a:schemeClr val="accent1">
                  <a:lumMod val="8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3.1905642950000002</c:v>
              </c:pt>
              <c:pt idx="1">
                <c:v>3.3297783270000001</c:v>
              </c:pt>
              <c:pt idx="2">
                <c:v>3.4589560600000002</c:v>
              </c:pt>
              <c:pt idx="3">
                <c:v>3.581597962</c:v>
              </c:pt>
              <c:pt idx="4">
                <c:v>3.7071397560000001</c:v>
              </c:pt>
              <c:pt idx="5">
                <c:v>3.77717927</c:v>
              </c:pt>
              <c:pt idx="6">
                <c:v>3.849517563</c:v>
              </c:pt>
              <c:pt idx="7">
                <c:v>3.9140960460000001</c:v>
              </c:pt>
              <c:pt idx="8">
                <c:v>3.9767264569999998</c:v>
              </c:pt>
              <c:pt idx="9">
                <c:v>4.0397291150000001</c:v>
              </c:pt>
            </c:numLit>
          </c:val>
          <c:smooth val="0"/>
          <c:extLst>
            <c:ext xmlns:c16="http://schemas.microsoft.com/office/drawing/2014/chart" uri="{C3380CC4-5D6E-409C-BE32-E72D297353CC}">
              <c16:uniqueId val="{00000031-C14A-48B6-A40D-43A6E3BB9ECB}"/>
            </c:ext>
          </c:extLst>
        </c:ser>
        <c:ser>
          <c:idx val="19"/>
          <c:order val="19"/>
          <c:tx>
            <c:v>MONTENEGRO</c:v>
          </c:tx>
          <c:spPr>
            <a:ln w="28575" cap="rnd">
              <a:solidFill>
                <a:schemeClr val="accent2">
                  <a:lumMod val="8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3.2</c:v>
              </c:pt>
              <c:pt idx="1">
                <c:v>3.3</c:v>
              </c:pt>
              <c:pt idx="2">
                <c:v>3.63</c:v>
              </c:pt>
              <c:pt idx="3">
                <c:v>3.57</c:v>
              </c:pt>
              <c:pt idx="4">
                <c:v>3.65</c:v>
              </c:pt>
              <c:pt idx="5">
                <c:v>3.67</c:v>
              </c:pt>
              <c:pt idx="6">
                <c:v>3.71</c:v>
              </c:pt>
              <c:pt idx="7">
                <c:v>3.82</c:v>
              </c:pt>
              <c:pt idx="8">
                <c:v>3.85</c:v>
              </c:pt>
              <c:pt idx="9">
                <c:v>3.6</c:v>
              </c:pt>
            </c:numLit>
          </c:val>
          <c:smooth val="0"/>
          <c:extLst>
            <c:ext xmlns:c16="http://schemas.microsoft.com/office/drawing/2014/chart" uri="{C3380CC4-5D6E-409C-BE32-E72D297353CC}">
              <c16:uniqueId val="{00000032-C14A-48B6-A40D-43A6E3BB9ECB}"/>
            </c:ext>
          </c:extLst>
        </c:ser>
        <c:ser>
          <c:idx val="20"/>
          <c:order val="20"/>
          <c:tx>
            <c:v>NETHERLANDS</c:v>
          </c:tx>
          <c:spPr>
            <a:ln w="28575" cap="rnd">
              <a:solidFill>
                <a:schemeClr val="accent3">
                  <a:lumMod val="8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133.68</c:v>
              </c:pt>
              <c:pt idx="1">
                <c:v>138.405</c:v>
              </c:pt>
              <c:pt idx="2">
                <c:v>143.13</c:v>
              </c:pt>
              <c:pt idx="3">
                <c:v>147.86500000000001</c:v>
              </c:pt>
              <c:pt idx="4">
                <c:v>152.6</c:v>
              </c:pt>
              <c:pt idx="5">
                <c:v>160.23542839999999</c:v>
              </c:pt>
              <c:pt idx="6">
                <c:v>167.87085680000001</c:v>
              </c:pt>
              <c:pt idx="7">
                <c:v>175.50628520000001</c:v>
              </c:pt>
              <c:pt idx="8">
                <c:v>183.1417136</c:v>
              </c:pt>
              <c:pt idx="9">
                <c:v>190.77714209999999</c:v>
              </c:pt>
            </c:numLit>
          </c:val>
          <c:smooth val="0"/>
          <c:extLst>
            <c:ext xmlns:c16="http://schemas.microsoft.com/office/drawing/2014/chart" uri="{C3380CC4-5D6E-409C-BE32-E72D297353CC}">
              <c16:uniqueId val="{00000033-C14A-48B6-A40D-43A6E3BB9ECB}"/>
            </c:ext>
          </c:extLst>
        </c:ser>
        <c:ser>
          <c:idx val="21"/>
          <c:order val="21"/>
          <c:tx>
            <c:v>NORTHERN IRELAND</c:v>
          </c:tx>
          <c:spPr>
            <a:ln w="28575" cap="rnd">
              <a:solidFill>
                <a:schemeClr val="accent4">
                  <a:lumMod val="8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9.2444481819999993</c:v>
              </c:pt>
              <c:pt idx="1">
                <c:v>9.7153451010000005</c:v>
              </c:pt>
              <c:pt idx="2">
                <c:v>9.846703905</c:v>
              </c:pt>
              <c:pt idx="3">
                <c:v>10.02163968</c:v>
              </c:pt>
              <c:pt idx="4">
                <c:v>10.171275980000001</c:v>
              </c:pt>
              <c:pt idx="5">
                <c:v>10.4</c:v>
              </c:pt>
              <c:pt idx="6">
                <c:v>10.8</c:v>
              </c:pt>
              <c:pt idx="7">
                <c:v>11</c:v>
              </c:pt>
              <c:pt idx="8">
                <c:v>11.2</c:v>
              </c:pt>
              <c:pt idx="9">
                <c:v>11.4</c:v>
              </c:pt>
            </c:numLit>
          </c:val>
          <c:smooth val="0"/>
          <c:extLst>
            <c:ext xmlns:c16="http://schemas.microsoft.com/office/drawing/2014/chart" uri="{C3380CC4-5D6E-409C-BE32-E72D297353CC}">
              <c16:uniqueId val="{00000034-C14A-48B6-A40D-43A6E3BB9ECB}"/>
            </c:ext>
          </c:extLst>
        </c:ser>
        <c:ser>
          <c:idx val="22"/>
          <c:order val="22"/>
          <c:tx>
            <c:v>NORWAY</c:v>
          </c:tx>
          <c:spPr>
            <a:ln w="28575" cap="rnd">
              <a:solidFill>
                <a:schemeClr val="accent5">
                  <a:lumMod val="8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152.84699999999998</c:v>
              </c:pt>
              <c:pt idx="1">
                <c:v>157.04</c:v>
              </c:pt>
              <c:pt idx="2">
                <c:v>163.501</c:v>
              </c:pt>
              <c:pt idx="3">
                <c:v>171.2235</c:v>
              </c:pt>
              <c:pt idx="4">
                <c:v>178.946</c:v>
              </c:pt>
              <c:pt idx="5">
                <c:v>180.7132</c:v>
              </c:pt>
              <c:pt idx="6">
                <c:v>182.4804</c:v>
              </c:pt>
              <c:pt idx="7">
                <c:v>184.24760000000001</c:v>
              </c:pt>
              <c:pt idx="8">
                <c:v>186.01480000000001</c:v>
              </c:pt>
              <c:pt idx="9">
                <c:v>187.78199999999998</c:v>
              </c:pt>
            </c:numLit>
          </c:val>
          <c:smooth val="0"/>
          <c:extLst>
            <c:ext xmlns:c16="http://schemas.microsoft.com/office/drawing/2014/chart" uri="{C3380CC4-5D6E-409C-BE32-E72D297353CC}">
              <c16:uniqueId val="{00000035-C14A-48B6-A40D-43A6E3BB9ECB}"/>
            </c:ext>
          </c:extLst>
        </c:ser>
        <c:ser>
          <c:idx val="23"/>
          <c:order val="23"/>
          <c:tx>
            <c:v>POLAND</c:v>
          </c:tx>
          <c:spPr>
            <a:ln w="28575" cap="rnd">
              <a:solidFill>
                <a:schemeClr val="accent6">
                  <a:lumMod val="8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171.688683</c:v>
              </c:pt>
              <c:pt idx="1">
                <c:v>175.18625739999999</c:v>
              </c:pt>
              <c:pt idx="2">
                <c:v>178.88104709999999</c:v>
              </c:pt>
              <c:pt idx="3">
                <c:v>183.5213048</c:v>
              </c:pt>
              <c:pt idx="4">
                <c:v>189.01719410000001</c:v>
              </c:pt>
              <c:pt idx="5">
                <c:v>191.69048760000001</c:v>
              </c:pt>
              <c:pt idx="6">
                <c:v>194.6980221</c:v>
              </c:pt>
              <c:pt idx="7">
                <c:v>197.66117879999999</c:v>
              </c:pt>
              <c:pt idx="8">
                <c:v>200.57618009999999</c:v>
              </c:pt>
              <c:pt idx="9">
                <c:v>203.43877929999999</c:v>
              </c:pt>
            </c:numLit>
          </c:val>
          <c:smooth val="0"/>
          <c:extLst>
            <c:ext xmlns:c16="http://schemas.microsoft.com/office/drawing/2014/chart" uri="{C3380CC4-5D6E-409C-BE32-E72D297353CC}">
              <c16:uniqueId val="{00000036-C14A-48B6-A40D-43A6E3BB9ECB}"/>
            </c:ext>
          </c:extLst>
        </c:ser>
        <c:ser>
          <c:idx val="24"/>
          <c:order val="24"/>
          <c:tx>
            <c:v>PORTUGAL</c:v>
          </c:tx>
          <c:spPr>
            <a:ln w="28575" cap="rnd">
              <a:solidFill>
                <a:schemeClr val="accent1">
                  <a:lumMod val="60000"/>
                  <a:lumOff val="4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51.646936500000002</c:v>
              </c:pt>
              <c:pt idx="1">
                <c:v>51.960880349999996</c:v>
              </c:pt>
              <c:pt idx="2">
                <c:v>52.159279210000001</c:v>
              </c:pt>
              <c:pt idx="3">
                <c:v>52.533859870000001</c:v>
              </c:pt>
              <c:pt idx="4">
                <c:v>52.57199112</c:v>
              </c:pt>
              <c:pt idx="5">
                <c:v>52.374980499999999</c:v>
              </c:pt>
              <c:pt idx="6">
                <c:v>51.933648060000003</c:v>
              </c:pt>
              <c:pt idx="7">
                <c:v>51.491518499999998</c:v>
              </c:pt>
              <c:pt idx="8">
                <c:v>51.046872989999997</c:v>
              </c:pt>
              <c:pt idx="9">
                <c:v>50.599385949999999</c:v>
              </c:pt>
            </c:numLit>
          </c:val>
          <c:smooth val="0"/>
          <c:extLst>
            <c:ext xmlns:c16="http://schemas.microsoft.com/office/drawing/2014/chart" uri="{C3380CC4-5D6E-409C-BE32-E72D297353CC}">
              <c16:uniqueId val="{00000037-C14A-48B6-A40D-43A6E3BB9ECB}"/>
            </c:ext>
          </c:extLst>
        </c:ser>
        <c:ser>
          <c:idx val="25"/>
          <c:order val="25"/>
          <c:tx>
            <c:v>REPUBLIC OF NORTH MACEDONIA</c:v>
          </c:tx>
          <c:spPr>
            <a:ln w="28575" cap="rnd">
              <a:solidFill>
                <a:schemeClr val="accent2">
                  <a:lumMod val="60000"/>
                  <a:lumOff val="4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7.923974887</c:v>
              </c:pt>
              <c:pt idx="1">
                <c:v>9.0797541329999998</c:v>
              </c:pt>
              <c:pt idx="2">
                <c:v>9.2899790509999995</c:v>
              </c:pt>
              <c:pt idx="3">
                <c:v>9.5031703650000008</c:v>
              </c:pt>
              <c:pt idx="4">
                <c:v>9.7114438839999995</c:v>
              </c:pt>
              <c:pt idx="5">
                <c:v>9.9234367970000008</c:v>
              </c:pt>
              <c:pt idx="6">
                <c:v>10.140088670000001</c:v>
              </c:pt>
              <c:pt idx="7">
                <c:v>10.36211041</c:v>
              </c:pt>
              <c:pt idx="8">
                <c:v>10.589534220000001</c:v>
              </c:pt>
              <c:pt idx="9">
                <c:v>10.8146547</c:v>
              </c:pt>
            </c:numLit>
          </c:val>
          <c:smooth val="0"/>
          <c:extLst>
            <c:ext xmlns:c16="http://schemas.microsoft.com/office/drawing/2014/chart" uri="{C3380CC4-5D6E-409C-BE32-E72D297353CC}">
              <c16:uniqueId val="{00000038-C14A-48B6-A40D-43A6E3BB9ECB}"/>
            </c:ext>
          </c:extLst>
        </c:ser>
        <c:ser>
          <c:idx val="26"/>
          <c:order val="26"/>
          <c:tx>
            <c:v>ROMANIA</c:v>
          </c:tx>
          <c:spPr>
            <a:ln w="28575" cap="rnd">
              <a:solidFill>
                <a:schemeClr val="accent3">
                  <a:lumMod val="60000"/>
                  <a:lumOff val="4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54.952137290000003</c:v>
              </c:pt>
              <c:pt idx="1">
                <c:v>56.29846465</c:v>
              </c:pt>
              <c:pt idx="2">
                <c:v>57.537030870000002</c:v>
              </c:pt>
              <c:pt idx="3">
                <c:v>58.802845550000001</c:v>
              </c:pt>
              <c:pt idx="4">
                <c:v>59.97890246</c:v>
              </c:pt>
              <c:pt idx="5">
                <c:v>60.998543810000001</c:v>
              </c:pt>
              <c:pt idx="6">
                <c:v>61.748825889999999</c:v>
              </c:pt>
              <c:pt idx="7">
                <c:v>62.495986690000002</c:v>
              </c:pt>
              <c:pt idx="8">
                <c:v>63.12094656</c:v>
              </c:pt>
              <c:pt idx="9">
                <c:v>63.752156020000001</c:v>
              </c:pt>
            </c:numLit>
          </c:val>
          <c:smooth val="0"/>
          <c:extLst>
            <c:ext xmlns:c16="http://schemas.microsoft.com/office/drawing/2014/chart" uri="{C3380CC4-5D6E-409C-BE32-E72D297353CC}">
              <c16:uniqueId val="{00000039-C14A-48B6-A40D-43A6E3BB9ECB}"/>
            </c:ext>
          </c:extLst>
        </c:ser>
        <c:ser>
          <c:idx val="27"/>
          <c:order val="27"/>
          <c:tx>
            <c:v>SLOVAK REPUBLIC</c:v>
          </c:tx>
          <c:spPr>
            <a:ln w="28575" cap="rnd">
              <a:solidFill>
                <a:schemeClr val="accent4">
                  <a:lumMod val="60000"/>
                  <a:lumOff val="4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28.62995961</c:v>
              </c:pt>
              <c:pt idx="1">
                <c:v>29.592849919999999</c:v>
              </c:pt>
              <c:pt idx="2">
                <c:v>30.034701080000001</c:v>
              </c:pt>
              <c:pt idx="3">
                <c:v>30.450891519999999</c:v>
              </c:pt>
              <c:pt idx="4">
                <c:v>30.881057760000001</c:v>
              </c:pt>
              <c:pt idx="5">
                <c:v>31.325595109999998</c:v>
              </c:pt>
              <c:pt idx="6">
                <c:v>31.800268599999999</c:v>
              </c:pt>
              <c:pt idx="7">
                <c:v>32.299796809999997</c:v>
              </c:pt>
              <c:pt idx="8">
                <c:v>32.829345949999997</c:v>
              </c:pt>
              <c:pt idx="9">
                <c:v>33.418604780000003</c:v>
              </c:pt>
            </c:numLit>
          </c:val>
          <c:smooth val="0"/>
          <c:extLst>
            <c:ext xmlns:c16="http://schemas.microsoft.com/office/drawing/2014/chart" uri="{C3380CC4-5D6E-409C-BE32-E72D297353CC}">
              <c16:uniqueId val="{0000003A-C14A-48B6-A40D-43A6E3BB9ECB}"/>
            </c:ext>
          </c:extLst>
        </c:ser>
        <c:ser>
          <c:idx val="28"/>
          <c:order val="28"/>
          <c:tx>
            <c:v>SLOVENIA</c:v>
          </c:tx>
          <c:spPr>
            <a:ln w="28575" cap="rnd">
              <a:solidFill>
                <a:schemeClr val="accent5">
                  <a:lumMod val="60000"/>
                  <a:lumOff val="4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15.289661669999999</c:v>
              </c:pt>
              <c:pt idx="1">
                <c:v>15.582984440000001</c:v>
              </c:pt>
              <c:pt idx="2">
                <c:v>15.876307219999999</c:v>
              </c:pt>
              <c:pt idx="3">
                <c:v>16.169630000000002</c:v>
              </c:pt>
              <c:pt idx="4">
                <c:v>16.462952779999998</c:v>
              </c:pt>
              <c:pt idx="5">
                <c:v>18.600000000000001</c:v>
              </c:pt>
              <c:pt idx="6">
                <c:v>19.2</c:v>
              </c:pt>
              <c:pt idx="7">
                <c:v>19.7</c:v>
              </c:pt>
              <c:pt idx="8">
                <c:v>20.2</c:v>
              </c:pt>
              <c:pt idx="9">
                <c:v>20.7</c:v>
              </c:pt>
            </c:numLit>
          </c:val>
          <c:smooth val="0"/>
          <c:extLst>
            <c:ext xmlns:c16="http://schemas.microsoft.com/office/drawing/2014/chart" uri="{C3380CC4-5D6E-409C-BE32-E72D297353CC}">
              <c16:uniqueId val="{0000003B-C14A-48B6-A40D-43A6E3BB9ECB}"/>
            </c:ext>
          </c:extLst>
        </c:ser>
        <c:ser>
          <c:idx val="29"/>
          <c:order val="29"/>
          <c:tx>
            <c:v>SPAIN</c:v>
          </c:tx>
          <c:spPr>
            <a:ln w="28575" cap="rnd">
              <a:solidFill>
                <a:schemeClr val="accent6">
                  <a:lumMod val="60000"/>
                  <a:lumOff val="4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248.70099999999999</c:v>
              </c:pt>
              <c:pt idx="1">
                <c:v>254.53899999999999</c:v>
              </c:pt>
              <c:pt idx="2">
                <c:v>259.45600000000002</c:v>
              </c:pt>
              <c:pt idx="3">
                <c:v>265.26</c:v>
              </c:pt>
              <c:pt idx="4">
                <c:v>270.32400000000001</c:v>
              </c:pt>
              <c:pt idx="5">
                <c:v>273.21633359999998</c:v>
              </c:pt>
              <c:pt idx="6">
                <c:v>276.4017379</c:v>
              </c:pt>
              <c:pt idx="7">
                <c:v>276.13740189999999</c:v>
              </c:pt>
              <c:pt idx="8">
                <c:v>279.07002160000002</c:v>
              </c:pt>
              <c:pt idx="9">
                <c:v>283.05095540000002</c:v>
              </c:pt>
            </c:numLit>
          </c:val>
          <c:smooth val="0"/>
          <c:extLst>
            <c:ext xmlns:c16="http://schemas.microsoft.com/office/drawing/2014/chart" uri="{C3380CC4-5D6E-409C-BE32-E72D297353CC}">
              <c16:uniqueId val="{0000003C-C14A-48B6-A40D-43A6E3BB9ECB}"/>
            </c:ext>
          </c:extLst>
        </c:ser>
        <c:ser>
          <c:idx val="30"/>
          <c:order val="30"/>
          <c:tx>
            <c:v>SWEDEN</c:v>
          </c:tx>
          <c:spPr>
            <a:ln w="28575" cap="rnd">
              <a:solidFill>
                <a:schemeClr val="accent1">
                  <a:lumMod val="5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158.07549259000001</c:v>
              </c:pt>
              <c:pt idx="1">
                <c:v>164.95245083</c:v>
              </c:pt>
              <c:pt idx="2">
                <c:v>171.26113053</c:v>
              </c:pt>
              <c:pt idx="3">
                <c:v>187.54056498</c:v>
              </c:pt>
              <c:pt idx="4">
                <c:v>203.81999942000002</c:v>
              </c:pt>
              <c:pt idx="5">
                <c:v>207.74599925999999</c:v>
              </c:pt>
              <c:pt idx="6">
                <c:v>211.67199908000001</c:v>
              </c:pt>
              <c:pt idx="7">
                <c:v>215.59799889999999</c:v>
              </c:pt>
              <c:pt idx="8">
                <c:v>219.52399872000001</c:v>
              </c:pt>
              <c:pt idx="9">
                <c:v>223.44999865000003</c:v>
              </c:pt>
            </c:numLit>
          </c:val>
          <c:smooth val="0"/>
          <c:extLst>
            <c:ext xmlns:c16="http://schemas.microsoft.com/office/drawing/2014/chart" uri="{C3380CC4-5D6E-409C-BE32-E72D297353CC}">
              <c16:uniqueId val="{0000003D-C14A-48B6-A40D-43A6E3BB9ECB}"/>
            </c:ext>
          </c:extLst>
        </c:ser>
        <c:ser>
          <c:idx val="31"/>
          <c:order val="31"/>
          <c:tx>
            <c:v>SWITZERLAND</c:v>
          </c:tx>
          <c:spPr>
            <a:ln w="28575" cap="rnd">
              <a:solidFill>
                <a:schemeClr val="accent2">
                  <a:lumMod val="5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63.060712469999999</c:v>
              </c:pt>
              <c:pt idx="1">
                <c:v>63.268729569999998</c:v>
              </c:pt>
              <c:pt idx="2">
                <c:v>63.40299709</c:v>
              </c:pt>
              <c:pt idx="3">
                <c:v>63.780199629999998</c:v>
              </c:pt>
              <c:pt idx="4">
                <c:v>64.032350829999999</c:v>
              </c:pt>
              <c:pt idx="5">
                <c:v>64.455540549999995</c:v>
              </c:pt>
              <c:pt idx="6">
                <c:v>64.965964159999999</c:v>
              </c:pt>
              <c:pt idx="7">
                <c:v>65.71083179</c:v>
              </c:pt>
              <c:pt idx="8">
                <c:v>66.276420060000007</c:v>
              </c:pt>
              <c:pt idx="9">
                <c:v>66.773963330000001</c:v>
              </c:pt>
            </c:numLit>
          </c:val>
          <c:smooth val="0"/>
          <c:extLst>
            <c:ext xmlns:c16="http://schemas.microsoft.com/office/drawing/2014/chart" uri="{C3380CC4-5D6E-409C-BE32-E72D297353CC}">
              <c16:uniqueId val="{0000003E-C14A-48B6-A40D-43A6E3BB9ECB}"/>
            </c:ext>
          </c:extLst>
        </c:ser>
        <c:dLbls>
          <c:showLegendKey val="0"/>
          <c:showVal val="0"/>
          <c:showCatName val="0"/>
          <c:showSerName val="0"/>
          <c:showPercent val="0"/>
          <c:showBubbleSize val="0"/>
        </c:dLbls>
        <c:smooth val="0"/>
        <c:axId val="1992616848"/>
        <c:axId val="1971883344"/>
      </c:lineChart>
      <c:catAx>
        <c:axId val="199261684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1883344"/>
        <c:crosses val="autoZero"/>
        <c:auto val="1"/>
        <c:lblAlgn val="ctr"/>
        <c:lblOffset val="100"/>
        <c:noMultiLvlLbl val="0"/>
        <c:extLst>
          <c:ext xmlns:c15="http://schemas.microsoft.com/office/drawing/2012/chart" uri="{F40574EE-89B7-4290-83BB-5DA773EAF853}">
            <c15:numFmt c:formatCode="General" c:sourceLinked="1"/>
          </c:ext>
        </c:extLst>
      </c:catAx>
      <c:valAx>
        <c:axId val="1971883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2616848"/>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extLst>
    <c:ext xmlns:c15="http://schemas.microsoft.com/office/drawing/2012/chart" uri="{723BEF56-08C2-4564-9609-F4CBC75E7E54}">
      <c15:pivotSource>
        <c15:name>[ERAA2024_C4E_Dashboard.xlsx]PivotChartTable2</c15:name>
        <c15:fmtId val="0"/>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3">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5">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5">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FF696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3">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v>Battery</c:v>
          </c:tx>
          <c:spPr>
            <a:solidFill>
              <a:srgbClr val="FF6969"/>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27.954999999999988</c:v>
              </c:pt>
              <c:pt idx="1">
                <c:v>35.969000000000001</c:v>
              </c:pt>
              <c:pt idx="2">
                <c:v>43.841999999999985</c:v>
              </c:pt>
              <c:pt idx="3">
                <c:v>59.333999999999975</c:v>
              </c:pt>
              <c:pt idx="4">
                <c:v>72.987000000000009</c:v>
              </c:pt>
              <c:pt idx="5">
                <c:v>93.662000000000035</c:v>
              </c:pt>
              <c:pt idx="6">
                <c:v>107.53399999999998</c:v>
              </c:pt>
              <c:pt idx="7">
                <c:v>123.98800000000003</c:v>
              </c:pt>
              <c:pt idx="8">
                <c:v>138.93799999999999</c:v>
              </c:pt>
              <c:pt idx="9">
                <c:v>154.874</c:v>
              </c:pt>
              <c:pt idx="10">
                <c:v>174.10699999999994</c:v>
              </c:pt>
            </c:numLit>
          </c:val>
          <c:extLst>
            <c:ext xmlns:c16="http://schemas.microsoft.com/office/drawing/2014/chart" uri="{C3380CC4-5D6E-409C-BE32-E72D297353CC}">
              <c16:uniqueId val="{00000002-C01B-48C0-8EEE-65F6A7560B7F}"/>
            </c:ext>
          </c:extLst>
        </c:ser>
        <c:ser>
          <c:idx val="1"/>
          <c:order val="1"/>
          <c:tx>
            <c:v>Closed loop pumping</c:v>
          </c:tx>
          <c:spPr>
            <a:solidFill>
              <a:schemeClr val="accent1">
                <a:lumMod val="75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27.175800000000002</c:v>
              </c:pt>
              <c:pt idx="1">
                <c:v>28.500800000000002</c:v>
              </c:pt>
              <c:pt idx="2">
                <c:v>28.610800000000001</c:v>
              </c:pt>
              <c:pt idx="3">
                <c:v>30.000700000000002</c:v>
              </c:pt>
              <c:pt idx="4">
                <c:v>31.101599999999998</c:v>
              </c:pt>
              <c:pt idx="5">
                <c:v>32.095600000000005</c:v>
              </c:pt>
              <c:pt idx="6">
                <c:v>33.041499999999999</c:v>
              </c:pt>
              <c:pt idx="7">
                <c:v>33.087399999999995</c:v>
              </c:pt>
              <c:pt idx="8">
                <c:v>33.333199999999998</c:v>
              </c:pt>
              <c:pt idx="9">
                <c:v>34.733099999999993</c:v>
              </c:pt>
              <c:pt idx="10">
                <c:v>35.798999999999992</c:v>
              </c:pt>
            </c:numLit>
          </c:val>
          <c:extLst>
            <c:ext xmlns:c16="http://schemas.microsoft.com/office/drawing/2014/chart" uri="{C3380CC4-5D6E-409C-BE32-E72D297353CC}">
              <c16:uniqueId val="{00000009-8537-4040-8F74-BEB6E4F459CA}"/>
            </c:ext>
          </c:extLst>
        </c:ser>
        <c:ser>
          <c:idx val="2"/>
          <c:order val="2"/>
          <c:tx>
            <c:v>DSR</c:v>
          </c:tx>
          <c:spPr>
            <a:solidFill>
              <a:schemeClr val="accent2">
                <a:lumMod val="40000"/>
                <a:lumOff val="6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20.491</c:v>
              </c:pt>
              <c:pt idx="1">
                <c:v>22.559000000000005</c:v>
              </c:pt>
              <c:pt idx="2">
                <c:v>24.518000000000001</c:v>
              </c:pt>
              <c:pt idx="3">
                <c:v>27.593999999999998</c:v>
              </c:pt>
              <c:pt idx="4">
                <c:v>30.498000000000001</c:v>
              </c:pt>
              <c:pt idx="5">
                <c:v>33.860999999999997</c:v>
              </c:pt>
              <c:pt idx="6">
                <c:v>35.186999999999998</c:v>
              </c:pt>
              <c:pt idx="7">
                <c:v>36.340999999999994</c:v>
              </c:pt>
              <c:pt idx="8">
                <c:v>38.897999999999996</c:v>
              </c:pt>
              <c:pt idx="9">
                <c:v>40.064999999999998</c:v>
              </c:pt>
              <c:pt idx="10">
                <c:v>41.262</c:v>
              </c:pt>
            </c:numLit>
          </c:val>
          <c:extLst>
            <c:ext xmlns:c16="http://schemas.microsoft.com/office/drawing/2014/chart" uri="{C3380CC4-5D6E-409C-BE32-E72D297353CC}">
              <c16:uniqueId val="{0000000A-8537-4040-8F74-BEB6E4F459CA}"/>
            </c:ext>
          </c:extLst>
        </c:ser>
        <c:ser>
          <c:idx val="3"/>
          <c:order val="3"/>
          <c:tx>
            <c:v>Electrolyser &amp; P2H</c:v>
          </c:tx>
          <c:spPr>
            <a:solidFill>
              <a:schemeClr val="accent3">
                <a:lumMod val="40000"/>
                <a:lumOff val="6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5.4969999999999999</c:v>
              </c:pt>
              <c:pt idx="1">
                <c:v>12.911999999999999</c:v>
              </c:pt>
              <c:pt idx="2">
                <c:v>21.843</c:v>
              </c:pt>
              <c:pt idx="3">
                <c:v>39.332000000000008</c:v>
              </c:pt>
              <c:pt idx="4">
                <c:v>57.839000000000006</c:v>
              </c:pt>
              <c:pt idx="5">
                <c:v>80.417000000000002</c:v>
              </c:pt>
              <c:pt idx="6">
                <c:v>88.375</c:v>
              </c:pt>
              <c:pt idx="7">
                <c:v>97.944000000000031</c:v>
              </c:pt>
              <c:pt idx="8">
                <c:v>108.45300000000002</c:v>
              </c:pt>
              <c:pt idx="9">
                <c:v>116.73</c:v>
              </c:pt>
              <c:pt idx="10">
                <c:v>131.01799999999997</c:v>
              </c:pt>
            </c:numLit>
          </c:val>
          <c:extLst>
            <c:ext xmlns:c16="http://schemas.microsoft.com/office/drawing/2014/chart" uri="{C3380CC4-5D6E-409C-BE32-E72D297353CC}">
              <c16:uniqueId val="{0000000B-8537-4040-8F74-BEB6E4F459CA}"/>
            </c:ext>
          </c:extLst>
        </c:ser>
        <c:ser>
          <c:idx val="4"/>
          <c:order val="4"/>
          <c:tx>
            <c:v>FuelCell</c:v>
          </c:tx>
          <c:spPr>
            <a:solidFill>
              <a:schemeClr val="accent4">
                <a:lumMod val="75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4">
                <c:v>1E-3</c:v>
              </c:pt>
              <c:pt idx="5">
                <c:v>5.0000000000000001E-3</c:v>
              </c:pt>
              <c:pt idx="6">
                <c:v>6.0000000000000001E-3</c:v>
              </c:pt>
              <c:pt idx="7">
                <c:v>8.0000000000000002E-3</c:v>
              </c:pt>
              <c:pt idx="8">
                <c:v>8.9999999999999993E-3</c:v>
              </c:pt>
              <c:pt idx="9">
                <c:v>1.0999999999999999E-2</c:v>
              </c:pt>
              <c:pt idx="10">
                <c:v>1.2999999999999999E-2</c:v>
              </c:pt>
            </c:numLit>
          </c:val>
          <c:extLst>
            <c:ext xmlns:c16="http://schemas.microsoft.com/office/drawing/2014/chart" uri="{C3380CC4-5D6E-409C-BE32-E72D297353CC}">
              <c16:uniqueId val="{0000000C-8537-4040-8F74-BEB6E4F459CA}"/>
            </c:ext>
          </c:extLst>
        </c:ser>
        <c:ser>
          <c:idx val="5"/>
          <c:order val="5"/>
          <c:tx>
            <c:v>Gas</c:v>
          </c:tx>
          <c:spPr>
            <a:solidFill>
              <a:schemeClr val="accent4">
                <a:lumMod val="75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230.66400000000004</c:v>
              </c:pt>
              <c:pt idx="1">
                <c:v>238.82300000000012</c:v>
              </c:pt>
              <c:pt idx="2">
                <c:v>239.78200000000007</c:v>
              </c:pt>
              <c:pt idx="3">
                <c:v>240.40400000000005</c:v>
              </c:pt>
              <c:pt idx="4">
                <c:v>235.69000000000003</c:v>
              </c:pt>
              <c:pt idx="5">
                <c:v>231.51400000000001</c:v>
              </c:pt>
              <c:pt idx="6">
                <c:v>227.601</c:v>
              </c:pt>
              <c:pt idx="7">
                <c:v>229.17099999999999</c:v>
              </c:pt>
              <c:pt idx="8">
                <c:v>226.601</c:v>
              </c:pt>
              <c:pt idx="9">
                <c:v>223.29200000000003</c:v>
              </c:pt>
              <c:pt idx="10">
                <c:v>220.29300000000001</c:v>
              </c:pt>
            </c:numLit>
          </c:val>
          <c:extLst>
            <c:ext xmlns:c16="http://schemas.microsoft.com/office/drawing/2014/chart" uri="{C3380CC4-5D6E-409C-BE32-E72D297353CC}">
              <c16:uniqueId val="{0000000D-8537-4040-8F74-BEB6E4F459CA}"/>
            </c:ext>
          </c:extLst>
        </c:ser>
        <c:ser>
          <c:idx val="6"/>
          <c:order val="6"/>
          <c:tx>
            <c:v>Hard coal</c:v>
          </c:tx>
          <c:spPr>
            <a:solidFill>
              <a:schemeClr val="accent4">
                <a:lumMod val="75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52.944000000000003</c:v>
              </c:pt>
              <c:pt idx="1">
                <c:v>47.365000000000002</c:v>
              </c:pt>
              <c:pt idx="2">
                <c:v>44.143999999999998</c:v>
              </c:pt>
              <c:pt idx="3">
                <c:v>39.915999999999997</c:v>
              </c:pt>
              <c:pt idx="4">
                <c:v>39.223999999999997</c:v>
              </c:pt>
              <c:pt idx="5">
                <c:v>34.505000000000003</c:v>
              </c:pt>
              <c:pt idx="6">
                <c:v>30.755000000000003</c:v>
              </c:pt>
              <c:pt idx="7">
                <c:v>27.362000000000002</c:v>
              </c:pt>
              <c:pt idx="8">
                <c:v>24.523000000000003</c:v>
              </c:pt>
              <c:pt idx="9">
                <c:v>22.893000000000001</c:v>
              </c:pt>
              <c:pt idx="10">
                <c:v>19.475000000000001</c:v>
              </c:pt>
            </c:numLit>
          </c:val>
          <c:extLst>
            <c:ext xmlns:c16="http://schemas.microsoft.com/office/drawing/2014/chart" uri="{C3380CC4-5D6E-409C-BE32-E72D297353CC}">
              <c16:uniqueId val="{0000000E-8537-4040-8F74-BEB6E4F459CA}"/>
            </c:ext>
          </c:extLst>
        </c:ser>
        <c:ser>
          <c:idx val="7"/>
          <c:order val="7"/>
          <c:tx>
            <c:v>Hydrogen</c:v>
          </c:tx>
          <c:spPr>
            <a:solidFill>
              <a:srgbClr val="00B0F0"/>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7">
                <c:v>0.5</c:v>
              </c:pt>
              <c:pt idx="8">
                <c:v>0.5</c:v>
              </c:pt>
              <c:pt idx="9">
                <c:v>0.5</c:v>
              </c:pt>
              <c:pt idx="10">
                <c:v>0.5</c:v>
              </c:pt>
            </c:numLit>
          </c:val>
          <c:extLst>
            <c:ext xmlns:c16="http://schemas.microsoft.com/office/drawing/2014/chart" uri="{C3380CC4-5D6E-409C-BE32-E72D297353CC}">
              <c16:uniqueId val="{0000000F-8537-4040-8F74-BEB6E4F459CA}"/>
            </c:ext>
          </c:extLst>
        </c:ser>
        <c:ser>
          <c:idx val="8"/>
          <c:order val="8"/>
          <c:tx>
            <c:v>Lignite</c:v>
          </c:tx>
          <c:spPr>
            <a:solidFill>
              <a:schemeClr val="accent4">
                <a:lumMod val="5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51.38900000000001</c:v>
              </c:pt>
              <c:pt idx="1">
                <c:v>48.027000000000001</c:v>
              </c:pt>
              <c:pt idx="2">
                <c:v>48.018000000000001</c:v>
              </c:pt>
              <c:pt idx="3">
                <c:v>47.497</c:v>
              </c:pt>
              <c:pt idx="4">
                <c:v>43.76400000000001</c:v>
              </c:pt>
              <c:pt idx="5">
                <c:v>41.697000000000003</c:v>
              </c:pt>
              <c:pt idx="6">
                <c:v>37.395000000000003</c:v>
              </c:pt>
              <c:pt idx="7">
                <c:v>37.045999999999999</c:v>
              </c:pt>
              <c:pt idx="8">
                <c:v>32.623000000000005</c:v>
              </c:pt>
              <c:pt idx="9">
                <c:v>30.963000000000001</c:v>
              </c:pt>
              <c:pt idx="10">
                <c:v>28.711000000000002</c:v>
              </c:pt>
            </c:numLit>
          </c:val>
          <c:extLst>
            <c:ext xmlns:c16="http://schemas.microsoft.com/office/drawing/2014/chart" uri="{C3380CC4-5D6E-409C-BE32-E72D297353CC}">
              <c16:uniqueId val="{00000010-8537-4040-8F74-BEB6E4F459CA}"/>
            </c:ext>
          </c:extLst>
        </c:ser>
        <c:ser>
          <c:idx val="9"/>
          <c:order val="9"/>
          <c:tx>
            <c:v>Nuclear</c:v>
          </c:tx>
          <c:spPr>
            <a:solidFill>
              <a:schemeClr val="accent5">
                <a:lumMod val="5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102.81100000000001</c:v>
              </c:pt>
              <c:pt idx="1">
                <c:v>102.07300000000002</c:v>
              </c:pt>
              <c:pt idx="2">
                <c:v>104.21400000000003</c:v>
              </c:pt>
              <c:pt idx="3">
                <c:v>106.00400000000002</c:v>
              </c:pt>
              <c:pt idx="4">
                <c:v>106.12500000000003</c:v>
              </c:pt>
              <c:pt idx="5">
                <c:v>106.68</c:v>
              </c:pt>
              <c:pt idx="6">
                <c:v>106.47500000000001</c:v>
              </c:pt>
              <c:pt idx="7">
                <c:v>107.14900000000002</c:v>
              </c:pt>
              <c:pt idx="8">
                <c:v>107.26700000000002</c:v>
              </c:pt>
              <c:pt idx="9">
                <c:v>107.73700000000002</c:v>
              </c:pt>
              <c:pt idx="10">
                <c:v>109.95700000000002</c:v>
              </c:pt>
            </c:numLit>
          </c:val>
          <c:extLst>
            <c:ext xmlns:c16="http://schemas.microsoft.com/office/drawing/2014/chart" uri="{C3380CC4-5D6E-409C-BE32-E72D297353CC}">
              <c16:uniqueId val="{00000011-8537-4040-8F74-BEB6E4F459CA}"/>
            </c:ext>
          </c:extLst>
        </c:ser>
        <c:ser>
          <c:idx val="10"/>
          <c:order val="10"/>
          <c:tx>
            <c:v>Oil</c:v>
          </c:tx>
          <c:spPr>
            <a:solidFill>
              <a:schemeClr val="bg1">
                <a:lumMod val="5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17.094999999999999</c:v>
              </c:pt>
              <c:pt idx="1">
                <c:v>16.832999999999998</c:v>
              </c:pt>
              <c:pt idx="2">
                <c:v>16.631999999999994</c:v>
              </c:pt>
              <c:pt idx="3">
                <c:v>15.107999999999997</c:v>
              </c:pt>
              <c:pt idx="4">
                <c:v>15.081</c:v>
              </c:pt>
              <c:pt idx="5">
                <c:v>14.695</c:v>
              </c:pt>
              <c:pt idx="6">
                <c:v>7.6180000000000003</c:v>
              </c:pt>
              <c:pt idx="7">
                <c:v>7.21</c:v>
              </c:pt>
              <c:pt idx="8">
                <c:v>7.1749999999999998</c:v>
              </c:pt>
              <c:pt idx="9">
                <c:v>5.72</c:v>
              </c:pt>
              <c:pt idx="10">
                <c:v>5.4669999999999996</c:v>
              </c:pt>
            </c:numLit>
          </c:val>
          <c:extLst>
            <c:ext xmlns:c16="http://schemas.microsoft.com/office/drawing/2014/chart" uri="{C3380CC4-5D6E-409C-BE32-E72D297353CC}">
              <c16:uniqueId val="{00000012-8537-4040-8F74-BEB6E4F459CA}"/>
            </c:ext>
          </c:extLst>
        </c:ser>
        <c:ser>
          <c:idx val="11"/>
          <c:order val="11"/>
          <c:tx>
            <c:v>Open loop pumping</c:v>
          </c:tx>
          <c:spPr>
            <a:solidFill>
              <a:schemeClr val="accent1">
                <a:lumMod val="40000"/>
                <a:lumOff val="6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22.965899999999994</c:v>
              </c:pt>
              <c:pt idx="1">
                <c:v>23.016399999999994</c:v>
              </c:pt>
              <c:pt idx="2">
                <c:v>23.066799999999994</c:v>
              </c:pt>
              <c:pt idx="3">
                <c:v>23.378899999999994</c:v>
              </c:pt>
              <c:pt idx="4">
                <c:v>24.440899999999996</c:v>
              </c:pt>
              <c:pt idx="5">
                <c:v>26.551400000000001</c:v>
              </c:pt>
              <c:pt idx="6">
                <c:v>26.760899999999999</c:v>
              </c:pt>
              <c:pt idx="7">
                <c:v>26.970499999999998</c:v>
              </c:pt>
              <c:pt idx="8">
                <c:v>27.434999999999999</c:v>
              </c:pt>
              <c:pt idx="9">
                <c:v>28.604500000000002</c:v>
              </c:pt>
              <c:pt idx="10">
                <c:v>28.842799999999997</c:v>
              </c:pt>
            </c:numLit>
          </c:val>
          <c:extLst>
            <c:ext xmlns:c16="http://schemas.microsoft.com/office/drawing/2014/chart" uri="{C3380CC4-5D6E-409C-BE32-E72D297353CC}">
              <c16:uniqueId val="{00000013-8537-4040-8F74-BEB6E4F459CA}"/>
            </c:ext>
          </c:extLst>
        </c:ser>
        <c:ser>
          <c:idx val="12"/>
          <c:order val="12"/>
          <c:tx>
            <c:v>Others (non-RES)</c:v>
          </c:tx>
          <c:spPr>
            <a:solidFill>
              <a:schemeClr val="accent4">
                <a:lumMod val="5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47.70300000000001</c:v>
              </c:pt>
              <c:pt idx="1">
                <c:v>52.695000000000014</c:v>
              </c:pt>
              <c:pt idx="2">
                <c:v>50.532000000000011</c:v>
              </c:pt>
              <c:pt idx="3">
                <c:v>52.846000000000011</c:v>
              </c:pt>
              <c:pt idx="4">
                <c:v>49.65100000000001</c:v>
              </c:pt>
              <c:pt idx="5">
                <c:v>50.596000000000018</c:v>
              </c:pt>
              <c:pt idx="6">
                <c:v>43.171000000000014</c:v>
              </c:pt>
              <c:pt idx="7">
                <c:v>46.789000000000009</c:v>
              </c:pt>
              <c:pt idx="8">
                <c:v>45.50200000000001</c:v>
              </c:pt>
              <c:pt idx="9">
                <c:v>44.52300000000001</c:v>
              </c:pt>
              <c:pt idx="10">
                <c:v>45.418000000000028</c:v>
              </c:pt>
            </c:numLit>
          </c:val>
          <c:extLst>
            <c:ext xmlns:c16="http://schemas.microsoft.com/office/drawing/2014/chart" uri="{C3380CC4-5D6E-409C-BE32-E72D297353CC}">
              <c16:uniqueId val="{00000014-8537-4040-8F74-BEB6E4F459CA}"/>
            </c:ext>
          </c:extLst>
        </c:ser>
        <c:ser>
          <c:idx val="13"/>
          <c:order val="13"/>
          <c:tx>
            <c:v>Others (RES)</c:v>
          </c:tx>
          <c:spPr>
            <a:solidFill>
              <a:schemeClr val="accent5">
                <a:lumMod val="5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29.056999999999995</c:v>
              </c:pt>
              <c:pt idx="1">
                <c:v>30.831999999999994</c:v>
              </c:pt>
              <c:pt idx="2">
                <c:v>30.234999999999999</c:v>
              </c:pt>
              <c:pt idx="3">
                <c:v>32.616999999999997</c:v>
              </c:pt>
              <c:pt idx="4">
                <c:v>32.435999999999993</c:v>
              </c:pt>
              <c:pt idx="5">
                <c:v>34.033000000000001</c:v>
              </c:pt>
              <c:pt idx="6">
                <c:v>32.061</c:v>
              </c:pt>
              <c:pt idx="7">
                <c:v>31.480000000000004</c:v>
              </c:pt>
              <c:pt idx="8">
                <c:v>30.906999999999989</c:v>
              </c:pt>
              <c:pt idx="9">
                <c:v>30.272000000000002</c:v>
              </c:pt>
              <c:pt idx="10">
                <c:v>30.965</c:v>
              </c:pt>
            </c:numLit>
          </c:val>
          <c:extLst>
            <c:ext xmlns:c16="http://schemas.microsoft.com/office/drawing/2014/chart" uri="{C3380CC4-5D6E-409C-BE32-E72D297353CC}">
              <c16:uniqueId val="{00000015-8537-4040-8F74-BEB6E4F459CA}"/>
            </c:ext>
          </c:extLst>
        </c:ser>
        <c:ser>
          <c:idx val="14"/>
          <c:order val="14"/>
          <c:tx>
            <c:v>Pondage</c:v>
          </c:tx>
          <c:spPr>
            <a:solidFill>
              <a:schemeClr val="accent1">
                <a:lumMod val="60000"/>
                <a:lumOff val="4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4.5221999999999998</c:v>
              </c:pt>
              <c:pt idx="1">
                <c:v>4.5221999999999998</c:v>
              </c:pt>
              <c:pt idx="2">
                <c:v>4.5221999999999998</c:v>
              </c:pt>
              <c:pt idx="3">
                <c:v>4.5221999999999998</c:v>
              </c:pt>
              <c:pt idx="4">
                <c:v>4.5221999999999998</c:v>
              </c:pt>
              <c:pt idx="5">
                <c:v>4.5671999999999997</c:v>
              </c:pt>
              <c:pt idx="6">
                <c:v>4.5671999999999997</c:v>
              </c:pt>
              <c:pt idx="7">
                <c:v>4.6032000000000002</c:v>
              </c:pt>
              <c:pt idx="8">
                <c:v>4.6032000000000002</c:v>
              </c:pt>
              <c:pt idx="9">
                <c:v>4.6032000000000002</c:v>
              </c:pt>
              <c:pt idx="10">
                <c:v>4.6032000000000002</c:v>
              </c:pt>
            </c:numLit>
          </c:val>
          <c:extLst>
            <c:ext xmlns:c16="http://schemas.microsoft.com/office/drawing/2014/chart" uri="{C3380CC4-5D6E-409C-BE32-E72D297353CC}">
              <c16:uniqueId val="{00000016-8537-4040-8F74-BEB6E4F459CA}"/>
            </c:ext>
          </c:extLst>
        </c:ser>
        <c:ser>
          <c:idx val="15"/>
          <c:order val="15"/>
          <c:tx>
            <c:v>Reservoir</c:v>
          </c:tx>
          <c:spPr>
            <a:solidFill>
              <a:srgbClr val="00B0F0"/>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96.353400000000022</c:v>
              </c:pt>
              <c:pt idx="1">
                <c:v>96.95450000000001</c:v>
              </c:pt>
              <c:pt idx="2">
                <c:v>97.358800000000016</c:v>
              </c:pt>
              <c:pt idx="3">
                <c:v>97.919500000000014</c:v>
              </c:pt>
              <c:pt idx="4">
                <c:v>98.338400000000021</c:v>
              </c:pt>
              <c:pt idx="5">
                <c:v>100.27900000000001</c:v>
              </c:pt>
              <c:pt idx="6">
                <c:v>100.56010000000001</c:v>
              </c:pt>
              <c:pt idx="7">
                <c:v>100.6583</c:v>
              </c:pt>
              <c:pt idx="8">
                <c:v>100.75640000000001</c:v>
              </c:pt>
              <c:pt idx="9">
                <c:v>101.3905</c:v>
              </c:pt>
              <c:pt idx="10">
                <c:v>103.28890000000001</c:v>
              </c:pt>
            </c:numLit>
          </c:val>
          <c:extLst>
            <c:ext xmlns:c16="http://schemas.microsoft.com/office/drawing/2014/chart" uri="{C3380CC4-5D6E-409C-BE32-E72D297353CC}">
              <c16:uniqueId val="{00000017-8537-4040-8F74-BEB6E4F459CA}"/>
            </c:ext>
          </c:extLst>
        </c:ser>
        <c:ser>
          <c:idx val="16"/>
          <c:order val="16"/>
          <c:tx>
            <c:v>Run of river</c:v>
          </c:tx>
          <c:spPr>
            <a:solidFill>
              <a:schemeClr val="accent1">
                <a:lumMod val="60000"/>
                <a:lumOff val="4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70.564700000000002</c:v>
              </c:pt>
              <c:pt idx="1">
                <c:v>71.697000000000003</c:v>
              </c:pt>
              <c:pt idx="2">
                <c:v>73.638499999999993</c:v>
              </c:pt>
              <c:pt idx="3">
                <c:v>74.697900000000004</c:v>
              </c:pt>
              <c:pt idx="4">
                <c:v>75.869200000000006</c:v>
              </c:pt>
              <c:pt idx="5">
                <c:v>77.243200000000002</c:v>
              </c:pt>
              <c:pt idx="6">
                <c:v>77.438900000000018</c:v>
              </c:pt>
              <c:pt idx="7">
                <c:v>77.654100000000014</c:v>
              </c:pt>
              <c:pt idx="8">
                <c:v>77.767200000000017</c:v>
              </c:pt>
              <c:pt idx="9">
                <c:v>77.844200000000015</c:v>
              </c:pt>
              <c:pt idx="10">
                <c:v>77.971300000000014</c:v>
              </c:pt>
            </c:numLit>
          </c:val>
          <c:extLst>
            <c:ext xmlns:c16="http://schemas.microsoft.com/office/drawing/2014/chart" uri="{C3380CC4-5D6E-409C-BE32-E72D297353CC}">
              <c16:uniqueId val="{00000018-8537-4040-8F74-BEB6E4F459CA}"/>
            </c:ext>
          </c:extLst>
        </c:ser>
        <c:ser>
          <c:idx val="17"/>
          <c:order val="17"/>
          <c:tx>
            <c:v>Solar (PV)</c:v>
          </c:tx>
          <c:spPr>
            <a:solidFill>
              <a:schemeClr val="accent4"/>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274.03499999999997</c:v>
              </c:pt>
              <c:pt idx="1">
                <c:v>350.87100000000009</c:v>
              </c:pt>
              <c:pt idx="2">
                <c:v>383.83</c:v>
              </c:pt>
              <c:pt idx="3">
                <c:v>460.59000000000003</c:v>
              </c:pt>
              <c:pt idx="4">
                <c:v>487.90099999999984</c:v>
              </c:pt>
              <c:pt idx="5">
                <c:v>565.63</c:v>
              </c:pt>
              <c:pt idx="6">
                <c:v>580.3359999999999</c:v>
              </c:pt>
              <c:pt idx="7">
                <c:v>622.72300000000007</c:v>
              </c:pt>
              <c:pt idx="8">
                <c:v>664.17900000000009</c:v>
              </c:pt>
              <c:pt idx="9">
                <c:v>707.32900000000029</c:v>
              </c:pt>
              <c:pt idx="10">
                <c:v>786.81400000000019</c:v>
              </c:pt>
            </c:numLit>
          </c:val>
          <c:extLst>
            <c:ext xmlns:c16="http://schemas.microsoft.com/office/drawing/2014/chart" uri="{C3380CC4-5D6E-409C-BE32-E72D297353CC}">
              <c16:uniqueId val="{00000019-8537-4040-8F74-BEB6E4F459CA}"/>
            </c:ext>
          </c:extLst>
        </c:ser>
        <c:ser>
          <c:idx val="18"/>
          <c:order val="18"/>
          <c:tx>
            <c:v>Solar (thermal)</c:v>
          </c:tx>
          <c:spPr>
            <a:solidFill>
              <a:schemeClr val="accent4">
                <a:lumMod val="60000"/>
                <a:lumOff val="4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2.774</c:v>
              </c:pt>
              <c:pt idx="1">
                <c:v>2.8339999999999996</c:v>
              </c:pt>
              <c:pt idx="2">
                <c:v>2.984</c:v>
              </c:pt>
              <c:pt idx="3">
                <c:v>3.2510000000000003</c:v>
              </c:pt>
              <c:pt idx="4">
                <c:v>4.851</c:v>
              </c:pt>
              <c:pt idx="5">
                <c:v>6.8310000000000004</c:v>
              </c:pt>
              <c:pt idx="6">
                <c:v>6.891</c:v>
              </c:pt>
              <c:pt idx="7">
                <c:v>6.891</c:v>
              </c:pt>
              <c:pt idx="8">
                <c:v>6.9540000000000006</c:v>
              </c:pt>
              <c:pt idx="9">
                <c:v>6.9540000000000006</c:v>
              </c:pt>
              <c:pt idx="10">
                <c:v>6.9540000000000006</c:v>
              </c:pt>
            </c:numLit>
          </c:val>
          <c:extLst>
            <c:ext xmlns:c16="http://schemas.microsoft.com/office/drawing/2014/chart" uri="{C3380CC4-5D6E-409C-BE32-E72D297353CC}">
              <c16:uniqueId val="{0000001A-8537-4040-8F74-BEB6E4F459CA}"/>
            </c:ext>
          </c:extLst>
        </c:ser>
        <c:ser>
          <c:idx val="19"/>
          <c:order val="19"/>
          <c:tx>
            <c:v>Wind offshore</c:v>
          </c:tx>
          <c:spPr>
            <a:solidFill>
              <a:srgbClr val="00B050"/>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42.755999999999986</c:v>
              </c:pt>
              <c:pt idx="1">
                <c:v>50.713999999999999</c:v>
              </c:pt>
              <c:pt idx="2">
                <c:v>57.207999999999998</c:v>
              </c:pt>
              <c:pt idx="3">
                <c:v>71.631000000000014</c:v>
              </c:pt>
              <c:pt idx="4">
                <c:v>85.598000000000013</c:v>
              </c:pt>
              <c:pt idx="5">
                <c:v>127.95899999999999</c:v>
              </c:pt>
              <c:pt idx="6">
                <c:v>146.82400000000001</c:v>
              </c:pt>
              <c:pt idx="7">
                <c:v>161.43400000000003</c:v>
              </c:pt>
              <c:pt idx="8">
                <c:v>185.84100000000007</c:v>
              </c:pt>
              <c:pt idx="9">
                <c:v>197.48800000000006</c:v>
              </c:pt>
              <c:pt idx="10">
                <c:v>231.03</c:v>
              </c:pt>
            </c:numLit>
          </c:val>
          <c:extLst>
            <c:ext xmlns:c16="http://schemas.microsoft.com/office/drawing/2014/chart" uri="{C3380CC4-5D6E-409C-BE32-E72D297353CC}">
              <c16:uniqueId val="{0000001B-8537-4040-8F74-BEB6E4F459CA}"/>
            </c:ext>
          </c:extLst>
        </c:ser>
        <c:ser>
          <c:idx val="20"/>
          <c:order val="20"/>
          <c:tx>
            <c:v>Wind onshore</c:v>
          </c:tx>
          <c:spPr>
            <a:solidFill>
              <a:srgbClr val="92D050"/>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249.82900000000001</c:v>
              </c:pt>
              <c:pt idx="1">
                <c:v>283.77100000000007</c:v>
              </c:pt>
              <c:pt idx="2">
                <c:v>295.23600000000005</c:v>
              </c:pt>
              <c:pt idx="3">
                <c:v>346.32800000000009</c:v>
              </c:pt>
              <c:pt idx="4">
                <c:v>366.46299999999997</c:v>
              </c:pt>
              <c:pt idx="5">
                <c:v>414.56600000000014</c:v>
              </c:pt>
              <c:pt idx="6">
                <c:v>420.11300000000011</c:v>
              </c:pt>
              <c:pt idx="7">
                <c:v>439.7800000000002</c:v>
              </c:pt>
              <c:pt idx="8">
                <c:v>460.12400000000002</c:v>
              </c:pt>
              <c:pt idx="9">
                <c:v>479.18499999999995</c:v>
              </c:pt>
              <c:pt idx="10">
                <c:v>518.90999999999985</c:v>
              </c:pt>
            </c:numLit>
          </c:val>
          <c:extLst>
            <c:ext xmlns:c16="http://schemas.microsoft.com/office/drawing/2014/chart" uri="{C3380CC4-5D6E-409C-BE32-E72D297353CC}">
              <c16:uniqueId val="{0000001C-8537-4040-8F74-BEB6E4F459CA}"/>
            </c:ext>
          </c:extLst>
        </c:ser>
        <c:dLbls>
          <c:showLegendKey val="0"/>
          <c:showVal val="0"/>
          <c:showCatName val="0"/>
          <c:showSerName val="0"/>
          <c:showPercent val="0"/>
          <c:showBubbleSize val="0"/>
        </c:dLbls>
        <c:gapWidth val="97"/>
        <c:overlap val="100"/>
        <c:axId val="555700847"/>
        <c:axId val="1147737407"/>
      </c:barChart>
      <c:catAx>
        <c:axId val="555700847"/>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7737407"/>
        <c:crosses val="autoZero"/>
        <c:auto val="1"/>
        <c:lblAlgn val="ctr"/>
        <c:lblOffset val="100"/>
        <c:noMultiLvlLbl val="0"/>
        <c:extLst>
          <c:ext xmlns:c15="http://schemas.microsoft.com/office/drawing/2012/chart" uri="{F40574EE-89B7-4290-83BB-5DA773EAF853}">
            <c15:numFmt c:formatCode="General" c:sourceLinked="1"/>
          </c:ext>
        </c:extLst>
      </c:catAx>
      <c:valAx>
        <c:axId val="11477374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5700847"/>
        <c:crosses val="autoZero"/>
        <c:crossBetween val="between"/>
        <c:extLst/>
      </c:valAx>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extLst>
    <c:ext xmlns:c15="http://schemas.microsoft.com/office/drawing/2012/chart" uri="{723BEF56-08C2-4564-9609-F4CBC75E7E54}">
      <c15:pivotSource>
        <c15:name>[ERAA2024_C4E_Dashboard.xlsx]PivotChartTable1</c15:name>
        <c15:fmtId val="0"/>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v>FCR</c:v>
          </c:tx>
          <c:spPr>
            <a:solidFill>
              <a:schemeClr val="accent1"/>
            </a:solidFill>
            <a:ln>
              <a:noFill/>
            </a:ln>
            <a:effectLst/>
          </c:spPr>
          <c:invertIfNegative val="0"/>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4357.1000000000004</c:v>
              </c:pt>
              <c:pt idx="1">
                <c:v>3864.2</c:v>
              </c:pt>
              <c:pt idx="2">
                <c:v>4460.1000000000004</c:v>
              </c:pt>
              <c:pt idx="3">
                <c:v>3883.8</c:v>
              </c:pt>
              <c:pt idx="4">
                <c:v>4501.3999999999996</c:v>
              </c:pt>
              <c:pt idx="5">
                <c:v>3950.5</c:v>
              </c:pt>
              <c:pt idx="6">
                <c:v>3957.8</c:v>
              </c:pt>
              <c:pt idx="7">
                <c:v>3968.1</c:v>
              </c:pt>
              <c:pt idx="8">
                <c:v>3967.4</c:v>
              </c:pt>
              <c:pt idx="9">
                <c:v>4563</c:v>
              </c:pt>
            </c:numLit>
          </c:val>
          <c:extLst>
            <c:ext xmlns:c16="http://schemas.microsoft.com/office/drawing/2014/chart" uri="{C3380CC4-5D6E-409C-BE32-E72D297353CC}">
              <c16:uniqueId val="{00000002-D4B7-4CB4-86C6-DC9D6E6EDD15}"/>
            </c:ext>
          </c:extLst>
        </c:ser>
        <c:ser>
          <c:idx val="1"/>
          <c:order val="1"/>
          <c:tx>
            <c:v>FRR</c:v>
          </c:tx>
          <c:spPr>
            <a:solidFill>
              <a:schemeClr val="accent2"/>
            </a:solidFill>
            <a:ln>
              <a:noFill/>
            </a:ln>
            <a:effectLst/>
          </c:spPr>
          <c:invertIfNegative val="0"/>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30624.5</c:v>
              </c:pt>
              <c:pt idx="1">
                <c:v>26129.9</c:v>
              </c:pt>
              <c:pt idx="2">
                <c:v>33136.300000000003</c:v>
              </c:pt>
              <c:pt idx="3">
                <c:v>27835.7</c:v>
              </c:pt>
              <c:pt idx="4">
                <c:v>34032</c:v>
              </c:pt>
              <c:pt idx="5">
                <c:v>27224.5</c:v>
              </c:pt>
              <c:pt idx="6">
                <c:v>27430.6</c:v>
              </c:pt>
              <c:pt idx="7">
                <c:v>27611.3</c:v>
              </c:pt>
              <c:pt idx="8">
                <c:v>27972.1</c:v>
              </c:pt>
              <c:pt idx="9">
                <c:v>35421.199999999997</c:v>
              </c:pt>
            </c:numLit>
          </c:val>
          <c:extLst>
            <c:ext xmlns:c16="http://schemas.microsoft.com/office/drawing/2014/chart" uri="{C3380CC4-5D6E-409C-BE32-E72D297353CC}">
              <c16:uniqueId val="{00000003-D4B7-4CB4-86C6-DC9D6E6EDD15}"/>
            </c:ext>
          </c:extLst>
        </c:ser>
        <c:dLbls>
          <c:showLegendKey val="0"/>
          <c:showVal val="0"/>
          <c:showCatName val="0"/>
          <c:showSerName val="0"/>
          <c:showPercent val="0"/>
          <c:showBubbleSize val="0"/>
        </c:dLbls>
        <c:gapWidth val="105"/>
        <c:overlap val="100"/>
        <c:axId val="132019616"/>
        <c:axId val="1078058415"/>
      </c:barChart>
      <c:dateAx>
        <c:axId val="132019616"/>
        <c:scaling>
          <c:orientation val="minMax"/>
        </c:scaling>
        <c:delete val="0"/>
        <c:axPos val="b"/>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8058415"/>
        <c:crosses val="autoZero"/>
        <c:auto val="0"/>
        <c:lblOffset val="100"/>
        <c:baseTimeUnit val="days"/>
        <c:majorUnit val="1"/>
      </c:dateAx>
      <c:valAx>
        <c:axId val="10780584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019616"/>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extLst>
    <c:ext xmlns:c15="http://schemas.microsoft.com/office/drawing/2012/chart" uri="{723BEF56-08C2-4564-9609-F4CBC75E7E54}">
      <c15:pivotSource>
        <c15:name>[ERAA2024_C4E_Dashboard.xlsx]PivotChartTable5</c15:name>
        <c15:fmtId val="0"/>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v>Total</c:v>
          </c:tx>
          <c:spPr>
            <a:solidFill>
              <a:schemeClr val="accent1"/>
            </a:solidFill>
            <a:ln>
              <a:noFill/>
            </a:ln>
            <a:effectLst/>
          </c:spPr>
          <c:invertIfNegative val="0"/>
          <c:cat>
            <c:strLit>
              <c:ptCount val="19"/>
              <c:pt idx="0">
                <c:v>Solar (thermal)</c:v>
              </c:pt>
              <c:pt idx="1">
                <c:v>Pondage</c:v>
              </c:pt>
              <c:pt idx="2">
                <c:v>Oil</c:v>
              </c:pt>
              <c:pt idx="3">
                <c:v>Open loop pumping</c:v>
              </c:pt>
              <c:pt idx="4">
                <c:v>DSR</c:v>
              </c:pt>
              <c:pt idx="5">
                <c:v>Closed loop pumping</c:v>
              </c:pt>
              <c:pt idx="6">
                <c:v>Others (RES)</c:v>
              </c:pt>
              <c:pt idx="7">
                <c:v>Electrolyser &amp; P2H</c:v>
              </c:pt>
              <c:pt idx="8">
                <c:v>Hard coal</c:v>
              </c:pt>
              <c:pt idx="9">
                <c:v>Lignite</c:v>
              </c:pt>
              <c:pt idx="10">
                <c:v>Others (non-RES)</c:v>
              </c:pt>
              <c:pt idx="11">
                <c:v>Battery</c:v>
              </c:pt>
              <c:pt idx="12">
                <c:v>Wind offshore</c:v>
              </c:pt>
              <c:pt idx="13">
                <c:v>Run of river</c:v>
              </c:pt>
              <c:pt idx="14">
                <c:v>Reservoir</c:v>
              </c:pt>
              <c:pt idx="15">
                <c:v>Nuclear</c:v>
              </c:pt>
              <c:pt idx="16">
                <c:v>Gas</c:v>
              </c:pt>
              <c:pt idx="17">
                <c:v>Wind onshore</c:v>
              </c:pt>
              <c:pt idx="18">
                <c:v>Solar (PV)</c:v>
              </c:pt>
            </c:strLit>
          </c:cat>
          <c:val>
            <c:numLit>
              <c:formatCode>General</c:formatCode>
              <c:ptCount val="19"/>
              <c:pt idx="0">
                <c:v>3.2510000000000003</c:v>
              </c:pt>
              <c:pt idx="1">
                <c:v>4.5221999999999998</c:v>
              </c:pt>
              <c:pt idx="2">
                <c:v>15.107999999999997</c:v>
              </c:pt>
              <c:pt idx="3">
                <c:v>23.378899999999994</c:v>
              </c:pt>
              <c:pt idx="4">
                <c:v>27.593999999999998</c:v>
              </c:pt>
              <c:pt idx="5">
                <c:v>30.000700000000002</c:v>
              </c:pt>
              <c:pt idx="6">
                <c:v>32.616999999999997</c:v>
              </c:pt>
              <c:pt idx="7">
                <c:v>39.332000000000008</c:v>
              </c:pt>
              <c:pt idx="8">
                <c:v>39.915999999999997</c:v>
              </c:pt>
              <c:pt idx="9">
                <c:v>47.497</c:v>
              </c:pt>
              <c:pt idx="10">
                <c:v>52.846000000000011</c:v>
              </c:pt>
              <c:pt idx="11">
                <c:v>59.333999999999975</c:v>
              </c:pt>
              <c:pt idx="12">
                <c:v>71.631000000000014</c:v>
              </c:pt>
              <c:pt idx="13">
                <c:v>74.697900000000004</c:v>
              </c:pt>
              <c:pt idx="14">
                <c:v>97.919500000000014</c:v>
              </c:pt>
              <c:pt idx="15">
                <c:v>106.00400000000002</c:v>
              </c:pt>
              <c:pt idx="16">
                <c:v>240.40400000000005</c:v>
              </c:pt>
              <c:pt idx="17">
                <c:v>346.32800000000009</c:v>
              </c:pt>
              <c:pt idx="18">
                <c:v>460.59000000000003</c:v>
              </c:pt>
            </c:numLit>
          </c:val>
          <c:extLst>
            <c:ext xmlns:c16="http://schemas.microsoft.com/office/drawing/2014/chart" uri="{C3380CC4-5D6E-409C-BE32-E72D297353CC}">
              <c16:uniqueId val="{00000000-58AD-4DBE-8A41-4F23CA7ABECC}"/>
            </c:ext>
          </c:extLst>
        </c:ser>
        <c:dLbls>
          <c:showLegendKey val="0"/>
          <c:showVal val="0"/>
          <c:showCatName val="0"/>
          <c:showSerName val="0"/>
          <c:showPercent val="0"/>
          <c:showBubbleSize val="0"/>
        </c:dLbls>
        <c:gapWidth val="86"/>
        <c:axId val="875397696"/>
        <c:axId val="882343984"/>
      </c:barChart>
      <c:catAx>
        <c:axId val="875397696"/>
        <c:scaling>
          <c:orientation val="minMax"/>
        </c:scaling>
        <c:delete val="0"/>
        <c:axPos val="l"/>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2343984"/>
        <c:crosses val="autoZero"/>
        <c:auto val="1"/>
        <c:lblAlgn val="ctr"/>
        <c:lblOffset val="100"/>
        <c:noMultiLvlLbl val="0"/>
        <c:extLst>
          <c:ext xmlns:c15="http://schemas.microsoft.com/office/drawing/2012/chart" uri="{F40574EE-89B7-4290-83BB-5DA773EAF853}">
            <c15:numFmt c:formatCode="General" c:sourceLinked="1"/>
          </c:ext>
        </c:extLst>
      </c:catAx>
      <c:valAx>
        <c:axId val="8823439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397696"/>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extLst>
    <c:ext xmlns:c15="http://schemas.microsoft.com/office/drawing/2012/chart" uri="{723BEF56-08C2-4564-9609-F4CBC75E7E54}">
      <c15:pivotSource>
        <c15:name>[ERAA2024_C4E_Dashboard.xlsx]PivotChartTable6</c15:name>
        <c15:fmtId val="0"/>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w="28575" cap="rnd">
            <a:solidFill>
              <a:schemeClr val="accent2"/>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lumMod val="40000"/>
                <a:lumOff val="60000"/>
              </a:schemeClr>
            </a:solidFill>
            <a:round/>
          </a:ln>
          <a:effectLst/>
        </c:spPr>
        <c:marker>
          <c:symbol val="circle"/>
          <c:size val="5"/>
          <c:spPr>
            <a:solidFill>
              <a:schemeClr val="accent1">
                <a:lumMod val="40000"/>
                <a:lumOff val="60000"/>
              </a:schemeClr>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2">
                <a:lumMod val="40000"/>
                <a:lumOff val="60000"/>
              </a:schemeClr>
            </a:solidFill>
            <a:round/>
          </a:ln>
          <a:effectLst/>
        </c:spPr>
        <c:marker>
          <c:symbol val="circle"/>
          <c:size val="5"/>
          <c:spPr>
            <a:solidFill>
              <a:schemeClr val="accent2">
                <a:lumMod val="40000"/>
                <a:lumOff val="60000"/>
              </a:schemeClr>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Max NTC - Export</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112786</c:v>
              </c:pt>
              <c:pt idx="1">
                <c:v>224128</c:v>
              </c:pt>
              <c:pt idx="2">
                <c:v>194240</c:v>
              </c:pt>
              <c:pt idx="3">
                <c:v>238686</c:v>
              </c:pt>
              <c:pt idx="4">
                <c:v>218996</c:v>
              </c:pt>
              <c:pt idx="5">
                <c:v>274945</c:v>
              </c:pt>
              <c:pt idx="6">
                <c:v>255572</c:v>
              </c:pt>
              <c:pt idx="7">
                <c:v>259972</c:v>
              </c:pt>
              <c:pt idx="8">
                <c:v>274372</c:v>
              </c:pt>
              <c:pt idx="9">
                <c:v>265708</c:v>
              </c:pt>
              <c:pt idx="10">
                <c:v>315783</c:v>
              </c:pt>
            </c:numLit>
          </c:val>
          <c:smooth val="0"/>
          <c:extLst>
            <c:ext xmlns:c16="http://schemas.microsoft.com/office/drawing/2014/chart" uri="{C3380CC4-5D6E-409C-BE32-E72D297353CC}">
              <c16:uniqueId val="{0000000F-18A6-40D6-9934-D52C242263FE}"/>
            </c:ext>
          </c:extLst>
        </c:ser>
        <c:ser>
          <c:idx val="1"/>
          <c:order val="1"/>
          <c:tx>
            <c:v>Max NTC - Import</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112786</c:v>
              </c:pt>
              <c:pt idx="1">
                <c:v>224128</c:v>
              </c:pt>
              <c:pt idx="2">
                <c:v>194240</c:v>
              </c:pt>
              <c:pt idx="3">
                <c:v>238686</c:v>
              </c:pt>
              <c:pt idx="4">
                <c:v>218996</c:v>
              </c:pt>
              <c:pt idx="5">
                <c:v>274945</c:v>
              </c:pt>
              <c:pt idx="6">
                <c:v>255572</c:v>
              </c:pt>
              <c:pt idx="7">
                <c:v>259972</c:v>
              </c:pt>
              <c:pt idx="8">
                <c:v>274372</c:v>
              </c:pt>
              <c:pt idx="9">
                <c:v>265708</c:v>
              </c:pt>
              <c:pt idx="10">
                <c:v>315783</c:v>
              </c:pt>
            </c:numLit>
          </c:val>
          <c:smooth val="0"/>
          <c:extLst>
            <c:ext xmlns:c16="http://schemas.microsoft.com/office/drawing/2014/chart" uri="{C3380CC4-5D6E-409C-BE32-E72D297353CC}">
              <c16:uniqueId val="{00000010-18A6-40D6-9934-D52C242263FE}"/>
            </c:ext>
          </c:extLst>
        </c:ser>
        <c:ser>
          <c:idx val="2"/>
          <c:order val="2"/>
          <c:tx>
            <c:v>Min NTC - Export</c:v>
          </c:tx>
          <c:spPr>
            <a:ln w="28575" cap="rnd">
              <a:solidFill>
                <a:schemeClr val="accent1">
                  <a:lumMod val="40000"/>
                  <a:lumOff val="60000"/>
                </a:schemeClr>
              </a:solidFill>
              <a:round/>
            </a:ln>
            <a:effectLst/>
          </c:spPr>
          <c:marker>
            <c:symbol val="circle"/>
            <c:size val="5"/>
            <c:spPr>
              <a:solidFill>
                <a:schemeClr val="accent1">
                  <a:lumMod val="40000"/>
                  <a:lumOff val="60000"/>
                </a:schemeClr>
              </a:solidFill>
              <a:ln w="9525">
                <a:noFill/>
              </a:ln>
              <a:effectLst/>
            </c:spPr>
          </c:marker>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100682</c:v>
              </c:pt>
              <c:pt idx="1">
                <c:v>203288</c:v>
              </c:pt>
              <c:pt idx="2">
                <c:v>174945</c:v>
              </c:pt>
              <c:pt idx="3">
                <c:v>218466</c:v>
              </c:pt>
              <c:pt idx="4">
                <c:v>199631</c:v>
              </c:pt>
              <c:pt idx="5">
                <c:v>254085</c:v>
              </c:pt>
              <c:pt idx="6">
                <c:v>236194</c:v>
              </c:pt>
              <c:pt idx="7">
                <c:v>240594</c:v>
              </c:pt>
              <c:pt idx="8">
                <c:v>251594</c:v>
              </c:pt>
              <c:pt idx="9">
                <c:v>245452</c:v>
              </c:pt>
              <c:pt idx="10">
                <c:v>293986</c:v>
              </c:pt>
            </c:numLit>
          </c:val>
          <c:smooth val="0"/>
          <c:extLst>
            <c:ext xmlns:c16="http://schemas.microsoft.com/office/drawing/2014/chart" uri="{C3380CC4-5D6E-409C-BE32-E72D297353CC}">
              <c16:uniqueId val="{00000011-18A6-40D6-9934-D52C242263FE}"/>
            </c:ext>
          </c:extLst>
        </c:ser>
        <c:ser>
          <c:idx val="3"/>
          <c:order val="3"/>
          <c:tx>
            <c:v>Min NTC - Import</c:v>
          </c:tx>
          <c:spPr>
            <a:ln w="28575" cap="rnd">
              <a:solidFill>
                <a:schemeClr val="accent2">
                  <a:lumMod val="40000"/>
                  <a:lumOff val="60000"/>
                </a:schemeClr>
              </a:solidFill>
              <a:round/>
            </a:ln>
            <a:effectLst/>
          </c:spPr>
          <c:marker>
            <c:symbol val="circle"/>
            <c:size val="5"/>
            <c:spPr>
              <a:solidFill>
                <a:schemeClr val="accent2">
                  <a:lumMod val="40000"/>
                  <a:lumOff val="60000"/>
                </a:schemeClr>
              </a:solidFill>
              <a:ln w="9525">
                <a:noFill/>
              </a:ln>
              <a:effectLst/>
            </c:spPr>
          </c:marker>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100682</c:v>
              </c:pt>
              <c:pt idx="1">
                <c:v>203288</c:v>
              </c:pt>
              <c:pt idx="2">
                <c:v>174945</c:v>
              </c:pt>
              <c:pt idx="3">
                <c:v>218466</c:v>
              </c:pt>
              <c:pt idx="4">
                <c:v>199631</c:v>
              </c:pt>
              <c:pt idx="5">
                <c:v>254085</c:v>
              </c:pt>
              <c:pt idx="6">
                <c:v>236194</c:v>
              </c:pt>
              <c:pt idx="7">
                <c:v>240594</c:v>
              </c:pt>
              <c:pt idx="8">
                <c:v>251594</c:v>
              </c:pt>
              <c:pt idx="9">
                <c:v>245452</c:v>
              </c:pt>
              <c:pt idx="10">
                <c:v>293986</c:v>
              </c:pt>
            </c:numLit>
          </c:val>
          <c:smooth val="0"/>
          <c:extLst>
            <c:ext xmlns:c16="http://schemas.microsoft.com/office/drawing/2014/chart" uri="{C3380CC4-5D6E-409C-BE32-E72D297353CC}">
              <c16:uniqueId val="{00000012-18A6-40D6-9934-D52C242263FE}"/>
            </c:ext>
          </c:extLst>
        </c:ser>
        <c:dLbls>
          <c:showLegendKey val="0"/>
          <c:showVal val="0"/>
          <c:showCatName val="0"/>
          <c:showSerName val="0"/>
          <c:showPercent val="0"/>
          <c:showBubbleSize val="0"/>
        </c:dLbls>
        <c:marker val="1"/>
        <c:smooth val="0"/>
        <c:axId val="602161488"/>
        <c:axId val="199057216"/>
      </c:lineChart>
      <c:catAx>
        <c:axId val="60216148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057216"/>
        <c:crosses val="autoZero"/>
        <c:auto val="1"/>
        <c:lblAlgn val="ctr"/>
        <c:lblOffset val="100"/>
        <c:noMultiLvlLbl val="0"/>
        <c:extLst>
          <c:ext xmlns:c15="http://schemas.microsoft.com/office/drawing/2012/chart" uri="{F40574EE-89B7-4290-83BB-5DA773EAF853}">
            <c15:numFmt c:formatCode="General" c:sourceLinked="1"/>
          </c:ext>
        </c:extLst>
      </c:catAx>
      <c:valAx>
        <c:axId val="199057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161488"/>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extLst>
    <c:ext xmlns:c15="http://schemas.microsoft.com/office/drawing/2012/chart" uri="{723BEF56-08C2-4564-9609-F4CBC75E7E54}">
      <c15:pivotSource>
        <c15:name>[ERAA2024_C4E_Dashboard.xlsx]PivotChartTable7</c15:name>
        <c15:fmtId val="0"/>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w="25400" cap="rnd">
            <a:noFill/>
            <a:round/>
          </a:ln>
          <a:effectLst/>
        </c:spPr>
        <c:marker>
          <c:symbol val="diamond"/>
          <c:size val="10"/>
          <c:spPr>
            <a:solidFill>
              <a:srgbClr val="FFC000"/>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cap="rnd">
            <a:noFill/>
            <a:round/>
          </a:ln>
          <a:effectLst/>
        </c:spPr>
        <c:marker>
          <c:symbol val="triangle"/>
          <c:size val="10"/>
          <c:spPr>
            <a:solidFill>
              <a:schemeClr val="accent1"/>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5400" cap="rnd">
            <a:noFill/>
            <a:round/>
          </a:ln>
          <a:effectLst/>
        </c:spPr>
        <c:marker>
          <c:symbol val="circle"/>
          <c:size val="5"/>
          <c:spPr>
            <a:solidFill>
              <a:schemeClr val="accent1">
                <a:lumMod val="20000"/>
                <a:lumOff val="80000"/>
              </a:schemeClr>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ln w="25400" cap="rnd">
            <a:noFill/>
            <a:round/>
          </a:ln>
          <a:effectLst/>
        </c:spPr>
        <c:marker>
          <c:symbol val="circle"/>
          <c:size val="5"/>
          <c:spPr>
            <a:solidFill>
              <a:schemeClr val="accent2">
                <a:lumMod val="40000"/>
                <a:lumOff val="60000"/>
              </a:schemeClr>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ln w="25400" cap="rnd">
            <a:noFill/>
            <a:round/>
          </a:ln>
          <a:effectLst/>
        </c:spPr>
        <c:marker>
          <c:symbol val="circle"/>
          <c:size val="5"/>
          <c:spPr>
            <a:solidFill>
              <a:schemeClr val="accent1"/>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ln w="25400" cap="rnd">
            <a:noFill/>
            <a:round/>
          </a:ln>
          <a:effectLst/>
        </c:spPr>
        <c:marker>
          <c:symbol val="circle"/>
          <c:size val="5"/>
          <c:spPr>
            <a:solidFill>
              <a:schemeClr val="accent2"/>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Max NTC - Export</c:v>
          </c:tx>
          <c:spPr>
            <a:ln w="25400" cap="rnd">
              <a:noFill/>
              <a:round/>
            </a:ln>
            <a:effectLst/>
          </c:spPr>
          <c:marker>
            <c:symbol val="circle"/>
            <c:size val="5"/>
            <c:spPr>
              <a:solidFill>
                <a:schemeClr val="accent1"/>
              </a:solidFill>
              <a:ln w="9525">
                <a:noFill/>
              </a:ln>
              <a:effectLst/>
            </c:spPr>
          </c:marker>
          <c:cat>
            <c:strLit>
              <c:ptCount val="206"/>
              <c:pt idx="0">
                <c:v>AL00-&gt;GR00
2030</c:v>
              </c:pt>
              <c:pt idx="1">
                <c:v>AL00-&gt;ME00
2030</c:v>
              </c:pt>
              <c:pt idx="2">
                <c:v>AL00-&gt;MK00
2030</c:v>
              </c:pt>
              <c:pt idx="3">
                <c:v>AL00-&gt;RS00
2030</c:v>
              </c:pt>
              <c:pt idx="4">
                <c:v>AT00-&gt;CH00
2030</c:v>
              </c:pt>
              <c:pt idx="5">
                <c:v>AT00-&gt;CZ00
2030</c:v>
              </c:pt>
              <c:pt idx="6">
                <c:v>AT00-&gt;DE00
2030</c:v>
              </c:pt>
              <c:pt idx="7">
                <c:v>AT00-&gt;HU00
2030</c:v>
              </c:pt>
              <c:pt idx="8">
                <c:v>AT00-&gt;ITN1
2030</c:v>
              </c:pt>
              <c:pt idx="9">
                <c:v>AT00-&gt;SI00
2030</c:v>
              </c:pt>
              <c:pt idx="10">
                <c:v>BA00-&gt;HR00
2030</c:v>
              </c:pt>
              <c:pt idx="11">
                <c:v>BA00-&gt;ME00
2030</c:v>
              </c:pt>
              <c:pt idx="12">
                <c:v>BA00-&gt;RS00
2030</c:v>
              </c:pt>
              <c:pt idx="13">
                <c:v>BE00-&gt;BEOF
2030</c:v>
              </c:pt>
              <c:pt idx="14">
                <c:v>BE00-&gt;DE00
2030</c:v>
              </c:pt>
              <c:pt idx="15">
                <c:v>BE00-&gt;DKNS
2030</c:v>
              </c:pt>
              <c:pt idx="16">
                <c:v>BE00-&gt;FR00
2030</c:v>
              </c:pt>
              <c:pt idx="17">
                <c:v>BE00-&gt;NL00
2030</c:v>
              </c:pt>
              <c:pt idx="18">
                <c:v>BE00-&gt;UK00
2030</c:v>
              </c:pt>
              <c:pt idx="19">
                <c:v>BEOF-&gt;BE00
2030</c:v>
              </c:pt>
              <c:pt idx="20">
                <c:v>BEOF-&gt;DKNS
2030</c:v>
              </c:pt>
              <c:pt idx="21">
                <c:v>BG00-&gt;GR00
2030</c:v>
              </c:pt>
              <c:pt idx="22">
                <c:v>BG00-&gt;MK00
2030</c:v>
              </c:pt>
              <c:pt idx="23">
                <c:v>BG00-&gt;RO00
2030</c:v>
              </c:pt>
              <c:pt idx="24">
                <c:v>BG00-&gt;RS00
2030</c:v>
              </c:pt>
              <c:pt idx="25">
                <c:v>BG00-&gt;TR00
2030</c:v>
              </c:pt>
              <c:pt idx="26">
                <c:v>CH00-&gt;AT00
2030</c:v>
              </c:pt>
              <c:pt idx="27">
                <c:v>CH00-&gt;DE00
2030</c:v>
              </c:pt>
              <c:pt idx="28">
                <c:v>CH00-&gt;FR00
2030</c:v>
              </c:pt>
              <c:pt idx="29">
                <c:v>CH00-&gt;ITN1
2030</c:v>
              </c:pt>
              <c:pt idx="30">
                <c:v>CY00-&gt;GR03
2030</c:v>
              </c:pt>
              <c:pt idx="31">
                <c:v>CZ00-&gt;AT00
2030</c:v>
              </c:pt>
              <c:pt idx="32">
                <c:v>CZ00-&gt;DE00
2030</c:v>
              </c:pt>
              <c:pt idx="33">
                <c:v>CZ00-&gt;PLI0
2030</c:v>
              </c:pt>
              <c:pt idx="34">
                <c:v>CZ00-&gt;SK00
2030</c:v>
              </c:pt>
              <c:pt idx="35">
                <c:v>DE00-&gt;AT00
2030</c:v>
              </c:pt>
              <c:pt idx="36">
                <c:v>DE00-&gt;BE00
2030</c:v>
              </c:pt>
              <c:pt idx="37">
                <c:v>DE00-&gt;CH00
2030</c:v>
              </c:pt>
              <c:pt idx="38">
                <c:v>DE00-&gt;CZ00
2030</c:v>
              </c:pt>
              <c:pt idx="39">
                <c:v>DE00-&gt;DEKF
2030</c:v>
              </c:pt>
              <c:pt idx="40">
                <c:v>DE00-&gt;DKBH
2030</c:v>
              </c:pt>
              <c:pt idx="41">
                <c:v>DE00-&gt;DKE1
2030</c:v>
              </c:pt>
              <c:pt idx="42">
                <c:v>DE00-&gt;DKW1
2030</c:v>
              </c:pt>
              <c:pt idx="43">
                <c:v>DE00-&gt;FR00
2030</c:v>
              </c:pt>
              <c:pt idx="44">
                <c:v>DE00-&gt;LUG1
2030</c:v>
              </c:pt>
              <c:pt idx="45">
                <c:v>DE00-&gt;LUV1
2030</c:v>
              </c:pt>
              <c:pt idx="46">
                <c:v>DE00-&gt;NL00
2030</c:v>
              </c:pt>
              <c:pt idx="47">
                <c:v>DE00-&gt;NOS2
2030</c:v>
              </c:pt>
              <c:pt idx="48">
                <c:v>DE00-&gt;PLI0
2030</c:v>
              </c:pt>
              <c:pt idx="49">
                <c:v>DE00-&gt;SE04
2030</c:v>
              </c:pt>
              <c:pt idx="50">
                <c:v>DE00-&gt;UK00
2030</c:v>
              </c:pt>
              <c:pt idx="51">
                <c:v>DEKF-&gt;DE00
2030</c:v>
              </c:pt>
              <c:pt idx="52">
                <c:v>DEKF-&gt;DKKF
2030</c:v>
              </c:pt>
              <c:pt idx="53">
                <c:v>DKBH-&gt;DE00
2030</c:v>
              </c:pt>
              <c:pt idx="54">
                <c:v>DKBH-&gt;DKN2
2030</c:v>
              </c:pt>
              <c:pt idx="55">
                <c:v>DKE1-&gt;DE00
2030</c:v>
              </c:pt>
              <c:pt idx="56">
                <c:v>DKE1-&gt;DKHE
2030</c:v>
              </c:pt>
              <c:pt idx="57">
                <c:v>DKE1-&gt;DKK2
2030</c:v>
              </c:pt>
              <c:pt idx="58">
                <c:v>DKE1-&gt;DKKF
2030</c:v>
              </c:pt>
              <c:pt idx="59">
                <c:v>DKE1-&gt;SE04
2030</c:v>
              </c:pt>
              <c:pt idx="60">
                <c:v>DKHE-&gt;DKE1
2030</c:v>
              </c:pt>
              <c:pt idx="61">
                <c:v>DKK2-&gt;DKE1
2030</c:v>
              </c:pt>
              <c:pt idx="62">
                <c:v>DKKA-&gt;DKW1
2030</c:v>
              </c:pt>
              <c:pt idx="63">
                <c:v>DKKF-&gt;DEKF
2030</c:v>
              </c:pt>
              <c:pt idx="64">
                <c:v>DKKF-&gt;DKE1
2030</c:v>
              </c:pt>
              <c:pt idx="65">
                <c:v>DKN1-&gt;DKW1
2030</c:v>
              </c:pt>
              <c:pt idx="66">
                <c:v>DKN2-&gt;DKBH
2030</c:v>
              </c:pt>
              <c:pt idx="67">
                <c:v>DKNS-&gt;BE00
2030</c:v>
              </c:pt>
              <c:pt idx="68">
                <c:v>DKNS-&gt;BEOF
2030</c:v>
              </c:pt>
              <c:pt idx="69">
                <c:v>DKNS-&gt;DKW1
2030</c:v>
              </c:pt>
              <c:pt idx="70">
                <c:v>DKW1-&gt;DE00
2030</c:v>
              </c:pt>
              <c:pt idx="71">
                <c:v>DKW1-&gt;DKKA
2030</c:v>
              </c:pt>
              <c:pt idx="72">
                <c:v>DKW1-&gt;DKN1
2030</c:v>
              </c:pt>
              <c:pt idx="73">
                <c:v>DKW1-&gt;DKNS
2030</c:v>
              </c:pt>
              <c:pt idx="74">
                <c:v>DKW1-&gt;NL00
2030</c:v>
              </c:pt>
              <c:pt idx="75">
                <c:v>DKW1-&gt;NOS2
2030</c:v>
              </c:pt>
              <c:pt idx="76">
                <c:v>DKW1-&gt;SE03
2030</c:v>
              </c:pt>
              <c:pt idx="77">
                <c:v>DKW1-&gt;UK00
2030</c:v>
              </c:pt>
              <c:pt idx="78">
                <c:v>EE00-&gt;FI00
2030</c:v>
              </c:pt>
              <c:pt idx="79">
                <c:v>EE00-&gt;LV00
2030</c:v>
              </c:pt>
              <c:pt idx="80">
                <c:v>EG00-&gt;GR00
2030</c:v>
              </c:pt>
              <c:pt idx="81">
                <c:v>ES00-&gt;FR00
2030</c:v>
              </c:pt>
              <c:pt idx="82">
                <c:v>ES00-&gt;PT00
2030</c:v>
              </c:pt>
              <c:pt idx="83">
                <c:v>FI00-&gt;EE00
2030</c:v>
              </c:pt>
              <c:pt idx="84">
                <c:v>FI00-&gt;NON1
2030</c:v>
              </c:pt>
              <c:pt idx="85">
                <c:v>FI00-&gt;SE01
2030</c:v>
              </c:pt>
              <c:pt idx="86">
                <c:v>FI00-&gt;SE03
2030</c:v>
              </c:pt>
              <c:pt idx="87">
                <c:v>FR00-&gt;BE00
2030</c:v>
              </c:pt>
              <c:pt idx="88">
                <c:v>FR00-&gt;CH00
2030</c:v>
              </c:pt>
              <c:pt idx="89">
                <c:v>FR00-&gt;DE00
2030</c:v>
              </c:pt>
              <c:pt idx="90">
                <c:v>FR00-&gt;ES00
2030</c:v>
              </c:pt>
              <c:pt idx="91">
                <c:v>FR00-&gt;IE00
2030</c:v>
              </c:pt>
              <c:pt idx="92">
                <c:v>FR00-&gt;ITN1
2030</c:v>
              </c:pt>
              <c:pt idx="93">
                <c:v>FR00-&gt;UK00
2030</c:v>
              </c:pt>
              <c:pt idx="94">
                <c:v>GR00-&gt;AL00
2030</c:v>
              </c:pt>
              <c:pt idx="95">
                <c:v>GR00-&gt;BG00
2030</c:v>
              </c:pt>
              <c:pt idx="96">
                <c:v>GR00-&gt;EG00
2030</c:v>
              </c:pt>
              <c:pt idx="97">
                <c:v>GR00-&gt;ITS1
2030</c:v>
              </c:pt>
              <c:pt idx="98">
                <c:v>GR00-&gt;MK00
2030</c:v>
              </c:pt>
              <c:pt idx="99">
                <c:v>GR00-&gt;TR00
2030</c:v>
              </c:pt>
              <c:pt idx="100">
                <c:v>GR03-&gt;CY00
2030</c:v>
              </c:pt>
              <c:pt idx="101">
                <c:v>HR00-&gt;BA00
2030</c:v>
              </c:pt>
              <c:pt idx="102">
                <c:v>HR00-&gt;HU00
2030</c:v>
              </c:pt>
              <c:pt idx="103">
                <c:v>HR00-&gt;RS00
2030</c:v>
              </c:pt>
              <c:pt idx="104">
                <c:v>HR00-&gt;SI00
2030</c:v>
              </c:pt>
              <c:pt idx="105">
                <c:v>HU00-&gt;AT00
2030</c:v>
              </c:pt>
              <c:pt idx="106">
                <c:v>HU00-&gt;HR00
2030</c:v>
              </c:pt>
              <c:pt idx="107">
                <c:v>HU00-&gt;RO00
2030</c:v>
              </c:pt>
              <c:pt idx="108">
                <c:v>HU00-&gt;RS00
2030</c:v>
              </c:pt>
              <c:pt idx="109">
                <c:v>HU00-&gt;SI00
2030</c:v>
              </c:pt>
              <c:pt idx="110">
                <c:v>HU00-&gt;SK00
2030</c:v>
              </c:pt>
              <c:pt idx="111">
                <c:v>IE00-&gt;FR00
2030</c:v>
              </c:pt>
              <c:pt idx="112">
                <c:v>IE00-&gt;UK00
2030</c:v>
              </c:pt>
              <c:pt idx="113">
                <c:v>IE00-&gt;UKNI
2030</c:v>
              </c:pt>
              <c:pt idx="114">
                <c:v>ITCS-&gt;ME00
2030</c:v>
              </c:pt>
              <c:pt idx="115">
                <c:v>ITN1-&gt;AT00
2030</c:v>
              </c:pt>
              <c:pt idx="116">
                <c:v>ITN1-&gt;CH00
2030</c:v>
              </c:pt>
              <c:pt idx="117">
                <c:v>ITN1-&gt;FR00
2030</c:v>
              </c:pt>
              <c:pt idx="118">
                <c:v>ITN1-&gt;SI00
2030</c:v>
              </c:pt>
              <c:pt idx="119">
                <c:v>ITS1-&gt;GR00
2030</c:v>
              </c:pt>
              <c:pt idx="120">
                <c:v>ITSI-&gt;MT00
2030</c:v>
              </c:pt>
              <c:pt idx="121">
                <c:v>LT00-&gt;LV00
2030</c:v>
              </c:pt>
              <c:pt idx="122">
                <c:v>LT00-&gt;PL00
2030</c:v>
              </c:pt>
              <c:pt idx="123">
                <c:v>LT00-&gt;SE04
2030</c:v>
              </c:pt>
              <c:pt idx="124">
                <c:v>LUG1-&gt;DE00
2030</c:v>
              </c:pt>
              <c:pt idx="125">
                <c:v>LUV1-&gt;DE00
2030</c:v>
              </c:pt>
              <c:pt idx="126">
                <c:v>LV00-&gt;EE00
2030</c:v>
              </c:pt>
              <c:pt idx="127">
                <c:v>LV00-&gt;LT00
2030</c:v>
              </c:pt>
              <c:pt idx="128">
                <c:v>MD00-&gt;RO00
2030</c:v>
              </c:pt>
              <c:pt idx="129">
                <c:v>ME00-&gt;AL00
2030</c:v>
              </c:pt>
              <c:pt idx="130">
                <c:v>ME00-&gt;BA00
2030</c:v>
              </c:pt>
              <c:pt idx="131">
                <c:v>ME00-&gt;ITCS
2030</c:v>
              </c:pt>
              <c:pt idx="132">
                <c:v>ME00-&gt;RS00
2030</c:v>
              </c:pt>
              <c:pt idx="133">
                <c:v>MK00-&gt;AL00
2030</c:v>
              </c:pt>
              <c:pt idx="134">
                <c:v>MK00-&gt;BG00
2030</c:v>
              </c:pt>
              <c:pt idx="135">
                <c:v>MK00-&gt;GR00
2030</c:v>
              </c:pt>
              <c:pt idx="136">
                <c:v>MK00-&gt;RS00
2030</c:v>
              </c:pt>
              <c:pt idx="137">
                <c:v>MT00-&gt;ITSI
2030</c:v>
              </c:pt>
              <c:pt idx="138">
                <c:v>NL00-&gt;BE00
2030</c:v>
              </c:pt>
              <c:pt idx="139">
                <c:v>NL00-&gt;DE00
2030</c:v>
              </c:pt>
              <c:pt idx="140">
                <c:v>NL00-&gt;DKW1
2030</c:v>
              </c:pt>
              <c:pt idx="141">
                <c:v>NL00-&gt;NL60
2030</c:v>
              </c:pt>
              <c:pt idx="142">
                <c:v>NL00-&gt;NLLL
2030</c:v>
              </c:pt>
              <c:pt idx="143">
                <c:v>NL00-&gt;NOS2
2030</c:v>
              </c:pt>
              <c:pt idx="144">
                <c:v>NL00-&gt;UK00
2030</c:v>
              </c:pt>
              <c:pt idx="145">
                <c:v>NL60-&gt;NL00
2030</c:v>
              </c:pt>
              <c:pt idx="146">
                <c:v>NLLL-&gt;NL00
2030</c:v>
              </c:pt>
              <c:pt idx="147">
                <c:v>NOM1-&gt;SE02
2030</c:v>
              </c:pt>
              <c:pt idx="148">
                <c:v>NON1-&gt;FI00
2030</c:v>
              </c:pt>
              <c:pt idx="149">
                <c:v>NON1-&gt;SE01
2030</c:v>
              </c:pt>
              <c:pt idx="150">
                <c:v>NON1-&gt;SE02
2030</c:v>
              </c:pt>
              <c:pt idx="151">
                <c:v>NOS1-&gt;SE03
2030</c:v>
              </c:pt>
              <c:pt idx="152">
                <c:v>NOS2-&gt;DE00
2030</c:v>
              </c:pt>
              <c:pt idx="153">
                <c:v>NOS2-&gt;DKW1
2030</c:v>
              </c:pt>
              <c:pt idx="154">
                <c:v>NOS2-&gt;NL00
2030</c:v>
              </c:pt>
              <c:pt idx="155">
                <c:v>NOS2-&gt;UK00
2030</c:v>
              </c:pt>
              <c:pt idx="156">
                <c:v>PL00-&gt;LT00
2030</c:v>
              </c:pt>
              <c:pt idx="157">
                <c:v>PL00-&gt;PLE0
2030</c:v>
              </c:pt>
              <c:pt idx="158">
                <c:v>PL00-&gt;SE04
2030</c:v>
              </c:pt>
              <c:pt idx="159">
                <c:v>PLE0-&gt;CZ00
2030</c:v>
              </c:pt>
              <c:pt idx="160">
                <c:v>PLE0-&gt;DE00
2030</c:v>
              </c:pt>
              <c:pt idx="161">
                <c:v>PLE0-&gt;SK00
2030</c:v>
              </c:pt>
              <c:pt idx="162">
                <c:v>PLI0-&gt;PL00
2030</c:v>
              </c:pt>
              <c:pt idx="163">
                <c:v>PT00-&gt;ES00
2030</c:v>
              </c:pt>
              <c:pt idx="164">
                <c:v>RO00-&gt;BG00
2030</c:v>
              </c:pt>
              <c:pt idx="165">
                <c:v>RO00-&gt;HU00
2030</c:v>
              </c:pt>
              <c:pt idx="166">
                <c:v>RO00-&gt;MD00
2030</c:v>
              </c:pt>
              <c:pt idx="167">
                <c:v>RO00-&gt;RS00
2030</c:v>
              </c:pt>
              <c:pt idx="168">
                <c:v>RS00-&gt;AL00
2030</c:v>
              </c:pt>
              <c:pt idx="169">
                <c:v>RS00-&gt;BA00
2030</c:v>
              </c:pt>
              <c:pt idx="170">
                <c:v>RS00-&gt;BG00
2030</c:v>
              </c:pt>
              <c:pt idx="171">
                <c:v>RS00-&gt;HR00
2030</c:v>
              </c:pt>
              <c:pt idx="172">
                <c:v>RS00-&gt;HU00
2030</c:v>
              </c:pt>
              <c:pt idx="173">
                <c:v>RS00-&gt;ME00
2030</c:v>
              </c:pt>
              <c:pt idx="174">
                <c:v>RS00-&gt;MK00
2030</c:v>
              </c:pt>
              <c:pt idx="175">
                <c:v>RS00-&gt;RO00
2030</c:v>
              </c:pt>
              <c:pt idx="176">
                <c:v>SE01-&gt;FI00
2030</c:v>
              </c:pt>
              <c:pt idx="177">
                <c:v>SE01-&gt;NON1
2030</c:v>
              </c:pt>
              <c:pt idx="178">
                <c:v>SE02-&gt;NOM1
2030</c:v>
              </c:pt>
              <c:pt idx="179">
                <c:v>SE02-&gt;NON1
2030</c:v>
              </c:pt>
              <c:pt idx="180">
                <c:v>SE03-&gt;DKW1
2030</c:v>
              </c:pt>
              <c:pt idx="181">
                <c:v>SE03-&gt;FI00
2030</c:v>
              </c:pt>
              <c:pt idx="182">
                <c:v>SE03-&gt;NOS1
2030</c:v>
              </c:pt>
              <c:pt idx="183">
                <c:v>SE04-&gt;DE00
2030</c:v>
              </c:pt>
              <c:pt idx="184">
                <c:v>SE04-&gt;DKE1
2030</c:v>
              </c:pt>
              <c:pt idx="185">
                <c:v>SE04-&gt;LT00
2030</c:v>
              </c:pt>
              <c:pt idx="186">
                <c:v>SE04-&gt;PL00
2030</c:v>
              </c:pt>
              <c:pt idx="187">
                <c:v>SI00-&gt;AT00
2030</c:v>
              </c:pt>
              <c:pt idx="188">
                <c:v>SI00-&gt;HR00
2030</c:v>
              </c:pt>
              <c:pt idx="189">
                <c:v>SI00-&gt;HU00
2030</c:v>
              </c:pt>
              <c:pt idx="190">
                <c:v>SI00-&gt;ITN1
2030</c:v>
              </c:pt>
              <c:pt idx="191">
                <c:v>SK00-&gt;CZ00
2030</c:v>
              </c:pt>
              <c:pt idx="192">
                <c:v>SK00-&gt;HU00
2030</c:v>
              </c:pt>
              <c:pt idx="193">
                <c:v>SK00-&gt;PLI0
2030</c:v>
              </c:pt>
              <c:pt idx="194">
                <c:v>TR00-&gt;BG00
2030</c:v>
              </c:pt>
              <c:pt idx="195">
                <c:v>TR00-&gt;GR00
2030</c:v>
              </c:pt>
              <c:pt idx="196">
                <c:v>UK00-&gt;BE00
2030</c:v>
              </c:pt>
              <c:pt idx="197">
                <c:v>UK00-&gt;DE00
2030</c:v>
              </c:pt>
              <c:pt idx="198">
                <c:v>UK00-&gt;DKW1
2030</c:v>
              </c:pt>
              <c:pt idx="199">
                <c:v>UK00-&gt;FR00
2030</c:v>
              </c:pt>
              <c:pt idx="200">
                <c:v>UK00-&gt;IE00
2030</c:v>
              </c:pt>
              <c:pt idx="201">
                <c:v>UK00-&gt;NL00
2030</c:v>
              </c:pt>
              <c:pt idx="202">
                <c:v>UK00-&gt;NOS2
2030</c:v>
              </c:pt>
              <c:pt idx="203">
                <c:v>UK00-&gt;UKNI
2030</c:v>
              </c:pt>
              <c:pt idx="204">
                <c:v>UKNI-&gt;IE00
2030</c:v>
              </c:pt>
              <c:pt idx="205">
                <c:v>UKNI-&gt;UK00
2030</c:v>
              </c:pt>
            </c:strLit>
          </c:cat>
          <c:val>
            <c:numLit>
              <c:formatCode>General</c:formatCode>
              <c:ptCount val="206"/>
              <c:pt idx="0">
                <c:v>400</c:v>
              </c:pt>
              <c:pt idx="1">
                <c:v>300</c:v>
              </c:pt>
              <c:pt idx="2">
                <c:v>500</c:v>
              </c:pt>
              <c:pt idx="3">
                <c:v>250</c:v>
              </c:pt>
              <c:pt idx="4">
                <c:v>1200</c:v>
              </c:pt>
              <c:pt idx="5">
                <c:v>900</c:v>
              </c:pt>
              <c:pt idx="6">
                <c:v>7500</c:v>
              </c:pt>
              <c:pt idx="7">
                <c:v>800</c:v>
              </c:pt>
              <c:pt idx="8">
                <c:v>725</c:v>
              </c:pt>
              <c:pt idx="9">
                <c:v>950</c:v>
              </c:pt>
              <c:pt idx="10">
                <c:v>800</c:v>
              </c:pt>
              <c:pt idx="11">
                <c:v>500</c:v>
              </c:pt>
              <c:pt idx="12">
                <c:v>800</c:v>
              </c:pt>
              <c:pt idx="13">
                <c:v>1400</c:v>
              </c:pt>
              <c:pt idx="14">
                <c:v>1000</c:v>
              </c:pt>
              <c:pt idx="15">
                <c:v>0</c:v>
              </c:pt>
              <c:pt idx="16">
                <c:v>2800</c:v>
              </c:pt>
              <c:pt idx="17">
                <c:v>2400</c:v>
              </c:pt>
              <c:pt idx="18">
                <c:v>1000</c:v>
              </c:pt>
              <c:pt idx="19">
                <c:v>1400</c:v>
              </c:pt>
              <c:pt idx="20">
                <c:v>0</c:v>
              </c:pt>
              <c:pt idx="21">
                <c:v>1700</c:v>
              </c:pt>
              <c:pt idx="22">
                <c:v>400</c:v>
              </c:pt>
              <c:pt idx="23">
                <c:v>2300</c:v>
              </c:pt>
              <c:pt idx="24">
                <c:v>400</c:v>
              </c:pt>
              <c:pt idx="25">
                <c:v>900</c:v>
              </c:pt>
              <c:pt idx="26">
                <c:v>1200</c:v>
              </c:pt>
              <c:pt idx="27">
                <c:v>4200</c:v>
              </c:pt>
              <c:pt idx="28">
                <c:v>1400</c:v>
              </c:pt>
              <c:pt idx="29">
                <c:v>4572</c:v>
              </c:pt>
              <c:pt idx="30">
                <c:v>1000</c:v>
              </c:pt>
              <c:pt idx="31">
                <c:v>900</c:v>
              </c:pt>
              <c:pt idx="32">
                <c:v>3000</c:v>
              </c:pt>
              <c:pt idx="33">
                <c:v>1050</c:v>
              </c:pt>
              <c:pt idx="34">
                <c:v>1905</c:v>
              </c:pt>
              <c:pt idx="35">
                <c:v>7500</c:v>
              </c:pt>
              <c:pt idx="36">
                <c:v>1000</c:v>
              </c:pt>
              <c:pt idx="37">
                <c:v>4400</c:v>
              </c:pt>
              <c:pt idx="38">
                <c:v>3000</c:v>
              </c:pt>
              <c:pt idx="39">
                <c:v>400</c:v>
              </c:pt>
              <c:pt idx="40">
                <c:v>1200</c:v>
              </c:pt>
              <c:pt idx="41">
                <c:v>600</c:v>
              </c:pt>
              <c:pt idx="42">
                <c:v>3500</c:v>
              </c:pt>
              <c:pt idx="43">
                <c:v>4800</c:v>
              </c:pt>
              <c:pt idx="44">
                <c:v>2400</c:v>
              </c:pt>
              <c:pt idx="45">
                <c:v>0</c:v>
              </c:pt>
              <c:pt idx="46">
                <c:v>5000</c:v>
              </c:pt>
              <c:pt idx="47">
                <c:v>1400</c:v>
              </c:pt>
              <c:pt idx="48">
                <c:v>3000</c:v>
              </c:pt>
              <c:pt idx="49">
                <c:v>615</c:v>
              </c:pt>
              <c:pt idx="50">
                <c:v>1400</c:v>
              </c:pt>
              <c:pt idx="51">
                <c:v>400</c:v>
              </c:pt>
              <c:pt idx="52">
                <c:v>400</c:v>
              </c:pt>
              <c:pt idx="53">
                <c:v>1200</c:v>
              </c:pt>
              <c:pt idx="54">
                <c:v>0</c:v>
              </c:pt>
              <c:pt idx="55">
                <c:v>585</c:v>
              </c:pt>
              <c:pt idx="56">
                <c:v>100</c:v>
              </c:pt>
              <c:pt idx="57">
                <c:v>0</c:v>
              </c:pt>
              <c:pt idx="58">
                <c:v>600</c:v>
              </c:pt>
              <c:pt idx="59">
                <c:v>1530</c:v>
              </c:pt>
              <c:pt idx="60">
                <c:v>1000</c:v>
              </c:pt>
              <c:pt idx="61">
                <c:v>0</c:v>
              </c:pt>
              <c:pt idx="62">
                <c:v>0</c:v>
              </c:pt>
              <c:pt idx="63">
                <c:v>400</c:v>
              </c:pt>
              <c:pt idx="64">
                <c:v>600</c:v>
              </c:pt>
              <c:pt idx="65">
                <c:v>0</c:v>
              </c:pt>
              <c:pt idx="66">
                <c:v>0</c:v>
              </c:pt>
              <c:pt idx="67">
                <c:v>0</c:v>
              </c:pt>
              <c:pt idx="68">
                <c:v>0</c:v>
              </c:pt>
              <c:pt idx="69">
                <c:v>0</c:v>
              </c:pt>
              <c:pt idx="70">
                <c:v>3500</c:v>
              </c:pt>
              <c:pt idx="71">
                <c:v>0</c:v>
              </c:pt>
              <c:pt idx="72">
                <c:v>0</c:v>
              </c:pt>
              <c:pt idx="73">
                <c:v>0</c:v>
              </c:pt>
              <c:pt idx="74">
                <c:v>700</c:v>
              </c:pt>
              <c:pt idx="75">
                <c:v>1632</c:v>
              </c:pt>
              <c:pt idx="76">
                <c:v>715</c:v>
              </c:pt>
              <c:pt idx="77">
                <c:v>1400</c:v>
              </c:pt>
              <c:pt idx="78">
                <c:v>1016</c:v>
              </c:pt>
              <c:pt idx="79">
                <c:v>1035</c:v>
              </c:pt>
              <c:pt idx="80">
                <c:v>3000</c:v>
              </c:pt>
              <c:pt idx="81">
                <c:v>5000</c:v>
              </c:pt>
              <c:pt idx="82">
                <c:v>4200</c:v>
              </c:pt>
              <c:pt idx="83">
                <c:v>1016</c:v>
              </c:pt>
              <c:pt idx="84">
                <c:v>80</c:v>
              </c:pt>
              <c:pt idx="85">
                <c:v>2000</c:v>
              </c:pt>
              <c:pt idx="86">
                <c:v>1200</c:v>
              </c:pt>
              <c:pt idx="87">
                <c:v>4300</c:v>
              </c:pt>
              <c:pt idx="88">
                <c:v>3700</c:v>
              </c:pt>
              <c:pt idx="89">
                <c:v>4800</c:v>
              </c:pt>
              <c:pt idx="90">
                <c:v>5000</c:v>
              </c:pt>
              <c:pt idx="91">
                <c:v>700</c:v>
              </c:pt>
              <c:pt idx="92">
                <c:v>3900</c:v>
              </c:pt>
              <c:pt idx="93">
                <c:v>4000</c:v>
              </c:pt>
              <c:pt idx="94">
                <c:v>600</c:v>
              </c:pt>
              <c:pt idx="95">
                <c:v>1400</c:v>
              </c:pt>
              <c:pt idx="96">
                <c:v>3000</c:v>
              </c:pt>
              <c:pt idx="97">
                <c:v>500</c:v>
              </c:pt>
              <c:pt idx="98">
                <c:v>1100</c:v>
              </c:pt>
              <c:pt idx="99">
                <c:v>660</c:v>
              </c:pt>
              <c:pt idx="100">
                <c:v>1000</c:v>
              </c:pt>
              <c:pt idx="101">
                <c:v>800</c:v>
              </c:pt>
              <c:pt idx="102">
                <c:v>800</c:v>
              </c:pt>
              <c:pt idx="103">
                <c:v>300</c:v>
              </c:pt>
              <c:pt idx="104">
                <c:v>1500</c:v>
              </c:pt>
              <c:pt idx="105">
                <c:v>800</c:v>
              </c:pt>
              <c:pt idx="106">
                <c:v>1000</c:v>
              </c:pt>
              <c:pt idx="107">
                <c:v>1300</c:v>
              </c:pt>
              <c:pt idx="108">
                <c:v>920</c:v>
              </c:pt>
              <c:pt idx="109">
                <c:v>1200</c:v>
              </c:pt>
              <c:pt idx="110">
                <c:v>1533</c:v>
              </c:pt>
              <c:pt idx="111">
                <c:v>700</c:v>
              </c:pt>
              <c:pt idx="112">
                <c:v>1000</c:v>
              </c:pt>
              <c:pt idx="113">
                <c:v>1250</c:v>
              </c:pt>
              <c:pt idx="114">
                <c:v>600</c:v>
              </c:pt>
              <c:pt idx="115">
                <c:v>545</c:v>
              </c:pt>
              <c:pt idx="116">
                <c:v>1910</c:v>
              </c:pt>
              <c:pt idx="117">
                <c:v>2100</c:v>
              </c:pt>
              <c:pt idx="118">
                <c:v>680</c:v>
              </c:pt>
              <c:pt idx="119">
                <c:v>500</c:v>
              </c:pt>
              <c:pt idx="120">
                <c:v>450</c:v>
              </c:pt>
              <c:pt idx="121">
                <c:v>1200</c:v>
              </c:pt>
              <c:pt idx="122">
                <c:v>150</c:v>
              </c:pt>
              <c:pt idx="123">
                <c:v>700</c:v>
              </c:pt>
              <c:pt idx="124">
                <c:v>2400</c:v>
              </c:pt>
              <c:pt idx="125">
                <c:v>0</c:v>
              </c:pt>
              <c:pt idx="126">
                <c:v>845</c:v>
              </c:pt>
              <c:pt idx="127">
                <c:v>1200</c:v>
              </c:pt>
              <c:pt idx="128">
                <c:v>100</c:v>
              </c:pt>
              <c:pt idx="129">
                <c:v>300</c:v>
              </c:pt>
              <c:pt idx="130">
                <c:v>500</c:v>
              </c:pt>
              <c:pt idx="131">
                <c:v>600</c:v>
              </c:pt>
              <c:pt idx="132">
                <c:v>400</c:v>
              </c:pt>
              <c:pt idx="133">
                <c:v>500</c:v>
              </c:pt>
              <c:pt idx="134">
                <c:v>400</c:v>
              </c:pt>
              <c:pt idx="135">
                <c:v>850</c:v>
              </c:pt>
              <c:pt idx="136">
                <c:v>600</c:v>
              </c:pt>
              <c:pt idx="137">
                <c:v>425</c:v>
              </c:pt>
              <c:pt idx="138">
                <c:v>3400</c:v>
              </c:pt>
              <c:pt idx="139">
                <c:v>5000</c:v>
              </c:pt>
              <c:pt idx="140">
                <c:v>700</c:v>
              </c:pt>
              <c:pt idx="141">
                <c:v>0</c:v>
              </c:pt>
              <c:pt idx="142">
                <c:v>2000</c:v>
              </c:pt>
              <c:pt idx="143">
                <c:v>700</c:v>
              </c:pt>
              <c:pt idx="144">
                <c:v>1000</c:v>
              </c:pt>
              <c:pt idx="145">
                <c:v>0</c:v>
              </c:pt>
              <c:pt idx="146">
                <c:v>2000</c:v>
              </c:pt>
              <c:pt idx="147">
                <c:v>600</c:v>
              </c:pt>
              <c:pt idx="148">
                <c:v>80</c:v>
              </c:pt>
              <c:pt idx="149">
                <c:v>700</c:v>
              </c:pt>
              <c:pt idx="150">
                <c:v>250</c:v>
              </c:pt>
              <c:pt idx="151">
                <c:v>2145</c:v>
              </c:pt>
              <c:pt idx="152">
                <c:v>1400</c:v>
              </c:pt>
              <c:pt idx="153">
                <c:v>1632</c:v>
              </c:pt>
              <c:pt idx="154">
                <c:v>700</c:v>
              </c:pt>
              <c:pt idx="155">
                <c:v>1400</c:v>
              </c:pt>
              <c:pt idx="156">
                <c:v>150</c:v>
              </c:pt>
              <c:pt idx="157">
                <c:v>3000</c:v>
              </c:pt>
              <c:pt idx="158">
                <c:v>600</c:v>
              </c:pt>
              <c:pt idx="159">
                <c:v>1000</c:v>
              </c:pt>
              <c:pt idx="160">
                <c:v>3000</c:v>
              </c:pt>
              <c:pt idx="161">
                <c:v>894</c:v>
              </c:pt>
              <c:pt idx="162">
                <c:v>3000</c:v>
              </c:pt>
              <c:pt idx="163">
                <c:v>3500</c:v>
              </c:pt>
              <c:pt idx="164">
                <c:v>2300</c:v>
              </c:pt>
              <c:pt idx="165">
                <c:v>1400</c:v>
              </c:pt>
              <c:pt idx="166">
                <c:v>300</c:v>
              </c:pt>
              <c:pt idx="167">
                <c:v>1300</c:v>
              </c:pt>
              <c:pt idx="168">
                <c:v>250</c:v>
              </c:pt>
              <c:pt idx="169">
                <c:v>800</c:v>
              </c:pt>
              <c:pt idx="170">
                <c:v>400</c:v>
              </c:pt>
              <c:pt idx="171">
                <c:v>300</c:v>
              </c:pt>
              <c:pt idx="172">
                <c:v>1300</c:v>
              </c:pt>
              <c:pt idx="173">
                <c:v>500</c:v>
              </c:pt>
              <c:pt idx="174">
                <c:v>600</c:v>
              </c:pt>
              <c:pt idx="175">
                <c:v>1300</c:v>
              </c:pt>
              <c:pt idx="176">
                <c:v>2000</c:v>
              </c:pt>
              <c:pt idx="177">
                <c:v>600</c:v>
              </c:pt>
              <c:pt idx="178">
                <c:v>1000</c:v>
              </c:pt>
              <c:pt idx="179">
                <c:v>300</c:v>
              </c:pt>
              <c:pt idx="180">
                <c:v>715</c:v>
              </c:pt>
              <c:pt idx="181">
                <c:v>1200</c:v>
              </c:pt>
              <c:pt idx="182">
                <c:v>2095</c:v>
              </c:pt>
              <c:pt idx="183">
                <c:v>615</c:v>
              </c:pt>
              <c:pt idx="184">
                <c:v>1170</c:v>
              </c:pt>
              <c:pt idx="185">
                <c:v>700</c:v>
              </c:pt>
              <c:pt idx="186">
                <c:v>600</c:v>
              </c:pt>
              <c:pt idx="187">
                <c:v>950</c:v>
              </c:pt>
              <c:pt idx="188">
                <c:v>1500</c:v>
              </c:pt>
              <c:pt idx="189">
                <c:v>1200</c:v>
              </c:pt>
              <c:pt idx="190">
                <c:v>800</c:v>
              </c:pt>
              <c:pt idx="191">
                <c:v>1600</c:v>
              </c:pt>
              <c:pt idx="192">
                <c:v>3065</c:v>
              </c:pt>
              <c:pt idx="193">
                <c:v>1110</c:v>
              </c:pt>
              <c:pt idx="194">
                <c:v>500</c:v>
              </c:pt>
              <c:pt idx="195">
                <c:v>580</c:v>
              </c:pt>
              <c:pt idx="196">
                <c:v>1000</c:v>
              </c:pt>
              <c:pt idx="197">
                <c:v>1400</c:v>
              </c:pt>
              <c:pt idx="198">
                <c:v>1400</c:v>
              </c:pt>
              <c:pt idx="199">
                <c:v>4000</c:v>
              </c:pt>
              <c:pt idx="200">
                <c:v>1000</c:v>
              </c:pt>
              <c:pt idx="201">
                <c:v>1000</c:v>
              </c:pt>
              <c:pt idx="202">
                <c:v>1400</c:v>
              </c:pt>
              <c:pt idx="203">
                <c:v>450</c:v>
              </c:pt>
              <c:pt idx="204">
                <c:v>1200</c:v>
              </c:pt>
              <c:pt idx="205">
                <c:v>400</c:v>
              </c:pt>
            </c:numLit>
          </c:val>
          <c:smooth val="0"/>
          <c:extLst>
            <c:ext xmlns:c16="http://schemas.microsoft.com/office/drawing/2014/chart" uri="{C3380CC4-5D6E-409C-BE32-E72D297353CC}">
              <c16:uniqueId val="{0000000F-0F9C-4E30-8A46-2A43818D2CC7}"/>
            </c:ext>
          </c:extLst>
        </c:ser>
        <c:ser>
          <c:idx val="1"/>
          <c:order val="1"/>
          <c:tx>
            <c:v>Max NTC - Import</c:v>
          </c:tx>
          <c:spPr>
            <a:ln w="25400" cap="rnd">
              <a:noFill/>
              <a:round/>
            </a:ln>
            <a:effectLst/>
          </c:spPr>
          <c:marker>
            <c:symbol val="circle"/>
            <c:size val="5"/>
            <c:spPr>
              <a:solidFill>
                <a:schemeClr val="accent2"/>
              </a:solidFill>
              <a:ln w="9525">
                <a:noFill/>
              </a:ln>
              <a:effectLst/>
            </c:spPr>
          </c:marker>
          <c:cat>
            <c:strLit>
              <c:ptCount val="206"/>
              <c:pt idx="0">
                <c:v>AL00-&gt;GR00
2030</c:v>
              </c:pt>
              <c:pt idx="1">
                <c:v>AL00-&gt;ME00
2030</c:v>
              </c:pt>
              <c:pt idx="2">
                <c:v>AL00-&gt;MK00
2030</c:v>
              </c:pt>
              <c:pt idx="3">
                <c:v>AL00-&gt;RS00
2030</c:v>
              </c:pt>
              <c:pt idx="4">
                <c:v>AT00-&gt;CH00
2030</c:v>
              </c:pt>
              <c:pt idx="5">
                <c:v>AT00-&gt;CZ00
2030</c:v>
              </c:pt>
              <c:pt idx="6">
                <c:v>AT00-&gt;DE00
2030</c:v>
              </c:pt>
              <c:pt idx="7">
                <c:v>AT00-&gt;HU00
2030</c:v>
              </c:pt>
              <c:pt idx="8">
                <c:v>AT00-&gt;ITN1
2030</c:v>
              </c:pt>
              <c:pt idx="9">
                <c:v>AT00-&gt;SI00
2030</c:v>
              </c:pt>
              <c:pt idx="10">
                <c:v>BA00-&gt;HR00
2030</c:v>
              </c:pt>
              <c:pt idx="11">
                <c:v>BA00-&gt;ME00
2030</c:v>
              </c:pt>
              <c:pt idx="12">
                <c:v>BA00-&gt;RS00
2030</c:v>
              </c:pt>
              <c:pt idx="13">
                <c:v>BE00-&gt;BEOF
2030</c:v>
              </c:pt>
              <c:pt idx="14">
                <c:v>BE00-&gt;DE00
2030</c:v>
              </c:pt>
              <c:pt idx="15">
                <c:v>BE00-&gt;DKNS
2030</c:v>
              </c:pt>
              <c:pt idx="16">
                <c:v>BE00-&gt;FR00
2030</c:v>
              </c:pt>
              <c:pt idx="17">
                <c:v>BE00-&gt;NL00
2030</c:v>
              </c:pt>
              <c:pt idx="18">
                <c:v>BE00-&gt;UK00
2030</c:v>
              </c:pt>
              <c:pt idx="19">
                <c:v>BEOF-&gt;BE00
2030</c:v>
              </c:pt>
              <c:pt idx="20">
                <c:v>BEOF-&gt;DKNS
2030</c:v>
              </c:pt>
              <c:pt idx="21">
                <c:v>BG00-&gt;GR00
2030</c:v>
              </c:pt>
              <c:pt idx="22">
                <c:v>BG00-&gt;MK00
2030</c:v>
              </c:pt>
              <c:pt idx="23">
                <c:v>BG00-&gt;RO00
2030</c:v>
              </c:pt>
              <c:pt idx="24">
                <c:v>BG00-&gt;RS00
2030</c:v>
              </c:pt>
              <c:pt idx="25">
                <c:v>BG00-&gt;TR00
2030</c:v>
              </c:pt>
              <c:pt idx="26">
                <c:v>CH00-&gt;AT00
2030</c:v>
              </c:pt>
              <c:pt idx="27">
                <c:v>CH00-&gt;DE00
2030</c:v>
              </c:pt>
              <c:pt idx="28">
                <c:v>CH00-&gt;FR00
2030</c:v>
              </c:pt>
              <c:pt idx="29">
                <c:v>CH00-&gt;ITN1
2030</c:v>
              </c:pt>
              <c:pt idx="30">
                <c:v>CY00-&gt;GR03
2030</c:v>
              </c:pt>
              <c:pt idx="31">
                <c:v>CZ00-&gt;AT00
2030</c:v>
              </c:pt>
              <c:pt idx="32">
                <c:v>CZ00-&gt;DE00
2030</c:v>
              </c:pt>
              <c:pt idx="33">
                <c:v>CZ00-&gt;PLI0
2030</c:v>
              </c:pt>
              <c:pt idx="34">
                <c:v>CZ00-&gt;SK00
2030</c:v>
              </c:pt>
              <c:pt idx="35">
                <c:v>DE00-&gt;AT00
2030</c:v>
              </c:pt>
              <c:pt idx="36">
                <c:v>DE00-&gt;BE00
2030</c:v>
              </c:pt>
              <c:pt idx="37">
                <c:v>DE00-&gt;CH00
2030</c:v>
              </c:pt>
              <c:pt idx="38">
                <c:v>DE00-&gt;CZ00
2030</c:v>
              </c:pt>
              <c:pt idx="39">
                <c:v>DE00-&gt;DEKF
2030</c:v>
              </c:pt>
              <c:pt idx="40">
                <c:v>DE00-&gt;DKBH
2030</c:v>
              </c:pt>
              <c:pt idx="41">
                <c:v>DE00-&gt;DKE1
2030</c:v>
              </c:pt>
              <c:pt idx="42">
                <c:v>DE00-&gt;DKW1
2030</c:v>
              </c:pt>
              <c:pt idx="43">
                <c:v>DE00-&gt;FR00
2030</c:v>
              </c:pt>
              <c:pt idx="44">
                <c:v>DE00-&gt;LUG1
2030</c:v>
              </c:pt>
              <c:pt idx="45">
                <c:v>DE00-&gt;LUV1
2030</c:v>
              </c:pt>
              <c:pt idx="46">
                <c:v>DE00-&gt;NL00
2030</c:v>
              </c:pt>
              <c:pt idx="47">
                <c:v>DE00-&gt;NOS2
2030</c:v>
              </c:pt>
              <c:pt idx="48">
                <c:v>DE00-&gt;PLI0
2030</c:v>
              </c:pt>
              <c:pt idx="49">
                <c:v>DE00-&gt;SE04
2030</c:v>
              </c:pt>
              <c:pt idx="50">
                <c:v>DE00-&gt;UK00
2030</c:v>
              </c:pt>
              <c:pt idx="51">
                <c:v>DEKF-&gt;DE00
2030</c:v>
              </c:pt>
              <c:pt idx="52">
                <c:v>DEKF-&gt;DKKF
2030</c:v>
              </c:pt>
              <c:pt idx="53">
                <c:v>DKBH-&gt;DE00
2030</c:v>
              </c:pt>
              <c:pt idx="54">
                <c:v>DKBH-&gt;DKN2
2030</c:v>
              </c:pt>
              <c:pt idx="55">
                <c:v>DKE1-&gt;DE00
2030</c:v>
              </c:pt>
              <c:pt idx="56">
                <c:v>DKE1-&gt;DKHE
2030</c:v>
              </c:pt>
              <c:pt idx="57">
                <c:v>DKE1-&gt;DKK2
2030</c:v>
              </c:pt>
              <c:pt idx="58">
                <c:v>DKE1-&gt;DKKF
2030</c:v>
              </c:pt>
              <c:pt idx="59">
                <c:v>DKE1-&gt;SE04
2030</c:v>
              </c:pt>
              <c:pt idx="60">
                <c:v>DKHE-&gt;DKE1
2030</c:v>
              </c:pt>
              <c:pt idx="61">
                <c:v>DKK2-&gt;DKE1
2030</c:v>
              </c:pt>
              <c:pt idx="62">
                <c:v>DKKA-&gt;DKW1
2030</c:v>
              </c:pt>
              <c:pt idx="63">
                <c:v>DKKF-&gt;DEKF
2030</c:v>
              </c:pt>
              <c:pt idx="64">
                <c:v>DKKF-&gt;DKE1
2030</c:v>
              </c:pt>
              <c:pt idx="65">
                <c:v>DKN1-&gt;DKW1
2030</c:v>
              </c:pt>
              <c:pt idx="66">
                <c:v>DKN2-&gt;DKBH
2030</c:v>
              </c:pt>
              <c:pt idx="67">
                <c:v>DKNS-&gt;BE00
2030</c:v>
              </c:pt>
              <c:pt idx="68">
                <c:v>DKNS-&gt;BEOF
2030</c:v>
              </c:pt>
              <c:pt idx="69">
                <c:v>DKNS-&gt;DKW1
2030</c:v>
              </c:pt>
              <c:pt idx="70">
                <c:v>DKW1-&gt;DE00
2030</c:v>
              </c:pt>
              <c:pt idx="71">
                <c:v>DKW1-&gt;DKKA
2030</c:v>
              </c:pt>
              <c:pt idx="72">
                <c:v>DKW1-&gt;DKN1
2030</c:v>
              </c:pt>
              <c:pt idx="73">
                <c:v>DKW1-&gt;DKNS
2030</c:v>
              </c:pt>
              <c:pt idx="74">
                <c:v>DKW1-&gt;NL00
2030</c:v>
              </c:pt>
              <c:pt idx="75">
                <c:v>DKW1-&gt;NOS2
2030</c:v>
              </c:pt>
              <c:pt idx="76">
                <c:v>DKW1-&gt;SE03
2030</c:v>
              </c:pt>
              <c:pt idx="77">
                <c:v>DKW1-&gt;UK00
2030</c:v>
              </c:pt>
              <c:pt idx="78">
                <c:v>EE00-&gt;FI00
2030</c:v>
              </c:pt>
              <c:pt idx="79">
                <c:v>EE00-&gt;LV00
2030</c:v>
              </c:pt>
              <c:pt idx="80">
                <c:v>EG00-&gt;GR00
2030</c:v>
              </c:pt>
              <c:pt idx="81">
                <c:v>ES00-&gt;FR00
2030</c:v>
              </c:pt>
              <c:pt idx="82">
                <c:v>ES00-&gt;PT00
2030</c:v>
              </c:pt>
              <c:pt idx="83">
                <c:v>FI00-&gt;EE00
2030</c:v>
              </c:pt>
              <c:pt idx="84">
                <c:v>FI00-&gt;NON1
2030</c:v>
              </c:pt>
              <c:pt idx="85">
                <c:v>FI00-&gt;SE01
2030</c:v>
              </c:pt>
              <c:pt idx="86">
                <c:v>FI00-&gt;SE03
2030</c:v>
              </c:pt>
              <c:pt idx="87">
                <c:v>FR00-&gt;BE00
2030</c:v>
              </c:pt>
              <c:pt idx="88">
                <c:v>FR00-&gt;CH00
2030</c:v>
              </c:pt>
              <c:pt idx="89">
                <c:v>FR00-&gt;DE00
2030</c:v>
              </c:pt>
              <c:pt idx="90">
                <c:v>FR00-&gt;ES00
2030</c:v>
              </c:pt>
              <c:pt idx="91">
                <c:v>FR00-&gt;IE00
2030</c:v>
              </c:pt>
              <c:pt idx="92">
                <c:v>FR00-&gt;ITN1
2030</c:v>
              </c:pt>
              <c:pt idx="93">
                <c:v>FR00-&gt;UK00
2030</c:v>
              </c:pt>
              <c:pt idx="94">
                <c:v>GR00-&gt;AL00
2030</c:v>
              </c:pt>
              <c:pt idx="95">
                <c:v>GR00-&gt;BG00
2030</c:v>
              </c:pt>
              <c:pt idx="96">
                <c:v>GR00-&gt;EG00
2030</c:v>
              </c:pt>
              <c:pt idx="97">
                <c:v>GR00-&gt;ITS1
2030</c:v>
              </c:pt>
              <c:pt idx="98">
                <c:v>GR00-&gt;MK00
2030</c:v>
              </c:pt>
              <c:pt idx="99">
                <c:v>GR00-&gt;TR00
2030</c:v>
              </c:pt>
              <c:pt idx="100">
                <c:v>GR03-&gt;CY00
2030</c:v>
              </c:pt>
              <c:pt idx="101">
                <c:v>HR00-&gt;BA00
2030</c:v>
              </c:pt>
              <c:pt idx="102">
                <c:v>HR00-&gt;HU00
2030</c:v>
              </c:pt>
              <c:pt idx="103">
                <c:v>HR00-&gt;RS00
2030</c:v>
              </c:pt>
              <c:pt idx="104">
                <c:v>HR00-&gt;SI00
2030</c:v>
              </c:pt>
              <c:pt idx="105">
                <c:v>HU00-&gt;AT00
2030</c:v>
              </c:pt>
              <c:pt idx="106">
                <c:v>HU00-&gt;HR00
2030</c:v>
              </c:pt>
              <c:pt idx="107">
                <c:v>HU00-&gt;RO00
2030</c:v>
              </c:pt>
              <c:pt idx="108">
                <c:v>HU00-&gt;RS00
2030</c:v>
              </c:pt>
              <c:pt idx="109">
                <c:v>HU00-&gt;SI00
2030</c:v>
              </c:pt>
              <c:pt idx="110">
                <c:v>HU00-&gt;SK00
2030</c:v>
              </c:pt>
              <c:pt idx="111">
                <c:v>IE00-&gt;FR00
2030</c:v>
              </c:pt>
              <c:pt idx="112">
                <c:v>IE00-&gt;UK00
2030</c:v>
              </c:pt>
              <c:pt idx="113">
                <c:v>IE00-&gt;UKNI
2030</c:v>
              </c:pt>
              <c:pt idx="114">
                <c:v>ITCS-&gt;ME00
2030</c:v>
              </c:pt>
              <c:pt idx="115">
                <c:v>ITN1-&gt;AT00
2030</c:v>
              </c:pt>
              <c:pt idx="116">
                <c:v>ITN1-&gt;CH00
2030</c:v>
              </c:pt>
              <c:pt idx="117">
                <c:v>ITN1-&gt;FR00
2030</c:v>
              </c:pt>
              <c:pt idx="118">
                <c:v>ITN1-&gt;SI00
2030</c:v>
              </c:pt>
              <c:pt idx="119">
                <c:v>ITS1-&gt;GR00
2030</c:v>
              </c:pt>
              <c:pt idx="120">
                <c:v>ITSI-&gt;MT00
2030</c:v>
              </c:pt>
              <c:pt idx="121">
                <c:v>LT00-&gt;LV00
2030</c:v>
              </c:pt>
              <c:pt idx="122">
                <c:v>LT00-&gt;PL00
2030</c:v>
              </c:pt>
              <c:pt idx="123">
                <c:v>LT00-&gt;SE04
2030</c:v>
              </c:pt>
              <c:pt idx="124">
                <c:v>LUG1-&gt;DE00
2030</c:v>
              </c:pt>
              <c:pt idx="125">
                <c:v>LUV1-&gt;DE00
2030</c:v>
              </c:pt>
              <c:pt idx="126">
                <c:v>LV00-&gt;EE00
2030</c:v>
              </c:pt>
              <c:pt idx="127">
                <c:v>LV00-&gt;LT00
2030</c:v>
              </c:pt>
              <c:pt idx="128">
                <c:v>MD00-&gt;RO00
2030</c:v>
              </c:pt>
              <c:pt idx="129">
                <c:v>ME00-&gt;AL00
2030</c:v>
              </c:pt>
              <c:pt idx="130">
                <c:v>ME00-&gt;BA00
2030</c:v>
              </c:pt>
              <c:pt idx="131">
                <c:v>ME00-&gt;ITCS
2030</c:v>
              </c:pt>
              <c:pt idx="132">
                <c:v>ME00-&gt;RS00
2030</c:v>
              </c:pt>
              <c:pt idx="133">
                <c:v>MK00-&gt;AL00
2030</c:v>
              </c:pt>
              <c:pt idx="134">
                <c:v>MK00-&gt;BG00
2030</c:v>
              </c:pt>
              <c:pt idx="135">
                <c:v>MK00-&gt;GR00
2030</c:v>
              </c:pt>
              <c:pt idx="136">
                <c:v>MK00-&gt;RS00
2030</c:v>
              </c:pt>
              <c:pt idx="137">
                <c:v>MT00-&gt;ITSI
2030</c:v>
              </c:pt>
              <c:pt idx="138">
                <c:v>NL00-&gt;BE00
2030</c:v>
              </c:pt>
              <c:pt idx="139">
                <c:v>NL00-&gt;DE00
2030</c:v>
              </c:pt>
              <c:pt idx="140">
                <c:v>NL00-&gt;DKW1
2030</c:v>
              </c:pt>
              <c:pt idx="141">
                <c:v>NL00-&gt;NL60
2030</c:v>
              </c:pt>
              <c:pt idx="142">
                <c:v>NL00-&gt;NLLL
2030</c:v>
              </c:pt>
              <c:pt idx="143">
                <c:v>NL00-&gt;NOS2
2030</c:v>
              </c:pt>
              <c:pt idx="144">
                <c:v>NL00-&gt;UK00
2030</c:v>
              </c:pt>
              <c:pt idx="145">
                <c:v>NL60-&gt;NL00
2030</c:v>
              </c:pt>
              <c:pt idx="146">
                <c:v>NLLL-&gt;NL00
2030</c:v>
              </c:pt>
              <c:pt idx="147">
                <c:v>NOM1-&gt;SE02
2030</c:v>
              </c:pt>
              <c:pt idx="148">
                <c:v>NON1-&gt;FI00
2030</c:v>
              </c:pt>
              <c:pt idx="149">
                <c:v>NON1-&gt;SE01
2030</c:v>
              </c:pt>
              <c:pt idx="150">
                <c:v>NON1-&gt;SE02
2030</c:v>
              </c:pt>
              <c:pt idx="151">
                <c:v>NOS1-&gt;SE03
2030</c:v>
              </c:pt>
              <c:pt idx="152">
                <c:v>NOS2-&gt;DE00
2030</c:v>
              </c:pt>
              <c:pt idx="153">
                <c:v>NOS2-&gt;DKW1
2030</c:v>
              </c:pt>
              <c:pt idx="154">
                <c:v>NOS2-&gt;NL00
2030</c:v>
              </c:pt>
              <c:pt idx="155">
                <c:v>NOS2-&gt;UK00
2030</c:v>
              </c:pt>
              <c:pt idx="156">
                <c:v>PL00-&gt;LT00
2030</c:v>
              </c:pt>
              <c:pt idx="157">
                <c:v>PL00-&gt;PLE0
2030</c:v>
              </c:pt>
              <c:pt idx="158">
                <c:v>PL00-&gt;SE04
2030</c:v>
              </c:pt>
              <c:pt idx="159">
                <c:v>PLE0-&gt;CZ00
2030</c:v>
              </c:pt>
              <c:pt idx="160">
                <c:v>PLE0-&gt;DE00
2030</c:v>
              </c:pt>
              <c:pt idx="161">
                <c:v>PLE0-&gt;SK00
2030</c:v>
              </c:pt>
              <c:pt idx="162">
                <c:v>PLI0-&gt;PL00
2030</c:v>
              </c:pt>
              <c:pt idx="163">
                <c:v>PT00-&gt;ES00
2030</c:v>
              </c:pt>
              <c:pt idx="164">
                <c:v>RO00-&gt;BG00
2030</c:v>
              </c:pt>
              <c:pt idx="165">
                <c:v>RO00-&gt;HU00
2030</c:v>
              </c:pt>
              <c:pt idx="166">
                <c:v>RO00-&gt;MD00
2030</c:v>
              </c:pt>
              <c:pt idx="167">
                <c:v>RO00-&gt;RS00
2030</c:v>
              </c:pt>
              <c:pt idx="168">
                <c:v>RS00-&gt;AL00
2030</c:v>
              </c:pt>
              <c:pt idx="169">
                <c:v>RS00-&gt;BA00
2030</c:v>
              </c:pt>
              <c:pt idx="170">
                <c:v>RS00-&gt;BG00
2030</c:v>
              </c:pt>
              <c:pt idx="171">
                <c:v>RS00-&gt;HR00
2030</c:v>
              </c:pt>
              <c:pt idx="172">
                <c:v>RS00-&gt;HU00
2030</c:v>
              </c:pt>
              <c:pt idx="173">
                <c:v>RS00-&gt;ME00
2030</c:v>
              </c:pt>
              <c:pt idx="174">
                <c:v>RS00-&gt;MK00
2030</c:v>
              </c:pt>
              <c:pt idx="175">
                <c:v>RS00-&gt;RO00
2030</c:v>
              </c:pt>
              <c:pt idx="176">
                <c:v>SE01-&gt;FI00
2030</c:v>
              </c:pt>
              <c:pt idx="177">
                <c:v>SE01-&gt;NON1
2030</c:v>
              </c:pt>
              <c:pt idx="178">
                <c:v>SE02-&gt;NOM1
2030</c:v>
              </c:pt>
              <c:pt idx="179">
                <c:v>SE02-&gt;NON1
2030</c:v>
              </c:pt>
              <c:pt idx="180">
                <c:v>SE03-&gt;DKW1
2030</c:v>
              </c:pt>
              <c:pt idx="181">
                <c:v>SE03-&gt;FI00
2030</c:v>
              </c:pt>
              <c:pt idx="182">
                <c:v>SE03-&gt;NOS1
2030</c:v>
              </c:pt>
              <c:pt idx="183">
                <c:v>SE04-&gt;DE00
2030</c:v>
              </c:pt>
              <c:pt idx="184">
                <c:v>SE04-&gt;DKE1
2030</c:v>
              </c:pt>
              <c:pt idx="185">
                <c:v>SE04-&gt;LT00
2030</c:v>
              </c:pt>
              <c:pt idx="186">
                <c:v>SE04-&gt;PL00
2030</c:v>
              </c:pt>
              <c:pt idx="187">
                <c:v>SI00-&gt;AT00
2030</c:v>
              </c:pt>
              <c:pt idx="188">
                <c:v>SI00-&gt;HR00
2030</c:v>
              </c:pt>
              <c:pt idx="189">
                <c:v>SI00-&gt;HU00
2030</c:v>
              </c:pt>
              <c:pt idx="190">
                <c:v>SI00-&gt;ITN1
2030</c:v>
              </c:pt>
              <c:pt idx="191">
                <c:v>SK00-&gt;CZ00
2030</c:v>
              </c:pt>
              <c:pt idx="192">
                <c:v>SK00-&gt;HU00
2030</c:v>
              </c:pt>
              <c:pt idx="193">
                <c:v>SK00-&gt;PLI0
2030</c:v>
              </c:pt>
              <c:pt idx="194">
                <c:v>TR00-&gt;BG00
2030</c:v>
              </c:pt>
              <c:pt idx="195">
                <c:v>TR00-&gt;GR00
2030</c:v>
              </c:pt>
              <c:pt idx="196">
                <c:v>UK00-&gt;BE00
2030</c:v>
              </c:pt>
              <c:pt idx="197">
                <c:v>UK00-&gt;DE00
2030</c:v>
              </c:pt>
              <c:pt idx="198">
                <c:v>UK00-&gt;DKW1
2030</c:v>
              </c:pt>
              <c:pt idx="199">
                <c:v>UK00-&gt;FR00
2030</c:v>
              </c:pt>
              <c:pt idx="200">
                <c:v>UK00-&gt;IE00
2030</c:v>
              </c:pt>
              <c:pt idx="201">
                <c:v>UK00-&gt;NL00
2030</c:v>
              </c:pt>
              <c:pt idx="202">
                <c:v>UK00-&gt;NOS2
2030</c:v>
              </c:pt>
              <c:pt idx="203">
                <c:v>UK00-&gt;UKNI
2030</c:v>
              </c:pt>
              <c:pt idx="204">
                <c:v>UKNI-&gt;IE00
2030</c:v>
              </c:pt>
              <c:pt idx="205">
                <c:v>UKNI-&gt;UK00
2030</c:v>
              </c:pt>
            </c:strLit>
          </c:cat>
          <c:val>
            <c:numLit>
              <c:formatCode>General</c:formatCode>
              <c:ptCount val="206"/>
              <c:pt idx="0">
                <c:v>400</c:v>
              </c:pt>
              <c:pt idx="1">
                <c:v>300</c:v>
              </c:pt>
              <c:pt idx="2">
                <c:v>500</c:v>
              </c:pt>
              <c:pt idx="3">
                <c:v>250</c:v>
              </c:pt>
              <c:pt idx="4">
                <c:v>1200</c:v>
              </c:pt>
              <c:pt idx="5">
                <c:v>900</c:v>
              </c:pt>
              <c:pt idx="6">
                <c:v>7500</c:v>
              </c:pt>
              <c:pt idx="7">
                <c:v>800</c:v>
              </c:pt>
              <c:pt idx="8">
                <c:v>725</c:v>
              </c:pt>
              <c:pt idx="9">
                <c:v>950</c:v>
              </c:pt>
              <c:pt idx="10">
                <c:v>800</c:v>
              </c:pt>
              <c:pt idx="11">
                <c:v>500</c:v>
              </c:pt>
              <c:pt idx="12">
                <c:v>800</c:v>
              </c:pt>
              <c:pt idx="13">
                <c:v>1400</c:v>
              </c:pt>
              <c:pt idx="14">
                <c:v>1000</c:v>
              </c:pt>
              <c:pt idx="15">
                <c:v>0</c:v>
              </c:pt>
              <c:pt idx="16">
                <c:v>2800</c:v>
              </c:pt>
              <c:pt idx="17">
                <c:v>2400</c:v>
              </c:pt>
              <c:pt idx="18">
                <c:v>1000</c:v>
              </c:pt>
              <c:pt idx="19">
                <c:v>1400</c:v>
              </c:pt>
              <c:pt idx="20">
                <c:v>0</c:v>
              </c:pt>
              <c:pt idx="21">
                <c:v>1700</c:v>
              </c:pt>
              <c:pt idx="22">
                <c:v>400</c:v>
              </c:pt>
              <c:pt idx="23">
                <c:v>2300</c:v>
              </c:pt>
              <c:pt idx="24">
                <c:v>400</c:v>
              </c:pt>
              <c:pt idx="25">
                <c:v>900</c:v>
              </c:pt>
              <c:pt idx="26">
                <c:v>1200</c:v>
              </c:pt>
              <c:pt idx="27">
                <c:v>4200</c:v>
              </c:pt>
              <c:pt idx="28">
                <c:v>1400</c:v>
              </c:pt>
              <c:pt idx="29">
                <c:v>4572</c:v>
              </c:pt>
              <c:pt idx="30">
                <c:v>1000</c:v>
              </c:pt>
              <c:pt idx="31">
                <c:v>900</c:v>
              </c:pt>
              <c:pt idx="32">
                <c:v>3000</c:v>
              </c:pt>
              <c:pt idx="33">
                <c:v>1050</c:v>
              </c:pt>
              <c:pt idx="34">
                <c:v>1905</c:v>
              </c:pt>
              <c:pt idx="35">
                <c:v>7500</c:v>
              </c:pt>
              <c:pt idx="36">
                <c:v>1000</c:v>
              </c:pt>
              <c:pt idx="37">
                <c:v>4400</c:v>
              </c:pt>
              <c:pt idx="38">
                <c:v>3000</c:v>
              </c:pt>
              <c:pt idx="39">
                <c:v>400</c:v>
              </c:pt>
              <c:pt idx="40">
                <c:v>1200</c:v>
              </c:pt>
              <c:pt idx="41">
                <c:v>600</c:v>
              </c:pt>
              <c:pt idx="42">
                <c:v>3500</c:v>
              </c:pt>
              <c:pt idx="43">
                <c:v>4800</c:v>
              </c:pt>
              <c:pt idx="44">
                <c:v>2400</c:v>
              </c:pt>
              <c:pt idx="45">
                <c:v>0</c:v>
              </c:pt>
              <c:pt idx="46">
                <c:v>5000</c:v>
              </c:pt>
              <c:pt idx="47">
                <c:v>1400</c:v>
              </c:pt>
              <c:pt idx="48">
                <c:v>3000</c:v>
              </c:pt>
              <c:pt idx="49">
                <c:v>615</c:v>
              </c:pt>
              <c:pt idx="50">
                <c:v>1400</c:v>
              </c:pt>
              <c:pt idx="51">
                <c:v>400</c:v>
              </c:pt>
              <c:pt idx="52">
                <c:v>400</c:v>
              </c:pt>
              <c:pt idx="53">
                <c:v>1200</c:v>
              </c:pt>
              <c:pt idx="54">
                <c:v>0</c:v>
              </c:pt>
              <c:pt idx="55">
                <c:v>585</c:v>
              </c:pt>
              <c:pt idx="56">
                <c:v>100</c:v>
              </c:pt>
              <c:pt idx="57">
                <c:v>0</c:v>
              </c:pt>
              <c:pt idx="58">
                <c:v>600</c:v>
              </c:pt>
              <c:pt idx="59">
                <c:v>1530</c:v>
              </c:pt>
              <c:pt idx="60">
                <c:v>1000</c:v>
              </c:pt>
              <c:pt idx="61">
                <c:v>0</c:v>
              </c:pt>
              <c:pt idx="62">
                <c:v>0</c:v>
              </c:pt>
              <c:pt idx="63">
                <c:v>400</c:v>
              </c:pt>
              <c:pt idx="64">
                <c:v>600</c:v>
              </c:pt>
              <c:pt idx="65">
                <c:v>0</c:v>
              </c:pt>
              <c:pt idx="66">
                <c:v>0</c:v>
              </c:pt>
              <c:pt idx="67">
                <c:v>0</c:v>
              </c:pt>
              <c:pt idx="68">
                <c:v>0</c:v>
              </c:pt>
              <c:pt idx="69">
                <c:v>0</c:v>
              </c:pt>
              <c:pt idx="70">
                <c:v>3500</c:v>
              </c:pt>
              <c:pt idx="71">
                <c:v>0</c:v>
              </c:pt>
              <c:pt idx="72">
                <c:v>0</c:v>
              </c:pt>
              <c:pt idx="73">
                <c:v>0</c:v>
              </c:pt>
              <c:pt idx="74">
                <c:v>700</c:v>
              </c:pt>
              <c:pt idx="75">
                <c:v>1632</c:v>
              </c:pt>
              <c:pt idx="76">
                <c:v>715</c:v>
              </c:pt>
              <c:pt idx="77">
                <c:v>1400</c:v>
              </c:pt>
              <c:pt idx="78">
                <c:v>1016</c:v>
              </c:pt>
              <c:pt idx="79">
                <c:v>1035</c:v>
              </c:pt>
              <c:pt idx="80">
                <c:v>3000</c:v>
              </c:pt>
              <c:pt idx="81">
                <c:v>5000</c:v>
              </c:pt>
              <c:pt idx="82">
                <c:v>4200</c:v>
              </c:pt>
              <c:pt idx="83">
                <c:v>1016</c:v>
              </c:pt>
              <c:pt idx="84">
                <c:v>80</c:v>
              </c:pt>
              <c:pt idx="85">
                <c:v>2000</c:v>
              </c:pt>
              <c:pt idx="86">
                <c:v>1200</c:v>
              </c:pt>
              <c:pt idx="87">
                <c:v>4300</c:v>
              </c:pt>
              <c:pt idx="88">
                <c:v>3700</c:v>
              </c:pt>
              <c:pt idx="89">
                <c:v>4800</c:v>
              </c:pt>
              <c:pt idx="90">
                <c:v>5000</c:v>
              </c:pt>
              <c:pt idx="91">
                <c:v>700</c:v>
              </c:pt>
              <c:pt idx="92">
                <c:v>3900</c:v>
              </c:pt>
              <c:pt idx="93">
                <c:v>4000</c:v>
              </c:pt>
              <c:pt idx="94">
                <c:v>600</c:v>
              </c:pt>
              <c:pt idx="95">
                <c:v>1400</c:v>
              </c:pt>
              <c:pt idx="96">
                <c:v>3000</c:v>
              </c:pt>
              <c:pt idx="97">
                <c:v>500</c:v>
              </c:pt>
              <c:pt idx="98">
                <c:v>1100</c:v>
              </c:pt>
              <c:pt idx="99">
                <c:v>660</c:v>
              </c:pt>
              <c:pt idx="100">
                <c:v>1000</c:v>
              </c:pt>
              <c:pt idx="101">
                <c:v>800</c:v>
              </c:pt>
              <c:pt idx="102">
                <c:v>800</c:v>
              </c:pt>
              <c:pt idx="103">
                <c:v>300</c:v>
              </c:pt>
              <c:pt idx="104">
                <c:v>1500</c:v>
              </c:pt>
              <c:pt idx="105">
                <c:v>800</c:v>
              </c:pt>
              <c:pt idx="106">
                <c:v>1000</c:v>
              </c:pt>
              <c:pt idx="107">
                <c:v>1300</c:v>
              </c:pt>
              <c:pt idx="108">
                <c:v>920</c:v>
              </c:pt>
              <c:pt idx="109">
                <c:v>1200</c:v>
              </c:pt>
              <c:pt idx="110">
                <c:v>1533</c:v>
              </c:pt>
              <c:pt idx="111">
                <c:v>700</c:v>
              </c:pt>
              <c:pt idx="112">
                <c:v>1000</c:v>
              </c:pt>
              <c:pt idx="113">
                <c:v>1250</c:v>
              </c:pt>
              <c:pt idx="114">
                <c:v>600</c:v>
              </c:pt>
              <c:pt idx="115">
                <c:v>545</c:v>
              </c:pt>
              <c:pt idx="116">
                <c:v>1910</c:v>
              </c:pt>
              <c:pt idx="117">
                <c:v>2100</c:v>
              </c:pt>
              <c:pt idx="118">
                <c:v>680</c:v>
              </c:pt>
              <c:pt idx="119">
                <c:v>500</c:v>
              </c:pt>
              <c:pt idx="120">
                <c:v>450</c:v>
              </c:pt>
              <c:pt idx="121">
                <c:v>1200</c:v>
              </c:pt>
              <c:pt idx="122">
                <c:v>150</c:v>
              </c:pt>
              <c:pt idx="123">
                <c:v>700</c:v>
              </c:pt>
              <c:pt idx="124">
                <c:v>2400</c:v>
              </c:pt>
              <c:pt idx="125">
                <c:v>0</c:v>
              </c:pt>
              <c:pt idx="126">
                <c:v>845</c:v>
              </c:pt>
              <c:pt idx="127">
                <c:v>1200</c:v>
              </c:pt>
              <c:pt idx="128">
                <c:v>100</c:v>
              </c:pt>
              <c:pt idx="129">
                <c:v>300</c:v>
              </c:pt>
              <c:pt idx="130">
                <c:v>500</c:v>
              </c:pt>
              <c:pt idx="131">
                <c:v>600</c:v>
              </c:pt>
              <c:pt idx="132">
                <c:v>400</c:v>
              </c:pt>
              <c:pt idx="133">
                <c:v>500</c:v>
              </c:pt>
              <c:pt idx="134">
                <c:v>400</c:v>
              </c:pt>
              <c:pt idx="135">
                <c:v>850</c:v>
              </c:pt>
              <c:pt idx="136">
                <c:v>600</c:v>
              </c:pt>
              <c:pt idx="137">
                <c:v>425</c:v>
              </c:pt>
              <c:pt idx="138">
                <c:v>3400</c:v>
              </c:pt>
              <c:pt idx="139">
                <c:v>5000</c:v>
              </c:pt>
              <c:pt idx="140">
                <c:v>700</c:v>
              </c:pt>
              <c:pt idx="141">
                <c:v>0</c:v>
              </c:pt>
              <c:pt idx="142">
                <c:v>2000</c:v>
              </c:pt>
              <c:pt idx="143">
                <c:v>700</c:v>
              </c:pt>
              <c:pt idx="144">
                <c:v>1000</c:v>
              </c:pt>
              <c:pt idx="145">
                <c:v>0</c:v>
              </c:pt>
              <c:pt idx="146">
                <c:v>2000</c:v>
              </c:pt>
              <c:pt idx="147">
                <c:v>600</c:v>
              </c:pt>
              <c:pt idx="148">
                <c:v>80</c:v>
              </c:pt>
              <c:pt idx="149">
                <c:v>700</c:v>
              </c:pt>
              <c:pt idx="150">
                <c:v>250</c:v>
              </c:pt>
              <c:pt idx="151">
                <c:v>2145</c:v>
              </c:pt>
              <c:pt idx="152">
                <c:v>1400</c:v>
              </c:pt>
              <c:pt idx="153">
                <c:v>1632</c:v>
              </c:pt>
              <c:pt idx="154">
                <c:v>700</c:v>
              </c:pt>
              <c:pt idx="155">
                <c:v>1400</c:v>
              </c:pt>
              <c:pt idx="156">
                <c:v>150</c:v>
              </c:pt>
              <c:pt idx="157">
                <c:v>3000</c:v>
              </c:pt>
              <c:pt idx="158">
                <c:v>600</c:v>
              </c:pt>
              <c:pt idx="159">
                <c:v>1000</c:v>
              </c:pt>
              <c:pt idx="160">
                <c:v>3000</c:v>
              </c:pt>
              <c:pt idx="161">
                <c:v>894</c:v>
              </c:pt>
              <c:pt idx="162">
                <c:v>3000</c:v>
              </c:pt>
              <c:pt idx="163">
                <c:v>3500</c:v>
              </c:pt>
              <c:pt idx="164">
                <c:v>2300</c:v>
              </c:pt>
              <c:pt idx="165">
                <c:v>1400</c:v>
              </c:pt>
              <c:pt idx="166">
                <c:v>300</c:v>
              </c:pt>
              <c:pt idx="167">
                <c:v>1300</c:v>
              </c:pt>
              <c:pt idx="168">
                <c:v>250</c:v>
              </c:pt>
              <c:pt idx="169">
                <c:v>800</c:v>
              </c:pt>
              <c:pt idx="170">
                <c:v>400</c:v>
              </c:pt>
              <c:pt idx="171">
                <c:v>300</c:v>
              </c:pt>
              <c:pt idx="172">
                <c:v>1300</c:v>
              </c:pt>
              <c:pt idx="173">
                <c:v>500</c:v>
              </c:pt>
              <c:pt idx="174">
                <c:v>600</c:v>
              </c:pt>
              <c:pt idx="175">
                <c:v>1300</c:v>
              </c:pt>
              <c:pt idx="176">
                <c:v>2000</c:v>
              </c:pt>
              <c:pt idx="177">
                <c:v>600</c:v>
              </c:pt>
              <c:pt idx="178">
                <c:v>1000</c:v>
              </c:pt>
              <c:pt idx="179">
                <c:v>300</c:v>
              </c:pt>
              <c:pt idx="180">
                <c:v>715</c:v>
              </c:pt>
              <c:pt idx="181">
                <c:v>1200</c:v>
              </c:pt>
              <c:pt idx="182">
                <c:v>2095</c:v>
              </c:pt>
              <c:pt idx="183">
                <c:v>615</c:v>
              </c:pt>
              <c:pt idx="184">
                <c:v>1170</c:v>
              </c:pt>
              <c:pt idx="185">
                <c:v>700</c:v>
              </c:pt>
              <c:pt idx="186">
                <c:v>600</c:v>
              </c:pt>
              <c:pt idx="187">
                <c:v>950</c:v>
              </c:pt>
              <c:pt idx="188">
                <c:v>1500</c:v>
              </c:pt>
              <c:pt idx="189">
                <c:v>1200</c:v>
              </c:pt>
              <c:pt idx="190">
                <c:v>800</c:v>
              </c:pt>
              <c:pt idx="191">
                <c:v>1600</c:v>
              </c:pt>
              <c:pt idx="192">
                <c:v>3065</c:v>
              </c:pt>
              <c:pt idx="193">
                <c:v>1110</c:v>
              </c:pt>
              <c:pt idx="194">
                <c:v>500</c:v>
              </c:pt>
              <c:pt idx="195">
                <c:v>580</c:v>
              </c:pt>
              <c:pt idx="196">
                <c:v>1000</c:v>
              </c:pt>
              <c:pt idx="197">
                <c:v>1400</c:v>
              </c:pt>
              <c:pt idx="198">
                <c:v>1400</c:v>
              </c:pt>
              <c:pt idx="199">
                <c:v>4000</c:v>
              </c:pt>
              <c:pt idx="200">
                <c:v>1000</c:v>
              </c:pt>
              <c:pt idx="201">
                <c:v>1000</c:v>
              </c:pt>
              <c:pt idx="202">
                <c:v>1400</c:v>
              </c:pt>
              <c:pt idx="203">
                <c:v>450</c:v>
              </c:pt>
              <c:pt idx="204">
                <c:v>1200</c:v>
              </c:pt>
              <c:pt idx="205">
                <c:v>400</c:v>
              </c:pt>
            </c:numLit>
          </c:val>
          <c:smooth val="0"/>
          <c:extLst>
            <c:ext xmlns:c16="http://schemas.microsoft.com/office/drawing/2014/chart" uri="{C3380CC4-5D6E-409C-BE32-E72D297353CC}">
              <c16:uniqueId val="{00000010-0F9C-4E30-8A46-2A43818D2CC7}"/>
            </c:ext>
          </c:extLst>
        </c:ser>
        <c:ser>
          <c:idx val="2"/>
          <c:order val="2"/>
          <c:tx>
            <c:v>Min NTC - Export</c:v>
          </c:tx>
          <c:spPr>
            <a:ln w="25400" cap="rnd">
              <a:noFill/>
              <a:round/>
            </a:ln>
            <a:effectLst/>
          </c:spPr>
          <c:marker>
            <c:symbol val="circle"/>
            <c:size val="5"/>
            <c:spPr>
              <a:solidFill>
                <a:schemeClr val="accent1">
                  <a:lumMod val="20000"/>
                  <a:lumOff val="80000"/>
                </a:schemeClr>
              </a:solidFill>
              <a:ln w="9525">
                <a:noFill/>
              </a:ln>
              <a:effectLst/>
            </c:spPr>
          </c:marker>
          <c:cat>
            <c:strLit>
              <c:ptCount val="206"/>
              <c:pt idx="0">
                <c:v>AL00-&gt;GR00
2030</c:v>
              </c:pt>
              <c:pt idx="1">
                <c:v>AL00-&gt;ME00
2030</c:v>
              </c:pt>
              <c:pt idx="2">
                <c:v>AL00-&gt;MK00
2030</c:v>
              </c:pt>
              <c:pt idx="3">
                <c:v>AL00-&gt;RS00
2030</c:v>
              </c:pt>
              <c:pt idx="4">
                <c:v>AT00-&gt;CH00
2030</c:v>
              </c:pt>
              <c:pt idx="5">
                <c:v>AT00-&gt;CZ00
2030</c:v>
              </c:pt>
              <c:pt idx="6">
                <c:v>AT00-&gt;DE00
2030</c:v>
              </c:pt>
              <c:pt idx="7">
                <c:v>AT00-&gt;HU00
2030</c:v>
              </c:pt>
              <c:pt idx="8">
                <c:v>AT00-&gt;ITN1
2030</c:v>
              </c:pt>
              <c:pt idx="9">
                <c:v>AT00-&gt;SI00
2030</c:v>
              </c:pt>
              <c:pt idx="10">
                <c:v>BA00-&gt;HR00
2030</c:v>
              </c:pt>
              <c:pt idx="11">
                <c:v>BA00-&gt;ME00
2030</c:v>
              </c:pt>
              <c:pt idx="12">
                <c:v>BA00-&gt;RS00
2030</c:v>
              </c:pt>
              <c:pt idx="13">
                <c:v>BE00-&gt;BEOF
2030</c:v>
              </c:pt>
              <c:pt idx="14">
                <c:v>BE00-&gt;DE00
2030</c:v>
              </c:pt>
              <c:pt idx="15">
                <c:v>BE00-&gt;DKNS
2030</c:v>
              </c:pt>
              <c:pt idx="16">
                <c:v>BE00-&gt;FR00
2030</c:v>
              </c:pt>
              <c:pt idx="17">
                <c:v>BE00-&gt;NL00
2030</c:v>
              </c:pt>
              <c:pt idx="18">
                <c:v>BE00-&gt;UK00
2030</c:v>
              </c:pt>
              <c:pt idx="19">
                <c:v>BEOF-&gt;BE00
2030</c:v>
              </c:pt>
              <c:pt idx="20">
                <c:v>BEOF-&gt;DKNS
2030</c:v>
              </c:pt>
              <c:pt idx="21">
                <c:v>BG00-&gt;GR00
2030</c:v>
              </c:pt>
              <c:pt idx="22">
                <c:v>BG00-&gt;MK00
2030</c:v>
              </c:pt>
              <c:pt idx="23">
                <c:v>BG00-&gt;RO00
2030</c:v>
              </c:pt>
              <c:pt idx="24">
                <c:v>BG00-&gt;RS00
2030</c:v>
              </c:pt>
              <c:pt idx="25">
                <c:v>BG00-&gt;TR00
2030</c:v>
              </c:pt>
              <c:pt idx="26">
                <c:v>CH00-&gt;AT00
2030</c:v>
              </c:pt>
              <c:pt idx="27">
                <c:v>CH00-&gt;DE00
2030</c:v>
              </c:pt>
              <c:pt idx="28">
                <c:v>CH00-&gt;FR00
2030</c:v>
              </c:pt>
              <c:pt idx="29">
                <c:v>CH00-&gt;ITN1
2030</c:v>
              </c:pt>
              <c:pt idx="30">
                <c:v>CY00-&gt;GR03
2030</c:v>
              </c:pt>
              <c:pt idx="31">
                <c:v>CZ00-&gt;AT00
2030</c:v>
              </c:pt>
              <c:pt idx="32">
                <c:v>CZ00-&gt;DE00
2030</c:v>
              </c:pt>
              <c:pt idx="33">
                <c:v>CZ00-&gt;PLI0
2030</c:v>
              </c:pt>
              <c:pt idx="34">
                <c:v>CZ00-&gt;SK00
2030</c:v>
              </c:pt>
              <c:pt idx="35">
                <c:v>DE00-&gt;AT00
2030</c:v>
              </c:pt>
              <c:pt idx="36">
                <c:v>DE00-&gt;BE00
2030</c:v>
              </c:pt>
              <c:pt idx="37">
                <c:v>DE00-&gt;CH00
2030</c:v>
              </c:pt>
              <c:pt idx="38">
                <c:v>DE00-&gt;CZ00
2030</c:v>
              </c:pt>
              <c:pt idx="39">
                <c:v>DE00-&gt;DEKF
2030</c:v>
              </c:pt>
              <c:pt idx="40">
                <c:v>DE00-&gt;DKBH
2030</c:v>
              </c:pt>
              <c:pt idx="41">
                <c:v>DE00-&gt;DKE1
2030</c:v>
              </c:pt>
              <c:pt idx="42">
                <c:v>DE00-&gt;DKW1
2030</c:v>
              </c:pt>
              <c:pt idx="43">
                <c:v>DE00-&gt;FR00
2030</c:v>
              </c:pt>
              <c:pt idx="44">
                <c:v>DE00-&gt;LUG1
2030</c:v>
              </c:pt>
              <c:pt idx="45">
                <c:v>DE00-&gt;LUV1
2030</c:v>
              </c:pt>
              <c:pt idx="46">
                <c:v>DE00-&gt;NL00
2030</c:v>
              </c:pt>
              <c:pt idx="47">
                <c:v>DE00-&gt;NOS2
2030</c:v>
              </c:pt>
              <c:pt idx="48">
                <c:v>DE00-&gt;PLI0
2030</c:v>
              </c:pt>
              <c:pt idx="49">
                <c:v>DE00-&gt;SE04
2030</c:v>
              </c:pt>
              <c:pt idx="50">
                <c:v>DE00-&gt;UK00
2030</c:v>
              </c:pt>
              <c:pt idx="51">
                <c:v>DEKF-&gt;DE00
2030</c:v>
              </c:pt>
              <c:pt idx="52">
                <c:v>DEKF-&gt;DKKF
2030</c:v>
              </c:pt>
              <c:pt idx="53">
                <c:v>DKBH-&gt;DE00
2030</c:v>
              </c:pt>
              <c:pt idx="54">
                <c:v>DKBH-&gt;DKN2
2030</c:v>
              </c:pt>
              <c:pt idx="55">
                <c:v>DKE1-&gt;DE00
2030</c:v>
              </c:pt>
              <c:pt idx="56">
                <c:v>DKE1-&gt;DKHE
2030</c:v>
              </c:pt>
              <c:pt idx="57">
                <c:v>DKE1-&gt;DKK2
2030</c:v>
              </c:pt>
              <c:pt idx="58">
                <c:v>DKE1-&gt;DKKF
2030</c:v>
              </c:pt>
              <c:pt idx="59">
                <c:v>DKE1-&gt;SE04
2030</c:v>
              </c:pt>
              <c:pt idx="60">
                <c:v>DKHE-&gt;DKE1
2030</c:v>
              </c:pt>
              <c:pt idx="61">
                <c:v>DKK2-&gt;DKE1
2030</c:v>
              </c:pt>
              <c:pt idx="62">
                <c:v>DKKA-&gt;DKW1
2030</c:v>
              </c:pt>
              <c:pt idx="63">
                <c:v>DKKF-&gt;DEKF
2030</c:v>
              </c:pt>
              <c:pt idx="64">
                <c:v>DKKF-&gt;DKE1
2030</c:v>
              </c:pt>
              <c:pt idx="65">
                <c:v>DKN1-&gt;DKW1
2030</c:v>
              </c:pt>
              <c:pt idx="66">
                <c:v>DKN2-&gt;DKBH
2030</c:v>
              </c:pt>
              <c:pt idx="67">
                <c:v>DKNS-&gt;BE00
2030</c:v>
              </c:pt>
              <c:pt idx="68">
                <c:v>DKNS-&gt;BEOF
2030</c:v>
              </c:pt>
              <c:pt idx="69">
                <c:v>DKNS-&gt;DKW1
2030</c:v>
              </c:pt>
              <c:pt idx="70">
                <c:v>DKW1-&gt;DE00
2030</c:v>
              </c:pt>
              <c:pt idx="71">
                <c:v>DKW1-&gt;DKKA
2030</c:v>
              </c:pt>
              <c:pt idx="72">
                <c:v>DKW1-&gt;DKN1
2030</c:v>
              </c:pt>
              <c:pt idx="73">
                <c:v>DKW1-&gt;DKNS
2030</c:v>
              </c:pt>
              <c:pt idx="74">
                <c:v>DKW1-&gt;NL00
2030</c:v>
              </c:pt>
              <c:pt idx="75">
                <c:v>DKW1-&gt;NOS2
2030</c:v>
              </c:pt>
              <c:pt idx="76">
                <c:v>DKW1-&gt;SE03
2030</c:v>
              </c:pt>
              <c:pt idx="77">
                <c:v>DKW1-&gt;UK00
2030</c:v>
              </c:pt>
              <c:pt idx="78">
                <c:v>EE00-&gt;FI00
2030</c:v>
              </c:pt>
              <c:pt idx="79">
                <c:v>EE00-&gt;LV00
2030</c:v>
              </c:pt>
              <c:pt idx="80">
                <c:v>EG00-&gt;GR00
2030</c:v>
              </c:pt>
              <c:pt idx="81">
                <c:v>ES00-&gt;FR00
2030</c:v>
              </c:pt>
              <c:pt idx="82">
                <c:v>ES00-&gt;PT00
2030</c:v>
              </c:pt>
              <c:pt idx="83">
                <c:v>FI00-&gt;EE00
2030</c:v>
              </c:pt>
              <c:pt idx="84">
                <c:v>FI00-&gt;NON1
2030</c:v>
              </c:pt>
              <c:pt idx="85">
                <c:v>FI00-&gt;SE01
2030</c:v>
              </c:pt>
              <c:pt idx="86">
                <c:v>FI00-&gt;SE03
2030</c:v>
              </c:pt>
              <c:pt idx="87">
                <c:v>FR00-&gt;BE00
2030</c:v>
              </c:pt>
              <c:pt idx="88">
                <c:v>FR00-&gt;CH00
2030</c:v>
              </c:pt>
              <c:pt idx="89">
                <c:v>FR00-&gt;DE00
2030</c:v>
              </c:pt>
              <c:pt idx="90">
                <c:v>FR00-&gt;ES00
2030</c:v>
              </c:pt>
              <c:pt idx="91">
                <c:v>FR00-&gt;IE00
2030</c:v>
              </c:pt>
              <c:pt idx="92">
                <c:v>FR00-&gt;ITN1
2030</c:v>
              </c:pt>
              <c:pt idx="93">
                <c:v>FR00-&gt;UK00
2030</c:v>
              </c:pt>
              <c:pt idx="94">
                <c:v>GR00-&gt;AL00
2030</c:v>
              </c:pt>
              <c:pt idx="95">
                <c:v>GR00-&gt;BG00
2030</c:v>
              </c:pt>
              <c:pt idx="96">
                <c:v>GR00-&gt;EG00
2030</c:v>
              </c:pt>
              <c:pt idx="97">
                <c:v>GR00-&gt;ITS1
2030</c:v>
              </c:pt>
              <c:pt idx="98">
                <c:v>GR00-&gt;MK00
2030</c:v>
              </c:pt>
              <c:pt idx="99">
                <c:v>GR00-&gt;TR00
2030</c:v>
              </c:pt>
              <c:pt idx="100">
                <c:v>GR03-&gt;CY00
2030</c:v>
              </c:pt>
              <c:pt idx="101">
                <c:v>HR00-&gt;BA00
2030</c:v>
              </c:pt>
              <c:pt idx="102">
                <c:v>HR00-&gt;HU00
2030</c:v>
              </c:pt>
              <c:pt idx="103">
                <c:v>HR00-&gt;RS00
2030</c:v>
              </c:pt>
              <c:pt idx="104">
                <c:v>HR00-&gt;SI00
2030</c:v>
              </c:pt>
              <c:pt idx="105">
                <c:v>HU00-&gt;AT00
2030</c:v>
              </c:pt>
              <c:pt idx="106">
                <c:v>HU00-&gt;HR00
2030</c:v>
              </c:pt>
              <c:pt idx="107">
                <c:v>HU00-&gt;RO00
2030</c:v>
              </c:pt>
              <c:pt idx="108">
                <c:v>HU00-&gt;RS00
2030</c:v>
              </c:pt>
              <c:pt idx="109">
                <c:v>HU00-&gt;SI00
2030</c:v>
              </c:pt>
              <c:pt idx="110">
                <c:v>HU00-&gt;SK00
2030</c:v>
              </c:pt>
              <c:pt idx="111">
                <c:v>IE00-&gt;FR00
2030</c:v>
              </c:pt>
              <c:pt idx="112">
                <c:v>IE00-&gt;UK00
2030</c:v>
              </c:pt>
              <c:pt idx="113">
                <c:v>IE00-&gt;UKNI
2030</c:v>
              </c:pt>
              <c:pt idx="114">
                <c:v>ITCS-&gt;ME00
2030</c:v>
              </c:pt>
              <c:pt idx="115">
                <c:v>ITN1-&gt;AT00
2030</c:v>
              </c:pt>
              <c:pt idx="116">
                <c:v>ITN1-&gt;CH00
2030</c:v>
              </c:pt>
              <c:pt idx="117">
                <c:v>ITN1-&gt;FR00
2030</c:v>
              </c:pt>
              <c:pt idx="118">
                <c:v>ITN1-&gt;SI00
2030</c:v>
              </c:pt>
              <c:pt idx="119">
                <c:v>ITS1-&gt;GR00
2030</c:v>
              </c:pt>
              <c:pt idx="120">
                <c:v>ITSI-&gt;MT00
2030</c:v>
              </c:pt>
              <c:pt idx="121">
                <c:v>LT00-&gt;LV00
2030</c:v>
              </c:pt>
              <c:pt idx="122">
                <c:v>LT00-&gt;PL00
2030</c:v>
              </c:pt>
              <c:pt idx="123">
                <c:v>LT00-&gt;SE04
2030</c:v>
              </c:pt>
              <c:pt idx="124">
                <c:v>LUG1-&gt;DE00
2030</c:v>
              </c:pt>
              <c:pt idx="125">
                <c:v>LUV1-&gt;DE00
2030</c:v>
              </c:pt>
              <c:pt idx="126">
                <c:v>LV00-&gt;EE00
2030</c:v>
              </c:pt>
              <c:pt idx="127">
                <c:v>LV00-&gt;LT00
2030</c:v>
              </c:pt>
              <c:pt idx="128">
                <c:v>MD00-&gt;RO00
2030</c:v>
              </c:pt>
              <c:pt idx="129">
                <c:v>ME00-&gt;AL00
2030</c:v>
              </c:pt>
              <c:pt idx="130">
                <c:v>ME00-&gt;BA00
2030</c:v>
              </c:pt>
              <c:pt idx="131">
                <c:v>ME00-&gt;ITCS
2030</c:v>
              </c:pt>
              <c:pt idx="132">
                <c:v>ME00-&gt;RS00
2030</c:v>
              </c:pt>
              <c:pt idx="133">
                <c:v>MK00-&gt;AL00
2030</c:v>
              </c:pt>
              <c:pt idx="134">
                <c:v>MK00-&gt;BG00
2030</c:v>
              </c:pt>
              <c:pt idx="135">
                <c:v>MK00-&gt;GR00
2030</c:v>
              </c:pt>
              <c:pt idx="136">
                <c:v>MK00-&gt;RS00
2030</c:v>
              </c:pt>
              <c:pt idx="137">
                <c:v>MT00-&gt;ITSI
2030</c:v>
              </c:pt>
              <c:pt idx="138">
                <c:v>NL00-&gt;BE00
2030</c:v>
              </c:pt>
              <c:pt idx="139">
                <c:v>NL00-&gt;DE00
2030</c:v>
              </c:pt>
              <c:pt idx="140">
                <c:v>NL00-&gt;DKW1
2030</c:v>
              </c:pt>
              <c:pt idx="141">
                <c:v>NL00-&gt;NL60
2030</c:v>
              </c:pt>
              <c:pt idx="142">
                <c:v>NL00-&gt;NLLL
2030</c:v>
              </c:pt>
              <c:pt idx="143">
                <c:v>NL00-&gt;NOS2
2030</c:v>
              </c:pt>
              <c:pt idx="144">
                <c:v>NL00-&gt;UK00
2030</c:v>
              </c:pt>
              <c:pt idx="145">
                <c:v>NL60-&gt;NL00
2030</c:v>
              </c:pt>
              <c:pt idx="146">
                <c:v>NLLL-&gt;NL00
2030</c:v>
              </c:pt>
              <c:pt idx="147">
                <c:v>NOM1-&gt;SE02
2030</c:v>
              </c:pt>
              <c:pt idx="148">
                <c:v>NON1-&gt;FI00
2030</c:v>
              </c:pt>
              <c:pt idx="149">
                <c:v>NON1-&gt;SE01
2030</c:v>
              </c:pt>
              <c:pt idx="150">
                <c:v>NON1-&gt;SE02
2030</c:v>
              </c:pt>
              <c:pt idx="151">
                <c:v>NOS1-&gt;SE03
2030</c:v>
              </c:pt>
              <c:pt idx="152">
                <c:v>NOS2-&gt;DE00
2030</c:v>
              </c:pt>
              <c:pt idx="153">
                <c:v>NOS2-&gt;DKW1
2030</c:v>
              </c:pt>
              <c:pt idx="154">
                <c:v>NOS2-&gt;NL00
2030</c:v>
              </c:pt>
              <c:pt idx="155">
                <c:v>NOS2-&gt;UK00
2030</c:v>
              </c:pt>
              <c:pt idx="156">
                <c:v>PL00-&gt;LT00
2030</c:v>
              </c:pt>
              <c:pt idx="157">
                <c:v>PL00-&gt;PLE0
2030</c:v>
              </c:pt>
              <c:pt idx="158">
                <c:v>PL00-&gt;SE04
2030</c:v>
              </c:pt>
              <c:pt idx="159">
                <c:v>PLE0-&gt;CZ00
2030</c:v>
              </c:pt>
              <c:pt idx="160">
                <c:v>PLE0-&gt;DE00
2030</c:v>
              </c:pt>
              <c:pt idx="161">
                <c:v>PLE0-&gt;SK00
2030</c:v>
              </c:pt>
              <c:pt idx="162">
                <c:v>PLI0-&gt;PL00
2030</c:v>
              </c:pt>
              <c:pt idx="163">
                <c:v>PT00-&gt;ES00
2030</c:v>
              </c:pt>
              <c:pt idx="164">
                <c:v>RO00-&gt;BG00
2030</c:v>
              </c:pt>
              <c:pt idx="165">
                <c:v>RO00-&gt;HU00
2030</c:v>
              </c:pt>
              <c:pt idx="166">
                <c:v>RO00-&gt;MD00
2030</c:v>
              </c:pt>
              <c:pt idx="167">
                <c:v>RO00-&gt;RS00
2030</c:v>
              </c:pt>
              <c:pt idx="168">
                <c:v>RS00-&gt;AL00
2030</c:v>
              </c:pt>
              <c:pt idx="169">
                <c:v>RS00-&gt;BA00
2030</c:v>
              </c:pt>
              <c:pt idx="170">
                <c:v>RS00-&gt;BG00
2030</c:v>
              </c:pt>
              <c:pt idx="171">
                <c:v>RS00-&gt;HR00
2030</c:v>
              </c:pt>
              <c:pt idx="172">
                <c:v>RS00-&gt;HU00
2030</c:v>
              </c:pt>
              <c:pt idx="173">
                <c:v>RS00-&gt;ME00
2030</c:v>
              </c:pt>
              <c:pt idx="174">
                <c:v>RS00-&gt;MK00
2030</c:v>
              </c:pt>
              <c:pt idx="175">
                <c:v>RS00-&gt;RO00
2030</c:v>
              </c:pt>
              <c:pt idx="176">
                <c:v>SE01-&gt;FI00
2030</c:v>
              </c:pt>
              <c:pt idx="177">
                <c:v>SE01-&gt;NON1
2030</c:v>
              </c:pt>
              <c:pt idx="178">
                <c:v>SE02-&gt;NOM1
2030</c:v>
              </c:pt>
              <c:pt idx="179">
                <c:v>SE02-&gt;NON1
2030</c:v>
              </c:pt>
              <c:pt idx="180">
                <c:v>SE03-&gt;DKW1
2030</c:v>
              </c:pt>
              <c:pt idx="181">
                <c:v>SE03-&gt;FI00
2030</c:v>
              </c:pt>
              <c:pt idx="182">
                <c:v>SE03-&gt;NOS1
2030</c:v>
              </c:pt>
              <c:pt idx="183">
                <c:v>SE04-&gt;DE00
2030</c:v>
              </c:pt>
              <c:pt idx="184">
                <c:v>SE04-&gt;DKE1
2030</c:v>
              </c:pt>
              <c:pt idx="185">
                <c:v>SE04-&gt;LT00
2030</c:v>
              </c:pt>
              <c:pt idx="186">
                <c:v>SE04-&gt;PL00
2030</c:v>
              </c:pt>
              <c:pt idx="187">
                <c:v>SI00-&gt;AT00
2030</c:v>
              </c:pt>
              <c:pt idx="188">
                <c:v>SI00-&gt;HR00
2030</c:v>
              </c:pt>
              <c:pt idx="189">
                <c:v>SI00-&gt;HU00
2030</c:v>
              </c:pt>
              <c:pt idx="190">
                <c:v>SI00-&gt;ITN1
2030</c:v>
              </c:pt>
              <c:pt idx="191">
                <c:v>SK00-&gt;CZ00
2030</c:v>
              </c:pt>
              <c:pt idx="192">
                <c:v>SK00-&gt;HU00
2030</c:v>
              </c:pt>
              <c:pt idx="193">
                <c:v>SK00-&gt;PLI0
2030</c:v>
              </c:pt>
              <c:pt idx="194">
                <c:v>TR00-&gt;BG00
2030</c:v>
              </c:pt>
              <c:pt idx="195">
                <c:v>TR00-&gt;GR00
2030</c:v>
              </c:pt>
              <c:pt idx="196">
                <c:v>UK00-&gt;BE00
2030</c:v>
              </c:pt>
              <c:pt idx="197">
                <c:v>UK00-&gt;DE00
2030</c:v>
              </c:pt>
              <c:pt idx="198">
                <c:v>UK00-&gt;DKW1
2030</c:v>
              </c:pt>
              <c:pt idx="199">
                <c:v>UK00-&gt;FR00
2030</c:v>
              </c:pt>
              <c:pt idx="200">
                <c:v>UK00-&gt;IE00
2030</c:v>
              </c:pt>
              <c:pt idx="201">
                <c:v>UK00-&gt;NL00
2030</c:v>
              </c:pt>
              <c:pt idx="202">
                <c:v>UK00-&gt;NOS2
2030</c:v>
              </c:pt>
              <c:pt idx="203">
                <c:v>UK00-&gt;UKNI
2030</c:v>
              </c:pt>
              <c:pt idx="204">
                <c:v>UKNI-&gt;IE00
2030</c:v>
              </c:pt>
              <c:pt idx="205">
                <c:v>UKNI-&gt;UK00
2030</c:v>
              </c:pt>
            </c:strLit>
          </c:cat>
          <c:val>
            <c:numLit>
              <c:formatCode>General</c:formatCode>
              <c:ptCount val="206"/>
              <c:pt idx="0">
                <c:v>400</c:v>
              </c:pt>
              <c:pt idx="1">
                <c:v>300</c:v>
              </c:pt>
              <c:pt idx="2">
                <c:v>500</c:v>
              </c:pt>
              <c:pt idx="3">
                <c:v>188</c:v>
              </c:pt>
              <c:pt idx="4">
                <c:v>1200</c:v>
              </c:pt>
              <c:pt idx="5">
                <c:v>900</c:v>
              </c:pt>
              <c:pt idx="6">
                <c:v>7500</c:v>
              </c:pt>
              <c:pt idx="7">
                <c:v>800</c:v>
              </c:pt>
              <c:pt idx="8">
                <c:v>591</c:v>
              </c:pt>
              <c:pt idx="9">
                <c:v>950</c:v>
              </c:pt>
              <c:pt idx="10">
                <c:v>800</c:v>
              </c:pt>
              <c:pt idx="11">
                <c:v>500</c:v>
              </c:pt>
              <c:pt idx="12">
                <c:v>800</c:v>
              </c:pt>
              <c:pt idx="13">
                <c:v>1400</c:v>
              </c:pt>
              <c:pt idx="14">
                <c:v>1000</c:v>
              </c:pt>
              <c:pt idx="15">
                <c:v>0</c:v>
              </c:pt>
              <c:pt idx="16">
                <c:v>2800</c:v>
              </c:pt>
              <c:pt idx="17">
                <c:v>2400</c:v>
              </c:pt>
              <c:pt idx="18">
                <c:v>1000</c:v>
              </c:pt>
              <c:pt idx="19">
                <c:v>1400</c:v>
              </c:pt>
              <c:pt idx="20">
                <c:v>0</c:v>
              </c:pt>
              <c:pt idx="21">
                <c:v>1700</c:v>
              </c:pt>
              <c:pt idx="22">
                <c:v>400</c:v>
              </c:pt>
              <c:pt idx="23">
                <c:v>2300</c:v>
              </c:pt>
              <c:pt idx="24">
                <c:v>291</c:v>
              </c:pt>
              <c:pt idx="25">
                <c:v>900</c:v>
              </c:pt>
              <c:pt idx="26">
                <c:v>1200</c:v>
              </c:pt>
              <c:pt idx="27">
                <c:v>4200</c:v>
              </c:pt>
              <c:pt idx="28">
                <c:v>1300</c:v>
              </c:pt>
              <c:pt idx="29">
                <c:v>3424</c:v>
              </c:pt>
              <c:pt idx="30">
                <c:v>1000</c:v>
              </c:pt>
              <c:pt idx="31">
                <c:v>900</c:v>
              </c:pt>
              <c:pt idx="32">
                <c:v>3000</c:v>
              </c:pt>
              <c:pt idx="33">
                <c:v>1050</c:v>
              </c:pt>
              <c:pt idx="34">
                <c:v>1905</c:v>
              </c:pt>
              <c:pt idx="35">
                <c:v>7500</c:v>
              </c:pt>
              <c:pt idx="36">
                <c:v>1000</c:v>
              </c:pt>
              <c:pt idx="37">
                <c:v>4400</c:v>
              </c:pt>
              <c:pt idx="38">
                <c:v>3000</c:v>
              </c:pt>
              <c:pt idx="39">
                <c:v>400</c:v>
              </c:pt>
              <c:pt idx="40">
                <c:v>600</c:v>
              </c:pt>
              <c:pt idx="41">
                <c:v>0</c:v>
              </c:pt>
              <c:pt idx="42">
                <c:v>2125</c:v>
              </c:pt>
              <c:pt idx="43">
                <c:v>4800</c:v>
              </c:pt>
              <c:pt idx="44">
                <c:v>2400</c:v>
              </c:pt>
              <c:pt idx="45">
                <c:v>0</c:v>
              </c:pt>
              <c:pt idx="46">
                <c:v>5000</c:v>
              </c:pt>
              <c:pt idx="47">
                <c:v>1400</c:v>
              </c:pt>
              <c:pt idx="48">
                <c:v>3000</c:v>
              </c:pt>
              <c:pt idx="49">
                <c:v>615</c:v>
              </c:pt>
              <c:pt idx="50">
                <c:v>1400</c:v>
              </c:pt>
              <c:pt idx="51">
                <c:v>400</c:v>
              </c:pt>
              <c:pt idx="52">
                <c:v>0</c:v>
              </c:pt>
              <c:pt idx="53">
                <c:v>600</c:v>
              </c:pt>
              <c:pt idx="54">
                <c:v>0</c:v>
              </c:pt>
              <c:pt idx="55">
                <c:v>0</c:v>
              </c:pt>
              <c:pt idx="56">
                <c:v>100</c:v>
              </c:pt>
              <c:pt idx="57">
                <c:v>0</c:v>
              </c:pt>
              <c:pt idx="58">
                <c:v>600</c:v>
              </c:pt>
              <c:pt idx="59">
                <c:v>734</c:v>
              </c:pt>
              <c:pt idx="60">
                <c:v>1000</c:v>
              </c:pt>
              <c:pt idx="61">
                <c:v>0</c:v>
              </c:pt>
              <c:pt idx="62">
                <c:v>0</c:v>
              </c:pt>
              <c:pt idx="63">
                <c:v>0</c:v>
              </c:pt>
              <c:pt idx="64">
                <c:v>600</c:v>
              </c:pt>
              <c:pt idx="65">
                <c:v>0</c:v>
              </c:pt>
              <c:pt idx="66">
                <c:v>0</c:v>
              </c:pt>
              <c:pt idx="67">
                <c:v>0</c:v>
              </c:pt>
              <c:pt idx="68">
                <c:v>0</c:v>
              </c:pt>
              <c:pt idx="69">
                <c:v>0</c:v>
              </c:pt>
              <c:pt idx="70">
                <c:v>2125</c:v>
              </c:pt>
              <c:pt idx="71">
                <c:v>0</c:v>
              </c:pt>
              <c:pt idx="72">
                <c:v>0</c:v>
              </c:pt>
              <c:pt idx="73">
                <c:v>0</c:v>
              </c:pt>
              <c:pt idx="74">
                <c:v>0</c:v>
              </c:pt>
              <c:pt idx="75">
                <c:v>480</c:v>
              </c:pt>
              <c:pt idx="76">
                <c:v>358</c:v>
              </c:pt>
              <c:pt idx="77">
                <c:v>0</c:v>
              </c:pt>
              <c:pt idx="78">
                <c:v>1016</c:v>
              </c:pt>
              <c:pt idx="79">
                <c:v>780</c:v>
              </c:pt>
              <c:pt idx="80">
                <c:v>3000</c:v>
              </c:pt>
              <c:pt idx="81">
                <c:v>5000</c:v>
              </c:pt>
              <c:pt idx="82">
                <c:v>4200</c:v>
              </c:pt>
              <c:pt idx="83">
                <c:v>1016</c:v>
              </c:pt>
              <c:pt idx="84">
                <c:v>80</c:v>
              </c:pt>
              <c:pt idx="85">
                <c:v>2000</c:v>
              </c:pt>
              <c:pt idx="86">
                <c:v>1200</c:v>
              </c:pt>
              <c:pt idx="87">
                <c:v>4300</c:v>
              </c:pt>
              <c:pt idx="88">
                <c:v>3000</c:v>
              </c:pt>
              <c:pt idx="89">
                <c:v>4800</c:v>
              </c:pt>
              <c:pt idx="90">
                <c:v>5000</c:v>
              </c:pt>
              <c:pt idx="91">
                <c:v>700</c:v>
              </c:pt>
              <c:pt idx="92">
                <c:v>3300</c:v>
              </c:pt>
              <c:pt idx="93">
                <c:v>4000</c:v>
              </c:pt>
              <c:pt idx="94">
                <c:v>450</c:v>
              </c:pt>
              <c:pt idx="95">
                <c:v>1400</c:v>
              </c:pt>
              <c:pt idx="96">
                <c:v>3000</c:v>
              </c:pt>
              <c:pt idx="97">
                <c:v>500</c:v>
              </c:pt>
              <c:pt idx="98">
                <c:v>1100</c:v>
              </c:pt>
              <c:pt idx="99">
                <c:v>660</c:v>
              </c:pt>
              <c:pt idx="100">
                <c:v>1000</c:v>
              </c:pt>
              <c:pt idx="101">
                <c:v>800</c:v>
              </c:pt>
              <c:pt idx="102">
                <c:v>800</c:v>
              </c:pt>
              <c:pt idx="103">
                <c:v>200</c:v>
              </c:pt>
              <c:pt idx="104">
                <c:v>1500</c:v>
              </c:pt>
              <c:pt idx="105">
                <c:v>800</c:v>
              </c:pt>
              <c:pt idx="106">
                <c:v>1000</c:v>
              </c:pt>
              <c:pt idx="107">
                <c:v>1300</c:v>
              </c:pt>
              <c:pt idx="108">
                <c:v>703</c:v>
              </c:pt>
              <c:pt idx="109">
                <c:v>1200</c:v>
              </c:pt>
              <c:pt idx="110">
                <c:v>1533</c:v>
              </c:pt>
              <c:pt idx="111">
                <c:v>700</c:v>
              </c:pt>
              <c:pt idx="112">
                <c:v>1000</c:v>
              </c:pt>
              <c:pt idx="113">
                <c:v>1250</c:v>
              </c:pt>
              <c:pt idx="114">
                <c:v>600</c:v>
              </c:pt>
              <c:pt idx="115">
                <c:v>400</c:v>
              </c:pt>
              <c:pt idx="116">
                <c:v>1440</c:v>
              </c:pt>
              <c:pt idx="117">
                <c:v>1870</c:v>
              </c:pt>
              <c:pt idx="118">
                <c:v>680</c:v>
              </c:pt>
              <c:pt idx="119">
                <c:v>500</c:v>
              </c:pt>
              <c:pt idx="120">
                <c:v>225</c:v>
              </c:pt>
              <c:pt idx="121">
                <c:v>1200</c:v>
              </c:pt>
              <c:pt idx="122">
                <c:v>150</c:v>
              </c:pt>
              <c:pt idx="123">
                <c:v>700</c:v>
              </c:pt>
              <c:pt idx="124">
                <c:v>2400</c:v>
              </c:pt>
              <c:pt idx="125">
                <c:v>0</c:v>
              </c:pt>
              <c:pt idx="126">
                <c:v>845</c:v>
              </c:pt>
              <c:pt idx="127">
                <c:v>1200</c:v>
              </c:pt>
              <c:pt idx="128">
                <c:v>100</c:v>
              </c:pt>
              <c:pt idx="129">
                <c:v>300</c:v>
              </c:pt>
              <c:pt idx="130">
                <c:v>500</c:v>
              </c:pt>
              <c:pt idx="131">
                <c:v>600</c:v>
              </c:pt>
              <c:pt idx="132">
                <c:v>400</c:v>
              </c:pt>
              <c:pt idx="133">
                <c:v>500</c:v>
              </c:pt>
              <c:pt idx="134">
                <c:v>400</c:v>
              </c:pt>
              <c:pt idx="135">
                <c:v>850</c:v>
              </c:pt>
              <c:pt idx="136">
                <c:v>250</c:v>
              </c:pt>
              <c:pt idx="137">
                <c:v>225</c:v>
              </c:pt>
              <c:pt idx="138">
                <c:v>3400</c:v>
              </c:pt>
              <c:pt idx="139">
                <c:v>5000</c:v>
              </c:pt>
              <c:pt idx="140">
                <c:v>0</c:v>
              </c:pt>
              <c:pt idx="141">
                <c:v>0</c:v>
              </c:pt>
              <c:pt idx="142">
                <c:v>2000</c:v>
              </c:pt>
              <c:pt idx="143">
                <c:v>700</c:v>
              </c:pt>
              <c:pt idx="144">
                <c:v>1000</c:v>
              </c:pt>
              <c:pt idx="145">
                <c:v>0</c:v>
              </c:pt>
              <c:pt idx="146">
                <c:v>2000</c:v>
              </c:pt>
              <c:pt idx="147">
                <c:v>600</c:v>
              </c:pt>
              <c:pt idx="148">
                <c:v>80</c:v>
              </c:pt>
              <c:pt idx="149">
                <c:v>700</c:v>
              </c:pt>
              <c:pt idx="150">
                <c:v>250</c:v>
              </c:pt>
              <c:pt idx="151">
                <c:v>2145</c:v>
              </c:pt>
              <c:pt idx="152">
                <c:v>1400</c:v>
              </c:pt>
              <c:pt idx="153">
                <c:v>480</c:v>
              </c:pt>
              <c:pt idx="154">
                <c:v>700</c:v>
              </c:pt>
              <c:pt idx="155">
                <c:v>1400</c:v>
              </c:pt>
              <c:pt idx="156">
                <c:v>150</c:v>
              </c:pt>
              <c:pt idx="157">
                <c:v>3000</c:v>
              </c:pt>
              <c:pt idx="158">
                <c:v>600</c:v>
              </c:pt>
              <c:pt idx="159">
                <c:v>1000</c:v>
              </c:pt>
              <c:pt idx="160">
                <c:v>3000</c:v>
              </c:pt>
              <c:pt idx="161">
                <c:v>894</c:v>
              </c:pt>
              <c:pt idx="162">
                <c:v>3000</c:v>
              </c:pt>
              <c:pt idx="163">
                <c:v>3500</c:v>
              </c:pt>
              <c:pt idx="164">
                <c:v>2300</c:v>
              </c:pt>
              <c:pt idx="165">
                <c:v>1400</c:v>
              </c:pt>
              <c:pt idx="166">
                <c:v>300</c:v>
              </c:pt>
              <c:pt idx="167">
                <c:v>1300</c:v>
              </c:pt>
              <c:pt idx="168">
                <c:v>145</c:v>
              </c:pt>
              <c:pt idx="169">
                <c:v>800</c:v>
              </c:pt>
              <c:pt idx="170">
                <c:v>291</c:v>
              </c:pt>
              <c:pt idx="171">
                <c:v>239</c:v>
              </c:pt>
              <c:pt idx="172">
                <c:v>732</c:v>
              </c:pt>
              <c:pt idx="173">
                <c:v>500</c:v>
              </c:pt>
              <c:pt idx="174">
                <c:v>367</c:v>
              </c:pt>
              <c:pt idx="175">
                <c:v>1300</c:v>
              </c:pt>
              <c:pt idx="176">
                <c:v>2000</c:v>
              </c:pt>
              <c:pt idx="177">
                <c:v>600</c:v>
              </c:pt>
              <c:pt idx="178">
                <c:v>1000</c:v>
              </c:pt>
              <c:pt idx="179">
                <c:v>300</c:v>
              </c:pt>
              <c:pt idx="180">
                <c:v>358</c:v>
              </c:pt>
              <c:pt idx="181">
                <c:v>1200</c:v>
              </c:pt>
              <c:pt idx="182">
                <c:v>2095</c:v>
              </c:pt>
              <c:pt idx="183">
                <c:v>615</c:v>
              </c:pt>
              <c:pt idx="184">
                <c:v>530</c:v>
              </c:pt>
              <c:pt idx="185">
                <c:v>700</c:v>
              </c:pt>
              <c:pt idx="186">
                <c:v>600</c:v>
              </c:pt>
              <c:pt idx="187">
                <c:v>950</c:v>
              </c:pt>
              <c:pt idx="188">
                <c:v>1500</c:v>
              </c:pt>
              <c:pt idx="189">
                <c:v>1200</c:v>
              </c:pt>
              <c:pt idx="190">
                <c:v>800</c:v>
              </c:pt>
              <c:pt idx="191">
                <c:v>1600</c:v>
              </c:pt>
              <c:pt idx="192">
                <c:v>3065</c:v>
              </c:pt>
              <c:pt idx="193">
                <c:v>1110</c:v>
              </c:pt>
              <c:pt idx="194">
                <c:v>500</c:v>
              </c:pt>
              <c:pt idx="195">
                <c:v>580</c:v>
              </c:pt>
              <c:pt idx="196">
                <c:v>1000</c:v>
              </c:pt>
              <c:pt idx="197">
                <c:v>1400</c:v>
              </c:pt>
              <c:pt idx="198">
                <c:v>0</c:v>
              </c:pt>
              <c:pt idx="199">
                <c:v>4000</c:v>
              </c:pt>
              <c:pt idx="200">
                <c:v>1000</c:v>
              </c:pt>
              <c:pt idx="201">
                <c:v>1000</c:v>
              </c:pt>
              <c:pt idx="202">
                <c:v>1400</c:v>
              </c:pt>
              <c:pt idx="203">
                <c:v>450</c:v>
              </c:pt>
              <c:pt idx="204">
                <c:v>1200</c:v>
              </c:pt>
              <c:pt idx="205">
                <c:v>400</c:v>
              </c:pt>
            </c:numLit>
          </c:val>
          <c:smooth val="0"/>
          <c:extLst>
            <c:ext xmlns:c16="http://schemas.microsoft.com/office/drawing/2014/chart" uri="{C3380CC4-5D6E-409C-BE32-E72D297353CC}">
              <c16:uniqueId val="{00000011-0F9C-4E30-8A46-2A43818D2CC7}"/>
            </c:ext>
          </c:extLst>
        </c:ser>
        <c:ser>
          <c:idx val="3"/>
          <c:order val="3"/>
          <c:tx>
            <c:v>Min NTC - Import</c:v>
          </c:tx>
          <c:spPr>
            <a:ln w="25400" cap="rnd">
              <a:noFill/>
              <a:round/>
            </a:ln>
            <a:effectLst/>
          </c:spPr>
          <c:marker>
            <c:symbol val="circle"/>
            <c:size val="5"/>
            <c:spPr>
              <a:solidFill>
                <a:schemeClr val="accent2">
                  <a:lumMod val="40000"/>
                  <a:lumOff val="60000"/>
                </a:schemeClr>
              </a:solidFill>
              <a:ln w="9525">
                <a:noFill/>
              </a:ln>
              <a:effectLst/>
            </c:spPr>
          </c:marker>
          <c:cat>
            <c:strLit>
              <c:ptCount val="206"/>
              <c:pt idx="0">
                <c:v>AL00-&gt;GR00
2030</c:v>
              </c:pt>
              <c:pt idx="1">
                <c:v>AL00-&gt;ME00
2030</c:v>
              </c:pt>
              <c:pt idx="2">
                <c:v>AL00-&gt;MK00
2030</c:v>
              </c:pt>
              <c:pt idx="3">
                <c:v>AL00-&gt;RS00
2030</c:v>
              </c:pt>
              <c:pt idx="4">
                <c:v>AT00-&gt;CH00
2030</c:v>
              </c:pt>
              <c:pt idx="5">
                <c:v>AT00-&gt;CZ00
2030</c:v>
              </c:pt>
              <c:pt idx="6">
                <c:v>AT00-&gt;DE00
2030</c:v>
              </c:pt>
              <c:pt idx="7">
                <c:v>AT00-&gt;HU00
2030</c:v>
              </c:pt>
              <c:pt idx="8">
                <c:v>AT00-&gt;ITN1
2030</c:v>
              </c:pt>
              <c:pt idx="9">
                <c:v>AT00-&gt;SI00
2030</c:v>
              </c:pt>
              <c:pt idx="10">
                <c:v>BA00-&gt;HR00
2030</c:v>
              </c:pt>
              <c:pt idx="11">
                <c:v>BA00-&gt;ME00
2030</c:v>
              </c:pt>
              <c:pt idx="12">
                <c:v>BA00-&gt;RS00
2030</c:v>
              </c:pt>
              <c:pt idx="13">
                <c:v>BE00-&gt;BEOF
2030</c:v>
              </c:pt>
              <c:pt idx="14">
                <c:v>BE00-&gt;DE00
2030</c:v>
              </c:pt>
              <c:pt idx="15">
                <c:v>BE00-&gt;DKNS
2030</c:v>
              </c:pt>
              <c:pt idx="16">
                <c:v>BE00-&gt;FR00
2030</c:v>
              </c:pt>
              <c:pt idx="17">
                <c:v>BE00-&gt;NL00
2030</c:v>
              </c:pt>
              <c:pt idx="18">
                <c:v>BE00-&gt;UK00
2030</c:v>
              </c:pt>
              <c:pt idx="19">
                <c:v>BEOF-&gt;BE00
2030</c:v>
              </c:pt>
              <c:pt idx="20">
                <c:v>BEOF-&gt;DKNS
2030</c:v>
              </c:pt>
              <c:pt idx="21">
                <c:v>BG00-&gt;GR00
2030</c:v>
              </c:pt>
              <c:pt idx="22">
                <c:v>BG00-&gt;MK00
2030</c:v>
              </c:pt>
              <c:pt idx="23">
                <c:v>BG00-&gt;RO00
2030</c:v>
              </c:pt>
              <c:pt idx="24">
                <c:v>BG00-&gt;RS00
2030</c:v>
              </c:pt>
              <c:pt idx="25">
                <c:v>BG00-&gt;TR00
2030</c:v>
              </c:pt>
              <c:pt idx="26">
                <c:v>CH00-&gt;AT00
2030</c:v>
              </c:pt>
              <c:pt idx="27">
                <c:v>CH00-&gt;DE00
2030</c:v>
              </c:pt>
              <c:pt idx="28">
                <c:v>CH00-&gt;FR00
2030</c:v>
              </c:pt>
              <c:pt idx="29">
                <c:v>CH00-&gt;ITN1
2030</c:v>
              </c:pt>
              <c:pt idx="30">
                <c:v>CY00-&gt;GR03
2030</c:v>
              </c:pt>
              <c:pt idx="31">
                <c:v>CZ00-&gt;AT00
2030</c:v>
              </c:pt>
              <c:pt idx="32">
                <c:v>CZ00-&gt;DE00
2030</c:v>
              </c:pt>
              <c:pt idx="33">
                <c:v>CZ00-&gt;PLI0
2030</c:v>
              </c:pt>
              <c:pt idx="34">
                <c:v>CZ00-&gt;SK00
2030</c:v>
              </c:pt>
              <c:pt idx="35">
                <c:v>DE00-&gt;AT00
2030</c:v>
              </c:pt>
              <c:pt idx="36">
                <c:v>DE00-&gt;BE00
2030</c:v>
              </c:pt>
              <c:pt idx="37">
                <c:v>DE00-&gt;CH00
2030</c:v>
              </c:pt>
              <c:pt idx="38">
                <c:v>DE00-&gt;CZ00
2030</c:v>
              </c:pt>
              <c:pt idx="39">
                <c:v>DE00-&gt;DEKF
2030</c:v>
              </c:pt>
              <c:pt idx="40">
                <c:v>DE00-&gt;DKBH
2030</c:v>
              </c:pt>
              <c:pt idx="41">
                <c:v>DE00-&gt;DKE1
2030</c:v>
              </c:pt>
              <c:pt idx="42">
                <c:v>DE00-&gt;DKW1
2030</c:v>
              </c:pt>
              <c:pt idx="43">
                <c:v>DE00-&gt;FR00
2030</c:v>
              </c:pt>
              <c:pt idx="44">
                <c:v>DE00-&gt;LUG1
2030</c:v>
              </c:pt>
              <c:pt idx="45">
                <c:v>DE00-&gt;LUV1
2030</c:v>
              </c:pt>
              <c:pt idx="46">
                <c:v>DE00-&gt;NL00
2030</c:v>
              </c:pt>
              <c:pt idx="47">
                <c:v>DE00-&gt;NOS2
2030</c:v>
              </c:pt>
              <c:pt idx="48">
                <c:v>DE00-&gt;PLI0
2030</c:v>
              </c:pt>
              <c:pt idx="49">
                <c:v>DE00-&gt;SE04
2030</c:v>
              </c:pt>
              <c:pt idx="50">
                <c:v>DE00-&gt;UK00
2030</c:v>
              </c:pt>
              <c:pt idx="51">
                <c:v>DEKF-&gt;DE00
2030</c:v>
              </c:pt>
              <c:pt idx="52">
                <c:v>DEKF-&gt;DKKF
2030</c:v>
              </c:pt>
              <c:pt idx="53">
                <c:v>DKBH-&gt;DE00
2030</c:v>
              </c:pt>
              <c:pt idx="54">
                <c:v>DKBH-&gt;DKN2
2030</c:v>
              </c:pt>
              <c:pt idx="55">
                <c:v>DKE1-&gt;DE00
2030</c:v>
              </c:pt>
              <c:pt idx="56">
                <c:v>DKE1-&gt;DKHE
2030</c:v>
              </c:pt>
              <c:pt idx="57">
                <c:v>DKE1-&gt;DKK2
2030</c:v>
              </c:pt>
              <c:pt idx="58">
                <c:v>DKE1-&gt;DKKF
2030</c:v>
              </c:pt>
              <c:pt idx="59">
                <c:v>DKE1-&gt;SE04
2030</c:v>
              </c:pt>
              <c:pt idx="60">
                <c:v>DKHE-&gt;DKE1
2030</c:v>
              </c:pt>
              <c:pt idx="61">
                <c:v>DKK2-&gt;DKE1
2030</c:v>
              </c:pt>
              <c:pt idx="62">
                <c:v>DKKA-&gt;DKW1
2030</c:v>
              </c:pt>
              <c:pt idx="63">
                <c:v>DKKF-&gt;DEKF
2030</c:v>
              </c:pt>
              <c:pt idx="64">
                <c:v>DKKF-&gt;DKE1
2030</c:v>
              </c:pt>
              <c:pt idx="65">
                <c:v>DKN1-&gt;DKW1
2030</c:v>
              </c:pt>
              <c:pt idx="66">
                <c:v>DKN2-&gt;DKBH
2030</c:v>
              </c:pt>
              <c:pt idx="67">
                <c:v>DKNS-&gt;BE00
2030</c:v>
              </c:pt>
              <c:pt idx="68">
                <c:v>DKNS-&gt;BEOF
2030</c:v>
              </c:pt>
              <c:pt idx="69">
                <c:v>DKNS-&gt;DKW1
2030</c:v>
              </c:pt>
              <c:pt idx="70">
                <c:v>DKW1-&gt;DE00
2030</c:v>
              </c:pt>
              <c:pt idx="71">
                <c:v>DKW1-&gt;DKKA
2030</c:v>
              </c:pt>
              <c:pt idx="72">
                <c:v>DKW1-&gt;DKN1
2030</c:v>
              </c:pt>
              <c:pt idx="73">
                <c:v>DKW1-&gt;DKNS
2030</c:v>
              </c:pt>
              <c:pt idx="74">
                <c:v>DKW1-&gt;NL00
2030</c:v>
              </c:pt>
              <c:pt idx="75">
                <c:v>DKW1-&gt;NOS2
2030</c:v>
              </c:pt>
              <c:pt idx="76">
                <c:v>DKW1-&gt;SE03
2030</c:v>
              </c:pt>
              <c:pt idx="77">
                <c:v>DKW1-&gt;UK00
2030</c:v>
              </c:pt>
              <c:pt idx="78">
                <c:v>EE00-&gt;FI00
2030</c:v>
              </c:pt>
              <c:pt idx="79">
                <c:v>EE00-&gt;LV00
2030</c:v>
              </c:pt>
              <c:pt idx="80">
                <c:v>EG00-&gt;GR00
2030</c:v>
              </c:pt>
              <c:pt idx="81">
                <c:v>ES00-&gt;FR00
2030</c:v>
              </c:pt>
              <c:pt idx="82">
                <c:v>ES00-&gt;PT00
2030</c:v>
              </c:pt>
              <c:pt idx="83">
                <c:v>FI00-&gt;EE00
2030</c:v>
              </c:pt>
              <c:pt idx="84">
                <c:v>FI00-&gt;NON1
2030</c:v>
              </c:pt>
              <c:pt idx="85">
                <c:v>FI00-&gt;SE01
2030</c:v>
              </c:pt>
              <c:pt idx="86">
                <c:v>FI00-&gt;SE03
2030</c:v>
              </c:pt>
              <c:pt idx="87">
                <c:v>FR00-&gt;BE00
2030</c:v>
              </c:pt>
              <c:pt idx="88">
                <c:v>FR00-&gt;CH00
2030</c:v>
              </c:pt>
              <c:pt idx="89">
                <c:v>FR00-&gt;DE00
2030</c:v>
              </c:pt>
              <c:pt idx="90">
                <c:v>FR00-&gt;ES00
2030</c:v>
              </c:pt>
              <c:pt idx="91">
                <c:v>FR00-&gt;IE00
2030</c:v>
              </c:pt>
              <c:pt idx="92">
                <c:v>FR00-&gt;ITN1
2030</c:v>
              </c:pt>
              <c:pt idx="93">
                <c:v>FR00-&gt;UK00
2030</c:v>
              </c:pt>
              <c:pt idx="94">
                <c:v>GR00-&gt;AL00
2030</c:v>
              </c:pt>
              <c:pt idx="95">
                <c:v>GR00-&gt;BG00
2030</c:v>
              </c:pt>
              <c:pt idx="96">
                <c:v>GR00-&gt;EG00
2030</c:v>
              </c:pt>
              <c:pt idx="97">
                <c:v>GR00-&gt;ITS1
2030</c:v>
              </c:pt>
              <c:pt idx="98">
                <c:v>GR00-&gt;MK00
2030</c:v>
              </c:pt>
              <c:pt idx="99">
                <c:v>GR00-&gt;TR00
2030</c:v>
              </c:pt>
              <c:pt idx="100">
                <c:v>GR03-&gt;CY00
2030</c:v>
              </c:pt>
              <c:pt idx="101">
                <c:v>HR00-&gt;BA00
2030</c:v>
              </c:pt>
              <c:pt idx="102">
                <c:v>HR00-&gt;HU00
2030</c:v>
              </c:pt>
              <c:pt idx="103">
                <c:v>HR00-&gt;RS00
2030</c:v>
              </c:pt>
              <c:pt idx="104">
                <c:v>HR00-&gt;SI00
2030</c:v>
              </c:pt>
              <c:pt idx="105">
                <c:v>HU00-&gt;AT00
2030</c:v>
              </c:pt>
              <c:pt idx="106">
                <c:v>HU00-&gt;HR00
2030</c:v>
              </c:pt>
              <c:pt idx="107">
                <c:v>HU00-&gt;RO00
2030</c:v>
              </c:pt>
              <c:pt idx="108">
                <c:v>HU00-&gt;RS00
2030</c:v>
              </c:pt>
              <c:pt idx="109">
                <c:v>HU00-&gt;SI00
2030</c:v>
              </c:pt>
              <c:pt idx="110">
                <c:v>HU00-&gt;SK00
2030</c:v>
              </c:pt>
              <c:pt idx="111">
                <c:v>IE00-&gt;FR00
2030</c:v>
              </c:pt>
              <c:pt idx="112">
                <c:v>IE00-&gt;UK00
2030</c:v>
              </c:pt>
              <c:pt idx="113">
                <c:v>IE00-&gt;UKNI
2030</c:v>
              </c:pt>
              <c:pt idx="114">
                <c:v>ITCS-&gt;ME00
2030</c:v>
              </c:pt>
              <c:pt idx="115">
                <c:v>ITN1-&gt;AT00
2030</c:v>
              </c:pt>
              <c:pt idx="116">
                <c:v>ITN1-&gt;CH00
2030</c:v>
              </c:pt>
              <c:pt idx="117">
                <c:v>ITN1-&gt;FR00
2030</c:v>
              </c:pt>
              <c:pt idx="118">
                <c:v>ITN1-&gt;SI00
2030</c:v>
              </c:pt>
              <c:pt idx="119">
                <c:v>ITS1-&gt;GR00
2030</c:v>
              </c:pt>
              <c:pt idx="120">
                <c:v>ITSI-&gt;MT00
2030</c:v>
              </c:pt>
              <c:pt idx="121">
                <c:v>LT00-&gt;LV00
2030</c:v>
              </c:pt>
              <c:pt idx="122">
                <c:v>LT00-&gt;PL00
2030</c:v>
              </c:pt>
              <c:pt idx="123">
                <c:v>LT00-&gt;SE04
2030</c:v>
              </c:pt>
              <c:pt idx="124">
                <c:v>LUG1-&gt;DE00
2030</c:v>
              </c:pt>
              <c:pt idx="125">
                <c:v>LUV1-&gt;DE00
2030</c:v>
              </c:pt>
              <c:pt idx="126">
                <c:v>LV00-&gt;EE00
2030</c:v>
              </c:pt>
              <c:pt idx="127">
                <c:v>LV00-&gt;LT00
2030</c:v>
              </c:pt>
              <c:pt idx="128">
                <c:v>MD00-&gt;RO00
2030</c:v>
              </c:pt>
              <c:pt idx="129">
                <c:v>ME00-&gt;AL00
2030</c:v>
              </c:pt>
              <c:pt idx="130">
                <c:v>ME00-&gt;BA00
2030</c:v>
              </c:pt>
              <c:pt idx="131">
                <c:v>ME00-&gt;ITCS
2030</c:v>
              </c:pt>
              <c:pt idx="132">
                <c:v>ME00-&gt;RS00
2030</c:v>
              </c:pt>
              <c:pt idx="133">
                <c:v>MK00-&gt;AL00
2030</c:v>
              </c:pt>
              <c:pt idx="134">
                <c:v>MK00-&gt;BG00
2030</c:v>
              </c:pt>
              <c:pt idx="135">
                <c:v>MK00-&gt;GR00
2030</c:v>
              </c:pt>
              <c:pt idx="136">
                <c:v>MK00-&gt;RS00
2030</c:v>
              </c:pt>
              <c:pt idx="137">
                <c:v>MT00-&gt;ITSI
2030</c:v>
              </c:pt>
              <c:pt idx="138">
                <c:v>NL00-&gt;BE00
2030</c:v>
              </c:pt>
              <c:pt idx="139">
                <c:v>NL00-&gt;DE00
2030</c:v>
              </c:pt>
              <c:pt idx="140">
                <c:v>NL00-&gt;DKW1
2030</c:v>
              </c:pt>
              <c:pt idx="141">
                <c:v>NL00-&gt;NL60
2030</c:v>
              </c:pt>
              <c:pt idx="142">
                <c:v>NL00-&gt;NLLL
2030</c:v>
              </c:pt>
              <c:pt idx="143">
                <c:v>NL00-&gt;NOS2
2030</c:v>
              </c:pt>
              <c:pt idx="144">
                <c:v>NL00-&gt;UK00
2030</c:v>
              </c:pt>
              <c:pt idx="145">
                <c:v>NL60-&gt;NL00
2030</c:v>
              </c:pt>
              <c:pt idx="146">
                <c:v>NLLL-&gt;NL00
2030</c:v>
              </c:pt>
              <c:pt idx="147">
                <c:v>NOM1-&gt;SE02
2030</c:v>
              </c:pt>
              <c:pt idx="148">
                <c:v>NON1-&gt;FI00
2030</c:v>
              </c:pt>
              <c:pt idx="149">
                <c:v>NON1-&gt;SE01
2030</c:v>
              </c:pt>
              <c:pt idx="150">
                <c:v>NON1-&gt;SE02
2030</c:v>
              </c:pt>
              <c:pt idx="151">
                <c:v>NOS1-&gt;SE03
2030</c:v>
              </c:pt>
              <c:pt idx="152">
                <c:v>NOS2-&gt;DE00
2030</c:v>
              </c:pt>
              <c:pt idx="153">
                <c:v>NOS2-&gt;DKW1
2030</c:v>
              </c:pt>
              <c:pt idx="154">
                <c:v>NOS2-&gt;NL00
2030</c:v>
              </c:pt>
              <c:pt idx="155">
                <c:v>NOS2-&gt;UK00
2030</c:v>
              </c:pt>
              <c:pt idx="156">
                <c:v>PL00-&gt;LT00
2030</c:v>
              </c:pt>
              <c:pt idx="157">
                <c:v>PL00-&gt;PLE0
2030</c:v>
              </c:pt>
              <c:pt idx="158">
                <c:v>PL00-&gt;SE04
2030</c:v>
              </c:pt>
              <c:pt idx="159">
                <c:v>PLE0-&gt;CZ00
2030</c:v>
              </c:pt>
              <c:pt idx="160">
                <c:v>PLE0-&gt;DE00
2030</c:v>
              </c:pt>
              <c:pt idx="161">
                <c:v>PLE0-&gt;SK00
2030</c:v>
              </c:pt>
              <c:pt idx="162">
                <c:v>PLI0-&gt;PL00
2030</c:v>
              </c:pt>
              <c:pt idx="163">
                <c:v>PT00-&gt;ES00
2030</c:v>
              </c:pt>
              <c:pt idx="164">
                <c:v>RO00-&gt;BG00
2030</c:v>
              </c:pt>
              <c:pt idx="165">
                <c:v>RO00-&gt;HU00
2030</c:v>
              </c:pt>
              <c:pt idx="166">
                <c:v>RO00-&gt;MD00
2030</c:v>
              </c:pt>
              <c:pt idx="167">
                <c:v>RO00-&gt;RS00
2030</c:v>
              </c:pt>
              <c:pt idx="168">
                <c:v>RS00-&gt;AL00
2030</c:v>
              </c:pt>
              <c:pt idx="169">
                <c:v>RS00-&gt;BA00
2030</c:v>
              </c:pt>
              <c:pt idx="170">
                <c:v>RS00-&gt;BG00
2030</c:v>
              </c:pt>
              <c:pt idx="171">
                <c:v>RS00-&gt;HR00
2030</c:v>
              </c:pt>
              <c:pt idx="172">
                <c:v>RS00-&gt;HU00
2030</c:v>
              </c:pt>
              <c:pt idx="173">
                <c:v>RS00-&gt;ME00
2030</c:v>
              </c:pt>
              <c:pt idx="174">
                <c:v>RS00-&gt;MK00
2030</c:v>
              </c:pt>
              <c:pt idx="175">
                <c:v>RS00-&gt;RO00
2030</c:v>
              </c:pt>
              <c:pt idx="176">
                <c:v>SE01-&gt;FI00
2030</c:v>
              </c:pt>
              <c:pt idx="177">
                <c:v>SE01-&gt;NON1
2030</c:v>
              </c:pt>
              <c:pt idx="178">
                <c:v>SE02-&gt;NOM1
2030</c:v>
              </c:pt>
              <c:pt idx="179">
                <c:v>SE02-&gt;NON1
2030</c:v>
              </c:pt>
              <c:pt idx="180">
                <c:v>SE03-&gt;DKW1
2030</c:v>
              </c:pt>
              <c:pt idx="181">
                <c:v>SE03-&gt;FI00
2030</c:v>
              </c:pt>
              <c:pt idx="182">
                <c:v>SE03-&gt;NOS1
2030</c:v>
              </c:pt>
              <c:pt idx="183">
                <c:v>SE04-&gt;DE00
2030</c:v>
              </c:pt>
              <c:pt idx="184">
                <c:v>SE04-&gt;DKE1
2030</c:v>
              </c:pt>
              <c:pt idx="185">
                <c:v>SE04-&gt;LT00
2030</c:v>
              </c:pt>
              <c:pt idx="186">
                <c:v>SE04-&gt;PL00
2030</c:v>
              </c:pt>
              <c:pt idx="187">
                <c:v>SI00-&gt;AT00
2030</c:v>
              </c:pt>
              <c:pt idx="188">
                <c:v>SI00-&gt;HR00
2030</c:v>
              </c:pt>
              <c:pt idx="189">
                <c:v>SI00-&gt;HU00
2030</c:v>
              </c:pt>
              <c:pt idx="190">
                <c:v>SI00-&gt;ITN1
2030</c:v>
              </c:pt>
              <c:pt idx="191">
                <c:v>SK00-&gt;CZ00
2030</c:v>
              </c:pt>
              <c:pt idx="192">
                <c:v>SK00-&gt;HU00
2030</c:v>
              </c:pt>
              <c:pt idx="193">
                <c:v>SK00-&gt;PLI0
2030</c:v>
              </c:pt>
              <c:pt idx="194">
                <c:v>TR00-&gt;BG00
2030</c:v>
              </c:pt>
              <c:pt idx="195">
                <c:v>TR00-&gt;GR00
2030</c:v>
              </c:pt>
              <c:pt idx="196">
                <c:v>UK00-&gt;BE00
2030</c:v>
              </c:pt>
              <c:pt idx="197">
                <c:v>UK00-&gt;DE00
2030</c:v>
              </c:pt>
              <c:pt idx="198">
                <c:v>UK00-&gt;DKW1
2030</c:v>
              </c:pt>
              <c:pt idx="199">
                <c:v>UK00-&gt;FR00
2030</c:v>
              </c:pt>
              <c:pt idx="200">
                <c:v>UK00-&gt;IE00
2030</c:v>
              </c:pt>
              <c:pt idx="201">
                <c:v>UK00-&gt;NL00
2030</c:v>
              </c:pt>
              <c:pt idx="202">
                <c:v>UK00-&gt;NOS2
2030</c:v>
              </c:pt>
              <c:pt idx="203">
                <c:v>UK00-&gt;UKNI
2030</c:v>
              </c:pt>
              <c:pt idx="204">
                <c:v>UKNI-&gt;IE00
2030</c:v>
              </c:pt>
              <c:pt idx="205">
                <c:v>UKNI-&gt;UK00
2030</c:v>
              </c:pt>
            </c:strLit>
          </c:cat>
          <c:val>
            <c:numLit>
              <c:formatCode>General</c:formatCode>
              <c:ptCount val="206"/>
              <c:pt idx="0">
                <c:v>400</c:v>
              </c:pt>
              <c:pt idx="1">
                <c:v>300</c:v>
              </c:pt>
              <c:pt idx="2">
                <c:v>500</c:v>
              </c:pt>
              <c:pt idx="3">
                <c:v>188</c:v>
              </c:pt>
              <c:pt idx="4">
                <c:v>1200</c:v>
              </c:pt>
              <c:pt idx="5">
                <c:v>900</c:v>
              </c:pt>
              <c:pt idx="6">
                <c:v>7500</c:v>
              </c:pt>
              <c:pt idx="7">
                <c:v>800</c:v>
              </c:pt>
              <c:pt idx="8">
                <c:v>591</c:v>
              </c:pt>
              <c:pt idx="9">
                <c:v>950</c:v>
              </c:pt>
              <c:pt idx="10">
                <c:v>800</c:v>
              </c:pt>
              <c:pt idx="11">
                <c:v>500</c:v>
              </c:pt>
              <c:pt idx="12">
                <c:v>800</c:v>
              </c:pt>
              <c:pt idx="13">
                <c:v>1400</c:v>
              </c:pt>
              <c:pt idx="14">
                <c:v>1000</c:v>
              </c:pt>
              <c:pt idx="15">
                <c:v>0</c:v>
              </c:pt>
              <c:pt idx="16">
                <c:v>2800</c:v>
              </c:pt>
              <c:pt idx="17">
                <c:v>2400</c:v>
              </c:pt>
              <c:pt idx="18">
                <c:v>1000</c:v>
              </c:pt>
              <c:pt idx="19">
                <c:v>1400</c:v>
              </c:pt>
              <c:pt idx="20">
                <c:v>0</c:v>
              </c:pt>
              <c:pt idx="21">
                <c:v>1700</c:v>
              </c:pt>
              <c:pt idx="22">
                <c:v>400</c:v>
              </c:pt>
              <c:pt idx="23">
                <c:v>2300</c:v>
              </c:pt>
              <c:pt idx="24">
                <c:v>291</c:v>
              </c:pt>
              <c:pt idx="25">
                <c:v>900</c:v>
              </c:pt>
              <c:pt idx="26">
                <c:v>1200</c:v>
              </c:pt>
              <c:pt idx="27">
                <c:v>4200</c:v>
              </c:pt>
              <c:pt idx="28">
                <c:v>1300</c:v>
              </c:pt>
              <c:pt idx="29">
                <c:v>3424</c:v>
              </c:pt>
              <c:pt idx="30">
                <c:v>1000</c:v>
              </c:pt>
              <c:pt idx="31">
                <c:v>900</c:v>
              </c:pt>
              <c:pt idx="32">
                <c:v>3000</c:v>
              </c:pt>
              <c:pt idx="33">
                <c:v>1050</c:v>
              </c:pt>
              <c:pt idx="34">
                <c:v>1905</c:v>
              </c:pt>
              <c:pt idx="35">
                <c:v>7500</c:v>
              </c:pt>
              <c:pt idx="36">
                <c:v>1000</c:v>
              </c:pt>
              <c:pt idx="37">
                <c:v>4400</c:v>
              </c:pt>
              <c:pt idx="38">
                <c:v>3000</c:v>
              </c:pt>
              <c:pt idx="39">
                <c:v>400</c:v>
              </c:pt>
              <c:pt idx="40">
                <c:v>600</c:v>
              </c:pt>
              <c:pt idx="41">
                <c:v>0</c:v>
              </c:pt>
              <c:pt idx="42">
                <c:v>2125</c:v>
              </c:pt>
              <c:pt idx="43">
                <c:v>4800</c:v>
              </c:pt>
              <c:pt idx="44">
                <c:v>2400</c:v>
              </c:pt>
              <c:pt idx="45">
                <c:v>0</c:v>
              </c:pt>
              <c:pt idx="46">
                <c:v>5000</c:v>
              </c:pt>
              <c:pt idx="47">
                <c:v>1400</c:v>
              </c:pt>
              <c:pt idx="48">
                <c:v>3000</c:v>
              </c:pt>
              <c:pt idx="49">
                <c:v>615</c:v>
              </c:pt>
              <c:pt idx="50">
                <c:v>1400</c:v>
              </c:pt>
              <c:pt idx="51">
                <c:v>400</c:v>
              </c:pt>
              <c:pt idx="52">
                <c:v>0</c:v>
              </c:pt>
              <c:pt idx="53">
                <c:v>600</c:v>
              </c:pt>
              <c:pt idx="54">
                <c:v>0</c:v>
              </c:pt>
              <c:pt idx="55">
                <c:v>0</c:v>
              </c:pt>
              <c:pt idx="56">
                <c:v>100</c:v>
              </c:pt>
              <c:pt idx="57">
                <c:v>0</c:v>
              </c:pt>
              <c:pt idx="58">
                <c:v>600</c:v>
              </c:pt>
              <c:pt idx="59">
                <c:v>734</c:v>
              </c:pt>
              <c:pt idx="60">
                <c:v>1000</c:v>
              </c:pt>
              <c:pt idx="61">
                <c:v>0</c:v>
              </c:pt>
              <c:pt idx="62">
                <c:v>0</c:v>
              </c:pt>
              <c:pt idx="63">
                <c:v>0</c:v>
              </c:pt>
              <c:pt idx="64">
                <c:v>600</c:v>
              </c:pt>
              <c:pt idx="65">
                <c:v>0</c:v>
              </c:pt>
              <c:pt idx="66">
                <c:v>0</c:v>
              </c:pt>
              <c:pt idx="67">
                <c:v>0</c:v>
              </c:pt>
              <c:pt idx="68">
                <c:v>0</c:v>
              </c:pt>
              <c:pt idx="69">
                <c:v>0</c:v>
              </c:pt>
              <c:pt idx="70">
                <c:v>2125</c:v>
              </c:pt>
              <c:pt idx="71">
                <c:v>0</c:v>
              </c:pt>
              <c:pt idx="72">
                <c:v>0</c:v>
              </c:pt>
              <c:pt idx="73">
                <c:v>0</c:v>
              </c:pt>
              <c:pt idx="74">
                <c:v>0</c:v>
              </c:pt>
              <c:pt idx="75">
                <c:v>480</c:v>
              </c:pt>
              <c:pt idx="76">
                <c:v>358</c:v>
              </c:pt>
              <c:pt idx="77">
                <c:v>0</c:v>
              </c:pt>
              <c:pt idx="78">
                <c:v>1016</c:v>
              </c:pt>
              <c:pt idx="79">
                <c:v>780</c:v>
              </c:pt>
              <c:pt idx="80">
                <c:v>3000</c:v>
              </c:pt>
              <c:pt idx="81">
                <c:v>5000</c:v>
              </c:pt>
              <c:pt idx="82">
                <c:v>4200</c:v>
              </c:pt>
              <c:pt idx="83">
                <c:v>1016</c:v>
              </c:pt>
              <c:pt idx="84">
                <c:v>80</c:v>
              </c:pt>
              <c:pt idx="85">
                <c:v>2000</c:v>
              </c:pt>
              <c:pt idx="86">
                <c:v>1200</c:v>
              </c:pt>
              <c:pt idx="87">
                <c:v>4300</c:v>
              </c:pt>
              <c:pt idx="88">
                <c:v>3000</c:v>
              </c:pt>
              <c:pt idx="89">
                <c:v>4800</c:v>
              </c:pt>
              <c:pt idx="90">
                <c:v>5000</c:v>
              </c:pt>
              <c:pt idx="91">
                <c:v>700</c:v>
              </c:pt>
              <c:pt idx="92">
                <c:v>3300</c:v>
              </c:pt>
              <c:pt idx="93">
                <c:v>4000</c:v>
              </c:pt>
              <c:pt idx="94">
                <c:v>450</c:v>
              </c:pt>
              <c:pt idx="95">
                <c:v>1400</c:v>
              </c:pt>
              <c:pt idx="96">
                <c:v>3000</c:v>
              </c:pt>
              <c:pt idx="97">
                <c:v>500</c:v>
              </c:pt>
              <c:pt idx="98">
                <c:v>1100</c:v>
              </c:pt>
              <c:pt idx="99">
                <c:v>660</c:v>
              </c:pt>
              <c:pt idx="100">
                <c:v>1000</c:v>
              </c:pt>
              <c:pt idx="101">
                <c:v>800</c:v>
              </c:pt>
              <c:pt idx="102">
                <c:v>800</c:v>
              </c:pt>
              <c:pt idx="103">
                <c:v>200</c:v>
              </c:pt>
              <c:pt idx="104">
                <c:v>1500</c:v>
              </c:pt>
              <c:pt idx="105">
                <c:v>800</c:v>
              </c:pt>
              <c:pt idx="106">
                <c:v>1000</c:v>
              </c:pt>
              <c:pt idx="107">
                <c:v>1300</c:v>
              </c:pt>
              <c:pt idx="108">
                <c:v>703</c:v>
              </c:pt>
              <c:pt idx="109">
                <c:v>1200</c:v>
              </c:pt>
              <c:pt idx="110">
                <c:v>1533</c:v>
              </c:pt>
              <c:pt idx="111">
                <c:v>700</c:v>
              </c:pt>
              <c:pt idx="112">
                <c:v>1000</c:v>
              </c:pt>
              <c:pt idx="113">
                <c:v>1250</c:v>
              </c:pt>
              <c:pt idx="114">
                <c:v>600</c:v>
              </c:pt>
              <c:pt idx="115">
                <c:v>400</c:v>
              </c:pt>
              <c:pt idx="116">
                <c:v>1440</c:v>
              </c:pt>
              <c:pt idx="117">
                <c:v>1870</c:v>
              </c:pt>
              <c:pt idx="118">
                <c:v>680</c:v>
              </c:pt>
              <c:pt idx="119">
                <c:v>500</c:v>
              </c:pt>
              <c:pt idx="120">
                <c:v>225</c:v>
              </c:pt>
              <c:pt idx="121">
                <c:v>1200</c:v>
              </c:pt>
              <c:pt idx="122">
                <c:v>150</c:v>
              </c:pt>
              <c:pt idx="123">
                <c:v>700</c:v>
              </c:pt>
              <c:pt idx="124">
                <c:v>2400</c:v>
              </c:pt>
              <c:pt idx="125">
                <c:v>0</c:v>
              </c:pt>
              <c:pt idx="126">
                <c:v>845</c:v>
              </c:pt>
              <c:pt idx="127">
                <c:v>1200</c:v>
              </c:pt>
              <c:pt idx="128">
                <c:v>100</c:v>
              </c:pt>
              <c:pt idx="129">
                <c:v>300</c:v>
              </c:pt>
              <c:pt idx="130">
                <c:v>500</c:v>
              </c:pt>
              <c:pt idx="131">
                <c:v>600</c:v>
              </c:pt>
              <c:pt idx="132">
                <c:v>400</c:v>
              </c:pt>
              <c:pt idx="133">
                <c:v>500</c:v>
              </c:pt>
              <c:pt idx="134">
                <c:v>400</c:v>
              </c:pt>
              <c:pt idx="135">
                <c:v>850</c:v>
              </c:pt>
              <c:pt idx="136">
                <c:v>250</c:v>
              </c:pt>
              <c:pt idx="137">
                <c:v>225</c:v>
              </c:pt>
              <c:pt idx="138">
                <c:v>3400</c:v>
              </c:pt>
              <c:pt idx="139">
                <c:v>5000</c:v>
              </c:pt>
              <c:pt idx="140">
                <c:v>0</c:v>
              </c:pt>
              <c:pt idx="141">
                <c:v>0</c:v>
              </c:pt>
              <c:pt idx="142">
                <c:v>2000</c:v>
              </c:pt>
              <c:pt idx="143">
                <c:v>700</c:v>
              </c:pt>
              <c:pt idx="144">
                <c:v>1000</c:v>
              </c:pt>
              <c:pt idx="145">
                <c:v>0</c:v>
              </c:pt>
              <c:pt idx="146">
                <c:v>2000</c:v>
              </c:pt>
              <c:pt idx="147">
                <c:v>600</c:v>
              </c:pt>
              <c:pt idx="148">
                <c:v>80</c:v>
              </c:pt>
              <c:pt idx="149">
                <c:v>700</c:v>
              </c:pt>
              <c:pt idx="150">
                <c:v>250</c:v>
              </c:pt>
              <c:pt idx="151">
                <c:v>2145</c:v>
              </c:pt>
              <c:pt idx="152">
                <c:v>1400</c:v>
              </c:pt>
              <c:pt idx="153">
                <c:v>480</c:v>
              </c:pt>
              <c:pt idx="154">
                <c:v>700</c:v>
              </c:pt>
              <c:pt idx="155">
                <c:v>1400</c:v>
              </c:pt>
              <c:pt idx="156">
                <c:v>150</c:v>
              </c:pt>
              <c:pt idx="157">
                <c:v>3000</c:v>
              </c:pt>
              <c:pt idx="158">
                <c:v>600</c:v>
              </c:pt>
              <c:pt idx="159">
                <c:v>1000</c:v>
              </c:pt>
              <c:pt idx="160">
                <c:v>3000</c:v>
              </c:pt>
              <c:pt idx="161">
                <c:v>894</c:v>
              </c:pt>
              <c:pt idx="162">
                <c:v>3000</c:v>
              </c:pt>
              <c:pt idx="163">
                <c:v>3500</c:v>
              </c:pt>
              <c:pt idx="164">
                <c:v>2300</c:v>
              </c:pt>
              <c:pt idx="165">
                <c:v>1400</c:v>
              </c:pt>
              <c:pt idx="166">
                <c:v>300</c:v>
              </c:pt>
              <c:pt idx="167">
                <c:v>1300</c:v>
              </c:pt>
              <c:pt idx="168">
                <c:v>145</c:v>
              </c:pt>
              <c:pt idx="169">
                <c:v>800</c:v>
              </c:pt>
              <c:pt idx="170">
                <c:v>291</c:v>
              </c:pt>
              <c:pt idx="171">
                <c:v>239</c:v>
              </c:pt>
              <c:pt idx="172">
                <c:v>732</c:v>
              </c:pt>
              <c:pt idx="173">
                <c:v>500</c:v>
              </c:pt>
              <c:pt idx="174">
                <c:v>367</c:v>
              </c:pt>
              <c:pt idx="175">
                <c:v>1300</c:v>
              </c:pt>
              <c:pt idx="176">
                <c:v>2000</c:v>
              </c:pt>
              <c:pt idx="177">
                <c:v>600</c:v>
              </c:pt>
              <c:pt idx="178">
                <c:v>1000</c:v>
              </c:pt>
              <c:pt idx="179">
                <c:v>300</c:v>
              </c:pt>
              <c:pt idx="180">
                <c:v>358</c:v>
              </c:pt>
              <c:pt idx="181">
                <c:v>1200</c:v>
              </c:pt>
              <c:pt idx="182">
                <c:v>2095</c:v>
              </c:pt>
              <c:pt idx="183">
                <c:v>615</c:v>
              </c:pt>
              <c:pt idx="184">
                <c:v>530</c:v>
              </c:pt>
              <c:pt idx="185">
                <c:v>700</c:v>
              </c:pt>
              <c:pt idx="186">
                <c:v>600</c:v>
              </c:pt>
              <c:pt idx="187">
                <c:v>950</c:v>
              </c:pt>
              <c:pt idx="188">
                <c:v>1500</c:v>
              </c:pt>
              <c:pt idx="189">
                <c:v>1200</c:v>
              </c:pt>
              <c:pt idx="190">
                <c:v>800</c:v>
              </c:pt>
              <c:pt idx="191">
                <c:v>1600</c:v>
              </c:pt>
              <c:pt idx="192">
                <c:v>3065</c:v>
              </c:pt>
              <c:pt idx="193">
                <c:v>1110</c:v>
              </c:pt>
              <c:pt idx="194">
                <c:v>500</c:v>
              </c:pt>
              <c:pt idx="195">
                <c:v>580</c:v>
              </c:pt>
              <c:pt idx="196">
                <c:v>1000</c:v>
              </c:pt>
              <c:pt idx="197">
                <c:v>1400</c:v>
              </c:pt>
              <c:pt idx="198">
                <c:v>0</c:v>
              </c:pt>
              <c:pt idx="199">
                <c:v>4000</c:v>
              </c:pt>
              <c:pt idx="200">
                <c:v>1000</c:v>
              </c:pt>
              <c:pt idx="201">
                <c:v>1000</c:v>
              </c:pt>
              <c:pt idx="202">
                <c:v>1400</c:v>
              </c:pt>
              <c:pt idx="203">
                <c:v>450</c:v>
              </c:pt>
              <c:pt idx="204">
                <c:v>1200</c:v>
              </c:pt>
              <c:pt idx="205">
                <c:v>400</c:v>
              </c:pt>
            </c:numLit>
          </c:val>
          <c:smooth val="0"/>
          <c:extLst>
            <c:ext xmlns:c16="http://schemas.microsoft.com/office/drawing/2014/chart" uri="{C3380CC4-5D6E-409C-BE32-E72D297353CC}">
              <c16:uniqueId val="{00000012-0F9C-4E30-8A46-2A43818D2CC7}"/>
            </c:ext>
          </c:extLst>
        </c:ser>
        <c:dLbls>
          <c:showLegendKey val="0"/>
          <c:showVal val="0"/>
          <c:showCatName val="0"/>
          <c:showSerName val="0"/>
          <c:showPercent val="0"/>
          <c:showBubbleSize val="0"/>
        </c:dLbls>
        <c:marker val="1"/>
        <c:smooth val="0"/>
        <c:axId val="1980875247"/>
        <c:axId val="1256083999"/>
      </c:lineChart>
      <c:catAx>
        <c:axId val="1980875247"/>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6083999"/>
        <c:crosses val="autoZero"/>
        <c:auto val="1"/>
        <c:lblAlgn val="ctr"/>
        <c:lblOffset val="100"/>
        <c:noMultiLvlLbl val="0"/>
        <c:extLst>
          <c:ext xmlns:c15="http://schemas.microsoft.com/office/drawing/2012/chart" uri="{F40574EE-89B7-4290-83BB-5DA773EAF853}">
            <c15:numFmt c:formatCode="General" c:sourceLinked="1"/>
          </c:ext>
        </c:extLst>
      </c:catAx>
      <c:valAx>
        <c:axId val="12560839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0875247"/>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extLst>
    <c:ext xmlns:c15="http://schemas.microsoft.com/office/drawing/2012/chart" uri="{723BEF56-08C2-4564-9609-F4CBC75E7E54}">
      <c15:pivotSource>
        <c15:name>[ERAA2024_C4E_Dashboard.xlsx]PivotChartTable8</c15:name>
        <c15:fmtId val="0"/>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rgbClr val="50164A"/>
            </a:solidFill>
            <a:round/>
          </a:ln>
          <a:effectLst/>
        </c:spPr>
        <c:marker>
          <c:symbol val="circle"/>
          <c:size val="8"/>
          <c:spPr>
            <a:solidFill>
              <a:schemeClr val="tx1">
                <a:lumMod val="90000"/>
                <a:lumOff val="10000"/>
              </a:schemeClr>
            </a:solidFill>
            <a:ln w="9525">
              <a:solidFill>
                <a:srgbClr val="50164A"/>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3"/>
            </a:solidFill>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ln w="28575" cap="rnd">
            <a:solidFill>
              <a:srgbClr val="C00000"/>
            </a:solidFill>
            <a:round/>
          </a:ln>
          <a:effectLst/>
        </c:spPr>
        <c:marker>
          <c:symbol val="circle"/>
          <c:size val="8"/>
          <c:spPr>
            <a:solidFill>
              <a:srgbClr val="C00000"/>
            </a:solidFill>
            <a:ln w="9525">
              <a:solidFill>
                <a:srgbClr val="C0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bg2">
                <a:lumMod val="85000"/>
              </a:schemeClr>
            </a:solidFill>
            <a:round/>
          </a:ln>
          <a:effectLst/>
        </c:spPr>
        <c:marker>
          <c:symbol val="circle"/>
          <c:size val="8"/>
          <c:spPr>
            <a:solidFill>
              <a:schemeClr val="bg2">
                <a:lumMod val="85000"/>
              </a:schemeClr>
            </a:solidFill>
            <a:ln w="9525">
              <a:solidFill>
                <a:schemeClr val="bg2">
                  <a:lumMod val="85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5400" cap="rnd">
            <a:noFill/>
            <a:round/>
          </a:ln>
          <a:effectLst/>
        </c:spPr>
        <c:marker>
          <c:symbol val="circle"/>
          <c:size val="8"/>
          <c:spPr>
            <a:solidFill>
              <a:schemeClr val="accent1"/>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5400" cap="rnd">
            <a:noFill/>
            <a:round/>
          </a:ln>
          <a:effectLst/>
        </c:spPr>
        <c:marker>
          <c:symbol val="circle"/>
          <c:size val="9"/>
          <c:spPr>
            <a:solidFill>
              <a:schemeClr val="accent1"/>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cap="rnd">
            <a:noFill/>
            <a:round/>
          </a:ln>
          <a:effectLst/>
        </c:spPr>
        <c:marker>
          <c:symbol val="circle"/>
          <c:size val="8"/>
          <c:spPr>
            <a:solidFill>
              <a:schemeClr val="accent1"/>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5400" cap="rnd">
            <a:noFill/>
            <a:round/>
          </a:ln>
          <a:effectLst/>
        </c:spPr>
        <c:marker>
          <c:symbol val="circle"/>
          <c:size val="8"/>
          <c:spPr>
            <a:solidFill>
              <a:schemeClr val="accent1"/>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ln w="28575" cap="rnd">
            <a:solidFill>
              <a:schemeClr val="accent4">
                <a:lumMod val="50000"/>
              </a:schemeClr>
            </a:solidFill>
            <a:round/>
          </a:ln>
          <a:effectLst/>
        </c:spPr>
        <c:marker>
          <c:symbol val="circle"/>
          <c:size val="8"/>
          <c:spPr>
            <a:solidFill>
              <a:schemeClr val="accent4">
                <a:lumMod val="50000"/>
              </a:schemeClr>
            </a:solidFill>
            <a:ln w="9525">
              <a:solidFill>
                <a:schemeClr val="accent4">
                  <a:lumMod val="5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ln w="28575" cap="rnd">
            <a:solidFill>
              <a:schemeClr val="accent4"/>
            </a:solidFill>
            <a:round/>
          </a:ln>
          <a:effectLst/>
        </c:spPr>
        <c:marker>
          <c:symbol val="circle"/>
          <c:size val="8"/>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ln w="28575" cap="rnd">
            <a:solidFill>
              <a:schemeClr val="accent4">
                <a:lumMod val="40000"/>
                <a:lumOff val="60000"/>
              </a:schemeClr>
            </a:solidFill>
            <a:round/>
          </a:ln>
          <a:effectLst/>
        </c:spPr>
        <c:marker>
          <c:symbol val="circle"/>
          <c:size val="8"/>
          <c:spPr>
            <a:solidFill>
              <a:schemeClr val="accent4">
                <a:lumMod val="40000"/>
                <a:lumOff val="60000"/>
              </a:schemeClr>
            </a:solidFill>
            <a:ln w="9525">
              <a:solidFill>
                <a:schemeClr val="accent4">
                  <a:lumMod val="40000"/>
                  <a:lumOff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ln w="28575" cap="rnd">
            <a:solidFill>
              <a:schemeClr val="accent4">
                <a:lumMod val="50000"/>
              </a:schemeClr>
            </a:solidFill>
            <a:round/>
          </a:ln>
          <a:effectLst/>
        </c:spPr>
        <c:marker>
          <c:symbol val="circle"/>
          <c:size val="8"/>
          <c:spPr>
            <a:solidFill>
              <a:schemeClr val="accent4">
                <a:lumMod val="50000"/>
              </a:schemeClr>
            </a:solidFill>
            <a:ln w="9525">
              <a:solidFill>
                <a:schemeClr val="accent4">
                  <a:lumMod val="5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ln w="28575" cap="rnd">
            <a:solidFill>
              <a:schemeClr val="accent4">
                <a:lumMod val="75000"/>
              </a:schemeClr>
            </a:solidFill>
            <a:round/>
          </a:ln>
          <a:effectLst/>
        </c:spPr>
        <c:marker>
          <c:symbol val="circle"/>
          <c:size val="8"/>
          <c:spPr>
            <a:solidFill>
              <a:schemeClr val="accent4">
                <a:lumMod val="75000"/>
              </a:schemeClr>
            </a:solidFill>
            <a:ln w="9525">
              <a:solidFill>
                <a:schemeClr val="accent4">
                  <a:lumMod val="75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ln w="28575" cap="rnd">
            <a:solidFill>
              <a:schemeClr val="accent1">
                <a:lumMod val="40000"/>
                <a:lumOff val="60000"/>
              </a:schemeClr>
            </a:solidFill>
            <a:round/>
          </a:ln>
          <a:effectLst/>
        </c:spPr>
        <c:marker>
          <c:symbol val="circle"/>
          <c:size val="8"/>
          <c:spPr>
            <a:solidFill>
              <a:schemeClr val="accent1">
                <a:lumMod val="40000"/>
                <a:lumOff val="60000"/>
              </a:schemeClr>
            </a:solidFill>
            <a:ln w="9525">
              <a:solidFill>
                <a:schemeClr val="accent1">
                  <a:lumMod val="40000"/>
                  <a:lumOff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ln w="28575" cap="rnd">
            <a:solidFill>
              <a:srgbClr val="FF0000"/>
            </a:solidFill>
            <a:round/>
          </a:ln>
          <a:effectLst/>
        </c:spPr>
        <c:marker>
          <c:symbol val="circle"/>
          <c:size val="8"/>
          <c:spPr>
            <a:solidFill>
              <a:srgbClr val="FF0000"/>
            </a:solidFill>
            <a:ln w="9525">
              <a:solidFill>
                <a:srgbClr val="FF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ln w="28575" cap="rnd">
            <a:solidFill>
              <a:srgbClr val="C00000"/>
            </a:solidFill>
            <a:round/>
          </a:ln>
          <a:effectLst/>
        </c:spPr>
        <c:marker>
          <c:symbol val="circle"/>
          <c:size val="8"/>
          <c:spPr>
            <a:solidFill>
              <a:srgbClr val="C00000"/>
            </a:solidFill>
            <a:ln w="9525">
              <a:solidFill>
                <a:srgbClr val="C0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ln w="28575" cap="rnd">
            <a:solidFill>
              <a:schemeClr val="tx1">
                <a:lumMod val="50000"/>
                <a:lumOff val="50000"/>
              </a:schemeClr>
            </a:solidFill>
            <a:round/>
          </a:ln>
          <a:effectLst/>
        </c:spPr>
        <c:marker>
          <c:symbol val="circle"/>
          <c:size val="8"/>
          <c:spPr>
            <a:solidFill>
              <a:schemeClr val="tx1">
                <a:lumMod val="50000"/>
                <a:lumOff val="50000"/>
              </a:schemeClr>
            </a:solidFill>
            <a:ln w="9525">
              <a:solidFill>
                <a:schemeClr val="tx1">
                  <a:lumMod val="50000"/>
                  <a:lumOff val="5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circle"/>
          <c:size val="8"/>
          <c:spPr>
            <a:solidFill>
              <a:schemeClr val="accent1"/>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ln w="28575" cap="rnd">
            <a:solidFill>
              <a:srgbClr val="FF6969"/>
            </a:solidFill>
            <a:round/>
          </a:ln>
          <a:effectLst/>
        </c:spPr>
        <c:marker>
          <c:symbol val="circle"/>
          <c:size val="8"/>
          <c:spPr>
            <a:solidFill>
              <a:srgbClr val="FF6969"/>
            </a:solidFill>
            <a:ln w="9525">
              <a:solidFill>
                <a:srgbClr val="FF6969"/>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ln w="28575" cap="rnd">
            <a:solidFill>
              <a:schemeClr val="tx1">
                <a:lumMod val="25000"/>
                <a:lumOff val="75000"/>
              </a:schemeClr>
            </a:solidFill>
            <a:round/>
          </a:ln>
          <a:effectLst/>
        </c:spPr>
        <c:marker>
          <c:symbol val="circle"/>
          <c:size val="8"/>
          <c:spPr>
            <a:solidFill>
              <a:schemeClr val="bg2">
                <a:lumMod val="85000"/>
              </a:schemeClr>
            </a:solidFill>
            <a:ln w="9525">
              <a:solidFill>
                <a:schemeClr val="tx1">
                  <a:lumMod val="25000"/>
                  <a:lumOff val="75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Biomethane - 2023 €/GJ</c:v>
          </c:tx>
          <c:spPr>
            <a:ln w="28575" cap="rnd">
              <a:solidFill>
                <a:schemeClr val="tx1">
                  <a:lumMod val="25000"/>
                  <a:lumOff val="75000"/>
                </a:schemeClr>
              </a:solidFill>
              <a:round/>
            </a:ln>
            <a:effectLst/>
          </c:spPr>
          <c:marker>
            <c:symbol val="circle"/>
            <c:size val="8"/>
            <c:spPr>
              <a:solidFill>
                <a:schemeClr val="bg2">
                  <a:lumMod val="85000"/>
                </a:schemeClr>
              </a:solidFill>
              <a:ln w="9525">
                <a:solidFill>
                  <a:schemeClr val="tx1">
                    <a:lumMod val="25000"/>
                    <a:lumOff val="75000"/>
                  </a:schemeClr>
                </a:solidFill>
              </a:ln>
              <a:effectLst/>
            </c:spPr>
          </c:marker>
          <c:cat>
            <c:strLit>
              <c:ptCount val="4"/>
              <c:pt idx="0">
                <c:v>2026</c:v>
              </c:pt>
              <c:pt idx="1">
                <c:v>2028</c:v>
              </c:pt>
              <c:pt idx="2">
                <c:v>2030</c:v>
              </c:pt>
              <c:pt idx="3">
                <c:v>2035</c:v>
              </c:pt>
            </c:strLit>
          </c:cat>
          <c:val>
            <c:numLit>
              <c:formatCode>General</c:formatCode>
              <c:ptCount val="4"/>
              <c:pt idx="2">
                <c:v>21.132802608322606</c:v>
              </c:pt>
              <c:pt idx="3">
                <c:v>20.756215700751472</c:v>
              </c:pt>
            </c:numLit>
          </c:val>
          <c:smooth val="0"/>
          <c:extLst>
            <c:ext xmlns:c16="http://schemas.microsoft.com/office/drawing/2014/chart" uri="{C3380CC4-5D6E-409C-BE32-E72D297353CC}">
              <c16:uniqueId val="{00000000-B872-4862-93F8-9F82FF0BC69A}"/>
            </c:ext>
          </c:extLst>
        </c:ser>
        <c:ser>
          <c:idx val="1"/>
          <c:order val="1"/>
          <c:tx>
            <c:v>Crude oil - 2023 €/GJ</c:v>
          </c:tx>
          <c:spPr>
            <a:ln w="28575" cap="rnd">
              <a:solidFill>
                <a:srgbClr val="FF6969"/>
              </a:solidFill>
              <a:round/>
            </a:ln>
            <a:effectLst/>
          </c:spPr>
          <c:marker>
            <c:symbol val="circle"/>
            <c:size val="8"/>
            <c:spPr>
              <a:solidFill>
                <a:srgbClr val="FF6969"/>
              </a:solidFill>
              <a:ln w="9525">
                <a:solidFill>
                  <a:srgbClr val="FF6969"/>
                </a:solidFill>
              </a:ln>
              <a:effectLst/>
            </c:spPr>
          </c:marker>
          <c:cat>
            <c:strLit>
              <c:ptCount val="4"/>
              <c:pt idx="0">
                <c:v>2026</c:v>
              </c:pt>
              <c:pt idx="1">
                <c:v>2028</c:v>
              </c:pt>
              <c:pt idx="2">
                <c:v>2030</c:v>
              </c:pt>
              <c:pt idx="3">
                <c:v>2035</c:v>
              </c:pt>
            </c:strLit>
          </c:cat>
          <c:val>
            <c:numLit>
              <c:formatCode>General</c:formatCode>
              <c:ptCount val="4"/>
              <c:pt idx="0">
                <c:v>11.81798539486468</c:v>
              </c:pt>
              <c:pt idx="1">
                <c:v>12.286608252689724</c:v>
              </c:pt>
              <c:pt idx="2">
                <c:v>12.755231110514769</c:v>
              </c:pt>
              <c:pt idx="3">
                <c:v>12.151943152585016</c:v>
              </c:pt>
            </c:numLit>
          </c:val>
          <c:smooth val="0"/>
          <c:extLst>
            <c:ext xmlns:c16="http://schemas.microsoft.com/office/drawing/2014/chart" uri="{C3380CC4-5D6E-409C-BE32-E72D297353CC}">
              <c16:uniqueId val="{00000008-0D5C-4E38-966B-AACE4A87C741}"/>
            </c:ext>
          </c:extLst>
        </c:ser>
        <c:ser>
          <c:idx val="2"/>
          <c:order val="2"/>
          <c:tx>
            <c:v>Gas Blend (updated) - 2023 €/GJ</c:v>
          </c:tx>
          <c:spPr>
            <a:ln w="28575" cap="rnd">
              <a:solidFill>
                <a:schemeClr val="tx1">
                  <a:lumMod val="50000"/>
                  <a:lumOff val="50000"/>
                </a:schemeClr>
              </a:solidFill>
              <a:round/>
            </a:ln>
            <a:effectLst/>
          </c:spPr>
          <c:marker>
            <c:symbol val="circle"/>
            <c:size val="8"/>
            <c:spPr>
              <a:solidFill>
                <a:schemeClr val="tx1">
                  <a:lumMod val="50000"/>
                  <a:lumOff val="50000"/>
                </a:schemeClr>
              </a:solidFill>
              <a:ln w="9525">
                <a:solidFill>
                  <a:schemeClr val="tx1">
                    <a:lumMod val="50000"/>
                    <a:lumOff val="50000"/>
                  </a:schemeClr>
                </a:solidFill>
              </a:ln>
              <a:effectLst/>
            </c:spPr>
          </c:marker>
          <c:cat>
            <c:strLit>
              <c:ptCount val="4"/>
              <c:pt idx="0">
                <c:v>2026</c:v>
              </c:pt>
              <c:pt idx="1">
                <c:v>2028</c:v>
              </c:pt>
              <c:pt idx="2">
                <c:v>2030</c:v>
              </c:pt>
              <c:pt idx="3">
                <c:v>2035</c:v>
              </c:pt>
            </c:strLit>
          </c:cat>
          <c:val>
            <c:numLit>
              <c:formatCode>General</c:formatCode>
              <c:ptCount val="4"/>
              <c:pt idx="0">
                <c:v>7.3223037302288265</c:v>
              </c:pt>
              <c:pt idx="1">
                <c:v>6.7724667462420349</c:v>
              </c:pt>
              <c:pt idx="2">
                <c:v>7.6751616031497063</c:v>
              </c:pt>
              <c:pt idx="3">
                <c:v>8.7464370345754237</c:v>
              </c:pt>
            </c:numLit>
          </c:val>
          <c:smooth val="0"/>
          <c:extLst>
            <c:ext xmlns:c16="http://schemas.microsoft.com/office/drawing/2014/chart" uri="{C3380CC4-5D6E-409C-BE32-E72D297353CC}">
              <c16:uniqueId val="{00000009-0D5C-4E38-966B-AACE4A87C741}"/>
            </c:ext>
          </c:extLst>
        </c:ser>
        <c:ser>
          <c:idx val="3"/>
          <c:order val="3"/>
          <c:tx>
            <c:v>Hard coal - 2023 €/GJ</c:v>
          </c:tx>
          <c:spPr>
            <a:ln w="28575" cap="rnd">
              <a:solidFill>
                <a:schemeClr val="accent4">
                  <a:lumMod val="50000"/>
                </a:schemeClr>
              </a:solidFill>
              <a:round/>
            </a:ln>
            <a:effectLst/>
          </c:spPr>
          <c:marker>
            <c:symbol val="circle"/>
            <c:size val="8"/>
            <c:spPr>
              <a:solidFill>
                <a:schemeClr val="accent4">
                  <a:lumMod val="50000"/>
                </a:schemeClr>
              </a:solidFill>
              <a:ln w="9525">
                <a:solidFill>
                  <a:schemeClr val="accent4">
                    <a:lumMod val="50000"/>
                  </a:schemeClr>
                </a:solidFill>
              </a:ln>
              <a:effectLst/>
            </c:spPr>
          </c:marker>
          <c:cat>
            <c:strLit>
              <c:ptCount val="4"/>
              <c:pt idx="0">
                <c:v>2026</c:v>
              </c:pt>
              <c:pt idx="1">
                <c:v>2028</c:v>
              </c:pt>
              <c:pt idx="2">
                <c:v>2030</c:v>
              </c:pt>
              <c:pt idx="3">
                <c:v>2035</c:v>
              </c:pt>
            </c:strLit>
          </c:cat>
          <c:val>
            <c:numLit>
              <c:formatCode>General</c:formatCode>
              <c:ptCount val="4"/>
              <c:pt idx="0">
                <c:v>2.844819217356771</c:v>
              </c:pt>
              <c:pt idx="1">
                <c:v>2.594112028505104</c:v>
              </c:pt>
              <c:pt idx="2">
                <c:v>2.343404839653437</c:v>
              </c:pt>
              <c:pt idx="3">
                <c:v>2.2141729551137255</c:v>
              </c:pt>
            </c:numLit>
          </c:val>
          <c:smooth val="0"/>
          <c:extLst>
            <c:ext xmlns:c16="http://schemas.microsoft.com/office/drawing/2014/chart" uri="{C3380CC4-5D6E-409C-BE32-E72D297353CC}">
              <c16:uniqueId val="{0000000A-0D5C-4E38-966B-AACE4A87C741}"/>
            </c:ext>
          </c:extLst>
        </c:ser>
        <c:ser>
          <c:idx val="4"/>
          <c:order val="4"/>
          <c:tx>
            <c:v>Heavy oil - 2023 €/GJ</c:v>
          </c:tx>
          <c:spPr>
            <a:ln w="28575" cap="rnd">
              <a:solidFill>
                <a:srgbClr val="FF0000"/>
              </a:solidFill>
              <a:round/>
            </a:ln>
            <a:effectLst/>
          </c:spPr>
          <c:marker>
            <c:symbol val="circle"/>
            <c:size val="8"/>
            <c:spPr>
              <a:solidFill>
                <a:srgbClr val="FF0000"/>
              </a:solidFill>
              <a:ln w="9525">
                <a:solidFill>
                  <a:srgbClr val="FF0000"/>
                </a:solidFill>
              </a:ln>
              <a:effectLst/>
            </c:spPr>
          </c:marker>
          <c:cat>
            <c:strLit>
              <c:ptCount val="4"/>
              <c:pt idx="0">
                <c:v>2026</c:v>
              </c:pt>
              <c:pt idx="1">
                <c:v>2028</c:v>
              </c:pt>
              <c:pt idx="2">
                <c:v>2030</c:v>
              </c:pt>
              <c:pt idx="3">
                <c:v>2035</c:v>
              </c:pt>
            </c:strLit>
          </c:cat>
          <c:val>
            <c:numLit>
              <c:formatCode>General</c:formatCode>
              <c:ptCount val="4"/>
              <c:pt idx="0">
                <c:v>12.408884664607914</c:v>
              </c:pt>
              <c:pt idx="1">
                <c:v>12.900938665324212</c:v>
              </c:pt>
              <c:pt idx="2">
                <c:v>13.392992666040508</c:v>
              </c:pt>
              <c:pt idx="3">
                <c:v>12.759540310214268</c:v>
              </c:pt>
            </c:numLit>
          </c:val>
          <c:smooth val="0"/>
          <c:extLst>
            <c:ext xmlns:c16="http://schemas.microsoft.com/office/drawing/2014/chart" uri="{C3380CC4-5D6E-409C-BE32-E72D297353CC}">
              <c16:uniqueId val="{0000000B-0D5C-4E38-966B-AACE4A87C741}"/>
            </c:ext>
          </c:extLst>
        </c:ser>
        <c:ser>
          <c:idx val="5"/>
          <c:order val="5"/>
          <c:tx>
            <c:v>Hydrogen (blue) - 2023 €/GJ</c:v>
          </c:tx>
          <c:spPr>
            <a:ln w="28575" cap="rnd">
              <a:solidFill>
                <a:schemeClr val="accent1">
                  <a:lumMod val="40000"/>
                  <a:lumOff val="60000"/>
                </a:schemeClr>
              </a:solidFill>
              <a:round/>
            </a:ln>
            <a:effectLst/>
          </c:spPr>
          <c:marker>
            <c:symbol val="circle"/>
            <c:size val="8"/>
            <c:spPr>
              <a:solidFill>
                <a:schemeClr val="accent1">
                  <a:lumMod val="40000"/>
                  <a:lumOff val="60000"/>
                </a:schemeClr>
              </a:solidFill>
              <a:ln w="9525">
                <a:solidFill>
                  <a:schemeClr val="accent1">
                    <a:lumMod val="40000"/>
                    <a:lumOff val="60000"/>
                  </a:schemeClr>
                </a:solidFill>
              </a:ln>
              <a:effectLst/>
            </c:spPr>
          </c:marker>
          <c:cat>
            <c:strLit>
              <c:ptCount val="4"/>
              <c:pt idx="0">
                <c:v>2026</c:v>
              </c:pt>
              <c:pt idx="1">
                <c:v>2028</c:v>
              </c:pt>
              <c:pt idx="2">
                <c:v>2030</c:v>
              </c:pt>
              <c:pt idx="3">
                <c:v>2035</c:v>
              </c:pt>
            </c:strLit>
          </c:cat>
          <c:val>
            <c:numLit>
              <c:formatCode>General</c:formatCode>
              <c:ptCount val="4"/>
              <c:pt idx="0">
                <c:v>22.738572196260701</c:v>
              </c:pt>
              <c:pt idx="1">
                <c:v>22.179677335964069</c:v>
              </c:pt>
              <c:pt idx="2">
                <c:v>23.465117991569741</c:v>
              </c:pt>
              <c:pt idx="3">
                <c:v>21.685224382350732</c:v>
              </c:pt>
            </c:numLit>
          </c:val>
          <c:smooth val="0"/>
          <c:extLst>
            <c:ext xmlns:c16="http://schemas.microsoft.com/office/drawing/2014/chart" uri="{C3380CC4-5D6E-409C-BE32-E72D297353CC}">
              <c16:uniqueId val="{0000000C-0D5C-4E38-966B-AACE4A87C741}"/>
            </c:ext>
          </c:extLst>
        </c:ser>
        <c:ser>
          <c:idx val="6"/>
          <c:order val="6"/>
          <c:tx>
            <c:v>Light oil - 2023 €/GJ</c:v>
          </c:tx>
          <c:spPr>
            <a:ln w="28575" cap="rnd">
              <a:solidFill>
                <a:srgbClr val="C00000"/>
              </a:solidFill>
              <a:round/>
            </a:ln>
            <a:effectLst/>
          </c:spPr>
          <c:marker>
            <c:symbol val="circle"/>
            <c:size val="8"/>
            <c:spPr>
              <a:solidFill>
                <a:srgbClr val="C00000"/>
              </a:solidFill>
              <a:ln w="9525">
                <a:solidFill>
                  <a:srgbClr val="C00000"/>
                </a:solidFill>
              </a:ln>
              <a:effectLst/>
            </c:spPr>
          </c:marker>
          <c:cat>
            <c:strLit>
              <c:ptCount val="4"/>
              <c:pt idx="0">
                <c:v>2026</c:v>
              </c:pt>
              <c:pt idx="1">
                <c:v>2028</c:v>
              </c:pt>
              <c:pt idx="2">
                <c:v>2030</c:v>
              </c:pt>
              <c:pt idx="3">
                <c:v>2035</c:v>
              </c:pt>
            </c:strLit>
          </c:cat>
          <c:val>
            <c:numLit>
              <c:formatCode>General</c:formatCode>
              <c:ptCount val="4"/>
              <c:pt idx="0">
                <c:v>15.127021305426791</c:v>
              </c:pt>
              <c:pt idx="1">
                <c:v>15.726858563442848</c:v>
              </c:pt>
              <c:pt idx="2">
                <c:v>16.326695821458905</c:v>
              </c:pt>
              <c:pt idx="3">
                <c:v>15.554487235308821</c:v>
              </c:pt>
            </c:numLit>
          </c:val>
          <c:smooth val="0"/>
          <c:extLst>
            <c:ext xmlns:c16="http://schemas.microsoft.com/office/drawing/2014/chart" uri="{C3380CC4-5D6E-409C-BE32-E72D297353CC}">
              <c16:uniqueId val="{0000000D-0D5C-4E38-966B-AACE4A87C741}"/>
            </c:ext>
          </c:extLst>
        </c:ser>
        <c:ser>
          <c:idx val="7"/>
          <c:order val="7"/>
          <c:tx>
            <c:v>Lignite G1 (BG - MK - CZ) - 2023 €/GJ</c:v>
          </c:tx>
          <c:spPr>
            <a:ln w="28575" cap="rnd">
              <a:solidFill>
                <a:schemeClr val="accent4"/>
              </a:solidFill>
              <a:round/>
            </a:ln>
            <a:effectLst/>
          </c:spPr>
          <c:marker>
            <c:symbol val="circle"/>
            <c:size val="8"/>
            <c:spPr>
              <a:solidFill>
                <a:schemeClr val="accent4"/>
              </a:solidFill>
              <a:ln w="9525">
                <a:solidFill>
                  <a:schemeClr val="accent4"/>
                </a:solidFill>
              </a:ln>
              <a:effectLst/>
            </c:spPr>
          </c:marker>
          <c:cat>
            <c:strLit>
              <c:ptCount val="4"/>
              <c:pt idx="0">
                <c:v>2026</c:v>
              </c:pt>
              <c:pt idx="1">
                <c:v>2028</c:v>
              </c:pt>
              <c:pt idx="2">
                <c:v>2030</c:v>
              </c:pt>
              <c:pt idx="3">
                <c:v>2035</c:v>
              </c:pt>
            </c:strLit>
          </c:cat>
          <c:val>
            <c:numLit>
              <c:formatCode>General</c:formatCode>
              <c:ptCount val="4"/>
              <c:pt idx="0">
                <c:v>1.6258601756954609</c:v>
              </c:pt>
              <c:pt idx="1">
                <c:v>1.6258601756954609</c:v>
              </c:pt>
              <c:pt idx="2">
                <c:v>1.6258601756954609</c:v>
              </c:pt>
              <c:pt idx="3">
                <c:v>1.6258601756954609</c:v>
              </c:pt>
            </c:numLit>
          </c:val>
          <c:smooth val="0"/>
          <c:extLst>
            <c:ext xmlns:c16="http://schemas.microsoft.com/office/drawing/2014/chart" uri="{C3380CC4-5D6E-409C-BE32-E72D297353CC}">
              <c16:uniqueId val="{0000000E-0D5C-4E38-966B-AACE4A87C741}"/>
            </c:ext>
          </c:extLst>
        </c:ser>
        <c:ser>
          <c:idx val="8"/>
          <c:order val="8"/>
          <c:tx>
            <c:v>Lignite G2 (SK - DE - RS - PL - ME - UKNI - BA - IE) - 2023 €/GJ</c:v>
          </c:tx>
          <c:spPr>
            <a:ln w="28575" cap="rnd">
              <a:solidFill>
                <a:schemeClr val="accent4">
                  <a:lumMod val="40000"/>
                  <a:lumOff val="60000"/>
                </a:schemeClr>
              </a:solidFill>
              <a:round/>
            </a:ln>
            <a:effectLst/>
          </c:spPr>
          <c:marker>
            <c:symbol val="circle"/>
            <c:size val="8"/>
            <c:spPr>
              <a:solidFill>
                <a:schemeClr val="accent4">
                  <a:lumMod val="40000"/>
                  <a:lumOff val="60000"/>
                </a:schemeClr>
              </a:solidFill>
              <a:ln w="9525">
                <a:solidFill>
                  <a:schemeClr val="accent4">
                    <a:lumMod val="40000"/>
                    <a:lumOff val="60000"/>
                  </a:schemeClr>
                </a:solidFill>
              </a:ln>
              <a:effectLst/>
            </c:spPr>
          </c:marker>
          <c:cat>
            <c:strLit>
              <c:ptCount val="4"/>
              <c:pt idx="0">
                <c:v>2026</c:v>
              </c:pt>
              <c:pt idx="1">
                <c:v>2028</c:v>
              </c:pt>
              <c:pt idx="2">
                <c:v>2030</c:v>
              </c:pt>
              <c:pt idx="3">
                <c:v>2035</c:v>
              </c:pt>
            </c:strLit>
          </c:cat>
          <c:val>
            <c:numLit>
              <c:formatCode>General</c:formatCode>
              <c:ptCount val="4"/>
              <c:pt idx="0">
                <c:v>2.0903916544655927</c:v>
              </c:pt>
              <c:pt idx="1">
                <c:v>2.0903916544655927</c:v>
              </c:pt>
              <c:pt idx="2">
                <c:v>2.0903916544655927</c:v>
              </c:pt>
              <c:pt idx="3">
                <c:v>2.0903916544655927</c:v>
              </c:pt>
            </c:numLit>
          </c:val>
          <c:smooth val="0"/>
          <c:extLst>
            <c:ext xmlns:c16="http://schemas.microsoft.com/office/drawing/2014/chart" uri="{C3380CC4-5D6E-409C-BE32-E72D297353CC}">
              <c16:uniqueId val="{0000000F-0D5C-4E38-966B-AACE4A87C741}"/>
            </c:ext>
          </c:extLst>
        </c:ser>
        <c:ser>
          <c:idx val="9"/>
          <c:order val="9"/>
          <c:tx>
            <c:v>Lignite G3 (SL - RO - HU) - 2023 €/GJ</c:v>
          </c:tx>
          <c:spPr>
            <a:ln w="28575" cap="rnd">
              <a:solidFill>
                <a:schemeClr val="accent4">
                  <a:lumMod val="50000"/>
                </a:schemeClr>
              </a:solidFill>
              <a:round/>
            </a:ln>
            <a:effectLst/>
          </c:spPr>
          <c:marker>
            <c:symbol val="circle"/>
            <c:size val="8"/>
            <c:spPr>
              <a:solidFill>
                <a:schemeClr val="accent4">
                  <a:lumMod val="50000"/>
                </a:schemeClr>
              </a:solidFill>
              <a:ln w="9525">
                <a:solidFill>
                  <a:schemeClr val="accent4">
                    <a:lumMod val="50000"/>
                  </a:schemeClr>
                </a:solidFill>
              </a:ln>
              <a:effectLst/>
            </c:spPr>
          </c:marker>
          <c:cat>
            <c:strLit>
              <c:ptCount val="4"/>
              <c:pt idx="0">
                <c:v>2026</c:v>
              </c:pt>
              <c:pt idx="1">
                <c:v>2028</c:v>
              </c:pt>
              <c:pt idx="2">
                <c:v>2030</c:v>
              </c:pt>
              <c:pt idx="3">
                <c:v>2035</c:v>
              </c:pt>
            </c:strLit>
          </c:cat>
          <c:val>
            <c:numLit>
              <c:formatCode>General</c:formatCode>
              <c:ptCount val="4"/>
              <c:pt idx="0">
                <c:v>2.7523490117130307</c:v>
              </c:pt>
              <c:pt idx="1">
                <c:v>2.7523490117130307</c:v>
              </c:pt>
              <c:pt idx="2">
                <c:v>2.7523490117130307</c:v>
              </c:pt>
              <c:pt idx="3">
                <c:v>2.7523490117130307</c:v>
              </c:pt>
            </c:numLit>
          </c:val>
          <c:smooth val="0"/>
          <c:extLst>
            <c:ext xmlns:c16="http://schemas.microsoft.com/office/drawing/2014/chart" uri="{C3380CC4-5D6E-409C-BE32-E72D297353CC}">
              <c16:uniqueId val="{00000010-0D5C-4E38-966B-AACE4A87C741}"/>
            </c:ext>
          </c:extLst>
        </c:ser>
        <c:ser>
          <c:idx val="10"/>
          <c:order val="10"/>
          <c:tx>
            <c:v>Lignite G4 (GR - TR) - 2023 €/GJ</c:v>
          </c:tx>
          <c:spPr>
            <a:ln w="28575" cap="rnd">
              <a:solidFill>
                <a:schemeClr val="accent4">
                  <a:lumMod val="75000"/>
                </a:schemeClr>
              </a:solidFill>
              <a:round/>
            </a:ln>
            <a:effectLst/>
          </c:spPr>
          <c:marker>
            <c:symbol val="circle"/>
            <c:size val="8"/>
            <c:spPr>
              <a:solidFill>
                <a:schemeClr val="accent4">
                  <a:lumMod val="75000"/>
                </a:schemeClr>
              </a:solidFill>
              <a:ln w="9525">
                <a:solidFill>
                  <a:schemeClr val="accent4">
                    <a:lumMod val="75000"/>
                  </a:schemeClr>
                </a:solidFill>
              </a:ln>
              <a:effectLst/>
            </c:spPr>
          </c:marker>
          <c:cat>
            <c:strLit>
              <c:ptCount val="4"/>
              <c:pt idx="0">
                <c:v>2026</c:v>
              </c:pt>
              <c:pt idx="1">
                <c:v>2028</c:v>
              </c:pt>
              <c:pt idx="2">
                <c:v>2030</c:v>
              </c:pt>
              <c:pt idx="3">
                <c:v>2035</c:v>
              </c:pt>
            </c:strLit>
          </c:cat>
          <c:val>
            <c:numLit>
              <c:formatCode>General</c:formatCode>
              <c:ptCount val="4"/>
              <c:pt idx="0">
                <c:v>3.6001189604685213</c:v>
              </c:pt>
              <c:pt idx="1">
                <c:v>3.6001189604685213</c:v>
              </c:pt>
              <c:pt idx="2">
                <c:v>3.6001189604685213</c:v>
              </c:pt>
              <c:pt idx="3">
                <c:v>3.6001189604685213</c:v>
              </c:pt>
            </c:numLit>
          </c:val>
          <c:smooth val="0"/>
          <c:extLst>
            <c:ext xmlns:c16="http://schemas.microsoft.com/office/drawing/2014/chart" uri="{C3380CC4-5D6E-409C-BE32-E72D297353CC}">
              <c16:uniqueId val="{00000011-0D5C-4E38-966B-AACE4A87C741}"/>
            </c:ext>
          </c:extLst>
        </c:ser>
        <c:ser>
          <c:idx val="11"/>
          <c:order val="11"/>
          <c:tx>
            <c:v>Natural Gas - 2023 €/GJ</c:v>
          </c:tx>
          <c:spPr>
            <a:ln w="28575" cap="rnd">
              <a:solidFill>
                <a:srgbClr val="50164A"/>
              </a:solidFill>
              <a:round/>
            </a:ln>
            <a:effectLst/>
          </c:spPr>
          <c:marker>
            <c:symbol val="circle"/>
            <c:size val="8"/>
            <c:spPr>
              <a:solidFill>
                <a:schemeClr val="tx1">
                  <a:lumMod val="90000"/>
                  <a:lumOff val="10000"/>
                </a:schemeClr>
              </a:solidFill>
              <a:ln w="9525">
                <a:solidFill>
                  <a:srgbClr val="50164A"/>
                </a:solidFill>
              </a:ln>
              <a:effectLst/>
            </c:spPr>
          </c:marker>
          <c:cat>
            <c:strLit>
              <c:ptCount val="4"/>
              <c:pt idx="0">
                <c:v>2026</c:v>
              </c:pt>
              <c:pt idx="1">
                <c:v>2028</c:v>
              </c:pt>
              <c:pt idx="2">
                <c:v>2030</c:v>
              </c:pt>
              <c:pt idx="3">
                <c:v>2035</c:v>
              </c:pt>
            </c:strLit>
          </c:cat>
          <c:val>
            <c:numLit>
              <c:formatCode>General</c:formatCode>
              <c:ptCount val="4"/>
              <c:pt idx="0">
                <c:v>7.3223037302288265</c:v>
              </c:pt>
              <c:pt idx="1">
                <c:v>6.7724667462420349</c:v>
              </c:pt>
              <c:pt idx="2">
                <c:v>6.2226297622552433</c:v>
              </c:pt>
              <c:pt idx="3">
                <c:v>5.9593646569290604</c:v>
              </c:pt>
            </c:numLit>
          </c:val>
          <c:smooth val="0"/>
          <c:extLst>
            <c:ext xmlns:c16="http://schemas.microsoft.com/office/drawing/2014/chart" uri="{C3380CC4-5D6E-409C-BE32-E72D297353CC}">
              <c16:uniqueId val="{00000012-0D5C-4E38-966B-AACE4A87C741}"/>
            </c:ext>
          </c:extLst>
        </c:ser>
        <c:ser>
          <c:idx val="12"/>
          <c:order val="12"/>
          <c:tx>
            <c:v>Nuclear (updated) - 2023 €/GJ</c:v>
          </c:tx>
          <c:spPr>
            <a:ln w="28575" cap="rnd">
              <a:solidFill>
                <a:schemeClr val="accent3"/>
              </a:solidFill>
              <a:round/>
            </a:ln>
            <a:effectLst/>
          </c:spPr>
          <c:marker>
            <c:symbol val="circle"/>
            <c:size val="8"/>
            <c:spPr>
              <a:solidFill>
                <a:schemeClr val="accent3"/>
              </a:solidFill>
              <a:ln w="9525">
                <a:solidFill>
                  <a:schemeClr val="accent3"/>
                </a:solidFill>
              </a:ln>
              <a:effectLst/>
            </c:spPr>
          </c:marker>
          <c:cat>
            <c:strLit>
              <c:ptCount val="4"/>
              <c:pt idx="0">
                <c:v>2026</c:v>
              </c:pt>
              <c:pt idx="1">
                <c:v>2028</c:v>
              </c:pt>
              <c:pt idx="2">
                <c:v>2030</c:v>
              </c:pt>
              <c:pt idx="3">
                <c:v>2035</c:v>
              </c:pt>
            </c:strLit>
          </c:cat>
          <c:val>
            <c:numLit>
              <c:formatCode>General</c:formatCode>
              <c:ptCount val="4"/>
              <c:pt idx="0">
                <c:v>1.9520175806380051</c:v>
              </c:pt>
              <c:pt idx="1">
                <c:v>1.9520175806380051</c:v>
              </c:pt>
              <c:pt idx="2">
                <c:v>1.9520175806380051</c:v>
              </c:pt>
              <c:pt idx="3">
                <c:v>1.9520175806380051</c:v>
              </c:pt>
            </c:numLit>
          </c:val>
          <c:smooth val="0"/>
          <c:extLst>
            <c:ext xmlns:c16="http://schemas.microsoft.com/office/drawing/2014/chart" uri="{C3380CC4-5D6E-409C-BE32-E72D297353CC}">
              <c16:uniqueId val="{00000013-0D5C-4E38-966B-AACE4A87C741}"/>
            </c:ext>
          </c:extLst>
        </c:ser>
        <c:ser>
          <c:idx val="13"/>
          <c:order val="13"/>
          <c:tx>
            <c:v>Shale oil - 2023 €/GJ</c:v>
          </c:tx>
          <c:spPr>
            <a:ln w="28575" cap="rnd">
              <a:solidFill>
                <a:srgbClr val="C00000"/>
              </a:solidFill>
              <a:round/>
            </a:ln>
            <a:effectLst/>
          </c:spPr>
          <c:marker>
            <c:symbol val="circle"/>
            <c:size val="8"/>
            <c:spPr>
              <a:solidFill>
                <a:srgbClr val="C00000"/>
              </a:solidFill>
              <a:ln w="9525">
                <a:solidFill>
                  <a:srgbClr val="C00000"/>
                </a:solidFill>
              </a:ln>
              <a:effectLst/>
            </c:spPr>
          </c:marker>
          <c:cat>
            <c:strLit>
              <c:ptCount val="4"/>
              <c:pt idx="0">
                <c:v>2026</c:v>
              </c:pt>
              <c:pt idx="1">
                <c:v>2028</c:v>
              </c:pt>
              <c:pt idx="2">
                <c:v>2030</c:v>
              </c:pt>
              <c:pt idx="3">
                <c:v>2035</c:v>
              </c:pt>
            </c:strLit>
          </c:cat>
          <c:val>
            <c:numLit>
              <c:formatCode>General</c:formatCode>
              <c:ptCount val="4"/>
              <c:pt idx="0">
                <c:v>1.8813524890190336</c:v>
              </c:pt>
              <c:pt idx="1">
                <c:v>2.0207119326500731</c:v>
              </c:pt>
              <c:pt idx="2">
                <c:v>2.1600713762811128</c:v>
              </c:pt>
              <c:pt idx="3">
                <c:v>2.6536360724743777</c:v>
              </c:pt>
            </c:numLit>
          </c:val>
          <c:smooth val="0"/>
          <c:extLst>
            <c:ext xmlns:c16="http://schemas.microsoft.com/office/drawing/2014/chart" uri="{C3380CC4-5D6E-409C-BE32-E72D297353CC}">
              <c16:uniqueId val="{00000014-0D5C-4E38-966B-AACE4A87C741}"/>
            </c:ext>
          </c:extLst>
        </c:ser>
        <c:ser>
          <c:idx val="14"/>
          <c:order val="14"/>
          <c:tx>
            <c:v>Synthetic Methane - 2023 €/GJ</c:v>
          </c:tx>
          <c:spPr>
            <a:ln w="28575" cap="rnd">
              <a:solidFill>
                <a:schemeClr val="bg2">
                  <a:lumMod val="85000"/>
                </a:schemeClr>
              </a:solidFill>
              <a:round/>
            </a:ln>
            <a:effectLst/>
          </c:spPr>
          <c:marker>
            <c:symbol val="circle"/>
            <c:size val="8"/>
            <c:spPr>
              <a:solidFill>
                <a:schemeClr val="bg2">
                  <a:lumMod val="85000"/>
                </a:schemeClr>
              </a:solidFill>
              <a:ln w="9525">
                <a:solidFill>
                  <a:schemeClr val="bg2">
                    <a:lumMod val="85000"/>
                  </a:schemeClr>
                </a:solidFill>
              </a:ln>
              <a:effectLst/>
            </c:spPr>
          </c:marker>
          <c:cat>
            <c:strLit>
              <c:ptCount val="4"/>
              <c:pt idx="0">
                <c:v>2026</c:v>
              </c:pt>
              <c:pt idx="1">
                <c:v>2028</c:v>
              </c:pt>
              <c:pt idx="2">
                <c:v>2030</c:v>
              </c:pt>
              <c:pt idx="3">
                <c:v>2035</c:v>
              </c:pt>
            </c:strLit>
          </c:cat>
          <c:val>
            <c:numLit>
              <c:formatCode>General</c:formatCode>
              <c:ptCount val="4"/>
              <c:pt idx="2">
                <c:v>38.963262564652318</c:v>
              </c:pt>
              <c:pt idx="3">
                <c:v>32.750749647370853</c:v>
              </c:pt>
            </c:numLit>
          </c:val>
          <c:smooth val="0"/>
          <c:extLst>
            <c:ext xmlns:c16="http://schemas.microsoft.com/office/drawing/2014/chart" uri="{C3380CC4-5D6E-409C-BE32-E72D297353CC}">
              <c16:uniqueId val="{00000015-0D5C-4E38-966B-AACE4A87C741}"/>
            </c:ext>
          </c:extLst>
        </c:ser>
        <c:dLbls>
          <c:showLegendKey val="0"/>
          <c:showVal val="0"/>
          <c:showCatName val="0"/>
          <c:showSerName val="0"/>
          <c:showPercent val="0"/>
          <c:showBubbleSize val="0"/>
        </c:dLbls>
        <c:marker val="1"/>
        <c:smooth val="0"/>
        <c:axId val="1179343104"/>
        <c:axId val="544891488"/>
      </c:lineChart>
      <c:catAx>
        <c:axId val="1179343104"/>
        <c:scaling>
          <c:orientation val="minMax"/>
        </c:scaling>
        <c:delete val="0"/>
        <c:axPos val="b"/>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4891488"/>
        <c:crosses val="autoZero"/>
        <c:auto val="1"/>
        <c:lblAlgn val="ctr"/>
        <c:lblOffset val="100"/>
        <c:noMultiLvlLbl val="0"/>
        <c:extLst/>
      </c:catAx>
      <c:valAx>
        <c:axId val="544891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9343104"/>
        <c:crossesAt val="1"/>
        <c:crossBetween val="between"/>
        <c:extLst>
          <c:ext xmlns:c15="http://schemas.microsoft.com/office/drawing/2012/chart" uri="{F40574EE-89B7-4290-83BB-5DA773EAF853}">
            <c15:numFmt c:formatCode="General" c:sourceLinked="1"/>
          </c:ext>
        </c:extLst>
      </c:valAx>
      <c:spPr>
        <a:noFill/>
        <a:ln>
          <a:noFill/>
        </a:ln>
        <a:effectLst/>
      </c:spPr>
    </c:plotArea>
    <c:legend>
      <c:legendPos val="r"/>
      <c:layout>
        <c:manualLayout>
          <c:xMode val="edge"/>
          <c:yMode val="edge"/>
          <c:x val="0.78399047810190226"/>
          <c:y val="0.11846330903710199"/>
          <c:w val="0.21600953720261348"/>
          <c:h val="0.572869982382317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extLst>
    <c:ext xmlns:c15="http://schemas.microsoft.com/office/drawing/2012/chart" uri="{723BEF56-08C2-4564-9609-F4CBC75E7E54}">
      <c15:pivotSource>
        <c15:name>[ERAA2024_C4E_Dashboard.xlsx]PivotChartTable4</c15:name>
        <c15:fmtId val="0"/>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tx2">
              <a:lumMod val="25000"/>
              <a:lumOff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Coal</c:v>
          </c:tx>
          <c:spPr>
            <a:solidFill>
              <a:schemeClr val="accent4">
                <a:lumMod val="50000"/>
              </a:schemeClr>
            </a:solidFill>
            <a:ln>
              <a:noFill/>
            </a:ln>
            <a:effectLst/>
          </c:spPr>
          <c:invertIfNegative val="0"/>
          <c:cat>
            <c:strLit>
              <c:ptCount val="13"/>
              <c:pt idx="0">
                <c:v>Lignite G1 (BG - MK - CZ)</c:v>
              </c:pt>
              <c:pt idx="1">
                <c:v>Nuclear (updated)</c:v>
              </c:pt>
              <c:pt idx="2">
                <c:v>Shale oil</c:v>
              </c:pt>
              <c:pt idx="3">
                <c:v>Lignite G2 (SK - DE - RS - PL - ME - UKNI - BA - IE)</c:v>
              </c:pt>
              <c:pt idx="4">
                <c:v>Hard coal</c:v>
              </c:pt>
              <c:pt idx="5">
                <c:v>Lignite G3 (SL - RO - HU)</c:v>
              </c:pt>
              <c:pt idx="6">
                <c:v>Lignite G4 (GR - TR)</c:v>
              </c:pt>
              <c:pt idx="7">
                <c:v>Natural Gas</c:v>
              </c:pt>
              <c:pt idx="8">
                <c:v>Gas Blend (updated)</c:v>
              </c:pt>
              <c:pt idx="9">
                <c:v>Crude oil</c:v>
              </c:pt>
              <c:pt idx="10">
                <c:v>Heavy oil</c:v>
              </c:pt>
              <c:pt idx="11">
                <c:v>Light oil</c:v>
              </c:pt>
              <c:pt idx="12">
                <c:v>Hydrogen (blue)</c:v>
              </c:pt>
            </c:strLit>
          </c:cat>
          <c:val>
            <c:numLit>
              <c:formatCode>General</c:formatCode>
              <c:ptCount val="13"/>
              <c:pt idx="0">
                <c:v>1.6258601756954609</c:v>
              </c:pt>
              <c:pt idx="3">
                <c:v>2.0903916544655927</c:v>
              </c:pt>
              <c:pt idx="4">
                <c:v>2.594112028505104</c:v>
              </c:pt>
              <c:pt idx="5">
                <c:v>2.7523490117130307</c:v>
              </c:pt>
              <c:pt idx="6">
                <c:v>3.6001189604685213</c:v>
              </c:pt>
            </c:numLit>
          </c:val>
          <c:extLst>
            <c:ext xmlns:c16="http://schemas.microsoft.com/office/drawing/2014/chart" uri="{C3380CC4-5D6E-409C-BE32-E72D297353CC}">
              <c16:uniqueId val="{00000000-8325-4314-A647-54B06F3FF43C}"/>
            </c:ext>
          </c:extLst>
        </c:ser>
        <c:ser>
          <c:idx val="1"/>
          <c:order val="1"/>
          <c:tx>
            <c:v>Gas</c:v>
          </c:tx>
          <c:spPr>
            <a:solidFill>
              <a:schemeClr val="tx2">
                <a:lumMod val="25000"/>
                <a:lumOff val="75000"/>
              </a:schemeClr>
            </a:solidFill>
            <a:ln>
              <a:noFill/>
            </a:ln>
            <a:effectLst/>
          </c:spPr>
          <c:invertIfNegative val="0"/>
          <c:cat>
            <c:strLit>
              <c:ptCount val="13"/>
              <c:pt idx="0">
                <c:v>Lignite G1 (BG - MK - CZ)</c:v>
              </c:pt>
              <c:pt idx="1">
                <c:v>Nuclear (updated)</c:v>
              </c:pt>
              <c:pt idx="2">
                <c:v>Shale oil</c:v>
              </c:pt>
              <c:pt idx="3">
                <c:v>Lignite G2 (SK - DE - RS - PL - ME - UKNI - BA - IE)</c:v>
              </c:pt>
              <c:pt idx="4">
                <c:v>Hard coal</c:v>
              </c:pt>
              <c:pt idx="5">
                <c:v>Lignite G3 (SL - RO - HU)</c:v>
              </c:pt>
              <c:pt idx="6">
                <c:v>Lignite G4 (GR - TR)</c:v>
              </c:pt>
              <c:pt idx="7">
                <c:v>Natural Gas</c:v>
              </c:pt>
              <c:pt idx="8">
                <c:v>Gas Blend (updated)</c:v>
              </c:pt>
              <c:pt idx="9">
                <c:v>Crude oil</c:v>
              </c:pt>
              <c:pt idx="10">
                <c:v>Heavy oil</c:v>
              </c:pt>
              <c:pt idx="11">
                <c:v>Light oil</c:v>
              </c:pt>
              <c:pt idx="12">
                <c:v>Hydrogen (blue)</c:v>
              </c:pt>
            </c:strLit>
          </c:cat>
          <c:val>
            <c:numLit>
              <c:formatCode>General</c:formatCode>
              <c:ptCount val="13"/>
              <c:pt idx="7">
                <c:v>6.7724667462420349</c:v>
              </c:pt>
              <c:pt idx="8">
                <c:v>6.7724667462420349</c:v>
              </c:pt>
              <c:pt idx="12">
                <c:v>22.179677335964069</c:v>
              </c:pt>
            </c:numLit>
          </c:val>
          <c:extLst>
            <c:ext xmlns:c16="http://schemas.microsoft.com/office/drawing/2014/chart" uri="{C3380CC4-5D6E-409C-BE32-E72D297353CC}">
              <c16:uniqueId val="{00000000-1F13-4B10-9A3C-5CE58BFE5B1E}"/>
            </c:ext>
          </c:extLst>
        </c:ser>
        <c:ser>
          <c:idx val="2"/>
          <c:order val="2"/>
          <c:tx>
            <c:v>Nuclear</c:v>
          </c:tx>
          <c:spPr>
            <a:solidFill>
              <a:schemeClr val="accent3"/>
            </a:solidFill>
            <a:ln>
              <a:noFill/>
            </a:ln>
            <a:effectLst/>
          </c:spPr>
          <c:invertIfNegative val="0"/>
          <c:cat>
            <c:strLit>
              <c:ptCount val="13"/>
              <c:pt idx="0">
                <c:v>Lignite G1 (BG - MK - CZ)</c:v>
              </c:pt>
              <c:pt idx="1">
                <c:v>Nuclear (updated)</c:v>
              </c:pt>
              <c:pt idx="2">
                <c:v>Shale oil</c:v>
              </c:pt>
              <c:pt idx="3">
                <c:v>Lignite G2 (SK - DE - RS - PL - ME - UKNI - BA - IE)</c:v>
              </c:pt>
              <c:pt idx="4">
                <c:v>Hard coal</c:v>
              </c:pt>
              <c:pt idx="5">
                <c:v>Lignite G3 (SL - RO - HU)</c:v>
              </c:pt>
              <c:pt idx="6">
                <c:v>Lignite G4 (GR - TR)</c:v>
              </c:pt>
              <c:pt idx="7">
                <c:v>Natural Gas</c:v>
              </c:pt>
              <c:pt idx="8">
                <c:v>Gas Blend (updated)</c:v>
              </c:pt>
              <c:pt idx="9">
                <c:v>Crude oil</c:v>
              </c:pt>
              <c:pt idx="10">
                <c:v>Heavy oil</c:v>
              </c:pt>
              <c:pt idx="11">
                <c:v>Light oil</c:v>
              </c:pt>
              <c:pt idx="12">
                <c:v>Hydrogen (blue)</c:v>
              </c:pt>
            </c:strLit>
          </c:cat>
          <c:val>
            <c:numLit>
              <c:formatCode>General</c:formatCode>
              <c:ptCount val="13"/>
              <c:pt idx="1">
                <c:v>1.9520175806380051</c:v>
              </c:pt>
            </c:numLit>
          </c:val>
          <c:extLst>
            <c:ext xmlns:c16="http://schemas.microsoft.com/office/drawing/2014/chart" uri="{C3380CC4-5D6E-409C-BE32-E72D297353CC}">
              <c16:uniqueId val="{00000001-1F13-4B10-9A3C-5CE58BFE5B1E}"/>
            </c:ext>
          </c:extLst>
        </c:ser>
        <c:ser>
          <c:idx val="3"/>
          <c:order val="3"/>
          <c:tx>
            <c:v>Oil</c:v>
          </c:tx>
          <c:spPr>
            <a:solidFill>
              <a:srgbClr val="C00000"/>
            </a:solidFill>
            <a:ln>
              <a:noFill/>
            </a:ln>
            <a:effectLst/>
          </c:spPr>
          <c:invertIfNegative val="0"/>
          <c:cat>
            <c:strLit>
              <c:ptCount val="13"/>
              <c:pt idx="0">
                <c:v>Lignite G1 (BG - MK - CZ)</c:v>
              </c:pt>
              <c:pt idx="1">
                <c:v>Nuclear (updated)</c:v>
              </c:pt>
              <c:pt idx="2">
                <c:v>Shale oil</c:v>
              </c:pt>
              <c:pt idx="3">
                <c:v>Lignite G2 (SK - DE - RS - PL - ME - UKNI - BA - IE)</c:v>
              </c:pt>
              <c:pt idx="4">
                <c:v>Hard coal</c:v>
              </c:pt>
              <c:pt idx="5">
                <c:v>Lignite G3 (SL - RO - HU)</c:v>
              </c:pt>
              <c:pt idx="6">
                <c:v>Lignite G4 (GR - TR)</c:v>
              </c:pt>
              <c:pt idx="7">
                <c:v>Natural Gas</c:v>
              </c:pt>
              <c:pt idx="8">
                <c:v>Gas Blend (updated)</c:v>
              </c:pt>
              <c:pt idx="9">
                <c:v>Crude oil</c:v>
              </c:pt>
              <c:pt idx="10">
                <c:v>Heavy oil</c:v>
              </c:pt>
              <c:pt idx="11">
                <c:v>Light oil</c:v>
              </c:pt>
              <c:pt idx="12">
                <c:v>Hydrogen (blue)</c:v>
              </c:pt>
            </c:strLit>
          </c:cat>
          <c:val>
            <c:numLit>
              <c:formatCode>General</c:formatCode>
              <c:ptCount val="13"/>
              <c:pt idx="2">
                <c:v>2.0207119326500731</c:v>
              </c:pt>
              <c:pt idx="9">
                <c:v>12.286608252689724</c:v>
              </c:pt>
              <c:pt idx="10">
                <c:v>12.900938665324212</c:v>
              </c:pt>
              <c:pt idx="11">
                <c:v>15.726858563442848</c:v>
              </c:pt>
            </c:numLit>
          </c:val>
          <c:extLst>
            <c:ext xmlns:c16="http://schemas.microsoft.com/office/drawing/2014/chart" uri="{C3380CC4-5D6E-409C-BE32-E72D297353CC}">
              <c16:uniqueId val="{00000002-1F13-4B10-9A3C-5CE58BFE5B1E}"/>
            </c:ext>
          </c:extLst>
        </c:ser>
        <c:dLbls>
          <c:showLegendKey val="0"/>
          <c:showVal val="0"/>
          <c:showCatName val="0"/>
          <c:showSerName val="0"/>
          <c:showPercent val="0"/>
          <c:showBubbleSize val="0"/>
        </c:dLbls>
        <c:gapWidth val="171"/>
        <c:overlap val="75"/>
        <c:axId val="477909136"/>
        <c:axId val="47446528"/>
      </c:barChart>
      <c:catAx>
        <c:axId val="47790913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46528"/>
        <c:crosses val="autoZero"/>
        <c:auto val="1"/>
        <c:lblAlgn val="ctr"/>
        <c:lblOffset val="100"/>
        <c:noMultiLvlLbl val="0"/>
        <c:extLst>
          <c:ext xmlns:c15="http://schemas.microsoft.com/office/drawing/2012/chart" uri="{F40574EE-89B7-4290-83BB-5DA773EAF853}">
            <c15:numFmt c:formatCode="General" c:sourceLinked="1"/>
          </c:ext>
        </c:extLst>
      </c:catAx>
      <c:valAx>
        <c:axId val="47446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909136"/>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extLst>
    <c:ext xmlns:c15="http://schemas.microsoft.com/office/drawing/2012/chart" uri="{723BEF56-08C2-4564-9609-F4CBC75E7E54}">
      <c15:pivotSource>
        <c15:name>[ERAA2024_C4E_Dashboard.xlsx]PivotChartTable3</c15:name>
        <c15:fmtId val="0"/>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hyperlink" Target="https://www.iea.org/reports/world-energy-outlook-2022" TargetMode="External"/></Relationships>
</file>

<file path=xl/drawings/_rels/drawing4.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hyperlink" Target="#Dashboard!A1"/><Relationship Id="rId7" Type="http://schemas.openxmlformats.org/officeDocument/2006/relationships/chart" Target="../charts/chart5.xml"/><Relationship Id="rId12" Type="http://schemas.openxmlformats.org/officeDocument/2006/relationships/chart" Target="../charts/chart9.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4.xml"/><Relationship Id="rId11" Type="http://schemas.openxmlformats.org/officeDocument/2006/relationships/chart" Target="../charts/chart8.xml"/><Relationship Id="rId5" Type="http://schemas.openxmlformats.org/officeDocument/2006/relationships/image" Target="../media/image5.svg"/><Relationship Id="rId10" Type="http://schemas.openxmlformats.org/officeDocument/2006/relationships/hyperlink" Target="#Dashboard_All!A77"/><Relationship Id="rId4" Type="http://schemas.openxmlformats.org/officeDocument/2006/relationships/image" Target="../media/image4.png"/><Relationship Id="rId9"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171450</xdr:rowOff>
    </xdr:from>
    <xdr:to>
      <xdr:col>18</xdr:col>
      <xdr:colOff>101600</xdr:colOff>
      <xdr:row>34</xdr:row>
      <xdr:rowOff>171450</xdr:rowOff>
    </xdr:to>
    <xdr:graphicFrame macro="">
      <xdr:nvGraphicFramePr>
        <xdr:cNvPr id="2" name="Chart 1">
          <a:extLst>
            <a:ext uri="{FF2B5EF4-FFF2-40B4-BE49-F238E27FC236}">
              <a16:creationId xmlns:a16="http://schemas.microsoft.com/office/drawing/2014/main" id="{C8C88102-0C08-E679-5AEB-4B7AB3F3D7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485776</xdr:colOff>
      <xdr:row>2</xdr:row>
      <xdr:rowOff>2115</xdr:rowOff>
    </xdr:from>
    <xdr:to>
      <xdr:col>8</xdr:col>
      <xdr:colOff>47625</xdr:colOff>
      <xdr:row>23</xdr:row>
      <xdr:rowOff>61381</xdr:rowOff>
    </xdr:to>
    <xdr:sp macro="" textlink="">
      <xdr:nvSpPr>
        <xdr:cNvPr id="2" name="TextBox 1">
          <a:extLst>
            <a:ext uri="{FF2B5EF4-FFF2-40B4-BE49-F238E27FC236}">
              <a16:creationId xmlns:a16="http://schemas.microsoft.com/office/drawing/2014/main" id="{9FBA7C5F-9AEB-2164-ECF5-414AEFBFA62A}"/>
            </a:ext>
          </a:extLst>
        </xdr:cNvPr>
        <xdr:cNvSpPr txBox="1"/>
      </xdr:nvSpPr>
      <xdr:spPr>
        <a:xfrm>
          <a:off x="485776" y="404282"/>
          <a:ext cx="5657849" cy="4282016"/>
        </a:xfrm>
        <a:prstGeom prst="roundRect">
          <a:avLst>
            <a:gd name="adj" fmla="val 2697"/>
          </a:avLst>
        </a:prstGeom>
        <a:solidFill>
          <a:schemeClr val="lt1"/>
        </a:solidFill>
        <a:ln w="28575" cmpd="sng">
          <a:solidFill>
            <a:schemeClr val="accent3"/>
          </a:solidFill>
        </a:ln>
      </xdr:spPr>
      <xdr:txBody>
        <a:bodyPr spcFirstLastPara="0" vertOverflow="clip" horzOverflow="clip" wrap="square" lIns="91440" tIns="45720" rIns="91440" bIns="45720" rtlCol="0" anchor="t">
          <a:noAutofit/>
        </a:bodyPr>
        <a:lstStyle/>
        <a:p>
          <a:pPr marL="0" marR="0" indent="0" algn="ctr">
            <a:lnSpc>
              <a:spcPct val="100000"/>
            </a:lnSpc>
            <a:spcBef>
              <a:spcPts val="0"/>
            </a:spcBef>
            <a:spcAft>
              <a:spcPts val="0"/>
            </a:spcAft>
          </a:pPr>
          <a:r>
            <a:rPr lang="en-US" sz="1600" b="1" i="0" u="none" strike="noStrike">
              <a:solidFill>
                <a:schemeClr val="accent1">
                  <a:lumMod val="50000"/>
                </a:schemeClr>
              </a:solidFill>
              <a:latin typeface="Aptos Narrow" panose="020B0004020202020204" pitchFamily="34" charset="0"/>
              <a:ea typeface="+mn-ea"/>
              <a:cs typeface="+mn-cs"/>
            </a:rPr>
            <a:t>Data info</a:t>
          </a: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r>
            <a:rPr lang="en-US" sz="1100" b="1" i="0" u="none" strike="noStrike" baseline="0">
              <a:solidFill>
                <a:srgbClr val="000000"/>
              </a:solidFill>
              <a:latin typeface="Aptos Narrow" panose="020B0004020202020204" pitchFamily="34" charset="0"/>
              <a:ea typeface="+mn-ea"/>
              <a:cs typeface="+mn-cs"/>
            </a:rPr>
            <a:t>This dashboard includes ERAA 2024 draft input data on:</a:t>
          </a:r>
        </a:p>
        <a:p>
          <a:pPr marL="0" marR="0" indent="0" algn="l">
            <a:lnSpc>
              <a:spcPct val="100000"/>
            </a:lnSpc>
            <a:spcBef>
              <a:spcPts val="0"/>
            </a:spcBef>
            <a:spcAft>
              <a:spcPts val="0"/>
            </a:spcAft>
          </a:pPr>
          <a:r>
            <a:rPr lang="en-US" sz="1100" b="0" i="0" u="none" strike="noStrike">
              <a:solidFill>
                <a:srgbClr val="000000"/>
              </a:solidFill>
              <a:latin typeface="Aptos Narrow" panose="020B0004020202020204" pitchFamily="34" charset="0"/>
            </a:rPr>
            <a:t>-</a:t>
          </a:r>
          <a:r>
            <a:rPr lang="en-US" sz="1100" b="0" i="0" u="none" strike="noStrike" baseline="0">
              <a:solidFill>
                <a:srgbClr val="000000"/>
              </a:solidFill>
              <a:latin typeface="Aptos Narrow" panose="020B0004020202020204" pitchFamily="34" charset="0"/>
            </a:rPr>
            <a:t> Domestic supply </a:t>
          </a:r>
        </a:p>
        <a:p>
          <a:pPr marL="0" marR="0" indent="0" algn="l">
            <a:lnSpc>
              <a:spcPct val="100000"/>
            </a:lnSpc>
            <a:spcBef>
              <a:spcPts val="0"/>
            </a:spcBef>
            <a:spcAft>
              <a:spcPts val="0"/>
            </a:spcAft>
          </a:pPr>
          <a:r>
            <a:rPr lang="en-US" sz="1100" b="0" i="0" u="none" strike="noStrike" baseline="0">
              <a:solidFill>
                <a:srgbClr val="000000"/>
              </a:solidFill>
              <a:latin typeface="Aptos Narrow" panose="020B0004020202020204" pitchFamily="34" charset="0"/>
            </a:rPr>
            <a:t>- Demand</a:t>
          </a:r>
        </a:p>
        <a:p>
          <a:pPr marL="0" marR="0" indent="0" algn="l">
            <a:lnSpc>
              <a:spcPct val="100000"/>
            </a:lnSpc>
            <a:spcBef>
              <a:spcPts val="0"/>
            </a:spcBef>
            <a:spcAft>
              <a:spcPts val="0"/>
            </a:spcAft>
          </a:pPr>
          <a:r>
            <a:rPr lang="en-US" sz="1100" b="0" i="0" u="none" strike="noStrike" baseline="0">
              <a:solidFill>
                <a:srgbClr val="000000"/>
              </a:solidFill>
              <a:latin typeface="Aptos Narrow" panose="020B0004020202020204" pitchFamily="34" charset="0"/>
            </a:rPr>
            <a:t>- Net Transfer Capacities (NTCs)</a:t>
          </a:r>
        </a:p>
        <a:p>
          <a:pPr marL="0" marR="0" indent="0" algn="l">
            <a:lnSpc>
              <a:spcPct val="100000"/>
            </a:lnSpc>
            <a:spcBef>
              <a:spcPts val="0"/>
            </a:spcBef>
            <a:spcAft>
              <a:spcPts val="0"/>
            </a:spcAft>
          </a:pPr>
          <a:r>
            <a:rPr lang="en-US" sz="1100" b="0" i="0" u="none" strike="noStrike" baseline="0">
              <a:solidFill>
                <a:srgbClr val="000000"/>
              </a:solidFill>
              <a:latin typeface="Aptos Narrow" panose="020B0004020202020204" pitchFamily="34" charset="0"/>
            </a:rPr>
            <a:t>- Reserves (FRR and FCR)</a:t>
          </a:r>
        </a:p>
        <a:p>
          <a:pPr marL="0" marR="0" indent="0" algn="l">
            <a:lnSpc>
              <a:spcPct val="100000"/>
            </a:lnSpc>
            <a:spcBef>
              <a:spcPts val="0"/>
            </a:spcBef>
            <a:spcAft>
              <a:spcPts val="0"/>
            </a:spcAft>
          </a:pPr>
          <a:r>
            <a:rPr lang="en-US" sz="1100" b="0" i="0" u="none" strike="noStrike" baseline="0">
              <a:solidFill>
                <a:srgbClr val="000000"/>
              </a:solidFill>
              <a:latin typeface="Aptos Narrow" panose="020B0004020202020204" pitchFamily="34" charset="0"/>
            </a:rPr>
            <a:t>- Commodity prices</a:t>
          </a: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xdr:txBody>
    </xdr:sp>
    <xdr:clientData/>
  </xdr:twoCellAnchor>
  <xdr:twoCellAnchor>
    <xdr:from>
      <xdr:col>8</xdr:col>
      <xdr:colOff>304801</xdr:colOff>
      <xdr:row>2</xdr:row>
      <xdr:rowOff>2115</xdr:rowOff>
    </xdr:from>
    <xdr:to>
      <xdr:col>16</xdr:col>
      <xdr:colOff>600075</xdr:colOff>
      <xdr:row>39</xdr:row>
      <xdr:rowOff>45508</xdr:rowOff>
    </xdr:to>
    <xdr:sp macro="" textlink="">
      <xdr:nvSpPr>
        <xdr:cNvPr id="3" name="TextBox 2">
          <a:extLst>
            <a:ext uri="{FF2B5EF4-FFF2-40B4-BE49-F238E27FC236}">
              <a16:creationId xmlns:a16="http://schemas.microsoft.com/office/drawing/2014/main" id="{64586CEE-C7F2-460A-8BFF-3EB31D23F46B}"/>
            </a:ext>
          </a:extLst>
        </xdr:cNvPr>
        <xdr:cNvSpPr txBox="1"/>
      </xdr:nvSpPr>
      <xdr:spPr>
        <a:xfrm>
          <a:off x="6400801" y="404282"/>
          <a:ext cx="6391274" cy="7483476"/>
        </a:xfrm>
        <a:prstGeom prst="roundRect">
          <a:avLst>
            <a:gd name="adj" fmla="val 2157"/>
          </a:avLst>
        </a:prstGeom>
        <a:solidFill>
          <a:schemeClr val="accent6">
            <a:lumMod val="20000"/>
            <a:lumOff val="80000"/>
          </a:schemeClr>
        </a:solidFill>
        <a:ln w="28575" cmpd="sng">
          <a:solidFill>
            <a:schemeClr val="accent1"/>
          </a:solidFill>
        </a:ln>
      </xdr:spPr>
      <xdr:txBody>
        <a:bodyPr spcFirstLastPara="0" vertOverflow="clip" horzOverflow="clip" wrap="square" lIns="91440" tIns="45720" rIns="91440" bIns="45720" rtlCol="0" anchor="t">
          <a:noAutofit/>
        </a:bodyPr>
        <a:lstStyle/>
        <a:p>
          <a:pPr marL="0" marR="0" indent="0" algn="ctr">
            <a:lnSpc>
              <a:spcPct val="100000"/>
            </a:lnSpc>
            <a:spcBef>
              <a:spcPts val="0"/>
            </a:spcBef>
            <a:spcAft>
              <a:spcPts val="0"/>
            </a:spcAft>
          </a:pPr>
          <a:r>
            <a:rPr lang="en-US" sz="1600" b="1" i="0" u="none" strike="noStrike">
              <a:solidFill>
                <a:schemeClr val="accent1">
                  <a:lumMod val="50000"/>
                </a:schemeClr>
              </a:solidFill>
              <a:latin typeface="Aptos Narrow" panose="020B0004020202020204" pitchFamily="34" charset="0"/>
            </a:rPr>
            <a:t>Tool Instructions</a:t>
          </a: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r>
            <a:rPr lang="en-US" sz="1100" b="1" i="0" u="none" strike="noStrike">
              <a:solidFill>
                <a:srgbClr val="000000"/>
              </a:solidFill>
              <a:latin typeface="Aptos Narrow" panose="020B0004020202020204" pitchFamily="34" charset="0"/>
            </a:rPr>
            <a:t>Use of filters</a:t>
          </a:r>
        </a:p>
        <a:p>
          <a:pPr marL="0" marR="0" indent="0" algn="l">
            <a:lnSpc>
              <a:spcPct val="100000"/>
            </a:lnSpc>
            <a:spcBef>
              <a:spcPts val="0"/>
            </a:spcBef>
            <a:spcAft>
              <a:spcPts val="0"/>
            </a:spcAft>
          </a:pPr>
          <a:r>
            <a:rPr lang="en-US" sz="1100" b="0" i="0" u="none" strike="noStrike">
              <a:solidFill>
                <a:srgbClr val="000000"/>
              </a:solidFill>
              <a:latin typeface="Aptos Narrow" panose="020B0004020202020204" pitchFamily="34" charset="0"/>
            </a:rPr>
            <a:t>Users can make use of slicer</a:t>
          </a:r>
          <a:r>
            <a:rPr lang="en-US" sz="1100" b="0" i="0" u="none" strike="noStrike" baseline="0">
              <a:solidFill>
                <a:srgbClr val="000000"/>
              </a:solidFill>
              <a:latin typeface="Aptos Narrow" panose="020B0004020202020204" pitchFamily="34" charset="0"/>
            </a:rPr>
            <a:t> panels on top of the dashboard to visualise the desired data. The dashboard contains two expandable filter panels. The top panel allows to select EU and non-EU countries, as well as individual countries. On the contrary, the bottom panel filters at the market zone level.</a:t>
          </a: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r>
            <a:rPr lang="en-US" sz="1100" b="0" i="0" u="none" strike="noStrike" baseline="0">
              <a:solidFill>
                <a:srgbClr val="000000"/>
              </a:solidFill>
              <a:latin typeface="Aptos Narrow" panose="020B0004020202020204" pitchFamily="34" charset="0"/>
            </a:rPr>
            <a:t>To select more than one country or market zone on the panels, press ctrl + click on the desired elements.</a:t>
          </a:r>
        </a:p>
        <a:p>
          <a:pPr marL="0" marR="0" indent="0" algn="l">
            <a:lnSpc>
              <a:spcPct val="100000"/>
            </a:lnSpc>
            <a:spcBef>
              <a:spcPts val="0"/>
            </a:spcBef>
            <a:spcAft>
              <a:spcPts val="0"/>
            </a:spcAft>
          </a:pPr>
          <a:endParaRPr lang="en-US" sz="1100" b="1"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r>
            <a:rPr lang="en-US" sz="1100" b="1" i="0" u="none" strike="noStrike" baseline="0">
              <a:solidFill>
                <a:srgbClr val="000000"/>
              </a:solidFill>
              <a:latin typeface="Aptos Narrow" panose="020B0004020202020204" pitchFamily="34" charset="0"/>
            </a:rPr>
            <a:t>Expanding and collapsing rows</a:t>
          </a:r>
        </a:p>
        <a:p>
          <a:pPr marL="0" marR="0" indent="0" algn="l">
            <a:lnSpc>
              <a:spcPct val="100000"/>
            </a:lnSpc>
            <a:spcBef>
              <a:spcPts val="0"/>
            </a:spcBef>
            <a:spcAft>
              <a:spcPts val="0"/>
            </a:spcAft>
          </a:pPr>
          <a:r>
            <a:rPr lang="en-US" sz="1100" b="0" i="0" u="none" strike="noStrike" baseline="0">
              <a:solidFill>
                <a:srgbClr val="000000"/>
              </a:solidFill>
              <a:latin typeface="Aptos Narrow" panose="020B0004020202020204" pitchFamily="34" charset="0"/>
            </a:rPr>
            <a:t>All elements on the dashboard are collapsed by default. Users can make use of the left side boxes to expand and collapse rows containing filter panels and specific data. </a:t>
          </a: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r>
            <a:rPr lang="en-US" sz="1100" b="0" i="0" u="sng" strike="noStrike" baseline="0">
              <a:solidFill>
                <a:srgbClr val="000000"/>
              </a:solidFill>
              <a:latin typeface="Aptos Narrow" panose="020B0004020202020204" pitchFamily="34" charset="0"/>
            </a:rPr>
            <a:t>Collapsed filter panels: </a:t>
          </a: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r>
            <a:rPr lang="en-US" sz="1100" b="0" i="0" u="sng" strike="noStrike" baseline="0">
              <a:solidFill>
                <a:srgbClr val="000000"/>
              </a:solidFill>
              <a:latin typeface="Aptos Narrow" panose="020B0004020202020204" pitchFamily="34" charset="0"/>
            </a:rPr>
            <a:t>Expanded  supply data visualisation:</a:t>
          </a: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r>
            <a:rPr lang="en-US" sz="1100" b="0" i="0" u="none" strike="noStrike" baseline="0">
              <a:solidFill>
                <a:srgbClr val="000000"/>
              </a:solidFill>
              <a:latin typeface="Aptos Narrow" panose="020B0004020202020204" pitchFamily="34" charset="0"/>
            </a:rPr>
            <a:t>To collapse an expanded panel, the corresponding box is located at the bottom of the panel/visualisation.</a:t>
          </a:r>
        </a:p>
        <a:p>
          <a:pPr marL="0" marR="0" indent="0" algn="l">
            <a:lnSpc>
              <a:spcPct val="100000"/>
            </a:lnSpc>
            <a:spcBef>
              <a:spcPts val="0"/>
            </a:spcBef>
            <a:spcAft>
              <a:spcPts val="0"/>
            </a:spcAft>
          </a:pPr>
          <a:endParaRPr lang="en-US" sz="1100" b="0" i="0" u="sng" strike="noStrike">
            <a:solidFill>
              <a:srgbClr val="000000"/>
            </a:solidFill>
            <a:latin typeface="Aptos Narrow" panose="020B0004020202020204" pitchFamily="34" charset="0"/>
          </a:endParaRPr>
        </a:p>
      </xdr:txBody>
    </xdr:sp>
    <xdr:clientData/>
  </xdr:twoCellAnchor>
  <xdr:twoCellAnchor editAs="oneCell">
    <xdr:from>
      <xdr:col>9</xdr:col>
      <xdr:colOff>12843</xdr:colOff>
      <xdr:row>21</xdr:row>
      <xdr:rowOff>89605</xdr:rowOff>
    </xdr:from>
    <xdr:to>
      <xdr:col>15</xdr:col>
      <xdr:colOff>243249</xdr:colOff>
      <xdr:row>24</xdr:row>
      <xdr:rowOff>91722</xdr:rowOff>
    </xdr:to>
    <xdr:pic>
      <xdr:nvPicPr>
        <xdr:cNvPr id="4" name="Picture 3">
          <a:extLst>
            <a:ext uri="{FF2B5EF4-FFF2-40B4-BE49-F238E27FC236}">
              <a16:creationId xmlns:a16="http://schemas.microsoft.com/office/drawing/2014/main" id="{C0DFF86A-213A-DD34-C446-0B3A64991918}"/>
            </a:ext>
          </a:extLst>
        </xdr:cNvPr>
        <xdr:cNvPicPr>
          <a:picLocks noChangeAspect="1"/>
        </xdr:cNvPicPr>
      </xdr:nvPicPr>
      <xdr:blipFill>
        <a:blip xmlns:r="http://schemas.openxmlformats.org/officeDocument/2006/relationships" r:embed="rId1"/>
        <a:stretch>
          <a:fillRect/>
        </a:stretch>
      </xdr:blipFill>
      <xdr:spPr>
        <a:xfrm>
          <a:off x="6032643" y="4356805"/>
          <a:ext cx="4243606" cy="611717"/>
        </a:xfrm>
        <a:prstGeom prst="rect">
          <a:avLst/>
        </a:prstGeom>
      </xdr:spPr>
    </xdr:pic>
    <xdr:clientData/>
  </xdr:twoCellAnchor>
  <xdr:twoCellAnchor editAs="oneCell">
    <xdr:from>
      <xdr:col>8</xdr:col>
      <xdr:colOff>390526</xdr:colOff>
      <xdr:row>8</xdr:row>
      <xdr:rowOff>190500</xdr:rowOff>
    </xdr:from>
    <xdr:to>
      <xdr:col>16</xdr:col>
      <xdr:colOff>257022</xdr:colOff>
      <xdr:row>12</xdr:row>
      <xdr:rowOff>114300</xdr:rowOff>
    </xdr:to>
    <xdr:pic>
      <xdr:nvPicPr>
        <xdr:cNvPr id="5" name="Picture 4">
          <a:extLst>
            <a:ext uri="{FF2B5EF4-FFF2-40B4-BE49-F238E27FC236}">
              <a16:creationId xmlns:a16="http://schemas.microsoft.com/office/drawing/2014/main" id="{B7C0FDCF-C64A-9239-8936-BABCBB9E6E10}"/>
            </a:ext>
          </a:extLst>
        </xdr:cNvPr>
        <xdr:cNvPicPr>
          <a:picLocks noChangeAspect="1"/>
        </xdr:cNvPicPr>
      </xdr:nvPicPr>
      <xdr:blipFill>
        <a:blip xmlns:r="http://schemas.openxmlformats.org/officeDocument/2006/relationships" r:embed="rId2"/>
        <a:stretch>
          <a:fillRect/>
        </a:stretch>
      </xdr:blipFill>
      <xdr:spPr>
        <a:xfrm>
          <a:off x="5876926" y="2019300"/>
          <a:ext cx="5352896" cy="838200"/>
        </a:xfrm>
        <a:prstGeom prst="rect">
          <a:avLst/>
        </a:prstGeom>
      </xdr:spPr>
    </xdr:pic>
    <xdr:clientData/>
  </xdr:twoCellAnchor>
  <xdr:twoCellAnchor editAs="oneCell">
    <xdr:from>
      <xdr:col>8</xdr:col>
      <xdr:colOff>361536</xdr:colOff>
      <xdr:row>26</xdr:row>
      <xdr:rowOff>23282</xdr:rowOff>
    </xdr:from>
    <xdr:to>
      <xdr:col>16</xdr:col>
      <xdr:colOff>548216</xdr:colOff>
      <xdr:row>35</xdr:row>
      <xdr:rowOff>116179</xdr:rowOff>
    </xdr:to>
    <xdr:pic>
      <xdr:nvPicPr>
        <xdr:cNvPr id="6" name="Picture 5">
          <a:extLst>
            <a:ext uri="{FF2B5EF4-FFF2-40B4-BE49-F238E27FC236}">
              <a16:creationId xmlns:a16="http://schemas.microsoft.com/office/drawing/2014/main" id="{018CED2D-3C31-B53E-5FB5-39F91C9CE3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457536" y="5251449"/>
          <a:ext cx="6282680" cy="1902647"/>
        </a:xfrm>
        <a:prstGeom prst="rect">
          <a:avLst/>
        </a:prstGeom>
      </xdr:spPr>
    </xdr:pic>
    <xdr:clientData/>
  </xdr:twoCellAnchor>
  <xdr:twoCellAnchor>
    <xdr:from>
      <xdr:col>1</xdr:col>
      <xdr:colOff>14816</xdr:colOff>
      <xdr:row>5</xdr:row>
      <xdr:rowOff>76199</xdr:rowOff>
    </xdr:from>
    <xdr:to>
      <xdr:col>7</xdr:col>
      <xdr:colOff>357716</xdr:colOff>
      <xdr:row>14</xdr:row>
      <xdr:rowOff>137583</xdr:rowOff>
    </xdr:to>
    <xdr:sp macro="" textlink="">
      <xdr:nvSpPr>
        <xdr:cNvPr id="7" name="Rectangle: Rounded Corners 6">
          <a:extLst>
            <a:ext uri="{FF2B5EF4-FFF2-40B4-BE49-F238E27FC236}">
              <a16:creationId xmlns:a16="http://schemas.microsoft.com/office/drawing/2014/main" id="{AB6F4E74-951A-CDAA-6DCA-4F0ED205B1A9}"/>
            </a:ext>
          </a:extLst>
        </xdr:cNvPr>
        <xdr:cNvSpPr/>
      </xdr:nvSpPr>
      <xdr:spPr>
        <a:xfrm>
          <a:off x="776816" y="1081616"/>
          <a:ext cx="4914900" cy="1871134"/>
        </a:xfrm>
        <a:prstGeom prst="roundRect">
          <a:avLst>
            <a:gd name="adj" fmla="val 4701"/>
          </a:avLst>
        </a:prstGeom>
        <a:noFill/>
        <a:ln w="3810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rgbClr val="C00000"/>
              </a:solidFill>
              <a:latin typeface="Calibri" panose="020F0502020204030204" pitchFamily="34" charset="0"/>
              <a:cs typeface="Calibri" panose="020F0502020204030204" pitchFamily="34" charset="0"/>
            </a:rPr>
            <a:t>ERAA</a:t>
          </a:r>
          <a:r>
            <a:rPr lang="en-GB" sz="1100" b="1" baseline="0">
              <a:solidFill>
                <a:srgbClr val="C00000"/>
              </a:solidFill>
              <a:latin typeface="Calibri" panose="020F0502020204030204" pitchFamily="34" charset="0"/>
              <a:cs typeface="Calibri" panose="020F0502020204030204" pitchFamily="34" charset="0"/>
            </a:rPr>
            <a:t> 2024 will consider the following target years: 2026, 2028, 2030 and 2035.</a:t>
          </a:r>
        </a:p>
        <a:p>
          <a:pPr algn="l"/>
          <a:endParaRPr lang="en-GB" sz="1100" baseline="0">
            <a:solidFill>
              <a:schemeClr val="accent1">
                <a:lumMod val="50000"/>
              </a:schemeClr>
            </a:solidFill>
            <a:latin typeface="Calibri" panose="020F0502020204030204" pitchFamily="34" charset="0"/>
            <a:cs typeface="Calibri" panose="020F0502020204030204" pitchFamily="34" charset="0"/>
          </a:endParaRPr>
        </a:p>
        <a:p>
          <a:pPr algn="l"/>
          <a:r>
            <a:rPr lang="en-GB" sz="1100" baseline="0">
              <a:solidFill>
                <a:schemeClr val="accent1">
                  <a:lumMod val="50000"/>
                </a:schemeClr>
              </a:solidFill>
              <a:latin typeface="Calibri" panose="020F0502020204030204" pitchFamily="34" charset="0"/>
              <a:cs typeface="Calibri" panose="020F0502020204030204" pitchFamily="34" charset="0"/>
            </a:rPr>
            <a:t>Some TSOs have only provided values for the selected target years, whereas others have provided values for the whole period 2026-2035. </a:t>
          </a:r>
        </a:p>
        <a:p>
          <a:pPr algn="l"/>
          <a:endParaRPr lang="en-GB" sz="1100" baseline="0">
            <a:solidFill>
              <a:schemeClr val="accent1">
                <a:lumMod val="50000"/>
              </a:schemeClr>
            </a:solidFill>
            <a:latin typeface="Calibri" panose="020F0502020204030204" pitchFamily="34" charset="0"/>
            <a:cs typeface="Calibri" panose="020F0502020204030204" pitchFamily="34" charset="0"/>
          </a:endParaRPr>
        </a:p>
        <a:p>
          <a:pPr algn="l"/>
          <a:r>
            <a:rPr lang="en-GB" sz="1100" baseline="0">
              <a:solidFill>
                <a:schemeClr val="accent1">
                  <a:lumMod val="50000"/>
                </a:schemeClr>
              </a:solidFill>
              <a:latin typeface="Calibri" panose="020F0502020204030204" pitchFamily="34" charset="0"/>
              <a:cs typeface="Calibri" panose="020F0502020204030204" pitchFamily="34" charset="0"/>
            </a:rPr>
            <a:t>Intermediate (non-target) years have been left to allow users to visualise the complete evolution whenever data is available. </a:t>
          </a:r>
        </a:p>
        <a:p>
          <a:pPr algn="l"/>
          <a:endParaRPr lang="en-GB" sz="1100" baseline="0">
            <a:solidFill>
              <a:schemeClr val="accent1">
                <a:lumMod val="50000"/>
              </a:schemeClr>
            </a:solidFill>
            <a:latin typeface="Calibri" panose="020F0502020204030204" pitchFamily="34" charset="0"/>
            <a:cs typeface="Calibri" panose="020F0502020204030204" pitchFamily="34" charset="0"/>
          </a:endParaRPr>
        </a:p>
        <a:p>
          <a:pPr algn="l"/>
          <a:r>
            <a:rPr lang="en-GB" sz="1100" baseline="0">
              <a:solidFill>
                <a:schemeClr val="accent1">
                  <a:lumMod val="50000"/>
                </a:schemeClr>
              </a:solidFill>
              <a:latin typeface="Calibri" panose="020F0502020204030204" pitchFamily="34" charset="0"/>
              <a:cs typeface="Calibri" panose="020F0502020204030204" pitchFamily="34" charset="0"/>
            </a:rPr>
            <a:t>Note that this affects not only the data of individual countries, but also aggregate values.</a:t>
          </a:r>
        </a:p>
        <a:p>
          <a:pPr algn="l"/>
          <a:endParaRPr lang="en-GB" sz="1100">
            <a:solidFill>
              <a:schemeClr val="accent1">
                <a:lumMod val="50000"/>
              </a:schemeClr>
            </a:solidFill>
            <a:latin typeface="Calibri" panose="020F0502020204030204" pitchFamily="34" charset="0"/>
            <a:cs typeface="Calibri" panose="020F0502020204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23</xdr:row>
      <xdr:rowOff>0</xdr:rowOff>
    </xdr:from>
    <xdr:to>
      <xdr:col>13</xdr:col>
      <xdr:colOff>1071</xdr:colOff>
      <xdr:row>27</xdr:row>
      <xdr:rowOff>119853</xdr:rowOff>
    </xdr:to>
    <xdr:sp macro="" textlink="">
      <xdr:nvSpPr>
        <xdr:cNvPr id="45" name="Textfeld 4">
          <a:hlinkClick xmlns:r="http://schemas.openxmlformats.org/officeDocument/2006/relationships" r:id="rId1"/>
          <a:extLst>
            <a:ext uri="{FF2B5EF4-FFF2-40B4-BE49-F238E27FC236}">
              <a16:creationId xmlns:a16="http://schemas.microsoft.com/office/drawing/2014/main" id="{538E77D3-2A72-49B1-BA41-B7DFA61C2EED}"/>
            </a:ext>
          </a:extLst>
        </xdr:cNvPr>
        <xdr:cNvSpPr txBox="1"/>
      </xdr:nvSpPr>
      <xdr:spPr>
        <a:xfrm>
          <a:off x="0" y="7612380"/>
          <a:ext cx="14334291" cy="112569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n-NO" sz="1100">
              <a:latin typeface="Calibri" panose="020F0502020204030204" pitchFamily="34" charset="0"/>
              <a:cs typeface="Calibri" panose="020F0502020204030204" pitchFamily="34" charset="0"/>
            </a:rPr>
            <a:t>1: EIA (2022) - https://www.eia.gov/electricity/annual/html/epa_08_04.html</a:t>
          </a:r>
        </a:p>
        <a:p>
          <a:r>
            <a:rPr kumimoji="0" lang="nn-NO" sz="1100" b="0" i="0" u="none" strike="noStrike" kern="1200" cap="none" spc="0" normalizeH="0" baseline="0">
              <a:ln>
                <a:noFill/>
              </a:ln>
              <a:solidFill>
                <a:srgbClr val="000000"/>
              </a:solidFill>
              <a:effectLst/>
              <a:uLnTx/>
              <a:uFillTx/>
              <a:latin typeface="Calibri" panose="020F0502020204030204" pitchFamily="34" charset="0"/>
              <a:ea typeface="+mn-ea"/>
              <a:cs typeface="+mn-cs"/>
            </a:rPr>
            <a:t>2: Obtained on 27 February 2024</a:t>
          </a:r>
        </a:p>
        <a:p>
          <a:r>
            <a:rPr kumimoji="0" lang="nn-NO" sz="1100" b="0" i="0" u="none" strike="noStrike" kern="1200" cap="none" spc="0" normalizeH="0" baseline="0">
              <a:ln>
                <a:noFill/>
              </a:ln>
              <a:solidFill>
                <a:srgbClr val="000000"/>
              </a:solidFill>
              <a:effectLst/>
              <a:uLnTx/>
              <a:uFillTx/>
              <a:latin typeface="Calibri" panose="020F0502020204030204" pitchFamily="34" charset="0"/>
              <a:ea typeface="+mn-ea"/>
              <a:cs typeface="+mn-cs"/>
            </a:rPr>
            <a:t>3: APS stands for Announced Pledges Scenario from IEA</a:t>
          </a:r>
        </a:p>
        <a:p>
          <a:r>
            <a:rPr lang="nn-NO" sz="1100">
              <a:solidFill>
                <a:srgbClr val="000000"/>
              </a:solidFill>
              <a:latin typeface="Calibri" panose="020F0502020204030204" pitchFamily="34" charset="0"/>
            </a:rPr>
            <a:t>4: </a:t>
          </a:r>
          <a:r>
            <a:rPr kumimoji="0" lang="en-GB" sz="1100" b="0" i="0" u="none" strike="noStrike" kern="1200" cap="none" spc="0" normalizeH="0" baseline="0">
              <a:ln>
                <a:noFill/>
              </a:ln>
              <a:solidFill>
                <a:srgbClr val="000000"/>
              </a:solidFill>
              <a:effectLst/>
              <a:uLnTx/>
              <a:uFillTx/>
              <a:latin typeface="Calibri" panose="020F0502020204030204" pitchFamily="34" charset="0"/>
              <a:ea typeface="+mn-ea"/>
              <a:cs typeface="+mn-cs"/>
            </a:rPr>
            <a:t>Aligned with TYNDP 2024 as of June 2023 over the horizon</a:t>
          </a:r>
        </a:p>
        <a:p>
          <a:r>
            <a:rPr kumimoji="0" lang="en-GB" sz="1100" b="0" i="0" u="none" strike="noStrike" kern="1200" cap="none" spc="0" normalizeH="0" baseline="0">
              <a:ln>
                <a:noFill/>
              </a:ln>
              <a:solidFill>
                <a:srgbClr val="000000"/>
              </a:solidFill>
              <a:effectLst/>
              <a:uLnTx/>
              <a:uFillTx/>
              <a:latin typeface="Calibri" panose="020F0502020204030204" pitchFamily="34" charset="0"/>
              <a:ea typeface="+mn-ea"/>
              <a:cs typeface="+mn-cs"/>
            </a:rPr>
            <a:t>5: SMR: Steam Methane Reforming; CCUS: Carbon Capture Utilization and Storage</a:t>
          </a:r>
        </a:p>
        <a:p>
          <a:r>
            <a:rPr kumimoji="0" lang="en-GB" sz="1100" b="0" i="0" u="none" strike="noStrike" kern="1200" cap="none" spc="0" normalizeH="0" baseline="0">
              <a:ln>
                <a:noFill/>
              </a:ln>
              <a:solidFill>
                <a:srgbClr val="000000"/>
              </a:solidFill>
              <a:effectLst/>
              <a:uLnTx/>
              <a:uFillTx/>
              <a:latin typeface="Calibri" panose="020F0502020204030204" pitchFamily="34" charset="0"/>
              <a:ea typeface="+mn-ea"/>
              <a:cs typeface="+mn-cs"/>
            </a:rPr>
            <a:t>6: IEA 2023; World Energy Outlook 2023, https://www.iea.org/reports/world-energy-outlook-2023, License: CC BY 4.0</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253673</xdr:colOff>
      <xdr:row>54</xdr:row>
      <xdr:rowOff>138394</xdr:rowOff>
    </xdr:from>
    <xdr:to>
      <xdr:col>20</xdr:col>
      <xdr:colOff>139373</xdr:colOff>
      <xdr:row>72</xdr:row>
      <xdr:rowOff>41462</xdr:rowOff>
    </xdr:to>
    <xdr:graphicFrame macro="">
      <xdr:nvGraphicFramePr>
        <xdr:cNvPr id="11" name="Chart 10">
          <a:extLst>
            <a:ext uri="{FF2B5EF4-FFF2-40B4-BE49-F238E27FC236}">
              <a16:creationId xmlns:a16="http://schemas.microsoft.com/office/drawing/2014/main" id="{EA164042-2EDF-656B-9D63-440D987BC8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400050</xdr:colOff>
      <xdr:row>23</xdr:row>
      <xdr:rowOff>234044</xdr:rowOff>
    </xdr:from>
    <xdr:to>
      <xdr:col>21</xdr:col>
      <xdr:colOff>81642</xdr:colOff>
      <xdr:row>45</xdr:row>
      <xdr:rowOff>114301</xdr:rowOff>
    </xdr:to>
    <xdr:graphicFrame macro="">
      <xdr:nvGraphicFramePr>
        <xdr:cNvPr id="2" name="Chart 1">
          <a:extLst>
            <a:ext uri="{FF2B5EF4-FFF2-40B4-BE49-F238E27FC236}">
              <a16:creationId xmlns:a16="http://schemas.microsoft.com/office/drawing/2014/main" id="{7F860EB2-ECAF-4481-DBB1-A05316DEC9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54631</xdr:colOff>
      <xdr:row>79</xdr:row>
      <xdr:rowOff>28714</xdr:rowOff>
    </xdr:from>
    <xdr:to>
      <xdr:col>21</xdr:col>
      <xdr:colOff>408416</xdr:colOff>
      <xdr:row>107</xdr:row>
      <xdr:rowOff>96751</xdr:rowOff>
    </xdr:to>
    <xdr:sp macro="" textlink="">
      <xdr:nvSpPr>
        <xdr:cNvPr id="10" name="Rectangle 9">
          <a:extLst>
            <a:ext uri="{FF2B5EF4-FFF2-40B4-BE49-F238E27FC236}">
              <a16:creationId xmlns:a16="http://schemas.microsoft.com/office/drawing/2014/main" id="{0CDFC22A-4C6F-40B1-B3B5-24475EDC282A}"/>
            </a:ext>
          </a:extLst>
        </xdr:cNvPr>
        <xdr:cNvSpPr/>
      </xdr:nvSpPr>
      <xdr:spPr>
        <a:xfrm>
          <a:off x="8484256" y="13101777"/>
          <a:ext cx="8545285" cy="5735412"/>
        </a:xfrm>
        <a:prstGeom prst="rect">
          <a:avLst/>
        </a:prstGeom>
        <a:no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147800</xdr:colOff>
      <xdr:row>79</xdr:row>
      <xdr:rowOff>31435</xdr:rowOff>
    </xdr:from>
    <xdr:to>
      <xdr:col>10</xdr:col>
      <xdr:colOff>498864</xdr:colOff>
      <xdr:row>107</xdr:row>
      <xdr:rowOff>97071</xdr:rowOff>
    </xdr:to>
    <xdr:sp macro="" textlink="">
      <xdr:nvSpPr>
        <xdr:cNvPr id="12" name="Rectangle 11">
          <a:extLst>
            <a:ext uri="{FF2B5EF4-FFF2-40B4-BE49-F238E27FC236}">
              <a16:creationId xmlns:a16="http://schemas.microsoft.com/office/drawing/2014/main" id="{CCB4028C-51C5-4201-8737-E00471249E3D}"/>
            </a:ext>
          </a:extLst>
        </xdr:cNvPr>
        <xdr:cNvSpPr/>
      </xdr:nvSpPr>
      <xdr:spPr>
        <a:xfrm>
          <a:off x="147800" y="13104498"/>
          <a:ext cx="8185377" cy="5733011"/>
        </a:xfrm>
        <a:prstGeom prst="rect">
          <a:avLst/>
        </a:prstGeom>
        <a:no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268941</xdr:colOff>
      <xdr:row>1</xdr:row>
      <xdr:rowOff>33617</xdr:rowOff>
    </xdr:from>
    <xdr:to>
      <xdr:col>9</xdr:col>
      <xdr:colOff>65181</xdr:colOff>
      <xdr:row>2</xdr:row>
      <xdr:rowOff>46422</xdr:rowOff>
    </xdr:to>
    <xdr:pic>
      <xdr:nvPicPr>
        <xdr:cNvPr id="13" name="Graphic 12" descr="Information with solid fill">
          <a:hlinkClick xmlns:r="http://schemas.openxmlformats.org/officeDocument/2006/relationships" r:id="rId3" tooltip="Right-click to select a single country / Ctrl + right-click to select multiple countries"/>
          <a:extLst>
            <a:ext uri="{FF2B5EF4-FFF2-40B4-BE49-F238E27FC236}">
              <a16:creationId xmlns:a16="http://schemas.microsoft.com/office/drawing/2014/main" id="{EFFFCA81-8606-42A0-BB5C-81A5CB7CCB9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6779559" y="257735"/>
          <a:ext cx="468593" cy="472246"/>
        </a:xfrm>
        <a:prstGeom prst="rect">
          <a:avLst/>
        </a:prstGeom>
      </xdr:spPr>
    </xdr:pic>
    <xdr:clientData/>
  </xdr:twoCellAnchor>
  <xdr:twoCellAnchor>
    <xdr:from>
      <xdr:col>0</xdr:col>
      <xdr:colOff>159785</xdr:colOff>
      <xdr:row>52</xdr:row>
      <xdr:rowOff>59530</xdr:rowOff>
    </xdr:from>
    <xdr:to>
      <xdr:col>21</xdr:col>
      <xdr:colOff>445534</xdr:colOff>
      <xdr:row>73</xdr:row>
      <xdr:rowOff>104055</xdr:rowOff>
    </xdr:to>
    <xdr:sp macro="" textlink="">
      <xdr:nvSpPr>
        <xdr:cNvPr id="15" name="Rectangle 14">
          <a:extLst>
            <a:ext uri="{FF2B5EF4-FFF2-40B4-BE49-F238E27FC236}">
              <a16:creationId xmlns:a16="http://schemas.microsoft.com/office/drawing/2014/main" id="{CB48B7CE-5799-4E65-9C30-E8A3D7C2DE16}"/>
            </a:ext>
          </a:extLst>
        </xdr:cNvPr>
        <xdr:cNvSpPr/>
      </xdr:nvSpPr>
      <xdr:spPr>
        <a:xfrm>
          <a:off x="159785" y="3656618"/>
          <a:ext cx="16915278" cy="4773408"/>
        </a:xfrm>
        <a:prstGeom prst="rect">
          <a:avLst/>
        </a:prstGeom>
        <a:no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0</xdr:colOff>
      <xdr:row>21</xdr:row>
      <xdr:rowOff>57150</xdr:rowOff>
    </xdr:from>
    <xdr:to>
      <xdr:col>21</xdr:col>
      <xdr:colOff>340178</xdr:colOff>
      <xdr:row>46</xdr:row>
      <xdr:rowOff>68036</xdr:rowOff>
    </xdr:to>
    <xdr:sp macro="" textlink="">
      <xdr:nvSpPr>
        <xdr:cNvPr id="16" name="Rectangle 15">
          <a:extLst>
            <a:ext uri="{FF2B5EF4-FFF2-40B4-BE49-F238E27FC236}">
              <a16:creationId xmlns:a16="http://schemas.microsoft.com/office/drawing/2014/main" id="{D729130F-0793-4FD3-B5B9-52C1C6AB53E4}"/>
            </a:ext>
          </a:extLst>
        </xdr:cNvPr>
        <xdr:cNvSpPr/>
      </xdr:nvSpPr>
      <xdr:spPr>
        <a:xfrm>
          <a:off x="6515100" y="2914650"/>
          <a:ext cx="10446203" cy="5049611"/>
        </a:xfrm>
        <a:prstGeom prst="rect">
          <a:avLst/>
        </a:prstGeom>
        <a:no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343180</xdr:colOff>
      <xdr:row>116</xdr:row>
      <xdr:rowOff>16108</xdr:rowOff>
    </xdr:from>
    <xdr:to>
      <xdr:col>19</xdr:col>
      <xdr:colOff>638735</xdr:colOff>
      <xdr:row>135</xdr:row>
      <xdr:rowOff>27314</xdr:rowOff>
    </xdr:to>
    <xdr:graphicFrame macro="">
      <xdr:nvGraphicFramePr>
        <xdr:cNvPr id="18" name="Chart 17">
          <a:extLst>
            <a:ext uri="{FF2B5EF4-FFF2-40B4-BE49-F238E27FC236}">
              <a16:creationId xmlns:a16="http://schemas.microsoft.com/office/drawing/2014/main" id="{03F93A4C-EE66-D003-7BAD-0AB66493CB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175092</xdr:colOff>
      <xdr:row>111</xdr:row>
      <xdr:rowOff>196103</xdr:rowOff>
    </xdr:from>
    <xdr:to>
      <xdr:col>20</xdr:col>
      <xdr:colOff>403410</xdr:colOff>
      <xdr:row>136</xdr:row>
      <xdr:rowOff>218516</xdr:rowOff>
    </xdr:to>
    <xdr:sp macro="" textlink="">
      <xdr:nvSpPr>
        <xdr:cNvPr id="19" name="Rectangle 18">
          <a:extLst>
            <a:ext uri="{FF2B5EF4-FFF2-40B4-BE49-F238E27FC236}">
              <a16:creationId xmlns:a16="http://schemas.microsoft.com/office/drawing/2014/main" id="{6C26303C-1DCF-4EB4-8276-6C2CFD775AB2}"/>
            </a:ext>
          </a:extLst>
        </xdr:cNvPr>
        <xdr:cNvSpPr/>
      </xdr:nvSpPr>
      <xdr:spPr>
        <a:xfrm>
          <a:off x="175092" y="5810250"/>
          <a:ext cx="16174289" cy="5625354"/>
        </a:xfrm>
        <a:prstGeom prst="rect">
          <a:avLst/>
        </a:prstGeom>
        <a:no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291353</xdr:colOff>
      <xdr:row>23</xdr:row>
      <xdr:rowOff>168088</xdr:rowOff>
    </xdr:from>
    <xdr:to>
      <xdr:col>7</xdr:col>
      <xdr:colOff>481853</xdr:colOff>
      <xdr:row>41</xdr:row>
      <xdr:rowOff>179294</xdr:rowOff>
    </xdr:to>
    <xdr:graphicFrame macro="">
      <xdr:nvGraphicFramePr>
        <xdr:cNvPr id="20" name="Chart 19">
          <a:extLst>
            <a:ext uri="{FF2B5EF4-FFF2-40B4-BE49-F238E27FC236}">
              <a16:creationId xmlns:a16="http://schemas.microsoft.com/office/drawing/2014/main" id="{B328F903-94D7-D29D-3A5A-A25CC52E18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138954</xdr:colOff>
      <xdr:row>21</xdr:row>
      <xdr:rowOff>45944</xdr:rowOff>
    </xdr:from>
    <xdr:to>
      <xdr:col>7</xdr:col>
      <xdr:colOff>493059</xdr:colOff>
      <xdr:row>46</xdr:row>
      <xdr:rowOff>56830</xdr:rowOff>
    </xdr:to>
    <xdr:sp macro="" textlink="">
      <xdr:nvSpPr>
        <xdr:cNvPr id="21" name="Rectangle 20">
          <a:extLst>
            <a:ext uri="{FF2B5EF4-FFF2-40B4-BE49-F238E27FC236}">
              <a16:creationId xmlns:a16="http://schemas.microsoft.com/office/drawing/2014/main" id="{1A8ECDB2-C224-44E0-98CB-C881E790B755}"/>
            </a:ext>
          </a:extLst>
        </xdr:cNvPr>
        <xdr:cNvSpPr/>
      </xdr:nvSpPr>
      <xdr:spPr>
        <a:xfrm>
          <a:off x="138954" y="2925856"/>
          <a:ext cx="6203576" cy="5087150"/>
        </a:xfrm>
        <a:prstGeom prst="rect">
          <a:avLst/>
        </a:prstGeom>
        <a:no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190501</xdr:colOff>
      <xdr:row>41</xdr:row>
      <xdr:rowOff>190501</xdr:rowOff>
    </xdr:from>
    <xdr:to>
      <xdr:col>7</xdr:col>
      <xdr:colOff>437029</xdr:colOff>
      <xdr:row>45</xdr:row>
      <xdr:rowOff>188819</xdr:rowOff>
    </xdr:to>
    <mc:AlternateContent xmlns:mc="http://schemas.openxmlformats.org/markup-compatibility/2006" xmlns:a14="http://schemas.microsoft.com/office/drawing/2010/main">
      <mc:Choice Requires="a14">
        <xdr:graphicFrame macro="">
          <xdr:nvGraphicFramePr>
            <xdr:cNvPr id="22" name="YEAR 2">
              <a:extLst>
                <a:ext uri="{FF2B5EF4-FFF2-40B4-BE49-F238E27FC236}">
                  <a16:creationId xmlns:a16="http://schemas.microsoft.com/office/drawing/2014/main" id="{6BE7D89E-C22C-7CCA-59D8-A155E22E3454}"/>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190501" y="1059656"/>
              <a:ext cx="6104403" cy="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420687</xdr:colOff>
      <xdr:row>81</xdr:row>
      <xdr:rowOff>80961</xdr:rowOff>
    </xdr:from>
    <xdr:to>
      <xdr:col>10</xdr:col>
      <xdr:colOff>333375</xdr:colOff>
      <xdr:row>106</xdr:row>
      <xdr:rowOff>158749</xdr:rowOff>
    </xdr:to>
    <xdr:graphicFrame macro="">
      <xdr:nvGraphicFramePr>
        <xdr:cNvPr id="14" name="Chart 13">
          <a:extLst>
            <a:ext uri="{FF2B5EF4-FFF2-40B4-BE49-F238E27FC236}">
              <a16:creationId xmlns:a16="http://schemas.microsoft.com/office/drawing/2014/main" id="{C7915EC7-6BC4-249C-9DF4-2F28FFA2EC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168853</xdr:colOff>
      <xdr:row>81</xdr:row>
      <xdr:rowOff>98961</xdr:rowOff>
    </xdr:from>
    <xdr:to>
      <xdr:col>21</xdr:col>
      <xdr:colOff>242455</xdr:colOff>
      <xdr:row>102</xdr:row>
      <xdr:rowOff>190501</xdr:rowOff>
    </xdr:to>
    <xdr:graphicFrame macro="">
      <xdr:nvGraphicFramePr>
        <xdr:cNvPr id="17" name="Chart 16">
          <a:extLst>
            <a:ext uri="{FF2B5EF4-FFF2-40B4-BE49-F238E27FC236}">
              <a16:creationId xmlns:a16="http://schemas.microsoft.com/office/drawing/2014/main" id="{29B421A4-0718-73DE-2CA1-09CE7C02D8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357568</xdr:colOff>
      <xdr:row>103</xdr:row>
      <xdr:rowOff>33618</xdr:rowOff>
    </xdr:from>
    <xdr:to>
      <xdr:col>21</xdr:col>
      <xdr:colOff>28523</xdr:colOff>
      <xdr:row>107</xdr:row>
      <xdr:rowOff>5093</xdr:rowOff>
    </xdr:to>
    <mc:AlternateContent xmlns:mc="http://schemas.openxmlformats.org/markup-compatibility/2006" xmlns:a14="http://schemas.microsoft.com/office/drawing/2010/main">
      <mc:Choice Requires="a14">
        <xdr:graphicFrame macro="">
          <xdr:nvGraphicFramePr>
            <xdr:cNvPr id="23" name="YEAR 1">
              <a:extLst>
                <a:ext uri="{FF2B5EF4-FFF2-40B4-BE49-F238E27FC236}">
                  <a16:creationId xmlns:a16="http://schemas.microsoft.com/office/drawing/2014/main" id="{03EB7EB5-5D11-5BFD-B332-B257157A3596}"/>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8795597" y="15083118"/>
              <a:ext cx="7862455" cy="86794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10085</xdr:colOff>
      <xdr:row>3</xdr:row>
      <xdr:rowOff>52109</xdr:rowOff>
    </xdr:from>
    <xdr:to>
      <xdr:col>2</xdr:col>
      <xdr:colOff>336178</xdr:colOff>
      <xdr:row>8</xdr:row>
      <xdr:rowOff>168087</xdr:rowOff>
    </xdr:to>
    <mc:AlternateContent xmlns:mc="http://schemas.openxmlformats.org/markup-compatibility/2006" xmlns:a14="http://schemas.microsoft.com/office/drawing/2010/main">
      <mc:Choice Requires="a14">
        <xdr:graphicFrame macro="">
          <xdr:nvGraphicFramePr>
            <xdr:cNvPr id="3" name="EU_NonEU">
              <a:extLst>
                <a:ext uri="{FF2B5EF4-FFF2-40B4-BE49-F238E27FC236}">
                  <a16:creationId xmlns:a16="http://schemas.microsoft.com/office/drawing/2014/main" id="{50BF847B-6E33-3A2F-0CF8-0007F60D71DA}"/>
                </a:ext>
              </a:extLst>
            </xdr:cNvPr>
            <xdr:cNvGraphicFramePr/>
          </xdr:nvGraphicFramePr>
          <xdr:xfrm>
            <a:off x="0" y="0"/>
            <a:ext cx="0" cy="0"/>
          </xdr:xfrm>
          <a:graphic>
            <a:graphicData uri="http://schemas.microsoft.com/office/drawing/2010/slicer">
              <sle:slicer xmlns:sle="http://schemas.microsoft.com/office/drawing/2010/slicer" name="EU_NonEU"/>
            </a:graphicData>
          </a:graphic>
        </xdr:graphicFrame>
      </mc:Choice>
      <mc:Fallback xmlns="">
        <xdr:sp macro="" textlink="">
          <xdr:nvSpPr>
            <xdr:cNvPr id="0" name=""/>
            <xdr:cNvSpPr>
              <a:spLocks noTextEdit="1"/>
            </xdr:cNvSpPr>
          </xdr:nvSpPr>
          <xdr:spPr>
            <a:xfrm>
              <a:off x="693644" y="683559"/>
              <a:ext cx="1693210" cy="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459440</xdr:colOff>
      <xdr:row>11</xdr:row>
      <xdr:rowOff>78440</xdr:rowOff>
    </xdr:from>
    <xdr:to>
      <xdr:col>20</xdr:col>
      <xdr:colOff>437028</xdr:colOff>
      <xdr:row>18</xdr:row>
      <xdr:rowOff>11204</xdr:rowOff>
    </xdr:to>
    <mc:AlternateContent xmlns:mc="http://schemas.openxmlformats.org/markup-compatibility/2006" xmlns:a14="http://schemas.microsoft.com/office/drawing/2010/main">
      <mc:Choice Requires="a14">
        <xdr:graphicFrame macro="">
          <xdr:nvGraphicFramePr>
            <xdr:cNvPr id="4" name="MARKET_NODE 1">
              <a:extLst>
                <a:ext uri="{FF2B5EF4-FFF2-40B4-BE49-F238E27FC236}">
                  <a16:creationId xmlns:a16="http://schemas.microsoft.com/office/drawing/2014/main" id="{9338C1A4-A2BF-D280-C9FD-2B6BE14A822B}"/>
                </a:ext>
              </a:extLst>
            </xdr:cNvPr>
            <xdr:cNvGraphicFramePr/>
          </xdr:nvGraphicFramePr>
          <xdr:xfrm>
            <a:off x="0" y="0"/>
            <a:ext cx="0" cy="0"/>
          </xdr:xfrm>
          <a:graphic>
            <a:graphicData uri="http://schemas.microsoft.com/office/drawing/2010/slicer">
              <sle:slicer xmlns:sle="http://schemas.microsoft.com/office/drawing/2010/slicer" name="MARKET_NODE 1"/>
            </a:graphicData>
          </a:graphic>
        </xdr:graphicFrame>
      </mc:Choice>
      <mc:Fallback xmlns="">
        <xdr:sp macro="" textlink="">
          <xdr:nvSpPr>
            <xdr:cNvPr id="0" name=""/>
            <xdr:cNvSpPr>
              <a:spLocks noTextEdit="1"/>
            </xdr:cNvSpPr>
          </xdr:nvSpPr>
          <xdr:spPr>
            <a:xfrm>
              <a:off x="459440" y="907676"/>
              <a:ext cx="15923559" cy="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656291</xdr:colOff>
      <xdr:row>2</xdr:row>
      <xdr:rowOff>159124</xdr:rowOff>
    </xdr:from>
    <xdr:to>
      <xdr:col>21</xdr:col>
      <xdr:colOff>437029</xdr:colOff>
      <xdr:row>9</xdr:row>
      <xdr:rowOff>145677</xdr:rowOff>
    </xdr:to>
    <mc:AlternateContent xmlns:mc="http://schemas.openxmlformats.org/markup-compatibility/2006" xmlns:a14="http://schemas.microsoft.com/office/drawing/2010/main">
      <mc:Choice Requires="a14">
        <xdr:graphicFrame macro="">
          <xdr:nvGraphicFramePr>
            <xdr:cNvPr id="5" name="COUNTRY_NAME 1">
              <a:extLst>
                <a:ext uri="{FF2B5EF4-FFF2-40B4-BE49-F238E27FC236}">
                  <a16:creationId xmlns:a16="http://schemas.microsoft.com/office/drawing/2014/main" id="{A742869E-EA9F-AA56-6E5D-5F6862E1280F}"/>
                </a:ext>
              </a:extLst>
            </xdr:cNvPr>
            <xdr:cNvGraphicFramePr/>
          </xdr:nvGraphicFramePr>
          <xdr:xfrm>
            <a:off x="0" y="0"/>
            <a:ext cx="0" cy="0"/>
          </xdr:xfrm>
          <a:graphic>
            <a:graphicData uri="http://schemas.microsoft.com/office/drawing/2010/slicer">
              <sle:slicer xmlns:sle="http://schemas.microsoft.com/office/drawing/2010/slicer" name="COUNTRY_NAME 1"/>
            </a:graphicData>
          </a:graphic>
        </xdr:graphicFrame>
      </mc:Choice>
      <mc:Fallback xmlns="">
        <xdr:sp macro="" textlink="">
          <xdr:nvSpPr>
            <xdr:cNvPr id="0" name=""/>
            <xdr:cNvSpPr>
              <a:spLocks noTextEdit="1"/>
            </xdr:cNvSpPr>
          </xdr:nvSpPr>
          <xdr:spPr>
            <a:xfrm>
              <a:off x="2911848" y="823446"/>
              <a:ext cx="15622681" cy="139214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20</xdr:col>
      <xdr:colOff>504065</xdr:colOff>
      <xdr:row>79</xdr:row>
      <xdr:rowOff>52128</xdr:rowOff>
    </xdr:from>
    <xdr:to>
      <xdr:col>21</xdr:col>
      <xdr:colOff>292300</xdr:colOff>
      <xdr:row>81</xdr:row>
      <xdr:rowOff>78441</xdr:rowOff>
    </xdr:to>
    <xdr:pic>
      <xdr:nvPicPr>
        <xdr:cNvPr id="6" name="Graphic 13" descr="Information with solid fill">
          <a:hlinkClick xmlns:r="http://schemas.openxmlformats.org/officeDocument/2006/relationships" r:id="rId10" tooltip="Use filters to better visualise the data"/>
          <a:extLst>
            <a:ext uri="{FF2B5EF4-FFF2-40B4-BE49-F238E27FC236}">
              <a16:creationId xmlns:a16="http://schemas.microsoft.com/office/drawing/2014/main" id="{2436FC1D-6E96-4951-96DD-D8D1DFAEE7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6450036" y="2304510"/>
          <a:ext cx="471793" cy="474549"/>
        </a:xfrm>
        <a:prstGeom prst="rect">
          <a:avLst/>
        </a:prstGeom>
      </xdr:spPr>
    </xdr:pic>
    <xdr:clientData/>
  </xdr:twoCellAnchor>
  <xdr:twoCellAnchor>
    <xdr:from>
      <xdr:col>0</xdr:col>
      <xdr:colOff>102160</xdr:colOff>
      <xdr:row>20</xdr:row>
      <xdr:rowOff>87592</xdr:rowOff>
    </xdr:from>
    <xdr:to>
      <xdr:col>28</xdr:col>
      <xdr:colOff>34018</xdr:colOff>
      <xdr:row>47</xdr:row>
      <xdr:rowOff>190500</xdr:rowOff>
    </xdr:to>
    <xdr:sp macro="" textlink="">
      <xdr:nvSpPr>
        <xdr:cNvPr id="7" name="Rectangle 6">
          <a:extLst>
            <a:ext uri="{FF2B5EF4-FFF2-40B4-BE49-F238E27FC236}">
              <a16:creationId xmlns:a16="http://schemas.microsoft.com/office/drawing/2014/main" id="{271832B1-A3F5-47F0-8379-C8ABE66B444B}"/>
            </a:ext>
          </a:extLst>
        </xdr:cNvPr>
        <xdr:cNvSpPr/>
      </xdr:nvSpPr>
      <xdr:spPr>
        <a:xfrm>
          <a:off x="102160" y="2786342"/>
          <a:ext cx="23279447" cy="5647819"/>
        </a:xfrm>
        <a:prstGeom prst="rect">
          <a:avLst/>
        </a:prstGeom>
        <a:no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22</xdr:col>
      <xdr:colOff>67236</xdr:colOff>
      <xdr:row>21</xdr:row>
      <xdr:rowOff>67235</xdr:rowOff>
    </xdr:from>
    <xdr:to>
      <xdr:col>24</xdr:col>
      <xdr:colOff>351518</xdr:colOff>
      <xdr:row>46</xdr:row>
      <xdr:rowOff>67235</xdr:rowOff>
    </xdr:to>
    <mc:AlternateContent xmlns:mc="http://schemas.openxmlformats.org/markup-compatibility/2006" xmlns:a14="http://schemas.microsoft.com/office/drawing/2010/main">
      <mc:Choice Requires="a14">
        <xdr:graphicFrame macro="">
          <xdr:nvGraphicFramePr>
            <xdr:cNvPr id="9" name="Simplified">
              <a:extLst>
                <a:ext uri="{FF2B5EF4-FFF2-40B4-BE49-F238E27FC236}">
                  <a16:creationId xmlns:a16="http://schemas.microsoft.com/office/drawing/2014/main" id="{B0ED1A5D-7D17-D84C-CD2E-3E6151F210A0}"/>
                </a:ext>
              </a:extLst>
            </xdr:cNvPr>
            <xdr:cNvGraphicFramePr/>
          </xdr:nvGraphicFramePr>
          <xdr:xfrm>
            <a:off x="0" y="0"/>
            <a:ext cx="0" cy="0"/>
          </xdr:xfrm>
          <a:graphic>
            <a:graphicData uri="http://schemas.microsoft.com/office/drawing/2010/slicer">
              <sle:slicer xmlns:sle="http://schemas.microsoft.com/office/drawing/2010/slicer" name="Simplified"/>
            </a:graphicData>
          </a:graphic>
        </xdr:graphicFrame>
      </mc:Choice>
      <mc:Fallback xmlns="">
        <xdr:sp macro="" textlink="">
          <xdr:nvSpPr>
            <xdr:cNvPr id="0" name=""/>
            <xdr:cNvSpPr>
              <a:spLocks noTextEdit="1"/>
            </xdr:cNvSpPr>
          </xdr:nvSpPr>
          <xdr:spPr>
            <a:xfrm>
              <a:off x="17380324" y="1131794"/>
              <a:ext cx="2442882" cy="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673100</xdr:colOff>
      <xdr:row>144</xdr:row>
      <xdr:rowOff>126039</xdr:rowOff>
    </xdr:from>
    <xdr:to>
      <xdr:col>14</xdr:col>
      <xdr:colOff>283483</xdr:colOff>
      <xdr:row>171</xdr:row>
      <xdr:rowOff>30842</xdr:rowOff>
    </xdr:to>
    <xdr:graphicFrame macro="">
      <xdr:nvGraphicFramePr>
        <xdr:cNvPr id="25" name="Chart 24">
          <a:extLst>
            <a:ext uri="{FF2B5EF4-FFF2-40B4-BE49-F238E27FC236}">
              <a16:creationId xmlns:a16="http://schemas.microsoft.com/office/drawing/2014/main" id="{73C3C9E2-9B0E-C6B7-06DC-9DD4CBA4EA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273530</xdr:colOff>
      <xdr:row>140</xdr:row>
      <xdr:rowOff>51923</xdr:rowOff>
    </xdr:from>
    <xdr:to>
      <xdr:col>16</xdr:col>
      <xdr:colOff>883664</xdr:colOff>
      <xdr:row>144</xdr:row>
      <xdr:rowOff>91888</xdr:rowOff>
    </xdr:to>
    <mc:AlternateContent xmlns:mc="http://schemas.openxmlformats.org/markup-compatibility/2006" xmlns:a14="http://schemas.microsoft.com/office/drawing/2010/main">
      <mc:Choice Requires="a14">
        <xdr:graphicFrame macro="">
          <xdr:nvGraphicFramePr>
            <xdr:cNvPr id="26" name="Type">
              <a:extLst>
                <a:ext uri="{FF2B5EF4-FFF2-40B4-BE49-F238E27FC236}">
                  <a16:creationId xmlns:a16="http://schemas.microsoft.com/office/drawing/2014/main" id="{6BF6D7EB-70DB-6F7D-721A-A752AE1F2603}"/>
                </a:ext>
              </a:extLst>
            </xdr:cNvPr>
            <xdr:cNvGraphicFramePr/>
          </xdr:nvGraphicFramePr>
          <xdr:xfrm>
            <a:off x="0" y="0"/>
            <a:ext cx="0" cy="0"/>
          </xdr:xfrm>
          <a:graphic>
            <a:graphicData uri="http://schemas.microsoft.com/office/drawing/2010/slicer">
              <sle:slicer xmlns:sle="http://schemas.microsoft.com/office/drawing/2010/slicer" name="Type"/>
            </a:graphicData>
          </a:graphic>
        </xdr:graphicFrame>
      </mc:Choice>
      <mc:Fallback xmlns="">
        <xdr:sp macro="" textlink="">
          <xdr:nvSpPr>
            <xdr:cNvPr id="0" name=""/>
            <xdr:cNvSpPr>
              <a:spLocks noTextEdit="1"/>
            </xdr:cNvSpPr>
          </xdr:nvSpPr>
          <xdr:spPr>
            <a:xfrm>
              <a:off x="8082518" y="3401786"/>
              <a:ext cx="6189063" cy="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485029</xdr:colOff>
      <xdr:row>140</xdr:row>
      <xdr:rowOff>8030</xdr:rowOff>
    </xdr:from>
    <xdr:to>
      <xdr:col>24</xdr:col>
      <xdr:colOff>581478</xdr:colOff>
      <xdr:row>174</xdr:row>
      <xdr:rowOff>79375</xdr:rowOff>
    </xdr:to>
    <xdr:sp macro="" textlink="">
      <xdr:nvSpPr>
        <xdr:cNvPr id="27" name="Rectangle 26">
          <a:extLst>
            <a:ext uri="{FF2B5EF4-FFF2-40B4-BE49-F238E27FC236}">
              <a16:creationId xmlns:a16="http://schemas.microsoft.com/office/drawing/2014/main" id="{479E2CFE-84A1-494D-B895-71AC42BD127D}"/>
            </a:ext>
          </a:extLst>
        </xdr:cNvPr>
        <xdr:cNvSpPr/>
      </xdr:nvSpPr>
      <xdr:spPr>
        <a:xfrm>
          <a:off x="485029" y="9476334"/>
          <a:ext cx="20314395" cy="7079023"/>
        </a:xfrm>
        <a:prstGeom prst="rect">
          <a:avLst/>
        </a:prstGeom>
        <a:no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442232</xdr:colOff>
      <xdr:row>144</xdr:row>
      <xdr:rowOff>170091</xdr:rowOff>
    </xdr:from>
    <xdr:to>
      <xdr:col>24</xdr:col>
      <xdr:colOff>294821</xdr:colOff>
      <xdr:row>166</xdr:row>
      <xdr:rowOff>64860</xdr:rowOff>
    </xdr:to>
    <xdr:graphicFrame macro="">
      <xdr:nvGraphicFramePr>
        <xdr:cNvPr id="8" name="Chart 7">
          <a:extLst>
            <a:ext uri="{FF2B5EF4-FFF2-40B4-BE49-F238E27FC236}">
              <a16:creationId xmlns:a16="http://schemas.microsoft.com/office/drawing/2014/main" id="{0F2762E2-A650-BB69-9E5C-826464971D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84364</xdr:colOff>
      <xdr:row>167</xdr:row>
      <xdr:rowOff>50346</xdr:rowOff>
    </xdr:from>
    <xdr:to>
      <xdr:col>23</xdr:col>
      <xdr:colOff>306160</xdr:colOff>
      <xdr:row>171</xdr:row>
      <xdr:rowOff>124733</xdr:rowOff>
    </xdr:to>
    <mc:AlternateContent xmlns:mc="http://schemas.openxmlformats.org/markup-compatibility/2006" xmlns:a14="http://schemas.microsoft.com/office/drawing/2010/main">
      <mc:Choice Requires="a14">
        <xdr:graphicFrame macro="">
          <xdr:nvGraphicFramePr>
            <xdr:cNvPr id="24" name="Year">
              <a:extLst>
                <a:ext uri="{FF2B5EF4-FFF2-40B4-BE49-F238E27FC236}">
                  <a16:creationId xmlns:a16="http://schemas.microsoft.com/office/drawing/2014/main" id="{702BBA5F-4A03-8CCD-AE07-54BBB3AC9849}"/>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4533789" y="9468304"/>
              <a:ext cx="5321300" cy="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24</xdr:col>
      <xdr:colOff>493486</xdr:colOff>
      <xdr:row>21</xdr:row>
      <xdr:rowOff>45358</xdr:rowOff>
    </xdr:from>
    <xdr:to>
      <xdr:col>27</xdr:col>
      <xdr:colOff>581479</xdr:colOff>
      <xdr:row>46</xdr:row>
      <xdr:rowOff>102055</xdr:rowOff>
    </xdr:to>
    <mc:AlternateContent xmlns:mc="http://schemas.openxmlformats.org/markup-compatibility/2006" xmlns:a14="http://schemas.microsoft.com/office/drawing/2010/main">
      <mc:Choice Requires="a14">
        <xdr:graphicFrame macro="">
          <xdr:nvGraphicFramePr>
            <xdr:cNvPr id="28" name="Technology">
              <a:extLst>
                <a:ext uri="{FF2B5EF4-FFF2-40B4-BE49-F238E27FC236}">
                  <a16:creationId xmlns:a16="http://schemas.microsoft.com/office/drawing/2014/main" id="{38B9C5D5-9D83-11D4-31C1-1E8AE433AF82}"/>
                </a:ext>
              </a:extLst>
            </xdr:cNvPr>
            <xdr:cNvGraphicFramePr/>
          </xdr:nvGraphicFramePr>
          <xdr:xfrm>
            <a:off x="0" y="0"/>
            <a:ext cx="0" cy="0"/>
          </xdr:xfrm>
          <a:graphic>
            <a:graphicData uri="http://schemas.microsoft.com/office/drawing/2010/slicer">
              <sle:slicer xmlns:sle="http://schemas.microsoft.com/office/drawing/2010/slicer" name="Technology"/>
            </a:graphicData>
          </a:graphic>
        </xdr:graphicFrame>
      </mc:Choice>
      <mc:Fallback xmlns="">
        <xdr:sp macro="" textlink="">
          <xdr:nvSpPr>
            <xdr:cNvPr id="0" name=""/>
            <xdr:cNvSpPr>
              <a:spLocks noTextEdit="1"/>
            </xdr:cNvSpPr>
          </xdr:nvSpPr>
          <xdr:spPr>
            <a:xfrm>
              <a:off x="20802147" y="1065893"/>
              <a:ext cx="2364014" cy="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119062</xdr:colOff>
      <xdr:row>4032</xdr:row>
      <xdr:rowOff>0</xdr:rowOff>
    </xdr:from>
    <xdr:to>
      <xdr:col>55</xdr:col>
      <xdr:colOff>410924</xdr:colOff>
      <xdr:row>4097</xdr:row>
      <xdr:rowOff>178628</xdr:rowOff>
    </xdr:to>
    <xdr:pic>
      <xdr:nvPicPr>
        <xdr:cNvPr id="4" name="Picture 3">
          <a:extLst>
            <a:ext uri="{FF2B5EF4-FFF2-40B4-BE49-F238E27FC236}">
              <a16:creationId xmlns:a16="http://schemas.microsoft.com/office/drawing/2014/main" id="{87395B83-C0A0-AA12-D334-78F10E05F0D7}"/>
            </a:ext>
          </a:extLst>
        </xdr:cNvPr>
        <xdr:cNvPicPr>
          <a:picLocks noChangeAspect="1"/>
        </xdr:cNvPicPr>
      </xdr:nvPicPr>
      <xdr:blipFill>
        <a:blip xmlns:r="http://schemas.openxmlformats.org/officeDocument/2006/relationships" r:embed="rId1"/>
        <a:stretch>
          <a:fillRect/>
        </a:stretch>
      </xdr:blipFill>
      <xdr:spPr>
        <a:xfrm>
          <a:off x="34290000" y="974359874"/>
          <a:ext cx="20288012" cy="127635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Xose Maria Vega Arias" refreshedDate="45358.674473148145" createdVersion="8" refreshedVersion="8" minRefreshableVersion="3" recordCount="5892" xr:uid="{00000000-000A-0000-FFFF-FFFF17000000}">
  <cacheSource type="worksheet">
    <worksheetSource ref="A1:F5893" sheet="Capacities"/>
  </cacheSource>
  <cacheFields count="6">
    <cacheField name="COUNTRY_CODE" numFmtId="0">
      <sharedItems/>
    </cacheField>
    <cacheField name="COUNTRY_NAME" numFmtId="0">
      <sharedItems count="39">
        <s v="ALBANIA"/>
        <s v="AUSTRIA"/>
        <s v="BELGIUM"/>
        <s v="BOSNIA AND HERZEGOVINA"/>
        <s v="BULGARIA"/>
        <s v="CROATIA"/>
        <s v="CZECH REPUBLIC"/>
        <s v="DENMARK"/>
        <s v="ESTONIA"/>
        <s v="FINLAND"/>
        <s v="FRANCE"/>
        <s v="GERMANY"/>
        <s v="GREAT BRITAIN"/>
        <s v="GREECE"/>
        <s v="HUNGARY"/>
        <s v="IRELAND"/>
        <s v="ITALY"/>
        <s v="LATVIA"/>
        <s v="LITHUANIA"/>
        <s v="LUXEMBOURG"/>
        <s v="MALTA"/>
        <s v="MOLDOVA"/>
        <s v="MONTENEGRO"/>
        <s v="NETHERLANDS"/>
        <s v="NORTHERN IRELAND"/>
        <s v="NORWAY"/>
        <s v="POLAND"/>
        <s v="PORTUGAL"/>
        <s v="REPUBLIC OF NORTH MACEDONIA"/>
        <s v="ROMANIA"/>
        <s v="SERBIA"/>
        <s v="SLOVAK REPUBLIC"/>
        <s v="SLOVENIA"/>
        <s v="SPAIN"/>
        <s v="SWEDEN"/>
        <s v="SWITZERLAND"/>
        <s v="TURKIYE"/>
        <s v="UKRAINE" u="1"/>
        <s v="KOSOVO" u="1"/>
      </sharedItems>
    </cacheField>
    <cacheField name="MARKET_NODE" numFmtId="0">
      <sharedItems count="65">
        <s v="AL00"/>
        <s v="AT00"/>
        <s v="BE00"/>
        <s v="BEOF"/>
        <s v="BA00"/>
        <s v="BG00"/>
        <s v="HR00"/>
        <s v="CZ00"/>
        <s v="DKE1"/>
        <s v="DKHE"/>
        <s v="DKK2"/>
        <s v="DKKA"/>
        <s v="DKKF"/>
        <s v="DKN1"/>
        <s v="DKN2"/>
        <s v="DKNS"/>
        <s v="DKW1"/>
        <s v="EE00"/>
        <s v="FI00"/>
        <s v="FR00"/>
        <s v="DE00"/>
        <s v="DEKF"/>
        <s v="UK00"/>
        <s v="GR00"/>
        <s v="GR03"/>
        <s v="HU00"/>
        <s v="IE00"/>
        <s v="ITCA"/>
        <s v="ITCN"/>
        <s v="ITCS"/>
        <s v="ITN1"/>
        <s v="ITS1"/>
        <s v="ITSA"/>
        <s v="ITSI"/>
        <s v="LV00"/>
        <s v="LT00"/>
        <s v="LUG1"/>
        <s v="MT00"/>
        <s v="MD00"/>
        <s v="ME00"/>
        <s v="NL00"/>
        <s v="NL60"/>
        <s v="NLLL"/>
        <s v="UKNI"/>
        <s v="NOM1"/>
        <s v="NON1"/>
        <s v="NOS1"/>
        <s v="NOS2"/>
        <s v="NOS3"/>
        <s v="PL00"/>
        <s v="PT00"/>
        <s v="MK00"/>
        <s v="RO00"/>
        <s v="RS00"/>
        <s v="SK00"/>
        <s v="SI00"/>
        <s v="ES00"/>
        <s v="SE01"/>
        <s v="SE02"/>
        <s v="SE03"/>
        <s v="SE04"/>
        <s v="CH00"/>
        <s v="TR00"/>
        <s v="LUV1"/>
        <s v="UA00" u="1"/>
      </sharedItems>
    </cacheField>
    <cacheField name="TECHNOLOGY" numFmtId="0">
      <sharedItems count="23">
        <s v="Gas"/>
        <s v="Oil"/>
        <s v="Solar (PV)"/>
        <s v="Wind onshore"/>
        <s v="Battery"/>
        <s v="DSR"/>
        <s v="Electrolyser &amp; P2H"/>
        <s v="Others (RES)"/>
        <s v="Others (non-RES)"/>
        <s v="Hard coal"/>
        <s v="Nuclear"/>
        <s v="Wind offshore"/>
        <s v="Lignite"/>
        <s v="Solar (thermal)"/>
        <s v="FuelCell"/>
        <s v="Hydrogen"/>
        <s v="Reservoir"/>
        <s v="Run of river"/>
        <s v="Closed loop pumping"/>
        <s v="Open loop pumping"/>
        <s v="Pondage"/>
        <s v="Electrolyser" u="1"/>
        <s v="Hydro" u="1"/>
      </sharedItems>
    </cacheField>
    <cacheField name="YEAR" numFmtId="0">
      <sharedItems containsSemiMixedTypes="0" containsString="0" containsNumber="1" containsInteger="1" minValue="2025" maxValue="2035" count="11">
        <n v="2028"/>
        <n v="2029"/>
        <n v="2030"/>
        <n v="2031"/>
        <n v="2032"/>
        <n v="2033"/>
        <n v="2034"/>
        <n v="2035"/>
        <n v="2025"/>
        <n v="2026"/>
        <n v="2027"/>
      </sharedItems>
    </cacheField>
    <cacheField name="POWER" numFmtId="0">
      <sharedItems containsSemiMixedTypes="0" containsString="0" containsNumber="1" minValue="0" maxValue="145859"/>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58.674920254627" backgroundQuery="1" createdVersion="8" refreshedVersion="8" minRefreshableVersion="3" recordCount="0" supportSubquery="1" supportAdvancedDrill="1" xr:uid="{E9609C11-0FB7-41F0-A020-FDCD5C0E7472}">
  <cacheSource type="external" connectionId="11">
    <extLst>
      <ext xmlns:x14="http://schemas.microsoft.com/office/spreadsheetml/2009/9/main" uri="{F057638F-6D5F-4e77-A914-E7F072B9BCA8}">
        <x14:sourceConnection name="ThisWorkbookDataModel"/>
      </ext>
    </extLst>
  </cacheSource>
  <cacheFields count="5">
    <cacheField name="[ComPrices  2].[Year].[Year]" caption="Year" numFmtId="0" hierarchy="14" level="1">
      <sharedItems containsSemiMixedTypes="0" containsString="0" containsNumber="1" containsInteger="1" minValue="2026" maxValue="2035" count="4">
        <n v="2026"/>
        <n v="2028"/>
        <n v="2030"/>
        <n v="2035"/>
      </sharedItems>
      <extLst>
        <ext xmlns:x15="http://schemas.microsoft.com/office/spreadsheetml/2010/11/main" uri="{4F2E5C28-24EA-4eb8-9CBF-B6C8F9C3D259}">
          <x15:cachedUniqueNames>
            <x15:cachedUniqueName index="0" name="[ComPrices  2].[Year].&amp;[2026]"/>
            <x15:cachedUniqueName index="1" name="[ComPrices  2].[Year].&amp;[2028]"/>
            <x15:cachedUniqueName index="2" name="[ComPrices  2].[Year].&amp;[2030]"/>
            <x15:cachedUniqueName index="3" name="[ComPrices  2].[Year].&amp;[2035]"/>
          </x15:cachedUniqueNames>
        </ext>
      </extLst>
    </cacheField>
    <cacheField name="[ComPrices  2].[Fuel].[Fuel]" caption="Fuel" numFmtId="0" hierarchy="10" level="1">
      <sharedItems count="16">
        <s v="Biomethane"/>
        <s v="Crude oil"/>
        <s v="Gas Blend (updated)"/>
        <s v="Hard coal"/>
        <s v="Heavy oil"/>
        <s v="Hydrogen (blue)"/>
        <s v="Light oil"/>
        <s v="Lignite G1 (BG - MK - CZ)"/>
        <s v="Lignite G2 (SK - DE - RS - PL - ME - UKNI - BA - IE)"/>
        <s v="Lignite G3 (SL - RO - HU)"/>
        <s v="Lignite G4 (GR - TR)"/>
        <s v="Natural Gas"/>
        <s v="Nuclear (updated)"/>
        <s v="Shale oil"/>
        <s v="Synthetic Methane"/>
        <s v="CO2 price" u="1"/>
      </sharedItems>
    </cacheField>
    <cacheField name="[ComPrices  2].[Unit].[Unit]" caption="Unit" numFmtId="0" hierarchy="11" level="1">
      <sharedItems count="2">
        <s v="2023 €/GJ"/>
        <s v="2023 €/ton" u="1"/>
      </sharedItems>
    </cacheField>
    <cacheField name="[Measures].[Sum of Value 2]" caption="Sum of Value 2" numFmtId="0" hierarchy="99" level="32767"/>
    <cacheField name="[Prices_Cat].[Type].[Type]" caption="Type" numFmtId="0" hierarchy="67" level="1">
      <sharedItems containsSemiMixedTypes="0" containsNonDate="0" containsString="0"/>
    </cacheField>
  </cacheFields>
  <cacheHierarchies count="10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0" memberValueDatatype="130" unbalanced="0"/>
    <cacheHierarchy uniqueName="[Capacities].[YEAR]" caption="YEAR" attribute="1" defaultMemberUniqueName="[Capacities].[YEAR].[All]" allUniqueName="[Capacities].[YEAR].[All]" dimensionUniqueName="[Capacities]" displayFolder="" count="0" memberValueDatatype="20" unbalanced="0"/>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2" memberValueDatatype="130" unbalanced="0">
      <fieldsUsage count="2">
        <fieldUsage x="-1"/>
        <fieldUsage x="1"/>
      </fieldsUsage>
    </cacheHierarchy>
    <cacheHierarchy uniqueName="[ComPrices  2].[Unit]" caption="Unit" attribute="1" defaultMemberUniqueName="[ComPrices  2].[Unit].[All]" allUniqueName="[ComPrices  2].[Unit].[All]" dimensionUniqueName="[ComPrices  2]" displayFolder="" count="2" memberValueDatatype="130" unbalanced="0">
      <fieldsUsage count="2">
        <fieldUsage x="-1"/>
        <fieldUsage x="2"/>
      </fieldsUsage>
    </cacheHierarchy>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2" memberValueDatatype="20" unbalanced="0">
      <fieldsUsage count="2">
        <fieldUsage x="-1"/>
        <fieldUsage x="0"/>
      </fieldsUsage>
    </cacheHierarchy>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0" memberValueDatatype="130" unbalanced="0"/>
    <cacheHierarchy uniqueName="[Country_MZ].[MARKET_NODE]" caption="MARKET_NODE" attribute="1" defaultMemberUniqueName="[Country_MZ].[MARKET_NODE].[All]" allUniqueName="[Country_MZ].[MARKET_NODE].[All]" dimensionUniqueName="[Country_MZ]" displayFolder="" count="0" memberValueDatatype="130" unbalanced="0"/>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0" memberValueDatatype="130" unbalanced="0"/>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0" memberValueDatatype="20" unbalanced="0"/>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0" memberValueDatatype="130" unbalanced="0"/>
    <cacheHierarchy uniqueName="[NTCs  2].[YEAR]" caption="YEAR" attribute="1" defaultMemberUniqueName="[NTCs  2].[YEAR].[All]" allUniqueName="[NTCs  2].[YEAR].[All]" dimensionUniqueName="[NTCs  2]" displayFolder="" count="0" memberValueDatatype="20" unbalanced="0"/>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0" memberValueDatatype="130" unbalanced="0"/>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2" memberValueDatatype="130" unbalanced="0">
      <fieldsUsage count="2">
        <fieldUsage x="-1"/>
        <fieldUsage x="4"/>
      </fieldsUsage>
    </cacheHierarchy>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0" memberValueDatatype="130" unbalanced="0"/>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Technologies].[Technology]" caption="Technology" attribute="1" defaultMemberUniqueName="[Technologies].[Technology].[All]" allUniqueName="[Technologies].[Technology].[All]" dimensionUniqueName="[Technologies]" displayFolder="" count="0" memberValueDatatype="130" unbalanced="0"/>
    <cacheHierarchy uniqueName="[Technologies].[Simplified]" caption="Simplified" attribute="1" defaultMemberUniqueName="[Technologies].[Simplified].[All]" allUniqueName="[Technologies].[Simplified].[All]" dimensionUniqueName="[Technologies]" displayFolder="" count="0" memberValueDatatype="130" unbalanced="0"/>
    <cacheHierarchy uniqueName="[Years].[Year]" caption="Year" attribute="1" defaultMemberUniqueName="[Years].[Year].[All]" allUniqueName="[Years].[Year].[All]" dimensionUniqueName="[Years]" displayFolder="" count="0" memberValueDatatype="20" unbalanced="0"/>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No measures defined]" caption="__No measures defined" measure="1" displayFolder="" count="0" hidden="1"/>
    <cacheHierarchy uniqueName="[Measures].[Sum of value]" caption="Sum of value" measure="1" displayFolder="" measureGroup="Demand" count="0" hidden="1">
      <extLst>
        <ext xmlns:x15="http://schemas.microsoft.com/office/spreadsheetml/2010/11/main" uri="{B97F6D7D-B522-45F9-BDA1-12C45D357490}">
          <x15:cacheHierarchy aggregatedColumn="23"/>
        </ext>
      </extLst>
    </cacheHierarchy>
    <cacheHierarchy uniqueName="[Measures].[Sum of POWER (GW)]" caption="Sum of POWER (GW)" measure="1" displayFolder="" measureGroup="Capacities" count="0" hidden="1">
      <extLst>
        <ext xmlns:x15="http://schemas.microsoft.com/office/spreadsheetml/2010/11/main" uri="{B97F6D7D-B522-45F9-BDA1-12C45D357490}">
          <x15:cacheHierarchy aggregatedColumn="8"/>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50"/>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51"/>
        </ext>
      </extLst>
    </cacheHierarchy>
    <cacheHierarchy uniqueName="[Measures].[Sum of TOTAL]" caption="Sum of TOTAL" measure="1" displayFolder="" measureGroup="Reserves" count="0" hidden="1">
      <extLst>
        <ext xmlns:x15="http://schemas.microsoft.com/office/spreadsheetml/2010/11/main" uri="{B97F6D7D-B522-45F9-BDA1-12C45D357490}">
          <x15:cacheHierarchy aggregatedColumn="71"/>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32"/>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33"/>
        </ext>
      </extLst>
    </cacheHierarchy>
    <cacheHierarchy uniqueName="[Measures].[Sum of Final_Max_Value]" caption="Sum of Final_Max_Value" measure="1" displayFolder="" measureGroup="NTCs  2" count="0" hidden="1">
      <extLst>
        <ext xmlns:x15="http://schemas.microsoft.com/office/spreadsheetml/2010/11/main" uri="{B97F6D7D-B522-45F9-BDA1-12C45D357490}">
          <x15:cacheHierarchy aggregatedColumn="32"/>
        </ext>
      </extLst>
    </cacheHierarchy>
    <cacheHierarchy uniqueName="[Measures].[Sum of Final_Min_Value]" caption="Sum of Final_Min_Value" measure="1" displayFolder="" measureGroup="NTCs  2" count="0" hidden="1">
      <extLst>
        <ext xmlns:x15="http://schemas.microsoft.com/office/spreadsheetml/2010/11/main" uri="{B97F6D7D-B522-45F9-BDA1-12C45D357490}">
          <x15:cacheHierarchy aggregatedColumn="33"/>
        </ext>
      </extLst>
    </cacheHierarchy>
    <cacheHierarchy uniqueName="[Measures].[Sum of Value 2]" caption="Sum of Value 2" measure="1" displayFolder="" measureGroup="ComPrices  2" count="0" oneField="1" hidden="1">
      <fieldsUsage count="1">
        <fieldUsage x="3"/>
      </fieldsUsage>
      <extLst>
        <ext xmlns:x15="http://schemas.microsoft.com/office/spreadsheetml/2010/11/main" uri="{B97F6D7D-B522-45F9-BDA1-12C45D357490}">
          <x15:cacheHierarchy aggregatedColumn="15"/>
        </ext>
      </extLst>
    </cacheHierarchy>
  </cacheHierarchies>
  <kpis count="0"/>
  <dimensions count="13">
    <dimension name="Capacities" uniqueName="[Capacities]" caption="Capacities"/>
    <dimension name="ComPrices  2" uniqueName="[ComPrices  2]" caption="ComPrices  2"/>
    <dimension name="Country_MZ" uniqueName="[Country_MZ]" caption="Country_MZ"/>
    <dimension name="Demand" uniqueName="[Demand]" caption="Demand"/>
    <dimension name="EUNonEU" uniqueName="[EUNonEU]" caption="EUNonEU"/>
    <dimension measure="1" name="Measures" uniqueName="[Measures]" caption="Measures"/>
    <dimension name="NTCs  2" uniqueName="[NTCs  2]" caption="NTCs  2"/>
    <dimension name="NTCs_All" uniqueName="[NTCs_All]" caption="NTCs_All"/>
    <dimension name="NTCs_All 1" uniqueName="[NTCs_All 1]" caption="NTCs_All 1"/>
    <dimension name="Prices_Cat" uniqueName="[Prices_Cat]" caption="Prices_Cat"/>
    <dimension name="Reserves" uniqueName="[Reserves]" caption="Reserves"/>
    <dimension name="Technologies" uniqueName="[Technologies]" caption="Technologies"/>
    <dimension name="Years" uniqueName="[Years]" caption="Years"/>
  </dimensions>
  <measureGroups count="12">
    <measureGroup name="Capacities" caption="Capacities"/>
    <measureGroup name="ComPrices  2" caption="ComPrices  2"/>
    <measureGroup name="Country_MZ" caption="Country_MZ"/>
    <measureGroup name="Demand" caption="Demand"/>
    <measureGroup name="EUNonEU" caption="EUNonEU"/>
    <measureGroup name="NTCs  2" caption="NTCs  2"/>
    <measureGroup name="NTCs_All" caption="NTCs_All"/>
    <measureGroup name="NTCs_All 1" caption="NTCs_All 1"/>
    <measureGroup name="Prices_Cat" caption="Prices_Cat"/>
    <measureGroup name="Reserves" caption="Reserves"/>
    <measureGroup name="Technologies" caption="Technologies"/>
    <measureGroup name="Years" caption="Years"/>
  </measureGroups>
  <maps count="30">
    <map measureGroup="0" dimension="0"/>
    <map measureGroup="0" dimension="2"/>
    <map measureGroup="0" dimension="4"/>
    <map measureGroup="0" dimension="11"/>
    <map measureGroup="0" dimension="12"/>
    <map measureGroup="1" dimension="1"/>
    <map measureGroup="1" dimension="9"/>
    <map measureGroup="2" dimension="2"/>
    <map measureGroup="2" dimension="4"/>
    <map measureGroup="3" dimension="2"/>
    <map measureGroup="3" dimension="3"/>
    <map measureGroup="3" dimension="4"/>
    <map measureGroup="3" dimension="12"/>
    <map measureGroup="4" dimension="4"/>
    <map measureGroup="5" dimension="2"/>
    <map measureGroup="5" dimension="4"/>
    <map measureGroup="5" dimension="6"/>
    <map measureGroup="5" dimension="12"/>
    <map measureGroup="6" dimension="2"/>
    <map measureGroup="6" dimension="4"/>
    <map measureGroup="6" dimension="7"/>
    <map measureGroup="6" dimension="12"/>
    <map measureGroup="7" dimension="8"/>
    <map measureGroup="8" dimension="9"/>
    <map measureGroup="9" dimension="2"/>
    <map measureGroup="9" dimension="4"/>
    <map measureGroup="9" dimension="10"/>
    <map measureGroup="9" dimension="12"/>
    <map measureGroup="10" dimension="11"/>
    <map measureGroup="11" dimension="12"/>
  </maps>
  <extLst>
    <ext xmlns:x14="http://schemas.microsoft.com/office/spreadsheetml/2009/9/main" uri="{725AE2AE-9491-48be-B2B4-4EB974FC3084}">
      <x14:pivotCacheDefinition pivotCacheId="1589027786"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58.67614664352" backgroundQuery="1" createdVersion="8" refreshedVersion="8" minRefreshableVersion="3" recordCount="0" supportSubquery="1" supportAdvancedDrill="1" xr:uid="{CCB0B51D-5E45-4C8C-8EC8-9669F373822F}">
  <cacheSource type="external" connectionId="11">
    <extLst>
      <ext xmlns:x14="http://schemas.microsoft.com/office/spreadsheetml/2009/9/main" uri="{F057638F-6D5F-4e77-A914-E7F072B9BCA8}">
        <x14:sourceConnection name="ThisWorkbookDataModel"/>
      </ext>
    </extLst>
  </cacheSource>
  <cacheFields count="4">
    <cacheField name="[Capacities].[TECHNOLOGY].[TECHNOLOGY]" caption="TECHNOLOGY" numFmtId="0" hierarchy="3" level="1">
      <sharedItems count="19">
        <s v="Battery"/>
        <s v="Closed loop pumping"/>
        <s v="DSR"/>
        <s v="Electrolyser &amp; P2H"/>
        <s v="Gas"/>
        <s v="Hard coal"/>
        <s v="Lignite"/>
        <s v="Nuclear"/>
        <s v="Oil"/>
        <s v="Open loop pumping"/>
        <s v="Others (non-RES)"/>
        <s v="Others (RES)"/>
        <s v="Pondage"/>
        <s v="Reservoir"/>
        <s v="Run of river"/>
        <s v="Solar (PV)"/>
        <s v="Solar (thermal)"/>
        <s v="Wind offshore"/>
        <s v="Wind onshore"/>
      </sharedItems>
    </cacheField>
    <cacheField name="[Measures].[Sum of POWER (GW)]" caption="Sum of POWER (GW)" numFmtId="0" hierarchy="91" level="32767"/>
    <cacheField name="[Capacities].[YEAR].[YEAR]" caption="YEAR" numFmtId="0" hierarchy="4" level="1">
      <sharedItems containsSemiMixedTypes="0" containsNonDate="0" containsString="0"/>
    </cacheField>
    <cacheField name="[Technologies].[Simplified].[Simplified]" caption="Simplified" numFmtId="0" hierarchy="75" level="1">
      <sharedItems containsSemiMixedTypes="0" containsNonDate="0" containsString="0"/>
    </cacheField>
  </cacheFields>
  <cacheHierarchies count="10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2" memberValueDatatype="130" unbalanced="0">
      <fieldsUsage count="2">
        <fieldUsage x="-1"/>
        <fieldUsage x="0"/>
      </fieldsUsage>
    </cacheHierarchy>
    <cacheHierarchy uniqueName="[Capacities].[YEAR]" caption="YEAR" attribute="1" defaultMemberUniqueName="[Capacities].[YEAR].[All]" allUniqueName="[Capacities].[YEAR].[All]" dimensionUniqueName="[Capacities]" displayFolder="" count="2" memberValueDatatype="20" unbalanced="0">
      <fieldsUsage count="2">
        <fieldUsage x="-1"/>
        <fieldUsage x="2"/>
      </fieldsUsage>
    </cacheHierarchy>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0" memberValueDatatype="130" unbalanced="0"/>
    <cacheHierarchy uniqueName="[ComPrices  2].[Unit]" caption="Unit" attribute="1" defaultMemberUniqueName="[ComPrices  2].[Unit].[All]" allUniqueName="[ComPrices  2].[Unit].[All]" dimensionUniqueName="[ComPrices  2]" displayFolder="" count="0" memberValueDatatype="130" unbalanced="0"/>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0" memberValueDatatype="20" unbalanced="0"/>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2" memberValueDatatype="130" unbalanced="0"/>
    <cacheHierarchy uniqueName="[Country_MZ].[MARKET_NODE]" caption="MARKET_NODE" attribute="1" defaultMemberUniqueName="[Country_MZ].[MARKET_NODE].[All]" allUniqueName="[Country_MZ].[MARKET_NODE].[All]" dimensionUniqueName="[Country_MZ]" displayFolder="" count="2" memberValueDatatype="130" unbalanced="0"/>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2" memberValueDatatype="130" unbalanced="0"/>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0" memberValueDatatype="20" unbalanced="0"/>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0" memberValueDatatype="130" unbalanced="0"/>
    <cacheHierarchy uniqueName="[NTCs  2].[YEAR]" caption="YEAR" attribute="1" defaultMemberUniqueName="[NTCs  2].[YEAR].[All]" allUniqueName="[NTCs  2].[YEAR].[All]" dimensionUniqueName="[NTCs  2]" displayFolder="" count="0" memberValueDatatype="20" unbalanced="0"/>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0" memberValueDatatype="130" unbalanced="0"/>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0" memberValueDatatype="130" unbalanced="0"/>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0" memberValueDatatype="130" unbalanced="0"/>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Technologies].[Technology]" caption="Technology" attribute="1" defaultMemberUniqueName="[Technologies].[Technology].[All]" allUniqueName="[Technologies].[Technology].[All]" dimensionUniqueName="[Technologies]" displayFolder="" count="2" memberValueDatatype="130" unbalanced="0"/>
    <cacheHierarchy uniqueName="[Technologies].[Simplified]" caption="Simplified" attribute="1" defaultMemberUniqueName="[Technologies].[Simplified].[All]" allUniqueName="[Technologies].[Simplified].[All]" dimensionUniqueName="[Technologies]" displayFolder="" count="2" memberValueDatatype="130" unbalanced="0">
      <fieldsUsage count="2">
        <fieldUsage x="-1"/>
        <fieldUsage x="3"/>
      </fieldsUsage>
    </cacheHierarchy>
    <cacheHierarchy uniqueName="[Years].[Year]" caption="Year" attribute="1" defaultMemberUniqueName="[Years].[Year].[All]" allUniqueName="[Years].[Year].[All]" dimensionUniqueName="[Years]" displayFolder="" count="0" memberValueDatatype="20" unbalanced="0"/>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No measures defined]" caption="__No measures defined" measure="1" displayFolder="" count="0" hidden="1"/>
    <cacheHierarchy uniqueName="[Measures].[Sum of value]" caption="Sum of value" measure="1" displayFolder="" measureGroup="Demand" count="0" hidden="1">
      <extLst>
        <ext xmlns:x15="http://schemas.microsoft.com/office/spreadsheetml/2010/11/main" uri="{B97F6D7D-B522-45F9-BDA1-12C45D357490}">
          <x15:cacheHierarchy aggregatedColumn="23"/>
        </ext>
      </extLst>
    </cacheHierarchy>
    <cacheHierarchy uniqueName="[Measures].[Sum of POWER (GW)]" caption="Sum of POWER (GW)" measure="1" displayFolder="" measureGroup="Capacities" count="0" oneField="1" hidden="1">
      <fieldsUsage count="1">
        <fieldUsage x="1"/>
      </fieldsUsage>
      <extLst>
        <ext xmlns:x15="http://schemas.microsoft.com/office/spreadsheetml/2010/11/main" uri="{B97F6D7D-B522-45F9-BDA1-12C45D357490}">
          <x15:cacheHierarchy aggregatedColumn="8"/>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50"/>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51"/>
        </ext>
      </extLst>
    </cacheHierarchy>
    <cacheHierarchy uniqueName="[Measures].[Sum of TOTAL]" caption="Sum of TOTAL" measure="1" displayFolder="" measureGroup="Reserves" count="0" hidden="1">
      <extLst>
        <ext xmlns:x15="http://schemas.microsoft.com/office/spreadsheetml/2010/11/main" uri="{B97F6D7D-B522-45F9-BDA1-12C45D357490}">
          <x15:cacheHierarchy aggregatedColumn="71"/>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32"/>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33"/>
        </ext>
      </extLst>
    </cacheHierarchy>
    <cacheHierarchy uniqueName="[Measures].[Sum of Final_Max_Value]" caption="Sum of Final_Max_Value" measure="1" displayFolder="" measureGroup="NTCs  2" count="0" hidden="1">
      <extLst>
        <ext xmlns:x15="http://schemas.microsoft.com/office/spreadsheetml/2010/11/main" uri="{B97F6D7D-B522-45F9-BDA1-12C45D357490}">
          <x15:cacheHierarchy aggregatedColumn="32"/>
        </ext>
      </extLst>
    </cacheHierarchy>
    <cacheHierarchy uniqueName="[Measures].[Sum of Final_Min_Value]" caption="Sum of Final_Min_Value" measure="1" displayFolder="" measureGroup="NTCs  2" count="0" hidden="1">
      <extLst>
        <ext xmlns:x15="http://schemas.microsoft.com/office/spreadsheetml/2010/11/main" uri="{B97F6D7D-B522-45F9-BDA1-12C45D357490}">
          <x15:cacheHierarchy aggregatedColumn="33"/>
        </ext>
      </extLst>
    </cacheHierarchy>
    <cacheHierarchy uniqueName="[Measures].[Sum of Value 2]" caption="Sum of Value 2" measure="1" displayFolder="" measureGroup="ComPrices  2" count="0" hidden="1">
      <extLst>
        <ext xmlns:x15="http://schemas.microsoft.com/office/spreadsheetml/2010/11/main" uri="{B97F6D7D-B522-45F9-BDA1-12C45D357490}">
          <x15:cacheHierarchy aggregatedColumn="15"/>
        </ext>
      </extLst>
    </cacheHierarchy>
  </cacheHierarchies>
  <kpis count="0"/>
  <dimensions count="13">
    <dimension name="Capacities" uniqueName="[Capacities]" caption="Capacities"/>
    <dimension name="ComPrices  2" uniqueName="[ComPrices  2]" caption="ComPrices  2"/>
    <dimension name="Country_MZ" uniqueName="[Country_MZ]" caption="Country_MZ"/>
    <dimension name="Demand" uniqueName="[Demand]" caption="Demand"/>
    <dimension name="EUNonEU" uniqueName="[EUNonEU]" caption="EUNonEU"/>
    <dimension measure="1" name="Measures" uniqueName="[Measures]" caption="Measures"/>
    <dimension name="NTCs  2" uniqueName="[NTCs  2]" caption="NTCs  2"/>
    <dimension name="NTCs_All" uniqueName="[NTCs_All]" caption="NTCs_All"/>
    <dimension name="NTCs_All 1" uniqueName="[NTCs_All 1]" caption="NTCs_All 1"/>
    <dimension name="Prices_Cat" uniqueName="[Prices_Cat]" caption="Prices_Cat"/>
    <dimension name="Reserves" uniqueName="[Reserves]" caption="Reserves"/>
    <dimension name="Technologies" uniqueName="[Technologies]" caption="Technologies"/>
    <dimension name="Years" uniqueName="[Years]" caption="Years"/>
  </dimensions>
  <measureGroups count="12">
    <measureGroup name="Capacities" caption="Capacities"/>
    <measureGroup name="ComPrices  2" caption="ComPrices  2"/>
    <measureGroup name="Country_MZ" caption="Country_MZ"/>
    <measureGroup name="Demand" caption="Demand"/>
    <measureGroup name="EUNonEU" caption="EUNonEU"/>
    <measureGroup name="NTCs  2" caption="NTCs  2"/>
    <measureGroup name="NTCs_All" caption="NTCs_All"/>
    <measureGroup name="NTCs_All 1" caption="NTCs_All 1"/>
    <measureGroup name="Prices_Cat" caption="Prices_Cat"/>
    <measureGroup name="Reserves" caption="Reserves"/>
    <measureGroup name="Technologies" caption="Technologies"/>
    <measureGroup name="Years" caption="Years"/>
  </measureGroups>
  <maps count="30">
    <map measureGroup="0" dimension="0"/>
    <map measureGroup="0" dimension="2"/>
    <map measureGroup="0" dimension="4"/>
    <map measureGroup="0" dimension="11"/>
    <map measureGroup="0" dimension="12"/>
    <map measureGroup="1" dimension="1"/>
    <map measureGroup="1" dimension="9"/>
    <map measureGroup="2" dimension="2"/>
    <map measureGroup="2" dimension="4"/>
    <map measureGroup="3" dimension="2"/>
    <map measureGroup="3" dimension="3"/>
    <map measureGroup="3" dimension="4"/>
    <map measureGroup="3" dimension="12"/>
    <map measureGroup="4" dimension="4"/>
    <map measureGroup="5" dimension="2"/>
    <map measureGroup="5" dimension="4"/>
    <map measureGroup="5" dimension="6"/>
    <map measureGroup="5" dimension="12"/>
    <map measureGroup="6" dimension="2"/>
    <map measureGroup="6" dimension="4"/>
    <map measureGroup="6" dimension="7"/>
    <map measureGroup="6" dimension="12"/>
    <map measureGroup="7" dimension="8"/>
    <map measureGroup="8" dimension="9"/>
    <map measureGroup="9" dimension="2"/>
    <map measureGroup="9" dimension="4"/>
    <map measureGroup="9" dimension="10"/>
    <map measureGroup="9" dimension="12"/>
    <map measureGroup="10" dimension="11"/>
    <map measureGroup="11" dimension="12"/>
  </maps>
  <extLst>
    <ext xmlns:x14="http://schemas.microsoft.com/office/spreadsheetml/2009/9/main" uri="{725AE2AE-9491-48be-B2B4-4EB974FC3084}">
      <x14:pivotCacheDefinition pivotCacheId="902460594"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58.676147106482" backgroundQuery="1" createdVersion="8" refreshedVersion="8" minRefreshableVersion="3" recordCount="0" supportSubquery="1" supportAdvancedDrill="1" xr:uid="{040673BF-0709-49A1-B9A3-13227C30ACB2}">
  <cacheSource type="external" connectionId="11">
    <extLst>
      <ext xmlns:x14="http://schemas.microsoft.com/office/spreadsheetml/2009/9/main" uri="{F057638F-6D5F-4e77-A914-E7F072B9BCA8}">
        <x14:sourceConnection name="ThisWorkbookDataModel"/>
      </ext>
    </extLst>
  </cacheSource>
  <cacheFields count="4">
    <cacheField name="[Measures].[Sum of POWER (GW)]" caption="Sum of POWER (GW)" numFmtId="0" hierarchy="91" level="32767"/>
    <cacheField name="[Capacities].[YEAR].[YEAR]" caption="YEAR" numFmtId="0" hierarchy="4" level="1">
      <sharedItems containsSemiMixedTypes="0" containsString="0" containsNumber="1" containsInteger="1" minValue="2025" maxValue="2035" count="11">
        <n v="2025"/>
        <n v="2026"/>
        <n v="2027"/>
        <n v="2028"/>
        <n v="2029"/>
        <n v="2030"/>
        <n v="2031"/>
        <n v="2032"/>
        <n v="2033"/>
        <n v="2034"/>
        <n v="2035"/>
      </sharedItems>
      <extLst>
        <ext xmlns:x15="http://schemas.microsoft.com/office/spreadsheetml/2010/11/main" uri="{4F2E5C28-24EA-4eb8-9CBF-B6C8F9C3D259}">
          <x15:cachedUniqueNames>
            <x15:cachedUniqueName index="0" name="[Capacities].[YEAR].&amp;[2025]"/>
            <x15:cachedUniqueName index="1" name="[Capacities].[YEAR].&amp;[2026]"/>
            <x15:cachedUniqueName index="2" name="[Capacities].[YEAR].&amp;[2027]"/>
            <x15:cachedUniqueName index="3" name="[Capacities].[YEAR].&amp;[2028]"/>
            <x15:cachedUniqueName index="4" name="[Capacities].[YEAR].&amp;[2029]"/>
            <x15:cachedUniqueName index="5" name="[Capacities].[YEAR].&amp;[2030]"/>
            <x15:cachedUniqueName index="6" name="[Capacities].[YEAR].&amp;[2031]"/>
            <x15:cachedUniqueName index="7" name="[Capacities].[YEAR].&amp;[2032]"/>
            <x15:cachedUniqueName index="8" name="[Capacities].[YEAR].&amp;[2033]"/>
            <x15:cachedUniqueName index="9" name="[Capacities].[YEAR].&amp;[2034]"/>
            <x15:cachedUniqueName index="10" name="[Capacities].[YEAR].&amp;[2035]"/>
          </x15:cachedUniqueNames>
        </ext>
      </extLst>
    </cacheField>
    <cacheField name="[Capacities].[TECHNOLOGY].[TECHNOLOGY]" caption="TECHNOLOGY" numFmtId="0" hierarchy="3" level="1">
      <sharedItems count="21">
        <s v="Battery"/>
        <s v="Closed loop pumping"/>
        <s v="DSR"/>
        <s v="Electrolyser &amp; P2H"/>
        <s v="FuelCell"/>
        <s v="Gas"/>
        <s v="Hard coal"/>
        <s v="Hydrogen"/>
        <s v="Lignite"/>
        <s v="Nuclear"/>
        <s v="Oil"/>
        <s v="Open loop pumping"/>
        <s v="Others (non-RES)"/>
        <s v="Others (RES)"/>
        <s v="Pondage"/>
        <s v="Reservoir"/>
        <s v="Run of river"/>
        <s v="Solar (PV)"/>
        <s v="Solar (thermal)"/>
        <s v="Wind offshore"/>
        <s v="Wind onshore"/>
      </sharedItems>
    </cacheField>
    <cacheField name="[Technologies].[Simplified].[Simplified]" caption="Simplified" numFmtId="0" hierarchy="75" level="1">
      <sharedItems containsSemiMixedTypes="0" containsNonDate="0" containsString="0"/>
    </cacheField>
  </cacheFields>
  <cacheHierarchies count="10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2" memberValueDatatype="130" unbalanced="0">
      <fieldsUsage count="2">
        <fieldUsage x="-1"/>
        <fieldUsage x="2"/>
      </fieldsUsage>
    </cacheHierarchy>
    <cacheHierarchy uniqueName="[Capacities].[YEAR]" caption="YEAR" attribute="1" defaultMemberUniqueName="[Capacities].[YEAR].[All]" allUniqueName="[Capacities].[YEAR].[All]" dimensionUniqueName="[Capacities]" displayFolder="" count="2" memberValueDatatype="20" unbalanced="0">
      <fieldsUsage count="2">
        <fieldUsage x="-1"/>
        <fieldUsage x="1"/>
      </fieldsUsage>
    </cacheHierarchy>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0" memberValueDatatype="130" unbalanced="0"/>
    <cacheHierarchy uniqueName="[ComPrices  2].[Unit]" caption="Unit" attribute="1" defaultMemberUniqueName="[ComPrices  2].[Unit].[All]" allUniqueName="[ComPrices  2].[Unit].[All]" dimensionUniqueName="[ComPrices  2]" displayFolder="" count="0" memberValueDatatype="130" unbalanced="0"/>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0" memberValueDatatype="20" unbalanced="0"/>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2" memberValueDatatype="130" unbalanced="0"/>
    <cacheHierarchy uniqueName="[Country_MZ].[MARKET_NODE]" caption="MARKET_NODE" attribute="1" defaultMemberUniqueName="[Country_MZ].[MARKET_NODE].[All]" allUniqueName="[Country_MZ].[MARKET_NODE].[All]" dimensionUniqueName="[Country_MZ]" displayFolder="" count="2" memberValueDatatype="130" unbalanced="0"/>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2" memberValueDatatype="130" unbalanced="0"/>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0" memberValueDatatype="20" unbalanced="0"/>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0" memberValueDatatype="130" unbalanced="0"/>
    <cacheHierarchy uniqueName="[NTCs  2].[YEAR]" caption="YEAR" attribute="1" defaultMemberUniqueName="[NTCs  2].[YEAR].[All]" allUniqueName="[NTCs  2].[YEAR].[All]" dimensionUniqueName="[NTCs  2]" displayFolder="" count="0" memberValueDatatype="20" unbalanced="0"/>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0" memberValueDatatype="130" unbalanced="0"/>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0" memberValueDatatype="130" unbalanced="0"/>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0" memberValueDatatype="130" unbalanced="0"/>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Technologies].[Technology]" caption="Technology" attribute="1" defaultMemberUniqueName="[Technologies].[Technology].[All]" allUniqueName="[Technologies].[Technology].[All]" dimensionUniqueName="[Technologies]" displayFolder="" count="2" memberValueDatatype="130" unbalanced="0"/>
    <cacheHierarchy uniqueName="[Technologies].[Simplified]" caption="Simplified" attribute="1" defaultMemberUniqueName="[Technologies].[Simplified].[All]" allUniqueName="[Technologies].[Simplified].[All]" dimensionUniqueName="[Technologies]" displayFolder="" count="2" memberValueDatatype="130" unbalanced="0">
      <fieldsUsage count="2">
        <fieldUsage x="-1"/>
        <fieldUsage x="3"/>
      </fieldsUsage>
    </cacheHierarchy>
    <cacheHierarchy uniqueName="[Years].[Year]" caption="Year" attribute="1" defaultMemberUniqueName="[Years].[Year].[All]" allUniqueName="[Years].[Year].[All]" dimensionUniqueName="[Years]" displayFolder="" count="0" memberValueDatatype="20" unbalanced="0"/>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No measures defined]" caption="__No measures defined" measure="1" displayFolder="" count="0" hidden="1"/>
    <cacheHierarchy uniqueName="[Measures].[Sum of value]" caption="Sum of value" measure="1" displayFolder="" measureGroup="Demand" count="0" hidden="1">
      <extLst>
        <ext xmlns:x15="http://schemas.microsoft.com/office/spreadsheetml/2010/11/main" uri="{B97F6D7D-B522-45F9-BDA1-12C45D357490}">
          <x15:cacheHierarchy aggregatedColumn="23"/>
        </ext>
      </extLst>
    </cacheHierarchy>
    <cacheHierarchy uniqueName="[Measures].[Sum of POWER (GW)]" caption="Sum of POWER (GW)" measure="1" displayFolder="" measureGroup="Capacities" count="0" oneField="1" hidden="1">
      <fieldsUsage count="1">
        <fieldUsage x="0"/>
      </fieldsUsage>
      <extLst>
        <ext xmlns:x15="http://schemas.microsoft.com/office/spreadsheetml/2010/11/main" uri="{B97F6D7D-B522-45F9-BDA1-12C45D357490}">
          <x15:cacheHierarchy aggregatedColumn="8"/>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50"/>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51"/>
        </ext>
      </extLst>
    </cacheHierarchy>
    <cacheHierarchy uniqueName="[Measures].[Sum of TOTAL]" caption="Sum of TOTAL" measure="1" displayFolder="" measureGroup="Reserves" count="0" hidden="1">
      <extLst>
        <ext xmlns:x15="http://schemas.microsoft.com/office/spreadsheetml/2010/11/main" uri="{B97F6D7D-B522-45F9-BDA1-12C45D357490}">
          <x15:cacheHierarchy aggregatedColumn="71"/>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32"/>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33"/>
        </ext>
      </extLst>
    </cacheHierarchy>
    <cacheHierarchy uniqueName="[Measures].[Sum of Final_Max_Value]" caption="Sum of Final_Max_Value" measure="1" displayFolder="" measureGroup="NTCs  2" count="0" hidden="1">
      <extLst>
        <ext xmlns:x15="http://schemas.microsoft.com/office/spreadsheetml/2010/11/main" uri="{B97F6D7D-B522-45F9-BDA1-12C45D357490}">
          <x15:cacheHierarchy aggregatedColumn="32"/>
        </ext>
      </extLst>
    </cacheHierarchy>
    <cacheHierarchy uniqueName="[Measures].[Sum of Final_Min_Value]" caption="Sum of Final_Min_Value" measure="1" displayFolder="" measureGroup="NTCs  2" count="0" hidden="1">
      <extLst>
        <ext xmlns:x15="http://schemas.microsoft.com/office/spreadsheetml/2010/11/main" uri="{B97F6D7D-B522-45F9-BDA1-12C45D357490}">
          <x15:cacheHierarchy aggregatedColumn="33"/>
        </ext>
      </extLst>
    </cacheHierarchy>
    <cacheHierarchy uniqueName="[Measures].[Sum of Value 2]" caption="Sum of Value 2" measure="1" displayFolder="" measureGroup="ComPrices  2" count="0" hidden="1">
      <extLst>
        <ext xmlns:x15="http://schemas.microsoft.com/office/spreadsheetml/2010/11/main" uri="{B97F6D7D-B522-45F9-BDA1-12C45D357490}">
          <x15:cacheHierarchy aggregatedColumn="15"/>
        </ext>
      </extLst>
    </cacheHierarchy>
  </cacheHierarchies>
  <kpis count="0"/>
  <dimensions count="13">
    <dimension name="Capacities" uniqueName="[Capacities]" caption="Capacities"/>
    <dimension name="ComPrices  2" uniqueName="[ComPrices  2]" caption="ComPrices  2"/>
    <dimension name="Country_MZ" uniqueName="[Country_MZ]" caption="Country_MZ"/>
    <dimension name="Demand" uniqueName="[Demand]" caption="Demand"/>
    <dimension name="EUNonEU" uniqueName="[EUNonEU]" caption="EUNonEU"/>
    <dimension measure="1" name="Measures" uniqueName="[Measures]" caption="Measures"/>
    <dimension name="NTCs  2" uniqueName="[NTCs  2]" caption="NTCs  2"/>
    <dimension name="NTCs_All" uniqueName="[NTCs_All]" caption="NTCs_All"/>
    <dimension name="NTCs_All 1" uniqueName="[NTCs_All 1]" caption="NTCs_All 1"/>
    <dimension name="Prices_Cat" uniqueName="[Prices_Cat]" caption="Prices_Cat"/>
    <dimension name="Reserves" uniqueName="[Reserves]" caption="Reserves"/>
    <dimension name="Technologies" uniqueName="[Technologies]" caption="Technologies"/>
    <dimension name="Years" uniqueName="[Years]" caption="Years"/>
  </dimensions>
  <measureGroups count="12">
    <measureGroup name="Capacities" caption="Capacities"/>
    <measureGroup name="ComPrices  2" caption="ComPrices  2"/>
    <measureGroup name="Country_MZ" caption="Country_MZ"/>
    <measureGroup name="Demand" caption="Demand"/>
    <measureGroup name="EUNonEU" caption="EUNonEU"/>
    <measureGroup name="NTCs  2" caption="NTCs  2"/>
    <measureGroup name="NTCs_All" caption="NTCs_All"/>
    <measureGroup name="NTCs_All 1" caption="NTCs_All 1"/>
    <measureGroup name="Prices_Cat" caption="Prices_Cat"/>
    <measureGroup name="Reserves" caption="Reserves"/>
    <measureGroup name="Technologies" caption="Technologies"/>
    <measureGroup name="Years" caption="Years"/>
  </measureGroups>
  <maps count="30">
    <map measureGroup="0" dimension="0"/>
    <map measureGroup="0" dimension="2"/>
    <map measureGroup="0" dimension="4"/>
    <map measureGroup="0" dimension="11"/>
    <map measureGroup="0" dimension="12"/>
    <map measureGroup="1" dimension="1"/>
    <map measureGroup="1" dimension="9"/>
    <map measureGroup="2" dimension="2"/>
    <map measureGroup="2" dimension="4"/>
    <map measureGroup="3" dimension="2"/>
    <map measureGroup="3" dimension="3"/>
    <map measureGroup="3" dimension="4"/>
    <map measureGroup="3" dimension="12"/>
    <map measureGroup="4" dimension="4"/>
    <map measureGroup="5" dimension="2"/>
    <map measureGroup="5" dimension="4"/>
    <map measureGroup="5" dimension="6"/>
    <map measureGroup="5" dimension="12"/>
    <map measureGroup="6" dimension="2"/>
    <map measureGroup="6" dimension="4"/>
    <map measureGroup="6" dimension="7"/>
    <map measureGroup="6" dimension="12"/>
    <map measureGroup="7" dimension="8"/>
    <map measureGroup="8" dimension="9"/>
    <map measureGroup="9" dimension="2"/>
    <map measureGroup="9" dimension="4"/>
    <map measureGroup="9" dimension="10"/>
    <map measureGroup="9" dimension="12"/>
    <map measureGroup="10" dimension="11"/>
    <map measureGroup="11" dimension="12"/>
  </maps>
  <extLst>
    <ext xmlns:x14="http://schemas.microsoft.com/office/spreadsheetml/2009/9/main" uri="{725AE2AE-9491-48be-B2B4-4EB974FC3084}">
      <x14:pivotCacheDefinition pivotCacheId="1680741504"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Xose Maria Vega Arias" refreshedDate="45358.674474537038" createdVersion="8" refreshedVersion="8" minRefreshableVersion="3" recordCount="5892" xr:uid="{E3AE272C-12B0-444C-BB85-FCF17410297D}">
  <cacheSource type="worksheet">
    <worksheetSource ref="A1:I5893" sheet="Capacities"/>
  </cacheSource>
  <cacheFields count="9">
    <cacheField name="COUNTRY_CODE" numFmtId="0">
      <sharedItems/>
    </cacheField>
    <cacheField name="COUNTRY_NAME" numFmtId="0">
      <sharedItems/>
    </cacheField>
    <cacheField name="MARKET_NODE" numFmtId="0">
      <sharedItems/>
    </cacheField>
    <cacheField name="TECHNOLOGY" numFmtId="0">
      <sharedItems count="23">
        <s v="Gas"/>
        <s v="Oil"/>
        <s v="Solar (PV)"/>
        <s v="Wind onshore"/>
        <s v="Battery"/>
        <s v="DSR"/>
        <s v="Electrolyser &amp; P2H"/>
        <s v="Others (RES)"/>
        <s v="Others (non-RES)"/>
        <s v="Hard coal"/>
        <s v="Nuclear"/>
        <s v="Wind offshore"/>
        <s v="Lignite"/>
        <s v="Solar (thermal)"/>
        <s v="FuelCell"/>
        <s v="Hydrogen"/>
        <s v="Reservoir"/>
        <s v="Run of river"/>
        <s v="Closed loop pumping"/>
        <s v="Open loop pumping"/>
        <s v="Pondage"/>
        <s v="Electrolyser" u="1"/>
        <s v="Hydro" u="1"/>
      </sharedItems>
    </cacheField>
    <cacheField name="YEAR" numFmtId="0">
      <sharedItems containsSemiMixedTypes="0" containsString="0" containsNumber="1" containsInteger="1" minValue="2025" maxValue="2035" count="11">
        <n v="2028"/>
        <n v="2029"/>
        <n v="2030"/>
        <n v="2031"/>
        <n v="2032"/>
        <n v="2033"/>
        <n v="2034"/>
        <n v="2035"/>
        <n v="2025"/>
        <n v="2026"/>
        <n v="2027"/>
      </sharedItems>
    </cacheField>
    <cacheField name="POWER" numFmtId="0">
      <sharedItems containsSemiMixedTypes="0" containsString="0" containsNumber="1" minValue="0" maxValue="145859"/>
    </cacheField>
    <cacheField name="Country_Tech" numFmtId="1">
      <sharedItems/>
    </cacheField>
    <cacheField name="EU_Countries" numFmtId="0">
      <sharedItems/>
    </cacheField>
    <cacheField name="POWER (GW)" numFmtId="0">
      <sharedItems containsSemiMixedTypes="0" containsString="0" containsNumber="1" minValue="0" maxValue="145.85900000000001"/>
    </cacheField>
  </cacheFields>
  <extLst>
    <ext xmlns:x14="http://schemas.microsoft.com/office/spreadsheetml/2009/9/main" uri="{725AE2AE-9491-48be-B2B4-4EB974FC3084}">
      <x14:pivotCacheDefinition pivotCacheId="1354337877"/>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58.674436226851" backgroundQuery="1" createdVersion="3" refreshedVersion="8" minRefreshableVersion="3" recordCount="0" supportSubquery="1" supportAdvancedDrill="1" xr:uid="{70800BB3-66AB-4BE4-A4D8-23171386AEE2}">
  <cacheSource type="external" connectionId="11">
    <extLst>
      <ext xmlns:x14="http://schemas.microsoft.com/office/spreadsheetml/2009/9/main" uri="{F057638F-6D5F-4e77-A914-E7F072B9BCA8}">
        <x14:sourceConnection name="ThisWorkbookDataModel"/>
      </ext>
    </extLst>
  </cacheSource>
  <cacheFields count="0"/>
  <cacheHierarchies count="10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0" memberValueDatatype="130" unbalanced="0"/>
    <cacheHierarchy uniqueName="[Capacities].[YEAR]" caption="YEAR" attribute="1" defaultMemberUniqueName="[Capacities].[YEAR].[All]" allUniqueName="[Capacities].[YEAR].[All]" dimensionUniqueName="[Capacities]" displayFolder="" count="2" memberValueDatatype="20" unbalanced="0"/>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0" memberValueDatatype="130" unbalanced="0"/>
    <cacheHierarchy uniqueName="[ComPrices  2].[Unit]" caption="Unit" attribute="1" defaultMemberUniqueName="[ComPrices  2].[Unit].[All]" allUniqueName="[ComPrices  2].[Unit].[All]" dimensionUniqueName="[ComPrices  2]" displayFolder="" count="0" memberValueDatatype="130" unbalanced="0"/>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0" memberValueDatatype="20" unbalanced="0"/>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2" memberValueDatatype="130" unbalanced="0"/>
    <cacheHierarchy uniqueName="[Country_MZ].[MARKET_NODE]" caption="MARKET_NODE" attribute="1" defaultMemberUniqueName="[Country_MZ].[MARKET_NODE].[All]" allUniqueName="[Country_MZ].[MARKET_NODE].[All]" dimensionUniqueName="[Country_MZ]" displayFolder="" count="2" memberValueDatatype="130" unbalanced="0"/>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2" memberValueDatatype="130" unbalanced="0"/>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0" memberValueDatatype="20" unbalanced="0"/>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0" memberValueDatatype="130" unbalanced="0"/>
    <cacheHierarchy uniqueName="[NTCs  2].[YEAR]" caption="YEAR" attribute="1" defaultMemberUniqueName="[NTCs  2].[YEAR].[All]" allUniqueName="[NTCs  2].[YEAR].[All]" dimensionUniqueName="[NTCs  2]" displayFolder="" count="2" memberValueDatatype="20" unbalanced="0"/>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0" memberValueDatatype="130" unbalanced="0"/>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0" memberValueDatatype="130" unbalanced="0"/>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0" memberValueDatatype="130" unbalanced="0"/>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Technologies].[Technology]" caption="Technology" attribute="1" defaultMemberUniqueName="[Technologies].[Technology].[All]" allUniqueName="[Technologies].[Technology].[All]" dimensionUniqueName="[Technologies]" displayFolder="" count="2" memberValueDatatype="130" unbalanced="0"/>
    <cacheHierarchy uniqueName="[Technologies].[Simplified]" caption="Simplified" attribute="1" defaultMemberUniqueName="[Technologies].[Simplified].[All]" allUniqueName="[Technologies].[Simplified].[All]" dimensionUniqueName="[Technologies]" displayFolder="" count="2" memberValueDatatype="130" unbalanced="0"/>
    <cacheHierarchy uniqueName="[Years].[Year]" caption="Year" attribute="1" defaultMemberUniqueName="[Years].[Year].[All]" allUniqueName="[Years].[Year].[All]" dimensionUniqueName="[Years]" displayFolder="" count="0" memberValueDatatype="20" unbalanced="0"/>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No measures defined]" caption="__No measures defined" measure="1" displayFolder="" count="0" hidden="1"/>
    <cacheHierarchy uniqueName="[Measures].[Sum of value]" caption="Sum of value" measure="1" displayFolder="" measureGroup="Demand" count="0" hidden="1">
      <extLst>
        <ext xmlns:x15="http://schemas.microsoft.com/office/spreadsheetml/2010/11/main" uri="{B97F6D7D-B522-45F9-BDA1-12C45D357490}">
          <x15:cacheHierarchy aggregatedColumn="23"/>
        </ext>
      </extLst>
    </cacheHierarchy>
    <cacheHierarchy uniqueName="[Measures].[Sum of POWER (GW)]" caption="Sum of POWER (GW)" measure="1" displayFolder="" measureGroup="Capacities" count="0" hidden="1">
      <extLst>
        <ext xmlns:x15="http://schemas.microsoft.com/office/spreadsheetml/2010/11/main" uri="{B97F6D7D-B522-45F9-BDA1-12C45D357490}">
          <x15:cacheHierarchy aggregatedColumn="8"/>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50"/>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51"/>
        </ext>
      </extLst>
    </cacheHierarchy>
    <cacheHierarchy uniqueName="[Measures].[Sum of TOTAL]" caption="Sum of TOTAL" measure="1" displayFolder="" measureGroup="Reserves" count="0" hidden="1">
      <extLst>
        <ext xmlns:x15="http://schemas.microsoft.com/office/spreadsheetml/2010/11/main" uri="{B97F6D7D-B522-45F9-BDA1-12C45D357490}">
          <x15:cacheHierarchy aggregatedColumn="71"/>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32"/>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33"/>
        </ext>
      </extLst>
    </cacheHierarchy>
    <cacheHierarchy uniqueName="[Measures].[Sum of Final_Max_Value]" caption="Sum of Final_Max_Value" measure="1" displayFolder="" measureGroup="NTCs  2" count="0" hidden="1">
      <extLst>
        <ext xmlns:x15="http://schemas.microsoft.com/office/spreadsheetml/2010/11/main" uri="{B97F6D7D-B522-45F9-BDA1-12C45D357490}">
          <x15:cacheHierarchy aggregatedColumn="32"/>
        </ext>
      </extLst>
    </cacheHierarchy>
    <cacheHierarchy uniqueName="[Measures].[Sum of Final_Min_Value]" caption="Sum of Final_Min_Value" measure="1" displayFolder="" measureGroup="NTCs  2" count="0" hidden="1">
      <extLst>
        <ext xmlns:x15="http://schemas.microsoft.com/office/spreadsheetml/2010/11/main" uri="{B97F6D7D-B522-45F9-BDA1-12C45D357490}">
          <x15:cacheHierarchy aggregatedColumn="33"/>
        </ext>
      </extLst>
    </cacheHierarchy>
    <cacheHierarchy uniqueName="[Measures].[Sum of Value 2]" caption="Sum of Value 2" measure="1" displayFolder="" measureGroup="ComPrices  2" count="0" hidden="1">
      <extLst>
        <ext xmlns:x15="http://schemas.microsoft.com/office/spreadsheetml/2010/11/main" uri="{B97F6D7D-B522-45F9-BDA1-12C45D357490}">
          <x15:cacheHierarchy aggregatedColumn="15"/>
        </ext>
      </extLst>
    </cacheHierarchy>
  </cacheHierarchies>
  <kpis count="0"/>
  <extLst>
    <ext xmlns:x14="http://schemas.microsoft.com/office/spreadsheetml/2009/9/main" uri="{725AE2AE-9491-48be-B2B4-4EB974FC3084}">
      <x14:pivotCacheDefinition slicerData="1" pivotCacheId="245759745"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58.674467245371" backgroundQuery="1" createdVersion="3" refreshedVersion="8" minRefreshableVersion="3" recordCount="0" supportSubquery="1" supportAdvancedDrill="1" xr:uid="{DEFF499C-B9C7-469E-AB3F-F17155DC0F7A}">
  <cacheSource type="external" connectionId="11">
    <extLst>
      <ext xmlns:x14="http://schemas.microsoft.com/office/spreadsheetml/2009/9/main" uri="{F057638F-6D5F-4e77-A914-E7F072B9BCA8}">
        <x14:sourceConnection name="ThisWorkbookDataModel"/>
      </ext>
    </extLst>
  </cacheSource>
  <cacheFields count="0"/>
  <cacheHierarchies count="10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0" memberValueDatatype="130" unbalanced="0"/>
    <cacheHierarchy uniqueName="[Capacities].[YEAR]" caption="YEAR" attribute="1" defaultMemberUniqueName="[Capacities].[YEAR].[All]" allUniqueName="[Capacities].[YEAR].[All]" dimensionUniqueName="[Capacities]" displayFolder="" count="0" memberValueDatatype="20" unbalanced="0"/>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0" memberValueDatatype="130" unbalanced="0"/>
    <cacheHierarchy uniqueName="[ComPrices  2].[Unit]" caption="Unit" attribute="1" defaultMemberUniqueName="[ComPrices  2].[Unit].[All]" allUniqueName="[ComPrices  2].[Unit].[All]" dimensionUniqueName="[ComPrices  2]" displayFolder="" count="0" memberValueDatatype="130" unbalanced="0"/>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2" memberValueDatatype="20" unbalanced="0"/>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0" memberValueDatatype="130" unbalanced="0"/>
    <cacheHierarchy uniqueName="[Country_MZ].[MARKET_NODE]" caption="MARKET_NODE" attribute="1" defaultMemberUniqueName="[Country_MZ].[MARKET_NODE].[All]" allUniqueName="[Country_MZ].[MARKET_NODE].[All]" dimensionUniqueName="[Country_MZ]" displayFolder="" count="0" memberValueDatatype="130" unbalanced="0"/>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0" memberValueDatatype="130" unbalanced="0"/>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0" memberValueDatatype="20" unbalanced="0"/>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0" memberValueDatatype="130" unbalanced="0"/>
    <cacheHierarchy uniqueName="[NTCs  2].[YEAR]" caption="YEAR" attribute="1" defaultMemberUniqueName="[NTCs  2].[YEAR].[All]" allUniqueName="[NTCs  2].[YEAR].[All]" dimensionUniqueName="[NTCs  2]" displayFolder="" count="0" memberValueDatatype="20" unbalanced="0"/>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0" memberValueDatatype="130" unbalanced="0"/>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2" memberValueDatatype="130" unbalanced="0"/>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0" memberValueDatatype="130" unbalanced="0"/>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Technologies].[Technology]" caption="Technology" attribute="1" defaultMemberUniqueName="[Technologies].[Technology].[All]" allUniqueName="[Technologies].[Technology].[All]" dimensionUniqueName="[Technologies]" displayFolder="" count="0" memberValueDatatype="130" unbalanced="0"/>
    <cacheHierarchy uniqueName="[Technologies].[Simplified]" caption="Simplified" attribute="1" defaultMemberUniqueName="[Technologies].[Simplified].[All]" allUniqueName="[Technologies].[Simplified].[All]" dimensionUniqueName="[Technologies]" displayFolder="" count="0" memberValueDatatype="130" unbalanced="0"/>
    <cacheHierarchy uniqueName="[Years].[Year]" caption="Year" attribute="1" defaultMemberUniqueName="[Years].[Year].[All]" allUniqueName="[Years].[Year].[All]" dimensionUniqueName="[Years]" displayFolder="" count="0" memberValueDatatype="20" unbalanced="0"/>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No measures defined]" caption="__No measures defined" measure="1" displayFolder="" count="0" hidden="1"/>
    <cacheHierarchy uniqueName="[Measures].[Sum of value]" caption="Sum of value" measure="1" displayFolder="" measureGroup="Demand" count="0" hidden="1">
      <extLst>
        <ext xmlns:x15="http://schemas.microsoft.com/office/spreadsheetml/2010/11/main" uri="{B97F6D7D-B522-45F9-BDA1-12C45D357490}">
          <x15:cacheHierarchy aggregatedColumn="23"/>
        </ext>
      </extLst>
    </cacheHierarchy>
    <cacheHierarchy uniqueName="[Measures].[Sum of POWER (GW)]" caption="Sum of POWER (GW)" measure="1" displayFolder="" measureGroup="Capacities" count="0" hidden="1">
      <extLst>
        <ext xmlns:x15="http://schemas.microsoft.com/office/spreadsheetml/2010/11/main" uri="{B97F6D7D-B522-45F9-BDA1-12C45D357490}">
          <x15:cacheHierarchy aggregatedColumn="8"/>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50"/>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51"/>
        </ext>
      </extLst>
    </cacheHierarchy>
    <cacheHierarchy uniqueName="[Measures].[Sum of TOTAL]" caption="Sum of TOTAL" measure="1" displayFolder="" measureGroup="Reserves" count="0" hidden="1">
      <extLst>
        <ext xmlns:x15="http://schemas.microsoft.com/office/spreadsheetml/2010/11/main" uri="{B97F6D7D-B522-45F9-BDA1-12C45D357490}">
          <x15:cacheHierarchy aggregatedColumn="71"/>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32"/>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33"/>
        </ext>
      </extLst>
    </cacheHierarchy>
    <cacheHierarchy uniqueName="[Measures].[Sum of Final_Max_Value]" caption="Sum of Final_Max_Value" measure="1" displayFolder="" measureGroup="NTCs  2" count="0" hidden="1">
      <extLst>
        <ext xmlns:x15="http://schemas.microsoft.com/office/spreadsheetml/2010/11/main" uri="{B97F6D7D-B522-45F9-BDA1-12C45D357490}">
          <x15:cacheHierarchy aggregatedColumn="32"/>
        </ext>
      </extLst>
    </cacheHierarchy>
    <cacheHierarchy uniqueName="[Measures].[Sum of Final_Min_Value]" caption="Sum of Final_Min_Value" measure="1" displayFolder="" measureGroup="NTCs  2" count="0" hidden="1">
      <extLst>
        <ext xmlns:x15="http://schemas.microsoft.com/office/spreadsheetml/2010/11/main" uri="{B97F6D7D-B522-45F9-BDA1-12C45D357490}">
          <x15:cacheHierarchy aggregatedColumn="33"/>
        </ext>
      </extLst>
    </cacheHierarchy>
    <cacheHierarchy uniqueName="[Measures].[Sum of Value 2]" caption="Sum of Value 2" measure="1" displayFolder="" measureGroup="ComPrices  2" count="0" hidden="1">
      <extLst>
        <ext xmlns:x15="http://schemas.microsoft.com/office/spreadsheetml/2010/11/main" uri="{B97F6D7D-B522-45F9-BDA1-12C45D357490}">
          <x15:cacheHierarchy aggregatedColumn="15"/>
        </ext>
      </extLst>
    </cacheHierarchy>
  </cacheHierarchies>
  <kpis count="0"/>
  <extLst>
    <ext xmlns:x14="http://schemas.microsoft.com/office/spreadsheetml/2009/9/main" uri="{725AE2AE-9491-48be-B2B4-4EB974FC3084}">
      <x14:pivotCacheDefinition slicerData="1" pivotCacheId="39146740"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58.67443958333" backgroundQuery="1" createdVersion="8" refreshedVersion="8" minRefreshableVersion="3" recordCount="0" supportSubquery="1" supportAdvancedDrill="1" xr:uid="{71A8D71B-BA84-466B-913D-B39583DE61B0}">
  <cacheSource type="external" connectionId="11">
    <extLst>
      <ext xmlns:x14="http://schemas.microsoft.com/office/spreadsheetml/2009/9/main" uri="{F057638F-6D5F-4e77-A914-E7F072B9BCA8}">
        <x14:sourceConnection name="ThisWorkbookDataModel"/>
      </ext>
    </extLst>
  </cacheSource>
  <cacheFields count="8">
    <cacheField name="[NTCs  2].[BORDER].[BORDER]" caption="BORDER" numFmtId="0" hierarchy="30" level="1">
      <sharedItems count="206">
        <s v="AL00-&gt;GR00"/>
        <s v="AL00-&gt;ME00"/>
        <s v="AL00-&gt;MK00"/>
        <s v="AL00-&gt;RS00"/>
        <s v="AT00-&gt;CH00"/>
        <s v="AT00-&gt;CZ00"/>
        <s v="AT00-&gt;DE00"/>
        <s v="AT00-&gt;HU00"/>
        <s v="AT00-&gt;ITN1"/>
        <s v="AT00-&gt;SI00"/>
        <s v="BA00-&gt;HR00"/>
        <s v="BA00-&gt;ME00"/>
        <s v="BA00-&gt;RS00"/>
        <s v="BE00-&gt;BEOF"/>
        <s v="BE00-&gt;DE00"/>
        <s v="BE00-&gt;DKNS"/>
        <s v="BE00-&gt;FR00"/>
        <s v="BE00-&gt;NL00"/>
        <s v="BE00-&gt;UK00"/>
        <s v="BEOF-&gt;BE00"/>
        <s v="BEOF-&gt;DKNS"/>
        <s v="BG00-&gt;GR00"/>
        <s v="BG00-&gt;MK00"/>
        <s v="BG00-&gt;RO00"/>
        <s v="BG00-&gt;RS00"/>
        <s v="BG00-&gt;TR00"/>
        <s v="CH00-&gt;AT00"/>
        <s v="CH00-&gt;DE00"/>
        <s v="CH00-&gt;FR00"/>
        <s v="CH00-&gt;ITN1"/>
        <s v="CY00-&gt;GR03"/>
        <s v="CZ00-&gt;AT00"/>
        <s v="CZ00-&gt;DE00"/>
        <s v="CZ00-&gt;PLI0"/>
        <s v="CZ00-&gt;SK00"/>
        <s v="DE00-&gt;AT00"/>
        <s v="DE00-&gt;BE00"/>
        <s v="DE00-&gt;CH00"/>
        <s v="DE00-&gt;CZ00"/>
        <s v="DE00-&gt;DEKF"/>
        <s v="DE00-&gt;DKBH"/>
        <s v="DE00-&gt;DKE1"/>
        <s v="DE00-&gt;DKW1"/>
        <s v="DE00-&gt;FR00"/>
        <s v="DE00-&gt;LUG1"/>
        <s v="DE00-&gt;LUV1"/>
        <s v="DE00-&gt;NL00"/>
        <s v="DE00-&gt;NOS2"/>
        <s v="DE00-&gt;PLI0"/>
        <s v="DE00-&gt;SE04"/>
        <s v="DE00-&gt;UK00"/>
        <s v="DEKF-&gt;DE00"/>
        <s v="DEKF-&gt;DKKF"/>
        <s v="DKBH-&gt;DE00"/>
        <s v="DKBH-&gt;DKN2"/>
        <s v="DKE1-&gt;DE00"/>
        <s v="DKE1-&gt;DKHE"/>
        <s v="DKE1-&gt;DKK2"/>
        <s v="DKE1-&gt;DKKF"/>
        <s v="DKE1-&gt;SE04"/>
        <s v="DKHE-&gt;DKE1"/>
        <s v="DKK2-&gt;DKE1"/>
        <s v="DKKA-&gt;DKW1"/>
        <s v="DKKF-&gt;DEKF"/>
        <s v="DKKF-&gt;DKE1"/>
        <s v="DKN1-&gt;DKW1"/>
        <s v="DKN2-&gt;DKBH"/>
        <s v="DKNS-&gt;BE00"/>
        <s v="DKNS-&gt;BEOF"/>
        <s v="DKNS-&gt;DKW1"/>
        <s v="DKW1-&gt;DE00"/>
        <s v="DKW1-&gt;DKKA"/>
        <s v="DKW1-&gt;DKN1"/>
        <s v="DKW1-&gt;DKNS"/>
        <s v="DKW1-&gt;NL00"/>
        <s v="DKW1-&gt;NOS2"/>
        <s v="DKW1-&gt;SE03"/>
        <s v="DKW1-&gt;UK00"/>
        <s v="EE00-&gt;FI00"/>
        <s v="EE00-&gt;LV00"/>
        <s v="EG00-&gt;GR00"/>
        <s v="ES00-&gt;FR00"/>
        <s v="ES00-&gt;PT00"/>
        <s v="FI00-&gt;EE00"/>
        <s v="FI00-&gt;NON1"/>
        <s v="FI00-&gt;SE01"/>
        <s v="FI00-&gt;SE03"/>
        <s v="FR00-&gt;BE00"/>
        <s v="FR00-&gt;CH00"/>
        <s v="FR00-&gt;DE00"/>
        <s v="FR00-&gt;ES00"/>
        <s v="FR00-&gt;IE00"/>
        <s v="FR00-&gt;ITN1"/>
        <s v="FR00-&gt;UK00"/>
        <s v="GR00-&gt;AL00"/>
        <s v="GR00-&gt;BG00"/>
        <s v="GR00-&gt;EG00"/>
        <s v="GR00-&gt;ITS1"/>
        <s v="GR00-&gt;MK00"/>
        <s v="GR00-&gt;TR00"/>
        <s v="GR03-&gt;CY00"/>
        <s v="HR00-&gt;BA00"/>
        <s v="HR00-&gt;HU00"/>
        <s v="HR00-&gt;RS00"/>
        <s v="HR00-&gt;SI00"/>
        <s v="HU00-&gt;AT00"/>
        <s v="HU00-&gt;HR00"/>
        <s v="HU00-&gt;RO00"/>
        <s v="HU00-&gt;RS00"/>
        <s v="HU00-&gt;SI00"/>
        <s v="HU00-&gt;SK00"/>
        <s v="IE00-&gt;FR00"/>
        <s v="IE00-&gt;UK00"/>
        <s v="IE00-&gt;UKNI"/>
        <s v="ITCS-&gt;ME00"/>
        <s v="ITN1-&gt;AT00"/>
        <s v="ITN1-&gt;CH00"/>
        <s v="ITN1-&gt;FR00"/>
        <s v="ITN1-&gt;SI00"/>
        <s v="ITS1-&gt;GR00"/>
        <s v="ITSI-&gt;MT00"/>
        <s v="LT00-&gt;LV00"/>
        <s v="LT00-&gt;PL00"/>
        <s v="LT00-&gt;SE04"/>
        <s v="LUG1-&gt;DE00"/>
        <s v="LUV1-&gt;DE00"/>
        <s v="LV00-&gt;EE00"/>
        <s v="LV00-&gt;LT00"/>
        <s v="MD00-&gt;RO00"/>
        <s v="ME00-&gt;AL00"/>
        <s v="ME00-&gt;BA00"/>
        <s v="ME00-&gt;ITCS"/>
        <s v="ME00-&gt;RS00"/>
        <s v="MK00-&gt;AL00"/>
        <s v="MK00-&gt;BG00"/>
        <s v="MK00-&gt;GR00"/>
        <s v="MK00-&gt;RS00"/>
        <s v="MT00-&gt;ITSI"/>
        <s v="NL00-&gt;BE00"/>
        <s v="NL00-&gt;DE00"/>
        <s v="NL00-&gt;DKW1"/>
        <s v="NL00-&gt;NL60"/>
        <s v="NL00-&gt;NLLL"/>
        <s v="NL00-&gt;NOS2"/>
        <s v="NL00-&gt;UK00"/>
        <s v="NL60-&gt;NL00"/>
        <s v="NLLL-&gt;NL00"/>
        <s v="NOM1-&gt;SE02"/>
        <s v="NON1-&gt;FI00"/>
        <s v="NON1-&gt;SE01"/>
        <s v="NON1-&gt;SE02"/>
        <s v="NOS1-&gt;SE03"/>
        <s v="NOS2-&gt;DE00"/>
        <s v="NOS2-&gt;DKW1"/>
        <s v="NOS2-&gt;NL00"/>
        <s v="NOS2-&gt;UK00"/>
        <s v="PL00-&gt;LT00"/>
        <s v="PL00-&gt;PLE0"/>
        <s v="PL00-&gt;SE04"/>
        <s v="PLE0-&gt;CZ00"/>
        <s v="PLE0-&gt;DE00"/>
        <s v="PLE0-&gt;SK00"/>
        <s v="PLI0-&gt;PL00"/>
        <s v="PT00-&gt;ES00"/>
        <s v="RO00-&gt;BG00"/>
        <s v="RO00-&gt;HU00"/>
        <s v="RO00-&gt;MD00"/>
        <s v="RO00-&gt;RS00"/>
        <s v="RS00-&gt;AL00"/>
        <s v="RS00-&gt;BA00"/>
        <s v="RS00-&gt;BG00"/>
        <s v="RS00-&gt;HR00"/>
        <s v="RS00-&gt;HU00"/>
        <s v="RS00-&gt;ME00"/>
        <s v="RS00-&gt;MK00"/>
        <s v="RS00-&gt;RO00"/>
        <s v="SE01-&gt;FI00"/>
        <s v="SE01-&gt;NON1"/>
        <s v="SE02-&gt;NOM1"/>
        <s v="SE02-&gt;NON1"/>
        <s v="SE03-&gt;DKW1"/>
        <s v="SE03-&gt;FI00"/>
        <s v="SE03-&gt;NOS1"/>
        <s v="SE04-&gt;DE00"/>
        <s v="SE04-&gt;DKE1"/>
        <s v="SE04-&gt;LT00"/>
        <s v="SE04-&gt;PL00"/>
        <s v="SI00-&gt;AT00"/>
        <s v="SI00-&gt;HR00"/>
        <s v="SI00-&gt;HU00"/>
        <s v="SI00-&gt;ITN1"/>
        <s v="SK00-&gt;CZ00"/>
        <s v="SK00-&gt;HU00"/>
        <s v="SK00-&gt;PLI0"/>
        <s v="TR00-&gt;BG00"/>
        <s v="TR00-&gt;GR00"/>
        <s v="UK00-&gt;BE00"/>
        <s v="UK00-&gt;DE00"/>
        <s v="UK00-&gt;DKW1"/>
        <s v="UK00-&gt;FR00"/>
        <s v="UK00-&gt;IE00"/>
        <s v="UK00-&gt;NL00"/>
        <s v="UK00-&gt;NOS2"/>
        <s v="UK00-&gt;UKNI"/>
        <s v="UKNI-&gt;IE00"/>
        <s v="UKNI-&gt;UK00"/>
      </sharedItems>
    </cacheField>
    <cacheField name="[NTCs  2].[YEAR].[YEAR]" caption="YEAR" numFmtId="0" hierarchy="31" level="1">
      <sharedItems containsSemiMixedTypes="0" containsString="0" containsNumber="1" containsInteger="1" minValue="2030" maxValue="2030" count="1">
        <n v="2030"/>
      </sharedItems>
      <extLst>
        <ext xmlns:x15="http://schemas.microsoft.com/office/spreadsheetml/2010/11/main" uri="{4F2E5C28-24EA-4eb8-9CBF-B6C8F9C3D259}">
          <x15:cachedUniqueNames>
            <x15:cachedUniqueName index="0" name="[NTCs  2].[YEAR].&amp;[2030]"/>
          </x15:cachedUniqueNames>
        </ext>
      </extLst>
    </cacheField>
    <cacheField name="[Measures].[Sum of Final_Max_Value]" caption="Sum of Final_Max_Value" numFmtId="0" hierarchy="97" level="32767"/>
    <cacheField name="[Measures].[Sum of Final_Min_Value]" caption="Sum of Final_Min_Value" numFmtId="0" hierarchy="98" level="32767"/>
    <cacheField name="[NTCs  2].[Type].[Type]" caption="Type" numFmtId="0" hierarchy="35" level="1">
      <sharedItems count="2">
        <s v="Export"/>
        <s v="Import"/>
      </sharedItems>
    </cacheField>
    <cacheField name="[Country_MZ].[COUNTRY_NAME].[COUNTRY_NAME]" caption="COUNTRY_NAME" numFmtId="0" hierarchy="16" level="1">
      <sharedItems containsSemiMixedTypes="0" containsNonDate="0" containsString="0"/>
    </cacheField>
    <cacheField name="[Country_MZ].[EU_NonEU].[EU_NonEU]" caption="EU_NonEU" numFmtId="0" hierarchy="19" level="1">
      <sharedItems containsSemiMixedTypes="0" containsNonDate="0" containsString="0"/>
    </cacheField>
    <cacheField name="[Country_MZ].[MARKET_NODE].[MARKET_NODE]" caption="MARKET_NODE" numFmtId="0" hierarchy="17" level="1">
      <sharedItems containsSemiMixedTypes="0" containsNonDate="0" containsString="0"/>
    </cacheField>
  </cacheFields>
  <cacheHierarchies count="10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0" memberValueDatatype="130" unbalanced="0"/>
    <cacheHierarchy uniqueName="[Capacities].[YEAR]" caption="YEAR" attribute="1" defaultMemberUniqueName="[Capacities].[YEAR].[All]" allUniqueName="[Capacities].[YEAR].[All]" dimensionUniqueName="[Capacities]" displayFolder="" count="0" memberValueDatatype="20" unbalanced="0"/>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0" memberValueDatatype="130" unbalanced="0"/>
    <cacheHierarchy uniqueName="[ComPrices  2].[Unit]" caption="Unit" attribute="1" defaultMemberUniqueName="[ComPrices  2].[Unit].[All]" allUniqueName="[ComPrices  2].[Unit].[All]" dimensionUniqueName="[ComPrices  2]" displayFolder="" count="0" memberValueDatatype="130" unbalanced="0"/>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0" memberValueDatatype="20" unbalanced="0"/>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2" memberValueDatatype="130" unbalanced="0">
      <fieldsUsage count="2">
        <fieldUsage x="-1"/>
        <fieldUsage x="5"/>
      </fieldsUsage>
    </cacheHierarchy>
    <cacheHierarchy uniqueName="[Country_MZ].[MARKET_NODE]" caption="MARKET_NODE" attribute="1" defaultMemberUniqueName="[Country_MZ].[MARKET_NODE].[All]" allUniqueName="[Country_MZ].[MARKET_NODE].[All]" dimensionUniqueName="[Country_MZ]" displayFolder="" count="2" memberValueDatatype="130" unbalanced="0">
      <fieldsUsage count="2">
        <fieldUsage x="-1"/>
        <fieldUsage x="7"/>
      </fieldsUsage>
    </cacheHierarchy>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2" memberValueDatatype="130" unbalanced="0">
      <fieldsUsage count="2">
        <fieldUsage x="-1"/>
        <fieldUsage x="6"/>
      </fieldsUsage>
    </cacheHierarchy>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0" memberValueDatatype="20" unbalanced="0"/>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2" memberValueDatatype="130" unbalanced="0">
      <fieldsUsage count="2">
        <fieldUsage x="-1"/>
        <fieldUsage x="0"/>
      </fieldsUsage>
    </cacheHierarchy>
    <cacheHierarchy uniqueName="[NTCs  2].[YEAR]" caption="YEAR" attribute="1" defaultMemberUniqueName="[NTCs  2].[YEAR].[All]" allUniqueName="[NTCs  2].[YEAR].[All]" dimensionUniqueName="[NTCs  2]" displayFolder="" count="2" memberValueDatatype="20" unbalanced="0">
      <fieldsUsage count="2">
        <fieldUsage x="-1"/>
        <fieldUsage x="1"/>
      </fieldsUsage>
    </cacheHierarchy>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2" memberValueDatatype="130" unbalanced="0">
      <fieldsUsage count="2">
        <fieldUsage x="-1"/>
        <fieldUsage x="4"/>
      </fieldsUsage>
    </cacheHierarchy>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0" memberValueDatatype="130" unbalanced="0"/>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0" memberValueDatatype="130" unbalanced="0"/>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Technologies].[Technology]" caption="Technology" attribute="1" defaultMemberUniqueName="[Technologies].[Technology].[All]" allUniqueName="[Technologies].[Technology].[All]" dimensionUniqueName="[Technologies]" displayFolder="" count="0" memberValueDatatype="130" unbalanced="0"/>
    <cacheHierarchy uniqueName="[Technologies].[Simplified]" caption="Simplified" attribute="1" defaultMemberUniqueName="[Technologies].[Simplified].[All]" allUniqueName="[Technologies].[Simplified].[All]" dimensionUniqueName="[Technologies]" displayFolder="" count="0" memberValueDatatype="130" unbalanced="0"/>
    <cacheHierarchy uniqueName="[Years].[Year]" caption="Year" attribute="1" defaultMemberUniqueName="[Years].[Year].[All]" allUniqueName="[Years].[Year].[All]" dimensionUniqueName="[Years]" displayFolder="" count="0" memberValueDatatype="20" unbalanced="0"/>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No measures defined]" caption="__No measures defined" measure="1" displayFolder="" count="0" hidden="1"/>
    <cacheHierarchy uniqueName="[Measures].[Sum of value]" caption="Sum of value" measure="1" displayFolder="" measureGroup="Demand" count="0" hidden="1">
      <extLst>
        <ext xmlns:x15="http://schemas.microsoft.com/office/spreadsheetml/2010/11/main" uri="{B97F6D7D-B522-45F9-BDA1-12C45D357490}">
          <x15:cacheHierarchy aggregatedColumn="23"/>
        </ext>
      </extLst>
    </cacheHierarchy>
    <cacheHierarchy uniqueName="[Measures].[Sum of POWER (GW)]" caption="Sum of POWER (GW)" measure="1" displayFolder="" measureGroup="Capacities" count="0" hidden="1">
      <extLst>
        <ext xmlns:x15="http://schemas.microsoft.com/office/spreadsheetml/2010/11/main" uri="{B97F6D7D-B522-45F9-BDA1-12C45D357490}">
          <x15:cacheHierarchy aggregatedColumn="8"/>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50"/>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51"/>
        </ext>
      </extLst>
    </cacheHierarchy>
    <cacheHierarchy uniqueName="[Measures].[Sum of TOTAL]" caption="Sum of TOTAL" measure="1" displayFolder="" measureGroup="Reserves" count="0" hidden="1">
      <extLst>
        <ext xmlns:x15="http://schemas.microsoft.com/office/spreadsheetml/2010/11/main" uri="{B97F6D7D-B522-45F9-BDA1-12C45D357490}">
          <x15:cacheHierarchy aggregatedColumn="71"/>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32"/>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33"/>
        </ext>
      </extLst>
    </cacheHierarchy>
    <cacheHierarchy uniqueName="[Measures].[Sum of Final_Max_Value]" caption="Sum of Final_Max_Value" measure="1" displayFolder="" measureGroup="NTCs  2" count="0" oneField="1" hidden="1">
      <fieldsUsage count="1">
        <fieldUsage x="2"/>
      </fieldsUsage>
      <extLst>
        <ext xmlns:x15="http://schemas.microsoft.com/office/spreadsheetml/2010/11/main" uri="{B97F6D7D-B522-45F9-BDA1-12C45D357490}">
          <x15:cacheHierarchy aggregatedColumn="32"/>
        </ext>
      </extLst>
    </cacheHierarchy>
    <cacheHierarchy uniqueName="[Measures].[Sum of Final_Min_Value]" caption="Sum of Final_Min_Value" measure="1" displayFolder="" measureGroup="NTCs  2" count="0" oneField="1" hidden="1">
      <fieldsUsage count="1">
        <fieldUsage x="3"/>
      </fieldsUsage>
      <extLst>
        <ext xmlns:x15="http://schemas.microsoft.com/office/spreadsheetml/2010/11/main" uri="{B97F6D7D-B522-45F9-BDA1-12C45D357490}">
          <x15:cacheHierarchy aggregatedColumn="33"/>
        </ext>
      </extLst>
    </cacheHierarchy>
    <cacheHierarchy uniqueName="[Measures].[Sum of Value 2]" caption="Sum of Value 2" measure="1" displayFolder="" measureGroup="ComPrices  2" count="0" hidden="1">
      <extLst>
        <ext xmlns:x15="http://schemas.microsoft.com/office/spreadsheetml/2010/11/main" uri="{B97F6D7D-B522-45F9-BDA1-12C45D357490}">
          <x15:cacheHierarchy aggregatedColumn="15"/>
        </ext>
      </extLst>
    </cacheHierarchy>
  </cacheHierarchies>
  <kpis count="0"/>
  <dimensions count="13">
    <dimension name="Capacities" uniqueName="[Capacities]" caption="Capacities"/>
    <dimension name="ComPrices  2" uniqueName="[ComPrices  2]" caption="ComPrices  2"/>
    <dimension name="Country_MZ" uniqueName="[Country_MZ]" caption="Country_MZ"/>
    <dimension name="Demand" uniqueName="[Demand]" caption="Demand"/>
    <dimension name="EUNonEU" uniqueName="[EUNonEU]" caption="EUNonEU"/>
    <dimension measure="1" name="Measures" uniqueName="[Measures]" caption="Measures"/>
    <dimension name="NTCs  2" uniqueName="[NTCs  2]" caption="NTCs  2"/>
    <dimension name="NTCs_All" uniqueName="[NTCs_All]" caption="NTCs_All"/>
    <dimension name="NTCs_All 1" uniqueName="[NTCs_All 1]" caption="NTCs_All 1"/>
    <dimension name="Prices_Cat" uniqueName="[Prices_Cat]" caption="Prices_Cat"/>
    <dimension name="Reserves" uniqueName="[Reserves]" caption="Reserves"/>
    <dimension name="Technologies" uniqueName="[Technologies]" caption="Technologies"/>
    <dimension name="Years" uniqueName="[Years]" caption="Years"/>
  </dimensions>
  <measureGroups count="12">
    <measureGroup name="Capacities" caption="Capacities"/>
    <measureGroup name="ComPrices  2" caption="ComPrices  2"/>
    <measureGroup name="Country_MZ" caption="Country_MZ"/>
    <measureGroup name="Demand" caption="Demand"/>
    <measureGroup name="EUNonEU" caption="EUNonEU"/>
    <measureGroup name="NTCs  2" caption="NTCs  2"/>
    <measureGroup name="NTCs_All" caption="NTCs_All"/>
    <measureGroup name="NTCs_All 1" caption="NTCs_All 1"/>
    <measureGroup name="Prices_Cat" caption="Prices_Cat"/>
    <measureGroup name="Reserves" caption="Reserves"/>
    <measureGroup name="Technologies" caption="Technologies"/>
    <measureGroup name="Years" caption="Years"/>
  </measureGroups>
  <maps count="30">
    <map measureGroup="0" dimension="0"/>
    <map measureGroup="0" dimension="2"/>
    <map measureGroup="0" dimension="4"/>
    <map measureGroup="0" dimension="11"/>
    <map measureGroup="0" dimension="12"/>
    <map measureGroup="1" dimension="1"/>
    <map measureGroup="1" dimension="9"/>
    <map measureGroup="2" dimension="2"/>
    <map measureGroup="2" dimension="4"/>
    <map measureGroup="3" dimension="2"/>
    <map measureGroup="3" dimension="3"/>
    <map measureGroup="3" dimension="4"/>
    <map measureGroup="3" dimension="12"/>
    <map measureGroup="4" dimension="4"/>
    <map measureGroup="5" dimension="2"/>
    <map measureGroup="5" dimension="4"/>
    <map measureGroup="5" dimension="6"/>
    <map measureGroup="5" dimension="12"/>
    <map measureGroup="6" dimension="2"/>
    <map measureGroup="6" dimension="4"/>
    <map measureGroup="6" dimension="7"/>
    <map measureGroup="6" dimension="12"/>
    <map measureGroup="7" dimension="8"/>
    <map measureGroup="8" dimension="9"/>
    <map measureGroup="9" dimension="2"/>
    <map measureGroup="9" dimension="4"/>
    <map measureGroup="9" dimension="10"/>
    <map measureGroup="9" dimension="12"/>
    <map measureGroup="10" dimension="11"/>
    <map measureGroup="11" dimension="12"/>
  </maps>
  <extLst>
    <ext xmlns:x14="http://schemas.microsoft.com/office/spreadsheetml/2009/9/main" uri="{725AE2AE-9491-48be-B2B4-4EB974FC3084}">
      <x14:pivotCacheDefinition pivotCacheId="241764470"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58.674441087962" backgroundQuery="1" createdVersion="8" refreshedVersion="8" minRefreshableVersion="3" recordCount="0" supportSubquery="1" supportAdvancedDrill="1" xr:uid="{548EAE16-063A-4B0B-AB15-F8BE697E3E74}">
  <cacheSource type="external" connectionId="11">
    <extLst>
      <ext xmlns:x14="http://schemas.microsoft.com/office/spreadsheetml/2009/9/main" uri="{F057638F-6D5F-4e77-A914-E7F072B9BCA8}">
        <x14:sourceConnection name="ThisWorkbookDataModel"/>
      </ext>
    </extLst>
  </cacheSource>
  <cacheFields count="7">
    <cacheField name="[NTCs  2].[YEAR].[YEAR]" caption="YEAR" numFmtId="0" hierarchy="31" level="1">
      <sharedItems containsSemiMixedTypes="0" containsString="0" containsNumber="1" containsInteger="1" minValue="2025" maxValue="2035" count="11">
        <n v="2025"/>
        <n v="2026"/>
        <n v="2027"/>
        <n v="2028"/>
        <n v="2029"/>
        <n v="2030"/>
        <n v="2031"/>
        <n v="2032"/>
        <n v="2033"/>
        <n v="2034"/>
        <n v="2035"/>
      </sharedItems>
      <extLst>
        <ext xmlns:x15="http://schemas.microsoft.com/office/spreadsheetml/2010/11/main" uri="{4F2E5C28-24EA-4eb8-9CBF-B6C8F9C3D259}">
          <x15:cachedUniqueNames>
            <x15:cachedUniqueName index="0" name="[NTCs  2].[YEAR].&amp;[2025]"/>
            <x15:cachedUniqueName index="1" name="[NTCs  2].[YEAR].&amp;[2026]"/>
            <x15:cachedUniqueName index="2" name="[NTCs  2].[YEAR].&amp;[2027]"/>
            <x15:cachedUniqueName index="3" name="[NTCs  2].[YEAR].&amp;[2028]"/>
            <x15:cachedUniqueName index="4" name="[NTCs  2].[YEAR].&amp;[2029]"/>
            <x15:cachedUniqueName index="5" name="[NTCs  2].[YEAR].&amp;[2030]"/>
            <x15:cachedUniqueName index="6" name="[NTCs  2].[YEAR].&amp;[2031]"/>
            <x15:cachedUniqueName index="7" name="[NTCs  2].[YEAR].&amp;[2032]"/>
            <x15:cachedUniqueName index="8" name="[NTCs  2].[YEAR].&amp;[2033]"/>
            <x15:cachedUniqueName index="9" name="[NTCs  2].[YEAR].&amp;[2034]"/>
            <x15:cachedUniqueName index="10" name="[NTCs  2].[YEAR].&amp;[2035]"/>
          </x15:cachedUniqueNames>
        </ext>
      </extLst>
    </cacheField>
    <cacheField name="[Measures].[Sum of Final_Max_Value]" caption="Sum of Final_Max_Value" numFmtId="0" hierarchy="97" level="32767"/>
    <cacheField name="[Measures].[Sum of Final_Min_Value]" caption="Sum of Final_Min_Value" numFmtId="0" hierarchy="98" level="32767"/>
    <cacheField name="[NTCs  2].[Type].[Type]" caption="Type" numFmtId="0" hierarchy="35" level="1">
      <sharedItems count="2">
        <s v="Export"/>
        <s v="Import"/>
      </sharedItems>
    </cacheField>
    <cacheField name="[Country_MZ].[COUNTRY_NAME].[COUNTRY_NAME]" caption="COUNTRY_NAME" numFmtId="0" hierarchy="16" level="1">
      <sharedItems containsSemiMixedTypes="0" containsNonDate="0" containsString="0"/>
    </cacheField>
    <cacheField name="[Country_MZ].[EU_NonEU].[EU_NonEU]" caption="EU_NonEU" numFmtId="0" hierarchy="19" level="1">
      <sharedItems containsSemiMixedTypes="0" containsNonDate="0" containsString="0"/>
    </cacheField>
    <cacheField name="[Country_MZ].[MARKET_NODE].[MARKET_NODE]" caption="MARKET_NODE" numFmtId="0" hierarchy="17" level="1">
      <sharedItems containsSemiMixedTypes="0" containsNonDate="0" containsString="0"/>
    </cacheField>
  </cacheFields>
  <cacheHierarchies count="10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0" memberValueDatatype="130" unbalanced="0"/>
    <cacheHierarchy uniqueName="[Capacities].[YEAR]" caption="YEAR" attribute="1" defaultMemberUniqueName="[Capacities].[YEAR].[All]" allUniqueName="[Capacities].[YEAR].[All]" dimensionUniqueName="[Capacities]" displayFolder="" count="0" memberValueDatatype="20" unbalanced="0"/>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0" memberValueDatatype="130" unbalanced="0"/>
    <cacheHierarchy uniqueName="[ComPrices  2].[Unit]" caption="Unit" attribute="1" defaultMemberUniqueName="[ComPrices  2].[Unit].[All]" allUniqueName="[ComPrices  2].[Unit].[All]" dimensionUniqueName="[ComPrices  2]" displayFolder="" count="0" memberValueDatatype="130" unbalanced="0"/>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0" memberValueDatatype="20" unbalanced="0"/>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2" memberValueDatatype="130" unbalanced="0">
      <fieldsUsage count="2">
        <fieldUsage x="-1"/>
        <fieldUsage x="4"/>
      </fieldsUsage>
    </cacheHierarchy>
    <cacheHierarchy uniqueName="[Country_MZ].[MARKET_NODE]" caption="MARKET_NODE" attribute="1" defaultMemberUniqueName="[Country_MZ].[MARKET_NODE].[All]" allUniqueName="[Country_MZ].[MARKET_NODE].[All]" dimensionUniqueName="[Country_MZ]" displayFolder="" count="2" memberValueDatatype="130" unbalanced="0">
      <fieldsUsage count="2">
        <fieldUsage x="-1"/>
        <fieldUsage x="6"/>
      </fieldsUsage>
    </cacheHierarchy>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2" memberValueDatatype="130" unbalanced="0">
      <fieldsUsage count="2">
        <fieldUsage x="-1"/>
        <fieldUsage x="5"/>
      </fieldsUsage>
    </cacheHierarchy>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0" memberValueDatatype="20" unbalanced="0"/>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0" memberValueDatatype="130" unbalanced="0"/>
    <cacheHierarchy uniqueName="[NTCs  2].[YEAR]" caption="YEAR" attribute="1" defaultMemberUniqueName="[NTCs  2].[YEAR].[All]" allUniqueName="[NTCs  2].[YEAR].[All]" dimensionUniqueName="[NTCs  2]" displayFolder="" count="2" memberValueDatatype="20" unbalanced="0">
      <fieldsUsage count="2">
        <fieldUsage x="-1"/>
        <fieldUsage x="0"/>
      </fieldsUsage>
    </cacheHierarchy>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2" memberValueDatatype="130" unbalanced="0">
      <fieldsUsage count="2">
        <fieldUsage x="-1"/>
        <fieldUsage x="3"/>
      </fieldsUsage>
    </cacheHierarchy>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0" memberValueDatatype="130" unbalanced="0"/>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0" memberValueDatatype="130" unbalanced="0"/>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Technologies].[Technology]" caption="Technology" attribute="1" defaultMemberUniqueName="[Technologies].[Technology].[All]" allUniqueName="[Technologies].[Technology].[All]" dimensionUniqueName="[Technologies]" displayFolder="" count="0" memberValueDatatype="130" unbalanced="0"/>
    <cacheHierarchy uniqueName="[Technologies].[Simplified]" caption="Simplified" attribute="1" defaultMemberUniqueName="[Technologies].[Simplified].[All]" allUniqueName="[Technologies].[Simplified].[All]" dimensionUniqueName="[Technologies]" displayFolder="" count="0" memberValueDatatype="130" unbalanced="0"/>
    <cacheHierarchy uniqueName="[Years].[Year]" caption="Year" attribute="1" defaultMemberUniqueName="[Years].[Year].[All]" allUniqueName="[Years].[Year].[All]" dimensionUniqueName="[Years]" displayFolder="" count="0" memberValueDatatype="20" unbalanced="0"/>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No measures defined]" caption="__No measures defined" measure="1" displayFolder="" count="0" hidden="1"/>
    <cacheHierarchy uniqueName="[Measures].[Sum of value]" caption="Sum of value" measure="1" displayFolder="" measureGroup="Demand" count="0" hidden="1">
      <extLst>
        <ext xmlns:x15="http://schemas.microsoft.com/office/spreadsheetml/2010/11/main" uri="{B97F6D7D-B522-45F9-BDA1-12C45D357490}">
          <x15:cacheHierarchy aggregatedColumn="23"/>
        </ext>
      </extLst>
    </cacheHierarchy>
    <cacheHierarchy uniqueName="[Measures].[Sum of POWER (GW)]" caption="Sum of POWER (GW)" measure="1" displayFolder="" measureGroup="Capacities" count="0" hidden="1">
      <extLst>
        <ext xmlns:x15="http://schemas.microsoft.com/office/spreadsheetml/2010/11/main" uri="{B97F6D7D-B522-45F9-BDA1-12C45D357490}">
          <x15:cacheHierarchy aggregatedColumn="8"/>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50"/>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51"/>
        </ext>
      </extLst>
    </cacheHierarchy>
    <cacheHierarchy uniqueName="[Measures].[Sum of TOTAL]" caption="Sum of TOTAL" measure="1" displayFolder="" measureGroup="Reserves" count="0" hidden="1">
      <extLst>
        <ext xmlns:x15="http://schemas.microsoft.com/office/spreadsheetml/2010/11/main" uri="{B97F6D7D-B522-45F9-BDA1-12C45D357490}">
          <x15:cacheHierarchy aggregatedColumn="71"/>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32"/>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33"/>
        </ext>
      </extLst>
    </cacheHierarchy>
    <cacheHierarchy uniqueName="[Measures].[Sum of Final_Max_Value]" caption="Sum of Final_Max_Value" measure="1" displayFolder="" measureGroup="NTCs  2" count="0" oneField="1" hidden="1">
      <fieldsUsage count="1">
        <fieldUsage x="1"/>
      </fieldsUsage>
      <extLst>
        <ext xmlns:x15="http://schemas.microsoft.com/office/spreadsheetml/2010/11/main" uri="{B97F6D7D-B522-45F9-BDA1-12C45D357490}">
          <x15:cacheHierarchy aggregatedColumn="32"/>
        </ext>
      </extLst>
    </cacheHierarchy>
    <cacheHierarchy uniqueName="[Measures].[Sum of Final_Min_Value]" caption="Sum of Final_Min_Value" measure="1" displayFolder="" measureGroup="NTCs  2" count="0" oneField="1" hidden="1">
      <fieldsUsage count="1">
        <fieldUsage x="2"/>
      </fieldsUsage>
      <extLst>
        <ext xmlns:x15="http://schemas.microsoft.com/office/spreadsheetml/2010/11/main" uri="{B97F6D7D-B522-45F9-BDA1-12C45D357490}">
          <x15:cacheHierarchy aggregatedColumn="33"/>
        </ext>
      </extLst>
    </cacheHierarchy>
    <cacheHierarchy uniqueName="[Measures].[Sum of Value 2]" caption="Sum of Value 2" measure="1" displayFolder="" measureGroup="ComPrices  2" count="0" hidden="1">
      <extLst>
        <ext xmlns:x15="http://schemas.microsoft.com/office/spreadsheetml/2010/11/main" uri="{B97F6D7D-B522-45F9-BDA1-12C45D357490}">
          <x15:cacheHierarchy aggregatedColumn="15"/>
        </ext>
      </extLst>
    </cacheHierarchy>
  </cacheHierarchies>
  <kpis count="0"/>
  <dimensions count="13">
    <dimension name="Capacities" uniqueName="[Capacities]" caption="Capacities"/>
    <dimension name="ComPrices  2" uniqueName="[ComPrices  2]" caption="ComPrices  2"/>
    <dimension name="Country_MZ" uniqueName="[Country_MZ]" caption="Country_MZ"/>
    <dimension name="Demand" uniqueName="[Demand]" caption="Demand"/>
    <dimension name="EUNonEU" uniqueName="[EUNonEU]" caption="EUNonEU"/>
    <dimension measure="1" name="Measures" uniqueName="[Measures]" caption="Measures"/>
    <dimension name="NTCs  2" uniqueName="[NTCs  2]" caption="NTCs  2"/>
    <dimension name="NTCs_All" uniqueName="[NTCs_All]" caption="NTCs_All"/>
    <dimension name="NTCs_All 1" uniqueName="[NTCs_All 1]" caption="NTCs_All 1"/>
    <dimension name="Prices_Cat" uniqueName="[Prices_Cat]" caption="Prices_Cat"/>
    <dimension name="Reserves" uniqueName="[Reserves]" caption="Reserves"/>
    <dimension name="Technologies" uniqueName="[Technologies]" caption="Technologies"/>
    <dimension name="Years" uniqueName="[Years]" caption="Years"/>
  </dimensions>
  <measureGroups count="12">
    <measureGroup name="Capacities" caption="Capacities"/>
    <measureGroup name="ComPrices  2" caption="ComPrices  2"/>
    <measureGroup name="Country_MZ" caption="Country_MZ"/>
    <measureGroup name="Demand" caption="Demand"/>
    <measureGroup name="EUNonEU" caption="EUNonEU"/>
    <measureGroup name="NTCs  2" caption="NTCs  2"/>
    <measureGroup name="NTCs_All" caption="NTCs_All"/>
    <measureGroup name="NTCs_All 1" caption="NTCs_All 1"/>
    <measureGroup name="Prices_Cat" caption="Prices_Cat"/>
    <measureGroup name="Reserves" caption="Reserves"/>
    <measureGroup name="Technologies" caption="Technologies"/>
    <measureGroup name="Years" caption="Years"/>
  </measureGroups>
  <maps count="30">
    <map measureGroup="0" dimension="0"/>
    <map measureGroup="0" dimension="2"/>
    <map measureGroup="0" dimension="4"/>
    <map measureGroup="0" dimension="11"/>
    <map measureGroup="0" dimension="12"/>
    <map measureGroup="1" dimension="1"/>
    <map measureGroup="1" dimension="9"/>
    <map measureGroup="2" dimension="2"/>
    <map measureGroup="2" dimension="4"/>
    <map measureGroup="3" dimension="2"/>
    <map measureGroup="3" dimension="3"/>
    <map measureGroup="3" dimension="4"/>
    <map measureGroup="3" dimension="12"/>
    <map measureGroup="4" dimension="4"/>
    <map measureGroup="5" dimension="2"/>
    <map measureGroup="5" dimension="4"/>
    <map measureGroup="5" dimension="6"/>
    <map measureGroup="5" dimension="12"/>
    <map measureGroup="6" dimension="2"/>
    <map measureGroup="6" dimension="4"/>
    <map measureGroup="6" dimension="7"/>
    <map measureGroup="6" dimension="12"/>
    <map measureGroup="7" dimension="8"/>
    <map measureGroup="8" dimension="9"/>
    <map measureGroup="9" dimension="2"/>
    <map measureGroup="9" dimension="4"/>
    <map measureGroup="9" dimension="10"/>
    <map measureGroup="9" dimension="12"/>
    <map measureGroup="10" dimension="11"/>
    <map measureGroup="11" dimension="12"/>
  </maps>
  <extLst>
    <ext xmlns:x14="http://schemas.microsoft.com/office/spreadsheetml/2009/9/main" uri="{725AE2AE-9491-48be-B2B4-4EB974FC3084}">
      <x14:pivotCacheDefinition pivotCacheId="569827156"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58.674442361109" backgroundQuery="1" createdVersion="8" refreshedVersion="8" minRefreshableVersion="3" recordCount="0" supportSubquery="1" supportAdvancedDrill="1" xr:uid="{8F377A85-5BE4-4AC6-A08B-69DEC92FB4F2}">
  <cacheSource type="external" connectionId="11">
    <extLst>
      <ext xmlns:x14="http://schemas.microsoft.com/office/spreadsheetml/2009/9/main" uri="{F057638F-6D5F-4e77-A914-E7F072B9BCA8}">
        <x14:sourceConnection name="ThisWorkbookDataModel"/>
      </ext>
    </extLst>
  </cacheSource>
  <cacheFields count="5">
    <cacheField name="[Demand].[year].[year]" caption="year" numFmtId="0" hierarchy="22" level="1">
      <sharedItems containsSemiMixedTypes="0" containsString="0" containsNumber="1" containsInteger="1" minValue="2026" maxValue="2035" count="10">
        <n v="2026"/>
        <n v="2027"/>
        <n v="2028"/>
        <n v="2029"/>
        <n v="2030"/>
        <n v="2031"/>
        <n v="2032"/>
        <n v="2033"/>
        <n v="2034"/>
        <n v="2035"/>
      </sharedItems>
      <extLst>
        <ext xmlns:x15="http://schemas.microsoft.com/office/spreadsheetml/2010/11/main" uri="{4F2E5C28-24EA-4eb8-9CBF-B6C8F9C3D259}">
          <x15:cachedUniqueNames>
            <x15:cachedUniqueName index="0" name="[Demand].[year].&amp;[2026]"/>
            <x15:cachedUniqueName index="1" name="[Demand].[year].&amp;[2027]"/>
            <x15:cachedUniqueName index="2" name="[Demand].[year].&amp;[2028]"/>
            <x15:cachedUniqueName index="3" name="[Demand].[year].&amp;[2029]"/>
            <x15:cachedUniqueName index="4" name="[Demand].[year].&amp;[2030]"/>
            <x15:cachedUniqueName index="5" name="[Demand].[year].&amp;[2031]"/>
            <x15:cachedUniqueName index="6" name="[Demand].[year].&amp;[2032]"/>
            <x15:cachedUniqueName index="7" name="[Demand].[year].&amp;[2033]"/>
            <x15:cachedUniqueName index="8" name="[Demand].[year].&amp;[2034]"/>
            <x15:cachedUniqueName index="9" name="[Demand].[year].&amp;[2035]"/>
          </x15:cachedUniqueNames>
        </ext>
      </extLst>
    </cacheField>
    <cacheField name="[Measures].[Sum of value]" caption="Sum of value" numFmtId="0" hierarchy="90" level="32767"/>
    <cacheField name="[Country_MZ].[COUNTRY_NAME].[COUNTRY_NAME]" caption="COUNTRY_NAME" numFmtId="0" hierarchy="16" level="1">
      <sharedItems count="32">
        <s v="ALBANIA"/>
        <s v="AUSTRIA"/>
        <s v="BELGIUM"/>
        <s v="BOSNIA AND HERZEGOVINA"/>
        <s v="BULGARIA"/>
        <s v="CROATIA"/>
        <s v="CZECH REPUBLIC"/>
        <s v="DENMARK"/>
        <s v="ESTONIA"/>
        <s v="FINLAND"/>
        <s v="FRANCE"/>
        <s v="GERMANY"/>
        <s v="GREECE"/>
        <s v="IRELAND"/>
        <s v="ITALY"/>
        <s v="LATVIA"/>
        <s v="LITHUANIA"/>
        <s v="LUXEMBOURG"/>
        <s v="MALTA"/>
        <s v="MONTENEGRO"/>
        <s v="NETHERLANDS"/>
        <s v="NORTHERN IRELAND"/>
        <s v="NORWAY"/>
        <s v="POLAND"/>
        <s v="PORTUGAL"/>
        <s v="REPUBLIC OF NORTH MACEDONIA"/>
        <s v="ROMANIA"/>
        <s v="SLOVAK REPUBLIC"/>
        <s v="SLOVENIA"/>
        <s v="SPAIN"/>
        <s v="SWEDEN"/>
        <s v="SWITZERLAND"/>
      </sharedItems>
    </cacheField>
    <cacheField name="[Country_MZ].[EU_NonEU].[EU_NonEU]" caption="EU_NonEU" numFmtId="0" hierarchy="19" level="1">
      <sharedItems containsSemiMixedTypes="0" containsNonDate="0" containsString="0"/>
    </cacheField>
    <cacheField name="[Country_MZ].[MARKET_NODE].[MARKET_NODE]" caption="MARKET_NODE" numFmtId="0" hierarchy="17" level="1">
      <sharedItems containsSemiMixedTypes="0" containsNonDate="0" containsString="0"/>
    </cacheField>
  </cacheFields>
  <cacheHierarchies count="10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0" memberValueDatatype="130" unbalanced="0"/>
    <cacheHierarchy uniqueName="[Capacities].[YEAR]" caption="YEAR" attribute="1" defaultMemberUniqueName="[Capacities].[YEAR].[All]" allUniqueName="[Capacities].[YEAR].[All]" dimensionUniqueName="[Capacities]" displayFolder="" count="0" memberValueDatatype="20" unbalanced="0"/>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0" memberValueDatatype="130" unbalanced="0"/>
    <cacheHierarchy uniqueName="[ComPrices  2].[Unit]" caption="Unit" attribute="1" defaultMemberUniqueName="[ComPrices  2].[Unit].[All]" allUniqueName="[ComPrices  2].[Unit].[All]" dimensionUniqueName="[ComPrices  2]" displayFolder="" count="0" memberValueDatatype="130" unbalanced="0"/>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0" memberValueDatatype="20" unbalanced="0"/>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2" memberValueDatatype="130" unbalanced="0">
      <fieldsUsage count="2">
        <fieldUsage x="-1"/>
        <fieldUsage x="2"/>
      </fieldsUsage>
    </cacheHierarchy>
    <cacheHierarchy uniqueName="[Country_MZ].[MARKET_NODE]" caption="MARKET_NODE" attribute="1" defaultMemberUniqueName="[Country_MZ].[MARKET_NODE].[All]" allUniqueName="[Country_MZ].[MARKET_NODE].[All]" dimensionUniqueName="[Country_MZ]" displayFolder="" count="2" memberValueDatatype="130" unbalanced="0">
      <fieldsUsage count="2">
        <fieldUsage x="-1"/>
        <fieldUsage x="4"/>
      </fieldsUsage>
    </cacheHierarchy>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2" memberValueDatatype="130" unbalanced="0">
      <fieldsUsage count="2">
        <fieldUsage x="-1"/>
        <fieldUsage x="3"/>
      </fieldsUsage>
    </cacheHierarchy>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2" memberValueDatatype="20" unbalanced="0">
      <fieldsUsage count="2">
        <fieldUsage x="-1"/>
        <fieldUsage x="0"/>
      </fieldsUsage>
    </cacheHierarchy>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0" memberValueDatatype="130" unbalanced="0"/>
    <cacheHierarchy uniqueName="[NTCs  2].[YEAR]" caption="YEAR" attribute="1" defaultMemberUniqueName="[NTCs  2].[YEAR].[All]" allUniqueName="[NTCs  2].[YEAR].[All]" dimensionUniqueName="[NTCs  2]" displayFolder="" count="0" memberValueDatatype="20" unbalanced="0"/>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0" memberValueDatatype="130" unbalanced="0"/>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0" memberValueDatatype="130" unbalanced="0"/>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0" memberValueDatatype="130" unbalanced="0"/>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Technologies].[Technology]" caption="Technology" attribute="1" defaultMemberUniqueName="[Technologies].[Technology].[All]" allUniqueName="[Technologies].[Technology].[All]" dimensionUniqueName="[Technologies]" displayFolder="" count="0" memberValueDatatype="130" unbalanced="0"/>
    <cacheHierarchy uniqueName="[Technologies].[Simplified]" caption="Simplified" attribute="1" defaultMemberUniqueName="[Technologies].[Simplified].[All]" allUniqueName="[Technologies].[Simplified].[All]" dimensionUniqueName="[Technologies]" displayFolder="" count="0" memberValueDatatype="130" unbalanced="0"/>
    <cacheHierarchy uniqueName="[Years].[Year]" caption="Year" attribute="1" defaultMemberUniqueName="[Years].[Year].[All]" allUniqueName="[Years].[Year].[All]" dimensionUniqueName="[Years]" displayFolder="" count="0" memberValueDatatype="20" unbalanced="0"/>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No measures defined]" caption="__No measures defined" measure="1" displayFolder="" count="0" hidden="1"/>
    <cacheHierarchy uniqueName="[Measures].[Sum of value]" caption="Sum of value" measure="1" displayFolder="" measureGroup="Demand" count="0" oneField="1" hidden="1">
      <fieldsUsage count="1">
        <fieldUsage x="1"/>
      </fieldsUsage>
      <extLst>
        <ext xmlns:x15="http://schemas.microsoft.com/office/spreadsheetml/2010/11/main" uri="{B97F6D7D-B522-45F9-BDA1-12C45D357490}">
          <x15:cacheHierarchy aggregatedColumn="23"/>
        </ext>
      </extLst>
    </cacheHierarchy>
    <cacheHierarchy uniqueName="[Measures].[Sum of POWER (GW)]" caption="Sum of POWER (GW)" measure="1" displayFolder="" measureGroup="Capacities" count="0" hidden="1">
      <extLst>
        <ext xmlns:x15="http://schemas.microsoft.com/office/spreadsheetml/2010/11/main" uri="{B97F6D7D-B522-45F9-BDA1-12C45D357490}">
          <x15:cacheHierarchy aggregatedColumn="8"/>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50"/>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51"/>
        </ext>
      </extLst>
    </cacheHierarchy>
    <cacheHierarchy uniqueName="[Measures].[Sum of TOTAL]" caption="Sum of TOTAL" measure="1" displayFolder="" measureGroup="Reserves" count="0" hidden="1">
      <extLst>
        <ext xmlns:x15="http://schemas.microsoft.com/office/spreadsheetml/2010/11/main" uri="{B97F6D7D-B522-45F9-BDA1-12C45D357490}">
          <x15:cacheHierarchy aggregatedColumn="71"/>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32"/>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33"/>
        </ext>
      </extLst>
    </cacheHierarchy>
    <cacheHierarchy uniqueName="[Measures].[Sum of Final_Max_Value]" caption="Sum of Final_Max_Value" measure="1" displayFolder="" measureGroup="NTCs  2" count="0" hidden="1">
      <extLst>
        <ext xmlns:x15="http://schemas.microsoft.com/office/spreadsheetml/2010/11/main" uri="{B97F6D7D-B522-45F9-BDA1-12C45D357490}">
          <x15:cacheHierarchy aggregatedColumn="32"/>
        </ext>
      </extLst>
    </cacheHierarchy>
    <cacheHierarchy uniqueName="[Measures].[Sum of Final_Min_Value]" caption="Sum of Final_Min_Value" measure="1" displayFolder="" measureGroup="NTCs  2" count="0" hidden="1">
      <extLst>
        <ext xmlns:x15="http://schemas.microsoft.com/office/spreadsheetml/2010/11/main" uri="{B97F6D7D-B522-45F9-BDA1-12C45D357490}">
          <x15:cacheHierarchy aggregatedColumn="33"/>
        </ext>
      </extLst>
    </cacheHierarchy>
    <cacheHierarchy uniqueName="[Measures].[Sum of Value 2]" caption="Sum of Value 2" measure="1" displayFolder="" measureGroup="ComPrices  2" count="0" hidden="1">
      <extLst>
        <ext xmlns:x15="http://schemas.microsoft.com/office/spreadsheetml/2010/11/main" uri="{B97F6D7D-B522-45F9-BDA1-12C45D357490}">
          <x15:cacheHierarchy aggregatedColumn="15"/>
        </ext>
      </extLst>
    </cacheHierarchy>
  </cacheHierarchies>
  <kpis count="0"/>
  <dimensions count="13">
    <dimension name="Capacities" uniqueName="[Capacities]" caption="Capacities"/>
    <dimension name="ComPrices  2" uniqueName="[ComPrices  2]" caption="ComPrices  2"/>
    <dimension name="Country_MZ" uniqueName="[Country_MZ]" caption="Country_MZ"/>
    <dimension name="Demand" uniqueName="[Demand]" caption="Demand"/>
    <dimension name="EUNonEU" uniqueName="[EUNonEU]" caption="EUNonEU"/>
    <dimension measure="1" name="Measures" uniqueName="[Measures]" caption="Measures"/>
    <dimension name="NTCs  2" uniqueName="[NTCs  2]" caption="NTCs  2"/>
    <dimension name="NTCs_All" uniqueName="[NTCs_All]" caption="NTCs_All"/>
    <dimension name="NTCs_All 1" uniqueName="[NTCs_All 1]" caption="NTCs_All 1"/>
    <dimension name="Prices_Cat" uniqueName="[Prices_Cat]" caption="Prices_Cat"/>
    <dimension name="Reserves" uniqueName="[Reserves]" caption="Reserves"/>
    <dimension name="Technologies" uniqueName="[Technologies]" caption="Technologies"/>
    <dimension name="Years" uniqueName="[Years]" caption="Years"/>
  </dimensions>
  <measureGroups count="12">
    <measureGroup name="Capacities" caption="Capacities"/>
    <measureGroup name="ComPrices  2" caption="ComPrices  2"/>
    <measureGroup name="Country_MZ" caption="Country_MZ"/>
    <measureGroup name="Demand" caption="Demand"/>
    <measureGroup name="EUNonEU" caption="EUNonEU"/>
    <measureGroup name="NTCs  2" caption="NTCs  2"/>
    <measureGroup name="NTCs_All" caption="NTCs_All"/>
    <measureGroup name="NTCs_All 1" caption="NTCs_All 1"/>
    <measureGroup name="Prices_Cat" caption="Prices_Cat"/>
    <measureGroup name="Reserves" caption="Reserves"/>
    <measureGroup name="Technologies" caption="Technologies"/>
    <measureGroup name="Years" caption="Years"/>
  </measureGroups>
  <maps count="30">
    <map measureGroup="0" dimension="0"/>
    <map measureGroup="0" dimension="2"/>
    <map measureGroup="0" dimension="4"/>
    <map measureGroup="0" dimension="11"/>
    <map measureGroup="0" dimension="12"/>
    <map measureGroup="1" dimension="1"/>
    <map measureGroup="1" dimension="9"/>
    <map measureGroup="2" dimension="2"/>
    <map measureGroup="2" dimension="4"/>
    <map measureGroup="3" dimension="2"/>
    <map measureGroup="3" dimension="3"/>
    <map measureGroup="3" dimension="4"/>
    <map measureGroup="3" dimension="12"/>
    <map measureGroup="4" dimension="4"/>
    <map measureGroup="5" dimension="2"/>
    <map measureGroup="5" dimension="4"/>
    <map measureGroup="5" dimension="6"/>
    <map measureGroup="5" dimension="12"/>
    <map measureGroup="6" dimension="2"/>
    <map measureGroup="6" dimension="4"/>
    <map measureGroup="6" dimension="7"/>
    <map measureGroup="6" dimension="12"/>
    <map measureGroup="7" dimension="8"/>
    <map measureGroup="8" dimension="9"/>
    <map measureGroup="9" dimension="2"/>
    <map measureGroup="9" dimension="4"/>
    <map measureGroup="9" dimension="10"/>
    <map measureGroup="9" dimension="12"/>
    <map measureGroup="10" dimension="11"/>
    <map measureGroup="11" dimension="12"/>
  </maps>
  <extLst>
    <ext xmlns:x14="http://schemas.microsoft.com/office/spreadsheetml/2009/9/main" uri="{725AE2AE-9491-48be-B2B4-4EB974FC3084}">
      <x14:pivotCacheDefinition pivotCacheId="1593307008"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58.674445254626" backgroundQuery="1" createdVersion="8" refreshedVersion="8" minRefreshableVersion="3" recordCount="0" supportSubquery="1" supportAdvancedDrill="1" xr:uid="{1513EC14-7919-44DC-98D1-61E83E6CCC47}">
  <cacheSource type="external" connectionId="11">
    <extLst>
      <ext xmlns:x14="http://schemas.microsoft.com/office/spreadsheetml/2009/9/main" uri="{F057638F-6D5F-4e77-A914-E7F072B9BCA8}">
        <x14:sourceConnection name="ThisWorkbookDataModel"/>
      </ext>
    </extLst>
  </cacheSource>
  <cacheFields count="6">
    <cacheField name="[Reserves].[TYPE].[TYPE]" caption="TYPE" numFmtId="0" hierarchy="70" level="1">
      <sharedItems count="2">
        <s v="FCR"/>
        <s v="FRR"/>
      </sharedItems>
    </cacheField>
    <cacheField name="[Measures].[Sum of TOTAL]" caption="Sum of TOTAL" numFmtId="0" hierarchy="94" level="32767"/>
    <cacheField name="[Years].[Year].[Year]" caption="Year" numFmtId="0" hierarchy="76" level="1">
      <sharedItems containsSemiMixedTypes="0" containsString="0" containsNumber="1" containsInteger="1" minValue="2026" maxValue="2035" count="10">
        <n v="2026"/>
        <n v="2027"/>
        <n v="2028"/>
        <n v="2029"/>
        <n v="2030"/>
        <n v="2031"/>
        <n v="2032"/>
        <n v="2033"/>
        <n v="2034"/>
        <n v="2035"/>
      </sharedItems>
      <extLst>
        <ext xmlns:x15="http://schemas.microsoft.com/office/spreadsheetml/2010/11/main" uri="{4F2E5C28-24EA-4eb8-9CBF-B6C8F9C3D259}">
          <x15:cachedUniqueNames>
            <x15:cachedUniqueName index="0" name="[Years].[Year].&amp;[2026]"/>
            <x15:cachedUniqueName index="1" name="[Years].[Year].&amp;[2027]"/>
            <x15:cachedUniqueName index="2" name="[Years].[Year].&amp;[2028]"/>
            <x15:cachedUniqueName index="3" name="[Years].[Year].&amp;[2029]"/>
            <x15:cachedUniqueName index="4" name="[Years].[Year].&amp;[2030]"/>
            <x15:cachedUniqueName index="5" name="[Years].[Year].&amp;[2031]"/>
            <x15:cachedUniqueName index="6" name="[Years].[Year].&amp;[2032]"/>
            <x15:cachedUniqueName index="7" name="[Years].[Year].&amp;[2033]"/>
            <x15:cachedUniqueName index="8" name="[Years].[Year].&amp;[2034]"/>
            <x15:cachedUniqueName index="9" name="[Years].[Year].&amp;[2035]"/>
          </x15:cachedUniqueNames>
        </ext>
      </extLst>
    </cacheField>
    <cacheField name="[Country_MZ].[COUNTRY_NAME].[COUNTRY_NAME]" caption="COUNTRY_NAME" numFmtId="0" hierarchy="16" level="1">
      <sharedItems containsSemiMixedTypes="0" containsNonDate="0" containsString="0"/>
    </cacheField>
    <cacheField name="[Country_MZ].[EU_NonEU].[EU_NonEU]" caption="EU_NonEU" numFmtId="0" hierarchy="19" level="1">
      <sharedItems containsSemiMixedTypes="0" containsNonDate="0" containsString="0"/>
    </cacheField>
    <cacheField name="[Country_MZ].[MARKET_NODE].[MARKET_NODE]" caption="MARKET_NODE" numFmtId="0" hierarchy="17" level="1">
      <sharedItems containsSemiMixedTypes="0" containsNonDate="0" containsString="0"/>
    </cacheField>
  </cacheFields>
  <cacheHierarchies count="10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0" memberValueDatatype="130" unbalanced="0"/>
    <cacheHierarchy uniqueName="[Capacities].[YEAR]" caption="YEAR" attribute="1" defaultMemberUniqueName="[Capacities].[YEAR].[All]" allUniqueName="[Capacities].[YEAR].[All]" dimensionUniqueName="[Capacities]" displayFolder="" count="0" memberValueDatatype="20" unbalanced="0"/>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0" memberValueDatatype="130" unbalanced="0"/>
    <cacheHierarchy uniqueName="[ComPrices  2].[Unit]" caption="Unit" attribute="1" defaultMemberUniqueName="[ComPrices  2].[Unit].[All]" allUniqueName="[ComPrices  2].[Unit].[All]" dimensionUniqueName="[ComPrices  2]" displayFolder="" count="0" memberValueDatatype="130" unbalanced="0"/>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0" memberValueDatatype="20" unbalanced="0"/>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2" memberValueDatatype="130" unbalanced="0">
      <fieldsUsage count="2">
        <fieldUsage x="-1"/>
        <fieldUsage x="3"/>
      </fieldsUsage>
    </cacheHierarchy>
    <cacheHierarchy uniqueName="[Country_MZ].[MARKET_NODE]" caption="MARKET_NODE" attribute="1" defaultMemberUniqueName="[Country_MZ].[MARKET_NODE].[All]" allUniqueName="[Country_MZ].[MARKET_NODE].[All]" dimensionUniqueName="[Country_MZ]" displayFolder="" count="2" memberValueDatatype="130" unbalanced="0">
      <fieldsUsage count="2">
        <fieldUsage x="-1"/>
        <fieldUsage x="5"/>
      </fieldsUsage>
    </cacheHierarchy>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2" memberValueDatatype="130" unbalanced="0">
      <fieldsUsage count="2">
        <fieldUsage x="-1"/>
        <fieldUsage x="4"/>
      </fieldsUsage>
    </cacheHierarchy>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0" memberValueDatatype="20" unbalanced="0"/>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0" memberValueDatatype="130" unbalanced="0"/>
    <cacheHierarchy uniqueName="[NTCs  2].[YEAR]" caption="YEAR" attribute="1" defaultMemberUniqueName="[NTCs  2].[YEAR].[All]" allUniqueName="[NTCs  2].[YEAR].[All]" dimensionUniqueName="[NTCs  2]" displayFolder="" count="0" memberValueDatatype="20" unbalanced="0"/>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0" memberValueDatatype="130" unbalanced="0"/>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0" memberValueDatatype="130" unbalanced="0"/>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2" memberValueDatatype="130" unbalanced="0">
      <fieldsUsage count="2">
        <fieldUsage x="-1"/>
        <fieldUsage x="0"/>
      </fieldsUsage>
    </cacheHierarchy>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Technologies].[Technology]" caption="Technology" attribute="1" defaultMemberUniqueName="[Technologies].[Technology].[All]" allUniqueName="[Technologies].[Technology].[All]" dimensionUniqueName="[Technologies]" displayFolder="" count="0" memberValueDatatype="130" unbalanced="0"/>
    <cacheHierarchy uniqueName="[Technologies].[Simplified]" caption="Simplified" attribute="1" defaultMemberUniqueName="[Technologies].[Simplified].[All]" allUniqueName="[Technologies].[Simplified].[All]" dimensionUniqueName="[Technologies]" displayFolder="" count="0" memberValueDatatype="130" unbalanced="0"/>
    <cacheHierarchy uniqueName="[Years].[Year]" caption="Year" attribute="1" defaultMemberUniqueName="[Years].[Year].[All]" allUniqueName="[Years].[Year].[All]" dimensionUniqueName="[Years]" displayFolder="" count="2" memberValueDatatype="20" unbalanced="0">
      <fieldsUsage count="2">
        <fieldUsage x="-1"/>
        <fieldUsage x="2"/>
      </fieldsUsage>
    </cacheHierarchy>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No measures defined]" caption="__No measures defined" measure="1" displayFolder="" count="0" hidden="1"/>
    <cacheHierarchy uniqueName="[Measures].[Sum of value]" caption="Sum of value" measure="1" displayFolder="" measureGroup="Demand" count="0" hidden="1">
      <extLst>
        <ext xmlns:x15="http://schemas.microsoft.com/office/spreadsheetml/2010/11/main" uri="{B97F6D7D-B522-45F9-BDA1-12C45D357490}">
          <x15:cacheHierarchy aggregatedColumn="23"/>
        </ext>
      </extLst>
    </cacheHierarchy>
    <cacheHierarchy uniqueName="[Measures].[Sum of POWER (GW)]" caption="Sum of POWER (GW)" measure="1" displayFolder="" measureGroup="Capacities" count="0" hidden="1">
      <extLst>
        <ext xmlns:x15="http://schemas.microsoft.com/office/spreadsheetml/2010/11/main" uri="{B97F6D7D-B522-45F9-BDA1-12C45D357490}">
          <x15:cacheHierarchy aggregatedColumn="8"/>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50"/>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51"/>
        </ext>
      </extLst>
    </cacheHierarchy>
    <cacheHierarchy uniqueName="[Measures].[Sum of TOTAL]" caption="Sum of TOTAL" measure="1" displayFolder="" measureGroup="Reserves" count="0" oneField="1" hidden="1">
      <fieldsUsage count="1">
        <fieldUsage x="1"/>
      </fieldsUsage>
      <extLst>
        <ext xmlns:x15="http://schemas.microsoft.com/office/spreadsheetml/2010/11/main" uri="{B97F6D7D-B522-45F9-BDA1-12C45D357490}">
          <x15:cacheHierarchy aggregatedColumn="71"/>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32"/>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33"/>
        </ext>
      </extLst>
    </cacheHierarchy>
    <cacheHierarchy uniqueName="[Measures].[Sum of Final_Max_Value]" caption="Sum of Final_Max_Value" measure="1" displayFolder="" measureGroup="NTCs  2" count="0" hidden="1">
      <extLst>
        <ext xmlns:x15="http://schemas.microsoft.com/office/spreadsheetml/2010/11/main" uri="{B97F6D7D-B522-45F9-BDA1-12C45D357490}">
          <x15:cacheHierarchy aggregatedColumn="32"/>
        </ext>
      </extLst>
    </cacheHierarchy>
    <cacheHierarchy uniqueName="[Measures].[Sum of Final_Min_Value]" caption="Sum of Final_Min_Value" measure="1" displayFolder="" measureGroup="NTCs  2" count="0" hidden="1">
      <extLst>
        <ext xmlns:x15="http://schemas.microsoft.com/office/spreadsheetml/2010/11/main" uri="{B97F6D7D-B522-45F9-BDA1-12C45D357490}">
          <x15:cacheHierarchy aggregatedColumn="33"/>
        </ext>
      </extLst>
    </cacheHierarchy>
    <cacheHierarchy uniqueName="[Measures].[Sum of Value 2]" caption="Sum of Value 2" measure="1" displayFolder="" measureGroup="ComPrices  2" count="0" hidden="1">
      <extLst>
        <ext xmlns:x15="http://schemas.microsoft.com/office/spreadsheetml/2010/11/main" uri="{B97F6D7D-B522-45F9-BDA1-12C45D357490}">
          <x15:cacheHierarchy aggregatedColumn="15"/>
        </ext>
      </extLst>
    </cacheHierarchy>
  </cacheHierarchies>
  <kpis count="0"/>
  <dimensions count="13">
    <dimension name="Capacities" uniqueName="[Capacities]" caption="Capacities"/>
    <dimension name="ComPrices  2" uniqueName="[ComPrices  2]" caption="ComPrices  2"/>
    <dimension name="Country_MZ" uniqueName="[Country_MZ]" caption="Country_MZ"/>
    <dimension name="Demand" uniqueName="[Demand]" caption="Demand"/>
    <dimension name="EUNonEU" uniqueName="[EUNonEU]" caption="EUNonEU"/>
    <dimension measure="1" name="Measures" uniqueName="[Measures]" caption="Measures"/>
    <dimension name="NTCs  2" uniqueName="[NTCs  2]" caption="NTCs  2"/>
    <dimension name="NTCs_All" uniqueName="[NTCs_All]" caption="NTCs_All"/>
    <dimension name="NTCs_All 1" uniqueName="[NTCs_All 1]" caption="NTCs_All 1"/>
    <dimension name="Prices_Cat" uniqueName="[Prices_Cat]" caption="Prices_Cat"/>
    <dimension name="Reserves" uniqueName="[Reserves]" caption="Reserves"/>
    <dimension name="Technologies" uniqueName="[Technologies]" caption="Technologies"/>
    <dimension name="Years" uniqueName="[Years]" caption="Years"/>
  </dimensions>
  <measureGroups count="12">
    <measureGroup name="Capacities" caption="Capacities"/>
    <measureGroup name="ComPrices  2" caption="ComPrices  2"/>
    <measureGroup name="Country_MZ" caption="Country_MZ"/>
    <measureGroup name="Demand" caption="Demand"/>
    <measureGroup name="EUNonEU" caption="EUNonEU"/>
    <measureGroup name="NTCs  2" caption="NTCs  2"/>
    <measureGroup name="NTCs_All" caption="NTCs_All"/>
    <measureGroup name="NTCs_All 1" caption="NTCs_All 1"/>
    <measureGroup name="Prices_Cat" caption="Prices_Cat"/>
    <measureGroup name="Reserves" caption="Reserves"/>
    <measureGroup name="Technologies" caption="Technologies"/>
    <measureGroup name="Years" caption="Years"/>
  </measureGroups>
  <maps count="30">
    <map measureGroup="0" dimension="0"/>
    <map measureGroup="0" dimension="2"/>
    <map measureGroup="0" dimension="4"/>
    <map measureGroup="0" dimension="11"/>
    <map measureGroup="0" dimension="12"/>
    <map measureGroup="1" dimension="1"/>
    <map measureGroup="1" dimension="9"/>
    <map measureGroup="2" dimension="2"/>
    <map measureGroup="2" dimension="4"/>
    <map measureGroup="3" dimension="2"/>
    <map measureGroup="3" dimension="3"/>
    <map measureGroup="3" dimension="4"/>
    <map measureGroup="3" dimension="12"/>
    <map measureGroup="4" dimension="4"/>
    <map measureGroup="5" dimension="2"/>
    <map measureGroup="5" dimension="4"/>
    <map measureGroup="5" dimension="6"/>
    <map measureGroup="5" dimension="12"/>
    <map measureGroup="6" dimension="2"/>
    <map measureGroup="6" dimension="4"/>
    <map measureGroup="6" dimension="7"/>
    <map measureGroup="6" dimension="12"/>
    <map measureGroup="7" dimension="8"/>
    <map measureGroup="8" dimension="9"/>
    <map measureGroup="9" dimension="2"/>
    <map measureGroup="9" dimension="4"/>
    <map measureGroup="9" dimension="10"/>
    <map measureGroup="9" dimension="12"/>
    <map measureGroup="10" dimension="11"/>
    <map measureGroup="11" dimension="12"/>
  </maps>
  <extLst>
    <ext xmlns:x14="http://schemas.microsoft.com/office/spreadsheetml/2009/9/main" uri="{725AE2AE-9491-48be-B2B4-4EB974FC3084}">
      <x14:pivotCacheDefinition pivotCacheId="565938521"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58.674919444442" backgroundQuery="1" createdVersion="8" refreshedVersion="8" minRefreshableVersion="3" recordCount="0" supportSubquery="1" supportAdvancedDrill="1" xr:uid="{70DFD11E-B3A3-4262-A1A1-D42265814A07}">
  <cacheSource type="external" connectionId="11">
    <extLst>
      <ext xmlns:x14="http://schemas.microsoft.com/office/spreadsheetml/2009/9/main" uri="{F057638F-6D5F-4e77-A914-E7F072B9BCA8}">
        <x14:sourceConnection name="ThisWorkbookDataModel"/>
      </ext>
    </extLst>
  </cacheSource>
  <cacheFields count="4">
    <cacheField name="[Measures].[Sum of Value 2]" caption="Sum of Value 2" numFmtId="0" hierarchy="99" level="32767"/>
    <cacheField name="[ComPrices  2].[Fuel].[Fuel]" caption="Fuel" numFmtId="0" hierarchy="10" level="1">
      <sharedItems count="13">
        <s v="Crude oil"/>
        <s v="Gas Blend (updated)"/>
        <s v="Hard coal"/>
        <s v="Heavy oil"/>
        <s v="Hydrogen (blue)"/>
        <s v="Light oil"/>
        <s v="Lignite G1 (BG - MK - CZ)"/>
        <s v="Lignite G2 (SK - DE - RS - PL - ME - UKNI - BA - IE)"/>
        <s v="Lignite G3 (SL - RO - HU)"/>
        <s v="Lignite G4 (GR - TR)"/>
        <s v="Natural Gas"/>
        <s v="Nuclear (updated)"/>
        <s v="Shale oil"/>
      </sharedItems>
    </cacheField>
    <cacheField name="[ComPrices  2].[Year].[Year]" caption="Year" numFmtId="0" hierarchy="14" level="1">
      <sharedItems containsSemiMixedTypes="0" containsNonDate="0" containsString="0"/>
    </cacheField>
    <cacheField name="[Prices_Cat].[Type].[Type]" caption="Type" numFmtId="0" hierarchy="67" level="1">
      <sharedItems count="4">
        <s v="Coal"/>
        <s v="Gas"/>
        <s v="Nuclear"/>
        <s v="Oil"/>
      </sharedItems>
    </cacheField>
  </cacheFields>
  <cacheHierarchies count="10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0" memberValueDatatype="130" unbalanced="0"/>
    <cacheHierarchy uniqueName="[Capacities].[YEAR]" caption="YEAR" attribute="1" defaultMemberUniqueName="[Capacities].[YEAR].[All]" allUniqueName="[Capacities].[YEAR].[All]" dimensionUniqueName="[Capacities]" displayFolder="" count="0" memberValueDatatype="20" unbalanced="0"/>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2" memberValueDatatype="130" unbalanced="0">
      <fieldsUsage count="2">
        <fieldUsage x="-1"/>
        <fieldUsage x="1"/>
      </fieldsUsage>
    </cacheHierarchy>
    <cacheHierarchy uniqueName="[ComPrices  2].[Unit]" caption="Unit" attribute="1" defaultMemberUniqueName="[ComPrices  2].[Unit].[All]" allUniqueName="[ComPrices  2].[Unit].[All]" dimensionUniqueName="[ComPrices  2]" displayFolder="" count="0" memberValueDatatype="130" unbalanced="0"/>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2" memberValueDatatype="20" unbalanced="0">
      <fieldsUsage count="2">
        <fieldUsage x="-1"/>
        <fieldUsage x="2"/>
      </fieldsUsage>
    </cacheHierarchy>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0" memberValueDatatype="130" unbalanced="0"/>
    <cacheHierarchy uniqueName="[Country_MZ].[MARKET_NODE]" caption="MARKET_NODE" attribute="1" defaultMemberUniqueName="[Country_MZ].[MARKET_NODE].[All]" allUniqueName="[Country_MZ].[MARKET_NODE].[All]" dimensionUniqueName="[Country_MZ]" displayFolder="" count="0" memberValueDatatype="130" unbalanced="0"/>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0" memberValueDatatype="130" unbalanced="0"/>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0" memberValueDatatype="20" unbalanced="0"/>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0" memberValueDatatype="130" unbalanced="0"/>
    <cacheHierarchy uniqueName="[NTCs  2].[YEAR]" caption="YEAR" attribute="1" defaultMemberUniqueName="[NTCs  2].[YEAR].[All]" allUniqueName="[NTCs  2].[YEAR].[All]" dimensionUniqueName="[NTCs  2]" displayFolder="" count="0" memberValueDatatype="20" unbalanced="0"/>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0" memberValueDatatype="130" unbalanced="0"/>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2" memberValueDatatype="130" unbalanced="0">
      <fieldsUsage count="2">
        <fieldUsage x="-1"/>
        <fieldUsage x="3"/>
      </fieldsUsage>
    </cacheHierarchy>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0" memberValueDatatype="130" unbalanced="0"/>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Technologies].[Technology]" caption="Technology" attribute="1" defaultMemberUniqueName="[Technologies].[Technology].[All]" allUniqueName="[Technologies].[Technology].[All]" dimensionUniqueName="[Technologies]" displayFolder="" count="0" memberValueDatatype="130" unbalanced="0"/>
    <cacheHierarchy uniqueName="[Technologies].[Simplified]" caption="Simplified" attribute="1" defaultMemberUniqueName="[Technologies].[Simplified].[All]" allUniqueName="[Technologies].[Simplified].[All]" dimensionUniqueName="[Technologies]" displayFolder="" count="0" memberValueDatatype="130" unbalanced="0"/>
    <cacheHierarchy uniqueName="[Years].[Year]" caption="Year" attribute="1" defaultMemberUniqueName="[Years].[Year].[All]" allUniqueName="[Years].[Year].[All]" dimensionUniqueName="[Years]" displayFolder="" count="0" memberValueDatatype="20" unbalanced="0"/>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No measures defined]" caption="__No measures defined" measure="1" displayFolder="" count="0" hidden="1"/>
    <cacheHierarchy uniqueName="[Measures].[Sum of value]" caption="Sum of value" measure="1" displayFolder="" measureGroup="Demand" count="0" hidden="1">
      <extLst>
        <ext xmlns:x15="http://schemas.microsoft.com/office/spreadsheetml/2010/11/main" uri="{B97F6D7D-B522-45F9-BDA1-12C45D357490}">
          <x15:cacheHierarchy aggregatedColumn="23"/>
        </ext>
      </extLst>
    </cacheHierarchy>
    <cacheHierarchy uniqueName="[Measures].[Sum of POWER (GW)]" caption="Sum of POWER (GW)" measure="1" displayFolder="" measureGroup="Capacities" count="0" hidden="1">
      <extLst>
        <ext xmlns:x15="http://schemas.microsoft.com/office/spreadsheetml/2010/11/main" uri="{B97F6D7D-B522-45F9-BDA1-12C45D357490}">
          <x15:cacheHierarchy aggregatedColumn="8"/>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50"/>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51"/>
        </ext>
      </extLst>
    </cacheHierarchy>
    <cacheHierarchy uniqueName="[Measures].[Sum of TOTAL]" caption="Sum of TOTAL" measure="1" displayFolder="" measureGroup="Reserves" count="0" hidden="1">
      <extLst>
        <ext xmlns:x15="http://schemas.microsoft.com/office/spreadsheetml/2010/11/main" uri="{B97F6D7D-B522-45F9-BDA1-12C45D357490}">
          <x15:cacheHierarchy aggregatedColumn="71"/>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32"/>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33"/>
        </ext>
      </extLst>
    </cacheHierarchy>
    <cacheHierarchy uniqueName="[Measures].[Sum of Final_Max_Value]" caption="Sum of Final_Max_Value" measure="1" displayFolder="" measureGroup="NTCs  2" count="0" hidden="1">
      <extLst>
        <ext xmlns:x15="http://schemas.microsoft.com/office/spreadsheetml/2010/11/main" uri="{B97F6D7D-B522-45F9-BDA1-12C45D357490}">
          <x15:cacheHierarchy aggregatedColumn="32"/>
        </ext>
      </extLst>
    </cacheHierarchy>
    <cacheHierarchy uniqueName="[Measures].[Sum of Final_Min_Value]" caption="Sum of Final_Min_Value" measure="1" displayFolder="" measureGroup="NTCs  2" count="0" hidden="1">
      <extLst>
        <ext xmlns:x15="http://schemas.microsoft.com/office/spreadsheetml/2010/11/main" uri="{B97F6D7D-B522-45F9-BDA1-12C45D357490}">
          <x15:cacheHierarchy aggregatedColumn="33"/>
        </ext>
      </extLst>
    </cacheHierarchy>
    <cacheHierarchy uniqueName="[Measures].[Sum of Value 2]" caption="Sum of Value 2" measure="1" displayFolder="" measureGroup="ComPrices  2" count="0" oneField="1" hidden="1">
      <fieldsUsage count="1">
        <fieldUsage x="0"/>
      </fieldsUsage>
      <extLst>
        <ext xmlns:x15="http://schemas.microsoft.com/office/spreadsheetml/2010/11/main" uri="{B97F6D7D-B522-45F9-BDA1-12C45D357490}">
          <x15:cacheHierarchy aggregatedColumn="15"/>
        </ext>
      </extLst>
    </cacheHierarchy>
  </cacheHierarchies>
  <kpis count="0"/>
  <dimensions count="13">
    <dimension name="Capacities" uniqueName="[Capacities]" caption="Capacities"/>
    <dimension name="ComPrices  2" uniqueName="[ComPrices  2]" caption="ComPrices  2"/>
    <dimension name="Country_MZ" uniqueName="[Country_MZ]" caption="Country_MZ"/>
    <dimension name="Demand" uniqueName="[Demand]" caption="Demand"/>
    <dimension name="EUNonEU" uniqueName="[EUNonEU]" caption="EUNonEU"/>
    <dimension measure="1" name="Measures" uniqueName="[Measures]" caption="Measures"/>
    <dimension name="NTCs  2" uniqueName="[NTCs  2]" caption="NTCs  2"/>
    <dimension name="NTCs_All" uniqueName="[NTCs_All]" caption="NTCs_All"/>
    <dimension name="NTCs_All 1" uniqueName="[NTCs_All 1]" caption="NTCs_All 1"/>
    <dimension name="Prices_Cat" uniqueName="[Prices_Cat]" caption="Prices_Cat"/>
    <dimension name="Reserves" uniqueName="[Reserves]" caption="Reserves"/>
    <dimension name="Technologies" uniqueName="[Technologies]" caption="Technologies"/>
    <dimension name="Years" uniqueName="[Years]" caption="Years"/>
  </dimensions>
  <measureGroups count="12">
    <measureGroup name="Capacities" caption="Capacities"/>
    <measureGroup name="ComPrices  2" caption="ComPrices  2"/>
    <measureGroup name="Country_MZ" caption="Country_MZ"/>
    <measureGroup name="Demand" caption="Demand"/>
    <measureGroup name="EUNonEU" caption="EUNonEU"/>
    <measureGroup name="NTCs  2" caption="NTCs  2"/>
    <measureGroup name="NTCs_All" caption="NTCs_All"/>
    <measureGroup name="NTCs_All 1" caption="NTCs_All 1"/>
    <measureGroup name="Prices_Cat" caption="Prices_Cat"/>
    <measureGroup name="Reserves" caption="Reserves"/>
    <measureGroup name="Technologies" caption="Technologies"/>
    <measureGroup name="Years" caption="Years"/>
  </measureGroups>
  <maps count="30">
    <map measureGroup="0" dimension="0"/>
    <map measureGroup="0" dimension="2"/>
    <map measureGroup="0" dimension="4"/>
    <map measureGroup="0" dimension="11"/>
    <map measureGroup="0" dimension="12"/>
    <map measureGroup="1" dimension="1"/>
    <map measureGroup="1" dimension="9"/>
    <map measureGroup="2" dimension="2"/>
    <map measureGroup="2" dimension="4"/>
    <map measureGroup="3" dimension="2"/>
    <map measureGroup="3" dimension="3"/>
    <map measureGroup="3" dimension="4"/>
    <map measureGroup="3" dimension="12"/>
    <map measureGroup="4" dimension="4"/>
    <map measureGroup="5" dimension="2"/>
    <map measureGroup="5" dimension="4"/>
    <map measureGroup="5" dimension="6"/>
    <map measureGroup="5" dimension="12"/>
    <map measureGroup="6" dimension="2"/>
    <map measureGroup="6" dimension="4"/>
    <map measureGroup="6" dimension="7"/>
    <map measureGroup="6" dimension="12"/>
    <map measureGroup="7" dimension="8"/>
    <map measureGroup="8" dimension="9"/>
    <map measureGroup="9" dimension="2"/>
    <map measureGroup="9" dimension="4"/>
    <map measureGroup="9" dimension="10"/>
    <map measureGroup="9" dimension="12"/>
    <map measureGroup="10" dimension="11"/>
    <map measureGroup="11" dimension="12"/>
  </maps>
  <extLst>
    <ext xmlns:x14="http://schemas.microsoft.com/office/spreadsheetml/2009/9/main" uri="{725AE2AE-9491-48be-B2B4-4EB974FC3084}">
      <x14:pivotCacheDefinition pivotCacheId="855528958"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92">
  <r>
    <s v="AL"/>
    <x v="0"/>
    <x v="0"/>
    <x v="0"/>
    <x v="0"/>
    <n v="300"/>
  </r>
  <r>
    <s v="AL"/>
    <x v="0"/>
    <x v="0"/>
    <x v="0"/>
    <x v="1"/>
    <n v="300"/>
  </r>
  <r>
    <s v="AL"/>
    <x v="0"/>
    <x v="0"/>
    <x v="0"/>
    <x v="2"/>
    <n v="300"/>
  </r>
  <r>
    <s v="AL"/>
    <x v="0"/>
    <x v="0"/>
    <x v="0"/>
    <x v="3"/>
    <n v="300"/>
  </r>
  <r>
    <s v="AL"/>
    <x v="0"/>
    <x v="0"/>
    <x v="0"/>
    <x v="4"/>
    <n v="300"/>
  </r>
  <r>
    <s v="AL"/>
    <x v="0"/>
    <x v="0"/>
    <x v="0"/>
    <x v="5"/>
    <n v="300"/>
  </r>
  <r>
    <s v="AL"/>
    <x v="0"/>
    <x v="0"/>
    <x v="0"/>
    <x v="6"/>
    <n v="300"/>
  </r>
  <r>
    <s v="AL"/>
    <x v="0"/>
    <x v="0"/>
    <x v="0"/>
    <x v="7"/>
    <n v="300"/>
  </r>
  <r>
    <s v="AL"/>
    <x v="0"/>
    <x v="0"/>
    <x v="1"/>
    <x v="8"/>
    <n v="120"/>
  </r>
  <r>
    <s v="AL"/>
    <x v="0"/>
    <x v="0"/>
    <x v="2"/>
    <x v="8"/>
    <n v="250"/>
  </r>
  <r>
    <s v="AL"/>
    <x v="0"/>
    <x v="0"/>
    <x v="2"/>
    <x v="9"/>
    <n v="350"/>
  </r>
  <r>
    <s v="AL"/>
    <x v="0"/>
    <x v="0"/>
    <x v="2"/>
    <x v="10"/>
    <n v="450"/>
  </r>
  <r>
    <s v="AL"/>
    <x v="0"/>
    <x v="0"/>
    <x v="2"/>
    <x v="0"/>
    <n v="550"/>
  </r>
  <r>
    <s v="AL"/>
    <x v="0"/>
    <x v="0"/>
    <x v="2"/>
    <x v="1"/>
    <n v="550"/>
  </r>
  <r>
    <s v="AL"/>
    <x v="0"/>
    <x v="0"/>
    <x v="2"/>
    <x v="2"/>
    <n v="700"/>
  </r>
  <r>
    <s v="AL"/>
    <x v="0"/>
    <x v="0"/>
    <x v="2"/>
    <x v="3"/>
    <n v="800"/>
  </r>
  <r>
    <s v="AL"/>
    <x v="0"/>
    <x v="0"/>
    <x v="2"/>
    <x v="4"/>
    <n v="900"/>
  </r>
  <r>
    <s v="AL"/>
    <x v="0"/>
    <x v="0"/>
    <x v="2"/>
    <x v="5"/>
    <n v="1000"/>
  </r>
  <r>
    <s v="AL"/>
    <x v="0"/>
    <x v="0"/>
    <x v="2"/>
    <x v="6"/>
    <n v="1000"/>
  </r>
  <r>
    <s v="AL"/>
    <x v="0"/>
    <x v="0"/>
    <x v="2"/>
    <x v="7"/>
    <n v="1100"/>
  </r>
  <r>
    <s v="AL"/>
    <x v="0"/>
    <x v="0"/>
    <x v="3"/>
    <x v="9"/>
    <n v="100"/>
  </r>
  <r>
    <s v="AL"/>
    <x v="0"/>
    <x v="0"/>
    <x v="3"/>
    <x v="10"/>
    <n v="150"/>
  </r>
  <r>
    <s v="AL"/>
    <x v="0"/>
    <x v="0"/>
    <x v="3"/>
    <x v="0"/>
    <n v="200"/>
  </r>
  <r>
    <s v="AL"/>
    <x v="0"/>
    <x v="0"/>
    <x v="3"/>
    <x v="1"/>
    <n v="250"/>
  </r>
  <r>
    <s v="AL"/>
    <x v="0"/>
    <x v="0"/>
    <x v="3"/>
    <x v="2"/>
    <n v="300"/>
  </r>
  <r>
    <s v="AL"/>
    <x v="0"/>
    <x v="0"/>
    <x v="3"/>
    <x v="3"/>
    <n v="300"/>
  </r>
  <r>
    <s v="AL"/>
    <x v="0"/>
    <x v="0"/>
    <x v="3"/>
    <x v="4"/>
    <n v="350"/>
  </r>
  <r>
    <s v="AL"/>
    <x v="0"/>
    <x v="0"/>
    <x v="3"/>
    <x v="5"/>
    <n v="400"/>
  </r>
  <r>
    <s v="AL"/>
    <x v="0"/>
    <x v="0"/>
    <x v="3"/>
    <x v="6"/>
    <n v="400"/>
  </r>
  <r>
    <s v="AL"/>
    <x v="0"/>
    <x v="0"/>
    <x v="3"/>
    <x v="7"/>
    <n v="500"/>
  </r>
  <r>
    <s v="AT"/>
    <x v="1"/>
    <x v="1"/>
    <x v="4"/>
    <x v="8"/>
    <n v="1492"/>
  </r>
  <r>
    <s v="AT"/>
    <x v="1"/>
    <x v="1"/>
    <x v="4"/>
    <x v="9"/>
    <n v="1937"/>
  </r>
  <r>
    <s v="AT"/>
    <x v="1"/>
    <x v="1"/>
    <x v="4"/>
    <x v="10"/>
    <n v="2367"/>
  </r>
  <r>
    <s v="AT"/>
    <x v="1"/>
    <x v="1"/>
    <x v="4"/>
    <x v="0"/>
    <n v="2782"/>
  </r>
  <r>
    <s v="AT"/>
    <x v="1"/>
    <x v="1"/>
    <x v="4"/>
    <x v="1"/>
    <n v="3182"/>
  </r>
  <r>
    <s v="AT"/>
    <x v="1"/>
    <x v="1"/>
    <x v="4"/>
    <x v="2"/>
    <n v="3565"/>
  </r>
  <r>
    <s v="AT"/>
    <x v="1"/>
    <x v="1"/>
    <x v="4"/>
    <x v="3"/>
    <n v="4248"/>
  </r>
  <r>
    <s v="AT"/>
    <x v="1"/>
    <x v="1"/>
    <x v="4"/>
    <x v="4"/>
    <n v="4970"/>
  </r>
  <r>
    <s v="AT"/>
    <x v="1"/>
    <x v="1"/>
    <x v="4"/>
    <x v="5"/>
    <n v="5725"/>
  </r>
  <r>
    <s v="AT"/>
    <x v="1"/>
    <x v="1"/>
    <x v="4"/>
    <x v="6"/>
    <n v="6507"/>
  </r>
  <r>
    <s v="AT"/>
    <x v="1"/>
    <x v="1"/>
    <x v="4"/>
    <x v="7"/>
    <n v="7312"/>
  </r>
  <r>
    <s v="AT"/>
    <x v="1"/>
    <x v="1"/>
    <x v="5"/>
    <x v="8"/>
    <n v="160"/>
  </r>
  <r>
    <s v="AT"/>
    <x v="1"/>
    <x v="1"/>
    <x v="5"/>
    <x v="9"/>
    <n v="270"/>
  </r>
  <r>
    <s v="AT"/>
    <x v="1"/>
    <x v="1"/>
    <x v="5"/>
    <x v="10"/>
    <n v="380"/>
  </r>
  <r>
    <s v="AT"/>
    <x v="1"/>
    <x v="1"/>
    <x v="5"/>
    <x v="0"/>
    <n v="490"/>
  </r>
  <r>
    <s v="AT"/>
    <x v="1"/>
    <x v="1"/>
    <x v="5"/>
    <x v="1"/>
    <n v="600"/>
  </r>
  <r>
    <s v="AT"/>
    <x v="1"/>
    <x v="1"/>
    <x v="5"/>
    <x v="2"/>
    <n v="710"/>
  </r>
  <r>
    <s v="AT"/>
    <x v="1"/>
    <x v="1"/>
    <x v="5"/>
    <x v="3"/>
    <n v="765"/>
  </r>
  <r>
    <s v="AT"/>
    <x v="1"/>
    <x v="1"/>
    <x v="5"/>
    <x v="4"/>
    <n v="820"/>
  </r>
  <r>
    <s v="AT"/>
    <x v="1"/>
    <x v="1"/>
    <x v="5"/>
    <x v="5"/>
    <n v="875"/>
  </r>
  <r>
    <s v="AT"/>
    <x v="1"/>
    <x v="1"/>
    <x v="5"/>
    <x v="6"/>
    <n v="930"/>
  </r>
  <r>
    <s v="AT"/>
    <x v="1"/>
    <x v="1"/>
    <x v="5"/>
    <x v="7"/>
    <n v="1000"/>
  </r>
  <r>
    <s v="AT"/>
    <x v="1"/>
    <x v="1"/>
    <x v="6"/>
    <x v="8"/>
    <n v="98"/>
  </r>
  <r>
    <s v="AT"/>
    <x v="1"/>
    <x v="1"/>
    <x v="6"/>
    <x v="9"/>
    <n v="98"/>
  </r>
  <r>
    <s v="AT"/>
    <x v="1"/>
    <x v="1"/>
    <x v="6"/>
    <x v="10"/>
    <n v="309"/>
  </r>
  <r>
    <s v="AT"/>
    <x v="1"/>
    <x v="1"/>
    <x v="6"/>
    <x v="0"/>
    <n v="459"/>
  </r>
  <r>
    <s v="AT"/>
    <x v="1"/>
    <x v="1"/>
    <x v="6"/>
    <x v="1"/>
    <n v="610"/>
  </r>
  <r>
    <s v="AT"/>
    <x v="1"/>
    <x v="1"/>
    <x v="6"/>
    <x v="2"/>
    <n v="1000"/>
  </r>
  <r>
    <s v="AT"/>
    <x v="1"/>
    <x v="1"/>
    <x v="6"/>
    <x v="3"/>
    <n v="1560"/>
  </r>
  <r>
    <s v="AT"/>
    <x v="1"/>
    <x v="1"/>
    <x v="6"/>
    <x v="4"/>
    <n v="2120"/>
  </r>
  <r>
    <s v="AT"/>
    <x v="1"/>
    <x v="1"/>
    <x v="6"/>
    <x v="5"/>
    <n v="2680"/>
  </r>
  <r>
    <s v="AT"/>
    <x v="1"/>
    <x v="1"/>
    <x v="6"/>
    <x v="6"/>
    <n v="3240"/>
  </r>
  <r>
    <s v="AT"/>
    <x v="1"/>
    <x v="1"/>
    <x v="6"/>
    <x v="7"/>
    <n v="3800"/>
  </r>
  <r>
    <s v="AT"/>
    <x v="1"/>
    <x v="1"/>
    <x v="0"/>
    <x v="8"/>
    <n v="3695"/>
  </r>
  <r>
    <s v="AT"/>
    <x v="1"/>
    <x v="1"/>
    <x v="0"/>
    <x v="9"/>
    <n v="3695"/>
  </r>
  <r>
    <s v="AT"/>
    <x v="1"/>
    <x v="1"/>
    <x v="0"/>
    <x v="10"/>
    <n v="3695"/>
  </r>
  <r>
    <s v="AT"/>
    <x v="1"/>
    <x v="1"/>
    <x v="0"/>
    <x v="0"/>
    <n v="3695"/>
  </r>
  <r>
    <s v="AT"/>
    <x v="1"/>
    <x v="1"/>
    <x v="0"/>
    <x v="1"/>
    <n v="3695"/>
  </r>
  <r>
    <s v="AT"/>
    <x v="1"/>
    <x v="1"/>
    <x v="0"/>
    <x v="2"/>
    <n v="3280"/>
  </r>
  <r>
    <s v="AT"/>
    <x v="1"/>
    <x v="1"/>
    <x v="0"/>
    <x v="3"/>
    <n v="3280"/>
  </r>
  <r>
    <s v="AT"/>
    <x v="1"/>
    <x v="1"/>
    <x v="0"/>
    <x v="4"/>
    <n v="1808"/>
  </r>
  <r>
    <s v="AT"/>
    <x v="1"/>
    <x v="1"/>
    <x v="0"/>
    <x v="5"/>
    <n v="1654"/>
  </r>
  <r>
    <s v="AT"/>
    <x v="1"/>
    <x v="1"/>
    <x v="0"/>
    <x v="6"/>
    <n v="1523"/>
  </r>
  <r>
    <s v="AT"/>
    <x v="1"/>
    <x v="1"/>
    <x v="0"/>
    <x v="7"/>
    <n v="1348"/>
  </r>
  <r>
    <s v="AT"/>
    <x v="1"/>
    <x v="1"/>
    <x v="1"/>
    <x v="8"/>
    <n v="122"/>
  </r>
  <r>
    <s v="AT"/>
    <x v="1"/>
    <x v="1"/>
    <x v="1"/>
    <x v="9"/>
    <n v="122"/>
  </r>
  <r>
    <s v="AT"/>
    <x v="1"/>
    <x v="1"/>
    <x v="1"/>
    <x v="10"/>
    <n v="122"/>
  </r>
  <r>
    <s v="AT"/>
    <x v="1"/>
    <x v="1"/>
    <x v="1"/>
    <x v="0"/>
    <n v="122"/>
  </r>
  <r>
    <s v="AT"/>
    <x v="1"/>
    <x v="1"/>
    <x v="1"/>
    <x v="1"/>
    <n v="122"/>
  </r>
  <r>
    <s v="AT"/>
    <x v="1"/>
    <x v="1"/>
    <x v="1"/>
    <x v="2"/>
    <n v="122"/>
  </r>
  <r>
    <s v="AT"/>
    <x v="1"/>
    <x v="1"/>
    <x v="1"/>
    <x v="3"/>
    <n v="122"/>
  </r>
  <r>
    <s v="AT"/>
    <x v="1"/>
    <x v="1"/>
    <x v="1"/>
    <x v="4"/>
    <n v="122"/>
  </r>
  <r>
    <s v="AT"/>
    <x v="1"/>
    <x v="1"/>
    <x v="1"/>
    <x v="5"/>
    <n v="122"/>
  </r>
  <r>
    <s v="AT"/>
    <x v="1"/>
    <x v="1"/>
    <x v="7"/>
    <x v="8"/>
    <n v="526"/>
  </r>
  <r>
    <s v="AT"/>
    <x v="1"/>
    <x v="1"/>
    <x v="7"/>
    <x v="9"/>
    <n v="549"/>
  </r>
  <r>
    <s v="AT"/>
    <x v="1"/>
    <x v="1"/>
    <x v="7"/>
    <x v="10"/>
    <n v="571"/>
  </r>
  <r>
    <s v="AT"/>
    <x v="1"/>
    <x v="1"/>
    <x v="7"/>
    <x v="0"/>
    <n v="594"/>
  </r>
  <r>
    <s v="AT"/>
    <x v="1"/>
    <x v="1"/>
    <x v="7"/>
    <x v="1"/>
    <n v="617"/>
  </r>
  <r>
    <s v="AT"/>
    <x v="1"/>
    <x v="1"/>
    <x v="7"/>
    <x v="2"/>
    <n v="640"/>
  </r>
  <r>
    <s v="AT"/>
    <x v="1"/>
    <x v="1"/>
    <x v="7"/>
    <x v="3"/>
    <n v="640"/>
  </r>
  <r>
    <s v="AT"/>
    <x v="1"/>
    <x v="1"/>
    <x v="7"/>
    <x v="4"/>
    <n v="640"/>
  </r>
  <r>
    <s v="AT"/>
    <x v="1"/>
    <x v="1"/>
    <x v="7"/>
    <x v="5"/>
    <n v="640"/>
  </r>
  <r>
    <s v="AT"/>
    <x v="1"/>
    <x v="1"/>
    <x v="7"/>
    <x v="6"/>
    <n v="640"/>
  </r>
  <r>
    <s v="AT"/>
    <x v="1"/>
    <x v="1"/>
    <x v="7"/>
    <x v="7"/>
    <n v="640"/>
  </r>
  <r>
    <s v="AT"/>
    <x v="1"/>
    <x v="1"/>
    <x v="8"/>
    <x v="8"/>
    <n v="959"/>
  </r>
  <r>
    <s v="AT"/>
    <x v="1"/>
    <x v="1"/>
    <x v="8"/>
    <x v="9"/>
    <n v="959"/>
  </r>
  <r>
    <s v="AT"/>
    <x v="1"/>
    <x v="1"/>
    <x v="8"/>
    <x v="10"/>
    <n v="959"/>
  </r>
  <r>
    <s v="AT"/>
    <x v="1"/>
    <x v="1"/>
    <x v="8"/>
    <x v="0"/>
    <n v="959"/>
  </r>
  <r>
    <s v="AT"/>
    <x v="1"/>
    <x v="1"/>
    <x v="8"/>
    <x v="1"/>
    <n v="959"/>
  </r>
  <r>
    <s v="AT"/>
    <x v="1"/>
    <x v="1"/>
    <x v="8"/>
    <x v="2"/>
    <n v="959"/>
  </r>
  <r>
    <s v="AT"/>
    <x v="1"/>
    <x v="1"/>
    <x v="8"/>
    <x v="3"/>
    <n v="959"/>
  </r>
  <r>
    <s v="AT"/>
    <x v="1"/>
    <x v="1"/>
    <x v="8"/>
    <x v="4"/>
    <n v="697"/>
  </r>
  <r>
    <s v="AT"/>
    <x v="1"/>
    <x v="1"/>
    <x v="8"/>
    <x v="5"/>
    <n v="667"/>
  </r>
  <r>
    <s v="AT"/>
    <x v="1"/>
    <x v="1"/>
    <x v="8"/>
    <x v="6"/>
    <n v="617"/>
  </r>
  <r>
    <s v="AT"/>
    <x v="1"/>
    <x v="1"/>
    <x v="8"/>
    <x v="7"/>
    <n v="617"/>
  </r>
  <r>
    <s v="AT"/>
    <x v="1"/>
    <x v="1"/>
    <x v="2"/>
    <x v="8"/>
    <n v="7070"/>
  </r>
  <r>
    <s v="AT"/>
    <x v="1"/>
    <x v="1"/>
    <x v="2"/>
    <x v="9"/>
    <n v="8256"/>
  </r>
  <r>
    <s v="AT"/>
    <x v="1"/>
    <x v="1"/>
    <x v="2"/>
    <x v="10"/>
    <n v="9442"/>
  </r>
  <r>
    <s v="AT"/>
    <x v="1"/>
    <x v="1"/>
    <x v="2"/>
    <x v="0"/>
    <n v="10628"/>
  </r>
  <r>
    <s v="AT"/>
    <x v="1"/>
    <x v="1"/>
    <x v="2"/>
    <x v="1"/>
    <n v="11814"/>
  </r>
  <r>
    <s v="AT"/>
    <x v="1"/>
    <x v="1"/>
    <x v="2"/>
    <x v="2"/>
    <n v="13000"/>
  </r>
  <r>
    <s v="AT"/>
    <x v="1"/>
    <x v="1"/>
    <x v="2"/>
    <x v="3"/>
    <n v="14517"/>
  </r>
  <r>
    <s v="AT"/>
    <x v="1"/>
    <x v="1"/>
    <x v="2"/>
    <x v="4"/>
    <n v="16319"/>
  </r>
  <r>
    <s v="AT"/>
    <x v="1"/>
    <x v="1"/>
    <x v="2"/>
    <x v="5"/>
    <n v="18406"/>
  </r>
  <r>
    <s v="AT"/>
    <x v="1"/>
    <x v="1"/>
    <x v="2"/>
    <x v="6"/>
    <n v="20778"/>
  </r>
  <r>
    <s v="AT"/>
    <x v="1"/>
    <x v="1"/>
    <x v="2"/>
    <x v="7"/>
    <n v="23435"/>
  </r>
  <r>
    <s v="AT"/>
    <x v="1"/>
    <x v="1"/>
    <x v="3"/>
    <x v="8"/>
    <n v="4795"/>
  </r>
  <r>
    <s v="AT"/>
    <x v="1"/>
    <x v="1"/>
    <x v="3"/>
    <x v="9"/>
    <n v="5636"/>
  </r>
  <r>
    <s v="AT"/>
    <x v="1"/>
    <x v="1"/>
    <x v="3"/>
    <x v="10"/>
    <n v="6477"/>
  </r>
  <r>
    <s v="AT"/>
    <x v="1"/>
    <x v="1"/>
    <x v="3"/>
    <x v="0"/>
    <n v="7318"/>
  </r>
  <r>
    <s v="AT"/>
    <x v="1"/>
    <x v="1"/>
    <x v="3"/>
    <x v="1"/>
    <n v="8159"/>
  </r>
  <r>
    <s v="AT"/>
    <x v="1"/>
    <x v="1"/>
    <x v="3"/>
    <x v="2"/>
    <n v="9000"/>
  </r>
  <r>
    <s v="AT"/>
    <x v="1"/>
    <x v="1"/>
    <x v="3"/>
    <x v="3"/>
    <n v="9260"/>
  </r>
  <r>
    <s v="AT"/>
    <x v="1"/>
    <x v="1"/>
    <x v="3"/>
    <x v="4"/>
    <n v="9520"/>
  </r>
  <r>
    <s v="AT"/>
    <x v="1"/>
    <x v="1"/>
    <x v="3"/>
    <x v="5"/>
    <n v="9780"/>
  </r>
  <r>
    <s v="AT"/>
    <x v="1"/>
    <x v="1"/>
    <x v="3"/>
    <x v="6"/>
    <n v="10040"/>
  </r>
  <r>
    <s v="AT"/>
    <x v="1"/>
    <x v="1"/>
    <x v="3"/>
    <x v="7"/>
    <n v="10300"/>
  </r>
  <r>
    <s v="BE"/>
    <x v="2"/>
    <x v="2"/>
    <x v="4"/>
    <x v="8"/>
    <n v="152"/>
  </r>
  <r>
    <s v="BE"/>
    <x v="2"/>
    <x v="2"/>
    <x v="4"/>
    <x v="9"/>
    <n v="344"/>
  </r>
  <r>
    <s v="BE"/>
    <x v="2"/>
    <x v="2"/>
    <x v="4"/>
    <x v="10"/>
    <n v="571"/>
  </r>
  <r>
    <s v="BE"/>
    <x v="2"/>
    <x v="2"/>
    <x v="4"/>
    <x v="0"/>
    <n v="1239"/>
  </r>
  <r>
    <s v="BE"/>
    <x v="2"/>
    <x v="2"/>
    <x v="4"/>
    <x v="1"/>
    <n v="1330"/>
  </r>
  <r>
    <s v="BE"/>
    <x v="2"/>
    <x v="2"/>
    <x v="4"/>
    <x v="2"/>
    <n v="1476"/>
  </r>
  <r>
    <s v="BE"/>
    <x v="2"/>
    <x v="2"/>
    <x v="4"/>
    <x v="3"/>
    <n v="1667"/>
  </r>
  <r>
    <s v="BE"/>
    <x v="2"/>
    <x v="2"/>
    <x v="4"/>
    <x v="4"/>
    <n v="1863"/>
  </r>
  <r>
    <s v="BE"/>
    <x v="2"/>
    <x v="2"/>
    <x v="4"/>
    <x v="5"/>
    <n v="2088"/>
  </r>
  <r>
    <s v="BE"/>
    <x v="2"/>
    <x v="2"/>
    <x v="4"/>
    <x v="6"/>
    <n v="2336"/>
  </r>
  <r>
    <s v="BE"/>
    <x v="2"/>
    <x v="2"/>
    <x v="4"/>
    <x v="7"/>
    <n v="2604"/>
  </r>
  <r>
    <s v="BE"/>
    <x v="2"/>
    <x v="2"/>
    <x v="5"/>
    <x v="8"/>
    <n v="1918"/>
  </r>
  <r>
    <s v="BE"/>
    <x v="2"/>
    <x v="2"/>
    <x v="5"/>
    <x v="9"/>
    <n v="2279"/>
  </r>
  <r>
    <s v="BE"/>
    <x v="2"/>
    <x v="2"/>
    <x v="5"/>
    <x v="10"/>
    <n v="2593"/>
  </r>
  <r>
    <s v="BE"/>
    <x v="2"/>
    <x v="2"/>
    <x v="5"/>
    <x v="0"/>
    <n v="2836"/>
  </r>
  <r>
    <s v="BE"/>
    <x v="2"/>
    <x v="2"/>
    <x v="5"/>
    <x v="1"/>
    <n v="3047"/>
  </r>
  <r>
    <s v="BE"/>
    <x v="2"/>
    <x v="2"/>
    <x v="5"/>
    <x v="2"/>
    <n v="3144"/>
  </r>
  <r>
    <s v="BE"/>
    <x v="2"/>
    <x v="2"/>
    <x v="5"/>
    <x v="3"/>
    <n v="3270"/>
  </r>
  <r>
    <s v="BE"/>
    <x v="2"/>
    <x v="2"/>
    <x v="5"/>
    <x v="4"/>
    <n v="3393"/>
  </r>
  <r>
    <s v="BE"/>
    <x v="2"/>
    <x v="2"/>
    <x v="5"/>
    <x v="5"/>
    <n v="3517"/>
  </r>
  <r>
    <s v="BE"/>
    <x v="2"/>
    <x v="2"/>
    <x v="5"/>
    <x v="6"/>
    <n v="3658"/>
  </r>
  <r>
    <s v="BE"/>
    <x v="2"/>
    <x v="2"/>
    <x v="5"/>
    <x v="7"/>
    <n v="3753"/>
  </r>
  <r>
    <s v="BE"/>
    <x v="2"/>
    <x v="2"/>
    <x v="6"/>
    <x v="9"/>
    <n v="75"/>
  </r>
  <r>
    <s v="BE"/>
    <x v="2"/>
    <x v="2"/>
    <x v="6"/>
    <x v="10"/>
    <n v="150"/>
  </r>
  <r>
    <s v="BE"/>
    <x v="2"/>
    <x v="2"/>
    <x v="6"/>
    <x v="0"/>
    <n v="224"/>
  </r>
  <r>
    <s v="BE"/>
    <x v="2"/>
    <x v="2"/>
    <x v="6"/>
    <x v="1"/>
    <n v="298"/>
  </r>
  <r>
    <s v="BE"/>
    <x v="2"/>
    <x v="2"/>
    <x v="6"/>
    <x v="2"/>
    <n v="373"/>
  </r>
  <r>
    <s v="BE"/>
    <x v="2"/>
    <x v="2"/>
    <x v="6"/>
    <x v="3"/>
    <n v="447"/>
  </r>
  <r>
    <s v="BE"/>
    <x v="2"/>
    <x v="2"/>
    <x v="6"/>
    <x v="4"/>
    <n v="521"/>
  </r>
  <r>
    <s v="BE"/>
    <x v="2"/>
    <x v="2"/>
    <x v="6"/>
    <x v="5"/>
    <n v="595"/>
  </r>
  <r>
    <s v="BE"/>
    <x v="2"/>
    <x v="2"/>
    <x v="6"/>
    <x v="6"/>
    <n v="669"/>
  </r>
  <r>
    <s v="BE"/>
    <x v="2"/>
    <x v="2"/>
    <x v="6"/>
    <x v="7"/>
    <n v="743"/>
  </r>
  <r>
    <s v="BE"/>
    <x v="2"/>
    <x v="2"/>
    <x v="0"/>
    <x v="8"/>
    <n v="5305"/>
  </r>
  <r>
    <s v="BE"/>
    <x v="2"/>
    <x v="2"/>
    <x v="0"/>
    <x v="9"/>
    <n v="5326"/>
  </r>
  <r>
    <s v="BE"/>
    <x v="2"/>
    <x v="2"/>
    <x v="0"/>
    <x v="10"/>
    <n v="5326"/>
  </r>
  <r>
    <s v="BE"/>
    <x v="2"/>
    <x v="2"/>
    <x v="0"/>
    <x v="0"/>
    <n v="5581"/>
  </r>
  <r>
    <s v="BE"/>
    <x v="2"/>
    <x v="2"/>
    <x v="0"/>
    <x v="1"/>
    <n v="4862"/>
  </r>
  <r>
    <s v="BE"/>
    <x v="2"/>
    <x v="2"/>
    <x v="0"/>
    <x v="2"/>
    <n v="4862"/>
  </r>
  <r>
    <s v="BE"/>
    <x v="2"/>
    <x v="2"/>
    <x v="0"/>
    <x v="3"/>
    <n v="4564"/>
  </r>
  <r>
    <s v="BE"/>
    <x v="2"/>
    <x v="2"/>
    <x v="0"/>
    <x v="4"/>
    <n v="4564"/>
  </r>
  <r>
    <s v="BE"/>
    <x v="2"/>
    <x v="2"/>
    <x v="0"/>
    <x v="5"/>
    <n v="4564"/>
  </r>
  <r>
    <s v="BE"/>
    <x v="2"/>
    <x v="2"/>
    <x v="0"/>
    <x v="6"/>
    <n v="4564"/>
  </r>
  <r>
    <s v="BE"/>
    <x v="2"/>
    <x v="2"/>
    <x v="0"/>
    <x v="7"/>
    <n v="4564"/>
  </r>
  <r>
    <s v="BE"/>
    <x v="2"/>
    <x v="2"/>
    <x v="9"/>
    <x v="8"/>
    <n v="354"/>
  </r>
  <r>
    <s v="BE"/>
    <x v="2"/>
    <x v="2"/>
    <x v="9"/>
    <x v="9"/>
    <n v="354"/>
  </r>
  <r>
    <s v="BE"/>
    <x v="2"/>
    <x v="2"/>
    <x v="9"/>
    <x v="10"/>
    <n v="354"/>
  </r>
  <r>
    <s v="BE"/>
    <x v="2"/>
    <x v="2"/>
    <x v="9"/>
    <x v="0"/>
    <n v="354"/>
  </r>
  <r>
    <s v="BE"/>
    <x v="2"/>
    <x v="2"/>
    <x v="9"/>
    <x v="1"/>
    <n v="354"/>
  </r>
  <r>
    <s v="BE"/>
    <x v="2"/>
    <x v="2"/>
    <x v="9"/>
    <x v="2"/>
    <n v="354"/>
  </r>
  <r>
    <s v="BE"/>
    <x v="2"/>
    <x v="2"/>
    <x v="9"/>
    <x v="3"/>
    <n v="354"/>
  </r>
  <r>
    <s v="BE"/>
    <x v="2"/>
    <x v="2"/>
    <x v="9"/>
    <x v="4"/>
    <n v="354"/>
  </r>
  <r>
    <s v="BE"/>
    <x v="2"/>
    <x v="2"/>
    <x v="9"/>
    <x v="5"/>
    <n v="354"/>
  </r>
  <r>
    <s v="BE"/>
    <x v="2"/>
    <x v="2"/>
    <x v="9"/>
    <x v="6"/>
    <n v="354"/>
  </r>
  <r>
    <s v="BE"/>
    <x v="2"/>
    <x v="2"/>
    <x v="9"/>
    <x v="7"/>
    <n v="354"/>
  </r>
  <r>
    <s v="BE"/>
    <x v="2"/>
    <x v="2"/>
    <x v="10"/>
    <x v="8"/>
    <n v="3908"/>
  </r>
  <r>
    <s v="BE"/>
    <x v="2"/>
    <x v="2"/>
    <x v="10"/>
    <x v="9"/>
    <n v="2056"/>
  </r>
  <r>
    <s v="BE"/>
    <x v="2"/>
    <x v="2"/>
    <x v="10"/>
    <x v="10"/>
    <n v="2056"/>
  </r>
  <r>
    <s v="BE"/>
    <x v="2"/>
    <x v="2"/>
    <x v="10"/>
    <x v="0"/>
    <n v="2056"/>
  </r>
  <r>
    <s v="BE"/>
    <x v="2"/>
    <x v="2"/>
    <x v="10"/>
    <x v="1"/>
    <n v="2056"/>
  </r>
  <r>
    <s v="BE"/>
    <x v="2"/>
    <x v="2"/>
    <x v="10"/>
    <x v="2"/>
    <n v="2056"/>
  </r>
  <r>
    <s v="BE"/>
    <x v="2"/>
    <x v="2"/>
    <x v="10"/>
    <x v="3"/>
    <n v="2056"/>
  </r>
  <r>
    <s v="BE"/>
    <x v="2"/>
    <x v="2"/>
    <x v="10"/>
    <x v="4"/>
    <n v="2056"/>
  </r>
  <r>
    <s v="BE"/>
    <x v="2"/>
    <x v="2"/>
    <x v="10"/>
    <x v="5"/>
    <n v="2056"/>
  </r>
  <r>
    <s v="BE"/>
    <x v="2"/>
    <x v="2"/>
    <x v="10"/>
    <x v="6"/>
    <n v="2056"/>
  </r>
  <r>
    <s v="BE"/>
    <x v="2"/>
    <x v="2"/>
    <x v="10"/>
    <x v="7"/>
    <n v="2056"/>
  </r>
  <r>
    <s v="BE"/>
    <x v="2"/>
    <x v="2"/>
    <x v="1"/>
    <x v="8"/>
    <n v="140"/>
  </r>
  <r>
    <s v="BE"/>
    <x v="2"/>
    <x v="2"/>
    <x v="1"/>
    <x v="9"/>
    <n v="140"/>
  </r>
  <r>
    <s v="BE"/>
    <x v="2"/>
    <x v="2"/>
    <x v="1"/>
    <x v="10"/>
    <n v="140"/>
  </r>
  <r>
    <s v="BE"/>
    <x v="2"/>
    <x v="2"/>
    <x v="1"/>
    <x v="0"/>
    <n v="140"/>
  </r>
  <r>
    <s v="BE"/>
    <x v="2"/>
    <x v="2"/>
    <x v="1"/>
    <x v="1"/>
    <n v="140"/>
  </r>
  <r>
    <s v="BE"/>
    <x v="2"/>
    <x v="2"/>
    <x v="1"/>
    <x v="2"/>
    <n v="140"/>
  </r>
  <r>
    <s v="BE"/>
    <x v="2"/>
    <x v="2"/>
    <x v="1"/>
    <x v="3"/>
    <n v="140"/>
  </r>
  <r>
    <s v="BE"/>
    <x v="2"/>
    <x v="2"/>
    <x v="1"/>
    <x v="4"/>
    <n v="140"/>
  </r>
  <r>
    <s v="BE"/>
    <x v="2"/>
    <x v="2"/>
    <x v="1"/>
    <x v="5"/>
    <n v="140"/>
  </r>
  <r>
    <s v="BE"/>
    <x v="2"/>
    <x v="2"/>
    <x v="1"/>
    <x v="6"/>
    <n v="140"/>
  </r>
  <r>
    <s v="BE"/>
    <x v="2"/>
    <x v="2"/>
    <x v="1"/>
    <x v="7"/>
    <n v="140"/>
  </r>
  <r>
    <s v="BE"/>
    <x v="2"/>
    <x v="2"/>
    <x v="7"/>
    <x v="8"/>
    <n v="547"/>
  </r>
  <r>
    <s v="BE"/>
    <x v="2"/>
    <x v="2"/>
    <x v="7"/>
    <x v="9"/>
    <n v="547"/>
  </r>
  <r>
    <s v="BE"/>
    <x v="2"/>
    <x v="2"/>
    <x v="7"/>
    <x v="10"/>
    <n v="557"/>
  </r>
  <r>
    <s v="BE"/>
    <x v="2"/>
    <x v="2"/>
    <x v="7"/>
    <x v="0"/>
    <n v="567"/>
  </r>
  <r>
    <s v="BE"/>
    <x v="2"/>
    <x v="2"/>
    <x v="7"/>
    <x v="1"/>
    <n v="567"/>
  </r>
  <r>
    <s v="BE"/>
    <x v="2"/>
    <x v="2"/>
    <x v="7"/>
    <x v="2"/>
    <n v="567"/>
  </r>
  <r>
    <s v="BE"/>
    <x v="2"/>
    <x v="2"/>
    <x v="7"/>
    <x v="3"/>
    <n v="567"/>
  </r>
  <r>
    <s v="BE"/>
    <x v="2"/>
    <x v="2"/>
    <x v="7"/>
    <x v="4"/>
    <n v="567"/>
  </r>
  <r>
    <s v="BE"/>
    <x v="2"/>
    <x v="2"/>
    <x v="7"/>
    <x v="5"/>
    <n v="567"/>
  </r>
  <r>
    <s v="BE"/>
    <x v="2"/>
    <x v="2"/>
    <x v="7"/>
    <x v="6"/>
    <n v="567"/>
  </r>
  <r>
    <s v="BE"/>
    <x v="2"/>
    <x v="2"/>
    <x v="7"/>
    <x v="7"/>
    <n v="567"/>
  </r>
  <r>
    <s v="BE"/>
    <x v="2"/>
    <x v="2"/>
    <x v="8"/>
    <x v="8"/>
    <n v="1547"/>
  </r>
  <r>
    <s v="BE"/>
    <x v="2"/>
    <x v="2"/>
    <x v="8"/>
    <x v="9"/>
    <n v="1547"/>
  </r>
  <r>
    <s v="BE"/>
    <x v="2"/>
    <x v="2"/>
    <x v="8"/>
    <x v="10"/>
    <n v="1595"/>
  </r>
  <r>
    <s v="BE"/>
    <x v="2"/>
    <x v="2"/>
    <x v="8"/>
    <x v="0"/>
    <n v="1642"/>
  </r>
  <r>
    <s v="BE"/>
    <x v="2"/>
    <x v="2"/>
    <x v="8"/>
    <x v="1"/>
    <n v="1642"/>
  </r>
  <r>
    <s v="BE"/>
    <x v="2"/>
    <x v="2"/>
    <x v="8"/>
    <x v="2"/>
    <n v="1642"/>
  </r>
  <r>
    <s v="BE"/>
    <x v="2"/>
    <x v="2"/>
    <x v="8"/>
    <x v="3"/>
    <n v="1642"/>
  </r>
  <r>
    <s v="BE"/>
    <x v="2"/>
    <x v="2"/>
    <x v="8"/>
    <x v="4"/>
    <n v="1642"/>
  </r>
  <r>
    <s v="BE"/>
    <x v="2"/>
    <x v="2"/>
    <x v="8"/>
    <x v="5"/>
    <n v="1642"/>
  </r>
  <r>
    <s v="BE"/>
    <x v="2"/>
    <x v="2"/>
    <x v="8"/>
    <x v="6"/>
    <n v="1642"/>
  </r>
  <r>
    <s v="BE"/>
    <x v="2"/>
    <x v="2"/>
    <x v="8"/>
    <x v="7"/>
    <n v="1642"/>
  </r>
  <r>
    <s v="BE"/>
    <x v="2"/>
    <x v="2"/>
    <x v="2"/>
    <x v="8"/>
    <n v="9210"/>
  </r>
  <r>
    <s v="BE"/>
    <x v="2"/>
    <x v="2"/>
    <x v="2"/>
    <x v="9"/>
    <n v="10090"/>
  </r>
  <r>
    <s v="BE"/>
    <x v="2"/>
    <x v="2"/>
    <x v="2"/>
    <x v="10"/>
    <n v="10970"/>
  </r>
  <r>
    <s v="BE"/>
    <x v="2"/>
    <x v="2"/>
    <x v="2"/>
    <x v="0"/>
    <n v="11850"/>
  </r>
  <r>
    <s v="BE"/>
    <x v="2"/>
    <x v="2"/>
    <x v="2"/>
    <x v="1"/>
    <n v="12730"/>
  </r>
  <r>
    <s v="BE"/>
    <x v="2"/>
    <x v="2"/>
    <x v="2"/>
    <x v="2"/>
    <n v="13610"/>
  </r>
  <r>
    <s v="BE"/>
    <x v="2"/>
    <x v="2"/>
    <x v="2"/>
    <x v="3"/>
    <n v="14490"/>
  </r>
  <r>
    <s v="BE"/>
    <x v="2"/>
    <x v="2"/>
    <x v="2"/>
    <x v="4"/>
    <n v="15370"/>
  </r>
  <r>
    <s v="BE"/>
    <x v="2"/>
    <x v="2"/>
    <x v="2"/>
    <x v="5"/>
    <n v="16250"/>
  </r>
  <r>
    <s v="BE"/>
    <x v="2"/>
    <x v="2"/>
    <x v="2"/>
    <x v="6"/>
    <n v="17130"/>
  </r>
  <r>
    <s v="BE"/>
    <x v="2"/>
    <x v="2"/>
    <x v="2"/>
    <x v="7"/>
    <n v="18010"/>
  </r>
  <r>
    <s v="BE"/>
    <x v="2"/>
    <x v="2"/>
    <x v="11"/>
    <x v="8"/>
    <n v="2260"/>
  </r>
  <r>
    <s v="BE"/>
    <x v="2"/>
    <x v="2"/>
    <x v="11"/>
    <x v="9"/>
    <n v="2260"/>
  </r>
  <r>
    <s v="BE"/>
    <x v="2"/>
    <x v="2"/>
    <x v="11"/>
    <x v="10"/>
    <n v="2260"/>
  </r>
  <r>
    <s v="BE"/>
    <x v="2"/>
    <x v="2"/>
    <x v="11"/>
    <x v="0"/>
    <n v="2260"/>
  </r>
  <r>
    <s v="BE"/>
    <x v="2"/>
    <x v="2"/>
    <x v="11"/>
    <x v="1"/>
    <n v="2960"/>
  </r>
  <r>
    <s v="BE"/>
    <x v="2"/>
    <x v="2"/>
    <x v="11"/>
    <x v="2"/>
    <n v="4360"/>
  </r>
  <r>
    <s v="BE"/>
    <x v="2"/>
    <x v="2"/>
    <x v="11"/>
    <x v="3"/>
    <n v="4360"/>
  </r>
  <r>
    <s v="BE"/>
    <x v="2"/>
    <x v="2"/>
    <x v="11"/>
    <x v="4"/>
    <n v="4360"/>
  </r>
  <r>
    <s v="BE"/>
    <x v="2"/>
    <x v="2"/>
    <x v="11"/>
    <x v="5"/>
    <n v="4360"/>
  </r>
  <r>
    <s v="BE"/>
    <x v="2"/>
    <x v="2"/>
    <x v="11"/>
    <x v="6"/>
    <n v="4360"/>
  </r>
  <r>
    <s v="BE"/>
    <x v="2"/>
    <x v="2"/>
    <x v="11"/>
    <x v="7"/>
    <n v="4360"/>
  </r>
  <r>
    <s v="BE"/>
    <x v="2"/>
    <x v="2"/>
    <x v="3"/>
    <x v="8"/>
    <n v="3598"/>
  </r>
  <r>
    <s v="BE"/>
    <x v="2"/>
    <x v="2"/>
    <x v="3"/>
    <x v="9"/>
    <n v="3928"/>
  </r>
  <r>
    <s v="BE"/>
    <x v="2"/>
    <x v="2"/>
    <x v="3"/>
    <x v="10"/>
    <n v="4258"/>
  </r>
  <r>
    <s v="BE"/>
    <x v="2"/>
    <x v="2"/>
    <x v="3"/>
    <x v="0"/>
    <n v="4588"/>
  </r>
  <r>
    <s v="BE"/>
    <x v="2"/>
    <x v="2"/>
    <x v="3"/>
    <x v="1"/>
    <n v="4918"/>
  </r>
  <r>
    <s v="BE"/>
    <x v="2"/>
    <x v="2"/>
    <x v="3"/>
    <x v="2"/>
    <n v="5248"/>
  </r>
  <r>
    <s v="BE"/>
    <x v="2"/>
    <x v="2"/>
    <x v="3"/>
    <x v="3"/>
    <n v="5578"/>
  </r>
  <r>
    <s v="BE"/>
    <x v="2"/>
    <x v="2"/>
    <x v="3"/>
    <x v="4"/>
    <n v="5908"/>
  </r>
  <r>
    <s v="BE"/>
    <x v="2"/>
    <x v="2"/>
    <x v="3"/>
    <x v="5"/>
    <n v="6238"/>
  </r>
  <r>
    <s v="BE"/>
    <x v="2"/>
    <x v="2"/>
    <x v="3"/>
    <x v="6"/>
    <n v="6568"/>
  </r>
  <r>
    <s v="BE"/>
    <x v="2"/>
    <x v="2"/>
    <x v="3"/>
    <x v="7"/>
    <n v="6898"/>
  </r>
  <r>
    <s v="BE"/>
    <x v="2"/>
    <x v="3"/>
    <x v="11"/>
    <x v="2"/>
    <n v="1400"/>
  </r>
  <r>
    <s v="BE"/>
    <x v="2"/>
    <x v="3"/>
    <x v="11"/>
    <x v="3"/>
    <n v="1400"/>
  </r>
  <r>
    <s v="BE"/>
    <x v="2"/>
    <x v="3"/>
    <x v="11"/>
    <x v="4"/>
    <n v="1400"/>
  </r>
  <r>
    <s v="BE"/>
    <x v="2"/>
    <x v="3"/>
    <x v="11"/>
    <x v="5"/>
    <n v="1400"/>
  </r>
  <r>
    <s v="BE"/>
    <x v="2"/>
    <x v="3"/>
    <x v="11"/>
    <x v="6"/>
    <n v="1400"/>
  </r>
  <r>
    <s v="BE"/>
    <x v="2"/>
    <x v="3"/>
    <x v="11"/>
    <x v="7"/>
    <n v="1400"/>
  </r>
  <r>
    <s v="BA"/>
    <x v="3"/>
    <x v="4"/>
    <x v="4"/>
    <x v="8"/>
    <n v="5"/>
  </r>
  <r>
    <s v="BA"/>
    <x v="3"/>
    <x v="4"/>
    <x v="4"/>
    <x v="9"/>
    <n v="10"/>
  </r>
  <r>
    <s v="BA"/>
    <x v="3"/>
    <x v="4"/>
    <x v="4"/>
    <x v="10"/>
    <n v="20"/>
  </r>
  <r>
    <s v="BA"/>
    <x v="3"/>
    <x v="4"/>
    <x v="4"/>
    <x v="0"/>
    <n v="30"/>
  </r>
  <r>
    <s v="BA"/>
    <x v="3"/>
    <x v="4"/>
    <x v="4"/>
    <x v="1"/>
    <n v="40"/>
  </r>
  <r>
    <s v="BA"/>
    <x v="3"/>
    <x v="4"/>
    <x v="4"/>
    <x v="2"/>
    <n v="50"/>
  </r>
  <r>
    <s v="BA"/>
    <x v="3"/>
    <x v="4"/>
    <x v="4"/>
    <x v="3"/>
    <n v="50"/>
  </r>
  <r>
    <s v="BA"/>
    <x v="3"/>
    <x v="4"/>
    <x v="4"/>
    <x v="4"/>
    <n v="50"/>
  </r>
  <r>
    <s v="BA"/>
    <x v="3"/>
    <x v="4"/>
    <x v="4"/>
    <x v="5"/>
    <n v="50"/>
  </r>
  <r>
    <s v="BA"/>
    <x v="3"/>
    <x v="4"/>
    <x v="4"/>
    <x v="6"/>
    <n v="50"/>
  </r>
  <r>
    <s v="BA"/>
    <x v="3"/>
    <x v="4"/>
    <x v="4"/>
    <x v="7"/>
    <n v="50"/>
  </r>
  <r>
    <s v="BA"/>
    <x v="3"/>
    <x v="4"/>
    <x v="12"/>
    <x v="8"/>
    <n v="1798"/>
  </r>
  <r>
    <s v="BA"/>
    <x v="3"/>
    <x v="4"/>
    <x v="12"/>
    <x v="9"/>
    <n v="1798"/>
  </r>
  <r>
    <s v="BA"/>
    <x v="3"/>
    <x v="4"/>
    <x v="12"/>
    <x v="10"/>
    <n v="2208"/>
  </r>
  <r>
    <s v="BA"/>
    <x v="3"/>
    <x v="4"/>
    <x v="12"/>
    <x v="0"/>
    <n v="2028"/>
  </r>
  <r>
    <s v="BA"/>
    <x v="3"/>
    <x v="4"/>
    <x v="12"/>
    <x v="1"/>
    <n v="1748"/>
  </r>
  <r>
    <s v="BA"/>
    <x v="3"/>
    <x v="4"/>
    <x v="12"/>
    <x v="2"/>
    <n v="1748"/>
  </r>
  <r>
    <s v="BA"/>
    <x v="3"/>
    <x v="4"/>
    <x v="12"/>
    <x v="3"/>
    <n v="1748"/>
  </r>
  <r>
    <s v="BA"/>
    <x v="3"/>
    <x v="4"/>
    <x v="12"/>
    <x v="4"/>
    <n v="1748"/>
  </r>
  <r>
    <s v="BA"/>
    <x v="3"/>
    <x v="4"/>
    <x v="12"/>
    <x v="5"/>
    <n v="1748"/>
  </r>
  <r>
    <s v="BA"/>
    <x v="3"/>
    <x v="4"/>
    <x v="12"/>
    <x v="6"/>
    <n v="1748"/>
  </r>
  <r>
    <s v="BA"/>
    <x v="3"/>
    <x v="4"/>
    <x v="12"/>
    <x v="7"/>
    <n v="1748"/>
  </r>
  <r>
    <s v="BA"/>
    <x v="3"/>
    <x v="4"/>
    <x v="2"/>
    <x v="8"/>
    <n v="509"/>
  </r>
  <r>
    <s v="BA"/>
    <x v="3"/>
    <x v="4"/>
    <x v="2"/>
    <x v="9"/>
    <n v="704"/>
  </r>
  <r>
    <s v="BA"/>
    <x v="3"/>
    <x v="4"/>
    <x v="2"/>
    <x v="10"/>
    <n v="704"/>
  </r>
  <r>
    <s v="BA"/>
    <x v="3"/>
    <x v="4"/>
    <x v="2"/>
    <x v="0"/>
    <n v="704"/>
  </r>
  <r>
    <s v="BA"/>
    <x v="3"/>
    <x v="4"/>
    <x v="2"/>
    <x v="1"/>
    <n v="704"/>
  </r>
  <r>
    <s v="BA"/>
    <x v="3"/>
    <x v="4"/>
    <x v="2"/>
    <x v="2"/>
    <n v="1204"/>
  </r>
  <r>
    <s v="BA"/>
    <x v="3"/>
    <x v="4"/>
    <x v="2"/>
    <x v="3"/>
    <n v="1204"/>
  </r>
  <r>
    <s v="BA"/>
    <x v="3"/>
    <x v="4"/>
    <x v="2"/>
    <x v="4"/>
    <n v="1204"/>
  </r>
  <r>
    <s v="BA"/>
    <x v="3"/>
    <x v="4"/>
    <x v="2"/>
    <x v="5"/>
    <n v="1204"/>
  </r>
  <r>
    <s v="BA"/>
    <x v="3"/>
    <x v="4"/>
    <x v="2"/>
    <x v="6"/>
    <n v="1204"/>
  </r>
  <r>
    <s v="BA"/>
    <x v="3"/>
    <x v="4"/>
    <x v="2"/>
    <x v="7"/>
    <n v="1704"/>
  </r>
  <r>
    <s v="BA"/>
    <x v="3"/>
    <x v="4"/>
    <x v="3"/>
    <x v="8"/>
    <n v="644"/>
  </r>
  <r>
    <s v="BA"/>
    <x v="3"/>
    <x v="4"/>
    <x v="3"/>
    <x v="9"/>
    <n v="1028"/>
  </r>
  <r>
    <s v="BA"/>
    <x v="3"/>
    <x v="4"/>
    <x v="3"/>
    <x v="10"/>
    <n v="1028"/>
  </r>
  <r>
    <s v="BA"/>
    <x v="3"/>
    <x v="4"/>
    <x v="3"/>
    <x v="0"/>
    <n v="1028"/>
  </r>
  <r>
    <s v="BA"/>
    <x v="3"/>
    <x v="4"/>
    <x v="3"/>
    <x v="1"/>
    <n v="1028"/>
  </r>
  <r>
    <s v="BA"/>
    <x v="3"/>
    <x v="4"/>
    <x v="3"/>
    <x v="2"/>
    <n v="1028"/>
  </r>
  <r>
    <s v="BA"/>
    <x v="3"/>
    <x v="4"/>
    <x v="3"/>
    <x v="3"/>
    <n v="1028"/>
  </r>
  <r>
    <s v="BA"/>
    <x v="3"/>
    <x v="4"/>
    <x v="3"/>
    <x v="4"/>
    <n v="1028"/>
  </r>
  <r>
    <s v="BA"/>
    <x v="3"/>
    <x v="4"/>
    <x v="3"/>
    <x v="5"/>
    <n v="1028"/>
  </r>
  <r>
    <s v="BA"/>
    <x v="3"/>
    <x v="4"/>
    <x v="3"/>
    <x v="6"/>
    <n v="1028"/>
  </r>
  <r>
    <s v="BA"/>
    <x v="3"/>
    <x v="4"/>
    <x v="3"/>
    <x v="7"/>
    <n v="1028"/>
  </r>
  <r>
    <s v="BG"/>
    <x v="4"/>
    <x v="5"/>
    <x v="4"/>
    <x v="9"/>
    <n v="960"/>
  </r>
  <r>
    <s v="BG"/>
    <x v="4"/>
    <x v="5"/>
    <x v="4"/>
    <x v="10"/>
    <n v="960"/>
  </r>
  <r>
    <s v="BG"/>
    <x v="4"/>
    <x v="5"/>
    <x v="4"/>
    <x v="0"/>
    <n v="1280"/>
  </r>
  <r>
    <s v="BG"/>
    <x v="4"/>
    <x v="5"/>
    <x v="4"/>
    <x v="1"/>
    <n v="1600"/>
  </r>
  <r>
    <s v="BG"/>
    <x v="4"/>
    <x v="5"/>
    <x v="4"/>
    <x v="2"/>
    <n v="1600"/>
  </r>
  <r>
    <s v="BG"/>
    <x v="4"/>
    <x v="5"/>
    <x v="4"/>
    <x v="3"/>
    <n v="1619"/>
  </r>
  <r>
    <s v="BG"/>
    <x v="4"/>
    <x v="5"/>
    <x v="4"/>
    <x v="4"/>
    <n v="1638"/>
  </r>
  <r>
    <s v="BG"/>
    <x v="4"/>
    <x v="5"/>
    <x v="4"/>
    <x v="5"/>
    <n v="1658"/>
  </r>
  <r>
    <s v="BG"/>
    <x v="4"/>
    <x v="5"/>
    <x v="4"/>
    <x v="6"/>
    <n v="1677"/>
  </r>
  <r>
    <s v="BG"/>
    <x v="4"/>
    <x v="5"/>
    <x v="4"/>
    <x v="7"/>
    <n v="1696"/>
  </r>
  <r>
    <s v="BG"/>
    <x v="4"/>
    <x v="5"/>
    <x v="0"/>
    <x v="8"/>
    <n v="1259"/>
  </r>
  <r>
    <s v="BG"/>
    <x v="4"/>
    <x v="5"/>
    <x v="0"/>
    <x v="9"/>
    <n v="1259"/>
  </r>
  <r>
    <s v="BG"/>
    <x v="4"/>
    <x v="5"/>
    <x v="0"/>
    <x v="10"/>
    <n v="1259"/>
  </r>
  <r>
    <s v="BG"/>
    <x v="4"/>
    <x v="5"/>
    <x v="0"/>
    <x v="0"/>
    <n v="1259"/>
  </r>
  <r>
    <s v="BG"/>
    <x v="4"/>
    <x v="5"/>
    <x v="0"/>
    <x v="1"/>
    <n v="1259"/>
  </r>
  <r>
    <s v="BG"/>
    <x v="4"/>
    <x v="5"/>
    <x v="0"/>
    <x v="2"/>
    <n v="1259"/>
  </r>
  <r>
    <s v="BG"/>
    <x v="4"/>
    <x v="5"/>
    <x v="0"/>
    <x v="3"/>
    <n v="1259"/>
  </r>
  <r>
    <s v="BG"/>
    <x v="4"/>
    <x v="5"/>
    <x v="0"/>
    <x v="4"/>
    <n v="1259"/>
  </r>
  <r>
    <s v="BG"/>
    <x v="4"/>
    <x v="5"/>
    <x v="0"/>
    <x v="5"/>
    <n v="1259"/>
  </r>
  <r>
    <s v="BG"/>
    <x v="4"/>
    <x v="5"/>
    <x v="0"/>
    <x v="6"/>
    <n v="1259"/>
  </r>
  <r>
    <s v="BG"/>
    <x v="4"/>
    <x v="5"/>
    <x v="0"/>
    <x v="7"/>
    <n v="1259"/>
  </r>
  <r>
    <s v="BG"/>
    <x v="4"/>
    <x v="5"/>
    <x v="9"/>
    <x v="8"/>
    <n v="90"/>
  </r>
  <r>
    <s v="BG"/>
    <x v="4"/>
    <x v="5"/>
    <x v="9"/>
    <x v="9"/>
    <n v="90"/>
  </r>
  <r>
    <s v="BG"/>
    <x v="4"/>
    <x v="5"/>
    <x v="9"/>
    <x v="10"/>
    <n v="90"/>
  </r>
  <r>
    <s v="BG"/>
    <x v="4"/>
    <x v="5"/>
    <x v="9"/>
    <x v="0"/>
    <n v="90"/>
  </r>
  <r>
    <s v="BG"/>
    <x v="4"/>
    <x v="5"/>
    <x v="9"/>
    <x v="1"/>
    <n v="90"/>
  </r>
  <r>
    <s v="BG"/>
    <x v="4"/>
    <x v="5"/>
    <x v="9"/>
    <x v="2"/>
    <n v="90"/>
  </r>
  <r>
    <s v="BG"/>
    <x v="4"/>
    <x v="5"/>
    <x v="9"/>
    <x v="3"/>
    <n v="90"/>
  </r>
  <r>
    <s v="BG"/>
    <x v="4"/>
    <x v="5"/>
    <x v="9"/>
    <x v="4"/>
    <n v="90"/>
  </r>
  <r>
    <s v="BG"/>
    <x v="4"/>
    <x v="5"/>
    <x v="9"/>
    <x v="5"/>
    <n v="90"/>
  </r>
  <r>
    <s v="BG"/>
    <x v="4"/>
    <x v="5"/>
    <x v="9"/>
    <x v="6"/>
    <n v="90"/>
  </r>
  <r>
    <s v="BG"/>
    <x v="4"/>
    <x v="5"/>
    <x v="9"/>
    <x v="7"/>
    <n v="90"/>
  </r>
  <r>
    <s v="BG"/>
    <x v="4"/>
    <x v="5"/>
    <x v="12"/>
    <x v="8"/>
    <n v="3550"/>
  </r>
  <r>
    <s v="BG"/>
    <x v="4"/>
    <x v="5"/>
    <x v="12"/>
    <x v="9"/>
    <n v="3250"/>
  </r>
  <r>
    <s v="BG"/>
    <x v="4"/>
    <x v="5"/>
    <x v="12"/>
    <x v="10"/>
    <n v="3048"/>
  </r>
  <r>
    <s v="BG"/>
    <x v="4"/>
    <x v="5"/>
    <x v="12"/>
    <x v="0"/>
    <n v="2691"/>
  </r>
  <r>
    <s v="BG"/>
    <x v="4"/>
    <x v="5"/>
    <x v="12"/>
    <x v="1"/>
    <n v="2491"/>
  </r>
  <r>
    <s v="BG"/>
    <x v="4"/>
    <x v="5"/>
    <x v="12"/>
    <x v="2"/>
    <n v="2199"/>
  </r>
  <r>
    <s v="BG"/>
    <x v="4"/>
    <x v="5"/>
    <x v="12"/>
    <x v="3"/>
    <n v="2199"/>
  </r>
  <r>
    <s v="BG"/>
    <x v="4"/>
    <x v="5"/>
    <x v="12"/>
    <x v="4"/>
    <n v="2199"/>
  </r>
  <r>
    <s v="BG"/>
    <x v="4"/>
    <x v="5"/>
    <x v="12"/>
    <x v="5"/>
    <n v="2199"/>
  </r>
  <r>
    <s v="BG"/>
    <x v="4"/>
    <x v="5"/>
    <x v="12"/>
    <x v="6"/>
    <n v="2199"/>
  </r>
  <r>
    <s v="BG"/>
    <x v="4"/>
    <x v="5"/>
    <x v="12"/>
    <x v="7"/>
    <n v="2199"/>
  </r>
  <r>
    <s v="BG"/>
    <x v="4"/>
    <x v="5"/>
    <x v="10"/>
    <x v="8"/>
    <n v="2000"/>
  </r>
  <r>
    <s v="BG"/>
    <x v="4"/>
    <x v="5"/>
    <x v="10"/>
    <x v="9"/>
    <n v="2000"/>
  </r>
  <r>
    <s v="BG"/>
    <x v="4"/>
    <x v="5"/>
    <x v="10"/>
    <x v="10"/>
    <n v="2000"/>
  </r>
  <r>
    <s v="BG"/>
    <x v="4"/>
    <x v="5"/>
    <x v="10"/>
    <x v="0"/>
    <n v="2000"/>
  </r>
  <r>
    <s v="BG"/>
    <x v="4"/>
    <x v="5"/>
    <x v="10"/>
    <x v="1"/>
    <n v="2000"/>
  </r>
  <r>
    <s v="BG"/>
    <x v="4"/>
    <x v="5"/>
    <x v="10"/>
    <x v="2"/>
    <n v="2000"/>
  </r>
  <r>
    <s v="BG"/>
    <x v="4"/>
    <x v="5"/>
    <x v="10"/>
    <x v="3"/>
    <n v="2000"/>
  </r>
  <r>
    <s v="BG"/>
    <x v="4"/>
    <x v="5"/>
    <x v="10"/>
    <x v="4"/>
    <n v="2000"/>
  </r>
  <r>
    <s v="BG"/>
    <x v="4"/>
    <x v="5"/>
    <x v="10"/>
    <x v="5"/>
    <n v="2000"/>
  </r>
  <r>
    <s v="BG"/>
    <x v="4"/>
    <x v="5"/>
    <x v="10"/>
    <x v="6"/>
    <n v="2000"/>
  </r>
  <r>
    <s v="BG"/>
    <x v="4"/>
    <x v="5"/>
    <x v="10"/>
    <x v="7"/>
    <n v="4000"/>
  </r>
  <r>
    <s v="BG"/>
    <x v="4"/>
    <x v="5"/>
    <x v="7"/>
    <x v="8"/>
    <n v="253"/>
  </r>
  <r>
    <s v="BG"/>
    <x v="4"/>
    <x v="5"/>
    <x v="7"/>
    <x v="9"/>
    <n v="263"/>
  </r>
  <r>
    <s v="BG"/>
    <x v="4"/>
    <x v="5"/>
    <x v="7"/>
    <x v="10"/>
    <n v="273"/>
  </r>
  <r>
    <s v="BG"/>
    <x v="4"/>
    <x v="5"/>
    <x v="7"/>
    <x v="0"/>
    <n v="282"/>
  </r>
  <r>
    <s v="BG"/>
    <x v="4"/>
    <x v="5"/>
    <x v="7"/>
    <x v="1"/>
    <n v="292"/>
  </r>
  <r>
    <s v="BG"/>
    <x v="4"/>
    <x v="5"/>
    <x v="7"/>
    <x v="2"/>
    <n v="302"/>
  </r>
  <r>
    <s v="BG"/>
    <x v="4"/>
    <x v="5"/>
    <x v="7"/>
    <x v="3"/>
    <n v="302"/>
  </r>
  <r>
    <s v="BG"/>
    <x v="4"/>
    <x v="5"/>
    <x v="7"/>
    <x v="4"/>
    <n v="302"/>
  </r>
  <r>
    <s v="BG"/>
    <x v="4"/>
    <x v="5"/>
    <x v="7"/>
    <x v="5"/>
    <n v="302"/>
  </r>
  <r>
    <s v="BG"/>
    <x v="4"/>
    <x v="5"/>
    <x v="7"/>
    <x v="6"/>
    <n v="302"/>
  </r>
  <r>
    <s v="BG"/>
    <x v="4"/>
    <x v="5"/>
    <x v="7"/>
    <x v="7"/>
    <n v="306"/>
  </r>
  <r>
    <s v="BG"/>
    <x v="4"/>
    <x v="5"/>
    <x v="8"/>
    <x v="8"/>
    <n v="184"/>
  </r>
  <r>
    <s v="BG"/>
    <x v="4"/>
    <x v="5"/>
    <x v="8"/>
    <x v="9"/>
    <n v="184"/>
  </r>
  <r>
    <s v="BG"/>
    <x v="4"/>
    <x v="5"/>
    <x v="8"/>
    <x v="10"/>
    <n v="184"/>
  </r>
  <r>
    <s v="BG"/>
    <x v="4"/>
    <x v="5"/>
    <x v="8"/>
    <x v="0"/>
    <n v="184"/>
  </r>
  <r>
    <s v="BG"/>
    <x v="4"/>
    <x v="5"/>
    <x v="8"/>
    <x v="1"/>
    <n v="184"/>
  </r>
  <r>
    <s v="BG"/>
    <x v="4"/>
    <x v="5"/>
    <x v="8"/>
    <x v="2"/>
    <n v="184"/>
  </r>
  <r>
    <s v="BG"/>
    <x v="4"/>
    <x v="5"/>
    <x v="8"/>
    <x v="3"/>
    <n v="184"/>
  </r>
  <r>
    <s v="BG"/>
    <x v="4"/>
    <x v="5"/>
    <x v="8"/>
    <x v="4"/>
    <n v="184"/>
  </r>
  <r>
    <s v="BG"/>
    <x v="4"/>
    <x v="5"/>
    <x v="8"/>
    <x v="5"/>
    <n v="184"/>
  </r>
  <r>
    <s v="BG"/>
    <x v="4"/>
    <x v="5"/>
    <x v="8"/>
    <x v="6"/>
    <n v="184"/>
  </r>
  <r>
    <s v="BG"/>
    <x v="4"/>
    <x v="5"/>
    <x v="8"/>
    <x v="7"/>
    <n v="184"/>
  </r>
  <r>
    <s v="BG"/>
    <x v="4"/>
    <x v="5"/>
    <x v="2"/>
    <x v="8"/>
    <n v="3501"/>
  </r>
  <r>
    <s v="BG"/>
    <x v="4"/>
    <x v="5"/>
    <x v="2"/>
    <x v="9"/>
    <n v="4001"/>
  </r>
  <r>
    <s v="BG"/>
    <x v="4"/>
    <x v="5"/>
    <x v="2"/>
    <x v="10"/>
    <n v="4301"/>
  </r>
  <r>
    <s v="BG"/>
    <x v="4"/>
    <x v="5"/>
    <x v="2"/>
    <x v="0"/>
    <n v="4301"/>
  </r>
  <r>
    <s v="BG"/>
    <x v="4"/>
    <x v="5"/>
    <x v="2"/>
    <x v="1"/>
    <n v="4701"/>
  </r>
  <r>
    <s v="BG"/>
    <x v="4"/>
    <x v="5"/>
    <x v="2"/>
    <x v="2"/>
    <n v="5501"/>
  </r>
  <r>
    <s v="BG"/>
    <x v="4"/>
    <x v="5"/>
    <x v="2"/>
    <x v="3"/>
    <n v="6001"/>
  </r>
  <r>
    <s v="BG"/>
    <x v="4"/>
    <x v="5"/>
    <x v="2"/>
    <x v="4"/>
    <n v="6501"/>
  </r>
  <r>
    <s v="BG"/>
    <x v="4"/>
    <x v="5"/>
    <x v="2"/>
    <x v="5"/>
    <n v="7001"/>
  </r>
  <r>
    <s v="BG"/>
    <x v="4"/>
    <x v="5"/>
    <x v="2"/>
    <x v="6"/>
    <n v="7601"/>
  </r>
  <r>
    <s v="BG"/>
    <x v="4"/>
    <x v="5"/>
    <x v="2"/>
    <x v="7"/>
    <n v="8101"/>
  </r>
  <r>
    <s v="BG"/>
    <x v="4"/>
    <x v="5"/>
    <x v="11"/>
    <x v="0"/>
    <n v="100"/>
  </r>
  <r>
    <s v="BG"/>
    <x v="4"/>
    <x v="5"/>
    <x v="11"/>
    <x v="1"/>
    <n v="300"/>
  </r>
  <r>
    <s v="BG"/>
    <x v="4"/>
    <x v="5"/>
    <x v="11"/>
    <x v="2"/>
    <n v="500"/>
  </r>
  <r>
    <s v="BG"/>
    <x v="4"/>
    <x v="5"/>
    <x v="11"/>
    <x v="3"/>
    <n v="666"/>
  </r>
  <r>
    <s v="BG"/>
    <x v="4"/>
    <x v="5"/>
    <x v="11"/>
    <x v="4"/>
    <n v="832"/>
  </r>
  <r>
    <s v="BG"/>
    <x v="4"/>
    <x v="5"/>
    <x v="11"/>
    <x v="5"/>
    <n v="999"/>
  </r>
  <r>
    <s v="BG"/>
    <x v="4"/>
    <x v="5"/>
    <x v="11"/>
    <x v="6"/>
    <n v="1249"/>
  </r>
  <r>
    <s v="BG"/>
    <x v="4"/>
    <x v="5"/>
    <x v="11"/>
    <x v="7"/>
    <n v="1499"/>
  </r>
  <r>
    <s v="BG"/>
    <x v="4"/>
    <x v="5"/>
    <x v="3"/>
    <x v="8"/>
    <n v="700"/>
  </r>
  <r>
    <s v="BG"/>
    <x v="4"/>
    <x v="5"/>
    <x v="3"/>
    <x v="9"/>
    <n v="767"/>
  </r>
  <r>
    <s v="BG"/>
    <x v="4"/>
    <x v="5"/>
    <x v="3"/>
    <x v="10"/>
    <n v="834"/>
  </r>
  <r>
    <s v="BG"/>
    <x v="4"/>
    <x v="5"/>
    <x v="3"/>
    <x v="0"/>
    <n v="901"/>
  </r>
  <r>
    <s v="BG"/>
    <x v="4"/>
    <x v="5"/>
    <x v="3"/>
    <x v="1"/>
    <n v="1201"/>
  </r>
  <r>
    <s v="BG"/>
    <x v="4"/>
    <x v="5"/>
    <x v="3"/>
    <x v="2"/>
    <n v="1501"/>
  </r>
  <r>
    <s v="BG"/>
    <x v="4"/>
    <x v="5"/>
    <x v="3"/>
    <x v="3"/>
    <n v="1667"/>
  </r>
  <r>
    <s v="BG"/>
    <x v="4"/>
    <x v="5"/>
    <x v="3"/>
    <x v="4"/>
    <n v="1833"/>
  </r>
  <r>
    <s v="BG"/>
    <x v="4"/>
    <x v="5"/>
    <x v="3"/>
    <x v="5"/>
    <n v="2000"/>
  </r>
  <r>
    <s v="BG"/>
    <x v="4"/>
    <x v="5"/>
    <x v="3"/>
    <x v="6"/>
    <n v="2250"/>
  </r>
  <r>
    <s v="BG"/>
    <x v="4"/>
    <x v="5"/>
    <x v="3"/>
    <x v="7"/>
    <n v="2500"/>
  </r>
  <r>
    <s v="HR"/>
    <x v="5"/>
    <x v="6"/>
    <x v="4"/>
    <x v="8"/>
    <n v="10"/>
  </r>
  <r>
    <s v="HR"/>
    <x v="5"/>
    <x v="6"/>
    <x v="4"/>
    <x v="9"/>
    <n v="66"/>
  </r>
  <r>
    <s v="HR"/>
    <x v="5"/>
    <x v="6"/>
    <x v="4"/>
    <x v="10"/>
    <n v="66"/>
  </r>
  <r>
    <s v="HR"/>
    <x v="5"/>
    <x v="6"/>
    <x v="4"/>
    <x v="0"/>
    <n v="66"/>
  </r>
  <r>
    <s v="HR"/>
    <x v="5"/>
    <x v="6"/>
    <x v="4"/>
    <x v="1"/>
    <n v="66"/>
  </r>
  <r>
    <s v="HR"/>
    <x v="5"/>
    <x v="6"/>
    <x v="4"/>
    <x v="2"/>
    <n v="66"/>
  </r>
  <r>
    <s v="HR"/>
    <x v="5"/>
    <x v="6"/>
    <x v="4"/>
    <x v="3"/>
    <n v="66"/>
  </r>
  <r>
    <s v="HR"/>
    <x v="5"/>
    <x v="6"/>
    <x v="4"/>
    <x v="4"/>
    <n v="66"/>
  </r>
  <r>
    <s v="HR"/>
    <x v="5"/>
    <x v="6"/>
    <x v="4"/>
    <x v="5"/>
    <n v="66"/>
  </r>
  <r>
    <s v="HR"/>
    <x v="5"/>
    <x v="6"/>
    <x v="4"/>
    <x v="6"/>
    <n v="66"/>
  </r>
  <r>
    <s v="HR"/>
    <x v="5"/>
    <x v="6"/>
    <x v="4"/>
    <x v="7"/>
    <n v="66"/>
  </r>
  <r>
    <s v="HR"/>
    <x v="5"/>
    <x v="6"/>
    <x v="5"/>
    <x v="8"/>
    <n v="87"/>
  </r>
  <r>
    <s v="HR"/>
    <x v="5"/>
    <x v="6"/>
    <x v="5"/>
    <x v="9"/>
    <n v="87"/>
  </r>
  <r>
    <s v="HR"/>
    <x v="5"/>
    <x v="6"/>
    <x v="5"/>
    <x v="10"/>
    <n v="87"/>
  </r>
  <r>
    <s v="HR"/>
    <x v="5"/>
    <x v="6"/>
    <x v="5"/>
    <x v="0"/>
    <n v="87"/>
  </r>
  <r>
    <s v="HR"/>
    <x v="5"/>
    <x v="6"/>
    <x v="5"/>
    <x v="1"/>
    <n v="87"/>
  </r>
  <r>
    <s v="HR"/>
    <x v="5"/>
    <x v="6"/>
    <x v="5"/>
    <x v="2"/>
    <n v="87"/>
  </r>
  <r>
    <s v="HR"/>
    <x v="5"/>
    <x v="6"/>
    <x v="5"/>
    <x v="3"/>
    <n v="87"/>
  </r>
  <r>
    <s v="HR"/>
    <x v="5"/>
    <x v="6"/>
    <x v="5"/>
    <x v="4"/>
    <n v="87"/>
  </r>
  <r>
    <s v="HR"/>
    <x v="5"/>
    <x v="6"/>
    <x v="5"/>
    <x v="5"/>
    <n v="87"/>
  </r>
  <r>
    <s v="HR"/>
    <x v="5"/>
    <x v="6"/>
    <x v="5"/>
    <x v="6"/>
    <n v="87"/>
  </r>
  <r>
    <s v="HR"/>
    <x v="5"/>
    <x v="6"/>
    <x v="5"/>
    <x v="7"/>
    <n v="87"/>
  </r>
  <r>
    <s v="HR"/>
    <x v="5"/>
    <x v="6"/>
    <x v="6"/>
    <x v="2"/>
    <n v="70"/>
  </r>
  <r>
    <s v="HR"/>
    <x v="5"/>
    <x v="6"/>
    <x v="6"/>
    <x v="3"/>
    <n v="70"/>
  </r>
  <r>
    <s v="HR"/>
    <x v="5"/>
    <x v="6"/>
    <x v="6"/>
    <x v="4"/>
    <n v="70"/>
  </r>
  <r>
    <s v="HR"/>
    <x v="5"/>
    <x v="6"/>
    <x v="6"/>
    <x v="5"/>
    <n v="70"/>
  </r>
  <r>
    <s v="HR"/>
    <x v="5"/>
    <x v="6"/>
    <x v="6"/>
    <x v="6"/>
    <n v="70"/>
  </r>
  <r>
    <s v="HR"/>
    <x v="5"/>
    <x v="6"/>
    <x v="6"/>
    <x v="7"/>
    <n v="70"/>
  </r>
  <r>
    <s v="HR"/>
    <x v="5"/>
    <x v="6"/>
    <x v="0"/>
    <x v="8"/>
    <n v="1474"/>
  </r>
  <r>
    <s v="HR"/>
    <x v="5"/>
    <x v="6"/>
    <x v="0"/>
    <x v="9"/>
    <n v="1474"/>
  </r>
  <r>
    <s v="HR"/>
    <x v="5"/>
    <x v="6"/>
    <x v="0"/>
    <x v="10"/>
    <n v="1474"/>
  </r>
  <r>
    <s v="HR"/>
    <x v="5"/>
    <x v="6"/>
    <x v="0"/>
    <x v="0"/>
    <n v="1474"/>
  </r>
  <r>
    <s v="HR"/>
    <x v="5"/>
    <x v="6"/>
    <x v="0"/>
    <x v="1"/>
    <n v="1474"/>
  </r>
  <r>
    <s v="HR"/>
    <x v="5"/>
    <x v="6"/>
    <x v="0"/>
    <x v="2"/>
    <n v="1474"/>
  </r>
  <r>
    <s v="HR"/>
    <x v="5"/>
    <x v="6"/>
    <x v="0"/>
    <x v="3"/>
    <n v="700"/>
  </r>
  <r>
    <s v="HR"/>
    <x v="5"/>
    <x v="6"/>
    <x v="0"/>
    <x v="4"/>
    <n v="700"/>
  </r>
  <r>
    <s v="HR"/>
    <x v="5"/>
    <x v="6"/>
    <x v="0"/>
    <x v="5"/>
    <n v="700"/>
  </r>
  <r>
    <s v="HR"/>
    <x v="5"/>
    <x v="6"/>
    <x v="0"/>
    <x v="6"/>
    <n v="700"/>
  </r>
  <r>
    <s v="HR"/>
    <x v="5"/>
    <x v="6"/>
    <x v="0"/>
    <x v="7"/>
    <n v="700"/>
  </r>
  <r>
    <s v="HR"/>
    <x v="5"/>
    <x v="6"/>
    <x v="9"/>
    <x v="8"/>
    <n v="290"/>
  </r>
  <r>
    <s v="HR"/>
    <x v="5"/>
    <x v="6"/>
    <x v="9"/>
    <x v="9"/>
    <n v="290"/>
  </r>
  <r>
    <s v="HR"/>
    <x v="5"/>
    <x v="6"/>
    <x v="9"/>
    <x v="10"/>
    <n v="290"/>
  </r>
  <r>
    <s v="HR"/>
    <x v="5"/>
    <x v="6"/>
    <x v="9"/>
    <x v="0"/>
    <n v="290"/>
  </r>
  <r>
    <s v="HR"/>
    <x v="5"/>
    <x v="6"/>
    <x v="9"/>
    <x v="1"/>
    <n v="290"/>
  </r>
  <r>
    <s v="HR"/>
    <x v="5"/>
    <x v="6"/>
    <x v="9"/>
    <x v="2"/>
    <n v="290"/>
  </r>
  <r>
    <s v="HR"/>
    <x v="5"/>
    <x v="6"/>
    <x v="9"/>
    <x v="3"/>
    <n v="290"/>
  </r>
  <r>
    <s v="HR"/>
    <x v="5"/>
    <x v="6"/>
    <x v="9"/>
    <x v="4"/>
    <n v="290"/>
  </r>
  <r>
    <s v="HR"/>
    <x v="5"/>
    <x v="6"/>
    <x v="9"/>
    <x v="5"/>
    <n v="290"/>
  </r>
  <r>
    <s v="HR"/>
    <x v="5"/>
    <x v="6"/>
    <x v="9"/>
    <x v="6"/>
    <n v="290"/>
  </r>
  <r>
    <s v="HR"/>
    <x v="5"/>
    <x v="6"/>
    <x v="9"/>
    <x v="7"/>
    <n v="290"/>
  </r>
  <r>
    <s v="HR"/>
    <x v="5"/>
    <x v="6"/>
    <x v="1"/>
    <x v="8"/>
    <n v="303"/>
  </r>
  <r>
    <s v="HR"/>
    <x v="5"/>
    <x v="6"/>
    <x v="1"/>
    <x v="9"/>
    <n v="303"/>
  </r>
  <r>
    <s v="HR"/>
    <x v="5"/>
    <x v="6"/>
    <x v="1"/>
    <x v="10"/>
    <n v="303"/>
  </r>
  <r>
    <s v="HR"/>
    <x v="5"/>
    <x v="6"/>
    <x v="1"/>
    <x v="0"/>
    <n v="303"/>
  </r>
  <r>
    <s v="HR"/>
    <x v="5"/>
    <x v="6"/>
    <x v="1"/>
    <x v="1"/>
    <n v="303"/>
  </r>
  <r>
    <s v="HR"/>
    <x v="5"/>
    <x v="6"/>
    <x v="1"/>
    <x v="2"/>
    <n v="303"/>
  </r>
  <r>
    <s v="HR"/>
    <x v="5"/>
    <x v="6"/>
    <x v="7"/>
    <x v="8"/>
    <n v="394"/>
  </r>
  <r>
    <s v="HR"/>
    <x v="5"/>
    <x v="6"/>
    <x v="7"/>
    <x v="9"/>
    <n v="454"/>
  </r>
  <r>
    <s v="HR"/>
    <x v="5"/>
    <x v="6"/>
    <x v="7"/>
    <x v="10"/>
    <n v="494"/>
  </r>
  <r>
    <s v="HR"/>
    <x v="5"/>
    <x v="6"/>
    <x v="7"/>
    <x v="0"/>
    <n v="534"/>
  </r>
  <r>
    <s v="HR"/>
    <x v="5"/>
    <x v="6"/>
    <x v="7"/>
    <x v="1"/>
    <n v="574"/>
  </r>
  <r>
    <s v="HR"/>
    <x v="5"/>
    <x v="6"/>
    <x v="7"/>
    <x v="2"/>
    <n v="614"/>
  </r>
  <r>
    <s v="HR"/>
    <x v="5"/>
    <x v="6"/>
    <x v="7"/>
    <x v="3"/>
    <n v="614"/>
  </r>
  <r>
    <s v="HR"/>
    <x v="5"/>
    <x v="6"/>
    <x v="7"/>
    <x v="4"/>
    <n v="614"/>
  </r>
  <r>
    <s v="HR"/>
    <x v="5"/>
    <x v="6"/>
    <x v="7"/>
    <x v="5"/>
    <n v="614"/>
  </r>
  <r>
    <s v="HR"/>
    <x v="5"/>
    <x v="6"/>
    <x v="7"/>
    <x v="6"/>
    <n v="614"/>
  </r>
  <r>
    <s v="HR"/>
    <x v="5"/>
    <x v="6"/>
    <x v="7"/>
    <x v="7"/>
    <n v="614"/>
  </r>
  <r>
    <s v="HR"/>
    <x v="5"/>
    <x v="6"/>
    <x v="8"/>
    <x v="8"/>
    <n v="200"/>
  </r>
  <r>
    <s v="HR"/>
    <x v="5"/>
    <x v="6"/>
    <x v="8"/>
    <x v="9"/>
    <n v="200"/>
  </r>
  <r>
    <s v="HR"/>
    <x v="5"/>
    <x v="6"/>
    <x v="8"/>
    <x v="10"/>
    <n v="200"/>
  </r>
  <r>
    <s v="HR"/>
    <x v="5"/>
    <x v="6"/>
    <x v="8"/>
    <x v="0"/>
    <n v="200"/>
  </r>
  <r>
    <s v="HR"/>
    <x v="5"/>
    <x v="6"/>
    <x v="8"/>
    <x v="1"/>
    <n v="200"/>
  </r>
  <r>
    <s v="HR"/>
    <x v="5"/>
    <x v="6"/>
    <x v="8"/>
    <x v="2"/>
    <n v="200"/>
  </r>
  <r>
    <s v="HR"/>
    <x v="5"/>
    <x v="6"/>
    <x v="2"/>
    <x v="8"/>
    <n v="793"/>
  </r>
  <r>
    <s v="HR"/>
    <x v="5"/>
    <x v="6"/>
    <x v="2"/>
    <x v="9"/>
    <n v="830"/>
  </r>
  <r>
    <s v="HR"/>
    <x v="5"/>
    <x v="6"/>
    <x v="2"/>
    <x v="10"/>
    <n v="1393"/>
  </r>
  <r>
    <s v="HR"/>
    <x v="5"/>
    <x v="6"/>
    <x v="2"/>
    <x v="0"/>
    <n v="1413"/>
  </r>
  <r>
    <s v="HR"/>
    <x v="5"/>
    <x v="6"/>
    <x v="2"/>
    <x v="1"/>
    <n v="1563"/>
  </r>
  <r>
    <s v="HR"/>
    <x v="5"/>
    <x v="6"/>
    <x v="2"/>
    <x v="2"/>
    <n v="1773"/>
  </r>
  <r>
    <s v="HR"/>
    <x v="5"/>
    <x v="6"/>
    <x v="2"/>
    <x v="3"/>
    <n v="1533"/>
  </r>
  <r>
    <s v="HR"/>
    <x v="5"/>
    <x v="6"/>
    <x v="2"/>
    <x v="4"/>
    <n v="1533"/>
  </r>
  <r>
    <s v="HR"/>
    <x v="5"/>
    <x v="6"/>
    <x v="2"/>
    <x v="5"/>
    <n v="1533"/>
  </r>
  <r>
    <s v="HR"/>
    <x v="5"/>
    <x v="6"/>
    <x v="2"/>
    <x v="6"/>
    <n v="1795"/>
  </r>
  <r>
    <s v="HR"/>
    <x v="5"/>
    <x v="6"/>
    <x v="2"/>
    <x v="7"/>
    <n v="1795"/>
  </r>
  <r>
    <s v="HR"/>
    <x v="5"/>
    <x v="6"/>
    <x v="13"/>
    <x v="8"/>
    <n v="100"/>
  </r>
  <r>
    <s v="HR"/>
    <x v="5"/>
    <x v="6"/>
    <x v="13"/>
    <x v="9"/>
    <n v="120"/>
  </r>
  <r>
    <s v="HR"/>
    <x v="5"/>
    <x v="6"/>
    <x v="13"/>
    <x v="10"/>
    <n v="140"/>
  </r>
  <r>
    <s v="HR"/>
    <x v="5"/>
    <x v="6"/>
    <x v="13"/>
    <x v="0"/>
    <n v="160"/>
  </r>
  <r>
    <s v="HR"/>
    <x v="5"/>
    <x v="6"/>
    <x v="13"/>
    <x v="1"/>
    <n v="180"/>
  </r>
  <r>
    <s v="HR"/>
    <x v="5"/>
    <x v="6"/>
    <x v="13"/>
    <x v="2"/>
    <n v="400"/>
  </r>
  <r>
    <s v="HR"/>
    <x v="5"/>
    <x v="6"/>
    <x v="13"/>
    <x v="3"/>
    <n v="400"/>
  </r>
  <r>
    <s v="HR"/>
    <x v="5"/>
    <x v="6"/>
    <x v="13"/>
    <x v="4"/>
    <n v="400"/>
  </r>
  <r>
    <s v="HR"/>
    <x v="5"/>
    <x v="6"/>
    <x v="13"/>
    <x v="5"/>
    <n v="400"/>
  </r>
  <r>
    <s v="HR"/>
    <x v="5"/>
    <x v="6"/>
    <x v="13"/>
    <x v="6"/>
    <n v="400"/>
  </r>
  <r>
    <s v="HR"/>
    <x v="5"/>
    <x v="6"/>
    <x v="13"/>
    <x v="7"/>
    <n v="400"/>
  </r>
  <r>
    <s v="HR"/>
    <x v="5"/>
    <x v="6"/>
    <x v="11"/>
    <x v="2"/>
    <n v="510"/>
  </r>
  <r>
    <s v="HR"/>
    <x v="5"/>
    <x v="6"/>
    <x v="11"/>
    <x v="3"/>
    <n v="510"/>
  </r>
  <r>
    <s v="HR"/>
    <x v="5"/>
    <x v="6"/>
    <x v="11"/>
    <x v="4"/>
    <n v="510"/>
  </r>
  <r>
    <s v="HR"/>
    <x v="5"/>
    <x v="6"/>
    <x v="11"/>
    <x v="5"/>
    <n v="510"/>
  </r>
  <r>
    <s v="HR"/>
    <x v="5"/>
    <x v="6"/>
    <x v="11"/>
    <x v="6"/>
    <n v="510"/>
  </r>
  <r>
    <s v="HR"/>
    <x v="5"/>
    <x v="6"/>
    <x v="11"/>
    <x v="7"/>
    <n v="510"/>
  </r>
  <r>
    <s v="HR"/>
    <x v="5"/>
    <x v="6"/>
    <x v="3"/>
    <x v="8"/>
    <n v="2140"/>
  </r>
  <r>
    <s v="HR"/>
    <x v="5"/>
    <x v="6"/>
    <x v="3"/>
    <x v="9"/>
    <n v="2212"/>
  </r>
  <r>
    <s v="HR"/>
    <x v="5"/>
    <x v="6"/>
    <x v="3"/>
    <x v="10"/>
    <n v="2520"/>
  </r>
  <r>
    <s v="HR"/>
    <x v="5"/>
    <x v="6"/>
    <x v="3"/>
    <x v="0"/>
    <n v="2580"/>
  </r>
  <r>
    <s v="HR"/>
    <x v="5"/>
    <x v="6"/>
    <x v="3"/>
    <x v="1"/>
    <n v="2664"/>
  </r>
  <r>
    <s v="HR"/>
    <x v="5"/>
    <x v="6"/>
    <x v="3"/>
    <x v="2"/>
    <n v="2824"/>
  </r>
  <r>
    <s v="HR"/>
    <x v="5"/>
    <x v="6"/>
    <x v="3"/>
    <x v="3"/>
    <n v="2824"/>
  </r>
  <r>
    <s v="HR"/>
    <x v="5"/>
    <x v="6"/>
    <x v="3"/>
    <x v="4"/>
    <n v="2824"/>
  </r>
  <r>
    <s v="HR"/>
    <x v="5"/>
    <x v="6"/>
    <x v="3"/>
    <x v="5"/>
    <n v="2824"/>
  </r>
  <r>
    <s v="HR"/>
    <x v="5"/>
    <x v="6"/>
    <x v="3"/>
    <x v="6"/>
    <n v="3133"/>
  </r>
  <r>
    <s v="HR"/>
    <x v="5"/>
    <x v="6"/>
    <x v="3"/>
    <x v="7"/>
    <n v="3133"/>
  </r>
  <r>
    <s v="CZ"/>
    <x v="6"/>
    <x v="7"/>
    <x v="4"/>
    <x v="8"/>
    <n v="1353"/>
  </r>
  <r>
    <s v="CZ"/>
    <x v="6"/>
    <x v="7"/>
    <x v="4"/>
    <x v="9"/>
    <n v="1693"/>
  </r>
  <r>
    <s v="CZ"/>
    <x v="6"/>
    <x v="7"/>
    <x v="4"/>
    <x v="10"/>
    <n v="2041"/>
  </r>
  <r>
    <s v="CZ"/>
    <x v="6"/>
    <x v="7"/>
    <x v="4"/>
    <x v="0"/>
    <n v="2370"/>
  </r>
  <r>
    <s v="CZ"/>
    <x v="6"/>
    <x v="7"/>
    <x v="4"/>
    <x v="1"/>
    <n v="2653"/>
  </r>
  <r>
    <s v="CZ"/>
    <x v="6"/>
    <x v="7"/>
    <x v="4"/>
    <x v="2"/>
    <n v="2871"/>
  </r>
  <r>
    <s v="CZ"/>
    <x v="6"/>
    <x v="7"/>
    <x v="4"/>
    <x v="3"/>
    <n v="3034"/>
  </r>
  <r>
    <s v="CZ"/>
    <x v="6"/>
    <x v="7"/>
    <x v="4"/>
    <x v="4"/>
    <n v="3156"/>
  </r>
  <r>
    <s v="CZ"/>
    <x v="6"/>
    <x v="7"/>
    <x v="4"/>
    <x v="5"/>
    <n v="3251"/>
  </r>
  <r>
    <s v="CZ"/>
    <x v="6"/>
    <x v="7"/>
    <x v="4"/>
    <x v="6"/>
    <n v="3339"/>
  </r>
  <r>
    <s v="CZ"/>
    <x v="6"/>
    <x v="7"/>
    <x v="4"/>
    <x v="7"/>
    <n v="3418"/>
  </r>
  <r>
    <s v="CZ"/>
    <x v="6"/>
    <x v="7"/>
    <x v="5"/>
    <x v="10"/>
    <n v="1"/>
  </r>
  <r>
    <s v="CZ"/>
    <x v="6"/>
    <x v="7"/>
    <x v="5"/>
    <x v="0"/>
    <n v="61"/>
  </r>
  <r>
    <s v="CZ"/>
    <x v="6"/>
    <x v="7"/>
    <x v="5"/>
    <x v="1"/>
    <n v="149"/>
  </r>
  <r>
    <s v="CZ"/>
    <x v="6"/>
    <x v="7"/>
    <x v="5"/>
    <x v="2"/>
    <n v="245"/>
  </r>
  <r>
    <s v="CZ"/>
    <x v="6"/>
    <x v="7"/>
    <x v="5"/>
    <x v="3"/>
    <n v="346"/>
  </r>
  <r>
    <s v="CZ"/>
    <x v="6"/>
    <x v="7"/>
    <x v="5"/>
    <x v="4"/>
    <n v="449"/>
  </r>
  <r>
    <s v="CZ"/>
    <x v="6"/>
    <x v="7"/>
    <x v="5"/>
    <x v="5"/>
    <n v="551"/>
  </r>
  <r>
    <s v="CZ"/>
    <x v="6"/>
    <x v="7"/>
    <x v="5"/>
    <x v="6"/>
    <n v="649"/>
  </r>
  <r>
    <s v="CZ"/>
    <x v="6"/>
    <x v="7"/>
    <x v="5"/>
    <x v="7"/>
    <n v="740"/>
  </r>
  <r>
    <s v="CZ"/>
    <x v="6"/>
    <x v="7"/>
    <x v="6"/>
    <x v="8"/>
    <n v="7"/>
  </r>
  <r>
    <s v="CZ"/>
    <x v="6"/>
    <x v="7"/>
    <x v="6"/>
    <x v="9"/>
    <n v="27"/>
  </r>
  <r>
    <s v="CZ"/>
    <x v="6"/>
    <x v="7"/>
    <x v="6"/>
    <x v="10"/>
    <n v="51"/>
  </r>
  <r>
    <s v="CZ"/>
    <x v="6"/>
    <x v="7"/>
    <x v="6"/>
    <x v="0"/>
    <n v="78"/>
  </r>
  <r>
    <s v="CZ"/>
    <x v="6"/>
    <x v="7"/>
    <x v="6"/>
    <x v="1"/>
    <n v="108"/>
  </r>
  <r>
    <s v="CZ"/>
    <x v="6"/>
    <x v="7"/>
    <x v="6"/>
    <x v="2"/>
    <n v="141"/>
  </r>
  <r>
    <s v="CZ"/>
    <x v="6"/>
    <x v="7"/>
    <x v="6"/>
    <x v="3"/>
    <n v="203"/>
  </r>
  <r>
    <s v="CZ"/>
    <x v="6"/>
    <x v="7"/>
    <x v="6"/>
    <x v="4"/>
    <n v="271"/>
  </r>
  <r>
    <s v="CZ"/>
    <x v="6"/>
    <x v="7"/>
    <x v="6"/>
    <x v="5"/>
    <n v="346"/>
  </r>
  <r>
    <s v="CZ"/>
    <x v="6"/>
    <x v="7"/>
    <x v="6"/>
    <x v="6"/>
    <n v="426"/>
  </r>
  <r>
    <s v="CZ"/>
    <x v="6"/>
    <x v="7"/>
    <x v="6"/>
    <x v="7"/>
    <n v="513"/>
  </r>
  <r>
    <s v="CZ"/>
    <x v="6"/>
    <x v="7"/>
    <x v="14"/>
    <x v="1"/>
    <n v="1"/>
  </r>
  <r>
    <s v="CZ"/>
    <x v="6"/>
    <x v="7"/>
    <x v="14"/>
    <x v="2"/>
    <n v="5"/>
  </r>
  <r>
    <s v="CZ"/>
    <x v="6"/>
    <x v="7"/>
    <x v="14"/>
    <x v="3"/>
    <n v="6"/>
  </r>
  <r>
    <s v="CZ"/>
    <x v="6"/>
    <x v="7"/>
    <x v="14"/>
    <x v="4"/>
    <n v="8"/>
  </r>
  <r>
    <s v="CZ"/>
    <x v="6"/>
    <x v="7"/>
    <x v="14"/>
    <x v="5"/>
    <n v="9"/>
  </r>
  <r>
    <s v="CZ"/>
    <x v="6"/>
    <x v="7"/>
    <x v="14"/>
    <x v="6"/>
    <n v="11"/>
  </r>
  <r>
    <s v="CZ"/>
    <x v="6"/>
    <x v="7"/>
    <x v="14"/>
    <x v="7"/>
    <n v="13"/>
  </r>
  <r>
    <s v="CZ"/>
    <x v="6"/>
    <x v="7"/>
    <x v="0"/>
    <x v="8"/>
    <n v="1481"/>
  </r>
  <r>
    <s v="CZ"/>
    <x v="6"/>
    <x v="7"/>
    <x v="0"/>
    <x v="9"/>
    <n v="1885"/>
  </r>
  <r>
    <s v="CZ"/>
    <x v="6"/>
    <x v="7"/>
    <x v="0"/>
    <x v="10"/>
    <n v="2234"/>
  </r>
  <r>
    <s v="CZ"/>
    <x v="6"/>
    <x v="7"/>
    <x v="0"/>
    <x v="0"/>
    <n v="2784"/>
  </r>
  <r>
    <s v="CZ"/>
    <x v="6"/>
    <x v="7"/>
    <x v="0"/>
    <x v="1"/>
    <n v="3026"/>
  </r>
  <r>
    <s v="CZ"/>
    <x v="6"/>
    <x v="7"/>
    <x v="0"/>
    <x v="2"/>
    <n v="3026"/>
  </r>
  <r>
    <s v="CZ"/>
    <x v="6"/>
    <x v="7"/>
    <x v="0"/>
    <x v="3"/>
    <n v="3026"/>
  </r>
  <r>
    <s v="CZ"/>
    <x v="6"/>
    <x v="7"/>
    <x v="0"/>
    <x v="4"/>
    <n v="3026"/>
  </r>
  <r>
    <s v="CZ"/>
    <x v="6"/>
    <x v="7"/>
    <x v="0"/>
    <x v="5"/>
    <n v="3181"/>
  </r>
  <r>
    <s v="CZ"/>
    <x v="6"/>
    <x v="7"/>
    <x v="0"/>
    <x v="6"/>
    <n v="3181"/>
  </r>
  <r>
    <s v="CZ"/>
    <x v="6"/>
    <x v="7"/>
    <x v="0"/>
    <x v="7"/>
    <n v="3181"/>
  </r>
  <r>
    <s v="CZ"/>
    <x v="6"/>
    <x v="7"/>
    <x v="9"/>
    <x v="8"/>
    <n v="554"/>
  </r>
  <r>
    <s v="CZ"/>
    <x v="6"/>
    <x v="7"/>
    <x v="12"/>
    <x v="8"/>
    <n v="5555"/>
  </r>
  <r>
    <s v="CZ"/>
    <x v="6"/>
    <x v="7"/>
    <x v="12"/>
    <x v="9"/>
    <n v="5112"/>
  </r>
  <r>
    <s v="CZ"/>
    <x v="6"/>
    <x v="7"/>
    <x v="12"/>
    <x v="10"/>
    <n v="4916"/>
  </r>
  <r>
    <s v="CZ"/>
    <x v="6"/>
    <x v="7"/>
    <x v="12"/>
    <x v="0"/>
    <n v="4916"/>
  </r>
  <r>
    <s v="CZ"/>
    <x v="6"/>
    <x v="7"/>
    <x v="12"/>
    <x v="1"/>
    <n v="4916"/>
  </r>
  <r>
    <s v="CZ"/>
    <x v="6"/>
    <x v="7"/>
    <x v="12"/>
    <x v="2"/>
    <n v="4611"/>
  </r>
  <r>
    <s v="CZ"/>
    <x v="6"/>
    <x v="7"/>
    <x v="12"/>
    <x v="3"/>
    <n v="3715"/>
  </r>
  <r>
    <s v="CZ"/>
    <x v="6"/>
    <x v="7"/>
    <x v="12"/>
    <x v="4"/>
    <n v="3715"/>
  </r>
  <r>
    <s v="CZ"/>
    <x v="6"/>
    <x v="7"/>
    <x v="10"/>
    <x v="8"/>
    <n v="4100"/>
  </r>
  <r>
    <s v="CZ"/>
    <x v="6"/>
    <x v="7"/>
    <x v="10"/>
    <x v="9"/>
    <n v="4100"/>
  </r>
  <r>
    <s v="CZ"/>
    <x v="6"/>
    <x v="7"/>
    <x v="10"/>
    <x v="10"/>
    <n v="4100"/>
  </r>
  <r>
    <s v="CZ"/>
    <x v="6"/>
    <x v="7"/>
    <x v="10"/>
    <x v="0"/>
    <n v="4100"/>
  </r>
  <r>
    <s v="CZ"/>
    <x v="6"/>
    <x v="7"/>
    <x v="10"/>
    <x v="1"/>
    <n v="4100"/>
  </r>
  <r>
    <s v="CZ"/>
    <x v="6"/>
    <x v="7"/>
    <x v="10"/>
    <x v="2"/>
    <n v="4100"/>
  </r>
  <r>
    <s v="CZ"/>
    <x v="6"/>
    <x v="7"/>
    <x v="10"/>
    <x v="3"/>
    <n v="4100"/>
  </r>
  <r>
    <s v="CZ"/>
    <x v="6"/>
    <x v="7"/>
    <x v="10"/>
    <x v="4"/>
    <n v="4100"/>
  </r>
  <r>
    <s v="CZ"/>
    <x v="6"/>
    <x v="7"/>
    <x v="10"/>
    <x v="5"/>
    <n v="4100"/>
  </r>
  <r>
    <s v="CZ"/>
    <x v="6"/>
    <x v="7"/>
    <x v="10"/>
    <x v="6"/>
    <n v="4100"/>
  </r>
  <r>
    <s v="CZ"/>
    <x v="6"/>
    <x v="7"/>
    <x v="10"/>
    <x v="7"/>
    <n v="4385"/>
  </r>
  <r>
    <s v="CZ"/>
    <x v="6"/>
    <x v="7"/>
    <x v="7"/>
    <x v="8"/>
    <n v="748"/>
  </r>
  <r>
    <s v="CZ"/>
    <x v="6"/>
    <x v="7"/>
    <x v="7"/>
    <x v="9"/>
    <n v="832"/>
  </r>
  <r>
    <s v="CZ"/>
    <x v="6"/>
    <x v="7"/>
    <x v="7"/>
    <x v="10"/>
    <n v="876"/>
  </r>
  <r>
    <s v="CZ"/>
    <x v="6"/>
    <x v="7"/>
    <x v="7"/>
    <x v="0"/>
    <n v="876"/>
  </r>
  <r>
    <s v="CZ"/>
    <x v="6"/>
    <x v="7"/>
    <x v="7"/>
    <x v="1"/>
    <n v="903"/>
  </r>
  <r>
    <s v="CZ"/>
    <x v="6"/>
    <x v="7"/>
    <x v="7"/>
    <x v="2"/>
    <n v="898"/>
  </r>
  <r>
    <s v="CZ"/>
    <x v="6"/>
    <x v="7"/>
    <x v="7"/>
    <x v="3"/>
    <n v="933"/>
  </r>
  <r>
    <s v="CZ"/>
    <x v="6"/>
    <x v="7"/>
    <x v="7"/>
    <x v="4"/>
    <n v="983"/>
  </r>
  <r>
    <s v="CZ"/>
    <x v="6"/>
    <x v="7"/>
    <x v="7"/>
    <x v="5"/>
    <n v="1046"/>
  </r>
  <r>
    <s v="CZ"/>
    <x v="6"/>
    <x v="7"/>
    <x v="7"/>
    <x v="6"/>
    <n v="1047"/>
  </r>
  <r>
    <s v="CZ"/>
    <x v="6"/>
    <x v="7"/>
    <x v="7"/>
    <x v="7"/>
    <n v="1052"/>
  </r>
  <r>
    <s v="CZ"/>
    <x v="6"/>
    <x v="7"/>
    <x v="8"/>
    <x v="8"/>
    <n v="2419"/>
  </r>
  <r>
    <s v="CZ"/>
    <x v="6"/>
    <x v="7"/>
    <x v="8"/>
    <x v="9"/>
    <n v="2317"/>
  </r>
  <r>
    <s v="CZ"/>
    <x v="6"/>
    <x v="7"/>
    <x v="8"/>
    <x v="10"/>
    <n v="2342"/>
  </r>
  <r>
    <s v="CZ"/>
    <x v="6"/>
    <x v="7"/>
    <x v="8"/>
    <x v="0"/>
    <n v="2204"/>
  </r>
  <r>
    <s v="CZ"/>
    <x v="6"/>
    <x v="7"/>
    <x v="8"/>
    <x v="1"/>
    <n v="2181"/>
  </r>
  <r>
    <s v="CZ"/>
    <x v="6"/>
    <x v="7"/>
    <x v="8"/>
    <x v="2"/>
    <n v="2001"/>
  </r>
  <r>
    <s v="CZ"/>
    <x v="6"/>
    <x v="7"/>
    <x v="8"/>
    <x v="3"/>
    <n v="1723"/>
  </r>
  <r>
    <s v="CZ"/>
    <x v="6"/>
    <x v="7"/>
    <x v="8"/>
    <x v="4"/>
    <n v="1730"/>
  </r>
  <r>
    <s v="CZ"/>
    <x v="6"/>
    <x v="7"/>
    <x v="8"/>
    <x v="5"/>
    <n v="1274"/>
  </r>
  <r>
    <s v="CZ"/>
    <x v="6"/>
    <x v="7"/>
    <x v="8"/>
    <x v="6"/>
    <n v="1274"/>
  </r>
  <r>
    <s v="CZ"/>
    <x v="6"/>
    <x v="7"/>
    <x v="8"/>
    <x v="7"/>
    <n v="1274"/>
  </r>
  <r>
    <s v="CZ"/>
    <x v="6"/>
    <x v="7"/>
    <x v="2"/>
    <x v="8"/>
    <n v="5933"/>
  </r>
  <r>
    <s v="CZ"/>
    <x v="6"/>
    <x v="7"/>
    <x v="2"/>
    <x v="9"/>
    <n v="7483"/>
  </r>
  <r>
    <s v="CZ"/>
    <x v="6"/>
    <x v="7"/>
    <x v="2"/>
    <x v="10"/>
    <n v="9105"/>
  </r>
  <r>
    <s v="CZ"/>
    <x v="6"/>
    <x v="7"/>
    <x v="2"/>
    <x v="0"/>
    <n v="10569"/>
  </r>
  <r>
    <s v="CZ"/>
    <x v="6"/>
    <x v="7"/>
    <x v="2"/>
    <x v="1"/>
    <n v="11720"/>
  </r>
  <r>
    <s v="CZ"/>
    <x v="6"/>
    <x v="7"/>
    <x v="2"/>
    <x v="2"/>
    <n v="12516"/>
  </r>
  <r>
    <s v="CZ"/>
    <x v="6"/>
    <x v="7"/>
    <x v="2"/>
    <x v="3"/>
    <n v="13019"/>
  </r>
  <r>
    <s v="CZ"/>
    <x v="6"/>
    <x v="7"/>
    <x v="2"/>
    <x v="4"/>
    <n v="13321"/>
  </r>
  <r>
    <s v="CZ"/>
    <x v="6"/>
    <x v="7"/>
    <x v="2"/>
    <x v="5"/>
    <n v="13512"/>
  </r>
  <r>
    <s v="CZ"/>
    <x v="6"/>
    <x v="7"/>
    <x v="2"/>
    <x v="6"/>
    <n v="13644"/>
  </r>
  <r>
    <s v="CZ"/>
    <x v="6"/>
    <x v="7"/>
    <x v="2"/>
    <x v="7"/>
    <n v="13749"/>
  </r>
  <r>
    <s v="CZ"/>
    <x v="6"/>
    <x v="7"/>
    <x v="3"/>
    <x v="8"/>
    <n v="410"/>
  </r>
  <r>
    <s v="CZ"/>
    <x v="6"/>
    <x v="7"/>
    <x v="3"/>
    <x v="9"/>
    <n v="477"/>
  </r>
  <r>
    <s v="CZ"/>
    <x v="6"/>
    <x v="7"/>
    <x v="3"/>
    <x v="10"/>
    <n v="591"/>
  </r>
  <r>
    <s v="CZ"/>
    <x v="6"/>
    <x v="7"/>
    <x v="3"/>
    <x v="0"/>
    <n v="732"/>
  </r>
  <r>
    <s v="CZ"/>
    <x v="6"/>
    <x v="7"/>
    <x v="3"/>
    <x v="1"/>
    <n v="1010"/>
  </r>
  <r>
    <s v="CZ"/>
    <x v="6"/>
    <x v="7"/>
    <x v="3"/>
    <x v="2"/>
    <n v="1274"/>
  </r>
  <r>
    <s v="CZ"/>
    <x v="6"/>
    <x v="7"/>
    <x v="3"/>
    <x v="3"/>
    <n v="1515"/>
  </r>
  <r>
    <s v="CZ"/>
    <x v="6"/>
    <x v="7"/>
    <x v="3"/>
    <x v="4"/>
    <n v="1725"/>
  </r>
  <r>
    <s v="CZ"/>
    <x v="6"/>
    <x v="7"/>
    <x v="3"/>
    <x v="5"/>
    <n v="1910"/>
  </r>
  <r>
    <s v="CZ"/>
    <x v="6"/>
    <x v="7"/>
    <x v="3"/>
    <x v="6"/>
    <n v="2072"/>
  </r>
  <r>
    <s v="CZ"/>
    <x v="6"/>
    <x v="7"/>
    <x v="3"/>
    <x v="7"/>
    <n v="2218"/>
  </r>
  <r>
    <s v="DK"/>
    <x v="7"/>
    <x v="8"/>
    <x v="4"/>
    <x v="8"/>
    <n v="34"/>
  </r>
  <r>
    <s v="DK"/>
    <x v="7"/>
    <x v="8"/>
    <x v="4"/>
    <x v="9"/>
    <n v="39"/>
  </r>
  <r>
    <s v="DK"/>
    <x v="7"/>
    <x v="8"/>
    <x v="4"/>
    <x v="10"/>
    <n v="43"/>
  </r>
  <r>
    <s v="DK"/>
    <x v="7"/>
    <x v="8"/>
    <x v="4"/>
    <x v="0"/>
    <n v="48"/>
  </r>
  <r>
    <s v="DK"/>
    <x v="7"/>
    <x v="8"/>
    <x v="4"/>
    <x v="1"/>
    <n v="52"/>
  </r>
  <r>
    <s v="DK"/>
    <x v="7"/>
    <x v="8"/>
    <x v="4"/>
    <x v="2"/>
    <n v="56"/>
  </r>
  <r>
    <s v="DK"/>
    <x v="7"/>
    <x v="8"/>
    <x v="4"/>
    <x v="3"/>
    <n v="61"/>
  </r>
  <r>
    <s v="DK"/>
    <x v="7"/>
    <x v="8"/>
    <x v="4"/>
    <x v="4"/>
    <n v="65"/>
  </r>
  <r>
    <s v="DK"/>
    <x v="7"/>
    <x v="8"/>
    <x v="4"/>
    <x v="5"/>
    <n v="69"/>
  </r>
  <r>
    <s v="DK"/>
    <x v="7"/>
    <x v="8"/>
    <x v="4"/>
    <x v="6"/>
    <n v="74"/>
  </r>
  <r>
    <s v="DK"/>
    <x v="7"/>
    <x v="8"/>
    <x v="4"/>
    <x v="7"/>
    <n v="78"/>
  </r>
  <r>
    <s v="DK"/>
    <x v="7"/>
    <x v="8"/>
    <x v="6"/>
    <x v="8"/>
    <n v="31"/>
  </r>
  <r>
    <s v="DK"/>
    <x v="7"/>
    <x v="8"/>
    <x v="6"/>
    <x v="9"/>
    <n v="81"/>
  </r>
  <r>
    <s v="DK"/>
    <x v="7"/>
    <x v="8"/>
    <x v="6"/>
    <x v="10"/>
    <n v="268"/>
  </r>
  <r>
    <s v="DK"/>
    <x v="7"/>
    <x v="8"/>
    <x v="6"/>
    <x v="0"/>
    <n v="268"/>
  </r>
  <r>
    <s v="DK"/>
    <x v="7"/>
    <x v="8"/>
    <x v="6"/>
    <x v="1"/>
    <n v="268"/>
  </r>
  <r>
    <s v="DK"/>
    <x v="7"/>
    <x v="8"/>
    <x v="6"/>
    <x v="2"/>
    <n v="371"/>
  </r>
  <r>
    <s v="DK"/>
    <x v="7"/>
    <x v="8"/>
    <x v="6"/>
    <x v="3"/>
    <n v="371"/>
  </r>
  <r>
    <s v="DK"/>
    <x v="7"/>
    <x v="8"/>
    <x v="6"/>
    <x v="4"/>
    <n v="371"/>
  </r>
  <r>
    <s v="DK"/>
    <x v="7"/>
    <x v="8"/>
    <x v="6"/>
    <x v="5"/>
    <n v="371"/>
  </r>
  <r>
    <s v="DK"/>
    <x v="7"/>
    <x v="8"/>
    <x v="6"/>
    <x v="6"/>
    <n v="371"/>
  </r>
  <r>
    <s v="DK"/>
    <x v="7"/>
    <x v="8"/>
    <x v="6"/>
    <x v="7"/>
    <n v="371"/>
  </r>
  <r>
    <s v="DK"/>
    <x v="7"/>
    <x v="8"/>
    <x v="0"/>
    <x v="8"/>
    <n v="435"/>
  </r>
  <r>
    <s v="DK"/>
    <x v="7"/>
    <x v="8"/>
    <x v="0"/>
    <x v="9"/>
    <n v="326"/>
  </r>
  <r>
    <s v="DK"/>
    <x v="7"/>
    <x v="8"/>
    <x v="0"/>
    <x v="10"/>
    <n v="321"/>
  </r>
  <r>
    <s v="DK"/>
    <x v="7"/>
    <x v="8"/>
    <x v="0"/>
    <x v="0"/>
    <n v="309"/>
  </r>
  <r>
    <s v="DK"/>
    <x v="7"/>
    <x v="8"/>
    <x v="0"/>
    <x v="1"/>
    <n v="304"/>
  </r>
  <r>
    <s v="DK"/>
    <x v="7"/>
    <x v="8"/>
    <x v="0"/>
    <x v="2"/>
    <n v="303"/>
  </r>
  <r>
    <s v="DK"/>
    <x v="7"/>
    <x v="8"/>
    <x v="0"/>
    <x v="3"/>
    <n v="233"/>
  </r>
  <r>
    <s v="DK"/>
    <x v="7"/>
    <x v="8"/>
    <x v="0"/>
    <x v="4"/>
    <n v="227"/>
  </r>
  <r>
    <s v="DK"/>
    <x v="7"/>
    <x v="8"/>
    <x v="0"/>
    <x v="5"/>
    <n v="226"/>
  </r>
  <r>
    <s v="DK"/>
    <x v="7"/>
    <x v="8"/>
    <x v="0"/>
    <x v="6"/>
    <n v="226"/>
  </r>
  <r>
    <s v="DK"/>
    <x v="7"/>
    <x v="8"/>
    <x v="0"/>
    <x v="7"/>
    <n v="226"/>
  </r>
  <r>
    <s v="DK"/>
    <x v="7"/>
    <x v="8"/>
    <x v="9"/>
    <x v="8"/>
    <n v="929"/>
  </r>
  <r>
    <s v="DK"/>
    <x v="7"/>
    <x v="8"/>
    <x v="9"/>
    <x v="9"/>
    <n v="929"/>
  </r>
  <r>
    <s v="DK"/>
    <x v="7"/>
    <x v="8"/>
    <x v="9"/>
    <x v="10"/>
    <n v="929"/>
  </r>
  <r>
    <s v="DK"/>
    <x v="7"/>
    <x v="8"/>
    <x v="9"/>
    <x v="0"/>
    <n v="929"/>
  </r>
  <r>
    <s v="DK"/>
    <x v="7"/>
    <x v="8"/>
    <x v="9"/>
    <x v="1"/>
    <n v="929"/>
  </r>
  <r>
    <s v="DK"/>
    <x v="7"/>
    <x v="8"/>
    <x v="9"/>
    <x v="2"/>
    <n v="929"/>
  </r>
  <r>
    <s v="DK"/>
    <x v="7"/>
    <x v="8"/>
    <x v="9"/>
    <x v="3"/>
    <n v="929"/>
  </r>
  <r>
    <s v="DK"/>
    <x v="7"/>
    <x v="8"/>
    <x v="9"/>
    <x v="4"/>
    <n v="929"/>
  </r>
  <r>
    <s v="DK"/>
    <x v="7"/>
    <x v="8"/>
    <x v="9"/>
    <x v="5"/>
    <n v="929"/>
  </r>
  <r>
    <s v="DK"/>
    <x v="7"/>
    <x v="8"/>
    <x v="9"/>
    <x v="6"/>
    <n v="859"/>
  </r>
  <r>
    <s v="DK"/>
    <x v="7"/>
    <x v="8"/>
    <x v="9"/>
    <x v="7"/>
    <n v="859"/>
  </r>
  <r>
    <s v="DK"/>
    <x v="7"/>
    <x v="8"/>
    <x v="1"/>
    <x v="8"/>
    <n v="852"/>
  </r>
  <r>
    <s v="DK"/>
    <x v="7"/>
    <x v="8"/>
    <x v="1"/>
    <x v="9"/>
    <n v="834"/>
  </r>
  <r>
    <s v="DK"/>
    <x v="7"/>
    <x v="8"/>
    <x v="1"/>
    <x v="10"/>
    <n v="834"/>
  </r>
  <r>
    <s v="DK"/>
    <x v="7"/>
    <x v="8"/>
    <x v="1"/>
    <x v="0"/>
    <n v="834"/>
  </r>
  <r>
    <s v="DK"/>
    <x v="7"/>
    <x v="8"/>
    <x v="1"/>
    <x v="1"/>
    <n v="834"/>
  </r>
  <r>
    <s v="DK"/>
    <x v="7"/>
    <x v="8"/>
    <x v="1"/>
    <x v="2"/>
    <n v="834"/>
  </r>
  <r>
    <s v="DK"/>
    <x v="7"/>
    <x v="8"/>
    <x v="1"/>
    <x v="3"/>
    <n v="834"/>
  </r>
  <r>
    <s v="DK"/>
    <x v="7"/>
    <x v="8"/>
    <x v="1"/>
    <x v="4"/>
    <n v="834"/>
  </r>
  <r>
    <s v="DK"/>
    <x v="7"/>
    <x v="8"/>
    <x v="1"/>
    <x v="5"/>
    <n v="834"/>
  </r>
  <r>
    <s v="DK"/>
    <x v="7"/>
    <x v="8"/>
    <x v="1"/>
    <x v="6"/>
    <n v="576"/>
  </r>
  <r>
    <s v="DK"/>
    <x v="7"/>
    <x v="8"/>
    <x v="1"/>
    <x v="7"/>
    <n v="576"/>
  </r>
  <r>
    <s v="DK"/>
    <x v="7"/>
    <x v="8"/>
    <x v="2"/>
    <x v="8"/>
    <n v="1853"/>
  </r>
  <r>
    <s v="DK"/>
    <x v="7"/>
    <x v="8"/>
    <x v="2"/>
    <x v="9"/>
    <n v="2714"/>
  </r>
  <r>
    <s v="DK"/>
    <x v="7"/>
    <x v="8"/>
    <x v="2"/>
    <x v="10"/>
    <n v="3583"/>
  </r>
  <r>
    <s v="DK"/>
    <x v="7"/>
    <x v="8"/>
    <x v="2"/>
    <x v="0"/>
    <n v="4260"/>
  </r>
  <r>
    <s v="DK"/>
    <x v="7"/>
    <x v="8"/>
    <x v="2"/>
    <x v="1"/>
    <n v="4946"/>
  </r>
  <r>
    <s v="DK"/>
    <x v="7"/>
    <x v="8"/>
    <x v="2"/>
    <x v="2"/>
    <n v="5640"/>
  </r>
  <r>
    <s v="DK"/>
    <x v="7"/>
    <x v="8"/>
    <x v="2"/>
    <x v="3"/>
    <n v="6081"/>
  </r>
  <r>
    <s v="DK"/>
    <x v="7"/>
    <x v="8"/>
    <x v="2"/>
    <x v="4"/>
    <n v="6442"/>
  </r>
  <r>
    <s v="DK"/>
    <x v="7"/>
    <x v="8"/>
    <x v="2"/>
    <x v="5"/>
    <n v="6813"/>
  </r>
  <r>
    <s v="DK"/>
    <x v="7"/>
    <x v="8"/>
    <x v="2"/>
    <x v="6"/>
    <n v="7191"/>
  </r>
  <r>
    <s v="DK"/>
    <x v="7"/>
    <x v="8"/>
    <x v="2"/>
    <x v="7"/>
    <n v="7578"/>
  </r>
  <r>
    <s v="DK"/>
    <x v="7"/>
    <x v="8"/>
    <x v="11"/>
    <x v="8"/>
    <n v="423"/>
  </r>
  <r>
    <s v="DK"/>
    <x v="7"/>
    <x v="8"/>
    <x v="11"/>
    <x v="9"/>
    <n v="423"/>
  </r>
  <r>
    <s v="DK"/>
    <x v="7"/>
    <x v="8"/>
    <x v="11"/>
    <x v="10"/>
    <n v="423"/>
  </r>
  <r>
    <s v="DK"/>
    <x v="7"/>
    <x v="8"/>
    <x v="11"/>
    <x v="0"/>
    <n v="873"/>
  </r>
  <r>
    <s v="DK"/>
    <x v="7"/>
    <x v="8"/>
    <x v="11"/>
    <x v="1"/>
    <n v="873"/>
  </r>
  <r>
    <s v="DK"/>
    <x v="7"/>
    <x v="8"/>
    <x v="11"/>
    <x v="2"/>
    <n v="873"/>
  </r>
  <r>
    <s v="DK"/>
    <x v="7"/>
    <x v="8"/>
    <x v="11"/>
    <x v="3"/>
    <n v="873"/>
  </r>
  <r>
    <s v="DK"/>
    <x v="7"/>
    <x v="8"/>
    <x v="11"/>
    <x v="4"/>
    <n v="873"/>
  </r>
  <r>
    <s v="DK"/>
    <x v="7"/>
    <x v="8"/>
    <x v="11"/>
    <x v="5"/>
    <n v="873"/>
  </r>
  <r>
    <s v="DK"/>
    <x v="7"/>
    <x v="8"/>
    <x v="11"/>
    <x v="6"/>
    <n v="873"/>
  </r>
  <r>
    <s v="DK"/>
    <x v="7"/>
    <x v="8"/>
    <x v="11"/>
    <x v="7"/>
    <n v="873"/>
  </r>
  <r>
    <s v="DK"/>
    <x v="7"/>
    <x v="8"/>
    <x v="3"/>
    <x v="8"/>
    <n v="779"/>
  </r>
  <r>
    <s v="DK"/>
    <x v="7"/>
    <x v="8"/>
    <x v="3"/>
    <x v="9"/>
    <n v="822"/>
  </r>
  <r>
    <s v="DK"/>
    <x v="7"/>
    <x v="8"/>
    <x v="3"/>
    <x v="10"/>
    <n v="878"/>
  </r>
  <r>
    <s v="DK"/>
    <x v="7"/>
    <x v="8"/>
    <x v="3"/>
    <x v="0"/>
    <n v="941"/>
  </r>
  <r>
    <s v="DK"/>
    <x v="7"/>
    <x v="8"/>
    <x v="3"/>
    <x v="1"/>
    <n v="1015"/>
  </r>
  <r>
    <s v="DK"/>
    <x v="7"/>
    <x v="8"/>
    <x v="3"/>
    <x v="2"/>
    <n v="1057"/>
  </r>
  <r>
    <s v="DK"/>
    <x v="7"/>
    <x v="8"/>
    <x v="3"/>
    <x v="3"/>
    <n v="1082"/>
  </r>
  <r>
    <s v="DK"/>
    <x v="7"/>
    <x v="8"/>
    <x v="3"/>
    <x v="4"/>
    <n v="1085"/>
  </r>
  <r>
    <s v="DK"/>
    <x v="7"/>
    <x v="8"/>
    <x v="3"/>
    <x v="5"/>
    <n v="1091"/>
  </r>
  <r>
    <s v="DK"/>
    <x v="7"/>
    <x v="8"/>
    <x v="3"/>
    <x v="6"/>
    <n v="1103"/>
  </r>
  <r>
    <s v="DK"/>
    <x v="7"/>
    <x v="8"/>
    <x v="3"/>
    <x v="7"/>
    <n v="1118"/>
  </r>
  <r>
    <s v="DK"/>
    <x v="7"/>
    <x v="9"/>
    <x v="6"/>
    <x v="2"/>
    <n v="100"/>
  </r>
  <r>
    <s v="DK"/>
    <x v="7"/>
    <x v="9"/>
    <x v="6"/>
    <x v="3"/>
    <n v="100"/>
  </r>
  <r>
    <s v="DK"/>
    <x v="7"/>
    <x v="9"/>
    <x v="6"/>
    <x v="4"/>
    <n v="100"/>
  </r>
  <r>
    <s v="DK"/>
    <x v="7"/>
    <x v="9"/>
    <x v="6"/>
    <x v="5"/>
    <n v="100"/>
  </r>
  <r>
    <s v="DK"/>
    <x v="7"/>
    <x v="9"/>
    <x v="6"/>
    <x v="6"/>
    <n v="100"/>
  </r>
  <r>
    <s v="DK"/>
    <x v="7"/>
    <x v="9"/>
    <x v="6"/>
    <x v="7"/>
    <n v="100"/>
  </r>
  <r>
    <s v="DK"/>
    <x v="7"/>
    <x v="9"/>
    <x v="11"/>
    <x v="2"/>
    <n v="1100"/>
  </r>
  <r>
    <s v="DK"/>
    <x v="7"/>
    <x v="9"/>
    <x v="11"/>
    <x v="3"/>
    <n v="1100"/>
  </r>
  <r>
    <s v="DK"/>
    <x v="7"/>
    <x v="9"/>
    <x v="11"/>
    <x v="4"/>
    <n v="1100"/>
  </r>
  <r>
    <s v="DK"/>
    <x v="7"/>
    <x v="9"/>
    <x v="11"/>
    <x v="5"/>
    <n v="1100"/>
  </r>
  <r>
    <s v="DK"/>
    <x v="7"/>
    <x v="9"/>
    <x v="11"/>
    <x v="6"/>
    <n v="1100"/>
  </r>
  <r>
    <s v="DK"/>
    <x v="7"/>
    <x v="9"/>
    <x v="11"/>
    <x v="7"/>
    <n v="1100"/>
  </r>
  <r>
    <s v="DK"/>
    <x v="7"/>
    <x v="10"/>
    <x v="6"/>
    <x v="5"/>
    <n v="400"/>
  </r>
  <r>
    <s v="DK"/>
    <x v="7"/>
    <x v="10"/>
    <x v="6"/>
    <x v="6"/>
    <n v="400"/>
  </r>
  <r>
    <s v="DK"/>
    <x v="7"/>
    <x v="10"/>
    <x v="6"/>
    <x v="7"/>
    <n v="400"/>
  </r>
  <r>
    <s v="DK"/>
    <x v="7"/>
    <x v="10"/>
    <x v="11"/>
    <x v="3"/>
    <n v="1000"/>
  </r>
  <r>
    <s v="DK"/>
    <x v="7"/>
    <x v="10"/>
    <x v="11"/>
    <x v="4"/>
    <n v="1000"/>
  </r>
  <r>
    <s v="DK"/>
    <x v="7"/>
    <x v="10"/>
    <x v="11"/>
    <x v="5"/>
    <n v="1400"/>
  </r>
  <r>
    <s v="DK"/>
    <x v="7"/>
    <x v="10"/>
    <x v="11"/>
    <x v="6"/>
    <n v="1400"/>
  </r>
  <r>
    <s v="DK"/>
    <x v="7"/>
    <x v="10"/>
    <x v="11"/>
    <x v="7"/>
    <n v="1400"/>
  </r>
  <r>
    <s v="DK"/>
    <x v="7"/>
    <x v="11"/>
    <x v="6"/>
    <x v="5"/>
    <n v="400"/>
  </r>
  <r>
    <s v="DK"/>
    <x v="7"/>
    <x v="11"/>
    <x v="6"/>
    <x v="6"/>
    <n v="400"/>
  </r>
  <r>
    <s v="DK"/>
    <x v="7"/>
    <x v="11"/>
    <x v="6"/>
    <x v="7"/>
    <n v="400"/>
  </r>
  <r>
    <s v="DK"/>
    <x v="7"/>
    <x v="11"/>
    <x v="11"/>
    <x v="3"/>
    <n v="1000"/>
  </r>
  <r>
    <s v="DK"/>
    <x v="7"/>
    <x v="11"/>
    <x v="11"/>
    <x v="4"/>
    <n v="1000"/>
  </r>
  <r>
    <s v="DK"/>
    <x v="7"/>
    <x v="11"/>
    <x v="11"/>
    <x v="5"/>
    <n v="1100"/>
  </r>
  <r>
    <s v="DK"/>
    <x v="7"/>
    <x v="11"/>
    <x v="11"/>
    <x v="6"/>
    <n v="1100"/>
  </r>
  <r>
    <s v="DK"/>
    <x v="7"/>
    <x v="11"/>
    <x v="11"/>
    <x v="7"/>
    <n v="1100"/>
  </r>
  <r>
    <s v="DK"/>
    <x v="7"/>
    <x v="12"/>
    <x v="11"/>
    <x v="8"/>
    <n v="605"/>
  </r>
  <r>
    <s v="DK"/>
    <x v="7"/>
    <x v="12"/>
    <x v="11"/>
    <x v="9"/>
    <n v="605"/>
  </r>
  <r>
    <s v="DK"/>
    <x v="7"/>
    <x v="12"/>
    <x v="11"/>
    <x v="10"/>
    <n v="605"/>
  </r>
  <r>
    <s v="DK"/>
    <x v="7"/>
    <x v="12"/>
    <x v="11"/>
    <x v="0"/>
    <n v="605"/>
  </r>
  <r>
    <s v="DK"/>
    <x v="7"/>
    <x v="12"/>
    <x v="11"/>
    <x v="1"/>
    <n v="605"/>
  </r>
  <r>
    <s v="DK"/>
    <x v="7"/>
    <x v="12"/>
    <x v="11"/>
    <x v="2"/>
    <n v="605"/>
  </r>
  <r>
    <s v="DK"/>
    <x v="7"/>
    <x v="12"/>
    <x v="11"/>
    <x v="3"/>
    <n v="605"/>
  </r>
  <r>
    <s v="DK"/>
    <x v="7"/>
    <x v="12"/>
    <x v="11"/>
    <x v="4"/>
    <n v="605"/>
  </r>
  <r>
    <s v="DK"/>
    <x v="7"/>
    <x v="12"/>
    <x v="11"/>
    <x v="5"/>
    <n v="605"/>
  </r>
  <r>
    <s v="DK"/>
    <x v="7"/>
    <x v="12"/>
    <x v="11"/>
    <x v="6"/>
    <n v="605"/>
  </r>
  <r>
    <s v="DK"/>
    <x v="7"/>
    <x v="12"/>
    <x v="11"/>
    <x v="7"/>
    <n v="605"/>
  </r>
  <r>
    <s v="DK"/>
    <x v="7"/>
    <x v="13"/>
    <x v="6"/>
    <x v="5"/>
    <n v="1500"/>
  </r>
  <r>
    <s v="DK"/>
    <x v="7"/>
    <x v="13"/>
    <x v="6"/>
    <x v="6"/>
    <n v="1500"/>
  </r>
  <r>
    <s v="DK"/>
    <x v="7"/>
    <x v="13"/>
    <x v="6"/>
    <x v="7"/>
    <n v="1500"/>
  </r>
  <r>
    <s v="DK"/>
    <x v="7"/>
    <x v="13"/>
    <x v="11"/>
    <x v="3"/>
    <n v="3000"/>
  </r>
  <r>
    <s v="DK"/>
    <x v="7"/>
    <x v="13"/>
    <x v="11"/>
    <x v="4"/>
    <n v="3000"/>
  </r>
  <r>
    <s v="DK"/>
    <x v="7"/>
    <x v="13"/>
    <x v="11"/>
    <x v="5"/>
    <n v="4500"/>
  </r>
  <r>
    <s v="DK"/>
    <x v="7"/>
    <x v="13"/>
    <x v="11"/>
    <x v="6"/>
    <n v="4500"/>
  </r>
  <r>
    <s v="DK"/>
    <x v="7"/>
    <x v="13"/>
    <x v="11"/>
    <x v="7"/>
    <n v="4500"/>
  </r>
  <r>
    <s v="DK"/>
    <x v="7"/>
    <x v="14"/>
    <x v="6"/>
    <x v="5"/>
    <n v="400"/>
  </r>
  <r>
    <s v="DK"/>
    <x v="7"/>
    <x v="14"/>
    <x v="6"/>
    <x v="6"/>
    <n v="400"/>
  </r>
  <r>
    <s v="DK"/>
    <x v="7"/>
    <x v="14"/>
    <x v="6"/>
    <x v="7"/>
    <n v="400"/>
  </r>
  <r>
    <s v="DK"/>
    <x v="7"/>
    <x v="14"/>
    <x v="11"/>
    <x v="3"/>
    <n v="3000"/>
  </r>
  <r>
    <s v="DK"/>
    <x v="7"/>
    <x v="14"/>
    <x v="11"/>
    <x v="4"/>
    <n v="3000"/>
  </r>
  <r>
    <s v="DK"/>
    <x v="7"/>
    <x v="14"/>
    <x v="11"/>
    <x v="5"/>
    <n v="3400"/>
  </r>
  <r>
    <s v="DK"/>
    <x v="7"/>
    <x v="14"/>
    <x v="11"/>
    <x v="6"/>
    <n v="3400"/>
  </r>
  <r>
    <s v="DK"/>
    <x v="7"/>
    <x v="14"/>
    <x v="11"/>
    <x v="7"/>
    <n v="3400"/>
  </r>
  <r>
    <s v="DK"/>
    <x v="7"/>
    <x v="15"/>
    <x v="6"/>
    <x v="7"/>
    <n v="3000"/>
  </r>
  <r>
    <s v="DK"/>
    <x v="7"/>
    <x v="15"/>
    <x v="11"/>
    <x v="5"/>
    <n v="3000"/>
  </r>
  <r>
    <s v="DK"/>
    <x v="7"/>
    <x v="15"/>
    <x v="11"/>
    <x v="6"/>
    <n v="3000"/>
  </r>
  <r>
    <s v="DK"/>
    <x v="7"/>
    <x v="15"/>
    <x v="11"/>
    <x v="7"/>
    <n v="6000"/>
  </r>
  <r>
    <s v="DK"/>
    <x v="7"/>
    <x v="16"/>
    <x v="4"/>
    <x v="8"/>
    <n v="27"/>
  </r>
  <r>
    <s v="DK"/>
    <x v="7"/>
    <x v="16"/>
    <x v="4"/>
    <x v="9"/>
    <n v="36"/>
  </r>
  <r>
    <s v="DK"/>
    <x v="7"/>
    <x v="16"/>
    <x v="4"/>
    <x v="10"/>
    <n v="46"/>
  </r>
  <r>
    <s v="DK"/>
    <x v="7"/>
    <x v="16"/>
    <x v="4"/>
    <x v="0"/>
    <n v="55"/>
  </r>
  <r>
    <s v="DK"/>
    <x v="7"/>
    <x v="16"/>
    <x v="4"/>
    <x v="1"/>
    <n v="225"/>
  </r>
  <r>
    <s v="DK"/>
    <x v="7"/>
    <x v="16"/>
    <x v="4"/>
    <x v="2"/>
    <n v="234"/>
  </r>
  <r>
    <s v="DK"/>
    <x v="7"/>
    <x v="16"/>
    <x v="4"/>
    <x v="3"/>
    <n v="244"/>
  </r>
  <r>
    <s v="DK"/>
    <x v="7"/>
    <x v="16"/>
    <x v="4"/>
    <x v="4"/>
    <n v="254"/>
  </r>
  <r>
    <s v="DK"/>
    <x v="7"/>
    <x v="16"/>
    <x v="4"/>
    <x v="5"/>
    <n v="263"/>
  </r>
  <r>
    <s v="DK"/>
    <x v="7"/>
    <x v="16"/>
    <x v="4"/>
    <x v="6"/>
    <n v="273"/>
  </r>
  <r>
    <s v="DK"/>
    <x v="7"/>
    <x v="16"/>
    <x v="4"/>
    <x v="7"/>
    <n v="282"/>
  </r>
  <r>
    <s v="DK"/>
    <x v="7"/>
    <x v="16"/>
    <x v="6"/>
    <x v="8"/>
    <n v="222"/>
  </r>
  <r>
    <s v="DK"/>
    <x v="7"/>
    <x v="16"/>
    <x v="6"/>
    <x v="9"/>
    <n v="794"/>
  </r>
  <r>
    <s v="DK"/>
    <x v="7"/>
    <x v="16"/>
    <x v="6"/>
    <x v="10"/>
    <n v="1062"/>
  </r>
  <r>
    <s v="DK"/>
    <x v="7"/>
    <x v="16"/>
    <x v="6"/>
    <x v="0"/>
    <n v="1911"/>
  </r>
  <r>
    <s v="DK"/>
    <x v="7"/>
    <x v="16"/>
    <x v="6"/>
    <x v="1"/>
    <n v="2636"/>
  </r>
  <r>
    <s v="DK"/>
    <x v="7"/>
    <x v="16"/>
    <x v="6"/>
    <x v="2"/>
    <n v="2693"/>
  </r>
  <r>
    <s v="DK"/>
    <x v="7"/>
    <x v="16"/>
    <x v="6"/>
    <x v="3"/>
    <n v="4459"/>
  </r>
  <r>
    <s v="DK"/>
    <x v="7"/>
    <x v="16"/>
    <x v="6"/>
    <x v="4"/>
    <n v="4959"/>
  </r>
  <r>
    <s v="DK"/>
    <x v="7"/>
    <x v="16"/>
    <x v="6"/>
    <x v="5"/>
    <n v="4959"/>
  </r>
  <r>
    <s v="DK"/>
    <x v="7"/>
    <x v="16"/>
    <x v="6"/>
    <x v="6"/>
    <n v="5459"/>
  </r>
  <r>
    <s v="DK"/>
    <x v="7"/>
    <x v="16"/>
    <x v="6"/>
    <x v="7"/>
    <n v="5959"/>
  </r>
  <r>
    <s v="DK"/>
    <x v="7"/>
    <x v="16"/>
    <x v="0"/>
    <x v="8"/>
    <n v="1844"/>
  </r>
  <r>
    <s v="DK"/>
    <x v="7"/>
    <x v="16"/>
    <x v="0"/>
    <x v="9"/>
    <n v="1681"/>
  </r>
  <r>
    <s v="DK"/>
    <x v="7"/>
    <x v="16"/>
    <x v="0"/>
    <x v="10"/>
    <n v="1623"/>
  </r>
  <r>
    <s v="DK"/>
    <x v="7"/>
    <x v="16"/>
    <x v="0"/>
    <x v="0"/>
    <n v="1540"/>
  </r>
  <r>
    <s v="DK"/>
    <x v="7"/>
    <x v="16"/>
    <x v="0"/>
    <x v="1"/>
    <n v="1470"/>
  </r>
  <r>
    <s v="DK"/>
    <x v="7"/>
    <x v="16"/>
    <x v="0"/>
    <x v="2"/>
    <n v="1441"/>
  </r>
  <r>
    <s v="DK"/>
    <x v="7"/>
    <x v="16"/>
    <x v="0"/>
    <x v="3"/>
    <n v="682"/>
  </r>
  <r>
    <s v="DK"/>
    <x v="7"/>
    <x v="16"/>
    <x v="0"/>
    <x v="4"/>
    <n v="659"/>
  </r>
  <r>
    <s v="DK"/>
    <x v="7"/>
    <x v="16"/>
    <x v="0"/>
    <x v="5"/>
    <n v="644"/>
  </r>
  <r>
    <s v="DK"/>
    <x v="7"/>
    <x v="16"/>
    <x v="0"/>
    <x v="6"/>
    <n v="644"/>
  </r>
  <r>
    <s v="DK"/>
    <x v="7"/>
    <x v="16"/>
    <x v="0"/>
    <x v="7"/>
    <n v="644"/>
  </r>
  <r>
    <s v="DK"/>
    <x v="7"/>
    <x v="16"/>
    <x v="9"/>
    <x v="8"/>
    <n v="1251"/>
  </r>
  <r>
    <s v="DK"/>
    <x v="7"/>
    <x v="16"/>
    <x v="9"/>
    <x v="9"/>
    <n v="1245"/>
  </r>
  <r>
    <s v="DK"/>
    <x v="7"/>
    <x v="16"/>
    <x v="9"/>
    <x v="10"/>
    <n v="1245"/>
  </r>
  <r>
    <s v="DK"/>
    <x v="7"/>
    <x v="16"/>
    <x v="9"/>
    <x v="0"/>
    <n v="1245"/>
  </r>
  <r>
    <s v="DK"/>
    <x v="7"/>
    <x v="16"/>
    <x v="9"/>
    <x v="1"/>
    <n v="835"/>
  </r>
  <r>
    <s v="DK"/>
    <x v="7"/>
    <x v="16"/>
    <x v="9"/>
    <x v="2"/>
    <n v="835"/>
  </r>
  <r>
    <s v="DK"/>
    <x v="7"/>
    <x v="16"/>
    <x v="9"/>
    <x v="3"/>
    <n v="473"/>
  </r>
  <r>
    <s v="DK"/>
    <x v="7"/>
    <x v="16"/>
    <x v="9"/>
    <x v="4"/>
    <n v="473"/>
  </r>
  <r>
    <s v="DK"/>
    <x v="7"/>
    <x v="16"/>
    <x v="9"/>
    <x v="5"/>
    <n v="473"/>
  </r>
  <r>
    <s v="DK"/>
    <x v="7"/>
    <x v="16"/>
    <x v="9"/>
    <x v="6"/>
    <n v="473"/>
  </r>
  <r>
    <s v="DK"/>
    <x v="7"/>
    <x v="16"/>
    <x v="9"/>
    <x v="7"/>
    <n v="473"/>
  </r>
  <r>
    <s v="DK"/>
    <x v="7"/>
    <x v="16"/>
    <x v="1"/>
    <x v="8"/>
    <n v="188"/>
  </r>
  <r>
    <s v="DK"/>
    <x v="7"/>
    <x v="16"/>
    <x v="1"/>
    <x v="9"/>
    <n v="188"/>
  </r>
  <r>
    <s v="DK"/>
    <x v="7"/>
    <x v="16"/>
    <x v="1"/>
    <x v="10"/>
    <n v="188"/>
  </r>
  <r>
    <s v="DK"/>
    <x v="7"/>
    <x v="16"/>
    <x v="1"/>
    <x v="0"/>
    <n v="172"/>
  </r>
  <r>
    <s v="DK"/>
    <x v="7"/>
    <x v="16"/>
    <x v="1"/>
    <x v="1"/>
    <n v="156"/>
  </r>
  <r>
    <s v="DK"/>
    <x v="7"/>
    <x v="16"/>
    <x v="1"/>
    <x v="2"/>
    <n v="140"/>
  </r>
  <r>
    <s v="DK"/>
    <x v="7"/>
    <x v="16"/>
    <x v="1"/>
    <x v="3"/>
    <n v="126"/>
  </r>
  <r>
    <s v="DK"/>
    <x v="7"/>
    <x v="16"/>
    <x v="1"/>
    <x v="4"/>
    <n v="126"/>
  </r>
  <r>
    <s v="DK"/>
    <x v="7"/>
    <x v="16"/>
    <x v="1"/>
    <x v="5"/>
    <n v="126"/>
  </r>
  <r>
    <s v="DK"/>
    <x v="7"/>
    <x v="16"/>
    <x v="1"/>
    <x v="6"/>
    <n v="126"/>
  </r>
  <r>
    <s v="DK"/>
    <x v="7"/>
    <x v="16"/>
    <x v="1"/>
    <x v="7"/>
    <n v="126"/>
  </r>
  <r>
    <s v="DK"/>
    <x v="7"/>
    <x v="16"/>
    <x v="2"/>
    <x v="8"/>
    <n v="4799"/>
  </r>
  <r>
    <s v="DK"/>
    <x v="7"/>
    <x v="16"/>
    <x v="2"/>
    <x v="9"/>
    <n v="6689"/>
  </r>
  <r>
    <s v="DK"/>
    <x v="7"/>
    <x v="16"/>
    <x v="2"/>
    <x v="10"/>
    <n v="8593"/>
  </r>
  <r>
    <s v="DK"/>
    <x v="7"/>
    <x v="16"/>
    <x v="2"/>
    <x v="0"/>
    <n v="10709"/>
  </r>
  <r>
    <s v="DK"/>
    <x v="7"/>
    <x v="16"/>
    <x v="2"/>
    <x v="1"/>
    <n v="12837"/>
  </r>
  <r>
    <s v="DK"/>
    <x v="7"/>
    <x v="16"/>
    <x v="2"/>
    <x v="2"/>
    <n v="14979"/>
  </r>
  <r>
    <s v="DK"/>
    <x v="7"/>
    <x v="16"/>
    <x v="2"/>
    <x v="3"/>
    <n v="15684"/>
  </r>
  <r>
    <s v="DK"/>
    <x v="7"/>
    <x v="16"/>
    <x v="2"/>
    <x v="4"/>
    <n v="16401"/>
  </r>
  <r>
    <s v="DK"/>
    <x v="7"/>
    <x v="16"/>
    <x v="2"/>
    <x v="5"/>
    <n v="17131"/>
  </r>
  <r>
    <s v="DK"/>
    <x v="7"/>
    <x v="16"/>
    <x v="2"/>
    <x v="6"/>
    <n v="17873"/>
  </r>
  <r>
    <s v="DK"/>
    <x v="7"/>
    <x v="16"/>
    <x v="2"/>
    <x v="7"/>
    <n v="18629"/>
  </r>
  <r>
    <s v="DK"/>
    <x v="7"/>
    <x v="16"/>
    <x v="11"/>
    <x v="8"/>
    <n v="1627"/>
  </r>
  <r>
    <s v="DK"/>
    <x v="7"/>
    <x v="16"/>
    <x v="11"/>
    <x v="9"/>
    <n v="1627"/>
  </r>
  <r>
    <s v="DK"/>
    <x v="7"/>
    <x v="16"/>
    <x v="11"/>
    <x v="10"/>
    <n v="2707"/>
  </r>
  <r>
    <s v="DK"/>
    <x v="7"/>
    <x v="16"/>
    <x v="11"/>
    <x v="0"/>
    <n v="2772"/>
  </r>
  <r>
    <s v="DK"/>
    <x v="7"/>
    <x v="16"/>
    <x v="11"/>
    <x v="1"/>
    <n v="2772"/>
  </r>
  <r>
    <s v="DK"/>
    <x v="7"/>
    <x v="16"/>
    <x v="11"/>
    <x v="2"/>
    <n v="2772"/>
  </r>
  <r>
    <s v="DK"/>
    <x v="7"/>
    <x v="16"/>
    <x v="11"/>
    <x v="3"/>
    <n v="2772"/>
  </r>
  <r>
    <s v="DK"/>
    <x v="7"/>
    <x v="16"/>
    <x v="11"/>
    <x v="4"/>
    <n v="2772"/>
  </r>
  <r>
    <s v="DK"/>
    <x v="7"/>
    <x v="16"/>
    <x v="11"/>
    <x v="5"/>
    <n v="2772"/>
  </r>
  <r>
    <s v="DK"/>
    <x v="7"/>
    <x v="16"/>
    <x v="11"/>
    <x v="6"/>
    <n v="3272"/>
  </r>
  <r>
    <s v="DK"/>
    <x v="7"/>
    <x v="16"/>
    <x v="11"/>
    <x v="7"/>
    <n v="3772"/>
  </r>
  <r>
    <s v="DK"/>
    <x v="7"/>
    <x v="16"/>
    <x v="3"/>
    <x v="8"/>
    <n v="4378"/>
  </r>
  <r>
    <s v="DK"/>
    <x v="7"/>
    <x v="16"/>
    <x v="3"/>
    <x v="9"/>
    <n v="4752"/>
  </r>
  <r>
    <s v="DK"/>
    <x v="7"/>
    <x v="16"/>
    <x v="3"/>
    <x v="10"/>
    <n v="5134"/>
  </r>
  <r>
    <s v="DK"/>
    <x v="7"/>
    <x v="16"/>
    <x v="3"/>
    <x v="0"/>
    <n v="5613"/>
  </r>
  <r>
    <s v="DK"/>
    <x v="7"/>
    <x v="16"/>
    <x v="3"/>
    <x v="1"/>
    <n v="5968"/>
  </r>
  <r>
    <s v="DK"/>
    <x v="7"/>
    <x v="16"/>
    <x v="3"/>
    <x v="2"/>
    <n v="6256"/>
  </r>
  <r>
    <s v="DK"/>
    <x v="7"/>
    <x v="16"/>
    <x v="3"/>
    <x v="3"/>
    <n v="6382"/>
  </r>
  <r>
    <s v="DK"/>
    <x v="7"/>
    <x v="16"/>
    <x v="3"/>
    <x v="4"/>
    <n v="6479"/>
  </r>
  <r>
    <s v="DK"/>
    <x v="7"/>
    <x v="16"/>
    <x v="3"/>
    <x v="5"/>
    <n v="6522"/>
  </r>
  <r>
    <s v="DK"/>
    <x v="7"/>
    <x v="16"/>
    <x v="3"/>
    <x v="6"/>
    <n v="6510"/>
  </r>
  <r>
    <s v="DK"/>
    <x v="7"/>
    <x v="16"/>
    <x v="3"/>
    <x v="7"/>
    <n v="6445"/>
  </r>
  <r>
    <s v="EE"/>
    <x v="8"/>
    <x v="17"/>
    <x v="4"/>
    <x v="8"/>
    <n v="27"/>
  </r>
  <r>
    <s v="EE"/>
    <x v="8"/>
    <x v="17"/>
    <x v="4"/>
    <x v="9"/>
    <n v="27"/>
  </r>
  <r>
    <s v="EE"/>
    <x v="8"/>
    <x v="17"/>
    <x v="4"/>
    <x v="10"/>
    <n v="27"/>
  </r>
  <r>
    <s v="EE"/>
    <x v="8"/>
    <x v="17"/>
    <x v="4"/>
    <x v="0"/>
    <n v="27"/>
  </r>
  <r>
    <s v="EE"/>
    <x v="8"/>
    <x v="17"/>
    <x v="4"/>
    <x v="1"/>
    <n v="27"/>
  </r>
  <r>
    <s v="EE"/>
    <x v="8"/>
    <x v="17"/>
    <x v="4"/>
    <x v="2"/>
    <n v="27"/>
  </r>
  <r>
    <s v="EE"/>
    <x v="8"/>
    <x v="17"/>
    <x v="4"/>
    <x v="3"/>
    <n v="27"/>
  </r>
  <r>
    <s v="EE"/>
    <x v="8"/>
    <x v="17"/>
    <x v="4"/>
    <x v="4"/>
    <n v="27"/>
  </r>
  <r>
    <s v="EE"/>
    <x v="8"/>
    <x v="17"/>
    <x v="4"/>
    <x v="5"/>
    <n v="27"/>
  </r>
  <r>
    <s v="EE"/>
    <x v="8"/>
    <x v="17"/>
    <x v="4"/>
    <x v="6"/>
    <n v="27"/>
  </r>
  <r>
    <s v="EE"/>
    <x v="8"/>
    <x v="17"/>
    <x v="4"/>
    <x v="7"/>
    <n v="27"/>
  </r>
  <r>
    <s v="EE"/>
    <x v="8"/>
    <x v="17"/>
    <x v="5"/>
    <x v="8"/>
    <n v="135"/>
  </r>
  <r>
    <s v="EE"/>
    <x v="8"/>
    <x v="17"/>
    <x v="5"/>
    <x v="9"/>
    <n v="148"/>
  </r>
  <r>
    <s v="EE"/>
    <x v="8"/>
    <x v="17"/>
    <x v="5"/>
    <x v="10"/>
    <n v="160"/>
  </r>
  <r>
    <s v="EE"/>
    <x v="8"/>
    <x v="17"/>
    <x v="5"/>
    <x v="0"/>
    <n v="173"/>
  </r>
  <r>
    <s v="EE"/>
    <x v="8"/>
    <x v="17"/>
    <x v="5"/>
    <x v="1"/>
    <n v="185"/>
  </r>
  <r>
    <s v="EE"/>
    <x v="8"/>
    <x v="17"/>
    <x v="5"/>
    <x v="2"/>
    <n v="198"/>
  </r>
  <r>
    <s v="EE"/>
    <x v="8"/>
    <x v="17"/>
    <x v="5"/>
    <x v="3"/>
    <n v="210"/>
  </r>
  <r>
    <s v="EE"/>
    <x v="8"/>
    <x v="17"/>
    <x v="5"/>
    <x v="4"/>
    <n v="223"/>
  </r>
  <r>
    <s v="EE"/>
    <x v="8"/>
    <x v="17"/>
    <x v="5"/>
    <x v="5"/>
    <n v="235"/>
  </r>
  <r>
    <s v="EE"/>
    <x v="8"/>
    <x v="17"/>
    <x v="5"/>
    <x v="6"/>
    <n v="248"/>
  </r>
  <r>
    <s v="EE"/>
    <x v="8"/>
    <x v="17"/>
    <x v="5"/>
    <x v="7"/>
    <n v="260"/>
  </r>
  <r>
    <s v="EE"/>
    <x v="8"/>
    <x v="17"/>
    <x v="0"/>
    <x v="0"/>
    <n v="250"/>
  </r>
  <r>
    <s v="EE"/>
    <x v="8"/>
    <x v="17"/>
    <x v="0"/>
    <x v="1"/>
    <n v="250"/>
  </r>
  <r>
    <s v="EE"/>
    <x v="8"/>
    <x v="17"/>
    <x v="0"/>
    <x v="2"/>
    <n v="250"/>
  </r>
  <r>
    <s v="EE"/>
    <x v="8"/>
    <x v="17"/>
    <x v="0"/>
    <x v="3"/>
    <n v="250"/>
  </r>
  <r>
    <s v="EE"/>
    <x v="8"/>
    <x v="17"/>
    <x v="0"/>
    <x v="4"/>
    <n v="250"/>
  </r>
  <r>
    <s v="EE"/>
    <x v="8"/>
    <x v="17"/>
    <x v="0"/>
    <x v="5"/>
    <n v="250"/>
  </r>
  <r>
    <s v="EE"/>
    <x v="8"/>
    <x v="17"/>
    <x v="0"/>
    <x v="6"/>
    <n v="250"/>
  </r>
  <r>
    <s v="EE"/>
    <x v="8"/>
    <x v="17"/>
    <x v="0"/>
    <x v="7"/>
    <n v="250"/>
  </r>
  <r>
    <s v="EE"/>
    <x v="8"/>
    <x v="17"/>
    <x v="1"/>
    <x v="8"/>
    <n v="466"/>
  </r>
  <r>
    <s v="EE"/>
    <x v="8"/>
    <x v="17"/>
    <x v="1"/>
    <x v="9"/>
    <n v="466"/>
  </r>
  <r>
    <s v="EE"/>
    <x v="8"/>
    <x v="17"/>
    <x v="1"/>
    <x v="10"/>
    <n v="466"/>
  </r>
  <r>
    <s v="EE"/>
    <x v="8"/>
    <x v="17"/>
    <x v="1"/>
    <x v="0"/>
    <n v="546"/>
  </r>
  <r>
    <s v="EE"/>
    <x v="8"/>
    <x v="17"/>
    <x v="1"/>
    <x v="1"/>
    <n v="546"/>
  </r>
  <r>
    <s v="EE"/>
    <x v="8"/>
    <x v="17"/>
    <x v="1"/>
    <x v="2"/>
    <n v="546"/>
  </r>
  <r>
    <s v="EE"/>
    <x v="8"/>
    <x v="17"/>
    <x v="1"/>
    <x v="3"/>
    <n v="546"/>
  </r>
  <r>
    <s v="EE"/>
    <x v="8"/>
    <x v="17"/>
    <x v="1"/>
    <x v="4"/>
    <n v="546"/>
  </r>
  <r>
    <s v="EE"/>
    <x v="8"/>
    <x v="17"/>
    <x v="1"/>
    <x v="5"/>
    <n v="546"/>
  </r>
  <r>
    <s v="EE"/>
    <x v="8"/>
    <x v="17"/>
    <x v="7"/>
    <x v="8"/>
    <n v="160"/>
  </r>
  <r>
    <s v="EE"/>
    <x v="8"/>
    <x v="17"/>
    <x v="7"/>
    <x v="9"/>
    <n v="160"/>
  </r>
  <r>
    <s v="EE"/>
    <x v="8"/>
    <x v="17"/>
    <x v="7"/>
    <x v="10"/>
    <n v="160"/>
  </r>
  <r>
    <s v="EE"/>
    <x v="8"/>
    <x v="17"/>
    <x v="7"/>
    <x v="0"/>
    <n v="160"/>
  </r>
  <r>
    <s v="EE"/>
    <x v="8"/>
    <x v="17"/>
    <x v="7"/>
    <x v="1"/>
    <n v="160"/>
  </r>
  <r>
    <s v="EE"/>
    <x v="8"/>
    <x v="17"/>
    <x v="7"/>
    <x v="2"/>
    <n v="160"/>
  </r>
  <r>
    <s v="EE"/>
    <x v="8"/>
    <x v="17"/>
    <x v="7"/>
    <x v="3"/>
    <n v="160"/>
  </r>
  <r>
    <s v="EE"/>
    <x v="8"/>
    <x v="17"/>
    <x v="7"/>
    <x v="4"/>
    <n v="160"/>
  </r>
  <r>
    <s v="EE"/>
    <x v="8"/>
    <x v="17"/>
    <x v="7"/>
    <x v="5"/>
    <n v="160"/>
  </r>
  <r>
    <s v="EE"/>
    <x v="8"/>
    <x v="17"/>
    <x v="7"/>
    <x v="6"/>
    <n v="160"/>
  </r>
  <r>
    <s v="EE"/>
    <x v="8"/>
    <x v="17"/>
    <x v="7"/>
    <x v="7"/>
    <n v="160"/>
  </r>
  <r>
    <s v="EE"/>
    <x v="8"/>
    <x v="17"/>
    <x v="8"/>
    <x v="8"/>
    <n v="145"/>
  </r>
  <r>
    <s v="EE"/>
    <x v="8"/>
    <x v="17"/>
    <x v="8"/>
    <x v="9"/>
    <n v="145"/>
  </r>
  <r>
    <s v="EE"/>
    <x v="8"/>
    <x v="17"/>
    <x v="8"/>
    <x v="10"/>
    <n v="143"/>
  </r>
  <r>
    <s v="EE"/>
    <x v="8"/>
    <x v="17"/>
    <x v="8"/>
    <x v="0"/>
    <n v="143"/>
  </r>
  <r>
    <s v="EE"/>
    <x v="8"/>
    <x v="17"/>
    <x v="8"/>
    <x v="1"/>
    <n v="143"/>
  </r>
  <r>
    <s v="EE"/>
    <x v="8"/>
    <x v="17"/>
    <x v="8"/>
    <x v="2"/>
    <n v="143"/>
  </r>
  <r>
    <s v="EE"/>
    <x v="8"/>
    <x v="17"/>
    <x v="8"/>
    <x v="3"/>
    <n v="143"/>
  </r>
  <r>
    <s v="EE"/>
    <x v="8"/>
    <x v="17"/>
    <x v="8"/>
    <x v="4"/>
    <n v="143"/>
  </r>
  <r>
    <s v="EE"/>
    <x v="8"/>
    <x v="17"/>
    <x v="8"/>
    <x v="5"/>
    <n v="143"/>
  </r>
  <r>
    <s v="EE"/>
    <x v="8"/>
    <x v="17"/>
    <x v="8"/>
    <x v="6"/>
    <n v="143"/>
  </r>
  <r>
    <s v="EE"/>
    <x v="8"/>
    <x v="17"/>
    <x v="8"/>
    <x v="7"/>
    <n v="143"/>
  </r>
  <r>
    <s v="EE"/>
    <x v="8"/>
    <x v="17"/>
    <x v="2"/>
    <x v="8"/>
    <n v="1060"/>
  </r>
  <r>
    <s v="EE"/>
    <x v="8"/>
    <x v="17"/>
    <x v="2"/>
    <x v="9"/>
    <n v="1320"/>
  </r>
  <r>
    <s v="EE"/>
    <x v="8"/>
    <x v="17"/>
    <x v="2"/>
    <x v="10"/>
    <n v="1420"/>
  </r>
  <r>
    <s v="EE"/>
    <x v="8"/>
    <x v="17"/>
    <x v="2"/>
    <x v="0"/>
    <n v="1470"/>
  </r>
  <r>
    <s v="EE"/>
    <x v="8"/>
    <x v="17"/>
    <x v="2"/>
    <x v="1"/>
    <n v="1520"/>
  </r>
  <r>
    <s v="EE"/>
    <x v="8"/>
    <x v="17"/>
    <x v="2"/>
    <x v="2"/>
    <n v="1570"/>
  </r>
  <r>
    <s v="EE"/>
    <x v="8"/>
    <x v="17"/>
    <x v="2"/>
    <x v="3"/>
    <n v="1620"/>
  </r>
  <r>
    <s v="EE"/>
    <x v="8"/>
    <x v="17"/>
    <x v="2"/>
    <x v="4"/>
    <n v="1640"/>
  </r>
  <r>
    <s v="EE"/>
    <x v="8"/>
    <x v="17"/>
    <x v="2"/>
    <x v="5"/>
    <n v="1660"/>
  </r>
  <r>
    <s v="EE"/>
    <x v="8"/>
    <x v="17"/>
    <x v="2"/>
    <x v="6"/>
    <n v="1680"/>
  </r>
  <r>
    <s v="EE"/>
    <x v="8"/>
    <x v="17"/>
    <x v="2"/>
    <x v="7"/>
    <n v="1700"/>
  </r>
  <r>
    <s v="EE"/>
    <x v="8"/>
    <x v="17"/>
    <x v="11"/>
    <x v="7"/>
    <n v="1000"/>
  </r>
  <r>
    <s v="EE"/>
    <x v="8"/>
    <x v="17"/>
    <x v="3"/>
    <x v="8"/>
    <n v="432"/>
  </r>
  <r>
    <s v="EE"/>
    <x v="8"/>
    <x v="17"/>
    <x v="3"/>
    <x v="9"/>
    <n v="732"/>
  </r>
  <r>
    <s v="EE"/>
    <x v="8"/>
    <x v="17"/>
    <x v="3"/>
    <x v="10"/>
    <n v="962"/>
  </r>
  <r>
    <s v="EE"/>
    <x v="8"/>
    <x v="17"/>
    <x v="3"/>
    <x v="0"/>
    <n v="1362"/>
  </r>
  <r>
    <s v="EE"/>
    <x v="8"/>
    <x v="17"/>
    <x v="3"/>
    <x v="1"/>
    <n v="1539"/>
  </r>
  <r>
    <s v="EE"/>
    <x v="8"/>
    <x v="17"/>
    <x v="3"/>
    <x v="2"/>
    <n v="1716"/>
  </r>
  <r>
    <s v="EE"/>
    <x v="8"/>
    <x v="17"/>
    <x v="3"/>
    <x v="3"/>
    <n v="1893"/>
  </r>
  <r>
    <s v="EE"/>
    <x v="8"/>
    <x v="17"/>
    <x v="3"/>
    <x v="4"/>
    <n v="2069"/>
  </r>
  <r>
    <s v="EE"/>
    <x v="8"/>
    <x v="17"/>
    <x v="3"/>
    <x v="5"/>
    <n v="2246"/>
  </r>
  <r>
    <s v="EE"/>
    <x v="8"/>
    <x v="17"/>
    <x v="3"/>
    <x v="6"/>
    <n v="2423"/>
  </r>
  <r>
    <s v="EE"/>
    <x v="8"/>
    <x v="17"/>
    <x v="3"/>
    <x v="7"/>
    <n v="2600"/>
  </r>
  <r>
    <s v="FI"/>
    <x v="9"/>
    <x v="18"/>
    <x v="4"/>
    <x v="8"/>
    <n v="265"/>
  </r>
  <r>
    <s v="FI"/>
    <x v="9"/>
    <x v="18"/>
    <x v="4"/>
    <x v="9"/>
    <n v="679"/>
  </r>
  <r>
    <s v="FI"/>
    <x v="9"/>
    <x v="18"/>
    <x v="4"/>
    <x v="10"/>
    <n v="1153"/>
  </r>
  <r>
    <s v="FI"/>
    <x v="9"/>
    <x v="18"/>
    <x v="4"/>
    <x v="0"/>
    <n v="1649"/>
  </r>
  <r>
    <s v="FI"/>
    <x v="9"/>
    <x v="18"/>
    <x v="4"/>
    <x v="1"/>
    <n v="1694"/>
  </r>
  <r>
    <s v="FI"/>
    <x v="9"/>
    <x v="18"/>
    <x v="4"/>
    <x v="2"/>
    <n v="1739"/>
  </r>
  <r>
    <s v="FI"/>
    <x v="9"/>
    <x v="18"/>
    <x v="4"/>
    <x v="3"/>
    <n v="1769"/>
  </r>
  <r>
    <s v="FI"/>
    <x v="9"/>
    <x v="18"/>
    <x v="4"/>
    <x v="4"/>
    <n v="1799"/>
  </r>
  <r>
    <s v="FI"/>
    <x v="9"/>
    <x v="18"/>
    <x v="4"/>
    <x v="5"/>
    <n v="1829"/>
  </r>
  <r>
    <s v="FI"/>
    <x v="9"/>
    <x v="18"/>
    <x v="4"/>
    <x v="6"/>
    <n v="1859"/>
  </r>
  <r>
    <s v="FI"/>
    <x v="9"/>
    <x v="18"/>
    <x v="4"/>
    <x v="7"/>
    <n v="1889"/>
  </r>
  <r>
    <s v="FI"/>
    <x v="9"/>
    <x v="18"/>
    <x v="5"/>
    <x v="8"/>
    <n v="1102"/>
  </r>
  <r>
    <s v="FI"/>
    <x v="9"/>
    <x v="18"/>
    <x v="5"/>
    <x v="9"/>
    <n v="1164"/>
  </r>
  <r>
    <s v="FI"/>
    <x v="9"/>
    <x v="18"/>
    <x v="5"/>
    <x v="10"/>
    <n v="1246"/>
  </r>
  <r>
    <s v="FI"/>
    <x v="9"/>
    <x v="18"/>
    <x v="5"/>
    <x v="0"/>
    <n v="1411"/>
  </r>
  <r>
    <s v="FI"/>
    <x v="9"/>
    <x v="18"/>
    <x v="5"/>
    <x v="1"/>
    <n v="1552"/>
  </r>
  <r>
    <s v="FI"/>
    <x v="9"/>
    <x v="18"/>
    <x v="5"/>
    <x v="2"/>
    <n v="1664"/>
  </r>
  <r>
    <s v="FI"/>
    <x v="9"/>
    <x v="18"/>
    <x v="5"/>
    <x v="3"/>
    <n v="1757"/>
  </r>
  <r>
    <s v="FI"/>
    <x v="9"/>
    <x v="18"/>
    <x v="5"/>
    <x v="4"/>
    <n v="1814"/>
  </r>
  <r>
    <s v="FI"/>
    <x v="9"/>
    <x v="18"/>
    <x v="5"/>
    <x v="5"/>
    <n v="1876"/>
  </r>
  <r>
    <s v="FI"/>
    <x v="9"/>
    <x v="18"/>
    <x v="5"/>
    <x v="6"/>
    <n v="1945"/>
  </r>
  <r>
    <s v="FI"/>
    <x v="9"/>
    <x v="18"/>
    <x v="5"/>
    <x v="7"/>
    <n v="2083"/>
  </r>
  <r>
    <s v="FI"/>
    <x v="9"/>
    <x v="18"/>
    <x v="6"/>
    <x v="8"/>
    <n v="1309"/>
  </r>
  <r>
    <s v="FI"/>
    <x v="9"/>
    <x v="18"/>
    <x v="6"/>
    <x v="9"/>
    <n v="2245"/>
  </r>
  <r>
    <s v="FI"/>
    <x v="9"/>
    <x v="18"/>
    <x v="6"/>
    <x v="10"/>
    <n v="2590"/>
  </r>
  <r>
    <s v="FI"/>
    <x v="9"/>
    <x v="18"/>
    <x v="6"/>
    <x v="0"/>
    <n v="2781"/>
  </r>
  <r>
    <s v="FI"/>
    <x v="9"/>
    <x v="18"/>
    <x v="6"/>
    <x v="1"/>
    <n v="3509"/>
  </r>
  <r>
    <s v="FI"/>
    <x v="9"/>
    <x v="18"/>
    <x v="6"/>
    <x v="2"/>
    <n v="4385"/>
  </r>
  <r>
    <s v="FI"/>
    <x v="9"/>
    <x v="18"/>
    <x v="6"/>
    <x v="3"/>
    <n v="4803"/>
  </r>
  <r>
    <s v="FI"/>
    <x v="9"/>
    <x v="18"/>
    <x v="6"/>
    <x v="4"/>
    <n v="6304"/>
  </r>
  <r>
    <s v="FI"/>
    <x v="9"/>
    <x v="18"/>
    <x v="6"/>
    <x v="5"/>
    <n v="6650"/>
  </r>
  <r>
    <s v="FI"/>
    <x v="9"/>
    <x v="18"/>
    <x v="6"/>
    <x v="6"/>
    <n v="7050"/>
  </r>
  <r>
    <s v="FI"/>
    <x v="9"/>
    <x v="18"/>
    <x v="6"/>
    <x v="7"/>
    <n v="7450"/>
  </r>
  <r>
    <s v="FI"/>
    <x v="9"/>
    <x v="18"/>
    <x v="0"/>
    <x v="8"/>
    <n v="1619"/>
  </r>
  <r>
    <s v="FI"/>
    <x v="9"/>
    <x v="18"/>
    <x v="0"/>
    <x v="9"/>
    <n v="1619"/>
  </r>
  <r>
    <s v="FI"/>
    <x v="9"/>
    <x v="18"/>
    <x v="0"/>
    <x v="10"/>
    <n v="1492"/>
  </r>
  <r>
    <s v="FI"/>
    <x v="9"/>
    <x v="18"/>
    <x v="0"/>
    <x v="0"/>
    <n v="1492"/>
  </r>
  <r>
    <s v="FI"/>
    <x v="9"/>
    <x v="18"/>
    <x v="0"/>
    <x v="1"/>
    <n v="1492"/>
  </r>
  <r>
    <s v="FI"/>
    <x v="9"/>
    <x v="18"/>
    <x v="0"/>
    <x v="2"/>
    <n v="1316"/>
  </r>
  <r>
    <s v="FI"/>
    <x v="9"/>
    <x v="18"/>
    <x v="0"/>
    <x v="3"/>
    <n v="1316"/>
  </r>
  <r>
    <s v="FI"/>
    <x v="9"/>
    <x v="18"/>
    <x v="0"/>
    <x v="4"/>
    <n v="1316"/>
  </r>
  <r>
    <s v="FI"/>
    <x v="9"/>
    <x v="18"/>
    <x v="0"/>
    <x v="5"/>
    <n v="1316"/>
  </r>
  <r>
    <s v="FI"/>
    <x v="9"/>
    <x v="18"/>
    <x v="0"/>
    <x v="6"/>
    <n v="1124"/>
  </r>
  <r>
    <s v="FI"/>
    <x v="9"/>
    <x v="18"/>
    <x v="0"/>
    <x v="7"/>
    <n v="1086"/>
  </r>
  <r>
    <s v="FI"/>
    <x v="9"/>
    <x v="18"/>
    <x v="9"/>
    <x v="8"/>
    <n v="2971"/>
  </r>
  <r>
    <s v="FI"/>
    <x v="9"/>
    <x v="18"/>
    <x v="9"/>
    <x v="9"/>
    <n v="2636"/>
  </r>
  <r>
    <s v="FI"/>
    <x v="9"/>
    <x v="18"/>
    <x v="9"/>
    <x v="10"/>
    <n v="1841"/>
  </r>
  <r>
    <s v="FI"/>
    <x v="9"/>
    <x v="18"/>
    <x v="9"/>
    <x v="0"/>
    <n v="1766"/>
  </r>
  <r>
    <s v="FI"/>
    <x v="9"/>
    <x v="18"/>
    <x v="9"/>
    <x v="1"/>
    <n v="1766"/>
  </r>
  <r>
    <s v="FI"/>
    <x v="9"/>
    <x v="18"/>
    <x v="9"/>
    <x v="2"/>
    <n v="1406"/>
  </r>
  <r>
    <s v="FI"/>
    <x v="9"/>
    <x v="18"/>
    <x v="9"/>
    <x v="3"/>
    <n v="1326"/>
  </r>
  <r>
    <s v="FI"/>
    <x v="9"/>
    <x v="18"/>
    <x v="9"/>
    <x v="4"/>
    <n v="1276"/>
  </r>
  <r>
    <s v="FI"/>
    <x v="9"/>
    <x v="18"/>
    <x v="9"/>
    <x v="5"/>
    <n v="1276"/>
  </r>
  <r>
    <s v="FI"/>
    <x v="9"/>
    <x v="18"/>
    <x v="9"/>
    <x v="6"/>
    <n v="1276"/>
  </r>
  <r>
    <s v="FI"/>
    <x v="9"/>
    <x v="18"/>
    <x v="9"/>
    <x v="7"/>
    <n v="1178"/>
  </r>
  <r>
    <s v="FI"/>
    <x v="9"/>
    <x v="18"/>
    <x v="10"/>
    <x v="8"/>
    <n v="4394"/>
  </r>
  <r>
    <s v="FI"/>
    <x v="9"/>
    <x v="18"/>
    <x v="10"/>
    <x v="9"/>
    <n v="4394"/>
  </r>
  <r>
    <s v="FI"/>
    <x v="9"/>
    <x v="18"/>
    <x v="10"/>
    <x v="10"/>
    <n v="4394"/>
  </r>
  <r>
    <s v="FI"/>
    <x v="9"/>
    <x v="18"/>
    <x v="10"/>
    <x v="0"/>
    <n v="4394"/>
  </r>
  <r>
    <s v="FI"/>
    <x v="9"/>
    <x v="18"/>
    <x v="10"/>
    <x v="1"/>
    <n v="4394"/>
  </r>
  <r>
    <s v="FI"/>
    <x v="9"/>
    <x v="18"/>
    <x v="10"/>
    <x v="2"/>
    <n v="4394"/>
  </r>
  <r>
    <s v="FI"/>
    <x v="9"/>
    <x v="18"/>
    <x v="10"/>
    <x v="3"/>
    <n v="4394"/>
  </r>
  <r>
    <s v="FI"/>
    <x v="9"/>
    <x v="18"/>
    <x v="10"/>
    <x v="4"/>
    <n v="4394"/>
  </r>
  <r>
    <s v="FI"/>
    <x v="9"/>
    <x v="18"/>
    <x v="10"/>
    <x v="5"/>
    <n v="4394"/>
  </r>
  <r>
    <s v="FI"/>
    <x v="9"/>
    <x v="18"/>
    <x v="10"/>
    <x v="6"/>
    <n v="4394"/>
  </r>
  <r>
    <s v="FI"/>
    <x v="9"/>
    <x v="18"/>
    <x v="10"/>
    <x v="7"/>
    <n v="4394"/>
  </r>
  <r>
    <s v="FI"/>
    <x v="9"/>
    <x v="18"/>
    <x v="1"/>
    <x v="8"/>
    <n v="41"/>
  </r>
  <r>
    <s v="FI"/>
    <x v="9"/>
    <x v="18"/>
    <x v="1"/>
    <x v="9"/>
    <n v="41"/>
  </r>
  <r>
    <s v="FI"/>
    <x v="9"/>
    <x v="18"/>
    <x v="1"/>
    <x v="10"/>
    <n v="41"/>
  </r>
  <r>
    <s v="FI"/>
    <x v="9"/>
    <x v="18"/>
    <x v="1"/>
    <x v="0"/>
    <n v="41"/>
  </r>
  <r>
    <s v="FI"/>
    <x v="9"/>
    <x v="18"/>
    <x v="1"/>
    <x v="1"/>
    <n v="41"/>
  </r>
  <r>
    <s v="FI"/>
    <x v="9"/>
    <x v="18"/>
    <x v="7"/>
    <x v="8"/>
    <n v="1729"/>
  </r>
  <r>
    <s v="FI"/>
    <x v="9"/>
    <x v="18"/>
    <x v="7"/>
    <x v="9"/>
    <n v="1729"/>
  </r>
  <r>
    <s v="FI"/>
    <x v="9"/>
    <x v="18"/>
    <x v="7"/>
    <x v="10"/>
    <n v="1729"/>
  </r>
  <r>
    <s v="FI"/>
    <x v="9"/>
    <x v="18"/>
    <x v="7"/>
    <x v="0"/>
    <n v="1729"/>
  </r>
  <r>
    <s v="FI"/>
    <x v="9"/>
    <x v="18"/>
    <x v="7"/>
    <x v="1"/>
    <n v="1729"/>
  </r>
  <r>
    <s v="FI"/>
    <x v="9"/>
    <x v="18"/>
    <x v="7"/>
    <x v="2"/>
    <n v="1729"/>
  </r>
  <r>
    <s v="FI"/>
    <x v="9"/>
    <x v="18"/>
    <x v="7"/>
    <x v="3"/>
    <n v="1729"/>
  </r>
  <r>
    <s v="FI"/>
    <x v="9"/>
    <x v="18"/>
    <x v="7"/>
    <x v="4"/>
    <n v="1729"/>
  </r>
  <r>
    <s v="FI"/>
    <x v="9"/>
    <x v="18"/>
    <x v="7"/>
    <x v="5"/>
    <n v="1729"/>
  </r>
  <r>
    <s v="FI"/>
    <x v="9"/>
    <x v="18"/>
    <x v="7"/>
    <x v="6"/>
    <n v="1729"/>
  </r>
  <r>
    <s v="FI"/>
    <x v="9"/>
    <x v="18"/>
    <x v="7"/>
    <x v="7"/>
    <n v="1729"/>
  </r>
  <r>
    <s v="FI"/>
    <x v="9"/>
    <x v="18"/>
    <x v="8"/>
    <x v="8"/>
    <n v="153"/>
  </r>
  <r>
    <s v="FI"/>
    <x v="9"/>
    <x v="18"/>
    <x v="8"/>
    <x v="9"/>
    <n v="153"/>
  </r>
  <r>
    <s v="FI"/>
    <x v="9"/>
    <x v="18"/>
    <x v="8"/>
    <x v="10"/>
    <n v="153"/>
  </r>
  <r>
    <s v="FI"/>
    <x v="9"/>
    <x v="18"/>
    <x v="8"/>
    <x v="0"/>
    <n v="153"/>
  </r>
  <r>
    <s v="FI"/>
    <x v="9"/>
    <x v="18"/>
    <x v="8"/>
    <x v="1"/>
    <n v="153"/>
  </r>
  <r>
    <s v="FI"/>
    <x v="9"/>
    <x v="18"/>
    <x v="8"/>
    <x v="2"/>
    <n v="153"/>
  </r>
  <r>
    <s v="FI"/>
    <x v="9"/>
    <x v="18"/>
    <x v="8"/>
    <x v="3"/>
    <n v="153"/>
  </r>
  <r>
    <s v="FI"/>
    <x v="9"/>
    <x v="18"/>
    <x v="8"/>
    <x v="4"/>
    <n v="153"/>
  </r>
  <r>
    <s v="FI"/>
    <x v="9"/>
    <x v="18"/>
    <x v="8"/>
    <x v="5"/>
    <n v="153"/>
  </r>
  <r>
    <s v="FI"/>
    <x v="9"/>
    <x v="18"/>
    <x v="8"/>
    <x v="6"/>
    <n v="153"/>
  </r>
  <r>
    <s v="FI"/>
    <x v="9"/>
    <x v="18"/>
    <x v="8"/>
    <x v="7"/>
    <n v="153"/>
  </r>
  <r>
    <s v="FI"/>
    <x v="9"/>
    <x v="18"/>
    <x v="2"/>
    <x v="8"/>
    <n v="1783"/>
  </r>
  <r>
    <s v="FI"/>
    <x v="9"/>
    <x v="18"/>
    <x v="2"/>
    <x v="9"/>
    <n v="2684"/>
  </r>
  <r>
    <s v="FI"/>
    <x v="9"/>
    <x v="18"/>
    <x v="2"/>
    <x v="10"/>
    <n v="4149"/>
  </r>
  <r>
    <s v="FI"/>
    <x v="9"/>
    <x v="18"/>
    <x v="2"/>
    <x v="0"/>
    <n v="5298"/>
  </r>
  <r>
    <s v="FI"/>
    <x v="9"/>
    <x v="18"/>
    <x v="2"/>
    <x v="1"/>
    <n v="6449"/>
  </r>
  <r>
    <s v="FI"/>
    <x v="9"/>
    <x v="18"/>
    <x v="2"/>
    <x v="2"/>
    <n v="7598"/>
  </r>
  <r>
    <s v="FI"/>
    <x v="9"/>
    <x v="18"/>
    <x v="2"/>
    <x v="3"/>
    <n v="8598"/>
  </r>
  <r>
    <s v="FI"/>
    <x v="9"/>
    <x v="18"/>
    <x v="2"/>
    <x v="4"/>
    <n v="9598"/>
  </r>
  <r>
    <s v="FI"/>
    <x v="9"/>
    <x v="18"/>
    <x v="2"/>
    <x v="5"/>
    <n v="9920"/>
  </r>
  <r>
    <s v="FI"/>
    <x v="9"/>
    <x v="18"/>
    <x v="2"/>
    <x v="6"/>
    <n v="10395"/>
  </r>
  <r>
    <s v="FI"/>
    <x v="9"/>
    <x v="18"/>
    <x v="2"/>
    <x v="7"/>
    <n v="10995"/>
  </r>
  <r>
    <s v="FI"/>
    <x v="9"/>
    <x v="18"/>
    <x v="11"/>
    <x v="2"/>
    <n v="1000"/>
  </r>
  <r>
    <s v="FI"/>
    <x v="9"/>
    <x v="18"/>
    <x v="11"/>
    <x v="3"/>
    <n v="1000"/>
  </r>
  <r>
    <s v="FI"/>
    <x v="9"/>
    <x v="18"/>
    <x v="11"/>
    <x v="4"/>
    <n v="2300"/>
  </r>
  <r>
    <s v="FI"/>
    <x v="9"/>
    <x v="18"/>
    <x v="11"/>
    <x v="5"/>
    <n v="2300"/>
  </r>
  <r>
    <s v="FI"/>
    <x v="9"/>
    <x v="18"/>
    <x v="11"/>
    <x v="6"/>
    <n v="2300"/>
  </r>
  <r>
    <s v="FI"/>
    <x v="9"/>
    <x v="18"/>
    <x v="11"/>
    <x v="7"/>
    <n v="3600"/>
  </r>
  <r>
    <s v="FI"/>
    <x v="9"/>
    <x v="18"/>
    <x v="3"/>
    <x v="8"/>
    <n v="9047"/>
  </r>
  <r>
    <s v="FI"/>
    <x v="9"/>
    <x v="18"/>
    <x v="3"/>
    <x v="9"/>
    <n v="10829"/>
  </r>
  <r>
    <s v="FI"/>
    <x v="9"/>
    <x v="18"/>
    <x v="3"/>
    <x v="10"/>
    <n v="13176"/>
  </r>
  <r>
    <s v="FI"/>
    <x v="9"/>
    <x v="18"/>
    <x v="3"/>
    <x v="0"/>
    <n v="16977"/>
  </r>
  <r>
    <s v="FI"/>
    <x v="9"/>
    <x v="18"/>
    <x v="3"/>
    <x v="1"/>
    <n v="20087"/>
  </r>
  <r>
    <s v="FI"/>
    <x v="9"/>
    <x v="18"/>
    <x v="3"/>
    <x v="2"/>
    <n v="23312"/>
  </r>
  <r>
    <s v="FI"/>
    <x v="9"/>
    <x v="18"/>
    <x v="3"/>
    <x v="3"/>
    <n v="26151"/>
  </r>
  <r>
    <s v="FI"/>
    <x v="9"/>
    <x v="18"/>
    <x v="3"/>
    <x v="4"/>
    <n v="30126"/>
  </r>
  <r>
    <s v="FI"/>
    <x v="9"/>
    <x v="18"/>
    <x v="3"/>
    <x v="5"/>
    <n v="33326"/>
  </r>
  <r>
    <s v="FI"/>
    <x v="9"/>
    <x v="18"/>
    <x v="3"/>
    <x v="6"/>
    <n v="36566"/>
  </r>
  <r>
    <s v="FI"/>
    <x v="9"/>
    <x v="18"/>
    <x v="3"/>
    <x v="7"/>
    <n v="39806"/>
  </r>
  <r>
    <s v="FR"/>
    <x v="10"/>
    <x v="19"/>
    <x v="4"/>
    <x v="8"/>
    <n v="470"/>
  </r>
  <r>
    <s v="FR"/>
    <x v="10"/>
    <x v="19"/>
    <x v="4"/>
    <x v="9"/>
    <n v="470"/>
  </r>
  <r>
    <s v="FR"/>
    <x v="10"/>
    <x v="19"/>
    <x v="4"/>
    <x v="10"/>
    <n v="470"/>
  </r>
  <r>
    <s v="FR"/>
    <x v="10"/>
    <x v="19"/>
    <x v="4"/>
    <x v="0"/>
    <n v="470"/>
  </r>
  <r>
    <s v="FR"/>
    <x v="10"/>
    <x v="19"/>
    <x v="4"/>
    <x v="1"/>
    <n v="470"/>
  </r>
  <r>
    <s v="FR"/>
    <x v="10"/>
    <x v="19"/>
    <x v="4"/>
    <x v="2"/>
    <n v="470"/>
  </r>
  <r>
    <s v="FR"/>
    <x v="10"/>
    <x v="19"/>
    <x v="4"/>
    <x v="3"/>
    <n v="470"/>
  </r>
  <r>
    <s v="FR"/>
    <x v="10"/>
    <x v="19"/>
    <x v="4"/>
    <x v="4"/>
    <n v="470"/>
  </r>
  <r>
    <s v="FR"/>
    <x v="10"/>
    <x v="19"/>
    <x v="4"/>
    <x v="5"/>
    <n v="470"/>
  </r>
  <r>
    <s v="FR"/>
    <x v="10"/>
    <x v="19"/>
    <x v="4"/>
    <x v="6"/>
    <n v="470"/>
  </r>
  <r>
    <s v="FR"/>
    <x v="10"/>
    <x v="19"/>
    <x v="4"/>
    <x v="7"/>
    <n v="470"/>
  </r>
  <r>
    <s v="FR"/>
    <x v="10"/>
    <x v="19"/>
    <x v="5"/>
    <x v="8"/>
    <n v="4200"/>
  </r>
  <r>
    <s v="FR"/>
    <x v="10"/>
    <x v="19"/>
    <x v="5"/>
    <x v="9"/>
    <n v="4550"/>
  </r>
  <r>
    <s v="FR"/>
    <x v="10"/>
    <x v="19"/>
    <x v="5"/>
    <x v="10"/>
    <n v="4840"/>
  </r>
  <r>
    <s v="FR"/>
    <x v="10"/>
    <x v="19"/>
    <x v="5"/>
    <x v="0"/>
    <n v="5130"/>
  </r>
  <r>
    <s v="FR"/>
    <x v="10"/>
    <x v="19"/>
    <x v="5"/>
    <x v="1"/>
    <n v="5420"/>
  </r>
  <r>
    <s v="FR"/>
    <x v="10"/>
    <x v="19"/>
    <x v="5"/>
    <x v="2"/>
    <n v="5710"/>
  </r>
  <r>
    <s v="FR"/>
    <x v="10"/>
    <x v="19"/>
    <x v="5"/>
    <x v="3"/>
    <n v="6000"/>
  </r>
  <r>
    <s v="FR"/>
    <x v="10"/>
    <x v="19"/>
    <x v="5"/>
    <x v="4"/>
    <n v="6150"/>
  </r>
  <r>
    <s v="FR"/>
    <x v="10"/>
    <x v="19"/>
    <x v="5"/>
    <x v="5"/>
    <n v="6300"/>
  </r>
  <r>
    <s v="FR"/>
    <x v="10"/>
    <x v="19"/>
    <x v="5"/>
    <x v="6"/>
    <n v="6450"/>
  </r>
  <r>
    <s v="FR"/>
    <x v="10"/>
    <x v="19"/>
    <x v="5"/>
    <x v="7"/>
    <n v="6600"/>
  </r>
  <r>
    <s v="FR"/>
    <x v="10"/>
    <x v="19"/>
    <x v="6"/>
    <x v="8"/>
    <n v="2"/>
  </r>
  <r>
    <s v="FR"/>
    <x v="10"/>
    <x v="19"/>
    <x v="6"/>
    <x v="9"/>
    <n v="362"/>
  </r>
  <r>
    <s v="FR"/>
    <x v="10"/>
    <x v="19"/>
    <x v="6"/>
    <x v="10"/>
    <n v="861"/>
  </r>
  <r>
    <s v="FR"/>
    <x v="10"/>
    <x v="19"/>
    <x v="6"/>
    <x v="0"/>
    <n v="1625"/>
  </r>
  <r>
    <s v="FR"/>
    <x v="10"/>
    <x v="19"/>
    <x v="6"/>
    <x v="1"/>
    <n v="2457"/>
  </r>
  <r>
    <s v="FR"/>
    <x v="10"/>
    <x v="19"/>
    <x v="6"/>
    <x v="2"/>
    <n v="3552"/>
  </r>
  <r>
    <s v="FR"/>
    <x v="10"/>
    <x v="19"/>
    <x v="6"/>
    <x v="3"/>
    <n v="5001"/>
  </r>
  <r>
    <s v="FR"/>
    <x v="10"/>
    <x v="19"/>
    <x v="6"/>
    <x v="4"/>
    <n v="6727"/>
  </r>
  <r>
    <s v="FR"/>
    <x v="10"/>
    <x v="19"/>
    <x v="6"/>
    <x v="5"/>
    <n v="8310"/>
  </r>
  <r>
    <s v="FR"/>
    <x v="10"/>
    <x v="19"/>
    <x v="6"/>
    <x v="6"/>
    <n v="9728"/>
  </r>
  <r>
    <s v="FR"/>
    <x v="10"/>
    <x v="19"/>
    <x v="6"/>
    <x v="7"/>
    <n v="11198"/>
  </r>
  <r>
    <s v="FR"/>
    <x v="10"/>
    <x v="19"/>
    <x v="0"/>
    <x v="8"/>
    <n v="7189"/>
  </r>
  <r>
    <s v="FR"/>
    <x v="10"/>
    <x v="19"/>
    <x v="0"/>
    <x v="9"/>
    <n v="7189"/>
  </r>
  <r>
    <s v="FR"/>
    <x v="10"/>
    <x v="19"/>
    <x v="0"/>
    <x v="10"/>
    <n v="7189"/>
  </r>
  <r>
    <s v="FR"/>
    <x v="10"/>
    <x v="19"/>
    <x v="0"/>
    <x v="0"/>
    <n v="7189"/>
  </r>
  <r>
    <s v="FR"/>
    <x v="10"/>
    <x v="19"/>
    <x v="0"/>
    <x v="1"/>
    <n v="7189"/>
  </r>
  <r>
    <s v="FR"/>
    <x v="10"/>
    <x v="19"/>
    <x v="0"/>
    <x v="2"/>
    <n v="7189"/>
  </r>
  <r>
    <s v="FR"/>
    <x v="10"/>
    <x v="19"/>
    <x v="0"/>
    <x v="3"/>
    <n v="7189"/>
  </r>
  <r>
    <s v="FR"/>
    <x v="10"/>
    <x v="19"/>
    <x v="0"/>
    <x v="4"/>
    <n v="7189"/>
  </r>
  <r>
    <s v="FR"/>
    <x v="10"/>
    <x v="19"/>
    <x v="0"/>
    <x v="5"/>
    <n v="7189"/>
  </r>
  <r>
    <s v="FR"/>
    <x v="10"/>
    <x v="19"/>
    <x v="0"/>
    <x v="6"/>
    <n v="7189"/>
  </r>
  <r>
    <s v="FR"/>
    <x v="10"/>
    <x v="19"/>
    <x v="0"/>
    <x v="7"/>
    <n v="7189"/>
  </r>
  <r>
    <s v="FR"/>
    <x v="10"/>
    <x v="19"/>
    <x v="9"/>
    <x v="8"/>
    <n v="1724"/>
  </r>
  <r>
    <s v="FR"/>
    <x v="10"/>
    <x v="19"/>
    <x v="9"/>
    <x v="9"/>
    <n v="1724"/>
  </r>
  <r>
    <s v="FR"/>
    <x v="10"/>
    <x v="19"/>
    <x v="9"/>
    <x v="10"/>
    <n v="1724"/>
  </r>
  <r>
    <s v="FR"/>
    <x v="10"/>
    <x v="19"/>
    <x v="10"/>
    <x v="8"/>
    <n v="63020"/>
  </r>
  <r>
    <s v="FR"/>
    <x v="10"/>
    <x v="19"/>
    <x v="10"/>
    <x v="9"/>
    <n v="63020"/>
  </r>
  <r>
    <s v="FR"/>
    <x v="10"/>
    <x v="19"/>
    <x v="10"/>
    <x v="10"/>
    <n v="63020"/>
  </r>
  <r>
    <s v="FR"/>
    <x v="10"/>
    <x v="19"/>
    <x v="10"/>
    <x v="0"/>
    <n v="63020"/>
  </r>
  <r>
    <s v="FR"/>
    <x v="10"/>
    <x v="19"/>
    <x v="10"/>
    <x v="1"/>
    <n v="63020"/>
  </r>
  <r>
    <s v="FR"/>
    <x v="10"/>
    <x v="19"/>
    <x v="10"/>
    <x v="2"/>
    <n v="63020"/>
  </r>
  <r>
    <s v="FR"/>
    <x v="10"/>
    <x v="19"/>
    <x v="10"/>
    <x v="3"/>
    <n v="63020"/>
  </r>
  <r>
    <s v="FR"/>
    <x v="10"/>
    <x v="19"/>
    <x v="10"/>
    <x v="4"/>
    <n v="63020"/>
  </r>
  <r>
    <s v="FR"/>
    <x v="10"/>
    <x v="19"/>
    <x v="10"/>
    <x v="5"/>
    <n v="63020"/>
  </r>
  <r>
    <s v="FR"/>
    <x v="10"/>
    <x v="19"/>
    <x v="10"/>
    <x v="6"/>
    <n v="63020"/>
  </r>
  <r>
    <s v="FR"/>
    <x v="10"/>
    <x v="19"/>
    <x v="10"/>
    <x v="7"/>
    <n v="63020"/>
  </r>
  <r>
    <s v="FR"/>
    <x v="10"/>
    <x v="19"/>
    <x v="1"/>
    <x v="8"/>
    <n v="1331"/>
  </r>
  <r>
    <s v="FR"/>
    <x v="10"/>
    <x v="19"/>
    <x v="1"/>
    <x v="9"/>
    <n v="1331"/>
  </r>
  <r>
    <s v="FR"/>
    <x v="10"/>
    <x v="19"/>
    <x v="1"/>
    <x v="10"/>
    <n v="1331"/>
  </r>
  <r>
    <s v="FR"/>
    <x v="10"/>
    <x v="19"/>
    <x v="1"/>
    <x v="0"/>
    <n v="1331"/>
  </r>
  <r>
    <s v="FR"/>
    <x v="10"/>
    <x v="19"/>
    <x v="1"/>
    <x v="1"/>
    <n v="1331"/>
  </r>
  <r>
    <s v="FR"/>
    <x v="10"/>
    <x v="19"/>
    <x v="1"/>
    <x v="2"/>
    <n v="1331"/>
  </r>
  <r>
    <s v="FR"/>
    <x v="10"/>
    <x v="19"/>
    <x v="1"/>
    <x v="3"/>
    <n v="1331"/>
  </r>
  <r>
    <s v="FR"/>
    <x v="10"/>
    <x v="19"/>
    <x v="1"/>
    <x v="4"/>
    <n v="1331"/>
  </r>
  <r>
    <s v="FR"/>
    <x v="10"/>
    <x v="19"/>
    <x v="1"/>
    <x v="5"/>
    <n v="1331"/>
  </r>
  <r>
    <s v="FR"/>
    <x v="10"/>
    <x v="19"/>
    <x v="1"/>
    <x v="6"/>
    <n v="1331"/>
  </r>
  <r>
    <s v="FR"/>
    <x v="10"/>
    <x v="19"/>
    <x v="1"/>
    <x v="7"/>
    <n v="1331"/>
  </r>
  <r>
    <s v="FR"/>
    <x v="10"/>
    <x v="19"/>
    <x v="7"/>
    <x v="8"/>
    <n v="1315"/>
  </r>
  <r>
    <s v="FR"/>
    <x v="10"/>
    <x v="19"/>
    <x v="7"/>
    <x v="9"/>
    <n v="1340"/>
  </r>
  <r>
    <s v="FR"/>
    <x v="10"/>
    <x v="19"/>
    <x v="7"/>
    <x v="10"/>
    <n v="1365"/>
  </r>
  <r>
    <s v="FR"/>
    <x v="10"/>
    <x v="19"/>
    <x v="7"/>
    <x v="0"/>
    <n v="1390"/>
  </r>
  <r>
    <s v="FR"/>
    <x v="10"/>
    <x v="19"/>
    <x v="7"/>
    <x v="1"/>
    <n v="1415"/>
  </r>
  <r>
    <s v="FR"/>
    <x v="10"/>
    <x v="19"/>
    <x v="7"/>
    <x v="2"/>
    <n v="1440"/>
  </r>
  <r>
    <s v="FR"/>
    <x v="10"/>
    <x v="19"/>
    <x v="7"/>
    <x v="3"/>
    <n v="1440"/>
  </r>
  <r>
    <s v="FR"/>
    <x v="10"/>
    <x v="19"/>
    <x v="7"/>
    <x v="4"/>
    <n v="1440"/>
  </r>
  <r>
    <s v="FR"/>
    <x v="10"/>
    <x v="19"/>
    <x v="7"/>
    <x v="5"/>
    <n v="1440"/>
  </r>
  <r>
    <s v="FR"/>
    <x v="10"/>
    <x v="19"/>
    <x v="7"/>
    <x v="6"/>
    <n v="1440"/>
  </r>
  <r>
    <s v="FR"/>
    <x v="10"/>
    <x v="19"/>
    <x v="7"/>
    <x v="7"/>
    <n v="1440"/>
  </r>
  <r>
    <s v="FR"/>
    <x v="10"/>
    <x v="19"/>
    <x v="8"/>
    <x v="8"/>
    <n v="6640"/>
  </r>
  <r>
    <s v="FR"/>
    <x v="10"/>
    <x v="19"/>
    <x v="8"/>
    <x v="9"/>
    <n v="6340"/>
  </r>
  <r>
    <s v="FR"/>
    <x v="10"/>
    <x v="19"/>
    <x v="8"/>
    <x v="10"/>
    <n v="6200"/>
  </r>
  <r>
    <s v="FR"/>
    <x v="10"/>
    <x v="19"/>
    <x v="8"/>
    <x v="0"/>
    <n v="7784"/>
  </r>
  <r>
    <s v="FR"/>
    <x v="10"/>
    <x v="19"/>
    <x v="8"/>
    <x v="1"/>
    <n v="7644"/>
  </r>
  <r>
    <s v="FR"/>
    <x v="10"/>
    <x v="19"/>
    <x v="8"/>
    <x v="2"/>
    <n v="7504"/>
  </r>
  <r>
    <s v="FR"/>
    <x v="10"/>
    <x v="19"/>
    <x v="8"/>
    <x v="3"/>
    <n v="7364"/>
  </r>
  <r>
    <s v="FR"/>
    <x v="10"/>
    <x v="19"/>
    <x v="8"/>
    <x v="4"/>
    <n v="6902"/>
  </r>
  <r>
    <s v="FR"/>
    <x v="10"/>
    <x v="19"/>
    <x v="8"/>
    <x v="5"/>
    <n v="6440"/>
  </r>
  <r>
    <s v="FR"/>
    <x v="10"/>
    <x v="19"/>
    <x v="8"/>
    <x v="6"/>
    <n v="5978"/>
  </r>
  <r>
    <s v="FR"/>
    <x v="10"/>
    <x v="19"/>
    <x v="8"/>
    <x v="7"/>
    <n v="5516"/>
  </r>
  <r>
    <s v="FR"/>
    <x v="10"/>
    <x v="19"/>
    <x v="2"/>
    <x v="8"/>
    <n v="18185"/>
  </r>
  <r>
    <s v="FR"/>
    <x v="10"/>
    <x v="19"/>
    <x v="2"/>
    <x v="9"/>
    <n v="24716"/>
  </r>
  <r>
    <s v="FR"/>
    <x v="10"/>
    <x v="19"/>
    <x v="2"/>
    <x v="10"/>
    <n v="28616"/>
  </r>
  <r>
    <s v="FR"/>
    <x v="10"/>
    <x v="19"/>
    <x v="2"/>
    <x v="0"/>
    <n v="32516"/>
  </r>
  <r>
    <s v="FR"/>
    <x v="10"/>
    <x v="19"/>
    <x v="2"/>
    <x v="1"/>
    <n v="36416"/>
  </r>
  <r>
    <s v="FR"/>
    <x v="10"/>
    <x v="19"/>
    <x v="2"/>
    <x v="2"/>
    <n v="40316"/>
  </r>
  <r>
    <s v="FR"/>
    <x v="10"/>
    <x v="19"/>
    <x v="2"/>
    <x v="3"/>
    <n v="44216"/>
  </r>
  <r>
    <s v="FR"/>
    <x v="10"/>
    <x v="19"/>
    <x v="2"/>
    <x v="4"/>
    <n v="48716"/>
  </r>
  <r>
    <s v="FR"/>
    <x v="10"/>
    <x v="19"/>
    <x v="2"/>
    <x v="5"/>
    <n v="53216"/>
  </r>
  <r>
    <s v="FR"/>
    <x v="10"/>
    <x v="19"/>
    <x v="2"/>
    <x v="6"/>
    <n v="57716"/>
  </r>
  <r>
    <s v="FR"/>
    <x v="10"/>
    <x v="19"/>
    <x v="2"/>
    <x v="7"/>
    <n v="62216"/>
  </r>
  <r>
    <s v="FR"/>
    <x v="10"/>
    <x v="19"/>
    <x v="11"/>
    <x v="8"/>
    <n v="2015"/>
  </r>
  <r>
    <s v="FR"/>
    <x v="10"/>
    <x v="19"/>
    <x v="11"/>
    <x v="9"/>
    <n v="3015"/>
  </r>
  <r>
    <s v="FR"/>
    <x v="10"/>
    <x v="19"/>
    <x v="11"/>
    <x v="10"/>
    <n v="3015"/>
  </r>
  <r>
    <s v="FR"/>
    <x v="10"/>
    <x v="19"/>
    <x v="11"/>
    <x v="0"/>
    <n v="3615"/>
  </r>
  <r>
    <s v="FR"/>
    <x v="10"/>
    <x v="19"/>
    <x v="11"/>
    <x v="1"/>
    <n v="3615"/>
  </r>
  <r>
    <s v="FR"/>
    <x v="10"/>
    <x v="19"/>
    <x v="11"/>
    <x v="2"/>
    <n v="3875"/>
  </r>
  <r>
    <s v="FR"/>
    <x v="10"/>
    <x v="19"/>
    <x v="11"/>
    <x v="3"/>
    <n v="4375"/>
  </r>
  <r>
    <s v="FR"/>
    <x v="10"/>
    <x v="19"/>
    <x v="11"/>
    <x v="4"/>
    <n v="5875"/>
  </r>
  <r>
    <s v="FR"/>
    <x v="10"/>
    <x v="19"/>
    <x v="11"/>
    <x v="5"/>
    <n v="11575"/>
  </r>
  <r>
    <s v="FR"/>
    <x v="10"/>
    <x v="19"/>
    <x v="11"/>
    <x v="6"/>
    <n v="14775"/>
  </r>
  <r>
    <s v="FR"/>
    <x v="10"/>
    <x v="19"/>
    <x v="11"/>
    <x v="7"/>
    <n v="17975"/>
  </r>
  <r>
    <s v="FR"/>
    <x v="10"/>
    <x v="19"/>
    <x v="3"/>
    <x v="8"/>
    <n v="24059"/>
  </r>
  <r>
    <s v="FR"/>
    <x v="10"/>
    <x v="19"/>
    <x v="3"/>
    <x v="9"/>
    <n v="24800"/>
  </r>
  <r>
    <s v="FR"/>
    <x v="10"/>
    <x v="19"/>
    <x v="3"/>
    <x v="10"/>
    <n v="26220"/>
  </r>
  <r>
    <s v="FR"/>
    <x v="10"/>
    <x v="19"/>
    <x v="3"/>
    <x v="0"/>
    <n v="27640"/>
  </r>
  <r>
    <s v="FR"/>
    <x v="10"/>
    <x v="19"/>
    <x v="3"/>
    <x v="1"/>
    <n v="29060"/>
  </r>
  <r>
    <s v="FR"/>
    <x v="10"/>
    <x v="19"/>
    <x v="3"/>
    <x v="2"/>
    <n v="30480"/>
  </r>
  <r>
    <s v="FR"/>
    <x v="10"/>
    <x v="19"/>
    <x v="3"/>
    <x v="3"/>
    <n v="31900"/>
  </r>
  <r>
    <s v="FR"/>
    <x v="10"/>
    <x v="19"/>
    <x v="3"/>
    <x v="4"/>
    <n v="33320"/>
  </r>
  <r>
    <s v="FR"/>
    <x v="10"/>
    <x v="19"/>
    <x v="3"/>
    <x v="5"/>
    <n v="34740"/>
  </r>
  <r>
    <s v="FR"/>
    <x v="10"/>
    <x v="19"/>
    <x v="3"/>
    <x v="6"/>
    <n v="36160"/>
  </r>
  <r>
    <s v="FR"/>
    <x v="10"/>
    <x v="19"/>
    <x v="3"/>
    <x v="7"/>
    <n v="37580"/>
  </r>
  <r>
    <s v="DE"/>
    <x v="11"/>
    <x v="20"/>
    <x v="4"/>
    <x v="8"/>
    <n v="1851"/>
  </r>
  <r>
    <s v="DE"/>
    <x v="11"/>
    <x v="20"/>
    <x v="4"/>
    <x v="9"/>
    <n v="3927"/>
  </r>
  <r>
    <s v="DE"/>
    <x v="11"/>
    <x v="20"/>
    <x v="4"/>
    <x v="10"/>
    <n v="6610"/>
  </r>
  <r>
    <s v="DE"/>
    <x v="11"/>
    <x v="20"/>
    <x v="4"/>
    <x v="0"/>
    <n v="12092"/>
  </r>
  <r>
    <s v="DE"/>
    <x v="11"/>
    <x v="20"/>
    <x v="4"/>
    <x v="1"/>
    <n v="19379"/>
  </r>
  <r>
    <s v="DE"/>
    <x v="11"/>
    <x v="20"/>
    <x v="4"/>
    <x v="2"/>
    <n v="28469"/>
  </r>
  <r>
    <s v="DE"/>
    <x v="11"/>
    <x v="20"/>
    <x v="4"/>
    <x v="3"/>
    <n v="36194"/>
  </r>
  <r>
    <s v="DE"/>
    <x v="11"/>
    <x v="20"/>
    <x v="4"/>
    <x v="4"/>
    <n v="44326"/>
  </r>
  <r>
    <s v="DE"/>
    <x v="11"/>
    <x v="20"/>
    <x v="4"/>
    <x v="5"/>
    <n v="52866"/>
  </r>
  <r>
    <s v="DE"/>
    <x v="11"/>
    <x v="20"/>
    <x v="4"/>
    <x v="6"/>
    <n v="61813"/>
  </r>
  <r>
    <s v="DE"/>
    <x v="11"/>
    <x v="20"/>
    <x v="4"/>
    <x v="7"/>
    <n v="71168"/>
  </r>
  <r>
    <s v="DE"/>
    <x v="11"/>
    <x v="20"/>
    <x v="5"/>
    <x v="8"/>
    <n v="823"/>
  </r>
  <r>
    <s v="DE"/>
    <x v="11"/>
    <x v="20"/>
    <x v="5"/>
    <x v="9"/>
    <n v="1021"/>
  </r>
  <r>
    <s v="DE"/>
    <x v="11"/>
    <x v="20"/>
    <x v="5"/>
    <x v="10"/>
    <n v="1220"/>
  </r>
  <r>
    <s v="DE"/>
    <x v="11"/>
    <x v="20"/>
    <x v="5"/>
    <x v="0"/>
    <n v="2480"/>
  </r>
  <r>
    <s v="DE"/>
    <x v="11"/>
    <x v="20"/>
    <x v="5"/>
    <x v="1"/>
    <n v="3740"/>
  </r>
  <r>
    <s v="DE"/>
    <x v="11"/>
    <x v="20"/>
    <x v="5"/>
    <x v="2"/>
    <n v="5000"/>
  </r>
  <r>
    <s v="DE"/>
    <x v="11"/>
    <x v="20"/>
    <x v="5"/>
    <x v="3"/>
    <n v="5314"/>
  </r>
  <r>
    <s v="DE"/>
    <x v="11"/>
    <x v="20"/>
    <x v="5"/>
    <x v="4"/>
    <n v="5628"/>
  </r>
  <r>
    <s v="DE"/>
    <x v="11"/>
    <x v="20"/>
    <x v="5"/>
    <x v="5"/>
    <n v="5943"/>
  </r>
  <r>
    <s v="DE"/>
    <x v="11"/>
    <x v="20"/>
    <x v="5"/>
    <x v="6"/>
    <n v="6257"/>
  </r>
  <r>
    <s v="DE"/>
    <x v="11"/>
    <x v="20"/>
    <x v="5"/>
    <x v="7"/>
    <n v="6571"/>
  </r>
  <r>
    <s v="DE"/>
    <x v="11"/>
    <x v="20"/>
    <x v="6"/>
    <x v="8"/>
    <n v="1209"/>
  </r>
  <r>
    <s v="DE"/>
    <x v="11"/>
    <x v="20"/>
    <x v="6"/>
    <x v="9"/>
    <n v="2449"/>
  </r>
  <r>
    <s v="DE"/>
    <x v="11"/>
    <x v="20"/>
    <x v="6"/>
    <x v="10"/>
    <n v="3688"/>
  </r>
  <r>
    <s v="DE"/>
    <x v="11"/>
    <x v="20"/>
    <x v="6"/>
    <x v="0"/>
    <n v="13021"/>
  </r>
  <r>
    <s v="DE"/>
    <x v="11"/>
    <x v="20"/>
    <x v="6"/>
    <x v="1"/>
    <n v="22355"/>
  </r>
  <r>
    <s v="DE"/>
    <x v="11"/>
    <x v="20"/>
    <x v="6"/>
    <x v="2"/>
    <n v="31689"/>
  </r>
  <r>
    <s v="DE"/>
    <x v="11"/>
    <x v="20"/>
    <x v="6"/>
    <x v="3"/>
    <n v="33583"/>
  </r>
  <r>
    <s v="DE"/>
    <x v="11"/>
    <x v="20"/>
    <x v="6"/>
    <x v="4"/>
    <n v="35478"/>
  </r>
  <r>
    <s v="DE"/>
    <x v="11"/>
    <x v="20"/>
    <x v="6"/>
    <x v="5"/>
    <n v="37372"/>
  </r>
  <r>
    <s v="DE"/>
    <x v="11"/>
    <x v="20"/>
    <x v="6"/>
    <x v="6"/>
    <n v="39267"/>
  </r>
  <r>
    <s v="DE"/>
    <x v="11"/>
    <x v="20"/>
    <x v="6"/>
    <x v="7"/>
    <n v="41161"/>
  </r>
  <r>
    <s v="DE"/>
    <x v="11"/>
    <x v="20"/>
    <x v="0"/>
    <x v="8"/>
    <n v="27984"/>
  </r>
  <r>
    <s v="DE"/>
    <x v="11"/>
    <x v="20"/>
    <x v="0"/>
    <x v="9"/>
    <n v="27276"/>
  </r>
  <r>
    <s v="DE"/>
    <x v="11"/>
    <x v="20"/>
    <x v="0"/>
    <x v="10"/>
    <n v="26737"/>
  </r>
  <r>
    <s v="DE"/>
    <x v="11"/>
    <x v="20"/>
    <x v="0"/>
    <x v="0"/>
    <n v="25800"/>
  </r>
  <r>
    <s v="DE"/>
    <x v="11"/>
    <x v="20"/>
    <x v="0"/>
    <x v="1"/>
    <n v="25744"/>
  </r>
  <r>
    <s v="DE"/>
    <x v="11"/>
    <x v="20"/>
    <x v="0"/>
    <x v="2"/>
    <n v="28099"/>
  </r>
  <r>
    <s v="DE"/>
    <x v="11"/>
    <x v="20"/>
    <x v="0"/>
    <x v="3"/>
    <n v="31849"/>
  </r>
  <r>
    <s v="DE"/>
    <x v="11"/>
    <x v="20"/>
    <x v="0"/>
    <x v="4"/>
    <n v="34349"/>
  </r>
  <r>
    <s v="DE"/>
    <x v="11"/>
    <x v="20"/>
    <x v="0"/>
    <x v="5"/>
    <n v="35586"/>
  </r>
  <r>
    <s v="DE"/>
    <x v="11"/>
    <x v="20"/>
    <x v="0"/>
    <x v="6"/>
    <n v="35360"/>
  </r>
  <r>
    <s v="DE"/>
    <x v="11"/>
    <x v="20"/>
    <x v="0"/>
    <x v="7"/>
    <n v="35069"/>
  </r>
  <r>
    <s v="DE"/>
    <x v="11"/>
    <x v="20"/>
    <x v="9"/>
    <x v="8"/>
    <n v="15901"/>
  </r>
  <r>
    <s v="DE"/>
    <x v="11"/>
    <x v="20"/>
    <x v="9"/>
    <x v="9"/>
    <n v="12524"/>
  </r>
  <r>
    <s v="DE"/>
    <x v="11"/>
    <x v="20"/>
    <x v="9"/>
    <x v="10"/>
    <n v="10187"/>
  </r>
  <r>
    <s v="DE"/>
    <x v="11"/>
    <x v="20"/>
    <x v="9"/>
    <x v="0"/>
    <n v="9660"/>
  </r>
  <r>
    <s v="DE"/>
    <x v="11"/>
    <x v="20"/>
    <x v="9"/>
    <x v="1"/>
    <n v="9645"/>
  </r>
  <r>
    <s v="DE"/>
    <x v="11"/>
    <x v="20"/>
    <x v="9"/>
    <x v="2"/>
    <n v="9036"/>
  </r>
  <r>
    <s v="DE"/>
    <x v="11"/>
    <x v="20"/>
    <x v="9"/>
    <x v="3"/>
    <n v="9036"/>
  </r>
  <r>
    <s v="DE"/>
    <x v="11"/>
    <x v="20"/>
    <x v="9"/>
    <x v="4"/>
    <n v="5884"/>
  </r>
  <r>
    <s v="DE"/>
    <x v="11"/>
    <x v="20"/>
    <x v="9"/>
    <x v="5"/>
    <n v="3455"/>
  </r>
  <r>
    <s v="DE"/>
    <x v="11"/>
    <x v="20"/>
    <x v="9"/>
    <x v="6"/>
    <n v="1895"/>
  </r>
  <r>
    <s v="DE"/>
    <x v="11"/>
    <x v="20"/>
    <x v="15"/>
    <x v="4"/>
    <n v="500"/>
  </r>
  <r>
    <s v="DE"/>
    <x v="11"/>
    <x v="20"/>
    <x v="15"/>
    <x v="5"/>
    <n v="500"/>
  </r>
  <r>
    <s v="DE"/>
    <x v="11"/>
    <x v="20"/>
    <x v="15"/>
    <x v="6"/>
    <n v="500"/>
  </r>
  <r>
    <s v="DE"/>
    <x v="11"/>
    <x v="20"/>
    <x v="15"/>
    <x v="7"/>
    <n v="500"/>
  </r>
  <r>
    <s v="DE"/>
    <x v="11"/>
    <x v="20"/>
    <x v="12"/>
    <x v="8"/>
    <n v="15041"/>
  </r>
  <r>
    <s v="DE"/>
    <x v="11"/>
    <x v="20"/>
    <x v="12"/>
    <x v="9"/>
    <n v="14685"/>
  </r>
  <r>
    <s v="DE"/>
    <x v="11"/>
    <x v="20"/>
    <x v="12"/>
    <x v="10"/>
    <n v="14609"/>
  </r>
  <r>
    <s v="DE"/>
    <x v="11"/>
    <x v="20"/>
    <x v="12"/>
    <x v="0"/>
    <n v="14546"/>
  </r>
  <r>
    <s v="DE"/>
    <x v="11"/>
    <x v="20"/>
    <x v="12"/>
    <x v="1"/>
    <n v="11953"/>
  </r>
  <r>
    <s v="DE"/>
    <x v="11"/>
    <x v="20"/>
    <x v="12"/>
    <x v="2"/>
    <n v="9654"/>
  </r>
  <r>
    <s v="DE"/>
    <x v="11"/>
    <x v="20"/>
    <x v="12"/>
    <x v="3"/>
    <n v="6590"/>
  </r>
  <r>
    <s v="DE"/>
    <x v="11"/>
    <x v="20"/>
    <x v="12"/>
    <x v="4"/>
    <n v="6590"/>
  </r>
  <r>
    <s v="DE"/>
    <x v="11"/>
    <x v="20"/>
    <x v="12"/>
    <x v="5"/>
    <n v="6590"/>
  </r>
  <r>
    <s v="DE"/>
    <x v="11"/>
    <x v="20"/>
    <x v="12"/>
    <x v="6"/>
    <n v="5909"/>
  </r>
  <r>
    <s v="DE"/>
    <x v="11"/>
    <x v="20"/>
    <x v="12"/>
    <x v="7"/>
    <n v="5009"/>
  </r>
  <r>
    <s v="DE"/>
    <x v="11"/>
    <x v="20"/>
    <x v="1"/>
    <x v="8"/>
    <n v="2739"/>
  </r>
  <r>
    <s v="DE"/>
    <x v="11"/>
    <x v="20"/>
    <x v="1"/>
    <x v="9"/>
    <n v="1842"/>
  </r>
  <r>
    <s v="DE"/>
    <x v="11"/>
    <x v="20"/>
    <x v="1"/>
    <x v="10"/>
    <n v="1776"/>
  </r>
  <r>
    <s v="DE"/>
    <x v="11"/>
    <x v="20"/>
    <x v="1"/>
    <x v="0"/>
    <n v="1079"/>
  </r>
  <r>
    <s v="DE"/>
    <x v="11"/>
    <x v="20"/>
    <x v="1"/>
    <x v="1"/>
    <n v="1068"/>
  </r>
  <r>
    <s v="DE"/>
    <x v="11"/>
    <x v="20"/>
    <x v="1"/>
    <x v="2"/>
    <n v="1068"/>
  </r>
  <r>
    <s v="DE"/>
    <x v="11"/>
    <x v="20"/>
    <x v="1"/>
    <x v="3"/>
    <n v="1068"/>
  </r>
  <r>
    <s v="DE"/>
    <x v="11"/>
    <x v="20"/>
    <x v="1"/>
    <x v="4"/>
    <n v="1068"/>
  </r>
  <r>
    <s v="DE"/>
    <x v="11"/>
    <x v="20"/>
    <x v="1"/>
    <x v="5"/>
    <n v="1068"/>
  </r>
  <r>
    <s v="DE"/>
    <x v="11"/>
    <x v="20"/>
    <x v="1"/>
    <x v="6"/>
    <n v="1024"/>
  </r>
  <r>
    <s v="DE"/>
    <x v="11"/>
    <x v="20"/>
    <x v="1"/>
    <x v="7"/>
    <n v="787"/>
  </r>
  <r>
    <s v="DE"/>
    <x v="11"/>
    <x v="20"/>
    <x v="7"/>
    <x v="8"/>
    <n v="8199"/>
  </r>
  <r>
    <s v="DE"/>
    <x v="11"/>
    <x v="20"/>
    <x v="7"/>
    <x v="9"/>
    <n v="8199"/>
  </r>
  <r>
    <s v="DE"/>
    <x v="11"/>
    <x v="20"/>
    <x v="7"/>
    <x v="10"/>
    <n v="8199"/>
  </r>
  <r>
    <s v="DE"/>
    <x v="11"/>
    <x v="20"/>
    <x v="7"/>
    <x v="0"/>
    <n v="8800"/>
  </r>
  <r>
    <s v="DE"/>
    <x v="11"/>
    <x v="20"/>
    <x v="7"/>
    <x v="1"/>
    <n v="9400"/>
  </r>
  <r>
    <s v="DE"/>
    <x v="11"/>
    <x v="20"/>
    <x v="7"/>
    <x v="2"/>
    <n v="10000"/>
  </r>
  <r>
    <s v="DE"/>
    <x v="11"/>
    <x v="20"/>
    <x v="7"/>
    <x v="3"/>
    <n v="9214"/>
  </r>
  <r>
    <s v="DE"/>
    <x v="11"/>
    <x v="20"/>
    <x v="7"/>
    <x v="4"/>
    <n v="8429"/>
  </r>
  <r>
    <s v="DE"/>
    <x v="11"/>
    <x v="20"/>
    <x v="7"/>
    <x v="5"/>
    <n v="7643"/>
  </r>
  <r>
    <s v="DE"/>
    <x v="11"/>
    <x v="20"/>
    <x v="7"/>
    <x v="6"/>
    <n v="6857"/>
  </r>
  <r>
    <s v="DE"/>
    <x v="11"/>
    <x v="20"/>
    <x v="7"/>
    <x v="7"/>
    <n v="6071"/>
  </r>
  <r>
    <s v="DE"/>
    <x v="11"/>
    <x v="20"/>
    <x v="8"/>
    <x v="8"/>
    <n v="11519"/>
  </r>
  <r>
    <s v="DE"/>
    <x v="11"/>
    <x v="20"/>
    <x v="8"/>
    <x v="9"/>
    <n v="11775"/>
  </r>
  <r>
    <s v="DE"/>
    <x v="11"/>
    <x v="20"/>
    <x v="8"/>
    <x v="10"/>
    <n v="12005"/>
  </r>
  <r>
    <s v="DE"/>
    <x v="11"/>
    <x v="20"/>
    <x v="8"/>
    <x v="0"/>
    <n v="10204"/>
  </r>
  <r>
    <s v="DE"/>
    <x v="11"/>
    <x v="20"/>
    <x v="8"/>
    <x v="1"/>
    <n v="9830"/>
  </r>
  <r>
    <s v="DE"/>
    <x v="11"/>
    <x v="20"/>
    <x v="8"/>
    <x v="2"/>
    <n v="9431"/>
  </r>
  <r>
    <s v="DE"/>
    <x v="11"/>
    <x v="20"/>
    <x v="8"/>
    <x v="3"/>
    <n v="9268"/>
  </r>
  <r>
    <s v="DE"/>
    <x v="11"/>
    <x v="20"/>
    <x v="8"/>
    <x v="4"/>
    <n v="9105"/>
  </r>
  <r>
    <s v="DE"/>
    <x v="11"/>
    <x v="20"/>
    <x v="8"/>
    <x v="5"/>
    <n v="8942"/>
  </r>
  <r>
    <s v="DE"/>
    <x v="11"/>
    <x v="20"/>
    <x v="8"/>
    <x v="6"/>
    <n v="8546"/>
  </r>
  <r>
    <s v="DE"/>
    <x v="11"/>
    <x v="20"/>
    <x v="8"/>
    <x v="7"/>
    <n v="7863"/>
  </r>
  <r>
    <s v="DE"/>
    <x v="11"/>
    <x v="20"/>
    <x v="2"/>
    <x v="8"/>
    <n v="34572"/>
  </r>
  <r>
    <s v="DE"/>
    <x v="11"/>
    <x v="20"/>
    <x v="2"/>
    <x v="9"/>
    <n v="45750"/>
  </r>
  <r>
    <s v="DE"/>
    <x v="11"/>
    <x v="20"/>
    <x v="2"/>
    <x v="10"/>
    <n v="56928"/>
  </r>
  <r>
    <s v="DE"/>
    <x v="11"/>
    <x v="20"/>
    <x v="2"/>
    <x v="0"/>
    <n v="70286"/>
  </r>
  <r>
    <s v="DE"/>
    <x v="11"/>
    <x v="20"/>
    <x v="2"/>
    <x v="1"/>
    <n v="83644"/>
  </r>
  <r>
    <s v="DE"/>
    <x v="11"/>
    <x v="20"/>
    <x v="2"/>
    <x v="2"/>
    <n v="97002"/>
  </r>
  <r>
    <s v="DE"/>
    <x v="11"/>
    <x v="20"/>
    <x v="2"/>
    <x v="3"/>
    <n v="106287"/>
  </r>
  <r>
    <s v="DE"/>
    <x v="11"/>
    <x v="20"/>
    <x v="2"/>
    <x v="4"/>
    <n v="115573"/>
  </r>
  <r>
    <s v="DE"/>
    <x v="11"/>
    <x v="20"/>
    <x v="2"/>
    <x v="5"/>
    <n v="124858"/>
  </r>
  <r>
    <s v="DE"/>
    <x v="11"/>
    <x v="20"/>
    <x v="2"/>
    <x v="6"/>
    <n v="134144"/>
  </r>
  <r>
    <s v="DE"/>
    <x v="11"/>
    <x v="20"/>
    <x v="2"/>
    <x v="7"/>
    <n v="143429"/>
  </r>
  <r>
    <s v="DE"/>
    <x v="11"/>
    <x v="20"/>
    <x v="11"/>
    <x v="8"/>
    <n v="11117"/>
  </r>
  <r>
    <s v="DE"/>
    <x v="11"/>
    <x v="20"/>
    <x v="11"/>
    <x v="9"/>
    <n v="11417"/>
  </r>
  <r>
    <s v="DE"/>
    <x v="11"/>
    <x v="20"/>
    <x v="11"/>
    <x v="10"/>
    <n v="13297"/>
  </r>
  <r>
    <s v="DE"/>
    <x v="11"/>
    <x v="20"/>
    <x v="11"/>
    <x v="0"/>
    <n v="15097"/>
  </r>
  <r>
    <s v="DE"/>
    <x v="11"/>
    <x v="20"/>
    <x v="11"/>
    <x v="1"/>
    <n v="19097"/>
  </r>
  <r>
    <s v="DE"/>
    <x v="11"/>
    <x v="20"/>
    <x v="11"/>
    <x v="2"/>
    <n v="28097"/>
  </r>
  <r>
    <s v="DE"/>
    <x v="11"/>
    <x v="20"/>
    <x v="11"/>
    <x v="3"/>
    <n v="34097"/>
  </r>
  <r>
    <s v="DE"/>
    <x v="11"/>
    <x v="20"/>
    <x v="11"/>
    <x v="4"/>
    <n v="38097"/>
  </r>
  <r>
    <s v="DE"/>
    <x v="11"/>
    <x v="20"/>
    <x v="11"/>
    <x v="5"/>
    <n v="42097"/>
  </r>
  <r>
    <s v="DE"/>
    <x v="11"/>
    <x v="20"/>
    <x v="11"/>
    <x v="6"/>
    <n v="46035"/>
  </r>
  <r>
    <s v="DE"/>
    <x v="11"/>
    <x v="20"/>
    <x v="11"/>
    <x v="7"/>
    <n v="49635"/>
  </r>
  <r>
    <s v="DE"/>
    <x v="11"/>
    <x v="20"/>
    <x v="3"/>
    <x v="8"/>
    <n v="61498"/>
  </r>
  <r>
    <s v="DE"/>
    <x v="11"/>
    <x v="20"/>
    <x v="3"/>
    <x v="9"/>
    <n v="66492"/>
  </r>
  <r>
    <s v="DE"/>
    <x v="11"/>
    <x v="20"/>
    <x v="3"/>
    <x v="10"/>
    <n v="71485"/>
  </r>
  <r>
    <s v="DE"/>
    <x v="11"/>
    <x v="20"/>
    <x v="3"/>
    <x v="0"/>
    <n v="85990"/>
  </r>
  <r>
    <s v="DE"/>
    <x v="11"/>
    <x v="20"/>
    <x v="3"/>
    <x v="1"/>
    <n v="100496"/>
  </r>
  <r>
    <s v="DE"/>
    <x v="11"/>
    <x v="20"/>
    <x v="3"/>
    <x v="2"/>
    <n v="115001"/>
  </r>
  <r>
    <s v="DE"/>
    <x v="11"/>
    <x v="20"/>
    <x v="3"/>
    <x v="3"/>
    <n v="121172"/>
  </r>
  <r>
    <s v="DE"/>
    <x v="11"/>
    <x v="20"/>
    <x v="3"/>
    <x v="4"/>
    <n v="127344"/>
  </r>
  <r>
    <s v="DE"/>
    <x v="11"/>
    <x v="20"/>
    <x v="3"/>
    <x v="5"/>
    <n v="133516"/>
  </r>
  <r>
    <s v="DE"/>
    <x v="11"/>
    <x v="20"/>
    <x v="3"/>
    <x v="6"/>
    <n v="139688"/>
  </r>
  <r>
    <s v="DE"/>
    <x v="11"/>
    <x v="20"/>
    <x v="3"/>
    <x v="7"/>
    <n v="145859"/>
  </r>
  <r>
    <s v="DE"/>
    <x v="11"/>
    <x v="21"/>
    <x v="11"/>
    <x v="8"/>
    <n v="336"/>
  </r>
  <r>
    <s v="DE"/>
    <x v="11"/>
    <x v="21"/>
    <x v="11"/>
    <x v="9"/>
    <n v="336"/>
  </r>
  <r>
    <s v="DE"/>
    <x v="11"/>
    <x v="21"/>
    <x v="11"/>
    <x v="10"/>
    <n v="336"/>
  </r>
  <r>
    <s v="DE"/>
    <x v="11"/>
    <x v="21"/>
    <x v="11"/>
    <x v="0"/>
    <n v="336"/>
  </r>
  <r>
    <s v="DE"/>
    <x v="11"/>
    <x v="21"/>
    <x v="11"/>
    <x v="1"/>
    <n v="336"/>
  </r>
  <r>
    <s v="DE"/>
    <x v="11"/>
    <x v="21"/>
    <x v="11"/>
    <x v="2"/>
    <n v="336"/>
  </r>
  <r>
    <s v="DE"/>
    <x v="11"/>
    <x v="21"/>
    <x v="11"/>
    <x v="3"/>
    <n v="336"/>
  </r>
  <r>
    <s v="DE"/>
    <x v="11"/>
    <x v="21"/>
    <x v="11"/>
    <x v="4"/>
    <n v="336"/>
  </r>
  <r>
    <s v="DE"/>
    <x v="11"/>
    <x v="21"/>
    <x v="11"/>
    <x v="5"/>
    <n v="336"/>
  </r>
  <r>
    <s v="DE"/>
    <x v="11"/>
    <x v="21"/>
    <x v="11"/>
    <x v="6"/>
    <n v="336"/>
  </r>
  <r>
    <s v="DE"/>
    <x v="11"/>
    <x v="21"/>
    <x v="11"/>
    <x v="7"/>
    <n v="336"/>
  </r>
  <r>
    <s v="UK"/>
    <x v="12"/>
    <x v="22"/>
    <x v="4"/>
    <x v="8"/>
    <n v="15150"/>
  </r>
  <r>
    <s v="UK"/>
    <x v="12"/>
    <x v="22"/>
    <x v="4"/>
    <x v="9"/>
    <n v="15652"/>
  </r>
  <r>
    <s v="UK"/>
    <x v="12"/>
    <x v="22"/>
    <x v="4"/>
    <x v="10"/>
    <n v="16550"/>
  </r>
  <r>
    <s v="UK"/>
    <x v="12"/>
    <x v="22"/>
    <x v="4"/>
    <x v="0"/>
    <n v="17534"/>
  </r>
  <r>
    <s v="UK"/>
    <x v="12"/>
    <x v="22"/>
    <x v="4"/>
    <x v="1"/>
    <n v="18106"/>
  </r>
  <r>
    <s v="UK"/>
    <x v="12"/>
    <x v="22"/>
    <x v="4"/>
    <x v="2"/>
    <n v="18881"/>
  </r>
  <r>
    <s v="UK"/>
    <x v="12"/>
    <x v="22"/>
    <x v="4"/>
    <x v="3"/>
    <n v="19774"/>
  </r>
  <r>
    <s v="UK"/>
    <x v="12"/>
    <x v="22"/>
    <x v="4"/>
    <x v="4"/>
    <n v="22200"/>
  </r>
  <r>
    <s v="UK"/>
    <x v="12"/>
    <x v="22"/>
    <x v="4"/>
    <x v="5"/>
    <n v="22814"/>
  </r>
  <r>
    <s v="UK"/>
    <x v="12"/>
    <x v="22"/>
    <x v="4"/>
    <x v="6"/>
    <n v="23390"/>
  </r>
  <r>
    <s v="UK"/>
    <x v="12"/>
    <x v="22"/>
    <x v="4"/>
    <x v="7"/>
    <n v="23914"/>
  </r>
  <r>
    <s v="UK"/>
    <x v="12"/>
    <x v="22"/>
    <x v="0"/>
    <x v="8"/>
    <n v="35423"/>
  </r>
  <r>
    <s v="UK"/>
    <x v="12"/>
    <x v="22"/>
    <x v="0"/>
    <x v="9"/>
    <n v="38029"/>
  </r>
  <r>
    <s v="UK"/>
    <x v="12"/>
    <x v="22"/>
    <x v="0"/>
    <x v="10"/>
    <n v="38029"/>
  </r>
  <r>
    <s v="UK"/>
    <x v="12"/>
    <x v="22"/>
    <x v="0"/>
    <x v="0"/>
    <n v="36474"/>
  </r>
  <r>
    <s v="UK"/>
    <x v="12"/>
    <x v="22"/>
    <x v="0"/>
    <x v="1"/>
    <n v="34349"/>
  </r>
  <r>
    <s v="UK"/>
    <x v="12"/>
    <x v="22"/>
    <x v="0"/>
    <x v="2"/>
    <n v="32120"/>
  </r>
  <r>
    <s v="UK"/>
    <x v="12"/>
    <x v="22"/>
    <x v="0"/>
    <x v="3"/>
    <n v="28016"/>
  </r>
  <r>
    <s v="UK"/>
    <x v="12"/>
    <x v="22"/>
    <x v="0"/>
    <x v="4"/>
    <n v="29148"/>
  </r>
  <r>
    <s v="UK"/>
    <x v="12"/>
    <x v="22"/>
    <x v="0"/>
    <x v="5"/>
    <n v="27719"/>
  </r>
  <r>
    <s v="UK"/>
    <x v="12"/>
    <x v="22"/>
    <x v="0"/>
    <x v="6"/>
    <n v="26521"/>
  </r>
  <r>
    <s v="UK"/>
    <x v="12"/>
    <x v="22"/>
    <x v="0"/>
    <x v="7"/>
    <n v="24876"/>
  </r>
  <r>
    <s v="UK"/>
    <x v="12"/>
    <x v="22"/>
    <x v="10"/>
    <x v="8"/>
    <n v="1230"/>
  </r>
  <r>
    <s v="UK"/>
    <x v="12"/>
    <x v="22"/>
    <x v="10"/>
    <x v="9"/>
    <n v="1230"/>
  </r>
  <r>
    <s v="UK"/>
    <x v="12"/>
    <x v="22"/>
    <x v="10"/>
    <x v="10"/>
    <n v="2900"/>
  </r>
  <r>
    <s v="UK"/>
    <x v="12"/>
    <x v="22"/>
    <x v="10"/>
    <x v="0"/>
    <n v="4570"/>
  </r>
  <r>
    <s v="UK"/>
    <x v="12"/>
    <x v="22"/>
    <x v="10"/>
    <x v="1"/>
    <n v="4570"/>
  </r>
  <r>
    <s v="UK"/>
    <x v="12"/>
    <x v="22"/>
    <x v="10"/>
    <x v="2"/>
    <n v="4570"/>
  </r>
  <r>
    <s v="UK"/>
    <x v="12"/>
    <x v="22"/>
    <x v="10"/>
    <x v="3"/>
    <n v="4570"/>
  </r>
  <r>
    <s v="UK"/>
    <x v="12"/>
    <x v="22"/>
    <x v="10"/>
    <x v="4"/>
    <n v="4570"/>
  </r>
  <r>
    <s v="UK"/>
    <x v="12"/>
    <x v="22"/>
    <x v="10"/>
    <x v="5"/>
    <n v="4570"/>
  </r>
  <r>
    <s v="UK"/>
    <x v="12"/>
    <x v="22"/>
    <x v="10"/>
    <x v="6"/>
    <n v="5040"/>
  </r>
  <r>
    <s v="UK"/>
    <x v="12"/>
    <x v="22"/>
    <x v="10"/>
    <x v="7"/>
    <n v="5040"/>
  </r>
  <r>
    <s v="UK"/>
    <x v="12"/>
    <x v="22"/>
    <x v="1"/>
    <x v="8"/>
    <n v="4994"/>
  </r>
  <r>
    <s v="UK"/>
    <x v="12"/>
    <x v="22"/>
    <x v="1"/>
    <x v="9"/>
    <n v="6545"/>
  </r>
  <r>
    <s v="UK"/>
    <x v="12"/>
    <x v="22"/>
    <x v="1"/>
    <x v="10"/>
    <n v="6545"/>
  </r>
  <r>
    <s v="UK"/>
    <x v="12"/>
    <x v="22"/>
    <x v="1"/>
    <x v="0"/>
    <n v="6545"/>
  </r>
  <r>
    <s v="UK"/>
    <x v="12"/>
    <x v="22"/>
    <x v="1"/>
    <x v="1"/>
    <n v="6545"/>
  </r>
  <r>
    <s v="UK"/>
    <x v="12"/>
    <x v="22"/>
    <x v="1"/>
    <x v="2"/>
    <n v="6561"/>
  </r>
  <r>
    <s v="UK"/>
    <x v="12"/>
    <x v="22"/>
    <x v="1"/>
    <x v="3"/>
    <n v="16"/>
  </r>
  <r>
    <s v="UK"/>
    <x v="12"/>
    <x v="22"/>
    <x v="1"/>
    <x v="4"/>
    <n v="16"/>
  </r>
  <r>
    <s v="UK"/>
    <x v="12"/>
    <x v="22"/>
    <x v="1"/>
    <x v="5"/>
    <n v="16"/>
  </r>
  <r>
    <s v="UK"/>
    <x v="12"/>
    <x v="22"/>
    <x v="1"/>
    <x v="6"/>
    <n v="16"/>
  </r>
  <r>
    <s v="UK"/>
    <x v="12"/>
    <x v="22"/>
    <x v="7"/>
    <x v="8"/>
    <n v="1430"/>
  </r>
  <r>
    <s v="UK"/>
    <x v="12"/>
    <x v="22"/>
    <x v="7"/>
    <x v="9"/>
    <n v="1440"/>
  </r>
  <r>
    <s v="UK"/>
    <x v="12"/>
    <x v="22"/>
    <x v="7"/>
    <x v="10"/>
    <n v="1523"/>
  </r>
  <r>
    <s v="UK"/>
    <x v="12"/>
    <x v="22"/>
    <x v="7"/>
    <x v="0"/>
    <n v="1538"/>
  </r>
  <r>
    <s v="UK"/>
    <x v="12"/>
    <x v="22"/>
    <x v="7"/>
    <x v="1"/>
    <n v="1568"/>
  </r>
  <r>
    <s v="UK"/>
    <x v="12"/>
    <x v="22"/>
    <x v="7"/>
    <x v="2"/>
    <n v="1568"/>
  </r>
  <r>
    <s v="UK"/>
    <x v="12"/>
    <x v="22"/>
    <x v="7"/>
    <x v="3"/>
    <n v="1603"/>
  </r>
  <r>
    <s v="UK"/>
    <x v="12"/>
    <x v="22"/>
    <x v="7"/>
    <x v="4"/>
    <n v="1603"/>
  </r>
  <r>
    <s v="UK"/>
    <x v="12"/>
    <x v="22"/>
    <x v="7"/>
    <x v="5"/>
    <n v="1603"/>
  </r>
  <r>
    <s v="UK"/>
    <x v="12"/>
    <x v="22"/>
    <x v="7"/>
    <x v="6"/>
    <n v="1603"/>
  </r>
  <r>
    <s v="UK"/>
    <x v="12"/>
    <x v="22"/>
    <x v="7"/>
    <x v="7"/>
    <n v="1603"/>
  </r>
  <r>
    <s v="UK"/>
    <x v="12"/>
    <x v="22"/>
    <x v="8"/>
    <x v="8"/>
    <n v="5780"/>
  </r>
  <r>
    <s v="UK"/>
    <x v="12"/>
    <x v="22"/>
    <x v="8"/>
    <x v="9"/>
    <n v="5840"/>
  </r>
  <r>
    <s v="UK"/>
    <x v="12"/>
    <x v="22"/>
    <x v="8"/>
    <x v="10"/>
    <n v="5840"/>
  </r>
  <r>
    <s v="UK"/>
    <x v="12"/>
    <x v="22"/>
    <x v="8"/>
    <x v="0"/>
    <n v="5840"/>
  </r>
  <r>
    <s v="UK"/>
    <x v="12"/>
    <x v="22"/>
    <x v="8"/>
    <x v="1"/>
    <n v="5840"/>
  </r>
  <r>
    <s v="UK"/>
    <x v="12"/>
    <x v="22"/>
    <x v="8"/>
    <x v="2"/>
    <n v="5810"/>
  </r>
  <r>
    <s v="UK"/>
    <x v="12"/>
    <x v="22"/>
    <x v="8"/>
    <x v="3"/>
    <n v="5175"/>
  </r>
  <r>
    <s v="UK"/>
    <x v="12"/>
    <x v="22"/>
    <x v="8"/>
    <x v="4"/>
    <n v="9744"/>
  </r>
  <r>
    <s v="UK"/>
    <x v="12"/>
    <x v="22"/>
    <x v="8"/>
    <x v="5"/>
    <n v="9674"/>
  </r>
  <r>
    <s v="UK"/>
    <x v="12"/>
    <x v="22"/>
    <x v="8"/>
    <x v="6"/>
    <n v="9674"/>
  </r>
  <r>
    <s v="UK"/>
    <x v="12"/>
    <x v="22"/>
    <x v="8"/>
    <x v="7"/>
    <n v="9004"/>
  </r>
  <r>
    <s v="UK"/>
    <x v="12"/>
    <x v="22"/>
    <x v="2"/>
    <x v="8"/>
    <n v="14827"/>
  </r>
  <r>
    <s v="UK"/>
    <x v="12"/>
    <x v="22"/>
    <x v="2"/>
    <x v="9"/>
    <n v="14939"/>
  </r>
  <r>
    <s v="UK"/>
    <x v="12"/>
    <x v="22"/>
    <x v="2"/>
    <x v="10"/>
    <n v="15338"/>
  </r>
  <r>
    <s v="UK"/>
    <x v="12"/>
    <x v="22"/>
    <x v="2"/>
    <x v="0"/>
    <n v="15632"/>
  </r>
  <r>
    <s v="UK"/>
    <x v="12"/>
    <x v="22"/>
    <x v="2"/>
    <x v="1"/>
    <n v="16202"/>
  </r>
  <r>
    <s v="UK"/>
    <x v="12"/>
    <x v="22"/>
    <x v="2"/>
    <x v="2"/>
    <n v="16548"/>
  </r>
  <r>
    <s v="UK"/>
    <x v="12"/>
    <x v="22"/>
    <x v="2"/>
    <x v="3"/>
    <n v="16855"/>
  </r>
  <r>
    <s v="UK"/>
    <x v="12"/>
    <x v="22"/>
    <x v="2"/>
    <x v="4"/>
    <n v="17105"/>
  </r>
  <r>
    <s v="UK"/>
    <x v="12"/>
    <x v="22"/>
    <x v="2"/>
    <x v="5"/>
    <n v="17400"/>
  </r>
  <r>
    <s v="UK"/>
    <x v="12"/>
    <x v="22"/>
    <x v="2"/>
    <x v="6"/>
    <n v="18934"/>
  </r>
  <r>
    <s v="UK"/>
    <x v="12"/>
    <x v="22"/>
    <x v="2"/>
    <x v="7"/>
    <n v="18934"/>
  </r>
  <r>
    <s v="UK"/>
    <x v="12"/>
    <x v="22"/>
    <x v="11"/>
    <x v="8"/>
    <n v="19336"/>
  </r>
  <r>
    <s v="UK"/>
    <x v="12"/>
    <x v="22"/>
    <x v="11"/>
    <x v="9"/>
    <n v="22496"/>
  </r>
  <r>
    <s v="UK"/>
    <x v="12"/>
    <x v="22"/>
    <x v="11"/>
    <x v="10"/>
    <n v="27535"/>
  </r>
  <r>
    <s v="UK"/>
    <x v="12"/>
    <x v="22"/>
    <x v="11"/>
    <x v="0"/>
    <n v="29015"/>
  </r>
  <r>
    <s v="UK"/>
    <x v="12"/>
    <x v="22"/>
    <x v="11"/>
    <x v="1"/>
    <n v="37164"/>
  </r>
  <r>
    <s v="UK"/>
    <x v="12"/>
    <x v="22"/>
    <x v="11"/>
    <x v="2"/>
    <n v="39864"/>
  </r>
  <r>
    <s v="UK"/>
    <x v="12"/>
    <x v="22"/>
    <x v="11"/>
    <x v="3"/>
    <n v="39864"/>
  </r>
  <r>
    <s v="UK"/>
    <x v="12"/>
    <x v="22"/>
    <x v="11"/>
    <x v="4"/>
    <n v="43714"/>
  </r>
  <r>
    <s v="UK"/>
    <x v="12"/>
    <x v="22"/>
    <x v="11"/>
    <x v="5"/>
    <n v="45694"/>
  </r>
  <r>
    <s v="UK"/>
    <x v="12"/>
    <x v="22"/>
    <x v="11"/>
    <x v="6"/>
    <n v="45794"/>
  </r>
  <r>
    <s v="UK"/>
    <x v="12"/>
    <x v="22"/>
    <x v="11"/>
    <x v="7"/>
    <n v="47002"/>
  </r>
  <r>
    <s v="UK"/>
    <x v="12"/>
    <x v="22"/>
    <x v="3"/>
    <x v="8"/>
    <n v="15710"/>
  </r>
  <r>
    <s v="UK"/>
    <x v="12"/>
    <x v="22"/>
    <x v="3"/>
    <x v="9"/>
    <n v="17061"/>
  </r>
  <r>
    <s v="UK"/>
    <x v="12"/>
    <x v="22"/>
    <x v="3"/>
    <x v="10"/>
    <n v="18763"/>
  </r>
  <r>
    <s v="UK"/>
    <x v="12"/>
    <x v="22"/>
    <x v="3"/>
    <x v="0"/>
    <n v="20611"/>
  </r>
  <r>
    <s v="UK"/>
    <x v="12"/>
    <x v="22"/>
    <x v="3"/>
    <x v="1"/>
    <n v="21757"/>
  </r>
  <r>
    <s v="UK"/>
    <x v="12"/>
    <x v="22"/>
    <x v="3"/>
    <x v="2"/>
    <n v="22945"/>
  </r>
  <r>
    <s v="UK"/>
    <x v="12"/>
    <x v="22"/>
    <x v="3"/>
    <x v="3"/>
    <n v="23929"/>
  </r>
  <r>
    <s v="UK"/>
    <x v="12"/>
    <x v="22"/>
    <x v="3"/>
    <x v="4"/>
    <n v="24115"/>
  </r>
  <r>
    <s v="UK"/>
    <x v="12"/>
    <x v="22"/>
    <x v="3"/>
    <x v="5"/>
    <n v="24245"/>
  </r>
  <r>
    <s v="UK"/>
    <x v="12"/>
    <x v="22"/>
    <x v="3"/>
    <x v="6"/>
    <n v="24505"/>
  </r>
  <r>
    <s v="UK"/>
    <x v="12"/>
    <x v="22"/>
    <x v="3"/>
    <x v="7"/>
    <n v="25812"/>
  </r>
  <r>
    <s v="GR"/>
    <x v="13"/>
    <x v="23"/>
    <x v="4"/>
    <x v="8"/>
    <n v="400"/>
  </r>
  <r>
    <s v="GR"/>
    <x v="13"/>
    <x v="23"/>
    <x v="4"/>
    <x v="9"/>
    <n v="700"/>
  </r>
  <r>
    <s v="GR"/>
    <x v="13"/>
    <x v="23"/>
    <x v="4"/>
    <x v="10"/>
    <n v="1000"/>
  </r>
  <r>
    <s v="GR"/>
    <x v="13"/>
    <x v="23"/>
    <x v="4"/>
    <x v="0"/>
    <n v="1500"/>
  </r>
  <r>
    <s v="GR"/>
    <x v="13"/>
    <x v="23"/>
    <x v="4"/>
    <x v="1"/>
    <n v="2200"/>
  </r>
  <r>
    <s v="GR"/>
    <x v="13"/>
    <x v="23"/>
    <x v="4"/>
    <x v="2"/>
    <n v="3100"/>
  </r>
  <r>
    <s v="GR"/>
    <x v="13"/>
    <x v="23"/>
    <x v="4"/>
    <x v="3"/>
    <n v="3100"/>
  </r>
  <r>
    <s v="GR"/>
    <x v="13"/>
    <x v="23"/>
    <x v="4"/>
    <x v="4"/>
    <n v="3300"/>
  </r>
  <r>
    <s v="GR"/>
    <x v="13"/>
    <x v="23"/>
    <x v="4"/>
    <x v="5"/>
    <n v="3300"/>
  </r>
  <r>
    <s v="GR"/>
    <x v="13"/>
    <x v="23"/>
    <x v="4"/>
    <x v="6"/>
    <n v="3300"/>
  </r>
  <r>
    <s v="GR"/>
    <x v="13"/>
    <x v="23"/>
    <x v="4"/>
    <x v="7"/>
    <n v="3600"/>
  </r>
  <r>
    <s v="GR"/>
    <x v="13"/>
    <x v="23"/>
    <x v="5"/>
    <x v="8"/>
    <n v="270"/>
  </r>
  <r>
    <s v="GR"/>
    <x v="13"/>
    <x v="23"/>
    <x v="5"/>
    <x v="9"/>
    <n v="290"/>
  </r>
  <r>
    <s v="GR"/>
    <x v="13"/>
    <x v="23"/>
    <x v="5"/>
    <x v="10"/>
    <n v="310"/>
  </r>
  <r>
    <s v="GR"/>
    <x v="13"/>
    <x v="23"/>
    <x v="5"/>
    <x v="0"/>
    <n v="340"/>
  </r>
  <r>
    <s v="GR"/>
    <x v="13"/>
    <x v="23"/>
    <x v="5"/>
    <x v="1"/>
    <n v="370"/>
  </r>
  <r>
    <s v="GR"/>
    <x v="13"/>
    <x v="23"/>
    <x v="5"/>
    <x v="2"/>
    <n v="420"/>
  </r>
  <r>
    <s v="GR"/>
    <x v="13"/>
    <x v="23"/>
    <x v="5"/>
    <x v="3"/>
    <n v="470"/>
  </r>
  <r>
    <s v="GR"/>
    <x v="13"/>
    <x v="23"/>
    <x v="5"/>
    <x v="4"/>
    <n v="520"/>
  </r>
  <r>
    <s v="GR"/>
    <x v="13"/>
    <x v="23"/>
    <x v="5"/>
    <x v="5"/>
    <n v="570"/>
  </r>
  <r>
    <s v="GR"/>
    <x v="13"/>
    <x v="23"/>
    <x v="5"/>
    <x v="6"/>
    <n v="620"/>
  </r>
  <r>
    <s v="GR"/>
    <x v="13"/>
    <x v="23"/>
    <x v="5"/>
    <x v="7"/>
    <n v="670"/>
  </r>
  <r>
    <s v="GR"/>
    <x v="13"/>
    <x v="23"/>
    <x v="6"/>
    <x v="2"/>
    <n v="300"/>
  </r>
  <r>
    <s v="GR"/>
    <x v="13"/>
    <x v="23"/>
    <x v="6"/>
    <x v="3"/>
    <n v="500"/>
  </r>
  <r>
    <s v="GR"/>
    <x v="13"/>
    <x v="23"/>
    <x v="6"/>
    <x v="4"/>
    <n v="700"/>
  </r>
  <r>
    <s v="GR"/>
    <x v="13"/>
    <x v="23"/>
    <x v="6"/>
    <x v="5"/>
    <n v="900"/>
  </r>
  <r>
    <s v="GR"/>
    <x v="13"/>
    <x v="23"/>
    <x v="6"/>
    <x v="6"/>
    <n v="1100"/>
  </r>
  <r>
    <s v="GR"/>
    <x v="13"/>
    <x v="23"/>
    <x v="6"/>
    <x v="7"/>
    <n v="1300"/>
  </r>
  <r>
    <s v="GR"/>
    <x v="13"/>
    <x v="23"/>
    <x v="0"/>
    <x v="8"/>
    <n v="6862"/>
  </r>
  <r>
    <s v="GR"/>
    <x v="13"/>
    <x v="23"/>
    <x v="0"/>
    <x v="9"/>
    <n v="7687"/>
  </r>
  <r>
    <s v="GR"/>
    <x v="13"/>
    <x v="23"/>
    <x v="0"/>
    <x v="10"/>
    <n v="7687"/>
  </r>
  <r>
    <s v="GR"/>
    <x v="13"/>
    <x v="23"/>
    <x v="0"/>
    <x v="0"/>
    <n v="7687"/>
  </r>
  <r>
    <s v="GR"/>
    <x v="13"/>
    <x v="23"/>
    <x v="0"/>
    <x v="1"/>
    <n v="7687"/>
  </r>
  <r>
    <s v="GR"/>
    <x v="13"/>
    <x v="23"/>
    <x v="0"/>
    <x v="2"/>
    <n v="7687"/>
  </r>
  <r>
    <s v="GR"/>
    <x v="13"/>
    <x v="23"/>
    <x v="0"/>
    <x v="3"/>
    <n v="8687"/>
  </r>
  <r>
    <s v="GR"/>
    <x v="13"/>
    <x v="23"/>
    <x v="0"/>
    <x v="4"/>
    <n v="8687"/>
  </r>
  <r>
    <s v="GR"/>
    <x v="13"/>
    <x v="23"/>
    <x v="0"/>
    <x v="5"/>
    <n v="8687"/>
  </r>
  <r>
    <s v="GR"/>
    <x v="13"/>
    <x v="23"/>
    <x v="0"/>
    <x v="6"/>
    <n v="8687"/>
  </r>
  <r>
    <s v="GR"/>
    <x v="13"/>
    <x v="23"/>
    <x v="0"/>
    <x v="7"/>
    <n v="7113"/>
  </r>
  <r>
    <s v="GR"/>
    <x v="13"/>
    <x v="23"/>
    <x v="12"/>
    <x v="8"/>
    <n v="1547"/>
  </r>
  <r>
    <s v="GR"/>
    <x v="13"/>
    <x v="23"/>
    <x v="12"/>
    <x v="9"/>
    <n v="660"/>
  </r>
  <r>
    <s v="GR"/>
    <x v="13"/>
    <x v="23"/>
    <x v="12"/>
    <x v="10"/>
    <n v="660"/>
  </r>
  <r>
    <s v="GR"/>
    <x v="13"/>
    <x v="23"/>
    <x v="12"/>
    <x v="0"/>
    <n v="660"/>
  </r>
  <r>
    <s v="GR"/>
    <x v="13"/>
    <x v="23"/>
    <x v="7"/>
    <x v="8"/>
    <n v="281"/>
  </r>
  <r>
    <s v="GR"/>
    <x v="13"/>
    <x v="23"/>
    <x v="7"/>
    <x v="9"/>
    <n v="285"/>
  </r>
  <r>
    <s v="GR"/>
    <x v="13"/>
    <x v="23"/>
    <x v="7"/>
    <x v="10"/>
    <n v="289"/>
  </r>
  <r>
    <s v="GR"/>
    <x v="13"/>
    <x v="23"/>
    <x v="7"/>
    <x v="0"/>
    <n v="293"/>
  </r>
  <r>
    <s v="GR"/>
    <x v="13"/>
    <x v="23"/>
    <x v="7"/>
    <x v="1"/>
    <n v="296"/>
  </r>
  <r>
    <s v="GR"/>
    <x v="13"/>
    <x v="23"/>
    <x v="7"/>
    <x v="2"/>
    <n v="300"/>
  </r>
  <r>
    <s v="GR"/>
    <x v="13"/>
    <x v="23"/>
    <x v="7"/>
    <x v="3"/>
    <n v="420"/>
  </r>
  <r>
    <s v="GR"/>
    <x v="13"/>
    <x v="23"/>
    <x v="7"/>
    <x v="4"/>
    <n v="540"/>
  </r>
  <r>
    <s v="GR"/>
    <x v="13"/>
    <x v="23"/>
    <x v="7"/>
    <x v="5"/>
    <n v="660"/>
  </r>
  <r>
    <s v="GR"/>
    <x v="13"/>
    <x v="23"/>
    <x v="7"/>
    <x v="6"/>
    <n v="780"/>
  </r>
  <r>
    <s v="GR"/>
    <x v="13"/>
    <x v="23"/>
    <x v="7"/>
    <x v="7"/>
    <n v="900"/>
  </r>
  <r>
    <s v="GR"/>
    <x v="13"/>
    <x v="23"/>
    <x v="2"/>
    <x v="8"/>
    <n v="7912"/>
  </r>
  <r>
    <s v="GR"/>
    <x v="13"/>
    <x v="23"/>
    <x v="2"/>
    <x v="9"/>
    <n v="8842"/>
  </r>
  <r>
    <s v="GR"/>
    <x v="13"/>
    <x v="23"/>
    <x v="2"/>
    <x v="10"/>
    <n v="9765"/>
  </r>
  <r>
    <s v="GR"/>
    <x v="13"/>
    <x v="23"/>
    <x v="2"/>
    <x v="0"/>
    <n v="10811"/>
  </r>
  <r>
    <s v="GR"/>
    <x v="13"/>
    <x v="23"/>
    <x v="2"/>
    <x v="1"/>
    <n v="11910"/>
  </r>
  <r>
    <s v="GR"/>
    <x v="13"/>
    <x v="23"/>
    <x v="2"/>
    <x v="2"/>
    <n v="12900"/>
  </r>
  <r>
    <s v="GR"/>
    <x v="13"/>
    <x v="23"/>
    <x v="2"/>
    <x v="3"/>
    <n v="13920"/>
  </r>
  <r>
    <s v="GR"/>
    <x v="13"/>
    <x v="23"/>
    <x v="2"/>
    <x v="4"/>
    <n v="14940"/>
  </r>
  <r>
    <s v="GR"/>
    <x v="13"/>
    <x v="23"/>
    <x v="2"/>
    <x v="5"/>
    <n v="15960"/>
  </r>
  <r>
    <s v="GR"/>
    <x v="13"/>
    <x v="23"/>
    <x v="2"/>
    <x v="6"/>
    <n v="16980"/>
  </r>
  <r>
    <s v="GR"/>
    <x v="13"/>
    <x v="23"/>
    <x v="2"/>
    <x v="7"/>
    <n v="18000"/>
  </r>
  <r>
    <s v="GR"/>
    <x v="13"/>
    <x v="23"/>
    <x v="11"/>
    <x v="2"/>
    <n v="1900"/>
  </r>
  <r>
    <s v="GR"/>
    <x v="13"/>
    <x v="23"/>
    <x v="11"/>
    <x v="3"/>
    <n v="1900"/>
  </r>
  <r>
    <s v="GR"/>
    <x v="13"/>
    <x v="23"/>
    <x v="11"/>
    <x v="4"/>
    <n v="1900"/>
  </r>
  <r>
    <s v="GR"/>
    <x v="13"/>
    <x v="23"/>
    <x v="11"/>
    <x v="5"/>
    <n v="2500"/>
  </r>
  <r>
    <s v="GR"/>
    <x v="13"/>
    <x v="23"/>
    <x v="11"/>
    <x v="6"/>
    <n v="2500"/>
  </r>
  <r>
    <s v="GR"/>
    <x v="13"/>
    <x v="23"/>
    <x v="11"/>
    <x v="7"/>
    <n v="6200"/>
  </r>
  <r>
    <s v="GR"/>
    <x v="13"/>
    <x v="23"/>
    <x v="3"/>
    <x v="8"/>
    <n v="5484"/>
  </r>
  <r>
    <s v="GR"/>
    <x v="13"/>
    <x v="23"/>
    <x v="3"/>
    <x v="9"/>
    <n v="5701"/>
  </r>
  <r>
    <s v="GR"/>
    <x v="13"/>
    <x v="23"/>
    <x v="3"/>
    <x v="10"/>
    <n v="5904"/>
  </r>
  <r>
    <s v="GR"/>
    <x v="13"/>
    <x v="23"/>
    <x v="3"/>
    <x v="0"/>
    <n v="6196"/>
  </r>
  <r>
    <s v="GR"/>
    <x v="13"/>
    <x v="23"/>
    <x v="3"/>
    <x v="1"/>
    <n v="6563"/>
  </r>
  <r>
    <s v="GR"/>
    <x v="13"/>
    <x v="23"/>
    <x v="3"/>
    <x v="2"/>
    <n v="6800"/>
  </r>
  <r>
    <s v="GR"/>
    <x v="13"/>
    <x v="23"/>
    <x v="3"/>
    <x v="3"/>
    <n v="6940"/>
  </r>
  <r>
    <s v="GR"/>
    <x v="13"/>
    <x v="23"/>
    <x v="3"/>
    <x v="4"/>
    <n v="7080"/>
  </r>
  <r>
    <s v="GR"/>
    <x v="13"/>
    <x v="23"/>
    <x v="3"/>
    <x v="5"/>
    <n v="7220"/>
  </r>
  <r>
    <s v="GR"/>
    <x v="13"/>
    <x v="23"/>
    <x v="3"/>
    <x v="6"/>
    <n v="7360"/>
  </r>
  <r>
    <s v="GR"/>
    <x v="13"/>
    <x v="23"/>
    <x v="3"/>
    <x v="7"/>
    <n v="7500"/>
  </r>
  <r>
    <s v="GR"/>
    <x v="13"/>
    <x v="24"/>
    <x v="4"/>
    <x v="10"/>
    <n v="100"/>
  </r>
  <r>
    <s v="GR"/>
    <x v="13"/>
    <x v="24"/>
    <x v="4"/>
    <x v="0"/>
    <n v="150"/>
  </r>
  <r>
    <s v="GR"/>
    <x v="13"/>
    <x v="24"/>
    <x v="4"/>
    <x v="1"/>
    <n v="200"/>
  </r>
  <r>
    <s v="GR"/>
    <x v="13"/>
    <x v="24"/>
    <x v="4"/>
    <x v="2"/>
    <n v="300"/>
  </r>
  <r>
    <s v="GR"/>
    <x v="13"/>
    <x v="24"/>
    <x v="4"/>
    <x v="3"/>
    <n v="320"/>
  </r>
  <r>
    <s v="GR"/>
    <x v="13"/>
    <x v="24"/>
    <x v="4"/>
    <x v="4"/>
    <n v="340"/>
  </r>
  <r>
    <s v="GR"/>
    <x v="13"/>
    <x v="24"/>
    <x v="4"/>
    <x v="5"/>
    <n v="360"/>
  </r>
  <r>
    <s v="GR"/>
    <x v="13"/>
    <x v="24"/>
    <x v="4"/>
    <x v="6"/>
    <n v="380"/>
  </r>
  <r>
    <s v="GR"/>
    <x v="13"/>
    <x v="24"/>
    <x v="4"/>
    <x v="7"/>
    <n v="400"/>
  </r>
  <r>
    <s v="GR"/>
    <x v="13"/>
    <x v="24"/>
    <x v="1"/>
    <x v="8"/>
    <n v="408"/>
  </r>
  <r>
    <s v="GR"/>
    <x v="13"/>
    <x v="24"/>
    <x v="1"/>
    <x v="9"/>
    <n v="408"/>
  </r>
  <r>
    <s v="GR"/>
    <x v="13"/>
    <x v="24"/>
    <x v="1"/>
    <x v="10"/>
    <n v="408"/>
  </r>
  <r>
    <s v="GR"/>
    <x v="13"/>
    <x v="24"/>
    <x v="1"/>
    <x v="0"/>
    <n v="408"/>
  </r>
  <r>
    <s v="GR"/>
    <x v="13"/>
    <x v="24"/>
    <x v="1"/>
    <x v="1"/>
    <n v="408"/>
  </r>
  <r>
    <s v="GR"/>
    <x v="13"/>
    <x v="24"/>
    <x v="1"/>
    <x v="2"/>
    <n v="408"/>
  </r>
  <r>
    <s v="GR"/>
    <x v="13"/>
    <x v="24"/>
    <x v="1"/>
    <x v="3"/>
    <n v="408"/>
  </r>
  <r>
    <s v="GR"/>
    <x v="13"/>
    <x v="24"/>
    <x v="2"/>
    <x v="8"/>
    <n v="159"/>
  </r>
  <r>
    <s v="GR"/>
    <x v="13"/>
    <x v="24"/>
    <x v="2"/>
    <x v="9"/>
    <n v="250"/>
  </r>
  <r>
    <s v="GR"/>
    <x v="13"/>
    <x v="24"/>
    <x v="2"/>
    <x v="10"/>
    <n v="349"/>
  </r>
  <r>
    <s v="GR"/>
    <x v="13"/>
    <x v="24"/>
    <x v="2"/>
    <x v="0"/>
    <n v="400"/>
  </r>
  <r>
    <s v="GR"/>
    <x v="13"/>
    <x v="24"/>
    <x v="2"/>
    <x v="1"/>
    <n v="450"/>
  </r>
  <r>
    <s v="GR"/>
    <x v="13"/>
    <x v="24"/>
    <x v="2"/>
    <x v="2"/>
    <n v="500"/>
  </r>
  <r>
    <s v="GR"/>
    <x v="13"/>
    <x v="24"/>
    <x v="2"/>
    <x v="3"/>
    <n v="540"/>
  </r>
  <r>
    <s v="GR"/>
    <x v="13"/>
    <x v="24"/>
    <x v="2"/>
    <x v="4"/>
    <n v="580"/>
  </r>
  <r>
    <s v="GR"/>
    <x v="13"/>
    <x v="24"/>
    <x v="2"/>
    <x v="5"/>
    <n v="620"/>
  </r>
  <r>
    <s v="GR"/>
    <x v="13"/>
    <x v="24"/>
    <x v="2"/>
    <x v="6"/>
    <n v="660"/>
  </r>
  <r>
    <s v="GR"/>
    <x v="13"/>
    <x v="24"/>
    <x v="2"/>
    <x v="7"/>
    <n v="700"/>
  </r>
  <r>
    <s v="GR"/>
    <x v="13"/>
    <x v="24"/>
    <x v="13"/>
    <x v="8"/>
    <n v="70"/>
  </r>
  <r>
    <s v="GR"/>
    <x v="13"/>
    <x v="24"/>
    <x v="13"/>
    <x v="9"/>
    <n v="70"/>
  </r>
  <r>
    <s v="GR"/>
    <x v="13"/>
    <x v="24"/>
    <x v="13"/>
    <x v="10"/>
    <n v="70"/>
  </r>
  <r>
    <s v="GR"/>
    <x v="13"/>
    <x v="24"/>
    <x v="13"/>
    <x v="0"/>
    <n v="137"/>
  </r>
  <r>
    <s v="GR"/>
    <x v="13"/>
    <x v="24"/>
    <x v="13"/>
    <x v="1"/>
    <n v="137"/>
  </r>
  <r>
    <s v="GR"/>
    <x v="13"/>
    <x v="24"/>
    <x v="13"/>
    <x v="2"/>
    <n v="137"/>
  </r>
  <r>
    <s v="GR"/>
    <x v="13"/>
    <x v="24"/>
    <x v="13"/>
    <x v="3"/>
    <n v="137"/>
  </r>
  <r>
    <s v="GR"/>
    <x v="13"/>
    <x v="24"/>
    <x v="13"/>
    <x v="4"/>
    <n v="137"/>
  </r>
  <r>
    <s v="GR"/>
    <x v="13"/>
    <x v="24"/>
    <x v="13"/>
    <x v="5"/>
    <n v="200"/>
  </r>
  <r>
    <s v="GR"/>
    <x v="13"/>
    <x v="24"/>
    <x v="13"/>
    <x v="6"/>
    <n v="200"/>
  </r>
  <r>
    <s v="GR"/>
    <x v="13"/>
    <x v="24"/>
    <x v="13"/>
    <x v="7"/>
    <n v="200"/>
  </r>
  <r>
    <s v="GR"/>
    <x v="13"/>
    <x v="24"/>
    <x v="3"/>
    <x v="8"/>
    <n v="386"/>
  </r>
  <r>
    <s v="GR"/>
    <x v="13"/>
    <x v="24"/>
    <x v="3"/>
    <x v="9"/>
    <n v="469"/>
  </r>
  <r>
    <s v="GR"/>
    <x v="13"/>
    <x v="24"/>
    <x v="3"/>
    <x v="10"/>
    <n v="551"/>
  </r>
  <r>
    <s v="GR"/>
    <x v="13"/>
    <x v="24"/>
    <x v="3"/>
    <x v="0"/>
    <n v="634"/>
  </r>
  <r>
    <s v="GR"/>
    <x v="13"/>
    <x v="24"/>
    <x v="3"/>
    <x v="1"/>
    <n v="717"/>
  </r>
  <r>
    <s v="GR"/>
    <x v="13"/>
    <x v="24"/>
    <x v="3"/>
    <x v="2"/>
    <n v="800"/>
  </r>
  <r>
    <s v="GR"/>
    <x v="13"/>
    <x v="24"/>
    <x v="3"/>
    <x v="3"/>
    <n v="840"/>
  </r>
  <r>
    <s v="GR"/>
    <x v="13"/>
    <x v="24"/>
    <x v="3"/>
    <x v="4"/>
    <n v="880"/>
  </r>
  <r>
    <s v="GR"/>
    <x v="13"/>
    <x v="24"/>
    <x v="3"/>
    <x v="5"/>
    <n v="920"/>
  </r>
  <r>
    <s v="GR"/>
    <x v="13"/>
    <x v="24"/>
    <x v="3"/>
    <x v="6"/>
    <n v="960"/>
  </r>
  <r>
    <s v="GR"/>
    <x v="13"/>
    <x v="24"/>
    <x v="3"/>
    <x v="7"/>
    <n v="1000"/>
  </r>
  <r>
    <s v="HU"/>
    <x v="14"/>
    <x v="25"/>
    <x v="4"/>
    <x v="8"/>
    <n v="40"/>
  </r>
  <r>
    <s v="HU"/>
    <x v="14"/>
    <x v="25"/>
    <x v="4"/>
    <x v="9"/>
    <n v="303"/>
  </r>
  <r>
    <s v="HU"/>
    <x v="14"/>
    <x v="25"/>
    <x v="4"/>
    <x v="10"/>
    <n v="326"/>
  </r>
  <r>
    <s v="HU"/>
    <x v="14"/>
    <x v="25"/>
    <x v="4"/>
    <x v="0"/>
    <n v="439"/>
  </r>
  <r>
    <s v="HU"/>
    <x v="14"/>
    <x v="25"/>
    <x v="4"/>
    <x v="1"/>
    <n v="490"/>
  </r>
  <r>
    <s v="HU"/>
    <x v="14"/>
    <x v="25"/>
    <x v="4"/>
    <x v="2"/>
    <n v="510"/>
  </r>
  <r>
    <s v="HU"/>
    <x v="14"/>
    <x v="25"/>
    <x v="4"/>
    <x v="3"/>
    <n v="530"/>
  </r>
  <r>
    <s v="HU"/>
    <x v="14"/>
    <x v="25"/>
    <x v="4"/>
    <x v="4"/>
    <n v="550"/>
  </r>
  <r>
    <s v="HU"/>
    <x v="14"/>
    <x v="25"/>
    <x v="4"/>
    <x v="5"/>
    <n v="570"/>
  </r>
  <r>
    <s v="HU"/>
    <x v="14"/>
    <x v="25"/>
    <x v="4"/>
    <x v="6"/>
    <n v="590"/>
  </r>
  <r>
    <s v="HU"/>
    <x v="14"/>
    <x v="25"/>
    <x v="4"/>
    <x v="7"/>
    <n v="590"/>
  </r>
  <r>
    <s v="HU"/>
    <x v="14"/>
    <x v="25"/>
    <x v="6"/>
    <x v="9"/>
    <n v="20"/>
  </r>
  <r>
    <s v="HU"/>
    <x v="14"/>
    <x v="25"/>
    <x v="6"/>
    <x v="10"/>
    <n v="40"/>
  </r>
  <r>
    <s v="HU"/>
    <x v="14"/>
    <x v="25"/>
    <x v="6"/>
    <x v="0"/>
    <n v="100"/>
  </r>
  <r>
    <s v="HU"/>
    <x v="14"/>
    <x v="25"/>
    <x v="6"/>
    <x v="1"/>
    <n v="160"/>
  </r>
  <r>
    <s v="HU"/>
    <x v="14"/>
    <x v="25"/>
    <x v="6"/>
    <x v="2"/>
    <n v="240"/>
  </r>
  <r>
    <s v="HU"/>
    <x v="14"/>
    <x v="25"/>
    <x v="6"/>
    <x v="3"/>
    <n v="240"/>
  </r>
  <r>
    <s v="HU"/>
    <x v="14"/>
    <x v="25"/>
    <x v="6"/>
    <x v="4"/>
    <n v="240"/>
  </r>
  <r>
    <s v="HU"/>
    <x v="14"/>
    <x v="25"/>
    <x v="6"/>
    <x v="5"/>
    <n v="240"/>
  </r>
  <r>
    <s v="HU"/>
    <x v="14"/>
    <x v="25"/>
    <x v="6"/>
    <x v="6"/>
    <n v="240"/>
  </r>
  <r>
    <s v="HU"/>
    <x v="14"/>
    <x v="25"/>
    <x v="6"/>
    <x v="7"/>
    <n v="240"/>
  </r>
  <r>
    <s v="HU"/>
    <x v="14"/>
    <x v="25"/>
    <x v="0"/>
    <x v="8"/>
    <n v="2235"/>
  </r>
  <r>
    <s v="HU"/>
    <x v="14"/>
    <x v="25"/>
    <x v="0"/>
    <x v="9"/>
    <n v="2285"/>
  </r>
  <r>
    <s v="HU"/>
    <x v="14"/>
    <x v="25"/>
    <x v="0"/>
    <x v="10"/>
    <n v="2285"/>
  </r>
  <r>
    <s v="HU"/>
    <x v="14"/>
    <x v="25"/>
    <x v="0"/>
    <x v="0"/>
    <n v="3434"/>
  </r>
  <r>
    <s v="HU"/>
    <x v="14"/>
    <x v="25"/>
    <x v="0"/>
    <x v="1"/>
    <n v="3358"/>
  </r>
  <r>
    <s v="HU"/>
    <x v="14"/>
    <x v="25"/>
    <x v="0"/>
    <x v="2"/>
    <n v="3697"/>
  </r>
  <r>
    <s v="HU"/>
    <x v="14"/>
    <x v="25"/>
    <x v="0"/>
    <x v="3"/>
    <n v="3697"/>
  </r>
  <r>
    <s v="HU"/>
    <x v="14"/>
    <x v="25"/>
    <x v="0"/>
    <x v="4"/>
    <n v="3536"/>
  </r>
  <r>
    <s v="HU"/>
    <x v="14"/>
    <x v="25"/>
    <x v="0"/>
    <x v="5"/>
    <n v="3536"/>
  </r>
  <r>
    <s v="HU"/>
    <x v="14"/>
    <x v="25"/>
    <x v="0"/>
    <x v="6"/>
    <n v="3536"/>
  </r>
  <r>
    <s v="HU"/>
    <x v="14"/>
    <x v="25"/>
    <x v="0"/>
    <x v="7"/>
    <n v="3461"/>
  </r>
  <r>
    <s v="HU"/>
    <x v="14"/>
    <x v="25"/>
    <x v="9"/>
    <x v="8"/>
    <n v="273"/>
  </r>
  <r>
    <s v="HU"/>
    <x v="14"/>
    <x v="25"/>
    <x v="9"/>
    <x v="9"/>
    <n v="273"/>
  </r>
  <r>
    <s v="HU"/>
    <x v="14"/>
    <x v="25"/>
    <x v="9"/>
    <x v="10"/>
    <n v="273"/>
  </r>
  <r>
    <s v="HU"/>
    <x v="14"/>
    <x v="25"/>
    <x v="9"/>
    <x v="0"/>
    <n v="202"/>
  </r>
  <r>
    <s v="HU"/>
    <x v="14"/>
    <x v="25"/>
    <x v="9"/>
    <x v="1"/>
    <n v="202"/>
  </r>
  <r>
    <s v="HU"/>
    <x v="14"/>
    <x v="25"/>
    <x v="9"/>
    <x v="2"/>
    <n v="202"/>
  </r>
  <r>
    <s v="HU"/>
    <x v="14"/>
    <x v="25"/>
    <x v="9"/>
    <x v="3"/>
    <n v="175"/>
  </r>
  <r>
    <s v="HU"/>
    <x v="14"/>
    <x v="25"/>
    <x v="9"/>
    <x v="4"/>
    <n v="175"/>
  </r>
  <r>
    <s v="HU"/>
    <x v="14"/>
    <x v="25"/>
    <x v="9"/>
    <x v="5"/>
    <n v="175"/>
  </r>
  <r>
    <s v="HU"/>
    <x v="14"/>
    <x v="25"/>
    <x v="9"/>
    <x v="6"/>
    <n v="175"/>
  </r>
  <r>
    <s v="HU"/>
    <x v="14"/>
    <x v="25"/>
    <x v="9"/>
    <x v="7"/>
    <n v="100"/>
  </r>
  <r>
    <s v="HU"/>
    <x v="14"/>
    <x v="25"/>
    <x v="12"/>
    <x v="8"/>
    <n v="699"/>
  </r>
  <r>
    <s v="HU"/>
    <x v="14"/>
    <x v="25"/>
    <x v="12"/>
    <x v="9"/>
    <n v="612"/>
  </r>
  <r>
    <s v="HU"/>
    <x v="14"/>
    <x v="25"/>
    <x v="12"/>
    <x v="10"/>
    <n v="612"/>
  </r>
  <r>
    <s v="HU"/>
    <x v="14"/>
    <x v="25"/>
    <x v="10"/>
    <x v="8"/>
    <n v="1917"/>
  </r>
  <r>
    <s v="HU"/>
    <x v="14"/>
    <x v="25"/>
    <x v="10"/>
    <x v="9"/>
    <n v="1917"/>
  </r>
  <r>
    <s v="HU"/>
    <x v="14"/>
    <x v="25"/>
    <x v="10"/>
    <x v="10"/>
    <n v="1917"/>
  </r>
  <r>
    <s v="HU"/>
    <x v="14"/>
    <x v="25"/>
    <x v="10"/>
    <x v="0"/>
    <n v="1917"/>
  </r>
  <r>
    <s v="HU"/>
    <x v="14"/>
    <x v="25"/>
    <x v="10"/>
    <x v="1"/>
    <n v="1917"/>
  </r>
  <r>
    <s v="HU"/>
    <x v="14"/>
    <x v="25"/>
    <x v="10"/>
    <x v="2"/>
    <n v="3097"/>
  </r>
  <r>
    <s v="HU"/>
    <x v="14"/>
    <x v="25"/>
    <x v="10"/>
    <x v="3"/>
    <n v="4277"/>
  </r>
  <r>
    <s v="HU"/>
    <x v="14"/>
    <x v="25"/>
    <x v="10"/>
    <x v="4"/>
    <n v="4277"/>
  </r>
  <r>
    <s v="HU"/>
    <x v="14"/>
    <x v="25"/>
    <x v="10"/>
    <x v="5"/>
    <n v="4277"/>
  </r>
  <r>
    <s v="HU"/>
    <x v="14"/>
    <x v="25"/>
    <x v="10"/>
    <x v="6"/>
    <n v="4277"/>
  </r>
  <r>
    <s v="HU"/>
    <x v="14"/>
    <x v="25"/>
    <x v="10"/>
    <x v="7"/>
    <n v="4277"/>
  </r>
  <r>
    <s v="HU"/>
    <x v="14"/>
    <x v="25"/>
    <x v="1"/>
    <x v="8"/>
    <n v="495"/>
  </r>
  <r>
    <s v="HU"/>
    <x v="14"/>
    <x v="25"/>
    <x v="1"/>
    <x v="9"/>
    <n v="495"/>
  </r>
  <r>
    <s v="HU"/>
    <x v="14"/>
    <x v="25"/>
    <x v="1"/>
    <x v="10"/>
    <n v="495"/>
  </r>
  <r>
    <s v="HU"/>
    <x v="14"/>
    <x v="25"/>
    <x v="1"/>
    <x v="0"/>
    <n v="495"/>
  </r>
  <r>
    <s v="HU"/>
    <x v="14"/>
    <x v="25"/>
    <x v="1"/>
    <x v="1"/>
    <n v="495"/>
  </r>
  <r>
    <s v="HU"/>
    <x v="14"/>
    <x v="25"/>
    <x v="1"/>
    <x v="2"/>
    <n v="495"/>
  </r>
  <r>
    <s v="HU"/>
    <x v="14"/>
    <x v="25"/>
    <x v="1"/>
    <x v="3"/>
    <n v="495"/>
  </r>
  <r>
    <s v="HU"/>
    <x v="14"/>
    <x v="25"/>
    <x v="1"/>
    <x v="4"/>
    <n v="495"/>
  </r>
  <r>
    <s v="HU"/>
    <x v="14"/>
    <x v="25"/>
    <x v="1"/>
    <x v="5"/>
    <n v="495"/>
  </r>
  <r>
    <s v="HU"/>
    <x v="14"/>
    <x v="25"/>
    <x v="1"/>
    <x v="6"/>
    <n v="10"/>
  </r>
  <r>
    <s v="HU"/>
    <x v="14"/>
    <x v="25"/>
    <x v="1"/>
    <x v="7"/>
    <n v="10"/>
  </r>
  <r>
    <s v="HU"/>
    <x v="14"/>
    <x v="25"/>
    <x v="7"/>
    <x v="8"/>
    <n v="120"/>
  </r>
  <r>
    <s v="HU"/>
    <x v="14"/>
    <x v="25"/>
    <x v="7"/>
    <x v="9"/>
    <n v="126"/>
  </r>
  <r>
    <s v="HU"/>
    <x v="14"/>
    <x v="25"/>
    <x v="7"/>
    <x v="10"/>
    <n v="131"/>
  </r>
  <r>
    <s v="HU"/>
    <x v="14"/>
    <x v="25"/>
    <x v="7"/>
    <x v="0"/>
    <n v="131"/>
  </r>
  <r>
    <s v="HU"/>
    <x v="14"/>
    <x v="25"/>
    <x v="7"/>
    <x v="1"/>
    <n v="131"/>
  </r>
  <r>
    <s v="HU"/>
    <x v="14"/>
    <x v="25"/>
    <x v="7"/>
    <x v="2"/>
    <n v="165"/>
  </r>
  <r>
    <s v="HU"/>
    <x v="14"/>
    <x v="25"/>
    <x v="7"/>
    <x v="3"/>
    <n v="178"/>
  </r>
  <r>
    <s v="HU"/>
    <x v="14"/>
    <x v="25"/>
    <x v="7"/>
    <x v="4"/>
    <n v="190"/>
  </r>
  <r>
    <s v="HU"/>
    <x v="14"/>
    <x v="25"/>
    <x v="7"/>
    <x v="5"/>
    <n v="203"/>
  </r>
  <r>
    <s v="HU"/>
    <x v="14"/>
    <x v="25"/>
    <x v="7"/>
    <x v="6"/>
    <n v="215"/>
  </r>
  <r>
    <s v="HU"/>
    <x v="14"/>
    <x v="25"/>
    <x v="7"/>
    <x v="7"/>
    <n v="228"/>
  </r>
  <r>
    <s v="HU"/>
    <x v="14"/>
    <x v="25"/>
    <x v="8"/>
    <x v="8"/>
    <n v="960"/>
  </r>
  <r>
    <s v="HU"/>
    <x v="14"/>
    <x v="25"/>
    <x v="8"/>
    <x v="9"/>
    <n v="999"/>
  </r>
  <r>
    <s v="HU"/>
    <x v="14"/>
    <x v="25"/>
    <x v="8"/>
    <x v="10"/>
    <n v="1046"/>
  </r>
  <r>
    <s v="HU"/>
    <x v="14"/>
    <x v="25"/>
    <x v="8"/>
    <x v="0"/>
    <n v="1086"/>
  </r>
  <r>
    <s v="HU"/>
    <x v="14"/>
    <x v="25"/>
    <x v="8"/>
    <x v="1"/>
    <n v="1087"/>
  </r>
  <r>
    <s v="HU"/>
    <x v="14"/>
    <x v="25"/>
    <x v="8"/>
    <x v="2"/>
    <n v="1087"/>
  </r>
  <r>
    <s v="HU"/>
    <x v="14"/>
    <x v="25"/>
    <x v="8"/>
    <x v="3"/>
    <n v="1087"/>
  </r>
  <r>
    <s v="HU"/>
    <x v="14"/>
    <x v="25"/>
    <x v="8"/>
    <x v="4"/>
    <n v="1087"/>
  </r>
  <r>
    <s v="HU"/>
    <x v="14"/>
    <x v="25"/>
    <x v="8"/>
    <x v="5"/>
    <n v="1087"/>
  </r>
  <r>
    <s v="HU"/>
    <x v="14"/>
    <x v="25"/>
    <x v="8"/>
    <x v="6"/>
    <n v="1087"/>
  </r>
  <r>
    <s v="HU"/>
    <x v="14"/>
    <x v="25"/>
    <x v="8"/>
    <x v="7"/>
    <n v="1087"/>
  </r>
  <r>
    <s v="HU"/>
    <x v="14"/>
    <x v="25"/>
    <x v="2"/>
    <x v="8"/>
    <n v="8235"/>
  </r>
  <r>
    <s v="HU"/>
    <x v="14"/>
    <x v="25"/>
    <x v="2"/>
    <x v="9"/>
    <n v="9034"/>
  </r>
  <r>
    <s v="HU"/>
    <x v="14"/>
    <x v="25"/>
    <x v="2"/>
    <x v="10"/>
    <n v="9544"/>
  </r>
  <r>
    <s v="HU"/>
    <x v="14"/>
    <x v="25"/>
    <x v="2"/>
    <x v="0"/>
    <n v="11349"/>
  </r>
  <r>
    <s v="HU"/>
    <x v="14"/>
    <x v="25"/>
    <x v="2"/>
    <x v="1"/>
    <n v="13307"/>
  </r>
  <r>
    <s v="HU"/>
    <x v="14"/>
    <x v="25"/>
    <x v="2"/>
    <x v="2"/>
    <n v="13725"/>
  </r>
  <r>
    <s v="HU"/>
    <x v="14"/>
    <x v="25"/>
    <x v="2"/>
    <x v="3"/>
    <n v="14144"/>
  </r>
  <r>
    <s v="HU"/>
    <x v="14"/>
    <x v="25"/>
    <x v="2"/>
    <x v="4"/>
    <n v="14562"/>
  </r>
  <r>
    <s v="HU"/>
    <x v="14"/>
    <x v="25"/>
    <x v="2"/>
    <x v="5"/>
    <n v="14980"/>
  </r>
  <r>
    <s v="HU"/>
    <x v="14"/>
    <x v="25"/>
    <x v="2"/>
    <x v="6"/>
    <n v="15399"/>
  </r>
  <r>
    <s v="HU"/>
    <x v="14"/>
    <x v="25"/>
    <x v="2"/>
    <x v="7"/>
    <n v="15817"/>
  </r>
  <r>
    <s v="HU"/>
    <x v="14"/>
    <x v="25"/>
    <x v="3"/>
    <x v="8"/>
    <n v="334"/>
  </r>
  <r>
    <s v="HU"/>
    <x v="14"/>
    <x v="25"/>
    <x v="3"/>
    <x v="9"/>
    <n v="334"/>
  </r>
  <r>
    <s v="HU"/>
    <x v="14"/>
    <x v="25"/>
    <x v="3"/>
    <x v="10"/>
    <n v="334"/>
  </r>
  <r>
    <s v="HU"/>
    <x v="14"/>
    <x v="25"/>
    <x v="3"/>
    <x v="0"/>
    <n v="334"/>
  </r>
  <r>
    <s v="HU"/>
    <x v="14"/>
    <x v="25"/>
    <x v="3"/>
    <x v="1"/>
    <n v="334"/>
  </r>
  <r>
    <s v="HU"/>
    <x v="14"/>
    <x v="25"/>
    <x v="3"/>
    <x v="2"/>
    <n v="1080"/>
  </r>
  <r>
    <s v="HU"/>
    <x v="14"/>
    <x v="25"/>
    <x v="3"/>
    <x v="3"/>
    <n v="1199"/>
  </r>
  <r>
    <s v="HU"/>
    <x v="14"/>
    <x v="25"/>
    <x v="3"/>
    <x v="4"/>
    <n v="1318"/>
  </r>
  <r>
    <s v="HU"/>
    <x v="14"/>
    <x v="25"/>
    <x v="3"/>
    <x v="5"/>
    <n v="1437"/>
  </r>
  <r>
    <s v="HU"/>
    <x v="14"/>
    <x v="25"/>
    <x v="3"/>
    <x v="6"/>
    <n v="1556"/>
  </r>
  <r>
    <s v="HU"/>
    <x v="14"/>
    <x v="25"/>
    <x v="3"/>
    <x v="7"/>
    <n v="1675"/>
  </r>
  <r>
    <s v="IE"/>
    <x v="15"/>
    <x v="26"/>
    <x v="4"/>
    <x v="8"/>
    <n v="368"/>
  </r>
  <r>
    <s v="IE"/>
    <x v="15"/>
    <x v="26"/>
    <x v="4"/>
    <x v="9"/>
    <n v="393"/>
  </r>
  <r>
    <s v="IE"/>
    <x v="15"/>
    <x v="26"/>
    <x v="4"/>
    <x v="10"/>
    <n v="550"/>
  </r>
  <r>
    <s v="IE"/>
    <x v="15"/>
    <x v="26"/>
    <x v="4"/>
    <x v="0"/>
    <n v="550"/>
  </r>
  <r>
    <s v="IE"/>
    <x v="15"/>
    <x v="26"/>
    <x v="4"/>
    <x v="1"/>
    <n v="550"/>
  </r>
  <r>
    <s v="IE"/>
    <x v="15"/>
    <x v="26"/>
    <x v="4"/>
    <x v="2"/>
    <n v="550"/>
  </r>
  <r>
    <s v="IE"/>
    <x v="15"/>
    <x v="26"/>
    <x v="4"/>
    <x v="3"/>
    <n v="550"/>
  </r>
  <r>
    <s v="IE"/>
    <x v="15"/>
    <x v="26"/>
    <x v="4"/>
    <x v="4"/>
    <n v="550"/>
  </r>
  <r>
    <s v="IE"/>
    <x v="15"/>
    <x v="26"/>
    <x v="4"/>
    <x v="5"/>
    <n v="550"/>
  </r>
  <r>
    <s v="IE"/>
    <x v="15"/>
    <x v="26"/>
    <x v="4"/>
    <x v="6"/>
    <n v="550"/>
  </r>
  <r>
    <s v="IE"/>
    <x v="15"/>
    <x v="26"/>
    <x v="4"/>
    <x v="7"/>
    <n v="550"/>
  </r>
  <r>
    <s v="IE"/>
    <x v="15"/>
    <x v="26"/>
    <x v="5"/>
    <x v="8"/>
    <n v="182"/>
  </r>
  <r>
    <s v="IE"/>
    <x v="15"/>
    <x v="26"/>
    <x v="5"/>
    <x v="9"/>
    <n v="182"/>
  </r>
  <r>
    <s v="IE"/>
    <x v="15"/>
    <x v="26"/>
    <x v="5"/>
    <x v="10"/>
    <n v="182"/>
  </r>
  <r>
    <s v="IE"/>
    <x v="15"/>
    <x v="26"/>
    <x v="5"/>
    <x v="0"/>
    <n v="182"/>
  </r>
  <r>
    <s v="IE"/>
    <x v="15"/>
    <x v="26"/>
    <x v="5"/>
    <x v="1"/>
    <n v="182"/>
  </r>
  <r>
    <s v="IE"/>
    <x v="15"/>
    <x v="26"/>
    <x v="5"/>
    <x v="2"/>
    <n v="182"/>
  </r>
  <r>
    <s v="IE"/>
    <x v="15"/>
    <x v="26"/>
    <x v="5"/>
    <x v="3"/>
    <n v="182"/>
  </r>
  <r>
    <s v="IE"/>
    <x v="15"/>
    <x v="26"/>
    <x v="5"/>
    <x v="4"/>
    <n v="182"/>
  </r>
  <r>
    <s v="IE"/>
    <x v="15"/>
    <x v="26"/>
    <x v="5"/>
    <x v="5"/>
    <n v="182"/>
  </r>
  <r>
    <s v="IE"/>
    <x v="15"/>
    <x v="26"/>
    <x v="5"/>
    <x v="6"/>
    <n v="182"/>
  </r>
  <r>
    <s v="IE"/>
    <x v="15"/>
    <x v="26"/>
    <x v="5"/>
    <x v="7"/>
    <n v="182"/>
  </r>
  <r>
    <s v="IE"/>
    <x v="15"/>
    <x v="26"/>
    <x v="0"/>
    <x v="8"/>
    <n v="4252"/>
  </r>
  <r>
    <s v="IE"/>
    <x v="15"/>
    <x v="26"/>
    <x v="0"/>
    <x v="9"/>
    <n v="4659"/>
  </r>
  <r>
    <s v="IE"/>
    <x v="15"/>
    <x v="26"/>
    <x v="0"/>
    <x v="10"/>
    <n v="4659"/>
  </r>
  <r>
    <s v="IE"/>
    <x v="15"/>
    <x v="26"/>
    <x v="0"/>
    <x v="0"/>
    <n v="5123"/>
  </r>
  <r>
    <s v="IE"/>
    <x v="15"/>
    <x v="26"/>
    <x v="0"/>
    <x v="1"/>
    <n v="5123"/>
  </r>
  <r>
    <s v="IE"/>
    <x v="15"/>
    <x v="26"/>
    <x v="0"/>
    <x v="2"/>
    <n v="5123"/>
  </r>
  <r>
    <s v="IE"/>
    <x v="15"/>
    <x v="26"/>
    <x v="0"/>
    <x v="3"/>
    <n v="5123"/>
  </r>
  <r>
    <s v="IE"/>
    <x v="15"/>
    <x v="26"/>
    <x v="0"/>
    <x v="4"/>
    <n v="5123"/>
  </r>
  <r>
    <s v="IE"/>
    <x v="15"/>
    <x v="26"/>
    <x v="0"/>
    <x v="5"/>
    <n v="5123"/>
  </r>
  <r>
    <s v="IE"/>
    <x v="15"/>
    <x v="26"/>
    <x v="0"/>
    <x v="6"/>
    <n v="5123"/>
  </r>
  <r>
    <s v="IE"/>
    <x v="15"/>
    <x v="26"/>
    <x v="0"/>
    <x v="7"/>
    <n v="5123"/>
  </r>
  <r>
    <s v="IE"/>
    <x v="15"/>
    <x v="26"/>
    <x v="9"/>
    <x v="8"/>
    <n v="500"/>
  </r>
  <r>
    <s v="IE"/>
    <x v="15"/>
    <x v="26"/>
    <x v="9"/>
    <x v="9"/>
    <n v="500"/>
  </r>
  <r>
    <s v="IE"/>
    <x v="15"/>
    <x v="26"/>
    <x v="9"/>
    <x v="10"/>
    <n v="500"/>
  </r>
  <r>
    <s v="IE"/>
    <x v="15"/>
    <x v="26"/>
    <x v="9"/>
    <x v="0"/>
    <n v="500"/>
  </r>
  <r>
    <s v="IE"/>
    <x v="15"/>
    <x v="26"/>
    <x v="9"/>
    <x v="1"/>
    <n v="500"/>
  </r>
  <r>
    <s v="IE"/>
    <x v="15"/>
    <x v="26"/>
    <x v="12"/>
    <x v="8"/>
    <n v="196"/>
  </r>
  <r>
    <s v="IE"/>
    <x v="15"/>
    <x v="26"/>
    <x v="12"/>
    <x v="9"/>
    <n v="196"/>
  </r>
  <r>
    <s v="IE"/>
    <x v="15"/>
    <x v="26"/>
    <x v="12"/>
    <x v="10"/>
    <n v="196"/>
  </r>
  <r>
    <s v="IE"/>
    <x v="15"/>
    <x v="26"/>
    <x v="12"/>
    <x v="0"/>
    <n v="196"/>
  </r>
  <r>
    <s v="IE"/>
    <x v="15"/>
    <x v="26"/>
    <x v="12"/>
    <x v="1"/>
    <n v="196"/>
  </r>
  <r>
    <s v="IE"/>
    <x v="15"/>
    <x v="26"/>
    <x v="12"/>
    <x v="2"/>
    <n v="196"/>
  </r>
  <r>
    <s v="IE"/>
    <x v="15"/>
    <x v="26"/>
    <x v="12"/>
    <x v="3"/>
    <n v="78"/>
  </r>
  <r>
    <s v="IE"/>
    <x v="15"/>
    <x v="26"/>
    <x v="12"/>
    <x v="4"/>
    <n v="78"/>
  </r>
  <r>
    <s v="IE"/>
    <x v="15"/>
    <x v="26"/>
    <x v="12"/>
    <x v="5"/>
    <n v="78"/>
  </r>
  <r>
    <s v="IE"/>
    <x v="15"/>
    <x v="26"/>
    <x v="12"/>
    <x v="6"/>
    <n v="78"/>
  </r>
  <r>
    <s v="IE"/>
    <x v="15"/>
    <x v="26"/>
    <x v="12"/>
    <x v="7"/>
    <n v="78"/>
  </r>
  <r>
    <s v="IE"/>
    <x v="15"/>
    <x v="26"/>
    <x v="1"/>
    <x v="8"/>
    <n v="554"/>
  </r>
  <r>
    <s v="IE"/>
    <x v="15"/>
    <x v="26"/>
    <x v="1"/>
    <x v="9"/>
    <n v="438"/>
  </r>
  <r>
    <s v="IE"/>
    <x v="15"/>
    <x v="26"/>
    <x v="1"/>
    <x v="10"/>
    <n v="438"/>
  </r>
  <r>
    <s v="IE"/>
    <x v="15"/>
    <x v="26"/>
    <x v="1"/>
    <x v="0"/>
    <n v="438"/>
  </r>
  <r>
    <s v="IE"/>
    <x v="15"/>
    <x v="26"/>
    <x v="1"/>
    <x v="1"/>
    <n v="438"/>
  </r>
  <r>
    <s v="IE"/>
    <x v="15"/>
    <x v="26"/>
    <x v="1"/>
    <x v="2"/>
    <n v="188"/>
  </r>
  <r>
    <s v="IE"/>
    <x v="15"/>
    <x v="26"/>
    <x v="1"/>
    <x v="3"/>
    <n v="188"/>
  </r>
  <r>
    <s v="IE"/>
    <x v="15"/>
    <x v="26"/>
    <x v="1"/>
    <x v="4"/>
    <n v="188"/>
  </r>
  <r>
    <s v="IE"/>
    <x v="15"/>
    <x v="26"/>
    <x v="1"/>
    <x v="5"/>
    <n v="188"/>
  </r>
  <r>
    <s v="IE"/>
    <x v="15"/>
    <x v="26"/>
    <x v="1"/>
    <x v="6"/>
    <n v="188"/>
  </r>
  <r>
    <s v="IE"/>
    <x v="15"/>
    <x v="26"/>
    <x v="1"/>
    <x v="7"/>
    <n v="188"/>
  </r>
  <r>
    <s v="IE"/>
    <x v="15"/>
    <x v="26"/>
    <x v="7"/>
    <x v="8"/>
    <n v="31"/>
  </r>
  <r>
    <s v="IE"/>
    <x v="15"/>
    <x v="26"/>
    <x v="7"/>
    <x v="9"/>
    <n v="31"/>
  </r>
  <r>
    <s v="IE"/>
    <x v="15"/>
    <x v="26"/>
    <x v="7"/>
    <x v="10"/>
    <n v="31"/>
  </r>
  <r>
    <s v="IE"/>
    <x v="15"/>
    <x v="26"/>
    <x v="7"/>
    <x v="0"/>
    <n v="31"/>
  </r>
  <r>
    <s v="IE"/>
    <x v="15"/>
    <x v="26"/>
    <x v="7"/>
    <x v="1"/>
    <n v="31"/>
  </r>
  <r>
    <s v="IE"/>
    <x v="15"/>
    <x v="26"/>
    <x v="7"/>
    <x v="2"/>
    <n v="31"/>
  </r>
  <r>
    <s v="IE"/>
    <x v="15"/>
    <x v="26"/>
    <x v="7"/>
    <x v="3"/>
    <n v="31"/>
  </r>
  <r>
    <s v="IE"/>
    <x v="15"/>
    <x v="26"/>
    <x v="7"/>
    <x v="4"/>
    <n v="31"/>
  </r>
  <r>
    <s v="IE"/>
    <x v="15"/>
    <x v="26"/>
    <x v="7"/>
    <x v="5"/>
    <n v="31"/>
  </r>
  <r>
    <s v="IE"/>
    <x v="15"/>
    <x v="26"/>
    <x v="7"/>
    <x v="6"/>
    <n v="31"/>
  </r>
  <r>
    <s v="IE"/>
    <x v="15"/>
    <x v="26"/>
    <x v="7"/>
    <x v="7"/>
    <n v="31"/>
  </r>
  <r>
    <s v="IE"/>
    <x v="15"/>
    <x v="26"/>
    <x v="8"/>
    <x v="8"/>
    <n v="138"/>
  </r>
  <r>
    <s v="IE"/>
    <x v="15"/>
    <x v="26"/>
    <x v="8"/>
    <x v="9"/>
    <n v="138"/>
  </r>
  <r>
    <s v="IE"/>
    <x v="15"/>
    <x v="26"/>
    <x v="8"/>
    <x v="10"/>
    <n v="138"/>
  </r>
  <r>
    <s v="IE"/>
    <x v="15"/>
    <x v="26"/>
    <x v="8"/>
    <x v="0"/>
    <n v="138"/>
  </r>
  <r>
    <s v="IE"/>
    <x v="15"/>
    <x v="26"/>
    <x v="8"/>
    <x v="1"/>
    <n v="138"/>
  </r>
  <r>
    <s v="IE"/>
    <x v="15"/>
    <x v="26"/>
    <x v="8"/>
    <x v="2"/>
    <n v="138"/>
  </r>
  <r>
    <s v="IE"/>
    <x v="15"/>
    <x v="26"/>
    <x v="8"/>
    <x v="3"/>
    <n v="138"/>
  </r>
  <r>
    <s v="IE"/>
    <x v="15"/>
    <x v="26"/>
    <x v="8"/>
    <x v="4"/>
    <n v="138"/>
  </r>
  <r>
    <s v="IE"/>
    <x v="15"/>
    <x v="26"/>
    <x v="8"/>
    <x v="5"/>
    <n v="138"/>
  </r>
  <r>
    <s v="IE"/>
    <x v="15"/>
    <x v="26"/>
    <x v="8"/>
    <x v="6"/>
    <n v="138"/>
  </r>
  <r>
    <s v="IE"/>
    <x v="15"/>
    <x v="26"/>
    <x v="8"/>
    <x v="7"/>
    <n v="138"/>
  </r>
  <r>
    <s v="IE"/>
    <x v="15"/>
    <x v="26"/>
    <x v="2"/>
    <x v="8"/>
    <n v="1852"/>
  </r>
  <r>
    <s v="IE"/>
    <x v="15"/>
    <x v="26"/>
    <x v="2"/>
    <x v="9"/>
    <n v="2343"/>
  </r>
  <r>
    <s v="IE"/>
    <x v="15"/>
    <x v="26"/>
    <x v="2"/>
    <x v="10"/>
    <n v="2833"/>
  </r>
  <r>
    <s v="IE"/>
    <x v="15"/>
    <x v="26"/>
    <x v="2"/>
    <x v="0"/>
    <n v="3257"/>
  </r>
  <r>
    <s v="IE"/>
    <x v="15"/>
    <x v="26"/>
    <x v="2"/>
    <x v="1"/>
    <n v="3683"/>
  </r>
  <r>
    <s v="IE"/>
    <x v="15"/>
    <x v="26"/>
    <x v="2"/>
    <x v="2"/>
    <n v="4136"/>
  </r>
  <r>
    <s v="IE"/>
    <x v="15"/>
    <x v="26"/>
    <x v="2"/>
    <x v="3"/>
    <n v="4687"/>
  </r>
  <r>
    <s v="IE"/>
    <x v="15"/>
    <x v="26"/>
    <x v="2"/>
    <x v="4"/>
    <n v="5238"/>
  </r>
  <r>
    <s v="IE"/>
    <x v="15"/>
    <x v="26"/>
    <x v="2"/>
    <x v="5"/>
    <n v="5238"/>
  </r>
  <r>
    <s v="IE"/>
    <x v="15"/>
    <x v="26"/>
    <x v="2"/>
    <x v="6"/>
    <n v="5238"/>
  </r>
  <r>
    <s v="IE"/>
    <x v="15"/>
    <x v="26"/>
    <x v="2"/>
    <x v="7"/>
    <n v="5798"/>
  </r>
  <r>
    <s v="IE"/>
    <x v="15"/>
    <x v="26"/>
    <x v="11"/>
    <x v="8"/>
    <n v="25"/>
  </r>
  <r>
    <s v="IE"/>
    <x v="15"/>
    <x v="26"/>
    <x v="11"/>
    <x v="9"/>
    <n v="25"/>
  </r>
  <r>
    <s v="IE"/>
    <x v="15"/>
    <x v="26"/>
    <x v="11"/>
    <x v="10"/>
    <n v="25"/>
  </r>
  <r>
    <s v="IE"/>
    <x v="15"/>
    <x v="26"/>
    <x v="11"/>
    <x v="0"/>
    <n v="725"/>
  </r>
  <r>
    <s v="IE"/>
    <x v="15"/>
    <x v="26"/>
    <x v="11"/>
    <x v="1"/>
    <n v="2865"/>
  </r>
  <r>
    <s v="IE"/>
    <x v="15"/>
    <x v="26"/>
    <x v="11"/>
    <x v="2"/>
    <n v="5000"/>
  </r>
  <r>
    <s v="IE"/>
    <x v="15"/>
    <x v="26"/>
    <x v="11"/>
    <x v="3"/>
    <n v="7135"/>
  </r>
  <r>
    <s v="IE"/>
    <x v="15"/>
    <x v="26"/>
    <x v="11"/>
    <x v="4"/>
    <n v="9270"/>
  </r>
  <r>
    <s v="IE"/>
    <x v="15"/>
    <x v="26"/>
    <x v="11"/>
    <x v="5"/>
    <n v="9270"/>
  </r>
  <r>
    <s v="IE"/>
    <x v="15"/>
    <x v="26"/>
    <x v="11"/>
    <x v="6"/>
    <n v="9270"/>
  </r>
  <r>
    <s v="IE"/>
    <x v="15"/>
    <x v="26"/>
    <x v="11"/>
    <x v="7"/>
    <n v="9270"/>
  </r>
  <r>
    <s v="IE"/>
    <x v="15"/>
    <x v="26"/>
    <x v="3"/>
    <x v="8"/>
    <n v="5110"/>
  </r>
  <r>
    <s v="IE"/>
    <x v="15"/>
    <x v="26"/>
    <x v="3"/>
    <x v="9"/>
    <n v="5755"/>
  </r>
  <r>
    <s v="IE"/>
    <x v="15"/>
    <x v="26"/>
    <x v="3"/>
    <x v="10"/>
    <n v="6400"/>
  </r>
  <r>
    <s v="IE"/>
    <x v="15"/>
    <x v="26"/>
    <x v="3"/>
    <x v="0"/>
    <n v="6700"/>
  </r>
  <r>
    <s v="IE"/>
    <x v="15"/>
    <x v="26"/>
    <x v="3"/>
    <x v="1"/>
    <n v="7000"/>
  </r>
  <r>
    <s v="IE"/>
    <x v="15"/>
    <x v="26"/>
    <x v="3"/>
    <x v="2"/>
    <n v="7000"/>
  </r>
  <r>
    <s v="IE"/>
    <x v="15"/>
    <x v="26"/>
    <x v="3"/>
    <x v="3"/>
    <n v="7000"/>
  </r>
  <r>
    <s v="IE"/>
    <x v="15"/>
    <x v="26"/>
    <x v="3"/>
    <x v="4"/>
    <n v="7000"/>
  </r>
  <r>
    <s v="IE"/>
    <x v="15"/>
    <x v="26"/>
    <x v="3"/>
    <x v="5"/>
    <n v="7000"/>
  </r>
  <r>
    <s v="IE"/>
    <x v="15"/>
    <x v="26"/>
    <x v="3"/>
    <x v="6"/>
    <n v="7000"/>
  </r>
  <r>
    <s v="IE"/>
    <x v="15"/>
    <x v="26"/>
    <x v="3"/>
    <x v="7"/>
    <n v="9000"/>
  </r>
  <r>
    <s v="IT"/>
    <x v="16"/>
    <x v="27"/>
    <x v="4"/>
    <x v="8"/>
    <n v="28"/>
  </r>
  <r>
    <s v="IT"/>
    <x v="16"/>
    <x v="27"/>
    <x v="4"/>
    <x v="9"/>
    <n v="38"/>
  </r>
  <r>
    <s v="IT"/>
    <x v="16"/>
    <x v="27"/>
    <x v="4"/>
    <x v="10"/>
    <n v="47"/>
  </r>
  <r>
    <s v="IT"/>
    <x v="16"/>
    <x v="27"/>
    <x v="4"/>
    <x v="0"/>
    <n v="156"/>
  </r>
  <r>
    <s v="IT"/>
    <x v="16"/>
    <x v="27"/>
    <x v="4"/>
    <x v="1"/>
    <n v="291"/>
  </r>
  <r>
    <s v="IT"/>
    <x v="16"/>
    <x v="27"/>
    <x v="4"/>
    <x v="2"/>
    <n v="415"/>
  </r>
  <r>
    <s v="IT"/>
    <x v="16"/>
    <x v="27"/>
    <x v="4"/>
    <x v="3"/>
    <n v="491"/>
  </r>
  <r>
    <s v="IT"/>
    <x v="16"/>
    <x v="27"/>
    <x v="4"/>
    <x v="4"/>
    <n v="566"/>
  </r>
  <r>
    <s v="IT"/>
    <x v="16"/>
    <x v="27"/>
    <x v="4"/>
    <x v="5"/>
    <n v="642"/>
  </r>
  <r>
    <s v="IT"/>
    <x v="16"/>
    <x v="27"/>
    <x v="4"/>
    <x v="6"/>
    <n v="717"/>
  </r>
  <r>
    <s v="IT"/>
    <x v="16"/>
    <x v="27"/>
    <x v="4"/>
    <x v="7"/>
    <n v="793"/>
  </r>
  <r>
    <s v="IT"/>
    <x v="16"/>
    <x v="27"/>
    <x v="5"/>
    <x v="8"/>
    <n v="17"/>
  </r>
  <r>
    <s v="IT"/>
    <x v="16"/>
    <x v="27"/>
    <x v="5"/>
    <x v="9"/>
    <n v="21"/>
  </r>
  <r>
    <s v="IT"/>
    <x v="16"/>
    <x v="27"/>
    <x v="5"/>
    <x v="10"/>
    <n v="25"/>
  </r>
  <r>
    <s v="IT"/>
    <x v="16"/>
    <x v="27"/>
    <x v="5"/>
    <x v="0"/>
    <n v="28"/>
  </r>
  <r>
    <s v="IT"/>
    <x v="16"/>
    <x v="27"/>
    <x v="5"/>
    <x v="1"/>
    <n v="33"/>
  </r>
  <r>
    <s v="IT"/>
    <x v="16"/>
    <x v="27"/>
    <x v="5"/>
    <x v="2"/>
    <n v="37"/>
  </r>
  <r>
    <s v="IT"/>
    <x v="16"/>
    <x v="27"/>
    <x v="5"/>
    <x v="3"/>
    <n v="37"/>
  </r>
  <r>
    <s v="IT"/>
    <x v="16"/>
    <x v="27"/>
    <x v="5"/>
    <x v="4"/>
    <n v="37"/>
  </r>
  <r>
    <s v="IT"/>
    <x v="16"/>
    <x v="27"/>
    <x v="5"/>
    <x v="5"/>
    <n v="37"/>
  </r>
  <r>
    <s v="IT"/>
    <x v="16"/>
    <x v="27"/>
    <x v="5"/>
    <x v="6"/>
    <n v="37"/>
  </r>
  <r>
    <s v="IT"/>
    <x v="16"/>
    <x v="27"/>
    <x v="5"/>
    <x v="7"/>
    <n v="37"/>
  </r>
  <r>
    <s v="IT"/>
    <x v="16"/>
    <x v="27"/>
    <x v="6"/>
    <x v="3"/>
    <n v="26"/>
  </r>
  <r>
    <s v="IT"/>
    <x v="16"/>
    <x v="27"/>
    <x v="6"/>
    <x v="4"/>
    <n v="51"/>
  </r>
  <r>
    <s v="IT"/>
    <x v="16"/>
    <x v="27"/>
    <x v="6"/>
    <x v="5"/>
    <n v="77"/>
  </r>
  <r>
    <s v="IT"/>
    <x v="16"/>
    <x v="27"/>
    <x v="6"/>
    <x v="6"/>
    <n v="103"/>
  </r>
  <r>
    <s v="IT"/>
    <x v="16"/>
    <x v="27"/>
    <x v="6"/>
    <x v="7"/>
    <n v="128"/>
  </r>
  <r>
    <s v="IT"/>
    <x v="16"/>
    <x v="27"/>
    <x v="0"/>
    <x v="8"/>
    <n v="3498"/>
  </r>
  <r>
    <s v="IT"/>
    <x v="16"/>
    <x v="27"/>
    <x v="0"/>
    <x v="9"/>
    <n v="3498"/>
  </r>
  <r>
    <s v="IT"/>
    <x v="16"/>
    <x v="27"/>
    <x v="0"/>
    <x v="10"/>
    <n v="3498"/>
  </r>
  <r>
    <s v="IT"/>
    <x v="16"/>
    <x v="27"/>
    <x v="0"/>
    <x v="0"/>
    <n v="3498"/>
  </r>
  <r>
    <s v="IT"/>
    <x v="16"/>
    <x v="27"/>
    <x v="0"/>
    <x v="1"/>
    <n v="3498"/>
  </r>
  <r>
    <s v="IT"/>
    <x v="16"/>
    <x v="27"/>
    <x v="0"/>
    <x v="2"/>
    <n v="3498"/>
  </r>
  <r>
    <s v="IT"/>
    <x v="16"/>
    <x v="27"/>
    <x v="0"/>
    <x v="3"/>
    <n v="3498"/>
  </r>
  <r>
    <s v="IT"/>
    <x v="16"/>
    <x v="27"/>
    <x v="0"/>
    <x v="4"/>
    <n v="3498"/>
  </r>
  <r>
    <s v="IT"/>
    <x v="16"/>
    <x v="27"/>
    <x v="0"/>
    <x v="5"/>
    <n v="3498"/>
  </r>
  <r>
    <s v="IT"/>
    <x v="16"/>
    <x v="27"/>
    <x v="0"/>
    <x v="6"/>
    <n v="3498"/>
  </r>
  <r>
    <s v="IT"/>
    <x v="16"/>
    <x v="27"/>
    <x v="0"/>
    <x v="7"/>
    <n v="3498"/>
  </r>
  <r>
    <s v="IT"/>
    <x v="16"/>
    <x v="27"/>
    <x v="7"/>
    <x v="8"/>
    <n v="171"/>
  </r>
  <r>
    <s v="IT"/>
    <x v="16"/>
    <x v="27"/>
    <x v="7"/>
    <x v="9"/>
    <n v="171"/>
  </r>
  <r>
    <s v="IT"/>
    <x v="16"/>
    <x v="27"/>
    <x v="7"/>
    <x v="10"/>
    <n v="171"/>
  </r>
  <r>
    <s v="IT"/>
    <x v="16"/>
    <x v="27"/>
    <x v="7"/>
    <x v="0"/>
    <n v="171"/>
  </r>
  <r>
    <s v="IT"/>
    <x v="16"/>
    <x v="27"/>
    <x v="7"/>
    <x v="1"/>
    <n v="171"/>
  </r>
  <r>
    <s v="IT"/>
    <x v="16"/>
    <x v="27"/>
    <x v="7"/>
    <x v="2"/>
    <n v="171"/>
  </r>
  <r>
    <s v="IT"/>
    <x v="16"/>
    <x v="27"/>
    <x v="7"/>
    <x v="3"/>
    <n v="171"/>
  </r>
  <r>
    <s v="IT"/>
    <x v="16"/>
    <x v="27"/>
    <x v="7"/>
    <x v="4"/>
    <n v="171"/>
  </r>
  <r>
    <s v="IT"/>
    <x v="16"/>
    <x v="27"/>
    <x v="7"/>
    <x v="5"/>
    <n v="171"/>
  </r>
  <r>
    <s v="IT"/>
    <x v="16"/>
    <x v="27"/>
    <x v="7"/>
    <x v="6"/>
    <n v="171"/>
  </r>
  <r>
    <s v="IT"/>
    <x v="16"/>
    <x v="27"/>
    <x v="7"/>
    <x v="7"/>
    <n v="171"/>
  </r>
  <r>
    <s v="IT"/>
    <x v="16"/>
    <x v="27"/>
    <x v="8"/>
    <x v="8"/>
    <n v="47"/>
  </r>
  <r>
    <s v="IT"/>
    <x v="16"/>
    <x v="27"/>
    <x v="8"/>
    <x v="9"/>
    <n v="47"/>
  </r>
  <r>
    <s v="IT"/>
    <x v="16"/>
    <x v="27"/>
    <x v="8"/>
    <x v="10"/>
    <n v="47"/>
  </r>
  <r>
    <s v="IT"/>
    <x v="16"/>
    <x v="27"/>
    <x v="8"/>
    <x v="0"/>
    <n v="47"/>
  </r>
  <r>
    <s v="IT"/>
    <x v="16"/>
    <x v="27"/>
    <x v="8"/>
    <x v="1"/>
    <n v="47"/>
  </r>
  <r>
    <s v="IT"/>
    <x v="16"/>
    <x v="27"/>
    <x v="8"/>
    <x v="2"/>
    <n v="47"/>
  </r>
  <r>
    <s v="IT"/>
    <x v="16"/>
    <x v="27"/>
    <x v="8"/>
    <x v="3"/>
    <n v="47"/>
  </r>
  <r>
    <s v="IT"/>
    <x v="16"/>
    <x v="27"/>
    <x v="8"/>
    <x v="4"/>
    <n v="47"/>
  </r>
  <r>
    <s v="IT"/>
    <x v="16"/>
    <x v="27"/>
    <x v="8"/>
    <x v="5"/>
    <n v="47"/>
  </r>
  <r>
    <s v="IT"/>
    <x v="16"/>
    <x v="27"/>
    <x v="8"/>
    <x v="6"/>
    <n v="47"/>
  </r>
  <r>
    <s v="IT"/>
    <x v="16"/>
    <x v="27"/>
    <x v="8"/>
    <x v="7"/>
    <n v="47"/>
  </r>
  <r>
    <s v="IT"/>
    <x v="16"/>
    <x v="27"/>
    <x v="2"/>
    <x v="8"/>
    <n v="966"/>
  </r>
  <r>
    <s v="IT"/>
    <x v="16"/>
    <x v="27"/>
    <x v="2"/>
    <x v="9"/>
    <n v="1138"/>
  </r>
  <r>
    <s v="IT"/>
    <x v="16"/>
    <x v="27"/>
    <x v="2"/>
    <x v="10"/>
    <n v="1312"/>
  </r>
  <r>
    <s v="IT"/>
    <x v="16"/>
    <x v="27"/>
    <x v="2"/>
    <x v="0"/>
    <n v="1488"/>
  </r>
  <r>
    <s v="IT"/>
    <x v="16"/>
    <x v="27"/>
    <x v="2"/>
    <x v="1"/>
    <n v="1665"/>
  </r>
  <r>
    <s v="IT"/>
    <x v="16"/>
    <x v="27"/>
    <x v="2"/>
    <x v="2"/>
    <n v="1840"/>
  </r>
  <r>
    <s v="IT"/>
    <x v="16"/>
    <x v="27"/>
    <x v="2"/>
    <x v="3"/>
    <n v="1995"/>
  </r>
  <r>
    <s v="IT"/>
    <x v="16"/>
    <x v="27"/>
    <x v="2"/>
    <x v="4"/>
    <n v="2150"/>
  </r>
  <r>
    <s v="IT"/>
    <x v="16"/>
    <x v="27"/>
    <x v="2"/>
    <x v="5"/>
    <n v="2305"/>
  </r>
  <r>
    <s v="IT"/>
    <x v="16"/>
    <x v="27"/>
    <x v="2"/>
    <x v="6"/>
    <n v="2460"/>
  </r>
  <r>
    <s v="IT"/>
    <x v="16"/>
    <x v="27"/>
    <x v="2"/>
    <x v="7"/>
    <n v="2615"/>
  </r>
  <r>
    <s v="IT"/>
    <x v="16"/>
    <x v="27"/>
    <x v="11"/>
    <x v="3"/>
    <n v="70"/>
  </r>
  <r>
    <s v="IT"/>
    <x v="16"/>
    <x v="27"/>
    <x v="11"/>
    <x v="4"/>
    <n v="140"/>
  </r>
  <r>
    <s v="IT"/>
    <x v="16"/>
    <x v="27"/>
    <x v="11"/>
    <x v="5"/>
    <n v="210"/>
  </r>
  <r>
    <s v="IT"/>
    <x v="16"/>
    <x v="27"/>
    <x v="11"/>
    <x v="6"/>
    <n v="280"/>
  </r>
  <r>
    <s v="IT"/>
    <x v="16"/>
    <x v="27"/>
    <x v="11"/>
    <x v="7"/>
    <n v="350"/>
  </r>
  <r>
    <s v="IT"/>
    <x v="16"/>
    <x v="27"/>
    <x v="3"/>
    <x v="8"/>
    <n v="1394"/>
  </r>
  <r>
    <s v="IT"/>
    <x v="16"/>
    <x v="27"/>
    <x v="3"/>
    <x v="9"/>
    <n v="1581"/>
  </r>
  <r>
    <s v="IT"/>
    <x v="16"/>
    <x v="27"/>
    <x v="3"/>
    <x v="10"/>
    <n v="1779"/>
  </r>
  <r>
    <s v="IT"/>
    <x v="16"/>
    <x v="27"/>
    <x v="3"/>
    <x v="0"/>
    <n v="1989"/>
  </r>
  <r>
    <s v="IT"/>
    <x v="16"/>
    <x v="27"/>
    <x v="3"/>
    <x v="1"/>
    <n v="2211"/>
  </r>
  <r>
    <s v="IT"/>
    <x v="16"/>
    <x v="27"/>
    <x v="3"/>
    <x v="2"/>
    <n v="2465"/>
  </r>
  <r>
    <s v="IT"/>
    <x v="16"/>
    <x v="27"/>
    <x v="3"/>
    <x v="3"/>
    <n v="2528"/>
  </r>
  <r>
    <s v="IT"/>
    <x v="16"/>
    <x v="27"/>
    <x v="3"/>
    <x v="4"/>
    <n v="2592"/>
  </r>
  <r>
    <s v="IT"/>
    <x v="16"/>
    <x v="27"/>
    <x v="3"/>
    <x v="5"/>
    <n v="2655"/>
  </r>
  <r>
    <s v="IT"/>
    <x v="16"/>
    <x v="27"/>
    <x v="3"/>
    <x v="6"/>
    <n v="2719"/>
  </r>
  <r>
    <s v="IT"/>
    <x v="16"/>
    <x v="27"/>
    <x v="3"/>
    <x v="7"/>
    <n v="2782"/>
  </r>
  <r>
    <s v="IT"/>
    <x v="16"/>
    <x v="28"/>
    <x v="4"/>
    <x v="8"/>
    <n v="151"/>
  </r>
  <r>
    <s v="IT"/>
    <x v="16"/>
    <x v="28"/>
    <x v="4"/>
    <x v="9"/>
    <n v="195"/>
  </r>
  <r>
    <s v="IT"/>
    <x v="16"/>
    <x v="28"/>
    <x v="4"/>
    <x v="10"/>
    <n v="239"/>
  </r>
  <r>
    <s v="IT"/>
    <x v="16"/>
    <x v="28"/>
    <x v="4"/>
    <x v="0"/>
    <n v="282"/>
  </r>
  <r>
    <s v="IT"/>
    <x v="16"/>
    <x v="28"/>
    <x v="4"/>
    <x v="1"/>
    <n v="326"/>
  </r>
  <r>
    <s v="IT"/>
    <x v="16"/>
    <x v="28"/>
    <x v="4"/>
    <x v="2"/>
    <n v="370"/>
  </r>
  <r>
    <s v="IT"/>
    <x v="16"/>
    <x v="28"/>
    <x v="4"/>
    <x v="3"/>
    <n v="469"/>
  </r>
  <r>
    <s v="IT"/>
    <x v="16"/>
    <x v="28"/>
    <x v="4"/>
    <x v="4"/>
    <n v="567"/>
  </r>
  <r>
    <s v="IT"/>
    <x v="16"/>
    <x v="28"/>
    <x v="4"/>
    <x v="5"/>
    <n v="666"/>
  </r>
  <r>
    <s v="IT"/>
    <x v="16"/>
    <x v="28"/>
    <x v="4"/>
    <x v="6"/>
    <n v="765"/>
  </r>
  <r>
    <s v="IT"/>
    <x v="16"/>
    <x v="28"/>
    <x v="4"/>
    <x v="7"/>
    <n v="863"/>
  </r>
  <r>
    <s v="IT"/>
    <x v="16"/>
    <x v="28"/>
    <x v="5"/>
    <x v="8"/>
    <n v="156"/>
  </r>
  <r>
    <s v="IT"/>
    <x v="16"/>
    <x v="28"/>
    <x v="5"/>
    <x v="9"/>
    <n v="164"/>
  </r>
  <r>
    <s v="IT"/>
    <x v="16"/>
    <x v="28"/>
    <x v="5"/>
    <x v="10"/>
    <n v="169"/>
  </r>
  <r>
    <s v="IT"/>
    <x v="16"/>
    <x v="28"/>
    <x v="5"/>
    <x v="0"/>
    <n v="171"/>
  </r>
  <r>
    <s v="IT"/>
    <x v="16"/>
    <x v="28"/>
    <x v="5"/>
    <x v="1"/>
    <n v="182"/>
  </r>
  <r>
    <s v="IT"/>
    <x v="16"/>
    <x v="28"/>
    <x v="5"/>
    <x v="2"/>
    <n v="189"/>
  </r>
  <r>
    <s v="IT"/>
    <x v="16"/>
    <x v="28"/>
    <x v="5"/>
    <x v="3"/>
    <n v="189"/>
  </r>
  <r>
    <s v="IT"/>
    <x v="16"/>
    <x v="28"/>
    <x v="5"/>
    <x v="4"/>
    <n v="189"/>
  </r>
  <r>
    <s v="IT"/>
    <x v="16"/>
    <x v="28"/>
    <x v="5"/>
    <x v="5"/>
    <n v="189"/>
  </r>
  <r>
    <s v="IT"/>
    <x v="16"/>
    <x v="28"/>
    <x v="5"/>
    <x v="6"/>
    <n v="189"/>
  </r>
  <r>
    <s v="IT"/>
    <x v="16"/>
    <x v="28"/>
    <x v="5"/>
    <x v="7"/>
    <n v="189"/>
  </r>
  <r>
    <s v="IT"/>
    <x v="16"/>
    <x v="28"/>
    <x v="6"/>
    <x v="2"/>
    <n v="180"/>
  </r>
  <r>
    <s v="IT"/>
    <x v="16"/>
    <x v="28"/>
    <x v="6"/>
    <x v="3"/>
    <n v="199"/>
  </r>
  <r>
    <s v="IT"/>
    <x v="16"/>
    <x v="28"/>
    <x v="6"/>
    <x v="4"/>
    <n v="217"/>
  </r>
  <r>
    <s v="IT"/>
    <x v="16"/>
    <x v="28"/>
    <x v="6"/>
    <x v="5"/>
    <n v="236"/>
  </r>
  <r>
    <s v="IT"/>
    <x v="16"/>
    <x v="28"/>
    <x v="6"/>
    <x v="6"/>
    <n v="254"/>
  </r>
  <r>
    <s v="IT"/>
    <x v="16"/>
    <x v="28"/>
    <x v="6"/>
    <x v="7"/>
    <n v="273"/>
  </r>
  <r>
    <s v="IT"/>
    <x v="16"/>
    <x v="28"/>
    <x v="0"/>
    <x v="8"/>
    <n v="1962"/>
  </r>
  <r>
    <s v="IT"/>
    <x v="16"/>
    <x v="28"/>
    <x v="0"/>
    <x v="9"/>
    <n v="1962"/>
  </r>
  <r>
    <s v="IT"/>
    <x v="16"/>
    <x v="28"/>
    <x v="0"/>
    <x v="10"/>
    <n v="1962"/>
  </r>
  <r>
    <s v="IT"/>
    <x v="16"/>
    <x v="28"/>
    <x v="0"/>
    <x v="0"/>
    <n v="1962"/>
  </r>
  <r>
    <s v="IT"/>
    <x v="16"/>
    <x v="28"/>
    <x v="0"/>
    <x v="1"/>
    <n v="1962"/>
  </r>
  <r>
    <s v="IT"/>
    <x v="16"/>
    <x v="28"/>
    <x v="0"/>
    <x v="2"/>
    <n v="1962"/>
  </r>
  <r>
    <s v="IT"/>
    <x v="16"/>
    <x v="28"/>
    <x v="0"/>
    <x v="3"/>
    <n v="1962"/>
  </r>
  <r>
    <s v="IT"/>
    <x v="16"/>
    <x v="28"/>
    <x v="0"/>
    <x v="4"/>
    <n v="1962"/>
  </r>
  <r>
    <s v="IT"/>
    <x v="16"/>
    <x v="28"/>
    <x v="0"/>
    <x v="5"/>
    <n v="1962"/>
  </r>
  <r>
    <s v="IT"/>
    <x v="16"/>
    <x v="28"/>
    <x v="0"/>
    <x v="6"/>
    <n v="1962"/>
  </r>
  <r>
    <s v="IT"/>
    <x v="16"/>
    <x v="28"/>
    <x v="0"/>
    <x v="7"/>
    <n v="1962"/>
  </r>
  <r>
    <s v="IT"/>
    <x v="16"/>
    <x v="28"/>
    <x v="7"/>
    <x v="8"/>
    <n v="1034"/>
  </r>
  <r>
    <s v="IT"/>
    <x v="16"/>
    <x v="28"/>
    <x v="7"/>
    <x v="9"/>
    <n v="1034"/>
  </r>
  <r>
    <s v="IT"/>
    <x v="16"/>
    <x v="28"/>
    <x v="7"/>
    <x v="10"/>
    <n v="1034"/>
  </r>
  <r>
    <s v="IT"/>
    <x v="16"/>
    <x v="28"/>
    <x v="7"/>
    <x v="0"/>
    <n v="1034"/>
  </r>
  <r>
    <s v="IT"/>
    <x v="16"/>
    <x v="28"/>
    <x v="7"/>
    <x v="1"/>
    <n v="1034"/>
  </r>
  <r>
    <s v="IT"/>
    <x v="16"/>
    <x v="28"/>
    <x v="7"/>
    <x v="2"/>
    <n v="1034"/>
  </r>
  <r>
    <s v="IT"/>
    <x v="16"/>
    <x v="28"/>
    <x v="7"/>
    <x v="3"/>
    <n v="1034"/>
  </r>
  <r>
    <s v="IT"/>
    <x v="16"/>
    <x v="28"/>
    <x v="7"/>
    <x v="4"/>
    <n v="1034"/>
  </r>
  <r>
    <s v="IT"/>
    <x v="16"/>
    <x v="28"/>
    <x v="7"/>
    <x v="5"/>
    <n v="1034"/>
  </r>
  <r>
    <s v="IT"/>
    <x v="16"/>
    <x v="28"/>
    <x v="7"/>
    <x v="6"/>
    <n v="1034"/>
  </r>
  <r>
    <s v="IT"/>
    <x v="16"/>
    <x v="28"/>
    <x v="7"/>
    <x v="7"/>
    <n v="1034"/>
  </r>
  <r>
    <s v="IT"/>
    <x v="16"/>
    <x v="28"/>
    <x v="8"/>
    <x v="8"/>
    <n v="394"/>
  </r>
  <r>
    <s v="IT"/>
    <x v="16"/>
    <x v="28"/>
    <x v="8"/>
    <x v="9"/>
    <n v="394"/>
  </r>
  <r>
    <s v="IT"/>
    <x v="16"/>
    <x v="28"/>
    <x v="8"/>
    <x v="10"/>
    <n v="394"/>
  </r>
  <r>
    <s v="IT"/>
    <x v="16"/>
    <x v="28"/>
    <x v="8"/>
    <x v="0"/>
    <n v="394"/>
  </r>
  <r>
    <s v="IT"/>
    <x v="16"/>
    <x v="28"/>
    <x v="8"/>
    <x v="1"/>
    <n v="394"/>
  </r>
  <r>
    <s v="IT"/>
    <x v="16"/>
    <x v="28"/>
    <x v="8"/>
    <x v="2"/>
    <n v="394"/>
  </r>
  <r>
    <s v="IT"/>
    <x v="16"/>
    <x v="28"/>
    <x v="8"/>
    <x v="3"/>
    <n v="394"/>
  </r>
  <r>
    <s v="IT"/>
    <x v="16"/>
    <x v="28"/>
    <x v="8"/>
    <x v="4"/>
    <n v="394"/>
  </r>
  <r>
    <s v="IT"/>
    <x v="16"/>
    <x v="28"/>
    <x v="8"/>
    <x v="5"/>
    <n v="394"/>
  </r>
  <r>
    <s v="IT"/>
    <x v="16"/>
    <x v="28"/>
    <x v="8"/>
    <x v="6"/>
    <n v="394"/>
  </r>
  <r>
    <s v="IT"/>
    <x v="16"/>
    <x v="28"/>
    <x v="8"/>
    <x v="7"/>
    <n v="394"/>
  </r>
  <r>
    <s v="IT"/>
    <x v="16"/>
    <x v="28"/>
    <x v="2"/>
    <x v="8"/>
    <n v="3458"/>
  </r>
  <r>
    <s v="IT"/>
    <x v="16"/>
    <x v="28"/>
    <x v="2"/>
    <x v="9"/>
    <n v="4166"/>
  </r>
  <r>
    <s v="IT"/>
    <x v="16"/>
    <x v="28"/>
    <x v="2"/>
    <x v="10"/>
    <n v="4881"/>
  </r>
  <r>
    <s v="IT"/>
    <x v="16"/>
    <x v="28"/>
    <x v="2"/>
    <x v="0"/>
    <n v="5603"/>
  </r>
  <r>
    <s v="IT"/>
    <x v="16"/>
    <x v="28"/>
    <x v="2"/>
    <x v="1"/>
    <n v="6332"/>
  </r>
  <r>
    <s v="IT"/>
    <x v="16"/>
    <x v="28"/>
    <x v="2"/>
    <x v="2"/>
    <n v="7048"/>
  </r>
  <r>
    <s v="IT"/>
    <x v="16"/>
    <x v="28"/>
    <x v="2"/>
    <x v="3"/>
    <n v="7361"/>
  </r>
  <r>
    <s v="IT"/>
    <x v="16"/>
    <x v="28"/>
    <x v="2"/>
    <x v="4"/>
    <n v="7674"/>
  </r>
  <r>
    <s v="IT"/>
    <x v="16"/>
    <x v="28"/>
    <x v="2"/>
    <x v="5"/>
    <n v="7987"/>
  </r>
  <r>
    <s v="IT"/>
    <x v="16"/>
    <x v="28"/>
    <x v="2"/>
    <x v="6"/>
    <n v="8300"/>
  </r>
  <r>
    <s v="IT"/>
    <x v="16"/>
    <x v="28"/>
    <x v="2"/>
    <x v="7"/>
    <n v="8613"/>
  </r>
  <r>
    <s v="IT"/>
    <x v="16"/>
    <x v="28"/>
    <x v="11"/>
    <x v="2"/>
    <n v="100"/>
  </r>
  <r>
    <s v="IT"/>
    <x v="16"/>
    <x v="28"/>
    <x v="11"/>
    <x v="3"/>
    <n v="170"/>
  </r>
  <r>
    <s v="IT"/>
    <x v="16"/>
    <x v="28"/>
    <x v="11"/>
    <x v="4"/>
    <n v="240"/>
  </r>
  <r>
    <s v="IT"/>
    <x v="16"/>
    <x v="28"/>
    <x v="11"/>
    <x v="5"/>
    <n v="310"/>
  </r>
  <r>
    <s v="IT"/>
    <x v="16"/>
    <x v="28"/>
    <x v="11"/>
    <x v="6"/>
    <n v="380"/>
  </r>
  <r>
    <s v="IT"/>
    <x v="16"/>
    <x v="28"/>
    <x v="11"/>
    <x v="7"/>
    <n v="450"/>
  </r>
  <r>
    <s v="IT"/>
    <x v="16"/>
    <x v="28"/>
    <x v="3"/>
    <x v="8"/>
    <n v="196"/>
  </r>
  <r>
    <s v="IT"/>
    <x v="16"/>
    <x v="28"/>
    <x v="3"/>
    <x v="9"/>
    <n v="215"/>
  </r>
  <r>
    <s v="IT"/>
    <x v="16"/>
    <x v="28"/>
    <x v="3"/>
    <x v="10"/>
    <n v="235"/>
  </r>
  <r>
    <s v="IT"/>
    <x v="16"/>
    <x v="28"/>
    <x v="3"/>
    <x v="0"/>
    <n v="256"/>
  </r>
  <r>
    <s v="IT"/>
    <x v="16"/>
    <x v="28"/>
    <x v="3"/>
    <x v="1"/>
    <n v="278"/>
  </r>
  <r>
    <s v="IT"/>
    <x v="16"/>
    <x v="28"/>
    <x v="3"/>
    <x v="2"/>
    <n v="288"/>
  </r>
  <r>
    <s v="IT"/>
    <x v="16"/>
    <x v="28"/>
    <x v="3"/>
    <x v="3"/>
    <n v="295"/>
  </r>
  <r>
    <s v="IT"/>
    <x v="16"/>
    <x v="28"/>
    <x v="3"/>
    <x v="4"/>
    <n v="303"/>
  </r>
  <r>
    <s v="IT"/>
    <x v="16"/>
    <x v="28"/>
    <x v="3"/>
    <x v="5"/>
    <n v="310"/>
  </r>
  <r>
    <s v="IT"/>
    <x v="16"/>
    <x v="28"/>
    <x v="3"/>
    <x v="6"/>
    <n v="318"/>
  </r>
  <r>
    <s v="IT"/>
    <x v="16"/>
    <x v="28"/>
    <x v="3"/>
    <x v="7"/>
    <n v="325"/>
  </r>
  <r>
    <s v="IT"/>
    <x v="16"/>
    <x v="29"/>
    <x v="4"/>
    <x v="8"/>
    <n v="570"/>
  </r>
  <r>
    <s v="IT"/>
    <x v="16"/>
    <x v="29"/>
    <x v="4"/>
    <x v="9"/>
    <n v="676"/>
  </r>
  <r>
    <s v="IT"/>
    <x v="16"/>
    <x v="29"/>
    <x v="4"/>
    <x v="10"/>
    <n v="782"/>
  </r>
  <r>
    <s v="IT"/>
    <x v="16"/>
    <x v="29"/>
    <x v="4"/>
    <x v="0"/>
    <n v="1089"/>
  </r>
  <r>
    <s v="IT"/>
    <x v="16"/>
    <x v="29"/>
    <x v="4"/>
    <x v="1"/>
    <n v="1445"/>
  </r>
  <r>
    <s v="IT"/>
    <x v="16"/>
    <x v="29"/>
    <x v="4"/>
    <x v="2"/>
    <n v="1701"/>
  </r>
  <r>
    <s v="IT"/>
    <x v="16"/>
    <x v="29"/>
    <x v="4"/>
    <x v="3"/>
    <n v="1936"/>
  </r>
  <r>
    <s v="IT"/>
    <x v="16"/>
    <x v="29"/>
    <x v="4"/>
    <x v="4"/>
    <n v="2171"/>
  </r>
  <r>
    <s v="IT"/>
    <x v="16"/>
    <x v="29"/>
    <x v="4"/>
    <x v="5"/>
    <n v="2407"/>
  </r>
  <r>
    <s v="IT"/>
    <x v="16"/>
    <x v="29"/>
    <x v="4"/>
    <x v="6"/>
    <n v="2642"/>
  </r>
  <r>
    <s v="IT"/>
    <x v="16"/>
    <x v="29"/>
    <x v="4"/>
    <x v="7"/>
    <n v="2877"/>
  </r>
  <r>
    <s v="IT"/>
    <x v="16"/>
    <x v="29"/>
    <x v="5"/>
    <x v="8"/>
    <n v="144"/>
  </r>
  <r>
    <s v="IT"/>
    <x v="16"/>
    <x v="29"/>
    <x v="5"/>
    <x v="9"/>
    <n v="154"/>
  </r>
  <r>
    <s v="IT"/>
    <x v="16"/>
    <x v="29"/>
    <x v="5"/>
    <x v="10"/>
    <n v="163"/>
  </r>
  <r>
    <s v="IT"/>
    <x v="16"/>
    <x v="29"/>
    <x v="5"/>
    <x v="0"/>
    <n v="168"/>
  </r>
  <r>
    <s v="IT"/>
    <x v="16"/>
    <x v="29"/>
    <x v="5"/>
    <x v="1"/>
    <n v="182"/>
  </r>
  <r>
    <s v="IT"/>
    <x v="16"/>
    <x v="29"/>
    <x v="5"/>
    <x v="2"/>
    <n v="192"/>
  </r>
  <r>
    <s v="IT"/>
    <x v="16"/>
    <x v="29"/>
    <x v="5"/>
    <x v="3"/>
    <n v="192"/>
  </r>
  <r>
    <s v="IT"/>
    <x v="16"/>
    <x v="29"/>
    <x v="5"/>
    <x v="4"/>
    <n v="192"/>
  </r>
  <r>
    <s v="IT"/>
    <x v="16"/>
    <x v="29"/>
    <x v="5"/>
    <x v="5"/>
    <n v="192"/>
  </r>
  <r>
    <s v="IT"/>
    <x v="16"/>
    <x v="29"/>
    <x v="5"/>
    <x v="6"/>
    <n v="192"/>
  </r>
  <r>
    <s v="IT"/>
    <x v="16"/>
    <x v="29"/>
    <x v="5"/>
    <x v="7"/>
    <n v="192"/>
  </r>
  <r>
    <s v="IT"/>
    <x v="16"/>
    <x v="29"/>
    <x v="6"/>
    <x v="2"/>
    <n v="360"/>
  </r>
  <r>
    <s v="IT"/>
    <x v="16"/>
    <x v="29"/>
    <x v="6"/>
    <x v="3"/>
    <n v="426"/>
  </r>
  <r>
    <s v="IT"/>
    <x v="16"/>
    <x v="29"/>
    <x v="6"/>
    <x v="4"/>
    <n v="492"/>
  </r>
  <r>
    <s v="IT"/>
    <x v="16"/>
    <x v="29"/>
    <x v="6"/>
    <x v="5"/>
    <n v="558"/>
  </r>
  <r>
    <s v="IT"/>
    <x v="16"/>
    <x v="29"/>
    <x v="6"/>
    <x v="6"/>
    <n v="624"/>
  </r>
  <r>
    <s v="IT"/>
    <x v="16"/>
    <x v="29"/>
    <x v="6"/>
    <x v="7"/>
    <n v="690"/>
  </r>
  <r>
    <s v="IT"/>
    <x v="16"/>
    <x v="29"/>
    <x v="0"/>
    <x v="8"/>
    <n v="7375"/>
  </r>
  <r>
    <s v="IT"/>
    <x v="16"/>
    <x v="29"/>
    <x v="0"/>
    <x v="9"/>
    <n v="7375"/>
  </r>
  <r>
    <s v="IT"/>
    <x v="16"/>
    <x v="29"/>
    <x v="0"/>
    <x v="10"/>
    <n v="7375"/>
  </r>
  <r>
    <s v="IT"/>
    <x v="16"/>
    <x v="29"/>
    <x v="0"/>
    <x v="0"/>
    <n v="7375"/>
  </r>
  <r>
    <s v="IT"/>
    <x v="16"/>
    <x v="29"/>
    <x v="0"/>
    <x v="1"/>
    <n v="7375"/>
  </r>
  <r>
    <s v="IT"/>
    <x v="16"/>
    <x v="29"/>
    <x v="0"/>
    <x v="2"/>
    <n v="7375"/>
  </r>
  <r>
    <s v="IT"/>
    <x v="16"/>
    <x v="29"/>
    <x v="0"/>
    <x v="3"/>
    <n v="7375"/>
  </r>
  <r>
    <s v="IT"/>
    <x v="16"/>
    <x v="29"/>
    <x v="0"/>
    <x v="4"/>
    <n v="7375"/>
  </r>
  <r>
    <s v="IT"/>
    <x v="16"/>
    <x v="29"/>
    <x v="0"/>
    <x v="5"/>
    <n v="7375"/>
  </r>
  <r>
    <s v="IT"/>
    <x v="16"/>
    <x v="29"/>
    <x v="0"/>
    <x v="6"/>
    <n v="7375"/>
  </r>
  <r>
    <s v="IT"/>
    <x v="16"/>
    <x v="29"/>
    <x v="0"/>
    <x v="7"/>
    <n v="7375"/>
  </r>
  <r>
    <s v="IT"/>
    <x v="16"/>
    <x v="29"/>
    <x v="7"/>
    <x v="8"/>
    <n v="350"/>
  </r>
  <r>
    <s v="IT"/>
    <x v="16"/>
    <x v="29"/>
    <x v="7"/>
    <x v="9"/>
    <n v="350"/>
  </r>
  <r>
    <s v="IT"/>
    <x v="16"/>
    <x v="29"/>
    <x v="7"/>
    <x v="10"/>
    <n v="350"/>
  </r>
  <r>
    <s v="IT"/>
    <x v="16"/>
    <x v="29"/>
    <x v="7"/>
    <x v="0"/>
    <n v="350"/>
  </r>
  <r>
    <s v="IT"/>
    <x v="16"/>
    <x v="29"/>
    <x v="7"/>
    <x v="1"/>
    <n v="350"/>
  </r>
  <r>
    <s v="IT"/>
    <x v="16"/>
    <x v="29"/>
    <x v="7"/>
    <x v="2"/>
    <n v="350"/>
  </r>
  <r>
    <s v="IT"/>
    <x v="16"/>
    <x v="29"/>
    <x v="7"/>
    <x v="3"/>
    <n v="350"/>
  </r>
  <r>
    <s v="IT"/>
    <x v="16"/>
    <x v="29"/>
    <x v="7"/>
    <x v="4"/>
    <n v="350"/>
  </r>
  <r>
    <s v="IT"/>
    <x v="16"/>
    <x v="29"/>
    <x v="7"/>
    <x v="5"/>
    <n v="350"/>
  </r>
  <r>
    <s v="IT"/>
    <x v="16"/>
    <x v="29"/>
    <x v="7"/>
    <x v="6"/>
    <n v="350"/>
  </r>
  <r>
    <s v="IT"/>
    <x v="16"/>
    <x v="29"/>
    <x v="7"/>
    <x v="7"/>
    <n v="350"/>
  </r>
  <r>
    <s v="IT"/>
    <x v="16"/>
    <x v="29"/>
    <x v="8"/>
    <x v="8"/>
    <n v="577"/>
  </r>
  <r>
    <s v="IT"/>
    <x v="16"/>
    <x v="29"/>
    <x v="8"/>
    <x v="9"/>
    <n v="577"/>
  </r>
  <r>
    <s v="IT"/>
    <x v="16"/>
    <x v="29"/>
    <x v="8"/>
    <x v="10"/>
    <n v="577"/>
  </r>
  <r>
    <s v="IT"/>
    <x v="16"/>
    <x v="29"/>
    <x v="8"/>
    <x v="0"/>
    <n v="577"/>
  </r>
  <r>
    <s v="IT"/>
    <x v="16"/>
    <x v="29"/>
    <x v="8"/>
    <x v="1"/>
    <n v="577"/>
  </r>
  <r>
    <s v="IT"/>
    <x v="16"/>
    <x v="29"/>
    <x v="8"/>
    <x v="2"/>
    <n v="577"/>
  </r>
  <r>
    <s v="IT"/>
    <x v="16"/>
    <x v="29"/>
    <x v="8"/>
    <x v="3"/>
    <n v="577"/>
  </r>
  <r>
    <s v="IT"/>
    <x v="16"/>
    <x v="29"/>
    <x v="8"/>
    <x v="4"/>
    <n v="577"/>
  </r>
  <r>
    <s v="IT"/>
    <x v="16"/>
    <x v="29"/>
    <x v="8"/>
    <x v="5"/>
    <n v="577"/>
  </r>
  <r>
    <s v="IT"/>
    <x v="16"/>
    <x v="29"/>
    <x v="8"/>
    <x v="6"/>
    <n v="577"/>
  </r>
  <r>
    <s v="IT"/>
    <x v="16"/>
    <x v="29"/>
    <x v="8"/>
    <x v="7"/>
    <n v="577"/>
  </r>
  <r>
    <s v="IT"/>
    <x v="16"/>
    <x v="29"/>
    <x v="2"/>
    <x v="8"/>
    <n v="8278"/>
  </r>
  <r>
    <s v="IT"/>
    <x v="16"/>
    <x v="29"/>
    <x v="2"/>
    <x v="9"/>
    <n v="9302"/>
  </r>
  <r>
    <s v="IT"/>
    <x v="16"/>
    <x v="29"/>
    <x v="2"/>
    <x v="10"/>
    <n v="10336"/>
  </r>
  <r>
    <s v="IT"/>
    <x v="16"/>
    <x v="29"/>
    <x v="2"/>
    <x v="0"/>
    <n v="11381"/>
  </r>
  <r>
    <s v="IT"/>
    <x v="16"/>
    <x v="29"/>
    <x v="2"/>
    <x v="1"/>
    <n v="12436"/>
  </r>
  <r>
    <s v="IT"/>
    <x v="16"/>
    <x v="29"/>
    <x v="2"/>
    <x v="2"/>
    <n v="13471"/>
  </r>
  <r>
    <s v="IT"/>
    <x v="16"/>
    <x v="29"/>
    <x v="2"/>
    <x v="3"/>
    <n v="13820"/>
  </r>
  <r>
    <s v="IT"/>
    <x v="16"/>
    <x v="29"/>
    <x v="2"/>
    <x v="4"/>
    <n v="14170"/>
  </r>
  <r>
    <s v="IT"/>
    <x v="16"/>
    <x v="29"/>
    <x v="2"/>
    <x v="5"/>
    <n v="14519"/>
  </r>
  <r>
    <s v="IT"/>
    <x v="16"/>
    <x v="29"/>
    <x v="2"/>
    <x v="6"/>
    <n v="14869"/>
  </r>
  <r>
    <s v="IT"/>
    <x v="16"/>
    <x v="29"/>
    <x v="2"/>
    <x v="7"/>
    <n v="15218"/>
  </r>
  <r>
    <s v="IT"/>
    <x v="16"/>
    <x v="29"/>
    <x v="11"/>
    <x v="3"/>
    <n v="70"/>
  </r>
  <r>
    <s v="IT"/>
    <x v="16"/>
    <x v="29"/>
    <x v="11"/>
    <x v="4"/>
    <n v="140"/>
  </r>
  <r>
    <s v="IT"/>
    <x v="16"/>
    <x v="29"/>
    <x v="11"/>
    <x v="5"/>
    <n v="210"/>
  </r>
  <r>
    <s v="IT"/>
    <x v="16"/>
    <x v="29"/>
    <x v="11"/>
    <x v="6"/>
    <n v="280"/>
  </r>
  <r>
    <s v="IT"/>
    <x v="16"/>
    <x v="29"/>
    <x v="11"/>
    <x v="7"/>
    <n v="350"/>
  </r>
  <r>
    <s v="IT"/>
    <x v="16"/>
    <x v="29"/>
    <x v="3"/>
    <x v="8"/>
    <n v="3292"/>
  </r>
  <r>
    <s v="IT"/>
    <x v="16"/>
    <x v="29"/>
    <x v="3"/>
    <x v="9"/>
    <n v="3647"/>
  </r>
  <r>
    <s v="IT"/>
    <x v="16"/>
    <x v="29"/>
    <x v="3"/>
    <x v="10"/>
    <n v="4023"/>
  </r>
  <r>
    <s v="IT"/>
    <x v="16"/>
    <x v="29"/>
    <x v="3"/>
    <x v="0"/>
    <n v="4422"/>
  </r>
  <r>
    <s v="IT"/>
    <x v="16"/>
    <x v="29"/>
    <x v="3"/>
    <x v="1"/>
    <n v="4844"/>
  </r>
  <r>
    <s v="IT"/>
    <x v="16"/>
    <x v="29"/>
    <x v="3"/>
    <x v="2"/>
    <n v="5293"/>
  </r>
  <r>
    <s v="IT"/>
    <x v="16"/>
    <x v="29"/>
    <x v="3"/>
    <x v="3"/>
    <n v="5430"/>
  </r>
  <r>
    <s v="IT"/>
    <x v="16"/>
    <x v="29"/>
    <x v="3"/>
    <x v="4"/>
    <n v="5566"/>
  </r>
  <r>
    <s v="IT"/>
    <x v="16"/>
    <x v="29"/>
    <x v="3"/>
    <x v="5"/>
    <n v="5703"/>
  </r>
  <r>
    <s v="IT"/>
    <x v="16"/>
    <x v="29"/>
    <x v="3"/>
    <x v="6"/>
    <n v="5839"/>
  </r>
  <r>
    <s v="IT"/>
    <x v="16"/>
    <x v="29"/>
    <x v="3"/>
    <x v="7"/>
    <n v="5975"/>
  </r>
  <r>
    <s v="IT"/>
    <x v="16"/>
    <x v="30"/>
    <x v="4"/>
    <x v="8"/>
    <n v="1560"/>
  </r>
  <r>
    <s v="IT"/>
    <x v="16"/>
    <x v="30"/>
    <x v="4"/>
    <x v="9"/>
    <n v="1841"/>
  </r>
  <r>
    <s v="IT"/>
    <x v="16"/>
    <x v="30"/>
    <x v="4"/>
    <x v="10"/>
    <n v="2122"/>
  </r>
  <r>
    <s v="IT"/>
    <x v="16"/>
    <x v="30"/>
    <x v="4"/>
    <x v="0"/>
    <n v="2404"/>
  </r>
  <r>
    <s v="IT"/>
    <x v="16"/>
    <x v="30"/>
    <x v="4"/>
    <x v="1"/>
    <n v="2685"/>
  </r>
  <r>
    <s v="IT"/>
    <x v="16"/>
    <x v="30"/>
    <x v="4"/>
    <x v="2"/>
    <n v="2966"/>
  </r>
  <r>
    <s v="IT"/>
    <x v="16"/>
    <x v="30"/>
    <x v="4"/>
    <x v="3"/>
    <n v="3189"/>
  </r>
  <r>
    <s v="IT"/>
    <x v="16"/>
    <x v="30"/>
    <x v="4"/>
    <x v="4"/>
    <n v="3412"/>
  </r>
  <r>
    <s v="IT"/>
    <x v="16"/>
    <x v="30"/>
    <x v="4"/>
    <x v="5"/>
    <n v="3635"/>
  </r>
  <r>
    <s v="IT"/>
    <x v="16"/>
    <x v="30"/>
    <x v="4"/>
    <x v="6"/>
    <n v="3858"/>
  </r>
  <r>
    <s v="IT"/>
    <x v="16"/>
    <x v="30"/>
    <x v="4"/>
    <x v="7"/>
    <n v="4081"/>
  </r>
  <r>
    <s v="IT"/>
    <x v="16"/>
    <x v="30"/>
    <x v="5"/>
    <x v="8"/>
    <n v="931"/>
  </r>
  <r>
    <s v="IT"/>
    <x v="16"/>
    <x v="30"/>
    <x v="5"/>
    <x v="9"/>
    <n v="1038"/>
  </r>
  <r>
    <s v="IT"/>
    <x v="16"/>
    <x v="30"/>
    <x v="5"/>
    <x v="10"/>
    <n v="1130"/>
  </r>
  <r>
    <s v="IT"/>
    <x v="16"/>
    <x v="30"/>
    <x v="5"/>
    <x v="0"/>
    <n v="1198"/>
  </r>
  <r>
    <s v="IT"/>
    <x v="16"/>
    <x v="30"/>
    <x v="5"/>
    <x v="1"/>
    <n v="1329"/>
  </r>
  <r>
    <s v="IT"/>
    <x v="16"/>
    <x v="30"/>
    <x v="5"/>
    <x v="2"/>
    <n v="1429"/>
  </r>
  <r>
    <s v="IT"/>
    <x v="16"/>
    <x v="30"/>
    <x v="5"/>
    <x v="3"/>
    <n v="1429"/>
  </r>
  <r>
    <s v="IT"/>
    <x v="16"/>
    <x v="30"/>
    <x v="5"/>
    <x v="4"/>
    <n v="1429"/>
  </r>
  <r>
    <s v="IT"/>
    <x v="16"/>
    <x v="30"/>
    <x v="5"/>
    <x v="5"/>
    <n v="1429"/>
  </r>
  <r>
    <s v="IT"/>
    <x v="16"/>
    <x v="30"/>
    <x v="5"/>
    <x v="6"/>
    <n v="1429"/>
  </r>
  <r>
    <s v="IT"/>
    <x v="16"/>
    <x v="30"/>
    <x v="5"/>
    <x v="7"/>
    <n v="1429"/>
  </r>
  <r>
    <s v="IT"/>
    <x v="16"/>
    <x v="30"/>
    <x v="6"/>
    <x v="1"/>
    <n v="210"/>
  </r>
  <r>
    <s v="IT"/>
    <x v="16"/>
    <x v="30"/>
    <x v="6"/>
    <x v="2"/>
    <n v="810"/>
  </r>
  <r>
    <s v="IT"/>
    <x v="16"/>
    <x v="30"/>
    <x v="6"/>
    <x v="3"/>
    <n v="859"/>
  </r>
  <r>
    <s v="IT"/>
    <x v="16"/>
    <x v="30"/>
    <x v="6"/>
    <x v="4"/>
    <n v="908"/>
  </r>
  <r>
    <s v="IT"/>
    <x v="16"/>
    <x v="30"/>
    <x v="6"/>
    <x v="5"/>
    <n v="957"/>
  </r>
  <r>
    <s v="IT"/>
    <x v="16"/>
    <x v="30"/>
    <x v="6"/>
    <x v="6"/>
    <n v="1006"/>
  </r>
  <r>
    <s v="IT"/>
    <x v="16"/>
    <x v="30"/>
    <x v="6"/>
    <x v="7"/>
    <n v="1055"/>
  </r>
  <r>
    <s v="IT"/>
    <x v="16"/>
    <x v="30"/>
    <x v="0"/>
    <x v="8"/>
    <n v="25156"/>
  </r>
  <r>
    <s v="IT"/>
    <x v="16"/>
    <x v="30"/>
    <x v="0"/>
    <x v="9"/>
    <n v="25156"/>
  </r>
  <r>
    <s v="IT"/>
    <x v="16"/>
    <x v="30"/>
    <x v="0"/>
    <x v="10"/>
    <n v="25156"/>
  </r>
  <r>
    <s v="IT"/>
    <x v="16"/>
    <x v="30"/>
    <x v="0"/>
    <x v="0"/>
    <n v="25156"/>
  </r>
  <r>
    <s v="IT"/>
    <x v="16"/>
    <x v="30"/>
    <x v="0"/>
    <x v="1"/>
    <n v="25156"/>
  </r>
  <r>
    <s v="IT"/>
    <x v="16"/>
    <x v="30"/>
    <x v="0"/>
    <x v="2"/>
    <n v="25156"/>
  </r>
  <r>
    <s v="IT"/>
    <x v="16"/>
    <x v="30"/>
    <x v="0"/>
    <x v="3"/>
    <n v="25156"/>
  </r>
  <r>
    <s v="IT"/>
    <x v="16"/>
    <x v="30"/>
    <x v="0"/>
    <x v="4"/>
    <n v="25156"/>
  </r>
  <r>
    <s v="IT"/>
    <x v="16"/>
    <x v="30"/>
    <x v="0"/>
    <x v="5"/>
    <n v="25156"/>
  </r>
  <r>
    <s v="IT"/>
    <x v="16"/>
    <x v="30"/>
    <x v="0"/>
    <x v="6"/>
    <n v="25156"/>
  </r>
  <r>
    <s v="IT"/>
    <x v="16"/>
    <x v="30"/>
    <x v="0"/>
    <x v="7"/>
    <n v="25156"/>
  </r>
  <r>
    <s v="IT"/>
    <x v="16"/>
    <x v="30"/>
    <x v="7"/>
    <x v="8"/>
    <n v="1698"/>
  </r>
  <r>
    <s v="IT"/>
    <x v="16"/>
    <x v="30"/>
    <x v="7"/>
    <x v="9"/>
    <n v="1698"/>
  </r>
  <r>
    <s v="IT"/>
    <x v="16"/>
    <x v="30"/>
    <x v="7"/>
    <x v="10"/>
    <n v="1698"/>
  </r>
  <r>
    <s v="IT"/>
    <x v="16"/>
    <x v="30"/>
    <x v="7"/>
    <x v="0"/>
    <n v="1698"/>
  </r>
  <r>
    <s v="IT"/>
    <x v="16"/>
    <x v="30"/>
    <x v="7"/>
    <x v="1"/>
    <n v="1698"/>
  </r>
  <r>
    <s v="IT"/>
    <x v="16"/>
    <x v="30"/>
    <x v="7"/>
    <x v="2"/>
    <n v="1198"/>
  </r>
  <r>
    <s v="IT"/>
    <x v="16"/>
    <x v="30"/>
    <x v="7"/>
    <x v="3"/>
    <n v="1198"/>
  </r>
  <r>
    <s v="IT"/>
    <x v="16"/>
    <x v="30"/>
    <x v="7"/>
    <x v="4"/>
    <n v="1198"/>
  </r>
  <r>
    <s v="IT"/>
    <x v="16"/>
    <x v="30"/>
    <x v="7"/>
    <x v="5"/>
    <n v="1198"/>
  </r>
  <r>
    <s v="IT"/>
    <x v="16"/>
    <x v="30"/>
    <x v="7"/>
    <x v="6"/>
    <n v="1198"/>
  </r>
  <r>
    <s v="IT"/>
    <x v="16"/>
    <x v="30"/>
    <x v="7"/>
    <x v="7"/>
    <n v="1198"/>
  </r>
  <r>
    <s v="IT"/>
    <x v="16"/>
    <x v="30"/>
    <x v="8"/>
    <x v="8"/>
    <n v="2968"/>
  </r>
  <r>
    <s v="IT"/>
    <x v="16"/>
    <x v="30"/>
    <x v="8"/>
    <x v="9"/>
    <n v="2968"/>
  </r>
  <r>
    <s v="IT"/>
    <x v="16"/>
    <x v="30"/>
    <x v="8"/>
    <x v="10"/>
    <n v="2968"/>
  </r>
  <r>
    <s v="IT"/>
    <x v="16"/>
    <x v="30"/>
    <x v="8"/>
    <x v="0"/>
    <n v="2968"/>
  </r>
  <r>
    <s v="IT"/>
    <x v="16"/>
    <x v="30"/>
    <x v="8"/>
    <x v="1"/>
    <n v="2968"/>
  </r>
  <r>
    <s v="IT"/>
    <x v="16"/>
    <x v="30"/>
    <x v="8"/>
    <x v="2"/>
    <n v="2968"/>
  </r>
  <r>
    <s v="IT"/>
    <x v="16"/>
    <x v="30"/>
    <x v="8"/>
    <x v="3"/>
    <n v="2968"/>
  </r>
  <r>
    <s v="IT"/>
    <x v="16"/>
    <x v="30"/>
    <x v="8"/>
    <x v="4"/>
    <n v="2968"/>
  </r>
  <r>
    <s v="IT"/>
    <x v="16"/>
    <x v="30"/>
    <x v="8"/>
    <x v="5"/>
    <n v="2968"/>
  </r>
  <r>
    <s v="IT"/>
    <x v="16"/>
    <x v="30"/>
    <x v="8"/>
    <x v="6"/>
    <n v="2968"/>
  </r>
  <r>
    <s v="IT"/>
    <x v="16"/>
    <x v="30"/>
    <x v="8"/>
    <x v="7"/>
    <n v="2968"/>
  </r>
  <r>
    <s v="IT"/>
    <x v="16"/>
    <x v="30"/>
    <x v="2"/>
    <x v="8"/>
    <n v="19494"/>
  </r>
  <r>
    <s v="IT"/>
    <x v="16"/>
    <x v="30"/>
    <x v="2"/>
    <x v="9"/>
    <n v="22868"/>
  </r>
  <r>
    <s v="IT"/>
    <x v="16"/>
    <x v="30"/>
    <x v="2"/>
    <x v="10"/>
    <n v="26275"/>
  </r>
  <r>
    <s v="IT"/>
    <x v="16"/>
    <x v="30"/>
    <x v="2"/>
    <x v="0"/>
    <n v="29716"/>
  </r>
  <r>
    <s v="IT"/>
    <x v="16"/>
    <x v="30"/>
    <x v="2"/>
    <x v="1"/>
    <n v="33190"/>
  </r>
  <r>
    <s v="IT"/>
    <x v="16"/>
    <x v="30"/>
    <x v="2"/>
    <x v="2"/>
    <n v="36601"/>
  </r>
  <r>
    <s v="IT"/>
    <x v="16"/>
    <x v="30"/>
    <x v="2"/>
    <x v="3"/>
    <n v="38030"/>
  </r>
  <r>
    <s v="IT"/>
    <x v="16"/>
    <x v="30"/>
    <x v="2"/>
    <x v="4"/>
    <n v="39460"/>
  </r>
  <r>
    <s v="IT"/>
    <x v="16"/>
    <x v="30"/>
    <x v="2"/>
    <x v="5"/>
    <n v="40889"/>
  </r>
  <r>
    <s v="IT"/>
    <x v="16"/>
    <x v="30"/>
    <x v="2"/>
    <x v="6"/>
    <n v="42319"/>
  </r>
  <r>
    <s v="IT"/>
    <x v="16"/>
    <x v="30"/>
    <x v="2"/>
    <x v="7"/>
    <n v="43748"/>
  </r>
  <r>
    <s v="IT"/>
    <x v="16"/>
    <x v="30"/>
    <x v="11"/>
    <x v="2"/>
    <n v="200"/>
  </r>
  <r>
    <s v="IT"/>
    <x v="16"/>
    <x v="30"/>
    <x v="11"/>
    <x v="3"/>
    <n v="320"/>
  </r>
  <r>
    <s v="IT"/>
    <x v="16"/>
    <x v="30"/>
    <x v="11"/>
    <x v="4"/>
    <n v="440"/>
  </r>
  <r>
    <s v="IT"/>
    <x v="16"/>
    <x v="30"/>
    <x v="11"/>
    <x v="5"/>
    <n v="560"/>
  </r>
  <r>
    <s v="IT"/>
    <x v="16"/>
    <x v="30"/>
    <x v="11"/>
    <x v="6"/>
    <n v="680"/>
  </r>
  <r>
    <s v="IT"/>
    <x v="16"/>
    <x v="30"/>
    <x v="11"/>
    <x v="7"/>
    <n v="800"/>
  </r>
  <r>
    <s v="IT"/>
    <x v="16"/>
    <x v="30"/>
    <x v="3"/>
    <x v="8"/>
    <n v="261"/>
  </r>
  <r>
    <s v="IT"/>
    <x v="16"/>
    <x v="30"/>
    <x v="3"/>
    <x v="9"/>
    <n v="299"/>
  </r>
  <r>
    <s v="IT"/>
    <x v="16"/>
    <x v="30"/>
    <x v="3"/>
    <x v="10"/>
    <n v="338"/>
  </r>
  <r>
    <s v="IT"/>
    <x v="16"/>
    <x v="30"/>
    <x v="3"/>
    <x v="0"/>
    <n v="380"/>
  </r>
  <r>
    <s v="IT"/>
    <x v="16"/>
    <x v="30"/>
    <x v="3"/>
    <x v="1"/>
    <n v="425"/>
  </r>
  <r>
    <s v="IT"/>
    <x v="16"/>
    <x v="30"/>
    <x v="3"/>
    <x v="2"/>
    <n v="445"/>
  </r>
  <r>
    <s v="IT"/>
    <x v="16"/>
    <x v="30"/>
    <x v="3"/>
    <x v="3"/>
    <n v="457"/>
  </r>
  <r>
    <s v="IT"/>
    <x v="16"/>
    <x v="30"/>
    <x v="3"/>
    <x v="4"/>
    <n v="468"/>
  </r>
  <r>
    <s v="IT"/>
    <x v="16"/>
    <x v="30"/>
    <x v="3"/>
    <x v="5"/>
    <n v="479"/>
  </r>
  <r>
    <s v="IT"/>
    <x v="16"/>
    <x v="30"/>
    <x v="3"/>
    <x v="6"/>
    <n v="491"/>
  </r>
  <r>
    <s v="IT"/>
    <x v="16"/>
    <x v="30"/>
    <x v="3"/>
    <x v="7"/>
    <n v="502"/>
  </r>
  <r>
    <s v="IT"/>
    <x v="16"/>
    <x v="31"/>
    <x v="4"/>
    <x v="8"/>
    <n v="100"/>
  </r>
  <r>
    <s v="IT"/>
    <x v="16"/>
    <x v="31"/>
    <x v="4"/>
    <x v="9"/>
    <n v="125"/>
  </r>
  <r>
    <s v="IT"/>
    <x v="16"/>
    <x v="31"/>
    <x v="4"/>
    <x v="10"/>
    <n v="150"/>
  </r>
  <r>
    <s v="IT"/>
    <x v="16"/>
    <x v="31"/>
    <x v="4"/>
    <x v="0"/>
    <n v="425"/>
  </r>
  <r>
    <s v="IT"/>
    <x v="16"/>
    <x v="31"/>
    <x v="4"/>
    <x v="1"/>
    <n v="1250"/>
  </r>
  <r>
    <s v="IT"/>
    <x v="16"/>
    <x v="31"/>
    <x v="4"/>
    <x v="2"/>
    <n v="1925"/>
  </r>
  <r>
    <s v="IT"/>
    <x v="16"/>
    <x v="31"/>
    <x v="4"/>
    <x v="3"/>
    <n v="2214"/>
  </r>
  <r>
    <s v="IT"/>
    <x v="16"/>
    <x v="31"/>
    <x v="4"/>
    <x v="4"/>
    <n v="2503"/>
  </r>
  <r>
    <s v="IT"/>
    <x v="16"/>
    <x v="31"/>
    <x v="4"/>
    <x v="5"/>
    <n v="2792"/>
  </r>
  <r>
    <s v="IT"/>
    <x v="16"/>
    <x v="31"/>
    <x v="4"/>
    <x v="6"/>
    <n v="3081"/>
  </r>
  <r>
    <s v="IT"/>
    <x v="16"/>
    <x v="31"/>
    <x v="4"/>
    <x v="7"/>
    <n v="3370"/>
  </r>
  <r>
    <s v="IT"/>
    <x v="16"/>
    <x v="31"/>
    <x v="5"/>
    <x v="8"/>
    <n v="73"/>
  </r>
  <r>
    <s v="IT"/>
    <x v="16"/>
    <x v="31"/>
    <x v="5"/>
    <x v="9"/>
    <n v="79"/>
  </r>
  <r>
    <s v="IT"/>
    <x v="16"/>
    <x v="31"/>
    <x v="5"/>
    <x v="10"/>
    <n v="84"/>
  </r>
  <r>
    <s v="IT"/>
    <x v="16"/>
    <x v="31"/>
    <x v="5"/>
    <x v="0"/>
    <n v="87"/>
  </r>
  <r>
    <s v="IT"/>
    <x v="16"/>
    <x v="31"/>
    <x v="5"/>
    <x v="1"/>
    <n v="94"/>
  </r>
  <r>
    <s v="IT"/>
    <x v="16"/>
    <x v="31"/>
    <x v="5"/>
    <x v="2"/>
    <n v="100"/>
  </r>
  <r>
    <s v="IT"/>
    <x v="16"/>
    <x v="31"/>
    <x v="5"/>
    <x v="3"/>
    <n v="100"/>
  </r>
  <r>
    <s v="IT"/>
    <x v="16"/>
    <x v="31"/>
    <x v="5"/>
    <x v="4"/>
    <n v="100"/>
  </r>
  <r>
    <s v="IT"/>
    <x v="16"/>
    <x v="31"/>
    <x v="5"/>
    <x v="5"/>
    <n v="100"/>
  </r>
  <r>
    <s v="IT"/>
    <x v="16"/>
    <x v="31"/>
    <x v="5"/>
    <x v="6"/>
    <n v="100"/>
  </r>
  <r>
    <s v="IT"/>
    <x v="16"/>
    <x v="31"/>
    <x v="5"/>
    <x v="7"/>
    <n v="100"/>
  </r>
  <r>
    <s v="IT"/>
    <x v="16"/>
    <x v="31"/>
    <x v="6"/>
    <x v="1"/>
    <n v="120"/>
  </r>
  <r>
    <s v="IT"/>
    <x v="16"/>
    <x v="31"/>
    <x v="6"/>
    <x v="2"/>
    <n v="600"/>
  </r>
  <r>
    <s v="IT"/>
    <x v="16"/>
    <x v="31"/>
    <x v="6"/>
    <x v="3"/>
    <n v="726"/>
  </r>
  <r>
    <s v="IT"/>
    <x v="16"/>
    <x v="31"/>
    <x v="6"/>
    <x v="4"/>
    <n v="852"/>
  </r>
  <r>
    <s v="IT"/>
    <x v="16"/>
    <x v="31"/>
    <x v="6"/>
    <x v="5"/>
    <n v="978"/>
  </r>
  <r>
    <s v="IT"/>
    <x v="16"/>
    <x v="31"/>
    <x v="6"/>
    <x v="6"/>
    <n v="1103"/>
  </r>
  <r>
    <s v="IT"/>
    <x v="16"/>
    <x v="31"/>
    <x v="6"/>
    <x v="7"/>
    <n v="1229"/>
  </r>
  <r>
    <s v="IT"/>
    <x v="16"/>
    <x v="31"/>
    <x v="0"/>
    <x v="8"/>
    <n v="4439"/>
  </r>
  <r>
    <s v="IT"/>
    <x v="16"/>
    <x v="31"/>
    <x v="0"/>
    <x v="9"/>
    <n v="4439"/>
  </r>
  <r>
    <s v="IT"/>
    <x v="16"/>
    <x v="31"/>
    <x v="0"/>
    <x v="10"/>
    <n v="4439"/>
  </r>
  <r>
    <s v="IT"/>
    <x v="16"/>
    <x v="31"/>
    <x v="0"/>
    <x v="0"/>
    <n v="4439"/>
  </r>
  <r>
    <s v="IT"/>
    <x v="16"/>
    <x v="31"/>
    <x v="0"/>
    <x v="1"/>
    <n v="4439"/>
  </r>
  <r>
    <s v="IT"/>
    <x v="16"/>
    <x v="31"/>
    <x v="0"/>
    <x v="2"/>
    <n v="4439"/>
  </r>
  <r>
    <s v="IT"/>
    <x v="16"/>
    <x v="31"/>
    <x v="0"/>
    <x v="3"/>
    <n v="4439"/>
  </r>
  <r>
    <s v="IT"/>
    <x v="16"/>
    <x v="31"/>
    <x v="0"/>
    <x v="4"/>
    <n v="4439"/>
  </r>
  <r>
    <s v="IT"/>
    <x v="16"/>
    <x v="31"/>
    <x v="0"/>
    <x v="5"/>
    <n v="4439"/>
  </r>
  <r>
    <s v="IT"/>
    <x v="16"/>
    <x v="31"/>
    <x v="0"/>
    <x v="6"/>
    <n v="4439"/>
  </r>
  <r>
    <s v="IT"/>
    <x v="16"/>
    <x v="31"/>
    <x v="0"/>
    <x v="7"/>
    <n v="4439"/>
  </r>
  <r>
    <s v="IT"/>
    <x v="16"/>
    <x v="31"/>
    <x v="7"/>
    <x v="8"/>
    <n v="402"/>
  </r>
  <r>
    <s v="IT"/>
    <x v="16"/>
    <x v="31"/>
    <x v="7"/>
    <x v="9"/>
    <n v="402"/>
  </r>
  <r>
    <s v="IT"/>
    <x v="16"/>
    <x v="31"/>
    <x v="7"/>
    <x v="10"/>
    <n v="402"/>
  </r>
  <r>
    <s v="IT"/>
    <x v="16"/>
    <x v="31"/>
    <x v="7"/>
    <x v="0"/>
    <n v="402"/>
  </r>
  <r>
    <s v="IT"/>
    <x v="16"/>
    <x v="31"/>
    <x v="7"/>
    <x v="1"/>
    <n v="402"/>
  </r>
  <r>
    <s v="IT"/>
    <x v="16"/>
    <x v="31"/>
    <x v="7"/>
    <x v="2"/>
    <n v="202"/>
  </r>
  <r>
    <s v="IT"/>
    <x v="16"/>
    <x v="31"/>
    <x v="7"/>
    <x v="3"/>
    <n v="202"/>
  </r>
  <r>
    <s v="IT"/>
    <x v="16"/>
    <x v="31"/>
    <x v="7"/>
    <x v="4"/>
    <n v="202"/>
  </r>
  <r>
    <s v="IT"/>
    <x v="16"/>
    <x v="31"/>
    <x v="7"/>
    <x v="5"/>
    <n v="202"/>
  </r>
  <r>
    <s v="IT"/>
    <x v="16"/>
    <x v="31"/>
    <x v="7"/>
    <x v="6"/>
    <n v="202"/>
  </r>
  <r>
    <s v="IT"/>
    <x v="16"/>
    <x v="31"/>
    <x v="7"/>
    <x v="7"/>
    <n v="202"/>
  </r>
  <r>
    <s v="IT"/>
    <x v="16"/>
    <x v="31"/>
    <x v="8"/>
    <x v="8"/>
    <n v="282"/>
  </r>
  <r>
    <s v="IT"/>
    <x v="16"/>
    <x v="31"/>
    <x v="8"/>
    <x v="9"/>
    <n v="282"/>
  </r>
  <r>
    <s v="IT"/>
    <x v="16"/>
    <x v="31"/>
    <x v="8"/>
    <x v="10"/>
    <n v="282"/>
  </r>
  <r>
    <s v="IT"/>
    <x v="16"/>
    <x v="31"/>
    <x v="8"/>
    <x v="0"/>
    <n v="282"/>
  </r>
  <r>
    <s v="IT"/>
    <x v="16"/>
    <x v="31"/>
    <x v="8"/>
    <x v="1"/>
    <n v="282"/>
  </r>
  <r>
    <s v="IT"/>
    <x v="16"/>
    <x v="31"/>
    <x v="8"/>
    <x v="2"/>
    <n v="282"/>
  </r>
  <r>
    <s v="IT"/>
    <x v="16"/>
    <x v="31"/>
    <x v="8"/>
    <x v="3"/>
    <n v="282"/>
  </r>
  <r>
    <s v="IT"/>
    <x v="16"/>
    <x v="31"/>
    <x v="8"/>
    <x v="4"/>
    <n v="282"/>
  </r>
  <r>
    <s v="IT"/>
    <x v="16"/>
    <x v="31"/>
    <x v="8"/>
    <x v="5"/>
    <n v="282"/>
  </r>
  <r>
    <s v="IT"/>
    <x v="16"/>
    <x v="31"/>
    <x v="8"/>
    <x v="6"/>
    <n v="282"/>
  </r>
  <r>
    <s v="IT"/>
    <x v="16"/>
    <x v="31"/>
    <x v="8"/>
    <x v="7"/>
    <n v="282"/>
  </r>
  <r>
    <s v="IT"/>
    <x v="16"/>
    <x v="31"/>
    <x v="2"/>
    <x v="8"/>
    <n v="4707"/>
  </r>
  <r>
    <s v="IT"/>
    <x v="16"/>
    <x v="31"/>
    <x v="2"/>
    <x v="9"/>
    <n v="5169"/>
  </r>
  <r>
    <s v="IT"/>
    <x v="16"/>
    <x v="31"/>
    <x v="2"/>
    <x v="10"/>
    <n v="5636"/>
  </r>
  <r>
    <s v="IT"/>
    <x v="16"/>
    <x v="31"/>
    <x v="2"/>
    <x v="0"/>
    <n v="6107"/>
  </r>
  <r>
    <s v="IT"/>
    <x v="16"/>
    <x v="31"/>
    <x v="2"/>
    <x v="1"/>
    <n v="6583"/>
  </r>
  <r>
    <s v="IT"/>
    <x v="16"/>
    <x v="31"/>
    <x v="2"/>
    <x v="2"/>
    <n v="7050"/>
  </r>
  <r>
    <s v="IT"/>
    <x v="16"/>
    <x v="31"/>
    <x v="2"/>
    <x v="3"/>
    <n v="7476"/>
  </r>
  <r>
    <s v="IT"/>
    <x v="16"/>
    <x v="31"/>
    <x v="2"/>
    <x v="4"/>
    <n v="7902"/>
  </r>
  <r>
    <s v="IT"/>
    <x v="16"/>
    <x v="31"/>
    <x v="2"/>
    <x v="5"/>
    <n v="8328"/>
  </r>
  <r>
    <s v="IT"/>
    <x v="16"/>
    <x v="31"/>
    <x v="2"/>
    <x v="6"/>
    <n v="8754"/>
  </r>
  <r>
    <s v="IT"/>
    <x v="16"/>
    <x v="31"/>
    <x v="2"/>
    <x v="7"/>
    <n v="9180"/>
  </r>
  <r>
    <s v="IT"/>
    <x v="16"/>
    <x v="31"/>
    <x v="13"/>
    <x v="8"/>
    <n v="80"/>
  </r>
  <r>
    <s v="IT"/>
    <x v="16"/>
    <x v="31"/>
    <x v="13"/>
    <x v="9"/>
    <n v="80"/>
  </r>
  <r>
    <s v="IT"/>
    <x v="16"/>
    <x v="31"/>
    <x v="13"/>
    <x v="10"/>
    <n v="80"/>
  </r>
  <r>
    <s v="IT"/>
    <x v="16"/>
    <x v="31"/>
    <x v="13"/>
    <x v="0"/>
    <n v="80"/>
  </r>
  <r>
    <s v="IT"/>
    <x v="16"/>
    <x v="31"/>
    <x v="13"/>
    <x v="1"/>
    <n v="80"/>
  </r>
  <r>
    <s v="IT"/>
    <x v="16"/>
    <x v="31"/>
    <x v="13"/>
    <x v="2"/>
    <n v="440"/>
  </r>
  <r>
    <s v="IT"/>
    <x v="16"/>
    <x v="31"/>
    <x v="13"/>
    <x v="3"/>
    <n v="440"/>
  </r>
  <r>
    <s v="IT"/>
    <x v="16"/>
    <x v="31"/>
    <x v="13"/>
    <x v="4"/>
    <n v="440"/>
  </r>
  <r>
    <s v="IT"/>
    <x v="16"/>
    <x v="31"/>
    <x v="13"/>
    <x v="5"/>
    <n v="440"/>
  </r>
  <r>
    <s v="IT"/>
    <x v="16"/>
    <x v="31"/>
    <x v="13"/>
    <x v="6"/>
    <n v="440"/>
  </r>
  <r>
    <s v="IT"/>
    <x v="16"/>
    <x v="31"/>
    <x v="13"/>
    <x v="7"/>
    <n v="440"/>
  </r>
  <r>
    <s v="IT"/>
    <x v="16"/>
    <x v="31"/>
    <x v="11"/>
    <x v="8"/>
    <n v="30"/>
  </r>
  <r>
    <s v="IT"/>
    <x v="16"/>
    <x v="31"/>
    <x v="11"/>
    <x v="9"/>
    <n v="30"/>
  </r>
  <r>
    <s v="IT"/>
    <x v="16"/>
    <x v="31"/>
    <x v="11"/>
    <x v="10"/>
    <n v="30"/>
  </r>
  <r>
    <s v="IT"/>
    <x v="16"/>
    <x v="31"/>
    <x v="11"/>
    <x v="0"/>
    <n v="30"/>
  </r>
  <r>
    <s v="IT"/>
    <x v="16"/>
    <x v="31"/>
    <x v="11"/>
    <x v="1"/>
    <n v="30"/>
  </r>
  <r>
    <s v="IT"/>
    <x v="16"/>
    <x v="31"/>
    <x v="11"/>
    <x v="2"/>
    <n v="630"/>
  </r>
  <r>
    <s v="IT"/>
    <x v="16"/>
    <x v="31"/>
    <x v="11"/>
    <x v="3"/>
    <n v="790"/>
  </r>
  <r>
    <s v="IT"/>
    <x v="16"/>
    <x v="31"/>
    <x v="11"/>
    <x v="4"/>
    <n v="950"/>
  </r>
  <r>
    <s v="IT"/>
    <x v="16"/>
    <x v="31"/>
    <x v="11"/>
    <x v="5"/>
    <n v="1110"/>
  </r>
  <r>
    <s v="IT"/>
    <x v="16"/>
    <x v="31"/>
    <x v="11"/>
    <x v="6"/>
    <n v="1270"/>
  </r>
  <r>
    <s v="IT"/>
    <x v="16"/>
    <x v="31"/>
    <x v="11"/>
    <x v="7"/>
    <n v="1430"/>
  </r>
  <r>
    <s v="IT"/>
    <x v="16"/>
    <x v="31"/>
    <x v="3"/>
    <x v="8"/>
    <n v="6560"/>
  </r>
  <r>
    <s v="IT"/>
    <x v="16"/>
    <x v="31"/>
    <x v="3"/>
    <x v="9"/>
    <n v="7232"/>
  </r>
  <r>
    <s v="IT"/>
    <x v="16"/>
    <x v="31"/>
    <x v="3"/>
    <x v="10"/>
    <n v="7946"/>
  </r>
  <r>
    <s v="IT"/>
    <x v="16"/>
    <x v="31"/>
    <x v="3"/>
    <x v="0"/>
    <n v="8702"/>
  </r>
  <r>
    <s v="IT"/>
    <x v="16"/>
    <x v="31"/>
    <x v="3"/>
    <x v="1"/>
    <n v="9500"/>
  </r>
  <r>
    <s v="IT"/>
    <x v="16"/>
    <x v="31"/>
    <x v="3"/>
    <x v="2"/>
    <n v="10317"/>
  </r>
  <r>
    <s v="IT"/>
    <x v="16"/>
    <x v="31"/>
    <x v="3"/>
    <x v="3"/>
    <n v="10583"/>
  </r>
  <r>
    <s v="IT"/>
    <x v="16"/>
    <x v="31"/>
    <x v="3"/>
    <x v="4"/>
    <n v="10849"/>
  </r>
  <r>
    <s v="IT"/>
    <x v="16"/>
    <x v="31"/>
    <x v="3"/>
    <x v="5"/>
    <n v="11115"/>
  </r>
  <r>
    <s v="IT"/>
    <x v="16"/>
    <x v="31"/>
    <x v="3"/>
    <x v="6"/>
    <n v="11381"/>
  </r>
  <r>
    <s v="IT"/>
    <x v="16"/>
    <x v="31"/>
    <x v="3"/>
    <x v="7"/>
    <n v="11647"/>
  </r>
  <r>
    <s v="IT"/>
    <x v="16"/>
    <x v="32"/>
    <x v="4"/>
    <x v="8"/>
    <n v="880"/>
  </r>
  <r>
    <s v="IT"/>
    <x v="16"/>
    <x v="32"/>
    <x v="4"/>
    <x v="9"/>
    <n v="890"/>
  </r>
  <r>
    <s v="IT"/>
    <x v="16"/>
    <x v="32"/>
    <x v="4"/>
    <x v="10"/>
    <n v="899"/>
  </r>
  <r>
    <s v="IT"/>
    <x v="16"/>
    <x v="32"/>
    <x v="4"/>
    <x v="0"/>
    <n v="1108"/>
  </r>
  <r>
    <s v="IT"/>
    <x v="16"/>
    <x v="32"/>
    <x v="4"/>
    <x v="1"/>
    <n v="1443"/>
  </r>
  <r>
    <s v="IT"/>
    <x v="16"/>
    <x v="32"/>
    <x v="4"/>
    <x v="2"/>
    <n v="1947"/>
  </r>
  <r>
    <s v="IT"/>
    <x v="16"/>
    <x v="32"/>
    <x v="4"/>
    <x v="3"/>
    <n v="1997"/>
  </r>
  <r>
    <s v="IT"/>
    <x v="16"/>
    <x v="32"/>
    <x v="4"/>
    <x v="4"/>
    <n v="2046"/>
  </r>
  <r>
    <s v="IT"/>
    <x v="16"/>
    <x v="32"/>
    <x v="4"/>
    <x v="5"/>
    <n v="2096"/>
  </r>
  <r>
    <s v="IT"/>
    <x v="16"/>
    <x v="32"/>
    <x v="4"/>
    <x v="6"/>
    <n v="2146"/>
  </r>
  <r>
    <s v="IT"/>
    <x v="16"/>
    <x v="32"/>
    <x v="4"/>
    <x v="7"/>
    <n v="2195"/>
  </r>
  <r>
    <s v="IT"/>
    <x v="16"/>
    <x v="32"/>
    <x v="5"/>
    <x v="8"/>
    <n v="8"/>
  </r>
  <r>
    <s v="IT"/>
    <x v="16"/>
    <x v="32"/>
    <x v="5"/>
    <x v="9"/>
    <n v="8"/>
  </r>
  <r>
    <s v="IT"/>
    <x v="16"/>
    <x v="32"/>
    <x v="5"/>
    <x v="10"/>
    <n v="9"/>
  </r>
  <r>
    <s v="IT"/>
    <x v="16"/>
    <x v="32"/>
    <x v="5"/>
    <x v="0"/>
    <n v="9"/>
  </r>
  <r>
    <s v="IT"/>
    <x v="16"/>
    <x v="32"/>
    <x v="5"/>
    <x v="1"/>
    <n v="10"/>
  </r>
  <r>
    <s v="IT"/>
    <x v="16"/>
    <x v="32"/>
    <x v="5"/>
    <x v="2"/>
    <n v="10"/>
  </r>
  <r>
    <s v="IT"/>
    <x v="16"/>
    <x v="32"/>
    <x v="5"/>
    <x v="3"/>
    <n v="10"/>
  </r>
  <r>
    <s v="IT"/>
    <x v="16"/>
    <x v="32"/>
    <x v="5"/>
    <x v="4"/>
    <n v="10"/>
  </r>
  <r>
    <s v="IT"/>
    <x v="16"/>
    <x v="32"/>
    <x v="5"/>
    <x v="5"/>
    <n v="10"/>
  </r>
  <r>
    <s v="IT"/>
    <x v="16"/>
    <x v="32"/>
    <x v="5"/>
    <x v="6"/>
    <n v="10"/>
  </r>
  <r>
    <s v="IT"/>
    <x v="16"/>
    <x v="32"/>
    <x v="5"/>
    <x v="7"/>
    <n v="10"/>
  </r>
  <r>
    <s v="IT"/>
    <x v="16"/>
    <x v="32"/>
    <x v="6"/>
    <x v="1"/>
    <n v="60"/>
  </r>
  <r>
    <s v="IT"/>
    <x v="16"/>
    <x v="32"/>
    <x v="6"/>
    <x v="2"/>
    <n v="297"/>
  </r>
  <r>
    <s v="IT"/>
    <x v="16"/>
    <x v="32"/>
    <x v="6"/>
    <x v="3"/>
    <n v="436"/>
  </r>
  <r>
    <s v="IT"/>
    <x v="16"/>
    <x v="32"/>
    <x v="6"/>
    <x v="4"/>
    <n v="575"/>
  </r>
  <r>
    <s v="IT"/>
    <x v="16"/>
    <x v="32"/>
    <x v="6"/>
    <x v="5"/>
    <n v="713"/>
  </r>
  <r>
    <s v="IT"/>
    <x v="16"/>
    <x v="32"/>
    <x v="6"/>
    <x v="6"/>
    <n v="852"/>
  </r>
  <r>
    <s v="IT"/>
    <x v="16"/>
    <x v="32"/>
    <x v="6"/>
    <x v="7"/>
    <n v="991"/>
  </r>
  <r>
    <s v="IT"/>
    <x v="16"/>
    <x v="32"/>
    <x v="0"/>
    <x v="8"/>
    <n v="633"/>
  </r>
  <r>
    <s v="IT"/>
    <x v="16"/>
    <x v="32"/>
    <x v="0"/>
    <x v="9"/>
    <n v="633"/>
  </r>
  <r>
    <s v="IT"/>
    <x v="16"/>
    <x v="32"/>
    <x v="0"/>
    <x v="10"/>
    <n v="633"/>
  </r>
  <r>
    <s v="IT"/>
    <x v="16"/>
    <x v="32"/>
    <x v="0"/>
    <x v="0"/>
    <n v="43"/>
  </r>
  <r>
    <s v="IT"/>
    <x v="16"/>
    <x v="32"/>
    <x v="0"/>
    <x v="1"/>
    <n v="43"/>
  </r>
  <r>
    <s v="IT"/>
    <x v="16"/>
    <x v="32"/>
    <x v="0"/>
    <x v="2"/>
    <n v="43"/>
  </r>
  <r>
    <s v="IT"/>
    <x v="16"/>
    <x v="32"/>
    <x v="0"/>
    <x v="3"/>
    <n v="43"/>
  </r>
  <r>
    <s v="IT"/>
    <x v="16"/>
    <x v="32"/>
    <x v="0"/>
    <x v="4"/>
    <n v="43"/>
  </r>
  <r>
    <s v="IT"/>
    <x v="16"/>
    <x v="32"/>
    <x v="0"/>
    <x v="5"/>
    <n v="43"/>
  </r>
  <r>
    <s v="IT"/>
    <x v="16"/>
    <x v="32"/>
    <x v="0"/>
    <x v="6"/>
    <n v="43"/>
  </r>
  <r>
    <s v="IT"/>
    <x v="16"/>
    <x v="32"/>
    <x v="0"/>
    <x v="7"/>
    <n v="43"/>
  </r>
  <r>
    <s v="IT"/>
    <x v="16"/>
    <x v="32"/>
    <x v="9"/>
    <x v="8"/>
    <n v="517"/>
  </r>
  <r>
    <s v="IT"/>
    <x v="16"/>
    <x v="32"/>
    <x v="9"/>
    <x v="9"/>
    <n v="517"/>
  </r>
  <r>
    <s v="IT"/>
    <x v="16"/>
    <x v="32"/>
    <x v="9"/>
    <x v="10"/>
    <n v="517"/>
  </r>
  <r>
    <s v="IT"/>
    <x v="16"/>
    <x v="32"/>
    <x v="9"/>
    <x v="0"/>
    <n v="267"/>
  </r>
  <r>
    <s v="IT"/>
    <x v="16"/>
    <x v="32"/>
    <x v="7"/>
    <x v="8"/>
    <n v="93"/>
  </r>
  <r>
    <s v="IT"/>
    <x v="16"/>
    <x v="32"/>
    <x v="7"/>
    <x v="9"/>
    <n v="93"/>
  </r>
  <r>
    <s v="IT"/>
    <x v="16"/>
    <x v="32"/>
    <x v="7"/>
    <x v="10"/>
    <n v="93"/>
  </r>
  <r>
    <s v="IT"/>
    <x v="16"/>
    <x v="32"/>
    <x v="7"/>
    <x v="0"/>
    <n v="93"/>
  </r>
  <r>
    <s v="IT"/>
    <x v="16"/>
    <x v="32"/>
    <x v="7"/>
    <x v="1"/>
    <n v="93"/>
  </r>
  <r>
    <s v="IT"/>
    <x v="16"/>
    <x v="32"/>
    <x v="7"/>
    <x v="2"/>
    <n v="93"/>
  </r>
  <r>
    <s v="IT"/>
    <x v="16"/>
    <x v="32"/>
    <x v="7"/>
    <x v="3"/>
    <n v="93"/>
  </r>
  <r>
    <s v="IT"/>
    <x v="16"/>
    <x v="32"/>
    <x v="7"/>
    <x v="4"/>
    <n v="93"/>
  </r>
  <r>
    <s v="IT"/>
    <x v="16"/>
    <x v="32"/>
    <x v="7"/>
    <x v="5"/>
    <n v="93"/>
  </r>
  <r>
    <s v="IT"/>
    <x v="16"/>
    <x v="32"/>
    <x v="7"/>
    <x v="6"/>
    <n v="93"/>
  </r>
  <r>
    <s v="IT"/>
    <x v="16"/>
    <x v="32"/>
    <x v="7"/>
    <x v="7"/>
    <n v="93"/>
  </r>
  <r>
    <s v="IT"/>
    <x v="16"/>
    <x v="32"/>
    <x v="8"/>
    <x v="8"/>
    <n v="88"/>
  </r>
  <r>
    <s v="IT"/>
    <x v="16"/>
    <x v="32"/>
    <x v="8"/>
    <x v="9"/>
    <n v="88"/>
  </r>
  <r>
    <s v="IT"/>
    <x v="16"/>
    <x v="32"/>
    <x v="8"/>
    <x v="10"/>
    <n v="88"/>
  </r>
  <r>
    <s v="IT"/>
    <x v="16"/>
    <x v="32"/>
    <x v="8"/>
    <x v="0"/>
    <n v="88"/>
  </r>
  <r>
    <s v="IT"/>
    <x v="16"/>
    <x v="32"/>
    <x v="8"/>
    <x v="1"/>
    <n v="88"/>
  </r>
  <r>
    <s v="IT"/>
    <x v="16"/>
    <x v="32"/>
    <x v="8"/>
    <x v="2"/>
    <n v="88"/>
  </r>
  <r>
    <s v="IT"/>
    <x v="16"/>
    <x v="32"/>
    <x v="8"/>
    <x v="3"/>
    <n v="88"/>
  </r>
  <r>
    <s v="IT"/>
    <x v="16"/>
    <x v="32"/>
    <x v="8"/>
    <x v="4"/>
    <n v="88"/>
  </r>
  <r>
    <s v="IT"/>
    <x v="16"/>
    <x v="32"/>
    <x v="8"/>
    <x v="5"/>
    <n v="88"/>
  </r>
  <r>
    <s v="IT"/>
    <x v="16"/>
    <x v="32"/>
    <x v="8"/>
    <x v="6"/>
    <n v="88"/>
  </r>
  <r>
    <s v="IT"/>
    <x v="16"/>
    <x v="32"/>
    <x v="8"/>
    <x v="7"/>
    <n v="88"/>
  </r>
  <r>
    <s v="IT"/>
    <x v="16"/>
    <x v="32"/>
    <x v="2"/>
    <x v="8"/>
    <n v="2519"/>
  </r>
  <r>
    <s v="IT"/>
    <x v="16"/>
    <x v="32"/>
    <x v="2"/>
    <x v="9"/>
    <n v="2991"/>
  </r>
  <r>
    <s v="IT"/>
    <x v="16"/>
    <x v="32"/>
    <x v="2"/>
    <x v="10"/>
    <n v="3468"/>
  </r>
  <r>
    <s v="IT"/>
    <x v="16"/>
    <x v="32"/>
    <x v="2"/>
    <x v="0"/>
    <n v="3949"/>
  </r>
  <r>
    <s v="IT"/>
    <x v="16"/>
    <x v="32"/>
    <x v="2"/>
    <x v="1"/>
    <n v="4435"/>
  </r>
  <r>
    <s v="IT"/>
    <x v="16"/>
    <x v="32"/>
    <x v="2"/>
    <x v="2"/>
    <n v="4913"/>
  </r>
  <r>
    <s v="IT"/>
    <x v="16"/>
    <x v="32"/>
    <x v="2"/>
    <x v="3"/>
    <n v="5213"/>
  </r>
  <r>
    <s v="IT"/>
    <x v="16"/>
    <x v="32"/>
    <x v="2"/>
    <x v="4"/>
    <n v="5514"/>
  </r>
  <r>
    <s v="IT"/>
    <x v="16"/>
    <x v="32"/>
    <x v="2"/>
    <x v="5"/>
    <n v="5814"/>
  </r>
  <r>
    <s v="IT"/>
    <x v="16"/>
    <x v="32"/>
    <x v="2"/>
    <x v="6"/>
    <n v="6114"/>
  </r>
  <r>
    <s v="IT"/>
    <x v="16"/>
    <x v="32"/>
    <x v="2"/>
    <x v="7"/>
    <n v="6415"/>
  </r>
  <r>
    <s v="IT"/>
    <x v="16"/>
    <x v="32"/>
    <x v="11"/>
    <x v="2"/>
    <n v="600"/>
  </r>
  <r>
    <s v="IT"/>
    <x v="16"/>
    <x v="32"/>
    <x v="11"/>
    <x v="3"/>
    <n v="760"/>
  </r>
  <r>
    <s v="IT"/>
    <x v="16"/>
    <x v="32"/>
    <x v="11"/>
    <x v="4"/>
    <n v="920"/>
  </r>
  <r>
    <s v="IT"/>
    <x v="16"/>
    <x v="32"/>
    <x v="11"/>
    <x v="5"/>
    <n v="1080"/>
  </r>
  <r>
    <s v="IT"/>
    <x v="16"/>
    <x v="32"/>
    <x v="11"/>
    <x v="6"/>
    <n v="1240"/>
  </r>
  <r>
    <s v="IT"/>
    <x v="16"/>
    <x v="32"/>
    <x v="11"/>
    <x v="7"/>
    <n v="1400"/>
  </r>
  <r>
    <s v="IT"/>
    <x v="16"/>
    <x v="32"/>
    <x v="3"/>
    <x v="8"/>
    <n v="1426"/>
  </r>
  <r>
    <s v="IT"/>
    <x v="16"/>
    <x v="32"/>
    <x v="3"/>
    <x v="9"/>
    <n v="1650"/>
  </r>
  <r>
    <s v="IT"/>
    <x v="16"/>
    <x v="32"/>
    <x v="3"/>
    <x v="10"/>
    <n v="1888"/>
  </r>
  <r>
    <s v="IT"/>
    <x v="16"/>
    <x v="32"/>
    <x v="3"/>
    <x v="0"/>
    <n v="2140"/>
  </r>
  <r>
    <s v="IT"/>
    <x v="16"/>
    <x v="32"/>
    <x v="3"/>
    <x v="1"/>
    <n v="2406"/>
  </r>
  <r>
    <s v="IT"/>
    <x v="16"/>
    <x v="32"/>
    <x v="3"/>
    <x v="2"/>
    <n v="2505"/>
  </r>
  <r>
    <s v="IT"/>
    <x v="16"/>
    <x v="32"/>
    <x v="3"/>
    <x v="3"/>
    <n v="2570"/>
  </r>
  <r>
    <s v="IT"/>
    <x v="16"/>
    <x v="32"/>
    <x v="3"/>
    <x v="4"/>
    <n v="2634"/>
  </r>
  <r>
    <s v="IT"/>
    <x v="16"/>
    <x v="32"/>
    <x v="3"/>
    <x v="5"/>
    <n v="2699"/>
  </r>
  <r>
    <s v="IT"/>
    <x v="16"/>
    <x v="32"/>
    <x v="3"/>
    <x v="6"/>
    <n v="2763"/>
  </r>
  <r>
    <s v="IT"/>
    <x v="16"/>
    <x v="32"/>
    <x v="3"/>
    <x v="7"/>
    <n v="2828"/>
  </r>
  <r>
    <s v="IT"/>
    <x v="16"/>
    <x v="33"/>
    <x v="4"/>
    <x v="8"/>
    <n v="75"/>
  </r>
  <r>
    <s v="IT"/>
    <x v="16"/>
    <x v="33"/>
    <x v="4"/>
    <x v="9"/>
    <n v="100"/>
  </r>
  <r>
    <s v="IT"/>
    <x v="16"/>
    <x v="33"/>
    <x v="4"/>
    <x v="10"/>
    <n v="125"/>
  </r>
  <r>
    <s v="IT"/>
    <x v="16"/>
    <x v="33"/>
    <x v="4"/>
    <x v="0"/>
    <n v="400"/>
  </r>
  <r>
    <s v="IT"/>
    <x v="16"/>
    <x v="33"/>
    <x v="4"/>
    <x v="1"/>
    <n v="925"/>
  </r>
  <r>
    <s v="IT"/>
    <x v="16"/>
    <x v="33"/>
    <x v="4"/>
    <x v="2"/>
    <n v="1540"/>
  </r>
  <r>
    <s v="IT"/>
    <x v="16"/>
    <x v="33"/>
    <x v="4"/>
    <x v="3"/>
    <n v="1739"/>
  </r>
  <r>
    <s v="IT"/>
    <x v="16"/>
    <x v="33"/>
    <x v="4"/>
    <x v="4"/>
    <n v="1937"/>
  </r>
  <r>
    <s v="IT"/>
    <x v="16"/>
    <x v="33"/>
    <x v="4"/>
    <x v="5"/>
    <n v="2136"/>
  </r>
  <r>
    <s v="IT"/>
    <x v="16"/>
    <x v="33"/>
    <x v="4"/>
    <x v="6"/>
    <n v="2335"/>
  </r>
  <r>
    <s v="IT"/>
    <x v="16"/>
    <x v="33"/>
    <x v="4"/>
    <x v="7"/>
    <n v="2533"/>
  </r>
  <r>
    <s v="IT"/>
    <x v="16"/>
    <x v="33"/>
    <x v="5"/>
    <x v="8"/>
    <n v="32"/>
  </r>
  <r>
    <s v="IT"/>
    <x v="16"/>
    <x v="33"/>
    <x v="5"/>
    <x v="9"/>
    <n v="35"/>
  </r>
  <r>
    <s v="IT"/>
    <x v="16"/>
    <x v="33"/>
    <x v="5"/>
    <x v="10"/>
    <n v="37"/>
  </r>
  <r>
    <s v="IT"/>
    <x v="16"/>
    <x v="33"/>
    <x v="5"/>
    <x v="0"/>
    <n v="38"/>
  </r>
  <r>
    <s v="IT"/>
    <x v="16"/>
    <x v="33"/>
    <x v="5"/>
    <x v="1"/>
    <n v="41"/>
  </r>
  <r>
    <s v="IT"/>
    <x v="16"/>
    <x v="33"/>
    <x v="5"/>
    <x v="2"/>
    <n v="44"/>
  </r>
  <r>
    <s v="IT"/>
    <x v="16"/>
    <x v="33"/>
    <x v="5"/>
    <x v="3"/>
    <n v="44"/>
  </r>
  <r>
    <s v="IT"/>
    <x v="16"/>
    <x v="33"/>
    <x v="5"/>
    <x v="4"/>
    <n v="44"/>
  </r>
  <r>
    <s v="IT"/>
    <x v="16"/>
    <x v="33"/>
    <x v="5"/>
    <x v="5"/>
    <n v="44"/>
  </r>
  <r>
    <s v="IT"/>
    <x v="16"/>
    <x v="33"/>
    <x v="5"/>
    <x v="6"/>
    <n v="44"/>
  </r>
  <r>
    <s v="IT"/>
    <x v="16"/>
    <x v="33"/>
    <x v="5"/>
    <x v="7"/>
    <n v="44"/>
  </r>
  <r>
    <s v="IT"/>
    <x v="16"/>
    <x v="33"/>
    <x v="6"/>
    <x v="1"/>
    <n v="150"/>
  </r>
  <r>
    <s v="IT"/>
    <x v="16"/>
    <x v="33"/>
    <x v="6"/>
    <x v="2"/>
    <n v="750"/>
  </r>
  <r>
    <s v="IT"/>
    <x v="16"/>
    <x v="33"/>
    <x v="6"/>
    <x v="3"/>
    <n v="856"/>
  </r>
  <r>
    <s v="IT"/>
    <x v="16"/>
    <x v="33"/>
    <x v="6"/>
    <x v="4"/>
    <n v="963"/>
  </r>
  <r>
    <s v="IT"/>
    <x v="16"/>
    <x v="33"/>
    <x v="6"/>
    <x v="5"/>
    <n v="1069"/>
  </r>
  <r>
    <s v="IT"/>
    <x v="16"/>
    <x v="33"/>
    <x v="6"/>
    <x v="6"/>
    <n v="1176"/>
  </r>
  <r>
    <s v="IT"/>
    <x v="16"/>
    <x v="33"/>
    <x v="6"/>
    <x v="7"/>
    <n v="1282"/>
  </r>
  <r>
    <s v="IT"/>
    <x v="16"/>
    <x v="33"/>
    <x v="0"/>
    <x v="8"/>
    <n v="3428"/>
  </r>
  <r>
    <s v="IT"/>
    <x v="16"/>
    <x v="33"/>
    <x v="0"/>
    <x v="9"/>
    <n v="3428"/>
  </r>
  <r>
    <s v="IT"/>
    <x v="16"/>
    <x v="33"/>
    <x v="0"/>
    <x v="10"/>
    <n v="3428"/>
  </r>
  <r>
    <s v="IT"/>
    <x v="16"/>
    <x v="33"/>
    <x v="0"/>
    <x v="0"/>
    <n v="3428"/>
  </r>
  <r>
    <s v="IT"/>
    <x v="16"/>
    <x v="33"/>
    <x v="0"/>
    <x v="1"/>
    <n v="3428"/>
  </r>
  <r>
    <s v="IT"/>
    <x v="16"/>
    <x v="33"/>
    <x v="0"/>
    <x v="2"/>
    <n v="2852"/>
  </r>
  <r>
    <s v="IT"/>
    <x v="16"/>
    <x v="33"/>
    <x v="0"/>
    <x v="3"/>
    <n v="2852"/>
  </r>
  <r>
    <s v="IT"/>
    <x v="16"/>
    <x v="33"/>
    <x v="0"/>
    <x v="4"/>
    <n v="2852"/>
  </r>
  <r>
    <s v="IT"/>
    <x v="16"/>
    <x v="33"/>
    <x v="0"/>
    <x v="5"/>
    <n v="2852"/>
  </r>
  <r>
    <s v="IT"/>
    <x v="16"/>
    <x v="33"/>
    <x v="0"/>
    <x v="6"/>
    <n v="2852"/>
  </r>
  <r>
    <s v="IT"/>
    <x v="16"/>
    <x v="33"/>
    <x v="0"/>
    <x v="7"/>
    <n v="2852"/>
  </r>
  <r>
    <s v="IT"/>
    <x v="16"/>
    <x v="33"/>
    <x v="1"/>
    <x v="8"/>
    <n v="866"/>
  </r>
  <r>
    <s v="IT"/>
    <x v="16"/>
    <x v="33"/>
    <x v="1"/>
    <x v="9"/>
    <n v="866"/>
  </r>
  <r>
    <s v="IT"/>
    <x v="16"/>
    <x v="33"/>
    <x v="1"/>
    <x v="10"/>
    <n v="866"/>
  </r>
  <r>
    <s v="IT"/>
    <x v="16"/>
    <x v="33"/>
    <x v="7"/>
    <x v="8"/>
    <n v="83"/>
  </r>
  <r>
    <s v="IT"/>
    <x v="16"/>
    <x v="33"/>
    <x v="7"/>
    <x v="9"/>
    <n v="83"/>
  </r>
  <r>
    <s v="IT"/>
    <x v="16"/>
    <x v="33"/>
    <x v="7"/>
    <x v="10"/>
    <n v="83"/>
  </r>
  <r>
    <s v="IT"/>
    <x v="16"/>
    <x v="33"/>
    <x v="7"/>
    <x v="0"/>
    <n v="83"/>
  </r>
  <r>
    <s v="IT"/>
    <x v="16"/>
    <x v="33"/>
    <x v="7"/>
    <x v="1"/>
    <n v="83"/>
  </r>
  <r>
    <s v="IT"/>
    <x v="16"/>
    <x v="33"/>
    <x v="7"/>
    <x v="2"/>
    <n v="83"/>
  </r>
  <r>
    <s v="IT"/>
    <x v="16"/>
    <x v="33"/>
    <x v="7"/>
    <x v="3"/>
    <n v="83"/>
  </r>
  <r>
    <s v="IT"/>
    <x v="16"/>
    <x v="33"/>
    <x v="7"/>
    <x v="4"/>
    <n v="83"/>
  </r>
  <r>
    <s v="IT"/>
    <x v="16"/>
    <x v="33"/>
    <x v="7"/>
    <x v="5"/>
    <n v="83"/>
  </r>
  <r>
    <s v="IT"/>
    <x v="16"/>
    <x v="33"/>
    <x v="7"/>
    <x v="6"/>
    <n v="83"/>
  </r>
  <r>
    <s v="IT"/>
    <x v="16"/>
    <x v="33"/>
    <x v="7"/>
    <x v="7"/>
    <n v="83"/>
  </r>
  <r>
    <s v="IT"/>
    <x v="16"/>
    <x v="33"/>
    <x v="8"/>
    <x v="8"/>
    <n v="149"/>
  </r>
  <r>
    <s v="IT"/>
    <x v="16"/>
    <x v="33"/>
    <x v="8"/>
    <x v="9"/>
    <n v="149"/>
  </r>
  <r>
    <s v="IT"/>
    <x v="16"/>
    <x v="33"/>
    <x v="8"/>
    <x v="10"/>
    <n v="149"/>
  </r>
  <r>
    <s v="IT"/>
    <x v="16"/>
    <x v="33"/>
    <x v="8"/>
    <x v="0"/>
    <n v="149"/>
  </r>
  <r>
    <s v="IT"/>
    <x v="16"/>
    <x v="33"/>
    <x v="8"/>
    <x v="1"/>
    <n v="149"/>
  </r>
  <r>
    <s v="IT"/>
    <x v="16"/>
    <x v="33"/>
    <x v="8"/>
    <x v="2"/>
    <n v="149"/>
  </r>
  <r>
    <s v="IT"/>
    <x v="16"/>
    <x v="33"/>
    <x v="8"/>
    <x v="3"/>
    <n v="149"/>
  </r>
  <r>
    <s v="IT"/>
    <x v="16"/>
    <x v="33"/>
    <x v="8"/>
    <x v="4"/>
    <n v="149"/>
  </r>
  <r>
    <s v="IT"/>
    <x v="16"/>
    <x v="33"/>
    <x v="8"/>
    <x v="5"/>
    <n v="149"/>
  </r>
  <r>
    <s v="IT"/>
    <x v="16"/>
    <x v="33"/>
    <x v="8"/>
    <x v="6"/>
    <n v="149"/>
  </r>
  <r>
    <s v="IT"/>
    <x v="16"/>
    <x v="33"/>
    <x v="8"/>
    <x v="7"/>
    <n v="149"/>
  </r>
  <r>
    <s v="IT"/>
    <x v="16"/>
    <x v="33"/>
    <x v="2"/>
    <x v="8"/>
    <n v="4055"/>
  </r>
  <r>
    <s v="IT"/>
    <x v="16"/>
    <x v="33"/>
    <x v="2"/>
    <x v="9"/>
    <n v="4842"/>
  </r>
  <r>
    <s v="IT"/>
    <x v="16"/>
    <x v="33"/>
    <x v="2"/>
    <x v="10"/>
    <n v="5637"/>
  </r>
  <r>
    <s v="IT"/>
    <x v="16"/>
    <x v="33"/>
    <x v="2"/>
    <x v="0"/>
    <n v="6440"/>
  </r>
  <r>
    <s v="IT"/>
    <x v="16"/>
    <x v="33"/>
    <x v="2"/>
    <x v="1"/>
    <n v="7251"/>
  </r>
  <r>
    <s v="IT"/>
    <x v="16"/>
    <x v="33"/>
    <x v="2"/>
    <x v="2"/>
    <n v="8046"/>
  </r>
  <r>
    <s v="IT"/>
    <x v="16"/>
    <x v="33"/>
    <x v="2"/>
    <x v="3"/>
    <n v="8486"/>
  </r>
  <r>
    <s v="IT"/>
    <x v="16"/>
    <x v="33"/>
    <x v="2"/>
    <x v="4"/>
    <n v="8925"/>
  </r>
  <r>
    <s v="IT"/>
    <x v="16"/>
    <x v="33"/>
    <x v="2"/>
    <x v="5"/>
    <n v="9365"/>
  </r>
  <r>
    <s v="IT"/>
    <x v="16"/>
    <x v="33"/>
    <x v="2"/>
    <x v="6"/>
    <n v="9804"/>
  </r>
  <r>
    <s v="IT"/>
    <x v="16"/>
    <x v="33"/>
    <x v="2"/>
    <x v="7"/>
    <n v="10244"/>
  </r>
  <r>
    <s v="IT"/>
    <x v="16"/>
    <x v="33"/>
    <x v="13"/>
    <x v="8"/>
    <n v="200"/>
  </r>
  <r>
    <s v="IT"/>
    <x v="16"/>
    <x v="33"/>
    <x v="13"/>
    <x v="9"/>
    <n v="170"/>
  </r>
  <r>
    <s v="IT"/>
    <x v="16"/>
    <x v="33"/>
    <x v="13"/>
    <x v="10"/>
    <n v="170"/>
  </r>
  <r>
    <s v="IT"/>
    <x v="16"/>
    <x v="33"/>
    <x v="13"/>
    <x v="0"/>
    <n v="170"/>
  </r>
  <r>
    <s v="IT"/>
    <x v="16"/>
    <x v="33"/>
    <x v="13"/>
    <x v="1"/>
    <n v="170"/>
  </r>
  <r>
    <s v="IT"/>
    <x v="16"/>
    <x v="33"/>
    <x v="13"/>
    <x v="2"/>
    <n v="440"/>
  </r>
  <r>
    <s v="IT"/>
    <x v="16"/>
    <x v="33"/>
    <x v="13"/>
    <x v="3"/>
    <n v="440"/>
  </r>
  <r>
    <s v="IT"/>
    <x v="16"/>
    <x v="33"/>
    <x v="13"/>
    <x v="4"/>
    <n v="440"/>
  </r>
  <r>
    <s v="IT"/>
    <x v="16"/>
    <x v="33"/>
    <x v="13"/>
    <x v="5"/>
    <n v="440"/>
  </r>
  <r>
    <s v="IT"/>
    <x v="16"/>
    <x v="33"/>
    <x v="13"/>
    <x v="6"/>
    <n v="440"/>
  </r>
  <r>
    <s v="IT"/>
    <x v="16"/>
    <x v="33"/>
    <x v="13"/>
    <x v="7"/>
    <n v="440"/>
  </r>
  <r>
    <s v="IT"/>
    <x v="16"/>
    <x v="33"/>
    <x v="11"/>
    <x v="2"/>
    <n v="600"/>
  </r>
  <r>
    <s v="IT"/>
    <x v="16"/>
    <x v="33"/>
    <x v="11"/>
    <x v="3"/>
    <n v="760"/>
  </r>
  <r>
    <s v="IT"/>
    <x v="16"/>
    <x v="33"/>
    <x v="11"/>
    <x v="4"/>
    <n v="920"/>
  </r>
  <r>
    <s v="IT"/>
    <x v="16"/>
    <x v="33"/>
    <x v="11"/>
    <x v="5"/>
    <n v="1080"/>
  </r>
  <r>
    <s v="IT"/>
    <x v="16"/>
    <x v="33"/>
    <x v="11"/>
    <x v="6"/>
    <n v="1240"/>
  </r>
  <r>
    <s v="IT"/>
    <x v="16"/>
    <x v="33"/>
    <x v="11"/>
    <x v="7"/>
    <n v="1400"/>
  </r>
  <r>
    <s v="IT"/>
    <x v="16"/>
    <x v="33"/>
    <x v="3"/>
    <x v="8"/>
    <n v="2865"/>
  </r>
  <r>
    <s v="IT"/>
    <x v="16"/>
    <x v="33"/>
    <x v="3"/>
    <x v="9"/>
    <n v="3239"/>
  </r>
  <r>
    <s v="IT"/>
    <x v="16"/>
    <x v="33"/>
    <x v="3"/>
    <x v="10"/>
    <n v="3635"/>
  </r>
  <r>
    <s v="IT"/>
    <x v="16"/>
    <x v="33"/>
    <x v="3"/>
    <x v="0"/>
    <n v="4056"/>
  </r>
  <r>
    <s v="IT"/>
    <x v="16"/>
    <x v="33"/>
    <x v="3"/>
    <x v="1"/>
    <n v="4499"/>
  </r>
  <r>
    <s v="IT"/>
    <x v="16"/>
    <x v="33"/>
    <x v="3"/>
    <x v="2"/>
    <n v="4686"/>
  </r>
  <r>
    <s v="IT"/>
    <x v="16"/>
    <x v="33"/>
    <x v="3"/>
    <x v="3"/>
    <n v="4807"/>
  </r>
  <r>
    <s v="IT"/>
    <x v="16"/>
    <x v="33"/>
    <x v="3"/>
    <x v="4"/>
    <n v="4928"/>
  </r>
  <r>
    <s v="IT"/>
    <x v="16"/>
    <x v="33"/>
    <x v="3"/>
    <x v="5"/>
    <n v="5049"/>
  </r>
  <r>
    <s v="IT"/>
    <x v="16"/>
    <x v="33"/>
    <x v="3"/>
    <x v="6"/>
    <n v="5169"/>
  </r>
  <r>
    <s v="IT"/>
    <x v="16"/>
    <x v="33"/>
    <x v="3"/>
    <x v="7"/>
    <n v="5290"/>
  </r>
  <r>
    <s v="LV"/>
    <x v="17"/>
    <x v="34"/>
    <x v="5"/>
    <x v="8"/>
    <n v="150"/>
  </r>
  <r>
    <s v="LV"/>
    <x v="17"/>
    <x v="34"/>
    <x v="5"/>
    <x v="9"/>
    <n v="150"/>
  </r>
  <r>
    <s v="LV"/>
    <x v="17"/>
    <x v="34"/>
    <x v="5"/>
    <x v="10"/>
    <n v="150"/>
  </r>
  <r>
    <s v="LV"/>
    <x v="17"/>
    <x v="34"/>
    <x v="5"/>
    <x v="0"/>
    <n v="150"/>
  </r>
  <r>
    <s v="LV"/>
    <x v="17"/>
    <x v="34"/>
    <x v="5"/>
    <x v="1"/>
    <n v="150"/>
  </r>
  <r>
    <s v="LV"/>
    <x v="17"/>
    <x v="34"/>
    <x v="5"/>
    <x v="2"/>
    <n v="150"/>
  </r>
  <r>
    <s v="LV"/>
    <x v="17"/>
    <x v="34"/>
    <x v="5"/>
    <x v="3"/>
    <n v="150"/>
  </r>
  <r>
    <s v="LV"/>
    <x v="17"/>
    <x v="34"/>
    <x v="5"/>
    <x v="4"/>
    <n v="150"/>
  </r>
  <r>
    <s v="LV"/>
    <x v="17"/>
    <x v="34"/>
    <x v="5"/>
    <x v="5"/>
    <n v="150"/>
  </r>
  <r>
    <s v="LV"/>
    <x v="17"/>
    <x v="34"/>
    <x v="5"/>
    <x v="6"/>
    <n v="150"/>
  </r>
  <r>
    <s v="LV"/>
    <x v="17"/>
    <x v="34"/>
    <x v="5"/>
    <x v="7"/>
    <n v="150"/>
  </r>
  <r>
    <s v="LV"/>
    <x v="17"/>
    <x v="34"/>
    <x v="0"/>
    <x v="8"/>
    <n v="1073"/>
  </r>
  <r>
    <s v="LV"/>
    <x v="17"/>
    <x v="34"/>
    <x v="0"/>
    <x v="9"/>
    <n v="1073"/>
  </r>
  <r>
    <s v="LV"/>
    <x v="17"/>
    <x v="34"/>
    <x v="0"/>
    <x v="10"/>
    <n v="1073"/>
  </r>
  <r>
    <s v="LV"/>
    <x v="17"/>
    <x v="34"/>
    <x v="0"/>
    <x v="0"/>
    <n v="1073"/>
  </r>
  <r>
    <s v="LV"/>
    <x v="17"/>
    <x v="34"/>
    <x v="0"/>
    <x v="1"/>
    <n v="1073"/>
  </r>
  <r>
    <s v="LV"/>
    <x v="17"/>
    <x v="34"/>
    <x v="0"/>
    <x v="2"/>
    <n v="1073"/>
  </r>
  <r>
    <s v="LV"/>
    <x v="17"/>
    <x v="34"/>
    <x v="0"/>
    <x v="3"/>
    <n v="1073"/>
  </r>
  <r>
    <s v="LV"/>
    <x v="17"/>
    <x v="34"/>
    <x v="0"/>
    <x v="4"/>
    <n v="1073"/>
  </r>
  <r>
    <s v="LV"/>
    <x v="17"/>
    <x v="34"/>
    <x v="0"/>
    <x v="5"/>
    <n v="1073"/>
  </r>
  <r>
    <s v="LV"/>
    <x v="17"/>
    <x v="34"/>
    <x v="0"/>
    <x v="6"/>
    <n v="1073"/>
  </r>
  <r>
    <s v="LV"/>
    <x v="17"/>
    <x v="34"/>
    <x v="0"/>
    <x v="7"/>
    <n v="1073"/>
  </r>
  <r>
    <s v="LV"/>
    <x v="17"/>
    <x v="34"/>
    <x v="7"/>
    <x v="8"/>
    <n v="113"/>
  </r>
  <r>
    <s v="LV"/>
    <x v="17"/>
    <x v="34"/>
    <x v="7"/>
    <x v="9"/>
    <n v="118"/>
  </r>
  <r>
    <s v="LV"/>
    <x v="17"/>
    <x v="34"/>
    <x v="7"/>
    <x v="10"/>
    <n v="123"/>
  </r>
  <r>
    <s v="LV"/>
    <x v="17"/>
    <x v="34"/>
    <x v="7"/>
    <x v="0"/>
    <n v="128"/>
  </r>
  <r>
    <s v="LV"/>
    <x v="17"/>
    <x v="34"/>
    <x v="7"/>
    <x v="1"/>
    <n v="133"/>
  </r>
  <r>
    <s v="LV"/>
    <x v="17"/>
    <x v="34"/>
    <x v="7"/>
    <x v="2"/>
    <n v="138"/>
  </r>
  <r>
    <s v="LV"/>
    <x v="17"/>
    <x v="34"/>
    <x v="7"/>
    <x v="3"/>
    <n v="138"/>
  </r>
  <r>
    <s v="LV"/>
    <x v="17"/>
    <x v="34"/>
    <x v="7"/>
    <x v="4"/>
    <n v="138"/>
  </r>
  <r>
    <s v="LV"/>
    <x v="17"/>
    <x v="34"/>
    <x v="7"/>
    <x v="5"/>
    <n v="138"/>
  </r>
  <r>
    <s v="LV"/>
    <x v="17"/>
    <x v="34"/>
    <x v="7"/>
    <x v="6"/>
    <n v="138"/>
  </r>
  <r>
    <s v="LV"/>
    <x v="17"/>
    <x v="34"/>
    <x v="7"/>
    <x v="7"/>
    <n v="138"/>
  </r>
  <r>
    <s v="LV"/>
    <x v="17"/>
    <x v="34"/>
    <x v="2"/>
    <x v="8"/>
    <n v="550"/>
  </r>
  <r>
    <s v="LV"/>
    <x v="17"/>
    <x v="34"/>
    <x v="2"/>
    <x v="9"/>
    <n v="700"/>
  </r>
  <r>
    <s v="LV"/>
    <x v="17"/>
    <x v="34"/>
    <x v="2"/>
    <x v="10"/>
    <n v="850"/>
  </r>
  <r>
    <s v="LV"/>
    <x v="17"/>
    <x v="34"/>
    <x v="2"/>
    <x v="0"/>
    <n v="1000"/>
  </r>
  <r>
    <s v="LV"/>
    <x v="17"/>
    <x v="34"/>
    <x v="2"/>
    <x v="1"/>
    <n v="1150"/>
  </r>
  <r>
    <s v="LV"/>
    <x v="17"/>
    <x v="34"/>
    <x v="2"/>
    <x v="2"/>
    <n v="1350"/>
  </r>
  <r>
    <s v="LV"/>
    <x v="17"/>
    <x v="34"/>
    <x v="2"/>
    <x v="3"/>
    <n v="1350"/>
  </r>
  <r>
    <s v="LV"/>
    <x v="17"/>
    <x v="34"/>
    <x v="2"/>
    <x v="4"/>
    <n v="1350"/>
  </r>
  <r>
    <s v="LV"/>
    <x v="17"/>
    <x v="34"/>
    <x v="2"/>
    <x v="5"/>
    <n v="1350"/>
  </r>
  <r>
    <s v="LV"/>
    <x v="17"/>
    <x v="34"/>
    <x v="2"/>
    <x v="6"/>
    <n v="1350"/>
  </r>
  <r>
    <s v="LV"/>
    <x v="17"/>
    <x v="34"/>
    <x v="2"/>
    <x v="7"/>
    <n v="1350"/>
  </r>
  <r>
    <s v="LV"/>
    <x v="17"/>
    <x v="34"/>
    <x v="13"/>
    <x v="8"/>
    <n v="20"/>
  </r>
  <r>
    <s v="LV"/>
    <x v="17"/>
    <x v="34"/>
    <x v="13"/>
    <x v="9"/>
    <n v="30"/>
  </r>
  <r>
    <s v="LV"/>
    <x v="17"/>
    <x v="34"/>
    <x v="13"/>
    <x v="10"/>
    <n v="40"/>
  </r>
  <r>
    <s v="LV"/>
    <x v="17"/>
    <x v="34"/>
    <x v="13"/>
    <x v="0"/>
    <n v="50"/>
  </r>
  <r>
    <s v="LV"/>
    <x v="17"/>
    <x v="34"/>
    <x v="13"/>
    <x v="1"/>
    <n v="60"/>
  </r>
  <r>
    <s v="LV"/>
    <x v="17"/>
    <x v="34"/>
    <x v="13"/>
    <x v="2"/>
    <n v="70"/>
  </r>
  <r>
    <s v="LV"/>
    <x v="17"/>
    <x v="34"/>
    <x v="13"/>
    <x v="3"/>
    <n v="70"/>
  </r>
  <r>
    <s v="LV"/>
    <x v="17"/>
    <x v="34"/>
    <x v="13"/>
    <x v="4"/>
    <n v="70"/>
  </r>
  <r>
    <s v="LV"/>
    <x v="17"/>
    <x v="34"/>
    <x v="13"/>
    <x v="5"/>
    <n v="70"/>
  </r>
  <r>
    <s v="LV"/>
    <x v="17"/>
    <x v="34"/>
    <x v="13"/>
    <x v="6"/>
    <n v="70"/>
  </r>
  <r>
    <s v="LV"/>
    <x v="17"/>
    <x v="34"/>
    <x v="13"/>
    <x v="7"/>
    <n v="70"/>
  </r>
  <r>
    <s v="LV"/>
    <x v="17"/>
    <x v="34"/>
    <x v="11"/>
    <x v="2"/>
    <n v="1000"/>
  </r>
  <r>
    <s v="LV"/>
    <x v="17"/>
    <x v="34"/>
    <x v="11"/>
    <x v="3"/>
    <n v="1000"/>
  </r>
  <r>
    <s v="LV"/>
    <x v="17"/>
    <x v="34"/>
    <x v="11"/>
    <x v="4"/>
    <n v="1000"/>
  </r>
  <r>
    <s v="LV"/>
    <x v="17"/>
    <x v="34"/>
    <x v="11"/>
    <x v="5"/>
    <n v="1000"/>
  </r>
  <r>
    <s v="LV"/>
    <x v="17"/>
    <x v="34"/>
    <x v="11"/>
    <x v="6"/>
    <n v="1000"/>
  </r>
  <r>
    <s v="LV"/>
    <x v="17"/>
    <x v="34"/>
    <x v="11"/>
    <x v="7"/>
    <n v="1000"/>
  </r>
  <r>
    <s v="LV"/>
    <x v="17"/>
    <x v="34"/>
    <x v="3"/>
    <x v="8"/>
    <n v="223"/>
  </r>
  <r>
    <s v="LV"/>
    <x v="17"/>
    <x v="34"/>
    <x v="3"/>
    <x v="9"/>
    <n v="268"/>
  </r>
  <r>
    <s v="LV"/>
    <x v="17"/>
    <x v="34"/>
    <x v="3"/>
    <x v="10"/>
    <n v="313"/>
  </r>
  <r>
    <s v="LV"/>
    <x v="17"/>
    <x v="34"/>
    <x v="3"/>
    <x v="0"/>
    <n v="358"/>
  </r>
  <r>
    <s v="LV"/>
    <x v="17"/>
    <x v="34"/>
    <x v="3"/>
    <x v="1"/>
    <n v="403"/>
  </r>
  <r>
    <s v="LV"/>
    <x v="17"/>
    <x v="34"/>
    <x v="3"/>
    <x v="2"/>
    <n v="448"/>
  </r>
  <r>
    <s v="LV"/>
    <x v="17"/>
    <x v="34"/>
    <x v="3"/>
    <x v="3"/>
    <n v="493"/>
  </r>
  <r>
    <s v="LV"/>
    <x v="17"/>
    <x v="34"/>
    <x v="3"/>
    <x v="4"/>
    <n v="493"/>
  </r>
  <r>
    <s v="LV"/>
    <x v="17"/>
    <x v="34"/>
    <x v="3"/>
    <x v="5"/>
    <n v="493"/>
  </r>
  <r>
    <s v="LV"/>
    <x v="17"/>
    <x v="34"/>
    <x v="3"/>
    <x v="6"/>
    <n v="493"/>
  </r>
  <r>
    <s v="LV"/>
    <x v="17"/>
    <x v="34"/>
    <x v="3"/>
    <x v="7"/>
    <n v="493"/>
  </r>
  <r>
    <s v="LT"/>
    <x v="18"/>
    <x v="35"/>
    <x v="4"/>
    <x v="8"/>
    <n v="200"/>
  </r>
  <r>
    <s v="LT"/>
    <x v="18"/>
    <x v="35"/>
    <x v="4"/>
    <x v="9"/>
    <n v="350"/>
  </r>
  <r>
    <s v="LT"/>
    <x v="18"/>
    <x v="35"/>
    <x v="4"/>
    <x v="10"/>
    <n v="200"/>
  </r>
  <r>
    <s v="LT"/>
    <x v="18"/>
    <x v="35"/>
    <x v="4"/>
    <x v="0"/>
    <n v="900"/>
  </r>
  <r>
    <s v="LT"/>
    <x v="18"/>
    <x v="35"/>
    <x v="4"/>
    <x v="1"/>
    <n v="200"/>
  </r>
  <r>
    <s v="LT"/>
    <x v="18"/>
    <x v="35"/>
    <x v="4"/>
    <x v="2"/>
    <n v="650"/>
  </r>
  <r>
    <s v="LT"/>
    <x v="18"/>
    <x v="35"/>
    <x v="4"/>
    <x v="3"/>
    <n v="200"/>
  </r>
  <r>
    <s v="LT"/>
    <x v="18"/>
    <x v="35"/>
    <x v="4"/>
    <x v="4"/>
    <n v="200"/>
  </r>
  <r>
    <s v="LT"/>
    <x v="18"/>
    <x v="35"/>
    <x v="4"/>
    <x v="5"/>
    <n v="200"/>
  </r>
  <r>
    <s v="LT"/>
    <x v="18"/>
    <x v="35"/>
    <x v="4"/>
    <x v="6"/>
    <n v="200"/>
  </r>
  <r>
    <s v="LT"/>
    <x v="18"/>
    <x v="35"/>
    <x v="4"/>
    <x v="7"/>
    <n v="700"/>
  </r>
  <r>
    <s v="LT"/>
    <x v="18"/>
    <x v="35"/>
    <x v="5"/>
    <x v="8"/>
    <n v="10"/>
  </r>
  <r>
    <s v="LT"/>
    <x v="18"/>
    <x v="35"/>
    <x v="5"/>
    <x v="9"/>
    <n v="16"/>
  </r>
  <r>
    <s v="LT"/>
    <x v="18"/>
    <x v="35"/>
    <x v="5"/>
    <x v="10"/>
    <n v="16"/>
  </r>
  <r>
    <s v="LT"/>
    <x v="18"/>
    <x v="35"/>
    <x v="5"/>
    <x v="0"/>
    <n v="28"/>
  </r>
  <r>
    <s v="LT"/>
    <x v="18"/>
    <x v="35"/>
    <x v="5"/>
    <x v="1"/>
    <n v="28"/>
  </r>
  <r>
    <s v="LT"/>
    <x v="18"/>
    <x v="35"/>
    <x v="5"/>
    <x v="2"/>
    <n v="40"/>
  </r>
  <r>
    <s v="LT"/>
    <x v="18"/>
    <x v="35"/>
    <x v="5"/>
    <x v="3"/>
    <n v="40"/>
  </r>
  <r>
    <s v="LT"/>
    <x v="18"/>
    <x v="35"/>
    <x v="5"/>
    <x v="4"/>
    <n v="40"/>
  </r>
  <r>
    <s v="LT"/>
    <x v="18"/>
    <x v="35"/>
    <x v="5"/>
    <x v="5"/>
    <n v="40"/>
  </r>
  <r>
    <s v="LT"/>
    <x v="18"/>
    <x v="35"/>
    <x v="5"/>
    <x v="6"/>
    <n v="40"/>
  </r>
  <r>
    <s v="LT"/>
    <x v="18"/>
    <x v="35"/>
    <x v="5"/>
    <x v="7"/>
    <n v="40"/>
  </r>
  <r>
    <s v="LT"/>
    <x v="18"/>
    <x v="35"/>
    <x v="0"/>
    <x v="8"/>
    <n v="1231"/>
  </r>
  <r>
    <s v="LT"/>
    <x v="18"/>
    <x v="35"/>
    <x v="0"/>
    <x v="9"/>
    <n v="1231"/>
  </r>
  <r>
    <s v="LT"/>
    <x v="18"/>
    <x v="35"/>
    <x v="0"/>
    <x v="10"/>
    <n v="1231"/>
  </r>
  <r>
    <s v="LT"/>
    <x v="18"/>
    <x v="35"/>
    <x v="0"/>
    <x v="0"/>
    <n v="1083"/>
  </r>
  <r>
    <s v="LT"/>
    <x v="18"/>
    <x v="35"/>
    <x v="0"/>
    <x v="1"/>
    <n v="1083"/>
  </r>
  <r>
    <s v="LT"/>
    <x v="18"/>
    <x v="35"/>
    <x v="0"/>
    <x v="2"/>
    <n v="513"/>
  </r>
  <r>
    <s v="LT"/>
    <x v="18"/>
    <x v="35"/>
    <x v="0"/>
    <x v="3"/>
    <n v="513"/>
  </r>
  <r>
    <s v="LT"/>
    <x v="18"/>
    <x v="35"/>
    <x v="0"/>
    <x v="4"/>
    <n v="513"/>
  </r>
  <r>
    <s v="LT"/>
    <x v="18"/>
    <x v="35"/>
    <x v="0"/>
    <x v="5"/>
    <n v="513"/>
  </r>
  <r>
    <s v="LT"/>
    <x v="18"/>
    <x v="35"/>
    <x v="0"/>
    <x v="6"/>
    <n v="513"/>
  </r>
  <r>
    <s v="LT"/>
    <x v="18"/>
    <x v="35"/>
    <x v="0"/>
    <x v="7"/>
    <n v="513"/>
  </r>
  <r>
    <s v="LT"/>
    <x v="18"/>
    <x v="35"/>
    <x v="7"/>
    <x v="8"/>
    <n v="152"/>
  </r>
  <r>
    <s v="LT"/>
    <x v="18"/>
    <x v="35"/>
    <x v="7"/>
    <x v="9"/>
    <n v="152"/>
  </r>
  <r>
    <s v="LT"/>
    <x v="18"/>
    <x v="35"/>
    <x v="7"/>
    <x v="10"/>
    <n v="152"/>
  </r>
  <r>
    <s v="LT"/>
    <x v="18"/>
    <x v="35"/>
    <x v="7"/>
    <x v="0"/>
    <n v="152"/>
  </r>
  <r>
    <s v="LT"/>
    <x v="18"/>
    <x v="35"/>
    <x v="7"/>
    <x v="1"/>
    <n v="169"/>
  </r>
  <r>
    <s v="LT"/>
    <x v="18"/>
    <x v="35"/>
    <x v="7"/>
    <x v="2"/>
    <n v="152"/>
  </r>
  <r>
    <s v="LT"/>
    <x v="18"/>
    <x v="35"/>
    <x v="7"/>
    <x v="3"/>
    <n v="152"/>
  </r>
  <r>
    <s v="LT"/>
    <x v="18"/>
    <x v="35"/>
    <x v="7"/>
    <x v="4"/>
    <n v="152"/>
  </r>
  <r>
    <s v="LT"/>
    <x v="18"/>
    <x v="35"/>
    <x v="7"/>
    <x v="5"/>
    <n v="152"/>
  </r>
  <r>
    <s v="LT"/>
    <x v="18"/>
    <x v="35"/>
    <x v="7"/>
    <x v="6"/>
    <n v="152"/>
  </r>
  <r>
    <s v="LT"/>
    <x v="18"/>
    <x v="35"/>
    <x v="7"/>
    <x v="7"/>
    <n v="152"/>
  </r>
  <r>
    <s v="LT"/>
    <x v="18"/>
    <x v="35"/>
    <x v="8"/>
    <x v="8"/>
    <n v="188"/>
  </r>
  <r>
    <s v="LT"/>
    <x v="18"/>
    <x v="35"/>
    <x v="8"/>
    <x v="9"/>
    <n v="188"/>
  </r>
  <r>
    <s v="LT"/>
    <x v="18"/>
    <x v="35"/>
    <x v="8"/>
    <x v="10"/>
    <n v="188"/>
  </r>
  <r>
    <s v="LT"/>
    <x v="18"/>
    <x v="35"/>
    <x v="8"/>
    <x v="0"/>
    <n v="188"/>
  </r>
  <r>
    <s v="LT"/>
    <x v="18"/>
    <x v="35"/>
    <x v="8"/>
    <x v="1"/>
    <n v="188"/>
  </r>
  <r>
    <s v="LT"/>
    <x v="18"/>
    <x v="35"/>
    <x v="8"/>
    <x v="2"/>
    <n v="188"/>
  </r>
  <r>
    <s v="LT"/>
    <x v="18"/>
    <x v="35"/>
    <x v="8"/>
    <x v="3"/>
    <n v="188"/>
  </r>
  <r>
    <s v="LT"/>
    <x v="18"/>
    <x v="35"/>
    <x v="8"/>
    <x v="4"/>
    <n v="188"/>
  </r>
  <r>
    <s v="LT"/>
    <x v="18"/>
    <x v="35"/>
    <x v="8"/>
    <x v="5"/>
    <n v="188"/>
  </r>
  <r>
    <s v="LT"/>
    <x v="18"/>
    <x v="35"/>
    <x v="8"/>
    <x v="6"/>
    <n v="188"/>
  </r>
  <r>
    <s v="LT"/>
    <x v="18"/>
    <x v="35"/>
    <x v="8"/>
    <x v="7"/>
    <n v="188"/>
  </r>
  <r>
    <s v="LT"/>
    <x v="18"/>
    <x v="35"/>
    <x v="2"/>
    <x v="8"/>
    <n v="1165"/>
  </r>
  <r>
    <s v="LT"/>
    <x v="18"/>
    <x v="35"/>
    <x v="2"/>
    <x v="9"/>
    <n v="4050"/>
  </r>
  <r>
    <s v="LT"/>
    <x v="18"/>
    <x v="35"/>
    <x v="2"/>
    <x v="10"/>
    <n v="4050"/>
  </r>
  <r>
    <s v="LT"/>
    <x v="18"/>
    <x v="35"/>
    <x v="2"/>
    <x v="0"/>
    <n v="4900"/>
  </r>
  <r>
    <s v="LT"/>
    <x v="18"/>
    <x v="35"/>
    <x v="2"/>
    <x v="1"/>
    <n v="4900"/>
  </r>
  <r>
    <s v="LT"/>
    <x v="18"/>
    <x v="35"/>
    <x v="2"/>
    <x v="2"/>
    <n v="5200"/>
  </r>
  <r>
    <s v="LT"/>
    <x v="18"/>
    <x v="35"/>
    <x v="2"/>
    <x v="3"/>
    <n v="5200"/>
  </r>
  <r>
    <s v="LT"/>
    <x v="18"/>
    <x v="35"/>
    <x v="2"/>
    <x v="4"/>
    <n v="5200"/>
  </r>
  <r>
    <s v="LT"/>
    <x v="18"/>
    <x v="35"/>
    <x v="2"/>
    <x v="5"/>
    <n v="5200"/>
  </r>
  <r>
    <s v="LT"/>
    <x v="18"/>
    <x v="35"/>
    <x v="2"/>
    <x v="6"/>
    <n v="5200"/>
  </r>
  <r>
    <s v="LT"/>
    <x v="18"/>
    <x v="35"/>
    <x v="2"/>
    <x v="7"/>
    <n v="5800"/>
  </r>
  <r>
    <s v="LT"/>
    <x v="18"/>
    <x v="35"/>
    <x v="11"/>
    <x v="8"/>
    <n v="22"/>
  </r>
  <r>
    <s v="LT"/>
    <x v="18"/>
    <x v="35"/>
    <x v="11"/>
    <x v="9"/>
    <n v="22"/>
  </r>
  <r>
    <s v="LT"/>
    <x v="18"/>
    <x v="35"/>
    <x v="11"/>
    <x v="10"/>
    <n v="22"/>
  </r>
  <r>
    <s v="LT"/>
    <x v="18"/>
    <x v="35"/>
    <x v="11"/>
    <x v="0"/>
    <n v="722"/>
  </r>
  <r>
    <s v="LT"/>
    <x v="18"/>
    <x v="35"/>
    <x v="11"/>
    <x v="1"/>
    <n v="722"/>
  </r>
  <r>
    <s v="LT"/>
    <x v="18"/>
    <x v="35"/>
    <x v="11"/>
    <x v="2"/>
    <n v="1422"/>
  </r>
  <r>
    <s v="LT"/>
    <x v="18"/>
    <x v="35"/>
    <x v="11"/>
    <x v="3"/>
    <n v="1422"/>
  </r>
  <r>
    <s v="LT"/>
    <x v="18"/>
    <x v="35"/>
    <x v="11"/>
    <x v="4"/>
    <n v="1422"/>
  </r>
  <r>
    <s v="LT"/>
    <x v="18"/>
    <x v="35"/>
    <x v="11"/>
    <x v="5"/>
    <n v="1422"/>
  </r>
  <r>
    <s v="LT"/>
    <x v="18"/>
    <x v="35"/>
    <x v="11"/>
    <x v="6"/>
    <n v="1422"/>
  </r>
  <r>
    <s v="LT"/>
    <x v="18"/>
    <x v="35"/>
    <x v="11"/>
    <x v="7"/>
    <n v="2122"/>
  </r>
  <r>
    <s v="LT"/>
    <x v="18"/>
    <x v="35"/>
    <x v="3"/>
    <x v="8"/>
    <n v="1136"/>
  </r>
  <r>
    <s v="LT"/>
    <x v="18"/>
    <x v="35"/>
    <x v="3"/>
    <x v="9"/>
    <n v="2639"/>
  </r>
  <r>
    <s v="LT"/>
    <x v="18"/>
    <x v="35"/>
    <x v="3"/>
    <x v="10"/>
    <n v="2639"/>
  </r>
  <r>
    <s v="LT"/>
    <x v="18"/>
    <x v="35"/>
    <x v="3"/>
    <x v="0"/>
    <n v="4507"/>
  </r>
  <r>
    <s v="LT"/>
    <x v="18"/>
    <x v="35"/>
    <x v="3"/>
    <x v="1"/>
    <n v="4507"/>
  </r>
  <r>
    <s v="LT"/>
    <x v="18"/>
    <x v="35"/>
    <x v="3"/>
    <x v="2"/>
    <n v="4908"/>
  </r>
  <r>
    <s v="LT"/>
    <x v="18"/>
    <x v="35"/>
    <x v="3"/>
    <x v="3"/>
    <n v="4908"/>
  </r>
  <r>
    <s v="LT"/>
    <x v="18"/>
    <x v="35"/>
    <x v="3"/>
    <x v="4"/>
    <n v="4908"/>
  </r>
  <r>
    <s v="LT"/>
    <x v="18"/>
    <x v="35"/>
    <x v="3"/>
    <x v="5"/>
    <n v="4908"/>
  </r>
  <r>
    <s v="LT"/>
    <x v="18"/>
    <x v="35"/>
    <x v="3"/>
    <x v="6"/>
    <n v="4908"/>
  </r>
  <r>
    <s v="LT"/>
    <x v="18"/>
    <x v="35"/>
    <x v="3"/>
    <x v="7"/>
    <n v="5228"/>
  </r>
  <r>
    <s v="LU"/>
    <x v="19"/>
    <x v="36"/>
    <x v="4"/>
    <x v="8"/>
    <n v="1"/>
  </r>
  <r>
    <s v="LU"/>
    <x v="19"/>
    <x v="36"/>
    <x v="4"/>
    <x v="9"/>
    <n v="2"/>
  </r>
  <r>
    <s v="LU"/>
    <x v="19"/>
    <x v="36"/>
    <x v="4"/>
    <x v="10"/>
    <n v="5"/>
  </r>
  <r>
    <s v="LU"/>
    <x v="19"/>
    <x v="36"/>
    <x v="4"/>
    <x v="0"/>
    <n v="10"/>
  </r>
  <r>
    <s v="LU"/>
    <x v="19"/>
    <x v="36"/>
    <x v="4"/>
    <x v="1"/>
    <n v="25"/>
  </r>
  <r>
    <s v="LU"/>
    <x v="19"/>
    <x v="36"/>
    <x v="4"/>
    <x v="2"/>
    <n v="25"/>
  </r>
  <r>
    <s v="LU"/>
    <x v="19"/>
    <x v="36"/>
    <x v="4"/>
    <x v="3"/>
    <n v="28"/>
  </r>
  <r>
    <s v="LU"/>
    <x v="19"/>
    <x v="36"/>
    <x v="4"/>
    <x v="4"/>
    <n v="30"/>
  </r>
  <r>
    <s v="LU"/>
    <x v="19"/>
    <x v="36"/>
    <x v="4"/>
    <x v="5"/>
    <n v="33"/>
  </r>
  <r>
    <s v="LU"/>
    <x v="19"/>
    <x v="36"/>
    <x v="4"/>
    <x v="6"/>
    <n v="35"/>
  </r>
  <r>
    <s v="LU"/>
    <x v="19"/>
    <x v="36"/>
    <x v="4"/>
    <x v="7"/>
    <n v="38"/>
  </r>
  <r>
    <s v="LU"/>
    <x v="19"/>
    <x v="36"/>
    <x v="5"/>
    <x v="8"/>
    <n v="10"/>
  </r>
  <r>
    <s v="LU"/>
    <x v="19"/>
    <x v="36"/>
    <x v="5"/>
    <x v="9"/>
    <n v="10"/>
  </r>
  <r>
    <s v="LU"/>
    <x v="19"/>
    <x v="36"/>
    <x v="5"/>
    <x v="10"/>
    <n v="15"/>
  </r>
  <r>
    <s v="LU"/>
    <x v="19"/>
    <x v="36"/>
    <x v="5"/>
    <x v="0"/>
    <n v="20"/>
  </r>
  <r>
    <s v="LU"/>
    <x v="19"/>
    <x v="36"/>
    <x v="5"/>
    <x v="1"/>
    <n v="25"/>
  </r>
  <r>
    <s v="LU"/>
    <x v="19"/>
    <x v="36"/>
    <x v="5"/>
    <x v="2"/>
    <n v="45"/>
  </r>
  <r>
    <s v="LU"/>
    <x v="19"/>
    <x v="36"/>
    <x v="5"/>
    <x v="3"/>
    <n v="50"/>
  </r>
  <r>
    <s v="LU"/>
    <x v="19"/>
    <x v="36"/>
    <x v="5"/>
    <x v="4"/>
    <n v="60"/>
  </r>
  <r>
    <s v="LU"/>
    <x v="19"/>
    <x v="36"/>
    <x v="5"/>
    <x v="5"/>
    <n v="65"/>
  </r>
  <r>
    <s v="LU"/>
    <x v="19"/>
    <x v="36"/>
    <x v="5"/>
    <x v="6"/>
    <n v="70"/>
  </r>
  <r>
    <s v="LU"/>
    <x v="19"/>
    <x v="36"/>
    <x v="5"/>
    <x v="7"/>
    <n v="75"/>
  </r>
  <r>
    <s v="LU"/>
    <x v="19"/>
    <x v="36"/>
    <x v="6"/>
    <x v="8"/>
    <n v="5"/>
  </r>
  <r>
    <s v="LU"/>
    <x v="19"/>
    <x v="36"/>
    <x v="6"/>
    <x v="9"/>
    <n v="5"/>
  </r>
  <r>
    <s v="LU"/>
    <x v="19"/>
    <x v="36"/>
    <x v="6"/>
    <x v="10"/>
    <n v="5"/>
  </r>
  <r>
    <s v="LU"/>
    <x v="19"/>
    <x v="36"/>
    <x v="6"/>
    <x v="0"/>
    <n v="5"/>
  </r>
  <r>
    <s v="LU"/>
    <x v="19"/>
    <x v="36"/>
    <x v="6"/>
    <x v="1"/>
    <n v="5"/>
  </r>
  <r>
    <s v="LU"/>
    <x v="19"/>
    <x v="36"/>
    <x v="6"/>
    <x v="2"/>
    <n v="85"/>
  </r>
  <r>
    <s v="LU"/>
    <x v="19"/>
    <x v="36"/>
    <x v="6"/>
    <x v="3"/>
    <n v="85"/>
  </r>
  <r>
    <s v="LU"/>
    <x v="19"/>
    <x v="36"/>
    <x v="6"/>
    <x v="4"/>
    <n v="85"/>
  </r>
  <r>
    <s v="LU"/>
    <x v="19"/>
    <x v="36"/>
    <x v="6"/>
    <x v="5"/>
    <n v="85"/>
  </r>
  <r>
    <s v="LU"/>
    <x v="19"/>
    <x v="36"/>
    <x v="6"/>
    <x v="6"/>
    <n v="85"/>
  </r>
  <r>
    <s v="LU"/>
    <x v="19"/>
    <x v="36"/>
    <x v="6"/>
    <x v="7"/>
    <n v="135"/>
  </r>
  <r>
    <s v="LU"/>
    <x v="19"/>
    <x v="36"/>
    <x v="7"/>
    <x v="8"/>
    <n v="87"/>
  </r>
  <r>
    <s v="LU"/>
    <x v="19"/>
    <x v="36"/>
    <x v="7"/>
    <x v="9"/>
    <n v="90"/>
  </r>
  <r>
    <s v="LU"/>
    <x v="19"/>
    <x v="36"/>
    <x v="7"/>
    <x v="10"/>
    <n v="92"/>
  </r>
  <r>
    <s v="LU"/>
    <x v="19"/>
    <x v="36"/>
    <x v="7"/>
    <x v="0"/>
    <n v="95"/>
  </r>
  <r>
    <s v="LU"/>
    <x v="19"/>
    <x v="36"/>
    <x v="7"/>
    <x v="1"/>
    <n v="97"/>
  </r>
  <r>
    <s v="LU"/>
    <x v="19"/>
    <x v="36"/>
    <x v="7"/>
    <x v="2"/>
    <n v="100"/>
  </r>
  <r>
    <s v="LU"/>
    <x v="19"/>
    <x v="36"/>
    <x v="7"/>
    <x v="3"/>
    <n v="102"/>
  </r>
  <r>
    <s v="LU"/>
    <x v="19"/>
    <x v="36"/>
    <x v="7"/>
    <x v="4"/>
    <n v="104"/>
  </r>
  <r>
    <s v="LU"/>
    <x v="19"/>
    <x v="36"/>
    <x v="7"/>
    <x v="5"/>
    <n v="107"/>
  </r>
  <r>
    <s v="LU"/>
    <x v="19"/>
    <x v="36"/>
    <x v="7"/>
    <x v="6"/>
    <n v="109"/>
  </r>
  <r>
    <s v="LU"/>
    <x v="19"/>
    <x v="36"/>
    <x v="7"/>
    <x v="7"/>
    <n v="113"/>
  </r>
  <r>
    <s v="LU"/>
    <x v="19"/>
    <x v="36"/>
    <x v="8"/>
    <x v="8"/>
    <n v="47"/>
  </r>
  <r>
    <s v="LU"/>
    <x v="19"/>
    <x v="36"/>
    <x v="8"/>
    <x v="9"/>
    <n v="47"/>
  </r>
  <r>
    <s v="LU"/>
    <x v="19"/>
    <x v="36"/>
    <x v="8"/>
    <x v="10"/>
    <n v="47"/>
  </r>
  <r>
    <s v="LU"/>
    <x v="19"/>
    <x v="36"/>
    <x v="8"/>
    <x v="0"/>
    <n v="49"/>
  </r>
  <r>
    <s v="LU"/>
    <x v="19"/>
    <x v="36"/>
    <x v="8"/>
    <x v="1"/>
    <n v="49"/>
  </r>
  <r>
    <s v="LU"/>
    <x v="19"/>
    <x v="36"/>
    <x v="8"/>
    <x v="2"/>
    <n v="50"/>
  </r>
  <r>
    <s v="LU"/>
    <x v="19"/>
    <x v="36"/>
    <x v="8"/>
    <x v="3"/>
    <n v="21"/>
  </r>
  <r>
    <s v="LU"/>
    <x v="19"/>
    <x v="36"/>
    <x v="8"/>
    <x v="4"/>
    <n v="21"/>
  </r>
  <r>
    <s v="LU"/>
    <x v="19"/>
    <x v="36"/>
    <x v="8"/>
    <x v="5"/>
    <n v="21"/>
  </r>
  <r>
    <s v="LU"/>
    <x v="19"/>
    <x v="36"/>
    <x v="8"/>
    <x v="6"/>
    <n v="21"/>
  </r>
  <r>
    <s v="LU"/>
    <x v="19"/>
    <x v="36"/>
    <x v="8"/>
    <x v="7"/>
    <n v="21"/>
  </r>
  <r>
    <s v="LU"/>
    <x v="19"/>
    <x v="36"/>
    <x v="2"/>
    <x v="8"/>
    <n v="644"/>
  </r>
  <r>
    <s v="LU"/>
    <x v="19"/>
    <x v="36"/>
    <x v="2"/>
    <x v="9"/>
    <n v="755"/>
  </r>
  <r>
    <s v="LU"/>
    <x v="19"/>
    <x v="36"/>
    <x v="2"/>
    <x v="10"/>
    <n v="867"/>
  </r>
  <r>
    <s v="LU"/>
    <x v="19"/>
    <x v="36"/>
    <x v="2"/>
    <x v="0"/>
    <n v="989"/>
  </r>
  <r>
    <s v="LU"/>
    <x v="19"/>
    <x v="36"/>
    <x v="2"/>
    <x v="1"/>
    <n v="1111"/>
  </r>
  <r>
    <s v="LU"/>
    <x v="19"/>
    <x v="36"/>
    <x v="2"/>
    <x v="2"/>
    <n v="1236"/>
  </r>
  <r>
    <s v="LU"/>
    <x v="19"/>
    <x v="36"/>
    <x v="2"/>
    <x v="3"/>
    <n v="1361"/>
  </r>
  <r>
    <s v="LU"/>
    <x v="19"/>
    <x v="36"/>
    <x v="2"/>
    <x v="4"/>
    <n v="1486"/>
  </r>
  <r>
    <s v="LU"/>
    <x v="19"/>
    <x v="36"/>
    <x v="2"/>
    <x v="5"/>
    <n v="1609"/>
  </r>
  <r>
    <s v="LU"/>
    <x v="19"/>
    <x v="36"/>
    <x v="2"/>
    <x v="6"/>
    <n v="1684"/>
  </r>
  <r>
    <s v="LU"/>
    <x v="19"/>
    <x v="36"/>
    <x v="2"/>
    <x v="7"/>
    <n v="1759"/>
  </r>
  <r>
    <s v="LU"/>
    <x v="19"/>
    <x v="36"/>
    <x v="3"/>
    <x v="8"/>
    <n v="298"/>
  </r>
  <r>
    <s v="LU"/>
    <x v="19"/>
    <x v="36"/>
    <x v="3"/>
    <x v="9"/>
    <n v="342"/>
  </r>
  <r>
    <s v="LU"/>
    <x v="19"/>
    <x v="36"/>
    <x v="3"/>
    <x v="10"/>
    <n v="371"/>
  </r>
  <r>
    <s v="LU"/>
    <x v="19"/>
    <x v="36"/>
    <x v="3"/>
    <x v="0"/>
    <n v="400"/>
  </r>
  <r>
    <s v="LU"/>
    <x v="19"/>
    <x v="36"/>
    <x v="3"/>
    <x v="1"/>
    <n v="429"/>
  </r>
  <r>
    <s v="LU"/>
    <x v="19"/>
    <x v="36"/>
    <x v="3"/>
    <x v="2"/>
    <n v="462"/>
  </r>
  <r>
    <s v="LU"/>
    <x v="19"/>
    <x v="36"/>
    <x v="3"/>
    <x v="3"/>
    <n v="495"/>
  </r>
  <r>
    <s v="LU"/>
    <x v="19"/>
    <x v="36"/>
    <x v="3"/>
    <x v="4"/>
    <n v="528"/>
  </r>
  <r>
    <s v="LU"/>
    <x v="19"/>
    <x v="36"/>
    <x v="3"/>
    <x v="5"/>
    <n v="561"/>
  </r>
  <r>
    <s v="LU"/>
    <x v="19"/>
    <x v="36"/>
    <x v="3"/>
    <x v="6"/>
    <n v="576"/>
  </r>
  <r>
    <s v="LU"/>
    <x v="19"/>
    <x v="36"/>
    <x v="3"/>
    <x v="7"/>
    <n v="591"/>
  </r>
  <r>
    <s v="MT"/>
    <x v="20"/>
    <x v="37"/>
    <x v="0"/>
    <x v="8"/>
    <n v="336"/>
  </r>
  <r>
    <s v="MT"/>
    <x v="20"/>
    <x v="37"/>
    <x v="0"/>
    <x v="9"/>
    <n v="336"/>
  </r>
  <r>
    <s v="MT"/>
    <x v="20"/>
    <x v="37"/>
    <x v="0"/>
    <x v="10"/>
    <n v="336"/>
  </r>
  <r>
    <s v="MT"/>
    <x v="20"/>
    <x v="37"/>
    <x v="0"/>
    <x v="0"/>
    <n v="336"/>
  </r>
  <r>
    <s v="MT"/>
    <x v="20"/>
    <x v="37"/>
    <x v="0"/>
    <x v="1"/>
    <n v="336"/>
  </r>
  <r>
    <s v="MT"/>
    <x v="20"/>
    <x v="37"/>
    <x v="0"/>
    <x v="2"/>
    <n v="486"/>
  </r>
  <r>
    <s v="MT"/>
    <x v="20"/>
    <x v="37"/>
    <x v="0"/>
    <x v="3"/>
    <n v="486"/>
  </r>
  <r>
    <s v="MT"/>
    <x v="20"/>
    <x v="37"/>
    <x v="0"/>
    <x v="4"/>
    <n v="486"/>
  </r>
  <r>
    <s v="MT"/>
    <x v="20"/>
    <x v="37"/>
    <x v="0"/>
    <x v="5"/>
    <n v="486"/>
  </r>
  <r>
    <s v="MT"/>
    <x v="20"/>
    <x v="37"/>
    <x v="0"/>
    <x v="6"/>
    <n v="486"/>
  </r>
  <r>
    <s v="MT"/>
    <x v="20"/>
    <x v="37"/>
    <x v="0"/>
    <x v="7"/>
    <n v="486"/>
  </r>
  <r>
    <s v="MT"/>
    <x v="20"/>
    <x v="37"/>
    <x v="1"/>
    <x v="8"/>
    <n v="215"/>
  </r>
  <r>
    <s v="MT"/>
    <x v="20"/>
    <x v="37"/>
    <x v="1"/>
    <x v="9"/>
    <n v="215"/>
  </r>
  <r>
    <s v="MT"/>
    <x v="20"/>
    <x v="37"/>
    <x v="1"/>
    <x v="10"/>
    <n v="215"/>
  </r>
  <r>
    <s v="MT"/>
    <x v="20"/>
    <x v="37"/>
    <x v="1"/>
    <x v="0"/>
    <n v="215"/>
  </r>
  <r>
    <s v="MT"/>
    <x v="20"/>
    <x v="37"/>
    <x v="1"/>
    <x v="1"/>
    <n v="215"/>
  </r>
  <r>
    <s v="MT"/>
    <x v="20"/>
    <x v="37"/>
    <x v="1"/>
    <x v="2"/>
    <n v="215"/>
  </r>
  <r>
    <s v="MT"/>
    <x v="20"/>
    <x v="37"/>
    <x v="2"/>
    <x v="8"/>
    <n v="247"/>
  </r>
  <r>
    <s v="MT"/>
    <x v="20"/>
    <x v="37"/>
    <x v="2"/>
    <x v="9"/>
    <n v="257"/>
  </r>
  <r>
    <s v="MT"/>
    <x v="20"/>
    <x v="37"/>
    <x v="2"/>
    <x v="10"/>
    <n v="262"/>
  </r>
  <r>
    <s v="MT"/>
    <x v="20"/>
    <x v="37"/>
    <x v="2"/>
    <x v="0"/>
    <n v="264"/>
  </r>
  <r>
    <s v="MT"/>
    <x v="20"/>
    <x v="37"/>
    <x v="2"/>
    <x v="1"/>
    <n v="266"/>
  </r>
  <r>
    <s v="MT"/>
    <x v="20"/>
    <x v="37"/>
    <x v="2"/>
    <x v="2"/>
    <n v="266"/>
  </r>
  <r>
    <s v="MT"/>
    <x v="20"/>
    <x v="37"/>
    <x v="2"/>
    <x v="3"/>
    <n v="266"/>
  </r>
  <r>
    <s v="MT"/>
    <x v="20"/>
    <x v="37"/>
    <x v="2"/>
    <x v="4"/>
    <n v="266"/>
  </r>
  <r>
    <s v="MT"/>
    <x v="20"/>
    <x v="37"/>
    <x v="2"/>
    <x v="5"/>
    <n v="266"/>
  </r>
  <r>
    <s v="MT"/>
    <x v="20"/>
    <x v="37"/>
    <x v="2"/>
    <x v="6"/>
    <n v="266"/>
  </r>
  <r>
    <s v="MT"/>
    <x v="20"/>
    <x v="37"/>
    <x v="2"/>
    <x v="7"/>
    <n v="266"/>
  </r>
  <r>
    <s v="MD"/>
    <x v="21"/>
    <x v="38"/>
    <x v="4"/>
    <x v="0"/>
    <n v="10"/>
  </r>
  <r>
    <s v="MD"/>
    <x v="21"/>
    <x v="38"/>
    <x v="4"/>
    <x v="1"/>
    <n v="10"/>
  </r>
  <r>
    <s v="MD"/>
    <x v="21"/>
    <x v="38"/>
    <x v="4"/>
    <x v="2"/>
    <n v="10"/>
  </r>
  <r>
    <s v="MD"/>
    <x v="21"/>
    <x v="38"/>
    <x v="4"/>
    <x v="3"/>
    <n v="10"/>
  </r>
  <r>
    <s v="MD"/>
    <x v="21"/>
    <x v="38"/>
    <x v="4"/>
    <x v="4"/>
    <n v="10"/>
  </r>
  <r>
    <s v="MD"/>
    <x v="21"/>
    <x v="38"/>
    <x v="4"/>
    <x v="5"/>
    <n v="10"/>
  </r>
  <r>
    <s v="MD"/>
    <x v="21"/>
    <x v="38"/>
    <x v="4"/>
    <x v="6"/>
    <n v="10"/>
  </r>
  <r>
    <s v="MD"/>
    <x v="21"/>
    <x v="38"/>
    <x v="4"/>
    <x v="7"/>
    <n v="10"/>
  </r>
  <r>
    <s v="MD"/>
    <x v="21"/>
    <x v="38"/>
    <x v="0"/>
    <x v="8"/>
    <n v="1137"/>
  </r>
  <r>
    <s v="MD"/>
    <x v="21"/>
    <x v="38"/>
    <x v="0"/>
    <x v="9"/>
    <n v="1137"/>
  </r>
  <r>
    <s v="MD"/>
    <x v="21"/>
    <x v="38"/>
    <x v="0"/>
    <x v="10"/>
    <n v="1137"/>
  </r>
  <r>
    <s v="MD"/>
    <x v="21"/>
    <x v="38"/>
    <x v="0"/>
    <x v="0"/>
    <n v="1189"/>
  </r>
  <r>
    <s v="MD"/>
    <x v="21"/>
    <x v="38"/>
    <x v="0"/>
    <x v="1"/>
    <n v="1189"/>
  </r>
  <r>
    <s v="MD"/>
    <x v="21"/>
    <x v="38"/>
    <x v="0"/>
    <x v="2"/>
    <n v="1189"/>
  </r>
  <r>
    <s v="MD"/>
    <x v="21"/>
    <x v="38"/>
    <x v="0"/>
    <x v="3"/>
    <n v="1189"/>
  </r>
  <r>
    <s v="MD"/>
    <x v="21"/>
    <x v="38"/>
    <x v="0"/>
    <x v="4"/>
    <n v="1189"/>
  </r>
  <r>
    <s v="MD"/>
    <x v="21"/>
    <x v="38"/>
    <x v="0"/>
    <x v="5"/>
    <n v="1189"/>
  </r>
  <r>
    <s v="MD"/>
    <x v="21"/>
    <x v="38"/>
    <x v="0"/>
    <x v="6"/>
    <n v="1189"/>
  </r>
  <r>
    <s v="MD"/>
    <x v="21"/>
    <x v="38"/>
    <x v="0"/>
    <x v="7"/>
    <n v="1189"/>
  </r>
  <r>
    <s v="MD"/>
    <x v="21"/>
    <x v="38"/>
    <x v="9"/>
    <x v="8"/>
    <n v="550"/>
  </r>
  <r>
    <s v="MD"/>
    <x v="21"/>
    <x v="38"/>
    <x v="9"/>
    <x v="9"/>
    <n v="550"/>
  </r>
  <r>
    <s v="MD"/>
    <x v="21"/>
    <x v="38"/>
    <x v="9"/>
    <x v="10"/>
    <n v="550"/>
  </r>
  <r>
    <s v="MD"/>
    <x v="21"/>
    <x v="38"/>
    <x v="9"/>
    <x v="0"/>
    <n v="550"/>
  </r>
  <r>
    <s v="MD"/>
    <x v="21"/>
    <x v="38"/>
    <x v="9"/>
    <x v="1"/>
    <n v="550"/>
  </r>
  <r>
    <s v="MD"/>
    <x v="21"/>
    <x v="38"/>
    <x v="9"/>
    <x v="2"/>
    <n v="550"/>
  </r>
  <r>
    <s v="MD"/>
    <x v="21"/>
    <x v="38"/>
    <x v="9"/>
    <x v="3"/>
    <n v="550"/>
  </r>
  <r>
    <s v="MD"/>
    <x v="21"/>
    <x v="38"/>
    <x v="9"/>
    <x v="4"/>
    <n v="550"/>
  </r>
  <r>
    <s v="MD"/>
    <x v="21"/>
    <x v="38"/>
    <x v="9"/>
    <x v="5"/>
    <n v="550"/>
  </r>
  <r>
    <s v="MD"/>
    <x v="21"/>
    <x v="38"/>
    <x v="9"/>
    <x v="6"/>
    <n v="550"/>
  </r>
  <r>
    <s v="MD"/>
    <x v="21"/>
    <x v="38"/>
    <x v="9"/>
    <x v="7"/>
    <n v="550"/>
  </r>
  <r>
    <s v="MD"/>
    <x v="21"/>
    <x v="38"/>
    <x v="7"/>
    <x v="8"/>
    <n v="3"/>
  </r>
  <r>
    <s v="MD"/>
    <x v="21"/>
    <x v="38"/>
    <x v="7"/>
    <x v="9"/>
    <n v="3"/>
  </r>
  <r>
    <s v="MD"/>
    <x v="21"/>
    <x v="38"/>
    <x v="7"/>
    <x v="10"/>
    <n v="3"/>
  </r>
  <r>
    <s v="MD"/>
    <x v="21"/>
    <x v="38"/>
    <x v="7"/>
    <x v="0"/>
    <n v="3"/>
  </r>
  <r>
    <s v="MD"/>
    <x v="21"/>
    <x v="38"/>
    <x v="7"/>
    <x v="1"/>
    <n v="3"/>
  </r>
  <r>
    <s v="MD"/>
    <x v="21"/>
    <x v="38"/>
    <x v="7"/>
    <x v="2"/>
    <n v="3"/>
  </r>
  <r>
    <s v="MD"/>
    <x v="21"/>
    <x v="38"/>
    <x v="7"/>
    <x v="3"/>
    <n v="3"/>
  </r>
  <r>
    <s v="MD"/>
    <x v="21"/>
    <x v="38"/>
    <x v="7"/>
    <x v="4"/>
    <n v="3"/>
  </r>
  <r>
    <s v="MD"/>
    <x v="21"/>
    <x v="38"/>
    <x v="7"/>
    <x v="5"/>
    <n v="3"/>
  </r>
  <r>
    <s v="MD"/>
    <x v="21"/>
    <x v="38"/>
    <x v="7"/>
    <x v="6"/>
    <n v="3"/>
  </r>
  <r>
    <s v="MD"/>
    <x v="21"/>
    <x v="38"/>
    <x v="7"/>
    <x v="7"/>
    <n v="3"/>
  </r>
  <r>
    <s v="MD"/>
    <x v="21"/>
    <x v="38"/>
    <x v="2"/>
    <x v="8"/>
    <n v="129"/>
  </r>
  <r>
    <s v="MD"/>
    <x v="21"/>
    <x v="38"/>
    <x v="2"/>
    <x v="9"/>
    <n v="169"/>
  </r>
  <r>
    <s v="MD"/>
    <x v="21"/>
    <x v="38"/>
    <x v="2"/>
    <x v="10"/>
    <n v="204"/>
  </r>
  <r>
    <s v="MD"/>
    <x v="21"/>
    <x v="38"/>
    <x v="2"/>
    <x v="0"/>
    <n v="254"/>
  </r>
  <r>
    <s v="MD"/>
    <x v="21"/>
    <x v="38"/>
    <x v="2"/>
    <x v="1"/>
    <n v="314"/>
  </r>
  <r>
    <s v="MD"/>
    <x v="21"/>
    <x v="38"/>
    <x v="2"/>
    <x v="2"/>
    <n v="364"/>
  </r>
  <r>
    <s v="MD"/>
    <x v="21"/>
    <x v="38"/>
    <x v="2"/>
    <x v="3"/>
    <n v="414"/>
  </r>
  <r>
    <s v="MD"/>
    <x v="21"/>
    <x v="38"/>
    <x v="2"/>
    <x v="4"/>
    <n v="454"/>
  </r>
  <r>
    <s v="MD"/>
    <x v="21"/>
    <x v="38"/>
    <x v="2"/>
    <x v="5"/>
    <n v="524"/>
  </r>
  <r>
    <s v="MD"/>
    <x v="21"/>
    <x v="38"/>
    <x v="2"/>
    <x v="6"/>
    <n v="544"/>
  </r>
  <r>
    <s v="MD"/>
    <x v="21"/>
    <x v="38"/>
    <x v="2"/>
    <x v="7"/>
    <n v="577"/>
  </r>
  <r>
    <s v="MD"/>
    <x v="21"/>
    <x v="38"/>
    <x v="3"/>
    <x v="8"/>
    <n v="167"/>
  </r>
  <r>
    <s v="MD"/>
    <x v="21"/>
    <x v="38"/>
    <x v="3"/>
    <x v="9"/>
    <n v="217"/>
  </r>
  <r>
    <s v="MD"/>
    <x v="21"/>
    <x v="38"/>
    <x v="3"/>
    <x v="10"/>
    <n v="311"/>
  </r>
  <r>
    <s v="MD"/>
    <x v="21"/>
    <x v="38"/>
    <x v="3"/>
    <x v="0"/>
    <n v="424"/>
  </r>
  <r>
    <s v="MD"/>
    <x v="21"/>
    <x v="38"/>
    <x v="3"/>
    <x v="1"/>
    <n v="505"/>
  </r>
  <r>
    <s v="MD"/>
    <x v="21"/>
    <x v="38"/>
    <x v="3"/>
    <x v="2"/>
    <n v="655"/>
  </r>
  <r>
    <s v="MD"/>
    <x v="21"/>
    <x v="38"/>
    <x v="3"/>
    <x v="3"/>
    <n v="705"/>
  </r>
  <r>
    <s v="MD"/>
    <x v="21"/>
    <x v="38"/>
    <x v="3"/>
    <x v="4"/>
    <n v="745"/>
  </r>
  <r>
    <s v="MD"/>
    <x v="21"/>
    <x v="38"/>
    <x v="3"/>
    <x v="5"/>
    <n v="785"/>
  </r>
  <r>
    <s v="MD"/>
    <x v="21"/>
    <x v="38"/>
    <x v="3"/>
    <x v="6"/>
    <n v="835"/>
  </r>
  <r>
    <s v="MD"/>
    <x v="21"/>
    <x v="38"/>
    <x v="3"/>
    <x v="7"/>
    <n v="868"/>
  </r>
  <r>
    <s v="ME"/>
    <x v="22"/>
    <x v="39"/>
    <x v="12"/>
    <x v="8"/>
    <n v="225"/>
  </r>
  <r>
    <s v="ME"/>
    <x v="22"/>
    <x v="39"/>
    <x v="12"/>
    <x v="9"/>
    <n v="225"/>
  </r>
  <r>
    <s v="ME"/>
    <x v="22"/>
    <x v="39"/>
    <x v="12"/>
    <x v="10"/>
    <n v="225"/>
  </r>
  <r>
    <s v="ME"/>
    <x v="22"/>
    <x v="39"/>
    <x v="12"/>
    <x v="0"/>
    <n v="225"/>
  </r>
  <r>
    <s v="ME"/>
    <x v="22"/>
    <x v="39"/>
    <x v="12"/>
    <x v="1"/>
    <n v="225"/>
  </r>
  <r>
    <s v="ME"/>
    <x v="22"/>
    <x v="39"/>
    <x v="12"/>
    <x v="2"/>
    <n v="225"/>
  </r>
  <r>
    <s v="ME"/>
    <x v="22"/>
    <x v="39"/>
    <x v="2"/>
    <x v="10"/>
    <n v="1659"/>
  </r>
  <r>
    <s v="ME"/>
    <x v="22"/>
    <x v="39"/>
    <x v="2"/>
    <x v="0"/>
    <n v="1659"/>
  </r>
  <r>
    <s v="ME"/>
    <x v="22"/>
    <x v="39"/>
    <x v="2"/>
    <x v="1"/>
    <n v="1659"/>
  </r>
  <r>
    <s v="ME"/>
    <x v="22"/>
    <x v="39"/>
    <x v="2"/>
    <x v="2"/>
    <n v="2039"/>
  </r>
  <r>
    <s v="ME"/>
    <x v="22"/>
    <x v="39"/>
    <x v="2"/>
    <x v="3"/>
    <n v="2039"/>
  </r>
  <r>
    <s v="ME"/>
    <x v="22"/>
    <x v="39"/>
    <x v="2"/>
    <x v="4"/>
    <n v="2039"/>
  </r>
  <r>
    <s v="ME"/>
    <x v="22"/>
    <x v="39"/>
    <x v="2"/>
    <x v="5"/>
    <n v="2039"/>
  </r>
  <r>
    <s v="ME"/>
    <x v="22"/>
    <x v="39"/>
    <x v="2"/>
    <x v="6"/>
    <n v="2039"/>
  </r>
  <r>
    <s v="ME"/>
    <x v="22"/>
    <x v="39"/>
    <x v="2"/>
    <x v="7"/>
    <n v="2039"/>
  </r>
  <r>
    <s v="ME"/>
    <x v="22"/>
    <x v="39"/>
    <x v="3"/>
    <x v="8"/>
    <n v="120"/>
  </r>
  <r>
    <s v="ME"/>
    <x v="22"/>
    <x v="39"/>
    <x v="3"/>
    <x v="9"/>
    <n v="175"/>
  </r>
  <r>
    <s v="ME"/>
    <x v="22"/>
    <x v="39"/>
    <x v="3"/>
    <x v="10"/>
    <n v="275"/>
  </r>
  <r>
    <s v="ME"/>
    <x v="22"/>
    <x v="39"/>
    <x v="3"/>
    <x v="0"/>
    <n v="275"/>
  </r>
  <r>
    <s v="ME"/>
    <x v="22"/>
    <x v="39"/>
    <x v="3"/>
    <x v="1"/>
    <n v="275"/>
  </r>
  <r>
    <s v="ME"/>
    <x v="22"/>
    <x v="39"/>
    <x v="3"/>
    <x v="2"/>
    <n v="275"/>
  </r>
  <r>
    <s v="ME"/>
    <x v="22"/>
    <x v="39"/>
    <x v="3"/>
    <x v="3"/>
    <n v="275"/>
  </r>
  <r>
    <s v="ME"/>
    <x v="22"/>
    <x v="39"/>
    <x v="3"/>
    <x v="4"/>
    <n v="275"/>
  </r>
  <r>
    <s v="ME"/>
    <x v="22"/>
    <x v="39"/>
    <x v="3"/>
    <x v="5"/>
    <n v="275"/>
  </r>
  <r>
    <s v="ME"/>
    <x v="22"/>
    <x v="39"/>
    <x v="3"/>
    <x v="6"/>
    <n v="275"/>
  </r>
  <r>
    <s v="ME"/>
    <x v="22"/>
    <x v="39"/>
    <x v="3"/>
    <x v="7"/>
    <n v="275"/>
  </r>
  <r>
    <s v="NL"/>
    <x v="23"/>
    <x v="40"/>
    <x v="4"/>
    <x v="8"/>
    <n v="700"/>
  </r>
  <r>
    <s v="NL"/>
    <x v="23"/>
    <x v="40"/>
    <x v="4"/>
    <x v="9"/>
    <n v="1591"/>
  </r>
  <r>
    <s v="NL"/>
    <x v="23"/>
    <x v="40"/>
    <x v="4"/>
    <x v="10"/>
    <n v="2483"/>
  </r>
  <r>
    <s v="NL"/>
    <x v="23"/>
    <x v="40"/>
    <x v="4"/>
    <x v="0"/>
    <n v="3374"/>
  </r>
  <r>
    <s v="NL"/>
    <x v="23"/>
    <x v="40"/>
    <x v="4"/>
    <x v="1"/>
    <n v="4137"/>
  </r>
  <r>
    <s v="NL"/>
    <x v="23"/>
    <x v="40"/>
    <x v="4"/>
    <x v="2"/>
    <n v="4900"/>
  </r>
  <r>
    <s v="NL"/>
    <x v="23"/>
    <x v="40"/>
    <x v="4"/>
    <x v="3"/>
    <n v="5664"/>
  </r>
  <r>
    <s v="NL"/>
    <x v="23"/>
    <x v="40"/>
    <x v="4"/>
    <x v="4"/>
    <n v="6427"/>
  </r>
  <r>
    <s v="NL"/>
    <x v="23"/>
    <x v="40"/>
    <x v="4"/>
    <x v="5"/>
    <n v="7191"/>
  </r>
  <r>
    <s v="NL"/>
    <x v="23"/>
    <x v="40"/>
    <x v="4"/>
    <x v="6"/>
    <n v="8570"/>
  </r>
  <r>
    <s v="NL"/>
    <x v="23"/>
    <x v="40"/>
    <x v="4"/>
    <x v="7"/>
    <n v="9950"/>
  </r>
  <r>
    <s v="NL"/>
    <x v="23"/>
    <x v="40"/>
    <x v="5"/>
    <x v="8"/>
    <n v="783"/>
  </r>
  <r>
    <s v="NL"/>
    <x v="23"/>
    <x v="40"/>
    <x v="5"/>
    <x v="9"/>
    <n v="1055"/>
  </r>
  <r>
    <s v="NL"/>
    <x v="23"/>
    <x v="40"/>
    <x v="5"/>
    <x v="10"/>
    <n v="1328"/>
  </r>
  <r>
    <s v="NL"/>
    <x v="23"/>
    <x v="40"/>
    <x v="5"/>
    <x v="0"/>
    <n v="1600"/>
  </r>
  <r>
    <s v="NL"/>
    <x v="23"/>
    <x v="40"/>
    <x v="5"/>
    <x v="1"/>
    <n v="1650"/>
  </r>
  <r>
    <s v="NL"/>
    <x v="23"/>
    <x v="40"/>
    <x v="5"/>
    <x v="2"/>
    <n v="1700"/>
  </r>
  <r>
    <s v="NL"/>
    <x v="23"/>
    <x v="40"/>
    <x v="5"/>
    <x v="3"/>
    <n v="1767"/>
  </r>
  <r>
    <s v="NL"/>
    <x v="23"/>
    <x v="40"/>
    <x v="5"/>
    <x v="4"/>
    <n v="1833"/>
  </r>
  <r>
    <s v="NL"/>
    <x v="23"/>
    <x v="40"/>
    <x v="5"/>
    <x v="5"/>
    <n v="1900"/>
  </r>
  <r>
    <s v="NL"/>
    <x v="23"/>
    <x v="40"/>
    <x v="5"/>
    <x v="6"/>
    <n v="1958"/>
  </r>
  <r>
    <s v="NL"/>
    <x v="23"/>
    <x v="40"/>
    <x v="5"/>
    <x v="7"/>
    <n v="2017"/>
  </r>
  <r>
    <s v="NL"/>
    <x v="23"/>
    <x v="40"/>
    <x v="6"/>
    <x v="8"/>
    <n v="1973"/>
  </r>
  <r>
    <s v="NL"/>
    <x v="23"/>
    <x v="40"/>
    <x v="6"/>
    <x v="9"/>
    <n v="2822"/>
  </r>
  <r>
    <s v="NL"/>
    <x v="23"/>
    <x v="40"/>
    <x v="6"/>
    <x v="10"/>
    <n v="3671"/>
  </r>
  <r>
    <s v="NL"/>
    <x v="23"/>
    <x v="40"/>
    <x v="6"/>
    <x v="0"/>
    <n v="4520"/>
  </r>
  <r>
    <s v="NL"/>
    <x v="23"/>
    <x v="40"/>
    <x v="6"/>
    <x v="1"/>
    <n v="5369"/>
  </r>
  <r>
    <s v="NL"/>
    <x v="23"/>
    <x v="40"/>
    <x v="6"/>
    <x v="2"/>
    <n v="6218"/>
  </r>
  <r>
    <s v="NL"/>
    <x v="23"/>
    <x v="40"/>
    <x v="6"/>
    <x v="3"/>
    <n v="6830"/>
  </r>
  <r>
    <s v="NL"/>
    <x v="23"/>
    <x v="40"/>
    <x v="6"/>
    <x v="4"/>
    <n v="7442"/>
  </r>
  <r>
    <s v="NL"/>
    <x v="23"/>
    <x v="40"/>
    <x v="6"/>
    <x v="5"/>
    <n v="8054"/>
  </r>
  <r>
    <s v="NL"/>
    <x v="23"/>
    <x v="40"/>
    <x v="6"/>
    <x v="6"/>
    <n v="8665"/>
  </r>
  <r>
    <s v="NL"/>
    <x v="23"/>
    <x v="40"/>
    <x v="6"/>
    <x v="7"/>
    <n v="8277"/>
  </r>
  <r>
    <s v="NL"/>
    <x v="23"/>
    <x v="40"/>
    <x v="0"/>
    <x v="8"/>
    <n v="13662"/>
  </r>
  <r>
    <s v="NL"/>
    <x v="23"/>
    <x v="40"/>
    <x v="0"/>
    <x v="9"/>
    <n v="13311"/>
  </r>
  <r>
    <s v="NL"/>
    <x v="23"/>
    <x v="40"/>
    <x v="0"/>
    <x v="10"/>
    <n v="12879"/>
  </r>
  <r>
    <s v="NL"/>
    <x v="23"/>
    <x v="40"/>
    <x v="0"/>
    <x v="0"/>
    <n v="12470"/>
  </r>
  <r>
    <s v="NL"/>
    <x v="23"/>
    <x v="40"/>
    <x v="0"/>
    <x v="1"/>
    <n v="11214"/>
  </r>
  <r>
    <s v="NL"/>
    <x v="23"/>
    <x v="40"/>
    <x v="0"/>
    <x v="2"/>
    <n v="10927"/>
  </r>
  <r>
    <s v="NL"/>
    <x v="23"/>
    <x v="40"/>
    <x v="0"/>
    <x v="3"/>
    <n v="9707"/>
  </r>
  <r>
    <s v="NL"/>
    <x v="23"/>
    <x v="40"/>
    <x v="0"/>
    <x v="4"/>
    <n v="9707"/>
  </r>
  <r>
    <s v="NL"/>
    <x v="23"/>
    <x v="40"/>
    <x v="0"/>
    <x v="5"/>
    <n v="9357"/>
  </r>
  <r>
    <s v="NL"/>
    <x v="23"/>
    <x v="40"/>
    <x v="0"/>
    <x v="6"/>
    <n v="9357"/>
  </r>
  <r>
    <s v="NL"/>
    <x v="23"/>
    <x v="40"/>
    <x v="0"/>
    <x v="7"/>
    <n v="10162"/>
  </r>
  <r>
    <s v="NL"/>
    <x v="23"/>
    <x v="40"/>
    <x v="9"/>
    <x v="8"/>
    <n v="4012"/>
  </r>
  <r>
    <s v="NL"/>
    <x v="23"/>
    <x v="40"/>
    <x v="9"/>
    <x v="9"/>
    <n v="4012"/>
  </r>
  <r>
    <s v="NL"/>
    <x v="23"/>
    <x v="40"/>
    <x v="9"/>
    <x v="10"/>
    <n v="4012"/>
  </r>
  <r>
    <s v="NL"/>
    <x v="23"/>
    <x v="40"/>
    <x v="9"/>
    <x v="0"/>
    <n v="3381"/>
  </r>
  <r>
    <s v="NL"/>
    <x v="23"/>
    <x v="40"/>
    <x v="9"/>
    <x v="1"/>
    <n v="3381"/>
  </r>
  <r>
    <s v="NL"/>
    <x v="23"/>
    <x v="40"/>
    <x v="10"/>
    <x v="8"/>
    <n v="486"/>
  </r>
  <r>
    <s v="NL"/>
    <x v="23"/>
    <x v="40"/>
    <x v="10"/>
    <x v="9"/>
    <n v="486"/>
  </r>
  <r>
    <s v="NL"/>
    <x v="23"/>
    <x v="40"/>
    <x v="10"/>
    <x v="10"/>
    <n v="486"/>
  </r>
  <r>
    <s v="NL"/>
    <x v="23"/>
    <x v="40"/>
    <x v="10"/>
    <x v="0"/>
    <n v="486"/>
  </r>
  <r>
    <s v="NL"/>
    <x v="23"/>
    <x v="40"/>
    <x v="10"/>
    <x v="1"/>
    <n v="486"/>
  </r>
  <r>
    <s v="NL"/>
    <x v="23"/>
    <x v="40"/>
    <x v="10"/>
    <x v="2"/>
    <n v="486"/>
  </r>
  <r>
    <s v="NL"/>
    <x v="23"/>
    <x v="40"/>
    <x v="10"/>
    <x v="3"/>
    <n v="486"/>
  </r>
  <r>
    <s v="NL"/>
    <x v="23"/>
    <x v="40"/>
    <x v="10"/>
    <x v="4"/>
    <n v="486"/>
  </r>
  <r>
    <s v="NL"/>
    <x v="23"/>
    <x v="40"/>
    <x v="10"/>
    <x v="5"/>
    <n v="486"/>
  </r>
  <r>
    <s v="NL"/>
    <x v="23"/>
    <x v="40"/>
    <x v="10"/>
    <x v="6"/>
    <n v="486"/>
  </r>
  <r>
    <s v="NL"/>
    <x v="23"/>
    <x v="40"/>
    <x v="10"/>
    <x v="7"/>
    <n v="486"/>
  </r>
  <r>
    <s v="NL"/>
    <x v="23"/>
    <x v="40"/>
    <x v="7"/>
    <x v="8"/>
    <n v="415"/>
  </r>
  <r>
    <s v="NL"/>
    <x v="23"/>
    <x v="40"/>
    <x v="7"/>
    <x v="9"/>
    <n v="415"/>
  </r>
  <r>
    <s v="NL"/>
    <x v="23"/>
    <x v="40"/>
    <x v="7"/>
    <x v="10"/>
    <n v="415"/>
  </r>
  <r>
    <s v="NL"/>
    <x v="23"/>
    <x v="40"/>
    <x v="7"/>
    <x v="0"/>
    <n v="415"/>
  </r>
  <r>
    <s v="NL"/>
    <x v="23"/>
    <x v="40"/>
    <x v="7"/>
    <x v="1"/>
    <n v="415"/>
  </r>
  <r>
    <s v="NL"/>
    <x v="23"/>
    <x v="40"/>
    <x v="7"/>
    <x v="2"/>
    <n v="415"/>
  </r>
  <r>
    <s v="NL"/>
    <x v="23"/>
    <x v="40"/>
    <x v="7"/>
    <x v="3"/>
    <n v="415"/>
  </r>
  <r>
    <s v="NL"/>
    <x v="23"/>
    <x v="40"/>
    <x v="7"/>
    <x v="4"/>
    <n v="415"/>
  </r>
  <r>
    <s v="NL"/>
    <x v="23"/>
    <x v="40"/>
    <x v="7"/>
    <x v="5"/>
    <n v="415"/>
  </r>
  <r>
    <s v="NL"/>
    <x v="23"/>
    <x v="40"/>
    <x v="7"/>
    <x v="6"/>
    <n v="415"/>
  </r>
  <r>
    <s v="NL"/>
    <x v="23"/>
    <x v="40"/>
    <x v="7"/>
    <x v="7"/>
    <n v="415"/>
  </r>
  <r>
    <s v="NL"/>
    <x v="23"/>
    <x v="40"/>
    <x v="8"/>
    <x v="8"/>
    <n v="3996"/>
  </r>
  <r>
    <s v="NL"/>
    <x v="23"/>
    <x v="40"/>
    <x v="8"/>
    <x v="9"/>
    <n v="3953"/>
  </r>
  <r>
    <s v="NL"/>
    <x v="23"/>
    <x v="40"/>
    <x v="8"/>
    <x v="10"/>
    <n v="3924"/>
  </r>
  <r>
    <s v="NL"/>
    <x v="23"/>
    <x v="40"/>
    <x v="8"/>
    <x v="0"/>
    <n v="3914"/>
  </r>
  <r>
    <s v="NL"/>
    <x v="23"/>
    <x v="40"/>
    <x v="8"/>
    <x v="1"/>
    <n v="3914"/>
  </r>
  <r>
    <s v="NL"/>
    <x v="23"/>
    <x v="40"/>
    <x v="8"/>
    <x v="2"/>
    <n v="3893"/>
  </r>
  <r>
    <s v="NL"/>
    <x v="23"/>
    <x v="40"/>
    <x v="8"/>
    <x v="3"/>
    <n v="3893"/>
  </r>
  <r>
    <s v="NL"/>
    <x v="23"/>
    <x v="40"/>
    <x v="8"/>
    <x v="4"/>
    <n v="3893"/>
  </r>
  <r>
    <s v="NL"/>
    <x v="23"/>
    <x v="40"/>
    <x v="8"/>
    <x v="5"/>
    <n v="3858"/>
  </r>
  <r>
    <s v="NL"/>
    <x v="23"/>
    <x v="40"/>
    <x v="8"/>
    <x v="6"/>
    <n v="3858"/>
  </r>
  <r>
    <s v="NL"/>
    <x v="23"/>
    <x v="40"/>
    <x v="8"/>
    <x v="7"/>
    <n v="3858"/>
  </r>
  <r>
    <s v="NL"/>
    <x v="23"/>
    <x v="40"/>
    <x v="2"/>
    <x v="8"/>
    <n v="38683"/>
  </r>
  <r>
    <s v="NL"/>
    <x v="23"/>
    <x v="40"/>
    <x v="2"/>
    <x v="9"/>
    <n v="42810"/>
  </r>
  <r>
    <s v="NL"/>
    <x v="23"/>
    <x v="40"/>
    <x v="2"/>
    <x v="10"/>
    <n v="46936"/>
  </r>
  <r>
    <s v="NL"/>
    <x v="23"/>
    <x v="40"/>
    <x v="2"/>
    <x v="0"/>
    <n v="51066"/>
  </r>
  <r>
    <s v="NL"/>
    <x v="23"/>
    <x v="40"/>
    <x v="2"/>
    <x v="1"/>
    <n v="55190"/>
  </r>
  <r>
    <s v="NL"/>
    <x v="23"/>
    <x v="40"/>
    <x v="2"/>
    <x v="2"/>
    <n v="59317"/>
  </r>
  <r>
    <s v="NL"/>
    <x v="23"/>
    <x v="40"/>
    <x v="2"/>
    <x v="3"/>
    <n v="62642"/>
  </r>
  <r>
    <s v="NL"/>
    <x v="23"/>
    <x v="40"/>
    <x v="2"/>
    <x v="4"/>
    <n v="65968"/>
  </r>
  <r>
    <s v="NL"/>
    <x v="23"/>
    <x v="40"/>
    <x v="2"/>
    <x v="5"/>
    <n v="69318"/>
  </r>
  <r>
    <s v="NL"/>
    <x v="23"/>
    <x v="40"/>
    <x v="2"/>
    <x v="6"/>
    <n v="72619"/>
  </r>
  <r>
    <s v="NL"/>
    <x v="23"/>
    <x v="40"/>
    <x v="2"/>
    <x v="7"/>
    <n v="75944"/>
  </r>
  <r>
    <s v="NL"/>
    <x v="23"/>
    <x v="40"/>
    <x v="11"/>
    <x v="8"/>
    <n v="4739"/>
  </r>
  <r>
    <s v="NL"/>
    <x v="23"/>
    <x v="40"/>
    <x v="11"/>
    <x v="9"/>
    <n v="6139"/>
  </r>
  <r>
    <s v="NL"/>
    <x v="23"/>
    <x v="40"/>
    <x v="11"/>
    <x v="10"/>
    <n v="6139"/>
  </r>
  <r>
    <s v="NL"/>
    <x v="23"/>
    <x v="40"/>
    <x v="11"/>
    <x v="0"/>
    <n v="8139"/>
  </r>
  <r>
    <s v="NL"/>
    <x v="23"/>
    <x v="40"/>
    <x v="11"/>
    <x v="1"/>
    <n v="12019"/>
  </r>
  <r>
    <s v="NL"/>
    <x v="23"/>
    <x v="40"/>
    <x v="11"/>
    <x v="2"/>
    <n v="14651"/>
  </r>
  <r>
    <s v="NL"/>
    <x v="23"/>
    <x v="40"/>
    <x v="11"/>
    <x v="3"/>
    <n v="21351"/>
  </r>
  <r>
    <s v="NL"/>
    <x v="23"/>
    <x v="40"/>
    <x v="11"/>
    <x v="4"/>
    <n v="21351"/>
  </r>
  <r>
    <s v="NL"/>
    <x v="23"/>
    <x v="40"/>
    <x v="11"/>
    <x v="5"/>
    <n v="23351"/>
  </r>
  <r>
    <s v="NL"/>
    <x v="23"/>
    <x v="40"/>
    <x v="11"/>
    <x v="6"/>
    <n v="25351"/>
  </r>
  <r>
    <s v="NL"/>
    <x v="23"/>
    <x v="40"/>
    <x v="11"/>
    <x v="7"/>
    <n v="25351"/>
  </r>
  <r>
    <s v="NL"/>
    <x v="23"/>
    <x v="40"/>
    <x v="3"/>
    <x v="8"/>
    <n v="7300"/>
  </r>
  <r>
    <s v="NL"/>
    <x v="23"/>
    <x v="40"/>
    <x v="3"/>
    <x v="9"/>
    <n v="7300"/>
  </r>
  <r>
    <s v="NL"/>
    <x v="23"/>
    <x v="40"/>
    <x v="3"/>
    <x v="10"/>
    <n v="7300"/>
  </r>
  <r>
    <s v="NL"/>
    <x v="23"/>
    <x v="40"/>
    <x v="3"/>
    <x v="0"/>
    <n v="9100"/>
  </r>
  <r>
    <s v="NL"/>
    <x v="23"/>
    <x v="40"/>
    <x v="3"/>
    <x v="1"/>
    <n v="9100"/>
  </r>
  <r>
    <s v="NL"/>
    <x v="23"/>
    <x v="40"/>
    <x v="3"/>
    <x v="2"/>
    <n v="9100"/>
  </r>
  <r>
    <s v="NL"/>
    <x v="23"/>
    <x v="40"/>
    <x v="3"/>
    <x v="3"/>
    <n v="9100"/>
  </r>
  <r>
    <s v="NL"/>
    <x v="23"/>
    <x v="40"/>
    <x v="3"/>
    <x v="4"/>
    <n v="9100"/>
  </r>
  <r>
    <s v="NL"/>
    <x v="23"/>
    <x v="40"/>
    <x v="3"/>
    <x v="5"/>
    <n v="10599"/>
  </r>
  <r>
    <s v="NL"/>
    <x v="23"/>
    <x v="40"/>
    <x v="3"/>
    <x v="6"/>
    <n v="10599"/>
  </r>
  <r>
    <s v="NL"/>
    <x v="23"/>
    <x v="40"/>
    <x v="3"/>
    <x v="7"/>
    <n v="10599"/>
  </r>
  <r>
    <s v="NL"/>
    <x v="23"/>
    <x v="41"/>
    <x v="6"/>
    <x v="7"/>
    <n v="1000"/>
  </r>
  <r>
    <s v="NL"/>
    <x v="23"/>
    <x v="41"/>
    <x v="11"/>
    <x v="7"/>
    <n v="2000"/>
  </r>
  <r>
    <s v="NL"/>
    <x v="23"/>
    <x v="42"/>
    <x v="11"/>
    <x v="2"/>
    <n v="2000"/>
  </r>
  <r>
    <s v="NL"/>
    <x v="23"/>
    <x v="42"/>
    <x v="11"/>
    <x v="3"/>
    <n v="2000"/>
  </r>
  <r>
    <s v="NL"/>
    <x v="23"/>
    <x v="42"/>
    <x v="11"/>
    <x v="4"/>
    <n v="2000"/>
  </r>
  <r>
    <s v="NL"/>
    <x v="23"/>
    <x v="42"/>
    <x v="11"/>
    <x v="5"/>
    <n v="2000"/>
  </r>
  <r>
    <s v="NL"/>
    <x v="23"/>
    <x v="42"/>
    <x v="11"/>
    <x v="6"/>
    <n v="2000"/>
  </r>
  <r>
    <s v="NL"/>
    <x v="23"/>
    <x v="42"/>
    <x v="11"/>
    <x v="7"/>
    <n v="2000"/>
  </r>
  <r>
    <s v="NI"/>
    <x v="24"/>
    <x v="43"/>
    <x v="5"/>
    <x v="8"/>
    <n v="57"/>
  </r>
  <r>
    <s v="NI"/>
    <x v="24"/>
    <x v="43"/>
    <x v="5"/>
    <x v="9"/>
    <n v="59"/>
  </r>
  <r>
    <s v="NI"/>
    <x v="24"/>
    <x v="43"/>
    <x v="5"/>
    <x v="10"/>
    <n v="60"/>
  </r>
  <r>
    <s v="NI"/>
    <x v="24"/>
    <x v="43"/>
    <x v="5"/>
    <x v="0"/>
    <n v="60"/>
  </r>
  <r>
    <s v="NI"/>
    <x v="24"/>
    <x v="43"/>
    <x v="5"/>
    <x v="1"/>
    <n v="60"/>
  </r>
  <r>
    <s v="NI"/>
    <x v="24"/>
    <x v="43"/>
    <x v="5"/>
    <x v="2"/>
    <n v="60"/>
  </r>
  <r>
    <s v="NI"/>
    <x v="24"/>
    <x v="43"/>
    <x v="5"/>
    <x v="3"/>
    <n v="60"/>
  </r>
  <r>
    <s v="NI"/>
    <x v="24"/>
    <x v="43"/>
    <x v="5"/>
    <x v="4"/>
    <n v="60"/>
  </r>
  <r>
    <s v="NI"/>
    <x v="24"/>
    <x v="43"/>
    <x v="5"/>
    <x v="5"/>
    <n v="60"/>
  </r>
  <r>
    <s v="NI"/>
    <x v="24"/>
    <x v="43"/>
    <x v="5"/>
    <x v="6"/>
    <n v="60"/>
  </r>
  <r>
    <s v="NI"/>
    <x v="24"/>
    <x v="43"/>
    <x v="5"/>
    <x v="7"/>
    <n v="60"/>
  </r>
  <r>
    <s v="NI"/>
    <x v="24"/>
    <x v="43"/>
    <x v="0"/>
    <x v="8"/>
    <n v="1683"/>
  </r>
  <r>
    <s v="NI"/>
    <x v="24"/>
    <x v="43"/>
    <x v="0"/>
    <x v="9"/>
    <n v="1683"/>
  </r>
  <r>
    <s v="NI"/>
    <x v="24"/>
    <x v="43"/>
    <x v="0"/>
    <x v="10"/>
    <n v="1683"/>
  </r>
  <r>
    <s v="NI"/>
    <x v="24"/>
    <x v="43"/>
    <x v="0"/>
    <x v="0"/>
    <n v="1683"/>
  </r>
  <r>
    <s v="NI"/>
    <x v="24"/>
    <x v="43"/>
    <x v="0"/>
    <x v="1"/>
    <n v="1683"/>
  </r>
  <r>
    <s v="NI"/>
    <x v="24"/>
    <x v="43"/>
    <x v="0"/>
    <x v="2"/>
    <n v="1683"/>
  </r>
  <r>
    <s v="NI"/>
    <x v="24"/>
    <x v="43"/>
    <x v="0"/>
    <x v="3"/>
    <n v="1683"/>
  </r>
  <r>
    <s v="NI"/>
    <x v="24"/>
    <x v="43"/>
    <x v="0"/>
    <x v="4"/>
    <n v="1683"/>
  </r>
  <r>
    <s v="NI"/>
    <x v="24"/>
    <x v="43"/>
    <x v="0"/>
    <x v="5"/>
    <n v="1683"/>
  </r>
  <r>
    <s v="NI"/>
    <x v="24"/>
    <x v="43"/>
    <x v="0"/>
    <x v="6"/>
    <n v="1683"/>
  </r>
  <r>
    <s v="NI"/>
    <x v="24"/>
    <x v="43"/>
    <x v="0"/>
    <x v="7"/>
    <n v="1683"/>
  </r>
  <r>
    <s v="NI"/>
    <x v="24"/>
    <x v="43"/>
    <x v="12"/>
    <x v="8"/>
    <n v="18"/>
  </r>
  <r>
    <s v="NI"/>
    <x v="24"/>
    <x v="43"/>
    <x v="12"/>
    <x v="9"/>
    <n v="18"/>
  </r>
  <r>
    <s v="NI"/>
    <x v="24"/>
    <x v="43"/>
    <x v="12"/>
    <x v="10"/>
    <n v="18"/>
  </r>
  <r>
    <s v="NI"/>
    <x v="24"/>
    <x v="43"/>
    <x v="12"/>
    <x v="0"/>
    <n v="18"/>
  </r>
  <r>
    <s v="NI"/>
    <x v="24"/>
    <x v="43"/>
    <x v="12"/>
    <x v="1"/>
    <n v="18"/>
  </r>
  <r>
    <s v="NI"/>
    <x v="24"/>
    <x v="43"/>
    <x v="12"/>
    <x v="2"/>
    <n v="18"/>
  </r>
  <r>
    <s v="NI"/>
    <x v="24"/>
    <x v="43"/>
    <x v="12"/>
    <x v="3"/>
    <n v="18"/>
  </r>
  <r>
    <s v="NI"/>
    <x v="24"/>
    <x v="43"/>
    <x v="12"/>
    <x v="4"/>
    <n v="18"/>
  </r>
  <r>
    <s v="NI"/>
    <x v="24"/>
    <x v="43"/>
    <x v="12"/>
    <x v="5"/>
    <n v="18"/>
  </r>
  <r>
    <s v="NI"/>
    <x v="24"/>
    <x v="43"/>
    <x v="12"/>
    <x v="6"/>
    <n v="18"/>
  </r>
  <r>
    <s v="NI"/>
    <x v="24"/>
    <x v="43"/>
    <x v="12"/>
    <x v="7"/>
    <n v="18"/>
  </r>
  <r>
    <s v="NI"/>
    <x v="24"/>
    <x v="43"/>
    <x v="1"/>
    <x v="8"/>
    <n v="389"/>
  </r>
  <r>
    <s v="NI"/>
    <x v="24"/>
    <x v="43"/>
    <x v="1"/>
    <x v="9"/>
    <n v="389"/>
  </r>
  <r>
    <s v="NI"/>
    <x v="24"/>
    <x v="43"/>
    <x v="1"/>
    <x v="10"/>
    <n v="389"/>
  </r>
  <r>
    <s v="NI"/>
    <x v="24"/>
    <x v="43"/>
    <x v="1"/>
    <x v="0"/>
    <n v="389"/>
  </r>
  <r>
    <s v="NI"/>
    <x v="24"/>
    <x v="43"/>
    <x v="1"/>
    <x v="1"/>
    <n v="389"/>
  </r>
  <r>
    <s v="NI"/>
    <x v="24"/>
    <x v="43"/>
    <x v="1"/>
    <x v="2"/>
    <n v="389"/>
  </r>
  <r>
    <s v="NI"/>
    <x v="24"/>
    <x v="43"/>
    <x v="1"/>
    <x v="3"/>
    <n v="389"/>
  </r>
  <r>
    <s v="NI"/>
    <x v="24"/>
    <x v="43"/>
    <x v="1"/>
    <x v="4"/>
    <n v="389"/>
  </r>
  <r>
    <s v="NI"/>
    <x v="24"/>
    <x v="43"/>
    <x v="1"/>
    <x v="5"/>
    <n v="389"/>
  </r>
  <r>
    <s v="NI"/>
    <x v="24"/>
    <x v="43"/>
    <x v="1"/>
    <x v="6"/>
    <n v="389"/>
  </r>
  <r>
    <s v="NI"/>
    <x v="24"/>
    <x v="43"/>
    <x v="1"/>
    <x v="7"/>
    <n v="389"/>
  </r>
  <r>
    <s v="NI"/>
    <x v="24"/>
    <x v="43"/>
    <x v="8"/>
    <x v="8"/>
    <n v="9"/>
  </r>
  <r>
    <s v="NI"/>
    <x v="24"/>
    <x v="43"/>
    <x v="8"/>
    <x v="9"/>
    <n v="9"/>
  </r>
  <r>
    <s v="NI"/>
    <x v="24"/>
    <x v="43"/>
    <x v="8"/>
    <x v="10"/>
    <n v="9"/>
  </r>
  <r>
    <s v="NI"/>
    <x v="24"/>
    <x v="43"/>
    <x v="8"/>
    <x v="0"/>
    <n v="9"/>
  </r>
  <r>
    <s v="NI"/>
    <x v="24"/>
    <x v="43"/>
    <x v="8"/>
    <x v="1"/>
    <n v="9"/>
  </r>
  <r>
    <s v="NI"/>
    <x v="24"/>
    <x v="43"/>
    <x v="8"/>
    <x v="2"/>
    <n v="9"/>
  </r>
  <r>
    <s v="NI"/>
    <x v="24"/>
    <x v="43"/>
    <x v="8"/>
    <x v="3"/>
    <n v="9"/>
  </r>
  <r>
    <s v="NI"/>
    <x v="24"/>
    <x v="43"/>
    <x v="8"/>
    <x v="4"/>
    <n v="9"/>
  </r>
  <r>
    <s v="NI"/>
    <x v="24"/>
    <x v="43"/>
    <x v="8"/>
    <x v="5"/>
    <n v="9"/>
  </r>
  <r>
    <s v="NI"/>
    <x v="24"/>
    <x v="43"/>
    <x v="8"/>
    <x v="6"/>
    <n v="9"/>
  </r>
  <r>
    <s v="NI"/>
    <x v="24"/>
    <x v="43"/>
    <x v="8"/>
    <x v="7"/>
    <n v="9"/>
  </r>
  <r>
    <s v="NI"/>
    <x v="24"/>
    <x v="43"/>
    <x v="2"/>
    <x v="8"/>
    <n v="365"/>
  </r>
  <r>
    <s v="NI"/>
    <x v="24"/>
    <x v="43"/>
    <x v="2"/>
    <x v="9"/>
    <n v="421"/>
  </r>
  <r>
    <s v="NI"/>
    <x v="24"/>
    <x v="43"/>
    <x v="2"/>
    <x v="10"/>
    <n v="477"/>
  </r>
  <r>
    <s v="NI"/>
    <x v="24"/>
    <x v="43"/>
    <x v="2"/>
    <x v="0"/>
    <n v="529"/>
  </r>
  <r>
    <s v="NI"/>
    <x v="24"/>
    <x v="43"/>
    <x v="2"/>
    <x v="1"/>
    <n v="602"/>
  </r>
  <r>
    <s v="NI"/>
    <x v="24"/>
    <x v="43"/>
    <x v="2"/>
    <x v="2"/>
    <n v="602"/>
  </r>
  <r>
    <s v="NI"/>
    <x v="24"/>
    <x v="43"/>
    <x v="2"/>
    <x v="3"/>
    <n v="662"/>
  </r>
  <r>
    <s v="NI"/>
    <x v="24"/>
    <x v="43"/>
    <x v="2"/>
    <x v="4"/>
    <n v="716"/>
  </r>
  <r>
    <s v="NI"/>
    <x v="24"/>
    <x v="43"/>
    <x v="2"/>
    <x v="5"/>
    <n v="716"/>
  </r>
  <r>
    <s v="NI"/>
    <x v="24"/>
    <x v="43"/>
    <x v="2"/>
    <x v="6"/>
    <n v="716"/>
  </r>
  <r>
    <s v="NI"/>
    <x v="24"/>
    <x v="43"/>
    <x v="2"/>
    <x v="7"/>
    <n v="716"/>
  </r>
  <r>
    <s v="NI"/>
    <x v="24"/>
    <x v="43"/>
    <x v="11"/>
    <x v="2"/>
    <n v="500"/>
  </r>
  <r>
    <s v="NI"/>
    <x v="24"/>
    <x v="43"/>
    <x v="11"/>
    <x v="3"/>
    <n v="500"/>
  </r>
  <r>
    <s v="NI"/>
    <x v="24"/>
    <x v="43"/>
    <x v="11"/>
    <x v="4"/>
    <n v="500"/>
  </r>
  <r>
    <s v="NI"/>
    <x v="24"/>
    <x v="43"/>
    <x v="11"/>
    <x v="5"/>
    <n v="500"/>
  </r>
  <r>
    <s v="NI"/>
    <x v="24"/>
    <x v="43"/>
    <x v="11"/>
    <x v="6"/>
    <n v="500"/>
  </r>
  <r>
    <s v="NI"/>
    <x v="24"/>
    <x v="43"/>
    <x v="11"/>
    <x v="7"/>
    <n v="1000"/>
  </r>
  <r>
    <s v="NI"/>
    <x v="24"/>
    <x v="43"/>
    <x v="3"/>
    <x v="8"/>
    <n v="1540"/>
  </r>
  <r>
    <s v="NI"/>
    <x v="24"/>
    <x v="43"/>
    <x v="3"/>
    <x v="9"/>
    <n v="1610"/>
  </r>
  <r>
    <s v="NI"/>
    <x v="24"/>
    <x v="43"/>
    <x v="3"/>
    <x v="10"/>
    <n v="1750"/>
  </r>
  <r>
    <s v="NI"/>
    <x v="24"/>
    <x v="43"/>
    <x v="3"/>
    <x v="0"/>
    <n v="1990"/>
  </r>
  <r>
    <s v="NI"/>
    <x v="24"/>
    <x v="43"/>
    <x v="3"/>
    <x v="1"/>
    <n v="2170"/>
  </r>
  <r>
    <s v="NI"/>
    <x v="24"/>
    <x v="43"/>
    <x v="3"/>
    <x v="2"/>
    <n v="2460"/>
  </r>
  <r>
    <s v="NI"/>
    <x v="24"/>
    <x v="43"/>
    <x v="3"/>
    <x v="3"/>
    <n v="2740"/>
  </r>
  <r>
    <s v="NI"/>
    <x v="24"/>
    <x v="43"/>
    <x v="3"/>
    <x v="4"/>
    <n v="3030"/>
  </r>
  <r>
    <s v="NI"/>
    <x v="24"/>
    <x v="43"/>
    <x v="3"/>
    <x v="5"/>
    <n v="3030"/>
  </r>
  <r>
    <s v="NI"/>
    <x v="24"/>
    <x v="43"/>
    <x v="3"/>
    <x v="6"/>
    <n v="3030"/>
  </r>
  <r>
    <s v="NI"/>
    <x v="24"/>
    <x v="43"/>
    <x v="3"/>
    <x v="7"/>
    <n v="3030"/>
  </r>
  <r>
    <s v="NO"/>
    <x v="25"/>
    <x v="44"/>
    <x v="5"/>
    <x v="8"/>
    <n v="1883"/>
  </r>
  <r>
    <s v="NO"/>
    <x v="25"/>
    <x v="44"/>
    <x v="5"/>
    <x v="9"/>
    <n v="1914"/>
  </r>
  <r>
    <s v="NO"/>
    <x v="25"/>
    <x v="44"/>
    <x v="5"/>
    <x v="10"/>
    <n v="1945"/>
  </r>
  <r>
    <s v="NO"/>
    <x v="25"/>
    <x v="44"/>
    <x v="5"/>
    <x v="0"/>
    <n v="1976"/>
  </r>
  <r>
    <s v="NO"/>
    <x v="25"/>
    <x v="44"/>
    <x v="5"/>
    <x v="1"/>
    <n v="2007"/>
  </r>
  <r>
    <s v="NO"/>
    <x v="25"/>
    <x v="44"/>
    <x v="5"/>
    <x v="2"/>
    <n v="2038"/>
  </r>
  <r>
    <s v="NO"/>
    <x v="25"/>
    <x v="44"/>
    <x v="5"/>
    <x v="3"/>
    <n v="2083"/>
  </r>
  <r>
    <s v="NO"/>
    <x v="25"/>
    <x v="44"/>
    <x v="5"/>
    <x v="4"/>
    <n v="2128"/>
  </r>
  <r>
    <s v="NO"/>
    <x v="25"/>
    <x v="44"/>
    <x v="5"/>
    <x v="5"/>
    <n v="2173"/>
  </r>
  <r>
    <s v="NO"/>
    <x v="25"/>
    <x v="44"/>
    <x v="5"/>
    <x v="6"/>
    <n v="2219"/>
  </r>
  <r>
    <s v="NO"/>
    <x v="25"/>
    <x v="44"/>
    <x v="5"/>
    <x v="7"/>
    <n v="2264"/>
  </r>
  <r>
    <s v="NO"/>
    <x v="25"/>
    <x v="44"/>
    <x v="8"/>
    <x v="8"/>
    <n v="20"/>
  </r>
  <r>
    <s v="NO"/>
    <x v="25"/>
    <x v="44"/>
    <x v="8"/>
    <x v="9"/>
    <n v="20"/>
  </r>
  <r>
    <s v="NO"/>
    <x v="25"/>
    <x v="44"/>
    <x v="8"/>
    <x v="10"/>
    <n v="20"/>
  </r>
  <r>
    <s v="NO"/>
    <x v="25"/>
    <x v="44"/>
    <x v="8"/>
    <x v="0"/>
    <n v="20"/>
  </r>
  <r>
    <s v="NO"/>
    <x v="25"/>
    <x v="44"/>
    <x v="8"/>
    <x v="1"/>
    <n v="20"/>
  </r>
  <r>
    <s v="NO"/>
    <x v="25"/>
    <x v="44"/>
    <x v="8"/>
    <x v="2"/>
    <n v="20"/>
  </r>
  <r>
    <s v="NO"/>
    <x v="25"/>
    <x v="44"/>
    <x v="8"/>
    <x v="3"/>
    <n v="20"/>
  </r>
  <r>
    <s v="NO"/>
    <x v="25"/>
    <x v="44"/>
    <x v="8"/>
    <x v="4"/>
    <n v="20"/>
  </r>
  <r>
    <s v="NO"/>
    <x v="25"/>
    <x v="44"/>
    <x v="8"/>
    <x v="5"/>
    <n v="20"/>
  </r>
  <r>
    <s v="NO"/>
    <x v="25"/>
    <x v="44"/>
    <x v="8"/>
    <x v="6"/>
    <n v="20"/>
  </r>
  <r>
    <s v="NO"/>
    <x v="25"/>
    <x v="44"/>
    <x v="8"/>
    <x v="7"/>
    <n v="20"/>
  </r>
  <r>
    <s v="NO"/>
    <x v="25"/>
    <x v="44"/>
    <x v="2"/>
    <x v="8"/>
    <n v="170"/>
  </r>
  <r>
    <s v="NO"/>
    <x v="25"/>
    <x v="44"/>
    <x v="2"/>
    <x v="9"/>
    <n v="210"/>
  </r>
  <r>
    <s v="NO"/>
    <x v="25"/>
    <x v="44"/>
    <x v="2"/>
    <x v="10"/>
    <n v="250"/>
  </r>
  <r>
    <s v="NO"/>
    <x v="25"/>
    <x v="44"/>
    <x v="2"/>
    <x v="0"/>
    <n v="500"/>
  </r>
  <r>
    <s v="NO"/>
    <x v="25"/>
    <x v="44"/>
    <x v="2"/>
    <x v="1"/>
    <n v="750"/>
  </r>
  <r>
    <s v="NO"/>
    <x v="25"/>
    <x v="44"/>
    <x v="2"/>
    <x v="2"/>
    <n v="1000"/>
  </r>
  <r>
    <s v="NO"/>
    <x v="25"/>
    <x v="44"/>
    <x v="2"/>
    <x v="3"/>
    <n v="1150"/>
  </r>
  <r>
    <s v="NO"/>
    <x v="25"/>
    <x v="44"/>
    <x v="2"/>
    <x v="4"/>
    <n v="1300"/>
  </r>
  <r>
    <s v="NO"/>
    <x v="25"/>
    <x v="44"/>
    <x v="2"/>
    <x v="5"/>
    <n v="1450"/>
  </r>
  <r>
    <s v="NO"/>
    <x v="25"/>
    <x v="44"/>
    <x v="2"/>
    <x v="6"/>
    <n v="1600"/>
  </r>
  <r>
    <s v="NO"/>
    <x v="25"/>
    <x v="44"/>
    <x v="2"/>
    <x v="7"/>
    <n v="1750"/>
  </r>
  <r>
    <s v="NO"/>
    <x v="25"/>
    <x v="44"/>
    <x v="3"/>
    <x v="8"/>
    <n v="2075"/>
  </r>
  <r>
    <s v="NO"/>
    <x v="25"/>
    <x v="44"/>
    <x v="3"/>
    <x v="9"/>
    <n v="2075"/>
  </r>
  <r>
    <s v="NO"/>
    <x v="25"/>
    <x v="44"/>
    <x v="3"/>
    <x v="10"/>
    <n v="2075"/>
  </r>
  <r>
    <s v="NO"/>
    <x v="25"/>
    <x v="44"/>
    <x v="3"/>
    <x v="0"/>
    <n v="2075"/>
  </r>
  <r>
    <s v="NO"/>
    <x v="25"/>
    <x v="44"/>
    <x v="3"/>
    <x v="1"/>
    <n v="2075"/>
  </r>
  <r>
    <s v="NO"/>
    <x v="25"/>
    <x v="44"/>
    <x v="3"/>
    <x v="2"/>
    <n v="2425"/>
  </r>
  <r>
    <s v="NO"/>
    <x v="25"/>
    <x v="44"/>
    <x v="3"/>
    <x v="3"/>
    <n v="2425"/>
  </r>
  <r>
    <s v="NO"/>
    <x v="25"/>
    <x v="44"/>
    <x v="3"/>
    <x v="4"/>
    <n v="2425"/>
  </r>
  <r>
    <s v="NO"/>
    <x v="25"/>
    <x v="44"/>
    <x v="3"/>
    <x v="5"/>
    <n v="2425"/>
  </r>
  <r>
    <s v="NO"/>
    <x v="25"/>
    <x v="44"/>
    <x v="3"/>
    <x v="6"/>
    <n v="2425"/>
  </r>
  <r>
    <s v="NO"/>
    <x v="25"/>
    <x v="44"/>
    <x v="3"/>
    <x v="7"/>
    <n v="2425"/>
  </r>
  <r>
    <s v="NO"/>
    <x v="25"/>
    <x v="45"/>
    <x v="5"/>
    <x v="8"/>
    <n v="919"/>
  </r>
  <r>
    <s v="NO"/>
    <x v="25"/>
    <x v="45"/>
    <x v="5"/>
    <x v="9"/>
    <n v="1048"/>
  </r>
  <r>
    <s v="NO"/>
    <x v="25"/>
    <x v="45"/>
    <x v="5"/>
    <x v="10"/>
    <n v="1176"/>
  </r>
  <r>
    <s v="NO"/>
    <x v="25"/>
    <x v="45"/>
    <x v="5"/>
    <x v="0"/>
    <n v="1305"/>
  </r>
  <r>
    <s v="NO"/>
    <x v="25"/>
    <x v="45"/>
    <x v="5"/>
    <x v="1"/>
    <n v="1434"/>
  </r>
  <r>
    <s v="NO"/>
    <x v="25"/>
    <x v="45"/>
    <x v="5"/>
    <x v="2"/>
    <n v="1563"/>
  </r>
  <r>
    <s v="NO"/>
    <x v="25"/>
    <x v="45"/>
    <x v="5"/>
    <x v="3"/>
    <n v="1579"/>
  </r>
  <r>
    <s v="NO"/>
    <x v="25"/>
    <x v="45"/>
    <x v="5"/>
    <x v="4"/>
    <n v="1595"/>
  </r>
  <r>
    <s v="NO"/>
    <x v="25"/>
    <x v="45"/>
    <x v="5"/>
    <x v="5"/>
    <n v="1611"/>
  </r>
  <r>
    <s v="NO"/>
    <x v="25"/>
    <x v="45"/>
    <x v="5"/>
    <x v="6"/>
    <n v="1627"/>
  </r>
  <r>
    <s v="NO"/>
    <x v="25"/>
    <x v="45"/>
    <x v="5"/>
    <x v="7"/>
    <n v="1643"/>
  </r>
  <r>
    <s v="NO"/>
    <x v="25"/>
    <x v="45"/>
    <x v="6"/>
    <x v="3"/>
    <n v="21"/>
  </r>
  <r>
    <s v="NO"/>
    <x v="25"/>
    <x v="45"/>
    <x v="6"/>
    <x v="4"/>
    <n v="42"/>
  </r>
  <r>
    <s v="NO"/>
    <x v="25"/>
    <x v="45"/>
    <x v="6"/>
    <x v="5"/>
    <n v="63"/>
  </r>
  <r>
    <s v="NO"/>
    <x v="25"/>
    <x v="45"/>
    <x v="6"/>
    <x v="6"/>
    <n v="84"/>
  </r>
  <r>
    <s v="NO"/>
    <x v="25"/>
    <x v="45"/>
    <x v="6"/>
    <x v="7"/>
    <n v="105"/>
  </r>
  <r>
    <s v="NO"/>
    <x v="25"/>
    <x v="45"/>
    <x v="8"/>
    <x v="8"/>
    <n v="195"/>
  </r>
  <r>
    <s v="NO"/>
    <x v="25"/>
    <x v="45"/>
    <x v="8"/>
    <x v="9"/>
    <n v="195"/>
  </r>
  <r>
    <s v="NO"/>
    <x v="25"/>
    <x v="45"/>
    <x v="8"/>
    <x v="10"/>
    <n v="195"/>
  </r>
  <r>
    <s v="NO"/>
    <x v="25"/>
    <x v="45"/>
    <x v="8"/>
    <x v="0"/>
    <n v="195"/>
  </r>
  <r>
    <s v="NO"/>
    <x v="25"/>
    <x v="45"/>
    <x v="8"/>
    <x v="1"/>
    <n v="195"/>
  </r>
  <r>
    <s v="NO"/>
    <x v="25"/>
    <x v="45"/>
    <x v="8"/>
    <x v="2"/>
    <n v="195"/>
  </r>
  <r>
    <s v="NO"/>
    <x v="25"/>
    <x v="45"/>
    <x v="8"/>
    <x v="3"/>
    <n v="195"/>
  </r>
  <r>
    <s v="NO"/>
    <x v="25"/>
    <x v="45"/>
    <x v="8"/>
    <x v="4"/>
    <n v="195"/>
  </r>
  <r>
    <s v="NO"/>
    <x v="25"/>
    <x v="45"/>
    <x v="8"/>
    <x v="5"/>
    <n v="195"/>
  </r>
  <r>
    <s v="NO"/>
    <x v="25"/>
    <x v="45"/>
    <x v="8"/>
    <x v="6"/>
    <n v="195"/>
  </r>
  <r>
    <s v="NO"/>
    <x v="25"/>
    <x v="45"/>
    <x v="8"/>
    <x v="7"/>
    <n v="195"/>
  </r>
  <r>
    <s v="NO"/>
    <x v="25"/>
    <x v="45"/>
    <x v="3"/>
    <x v="8"/>
    <n v="1108"/>
  </r>
  <r>
    <s v="NO"/>
    <x v="25"/>
    <x v="45"/>
    <x v="3"/>
    <x v="9"/>
    <n v="1108"/>
  </r>
  <r>
    <s v="NO"/>
    <x v="25"/>
    <x v="45"/>
    <x v="3"/>
    <x v="10"/>
    <n v="1108"/>
  </r>
  <r>
    <s v="NO"/>
    <x v="25"/>
    <x v="45"/>
    <x v="3"/>
    <x v="0"/>
    <n v="1108"/>
  </r>
  <r>
    <s v="NO"/>
    <x v="25"/>
    <x v="45"/>
    <x v="3"/>
    <x v="1"/>
    <n v="1108"/>
  </r>
  <r>
    <s v="NO"/>
    <x v="25"/>
    <x v="45"/>
    <x v="3"/>
    <x v="2"/>
    <n v="1108"/>
  </r>
  <r>
    <s v="NO"/>
    <x v="25"/>
    <x v="45"/>
    <x v="3"/>
    <x v="3"/>
    <n v="1108"/>
  </r>
  <r>
    <s v="NO"/>
    <x v="25"/>
    <x v="45"/>
    <x v="3"/>
    <x v="4"/>
    <n v="1108"/>
  </r>
  <r>
    <s v="NO"/>
    <x v="25"/>
    <x v="45"/>
    <x v="3"/>
    <x v="5"/>
    <n v="1108"/>
  </r>
  <r>
    <s v="NO"/>
    <x v="25"/>
    <x v="45"/>
    <x v="3"/>
    <x v="6"/>
    <n v="1108"/>
  </r>
  <r>
    <s v="NO"/>
    <x v="25"/>
    <x v="45"/>
    <x v="3"/>
    <x v="7"/>
    <n v="1258"/>
  </r>
  <r>
    <s v="NO"/>
    <x v="25"/>
    <x v="46"/>
    <x v="5"/>
    <x v="8"/>
    <n v="523"/>
  </r>
  <r>
    <s v="NO"/>
    <x v="25"/>
    <x v="46"/>
    <x v="5"/>
    <x v="9"/>
    <n v="556"/>
  </r>
  <r>
    <s v="NO"/>
    <x v="25"/>
    <x v="46"/>
    <x v="5"/>
    <x v="10"/>
    <n v="590"/>
  </r>
  <r>
    <s v="NO"/>
    <x v="25"/>
    <x v="46"/>
    <x v="5"/>
    <x v="0"/>
    <n v="623"/>
  </r>
  <r>
    <s v="NO"/>
    <x v="25"/>
    <x v="46"/>
    <x v="5"/>
    <x v="1"/>
    <n v="657"/>
  </r>
  <r>
    <s v="NO"/>
    <x v="25"/>
    <x v="46"/>
    <x v="5"/>
    <x v="2"/>
    <n v="690"/>
  </r>
  <r>
    <s v="NO"/>
    <x v="25"/>
    <x v="46"/>
    <x v="5"/>
    <x v="3"/>
    <n v="701"/>
  </r>
  <r>
    <s v="NO"/>
    <x v="25"/>
    <x v="46"/>
    <x v="5"/>
    <x v="4"/>
    <n v="713"/>
  </r>
  <r>
    <s v="NO"/>
    <x v="25"/>
    <x v="46"/>
    <x v="5"/>
    <x v="5"/>
    <n v="724"/>
  </r>
  <r>
    <s v="NO"/>
    <x v="25"/>
    <x v="46"/>
    <x v="5"/>
    <x v="6"/>
    <n v="736"/>
  </r>
  <r>
    <s v="NO"/>
    <x v="25"/>
    <x v="46"/>
    <x v="5"/>
    <x v="7"/>
    <n v="747"/>
  </r>
  <r>
    <s v="NO"/>
    <x v="25"/>
    <x v="46"/>
    <x v="8"/>
    <x v="8"/>
    <n v="5"/>
  </r>
  <r>
    <s v="NO"/>
    <x v="25"/>
    <x v="46"/>
    <x v="8"/>
    <x v="9"/>
    <n v="5"/>
  </r>
  <r>
    <s v="NO"/>
    <x v="25"/>
    <x v="46"/>
    <x v="8"/>
    <x v="10"/>
    <n v="5"/>
  </r>
  <r>
    <s v="NO"/>
    <x v="25"/>
    <x v="46"/>
    <x v="8"/>
    <x v="0"/>
    <n v="5"/>
  </r>
  <r>
    <s v="NO"/>
    <x v="25"/>
    <x v="46"/>
    <x v="8"/>
    <x v="1"/>
    <n v="5"/>
  </r>
  <r>
    <s v="NO"/>
    <x v="25"/>
    <x v="46"/>
    <x v="8"/>
    <x v="2"/>
    <n v="5"/>
  </r>
  <r>
    <s v="NO"/>
    <x v="25"/>
    <x v="46"/>
    <x v="8"/>
    <x v="3"/>
    <n v="5"/>
  </r>
  <r>
    <s v="NO"/>
    <x v="25"/>
    <x v="46"/>
    <x v="8"/>
    <x v="4"/>
    <n v="5"/>
  </r>
  <r>
    <s v="NO"/>
    <x v="25"/>
    <x v="46"/>
    <x v="8"/>
    <x v="5"/>
    <n v="5"/>
  </r>
  <r>
    <s v="NO"/>
    <x v="25"/>
    <x v="46"/>
    <x v="8"/>
    <x v="6"/>
    <n v="5"/>
  </r>
  <r>
    <s v="NO"/>
    <x v="25"/>
    <x v="46"/>
    <x v="8"/>
    <x v="7"/>
    <n v="5"/>
  </r>
  <r>
    <s v="NO"/>
    <x v="25"/>
    <x v="46"/>
    <x v="2"/>
    <x v="8"/>
    <n v="170"/>
  </r>
  <r>
    <s v="NO"/>
    <x v="25"/>
    <x v="46"/>
    <x v="2"/>
    <x v="9"/>
    <n v="210"/>
  </r>
  <r>
    <s v="NO"/>
    <x v="25"/>
    <x v="46"/>
    <x v="2"/>
    <x v="10"/>
    <n v="250"/>
  </r>
  <r>
    <s v="NO"/>
    <x v="25"/>
    <x v="46"/>
    <x v="2"/>
    <x v="0"/>
    <n v="500"/>
  </r>
  <r>
    <s v="NO"/>
    <x v="25"/>
    <x v="46"/>
    <x v="2"/>
    <x v="1"/>
    <n v="750"/>
  </r>
  <r>
    <s v="NO"/>
    <x v="25"/>
    <x v="46"/>
    <x v="2"/>
    <x v="2"/>
    <n v="1000"/>
  </r>
  <r>
    <s v="NO"/>
    <x v="25"/>
    <x v="46"/>
    <x v="2"/>
    <x v="3"/>
    <n v="1150"/>
  </r>
  <r>
    <s v="NO"/>
    <x v="25"/>
    <x v="46"/>
    <x v="2"/>
    <x v="4"/>
    <n v="1300"/>
  </r>
  <r>
    <s v="NO"/>
    <x v="25"/>
    <x v="46"/>
    <x v="2"/>
    <x v="5"/>
    <n v="1450"/>
  </r>
  <r>
    <s v="NO"/>
    <x v="25"/>
    <x v="46"/>
    <x v="2"/>
    <x v="6"/>
    <n v="1600"/>
  </r>
  <r>
    <s v="NO"/>
    <x v="25"/>
    <x v="46"/>
    <x v="2"/>
    <x v="7"/>
    <n v="1750"/>
  </r>
  <r>
    <s v="NO"/>
    <x v="25"/>
    <x v="46"/>
    <x v="3"/>
    <x v="8"/>
    <n v="386"/>
  </r>
  <r>
    <s v="NO"/>
    <x v="25"/>
    <x v="46"/>
    <x v="3"/>
    <x v="9"/>
    <n v="386"/>
  </r>
  <r>
    <s v="NO"/>
    <x v="25"/>
    <x v="46"/>
    <x v="3"/>
    <x v="10"/>
    <n v="386"/>
  </r>
  <r>
    <s v="NO"/>
    <x v="25"/>
    <x v="46"/>
    <x v="3"/>
    <x v="0"/>
    <n v="386"/>
  </r>
  <r>
    <s v="NO"/>
    <x v="25"/>
    <x v="46"/>
    <x v="3"/>
    <x v="1"/>
    <n v="386"/>
  </r>
  <r>
    <s v="NO"/>
    <x v="25"/>
    <x v="46"/>
    <x v="3"/>
    <x v="2"/>
    <n v="386"/>
  </r>
  <r>
    <s v="NO"/>
    <x v="25"/>
    <x v="46"/>
    <x v="3"/>
    <x v="3"/>
    <n v="386"/>
  </r>
  <r>
    <s v="NO"/>
    <x v="25"/>
    <x v="46"/>
    <x v="3"/>
    <x v="4"/>
    <n v="386"/>
  </r>
  <r>
    <s v="NO"/>
    <x v="25"/>
    <x v="46"/>
    <x v="3"/>
    <x v="5"/>
    <n v="386"/>
  </r>
  <r>
    <s v="NO"/>
    <x v="25"/>
    <x v="46"/>
    <x v="3"/>
    <x v="6"/>
    <n v="386"/>
  </r>
  <r>
    <s v="NO"/>
    <x v="25"/>
    <x v="46"/>
    <x v="3"/>
    <x v="7"/>
    <n v="586"/>
  </r>
  <r>
    <s v="NO"/>
    <x v="25"/>
    <x v="47"/>
    <x v="5"/>
    <x v="8"/>
    <n v="2682"/>
  </r>
  <r>
    <s v="NO"/>
    <x v="25"/>
    <x v="47"/>
    <x v="5"/>
    <x v="9"/>
    <n v="2914"/>
  </r>
  <r>
    <s v="NO"/>
    <x v="25"/>
    <x v="47"/>
    <x v="5"/>
    <x v="10"/>
    <n v="3146"/>
  </r>
  <r>
    <s v="NO"/>
    <x v="25"/>
    <x v="47"/>
    <x v="5"/>
    <x v="0"/>
    <n v="3377"/>
  </r>
  <r>
    <s v="NO"/>
    <x v="25"/>
    <x v="47"/>
    <x v="5"/>
    <x v="1"/>
    <n v="3609"/>
  </r>
  <r>
    <s v="NO"/>
    <x v="25"/>
    <x v="47"/>
    <x v="5"/>
    <x v="2"/>
    <n v="3840"/>
  </r>
  <r>
    <s v="NO"/>
    <x v="25"/>
    <x v="47"/>
    <x v="5"/>
    <x v="3"/>
    <n v="3992"/>
  </r>
  <r>
    <s v="NO"/>
    <x v="25"/>
    <x v="47"/>
    <x v="5"/>
    <x v="4"/>
    <n v="4144"/>
  </r>
  <r>
    <s v="NO"/>
    <x v="25"/>
    <x v="47"/>
    <x v="5"/>
    <x v="5"/>
    <n v="4295"/>
  </r>
  <r>
    <s v="NO"/>
    <x v="25"/>
    <x v="47"/>
    <x v="5"/>
    <x v="6"/>
    <n v="4447"/>
  </r>
  <r>
    <s v="NO"/>
    <x v="25"/>
    <x v="47"/>
    <x v="5"/>
    <x v="7"/>
    <n v="4599"/>
  </r>
  <r>
    <s v="NO"/>
    <x v="25"/>
    <x v="47"/>
    <x v="6"/>
    <x v="9"/>
    <n v="23"/>
  </r>
  <r>
    <s v="NO"/>
    <x v="25"/>
    <x v="47"/>
    <x v="6"/>
    <x v="10"/>
    <n v="46"/>
  </r>
  <r>
    <s v="NO"/>
    <x v="25"/>
    <x v="47"/>
    <x v="6"/>
    <x v="0"/>
    <n v="69"/>
  </r>
  <r>
    <s v="NO"/>
    <x v="25"/>
    <x v="47"/>
    <x v="6"/>
    <x v="1"/>
    <n v="92"/>
  </r>
  <r>
    <s v="NO"/>
    <x v="25"/>
    <x v="47"/>
    <x v="6"/>
    <x v="2"/>
    <n v="115"/>
  </r>
  <r>
    <s v="NO"/>
    <x v="25"/>
    <x v="47"/>
    <x v="6"/>
    <x v="3"/>
    <n v="140"/>
  </r>
  <r>
    <s v="NO"/>
    <x v="25"/>
    <x v="47"/>
    <x v="6"/>
    <x v="4"/>
    <n v="165"/>
  </r>
  <r>
    <s v="NO"/>
    <x v="25"/>
    <x v="47"/>
    <x v="6"/>
    <x v="5"/>
    <n v="190"/>
  </r>
  <r>
    <s v="NO"/>
    <x v="25"/>
    <x v="47"/>
    <x v="6"/>
    <x v="6"/>
    <n v="215"/>
  </r>
  <r>
    <s v="NO"/>
    <x v="25"/>
    <x v="47"/>
    <x v="6"/>
    <x v="7"/>
    <n v="240"/>
  </r>
  <r>
    <s v="NO"/>
    <x v="25"/>
    <x v="47"/>
    <x v="8"/>
    <x v="8"/>
    <n v="29"/>
  </r>
  <r>
    <s v="NO"/>
    <x v="25"/>
    <x v="47"/>
    <x v="8"/>
    <x v="9"/>
    <n v="29"/>
  </r>
  <r>
    <s v="NO"/>
    <x v="25"/>
    <x v="47"/>
    <x v="8"/>
    <x v="10"/>
    <n v="29"/>
  </r>
  <r>
    <s v="NO"/>
    <x v="25"/>
    <x v="47"/>
    <x v="8"/>
    <x v="0"/>
    <n v="29"/>
  </r>
  <r>
    <s v="NO"/>
    <x v="25"/>
    <x v="47"/>
    <x v="8"/>
    <x v="1"/>
    <n v="29"/>
  </r>
  <r>
    <s v="NO"/>
    <x v="25"/>
    <x v="47"/>
    <x v="8"/>
    <x v="2"/>
    <n v="29"/>
  </r>
  <r>
    <s v="NO"/>
    <x v="25"/>
    <x v="47"/>
    <x v="8"/>
    <x v="3"/>
    <n v="29"/>
  </r>
  <r>
    <s v="NO"/>
    <x v="25"/>
    <x v="47"/>
    <x v="8"/>
    <x v="4"/>
    <n v="29"/>
  </r>
  <r>
    <s v="NO"/>
    <x v="25"/>
    <x v="47"/>
    <x v="8"/>
    <x v="5"/>
    <n v="29"/>
  </r>
  <r>
    <s v="NO"/>
    <x v="25"/>
    <x v="47"/>
    <x v="8"/>
    <x v="6"/>
    <n v="29"/>
  </r>
  <r>
    <s v="NO"/>
    <x v="25"/>
    <x v="47"/>
    <x v="8"/>
    <x v="7"/>
    <n v="29"/>
  </r>
  <r>
    <s v="NO"/>
    <x v="25"/>
    <x v="47"/>
    <x v="2"/>
    <x v="8"/>
    <n v="170"/>
  </r>
  <r>
    <s v="NO"/>
    <x v="25"/>
    <x v="47"/>
    <x v="2"/>
    <x v="9"/>
    <n v="210"/>
  </r>
  <r>
    <s v="NO"/>
    <x v="25"/>
    <x v="47"/>
    <x v="2"/>
    <x v="10"/>
    <n v="250"/>
  </r>
  <r>
    <s v="NO"/>
    <x v="25"/>
    <x v="47"/>
    <x v="2"/>
    <x v="0"/>
    <n v="500"/>
  </r>
  <r>
    <s v="NO"/>
    <x v="25"/>
    <x v="47"/>
    <x v="2"/>
    <x v="1"/>
    <n v="750"/>
  </r>
  <r>
    <s v="NO"/>
    <x v="25"/>
    <x v="47"/>
    <x v="2"/>
    <x v="2"/>
    <n v="1000"/>
  </r>
  <r>
    <s v="NO"/>
    <x v="25"/>
    <x v="47"/>
    <x v="2"/>
    <x v="3"/>
    <n v="1150"/>
  </r>
  <r>
    <s v="NO"/>
    <x v="25"/>
    <x v="47"/>
    <x v="2"/>
    <x v="4"/>
    <n v="1300"/>
  </r>
  <r>
    <s v="NO"/>
    <x v="25"/>
    <x v="47"/>
    <x v="2"/>
    <x v="5"/>
    <n v="1450"/>
  </r>
  <r>
    <s v="NO"/>
    <x v="25"/>
    <x v="47"/>
    <x v="2"/>
    <x v="6"/>
    <n v="1600"/>
  </r>
  <r>
    <s v="NO"/>
    <x v="25"/>
    <x v="47"/>
    <x v="2"/>
    <x v="7"/>
    <n v="1750"/>
  </r>
  <r>
    <s v="NO"/>
    <x v="25"/>
    <x v="47"/>
    <x v="11"/>
    <x v="8"/>
    <n v="4"/>
  </r>
  <r>
    <s v="NO"/>
    <x v="25"/>
    <x v="47"/>
    <x v="11"/>
    <x v="9"/>
    <n v="4"/>
  </r>
  <r>
    <s v="NO"/>
    <x v="25"/>
    <x v="47"/>
    <x v="11"/>
    <x v="10"/>
    <n v="4"/>
  </r>
  <r>
    <s v="NO"/>
    <x v="25"/>
    <x v="47"/>
    <x v="11"/>
    <x v="0"/>
    <n v="4"/>
  </r>
  <r>
    <s v="NO"/>
    <x v="25"/>
    <x v="47"/>
    <x v="11"/>
    <x v="1"/>
    <n v="4"/>
  </r>
  <r>
    <s v="NO"/>
    <x v="25"/>
    <x v="47"/>
    <x v="11"/>
    <x v="2"/>
    <n v="4"/>
  </r>
  <r>
    <s v="NO"/>
    <x v="25"/>
    <x v="47"/>
    <x v="11"/>
    <x v="3"/>
    <n v="4"/>
  </r>
  <r>
    <s v="NO"/>
    <x v="25"/>
    <x v="47"/>
    <x v="11"/>
    <x v="4"/>
    <n v="4"/>
  </r>
  <r>
    <s v="NO"/>
    <x v="25"/>
    <x v="47"/>
    <x v="11"/>
    <x v="5"/>
    <n v="4"/>
  </r>
  <r>
    <s v="NO"/>
    <x v="25"/>
    <x v="47"/>
    <x v="11"/>
    <x v="6"/>
    <n v="4"/>
  </r>
  <r>
    <s v="NO"/>
    <x v="25"/>
    <x v="47"/>
    <x v="11"/>
    <x v="7"/>
    <n v="4"/>
  </r>
  <r>
    <s v="NO"/>
    <x v="25"/>
    <x v="47"/>
    <x v="3"/>
    <x v="8"/>
    <n v="1855"/>
  </r>
  <r>
    <s v="NO"/>
    <x v="25"/>
    <x v="47"/>
    <x v="3"/>
    <x v="9"/>
    <n v="1855"/>
  </r>
  <r>
    <s v="NO"/>
    <x v="25"/>
    <x v="47"/>
    <x v="3"/>
    <x v="10"/>
    <n v="1855"/>
  </r>
  <r>
    <s v="NO"/>
    <x v="25"/>
    <x v="47"/>
    <x v="3"/>
    <x v="0"/>
    <n v="1855"/>
  </r>
  <r>
    <s v="NO"/>
    <x v="25"/>
    <x v="47"/>
    <x v="3"/>
    <x v="1"/>
    <n v="1855"/>
  </r>
  <r>
    <s v="NO"/>
    <x v="25"/>
    <x v="47"/>
    <x v="3"/>
    <x v="2"/>
    <n v="1855"/>
  </r>
  <r>
    <s v="NO"/>
    <x v="25"/>
    <x v="47"/>
    <x v="3"/>
    <x v="3"/>
    <n v="1855"/>
  </r>
  <r>
    <s v="NO"/>
    <x v="25"/>
    <x v="47"/>
    <x v="3"/>
    <x v="4"/>
    <n v="1855"/>
  </r>
  <r>
    <s v="NO"/>
    <x v="25"/>
    <x v="47"/>
    <x v="3"/>
    <x v="5"/>
    <n v="1855"/>
  </r>
  <r>
    <s v="NO"/>
    <x v="25"/>
    <x v="47"/>
    <x v="3"/>
    <x v="6"/>
    <n v="1855"/>
  </r>
  <r>
    <s v="NO"/>
    <x v="25"/>
    <x v="47"/>
    <x v="3"/>
    <x v="7"/>
    <n v="2055"/>
  </r>
  <r>
    <s v="NO"/>
    <x v="25"/>
    <x v="48"/>
    <x v="5"/>
    <x v="8"/>
    <n v="1244"/>
  </r>
  <r>
    <s v="NO"/>
    <x v="25"/>
    <x v="48"/>
    <x v="5"/>
    <x v="9"/>
    <n v="1283"/>
  </r>
  <r>
    <s v="NO"/>
    <x v="25"/>
    <x v="48"/>
    <x v="5"/>
    <x v="10"/>
    <n v="1321"/>
  </r>
  <r>
    <s v="NO"/>
    <x v="25"/>
    <x v="48"/>
    <x v="5"/>
    <x v="0"/>
    <n v="1360"/>
  </r>
  <r>
    <s v="NO"/>
    <x v="25"/>
    <x v="48"/>
    <x v="5"/>
    <x v="1"/>
    <n v="1399"/>
  </r>
  <r>
    <s v="NO"/>
    <x v="25"/>
    <x v="48"/>
    <x v="5"/>
    <x v="2"/>
    <n v="1438"/>
  </r>
  <r>
    <s v="NO"/>
    <x v="25"/>
    <x v="48"/>
    <x v="5"/>
    <x v="3"/>
    <n v="1427"/>
  </r>
  <r>
    <s v="NO"/>
    <x v="25"/>
    <x v="48"/>
    <x v="5"/>
    <x v="4"/>
    <n v="1415"/>
  </r>
  <r>
    <s v="NO"/>
    <x v="25"/>
    <x v="48"/>
    <x v="5"/>
    <x v="5"/>
    <n v="1404"/>
  </r>
  <r>
    <s v="NO"/>
    <x v="25"/>
    <x v="48"/>
    <x v="5"/>
    <x v="6"/>
    <n v="1392"/>
  </r>
  <r>
    <s v="NO"/>
    <x v="25"/>
    <x v="48"/>
    <x v="5"/>
    <x v="7"/>
    <n v="1381"/>
  </r>
  <r>
    <s v="NO"/>
    <x v="25"/>
    <x v="48"/>
    <x v="6"/>
    <x v="9"/>
    <n v="23"/>
  </r>
  <r>
    <s v="NO"/>
    <x v="25"/>
    <x v="48"/>
    <x v="6"/>
    <x v="10"/>
    <n v="46"/>
  </r>
  <r>
    <s v="NO"/>
    <x v="25"/>
    <x v="48"/>
    <x v="6"/>
    <x v="0"/>
    <n v="69"/>
  </r>
  <r>
    <s v="NO"/>
    <x v="25"/>
    <x v="48"/>
    <x v="6"/>
    <x v="1"/>
    <n v="92"/>
  </r>
  <r>
    <s v="NO"/>
    <x v="25"/>
    <x v="48"/>
    <x v="6"/>
    <x v="2"/>
    <n v="115"/>
  </r>
  <r>
    <s v="NO"/>
    <x v="25"/>
    <x v="48"/>
    <x v="6"/>
    <x v="3"/>
    <n v="140"/>
  </r>
  <r>
    <s v="NO"/>
    <x v="25"/>
    <x v="48"/>
    <x v="6"/>
    <x v="4"/>
    <n v="165"/>
  </r>
  <r>
    <s v="NO"/>
    <x v="25"/>
    <x v="48"/>
    <x v="6"/>
    <x v="5"/>
    <n v="190"/>
  </r>
  <r>
    <s v="NO"/>
    <x v="25"/>
    <x v="48"/>
    <x v="6"/>
    <x v="6"/>
    <n v="215"/>
  </r>
  <r>
    <s v="NO"/>
    <x v="25"/>
    <x v="48"/>
    <x v="6"/>
    <x v="7"/>
    <n v="240"/>
  </r>
  <r>
    <s v="NO"/>
    <x v="25"/>
    <x v="48"/>
    <x v="8"/>
    <x v="8"/>
    <n v="16"/>
  </r>
  <r>
    <s v="NO"/>
    <x v="25"/>
    <x v="48"/>
    <x v="8"/>
    <x v="9"/>
    <n v="16"/>
  </r>
  <r>
    <s v="NO"/>
    <x v="25"/>
    <x v="48"/>
    <x v="8"/>
    <x v="10"/>
    <n v="16"/>
  </r>
  <r>
    <s v="NO"/>
    <x v="25"/>
    <x v="48"/>
    <x v="8"/>
    <x v="0"/>
    <n v="16"/>
  </r>
  <r>
    <s v="NO"/>
    <x v="25"/>
    <x v="48"/>
    <x v="8"/>
    <x v="1"/>
    <n v="16"/>
  </r>
  <r>
    <s v="NO"/>
    <x v="25"/>
    <x v="48"/>
    <x v="8"/>
    <x v="2"/>
    <n v="16"/>
  </r>
  <r>
    <s v="NO"/>
    <x v="25"/>
    <x v="48"/>
    <x v="8"/>
    <x v="3"/>
    <n v="16"/>
  </r>
  <r>
    <s v="NO"/>
    <x v="25"/>
    <x v="48"/>
    <x v="8"/>
    <x v="4"/>
    <n v="16"/>
  </r>
  <r>
    <s v="NO"/>
    <x v="25"/>
    <x v="48"/>
    <x v="8"/>
    <x v="5"/>
    <n v="16"/>
  </r>
  <r>
    <s v="NO"/>
    <x v="25"/>
    <x v="48"/>
    <x v="8"/>
    <x v="6"/>
    <n v="16"/>
  </r>
  <r>
    <s v="NO"/>
    <x v="25"/>
    <x v="48"/>
    <x v="8"/>
    <x v="7"/>
    <n v="16"/>
  </r>
  <r>
    <s v="NO"/>
    <x v="25"/>
    <x v="48"/>
    <x v="2"/>
    <x v="8"/>
    <n v="170"/>
  </r>
  <r>
    <s v="NO"/>
    <x v="25"/>
    <x v="48"/>
    <x v="2"/>
    <x v="9"/>
    <n v="210"/>
  </r>
  <r>
    <s v="NO"/>
    <x v="25"/>
    <x v="48"/>
    <x v="2"/>
    <x v="10"/>
    <n v="250"/>
  </r>
  <r>
    <s v="NO"/>
    <x v="25"/>
    <x v="48"/>
    <x v="2"/>
    <x v="0"/>
    <n v="500"/>
  </r>
  <r>
    <s v="NO"/>
    <x v="25"/>
    <x v="48"/>
    <x v="2"/>
    <x v="1"/>
    <n v="750"/>
  </r>
  <r>
    <s v="NO"/>
    <x v="25"/>
    <x v="48"/>
    <x v="2"/>
    <x v="2"/>
    <n v="1000"/>
  </r>
  <r>
    <s v="NO"/>
    <x v="25"/>
    <x v="48"/>
    <x v="2"/>
    <x v="3"/>
    <n v="1150"/>
  </r>
  <r>
    <s v="NO"/>
    <x v="25"/>
    <x v="48"/>
    <x v="2"/>
    <x v="4"/>
    <n v="1300"/>
  </r>
  <r>
    <s v="NO"/>
    <x v="25"/>
    <x v="48"/>
    <x v="2"/>
    <x v="5"/>
    <n v="1450"/>
  </r>
  <r>
    <s v="NO"/>
    <x v="25"/>
    <x v="48"/>
    <x v="2"/>
    <x v="6"/>
    <n v="1600"/>
  </r>
  <r>
    <s v="NO"/>
    <x v="25"/>
    <x v="48"/>
    <x v="2"/>
    <x v="7"/>
    <n v="1750"/>
  </r>
  <r>
    <s v="NO"/>
    <x v="25"/>
    <x v="48"/>
    <x v="11"/>
    <x v="3"/>
    <n v="1500"/>
  </r>
  <r>
    <s v="NO"/>
    <x v="25"/>
    <x v="48"/>
    <x v="11"/>
    <x v="4"/>
    <n v="1500"/>
  </r>
  <r>
    <s v="NO"/>
    <x v="25"/>
    <x v="48"/>
    <x v="11"/>
    <x v="5"/>
    <n v="1500"/>
  </r>
  <r>
    <s v="NO"/>
    <x v="25"/>
    <x v="48"/>
    <x v="11"/>
    <x v="6"/>
    <n v="1500"/>
  </r>
  <r>
    <s v="NO"/>
    <x v="25"/>
    <x v="48"/>
    <x v="11"/>
    <x v="7"/>
    <n v="1500"/>
  </r>
  <r>
    <s v="PL"/>
    <x v="26"/>
    <x v="49"/>
    <x v="4"/>
    <x v="0"/>
    <n v="2065"/>
  </r>
  <r>
    <s v="PL"/>
    <x v="26"/>
    <x v="49"/>
    <x v="4"/>
    <x v="2"/>
    <n v="2065"/>
  </r>
  <r>
    <s v="PL"/>
    <x v="26"/>
    <x v="49"/>
    <x v="4"/>
    <x v="7"/>
    <n v="2065"/>
  </r>
  <r>
    <s v="PL"/>
    <x v="26"/>
    <x v="49"/>
    <x v="6"/>
    <x v="2"/>
    <n v="1500"/>
  </r>
  <r>
    <s v="PL"/>
    <x v="26"/>
    <x v="49"/>
    <x v="6"/>
    <x v="7"/>
    <n v="2500"/>
  </r>
  <r>
    <s v="PL"/>
    <x v="26"/>
    <x v="49"/>
    <x v="0"/>
    <x v="8"/>
    <n v="3753"/>
  </r>
  <r>
    <s v="PL"/>
    <x v="26"/>
    <x v="49"/>
    <x v="0"/>
    <x v="9"/>
    <n v="6389"/>
  </r>
  <r>
    <s v="PL"/>
    <x v="26"/>
    <x v="49"/>
    <x v="0"/>
    <x v="10"/>
    <n v="6821"/>
  </r>
  <r>
    <s v="PL"/>
    <x v="26"/>
    <x v="49"/>
    <x v="0"/>
    <x v="0"/>
    <n v="8186"/>
  </r>
  <r>
    <s v="PL"/>
    <x v="26"/>
    <x v="49"/>
    <x v="0"/>
    <x v="1"/>
    <n v="6821"/>
  </r>
  <r>
    <s v="PL"/>
    <x v="26"/>
    <x v="49"/>
    <x v="0"/>
    <x v="2"/>
    <n v="8181"/>
  </r>
  <r>
    <s v="PL"/>
    <x v="26"/>
    <x v="49"/>
    <x v="0"/>
    <x v="3"/>
    <n v="6821"/>
  </r>
  <r>
    <s v="PL"/>
    <x v="26"/>
    <x v="49"/>
    <x v="0"/>
    <x v="4"/>
    <n v="6821"/>
  </r>
  <r>
    <s v="PL"/>
    <x v="26"/>
    <x v="49"/>
    <x v="0"/>
    <x v="5"/>
    <n v="6821"/>
  </r>
  <r>
    <s v="PL"/>
    <x v="26"/>
    <x v="49"/>
    <x v="0"/>
    <x v="6"/>
    <n v="6821"/>
  </r>
  <r>
    <s v="PL"/>
    <x v="26"/>
    <x v="49"/>
    <x v="0"/>
    <x v="7"/>
    <n v="8147"/>
  </r>
  <r>
    <s v="PL"/>
    <x v="26"/>
    <x v="49"/>
    <x v="9"/>
    <x v="8"/>
    <n v="13837"/>
  </r>
  <r>
    <s v="PL"/>
    <x v="26"/>
    <x v="49"/>
    <x v="9"/>
    <x v="9"/>
    <n v="13343"/>
  </r>
  <r>
    <s v="PL"/>
    <x v="26"/>
    <x v="49"/>
    <x v="9"/>
    <x v="10"/>
    <n v="13254"/>
  </r>
  <r>
    <s v="PL"/>
    <x v="26"/>
    <x v="49"/>
    <x v="9"/>
    <x v="0"/>
    <n v="12304"/>
  </r>
  <r>
    <s v="PL"/>
    <x v="26"/>
    <x v="49"/>
    <x v="9"/>
    <x v="1"/>
    <n v="12304"/>
  </r>
  <r>
    <s v="PL"/>
    <x v="26"/>
    <x v="49"/>
    <x v="9"/>
    <x v="2"/>
    <n v="12304"/>
  </r>
  <r>
    <s v="PL"/>
    <x v="26"/>
    <x v="49"/>
    <x v="9"/>
    <x v="3"/>
    <n v="9153"/>
  </r>
  <r>
    <s v="PL"/>
    <x v="26"/>
    <x v="49"/>
    <x v="9"/>
    <x v="4"/>
    <n v="9007"/>
  </r>
  <r>
    <s v="PL"/>
    <x v="26"/>
    <x v="49"/>
    <x v="9"/>
    <x v="5"/>
    <n v="8597"/>
  </r>
  <r>
    <s v="PL"/>
    <x v="26"/>
    <x v="49"/>
    <x v="9"/>
    <x v="6"/>
    <n v="8597"/>
  </r>
  <r>
    <s v="PL"/>
    <x v="26"/>
    <x v="49"/>
    <x v="9"/>
    <x v="7"/>
    <n v="7247"/>
  </r>
  <r>
    <s v="PL"/>
    <x v="26"/>
    <x v="49"/>
    <x v="12"/>
    <x v="8"/>
    <n v="6520"/>
  </r>
  <r>
    <s v="PL"/>
    <x v="26"/>
    <x v="49"/>
    <x v="12"/>
    <x v="9"/>
    <n v="6520"/>
  </r>
  <r>
    <s v="PL"/>
    <x v="26"/>
    <x v="49"/>
    <x v="12"/>
    <x v="10"/>
    <n v="6520"/>
  </r>
  <r>
    <s v="PL"/>
    <x v="26"/>
    <x v="49"/>
    <x v="12"/>
    <x v="0"/>
    <n v="6520"/>
  </r>
  <r>
    <s v="PL"/>
    <x v="26"/>
    <x v="49"/>
    <x v="12"/>
    <x v="1"/>
    <n v="6520"/>
  </r>
  <r>
    <s v="PL"/>
    <x v="26"/>
    <x v="49"/>
    <x v="12"/>
    <x v="2"/>
    <n v="6520"/>
  </r>
  <r>
    <s v="PL"/>
    <x v="26"/>
    <x v="49"/>
    <x v="12"/>
    <x v="3"/>
    <n v="6173"/>
  </r>
  <r>
    <s v="PL"/>
    <x v="26"/>
    <x v="49"/>
    <x v="12"/>
    <x v="4"/>
    <n v="5824"/>
  </r>
  <r>
    <s v="PL"/>
    <x v="26"/>
    <x v="49"/>
    <x v="12"/>
    <x v="5"/>
    <n v="5116"/>
  </r>
  <r>
    <s v="PL"/>
    <x v="26"/>
    <x v="49"/>
    <x v="12"/>
    <x v="6"/>
    <n v="4401"/>
  </r>
  <r>
    <s v="PL"/>
    <x v="26"/>
    <x v="49"/>
    <x v="12"/>
    <x v="7"/>
    <n v="3337"/>
  </r>
  <r>
    <s v="PL"/>
    <x v="26"/>
    <x v="49"/>
    <x v="10"/>
    <x v="5"/>
    <n v="1110"/>
  </r>
  <r>
    <s v="PL"/>
    <x v="26"/>
    <x v="49"/>
    <x v="10"/>
    <x v="6"/>
    <n v="1110"/>
  </r>
  <r>
    <s v="PL"/>
    <x v="26"/>
    <x v="49"/>
    <x v="10"/>
    <x v="7"/>
    <n v="2220"/>
  </r>
  <r>
    <s v="PL"/>
    <x v="26"/>
    <x v="49"/>
    <x v="7"/>
    <x v="9"/>
    <n v="1162"/>
  </r>
  <r>
    <s v="PL"/>
    <x v="26"/>
    <x v="49"/>
    <x v="7"/>
    <x v="0"/>
    <n v="1152"/>
  </r>
  <r>
    <s v="PL"/>
    <x v="26"/>
    <x v="49"/>
    <x v="7"/>
    <x v="2"/>
    <n v="1263"/>
  </r>
  <r>
    <s v="PL"/>
    <x v="26"/>
    <x v="49"/>
    <x v="7"/>
    <x v="7"/>
    <n v="1310"/>
  </r>
  <r>
    <s v="PL"/>
    <x v="26"/>
    <x v="49"/>
    <x v="8"/>
    <x v="9"/>
    <n v="4975"/>
  </r>
  <r>
    <s v="PL"/>
    <x v="26"/>
    <x v="49"/>
    <x v="8"/>
    <x v="0"/>
    <n v="4945"/>
  </r>
  <r>
    <s v="PL"/>
    <x v="26"/>
    <x v="49"/>
    <x v="8"/>
    <x v="2"/>
    <n v="3914"/>
  </r>
  <r>
    <s v="PL"/>
    <x v="26"/>
    <x v="49"/>
    <x v="8"/>
    <x v="7"/>
    <n v="2786"/>
  </r>
  <r>
    <s v="PL"/>
    <x v="26"/>
    <x v="49"/>
    <x v="2"/>
    <x v="9"/>
    <n v="20408"/>
  </r>
  <r>
    <s v="PL"/>
    <x v="26"/>
    <x v="49"/>
    <x v="2"/>
    <x v="0"/>
    <n v="23704"/>
  </r>
  <r>
    <s v="PL"/>
    <x v="26"/>
    <x v="49"/>
    <x v="2"/>
    <x v="2"/>
    <n v="27000"/>
  </r>
  <r>
    <s v="PL"/>
    <x v="26"/>
    <x v="49"/>
    <x v="2"/>
    <x v="7"/>
    <n v="36000"/>
  </r>
  <r>
    <s v="PL"/>
    <x v="26"/>
    <x v="49"/>
    <x v="11"/>
    <x v="9"/>
    <n v="1900"/>
  </r>
  <r>
    <s v="PL"/>
    <x v="26"/>
    <x v="49"/>
    <x v="11"/>
    <x v="0"/>
    <n v="6033"/>
  </r>
  <r>
    <s v="PL"/>
    <x v="26"/>
    <x v="49"/>
    <x v="11"/>
    <x v="2"/>
    <n v="7593"/>
  </r>
  <r>
    <s v="PL"/>
    <x v="26"/>
    <x v="49"/>
    <x v="11"/>
    <x v="7"/>
    <n v="10874"/>
  </r>
  <r>
    <s v="PL"/>
    <x v="26"/>
    <x v="49"/>
    <x v="3"/>
    <x v="9"/>
    <n v="11540"/>
  </r>
  <r>
    <s v="PL"/>
    <x v="26"/>
    <x v="49"/>
    <x v="3"/>
    <x v="0"/>
    <n v="12740"/>
  </r>
  <r>
    <s v="PL"/>
    <x v="26"/>
    <x v="49"/>
    <x v="3"/>
    <x v="2"/>
    <n v="13940"/>
  </r>
  <r>
    <s v="PL"/>
    <x v="26"/>
    <x v="49"/>
    <x v="3"/>
    <x v="7"/>
    <n v="16940"/>
  </r>
  <r>
    <s v="PT"/>
    <x v="27"/>
    <x v="50"/>
    <x v="4"/>
    <x v="9"/>
    <n v="198"/>
  </r>
  <r>
    <s v="PT"/>
    <x v="27"/>
    <x v="50"/>
    <x v="4"/>
    <x v="10"/>
    <n v="396"/>
  </r>
  <r>
    <s v="PT"/>
    <x v="27"/>
    <x v="50"/>
    <x v="4"/>
    <x v="0"/>
    <n v="594"/>
  </r>
  <r>
    <s v="PT"/>
    <x v="27"/>
    <x v="50"/>
    <x v="4"/>
    <x v="1"/>
    <n v="792"/>
  </r>
  <r>
    <s v="PT"/>
    <x v="27"/>
    <x v="50"/>
    <x v="4"/>
    <x v="2"/>
    <n v="990"/>
  </r>
  <r>
    <s v="PT"/>
    <x v="27"/>
    <x v="50"/>
    <x v="4"/>
    <x v="3"/>
    <n v="1760"/>
  </r>
  <r>
    <s v="PT"/>
    <x v="27"/>
    <x v="50"/>
    <x v="4"/>
    <x v="4"/>
    <n v="2530"/>
  </r>
  <r>
    <s v="PT"/>
    <x v="27"/>
    <x v="50"/>
    <x v="4"/>
    <x v="5"/>
    <n v="3299"/>
  </r>
  <r>
    <s v="PT"/>
    <x v="27"/>
    <x v="50"/>
    <x v="4"/>
    <x v="6"/>
    <n v="4069"/>
  </r>
  <r>
    <s v="PT"/>
    <x v="27"/>
    <x v="50"/>
    <x v="4"/>
    <x v="7"/>
    <n v="4839"/>
  </r>
  <r>
    <s v="PT"/>
    <x v="27"/>
    <x v="50"/>
    <x v="6"/>
    <x v="8"/>
    <n v="147"/>
  </r>
  <r>
    <s v="PT"/>
    <x v="27"/>
    <x v="50"/>
    <x v="6"/>
    <x v="9"/>
    <n v="1718"/>
  </r>
  <r>
    <s v="PT"/>
    <x v="27"/>
    <x v="50"/>
    <x v="6"/>
    <x v="10"/>
    <n v="3288"/>
  </r>
  <r>
    <s v="PT"/>
    <x v="27"/>
    <x v="50"/>
    <x v="6"/>
    <x v="0"/>
    <n v="4859"/>
  </r>
  <r>
    <s v="PT"/>
    <x v="27"/>
    <x v="50"/>
    <x v="6"/>
    <x v="1"/>
    <n v="6429"/>
  </r>
  <r>
    <s v="PT"/>
    <x v="27"/>
    <x v="50"/>
    <x v="6"/>
    <x v="2"/>
    <n v="8000"/>
  </r>
  <r>
    <s v="PT"/>
    <x v="27"/>
    <x v="50"/>
    <x v="6"/>
    <x v="3"/>
    <n v="8420"/>
  </r>
  <r>
    <s v="PT"/>
    <x v="27"/>
    <x v="50"/>
    <x v="6"/>
    <x v="4"/>
    <n v="8840"/>
  </r>
  <r>
    <s v="PT"/>
    <x v="27"/>
    <x v="50"/>
    <x v="6"/>
    <x v="5"/>
    <n v="9260"/>
  </r>
  <r>
    <s v="PT"/>
    <x v="27"/>
    <x v="50"/>
    <x v="6"/>
    <x v="6"/>
    <n v="9680"/>
  </r>
  <r>
    <s v="PT"/>
    <x v="27"/>
    <x v="50"/>
    <x v="6"/>
    <x v="7"/>
    <n v="10100"/>
  </r>
  <r>
    <s v="PT"/>
    <x v="27"/>
    <x v="50"/>
    <x v="0"/>
    <x v="8"/>
    <n v="3829"/>
  </r>
  <r>
    <s v="PT"/>
    <x v="27"/>
    <x v="50"/>
    <x v="0"/>
    <x v="9"/>
    <n v="3829"/>
  </r>
  <r>
    <s v="PT"/>
    <x v="27"/>
    <x v="50"/>
    <x v="0"/>
    <x v="10"/>
    <n v="3829"/>
  </r>
  <r>
    <s v="PT"/>
    <x v="27"/>
    <x v="50"/>
    <x v="0"/>
    <x v="0"/>
    <n v="3829"/>
  </r>
  <r>
    <s v="PT"/>
    <x v="27"/>
    <x v="50"/>
    <x v="0"/>
    <x v="1"/>
    <n v="3829"/>
  </r>
  <r>
    <s v="PT"/>
    <x v="27"/>
    <x v="50"/>
    <x v="0"/>
    <x v="2"/>
    <n v="2839"/>
  </r>
  <r>
    <s v="PT"/>
    <x v="27"/>
    <x v="50"/>
    <x v="0"/>
    <x v="3"/>
    <n v="2839"/>
  </r>
  <r>
    <s v="PT"/>
    <x v="27"/>
    <x v="50"/>
    <x v="0"/>
    <x v="4"/>
    <n v="2839"/>
  </r>
  <r>
    <s v="PT"/>
    <x v="27"/>
    <x v="50"/>
    <x v="0"/>
    <x v="5"/>
    <n v="2839"/>
  </r>
  <r>
    <s v="PT"/>
    <x v="27"/>
    <x v="50"/>
    <x v="0"/>
    <x v="6"/>
    <n v="2839"/>
  </r>
  <r>
    <s v="PT"/>
    <x v="27"/>
    <x v="50"/>
    <x v="0"/>
    <x v="7"/>
    <n v="2055"/>
  </r>
  <r>
    <s v="PT"/>
    <x v="27"/>
    <x v="50"/>
    <x v="7"/>
    <x v="8"/>
    <n v="956"/>
  </r>
  <r>
    <s v="PT"/>
    <x v="27"/>
    <x v="50"/>
    <x v="7"/>
    <x v="9"/>
    <n v="1154"/>
  </r>
  <r>
    <s v="PT"/>
    <x v="27"/>
    <x v="50"/>
    <x v="7"/>
    <x v="10"/>
    <n v="1222"/>
  </r>
  <r>
    <s v="PT"/>
    <x v="27"/>
    <x v="50"/>
    <x v="7"/>
    <x v="0"/>
    <n v="1290"/>
  </r>
  <r>
    <s v="PT"/>
    <x v="27"/>
    <x v="50"/>
    <x v="7"/>
    <x v="1"/>
    <n v="1359"/>
  </r>
  <r>
    <s v="PT"/>
    <x v="27"/>
    <x v="50"/>
    <x v="7"/>
    <x v="2"/>
    <n v="1449"/>
  </r>
  <r>
    <s v="PT"/>
    <x v="27"/>
    <x v="50"/>
    <x v="7"/>
    <x v="3"/>
    <n v="1507"/>
  </r>
  <r>
    <s v="PT"/>
    <x v="27"/>
    <x v="50"/>
    <x v="7"/>
    <x v="4"/>
    <n v="1510"/>
  </r>
  <r>
    <s v="PT"/>
    <x v="27"/>
    <x v="50"/>
    <x v="7"/>
    <x v="5"/>
    <n v="1512"/>
  </r>
  <r>
    <s v="PT"/>
    <x v="27"/>
    <x v="50"/>
    <x v="7"/>
    <x v="6"/>
    <n v="1515"/>
  </r>
  <r>
    <s v="PT"/>
    <x v="27"/>
    <x v="50"/>
    <x v="7"/>
    <x v="7"/>
    <n v="1518"/>
  </r>
  <r>
    <s v="PT"/>
    <x v="27"/>
    <x v="50"/>
    <x v="8"/>
    <x v="8"/>
    <n v="893"/>
  </r>
  <r>
    <s v="PT"/>
    <x v="27"/>
    <x v="50"/>
    <x v="8"/>
    <x v="9"/>
    <n v="900"/>
  </r>
  <r>
    <s v="PT"/>
    <x v="27"/>
    <x v="50"/>
    <x v="8"/>
    <x v="10"/>
    <n v="908"/>
  </r>
  <r>
    <s v="PT"/>
    <x v="27"/>
    <x v="50"/>
    <x v="8"/>
    <x v="0"/>
    <n v="916"/>
  </r>
  <r>
    <s v="PT"/>
    <x v="27"/>
    <x v="50"/>
    <x v="8"/>
    <x v="1"/>
    <n v="923"/>
  </r>
  <r>
    <s v="PT"/>
    <x v="27"/>
    <x v="50"/>
    <x v="8"/>
    <x v="2"/>
    <n v="886"/>
  </r>
  <r>
    <s v="PT"/>
    <x v="27"/>
    <x v="50"/>
    <x v="8"/>
    <x v="3"/>
    <n v="829"/>
  </r>
  <r>
    <s v="PT"/>
    <x v="27"/>
    <x v="50"/>
    <x v="8"/>
    <x v="4"/>
    <n v="766"/>
  </r>
  <r>
    <s v="PT"/>
    <x v="27"/>
    <x v="50"/>
    <x v="8"/>
    <x v="5"/>
    <n v="704"/>
  </r>
  <r>
    <s v="PT"/>
    <x v="27"/>
    <x v="50"/>
    <x v="8"/>
    <x v="6"/>
    <n v="641"/>
  </r>
  <r>
    <s v="PT"/>
    <x v="27"/>
    <x v="50"/>
    <x v="8"/>
    <x v="7"/>
    <n v="578"/>
  </r>
  <r>
    <s v="PT"/>
    <x v="27"/>
    <x v="50"/>
    <x v="2"/>
    <x v="8"/>
    <n v="5801"/>
  </r>
  <r>
    <s v="PT"/>
    <x v="27"/>
    <x v="50"/>
    <x v="2"/>
    <x v="9"/>
    <n v="7517"/>
  </r>
  <r>
    <s v="PT"/>
    <x v="27"/>
    <x v="50"/>
    <x v="2"/>
    <x v="10"/>
    <n v="9337"/>
  </r>
  <r>
    <s v="PT"/>
    <x v="27"/>
    <x v="50"/>
    <x v="2"/>
    <x v="0"/>
    <n v="11156"/>
  </r>
  <r>
    <s v="PT"/>
    <x v="27"/>
    <x v="50"/>
    <x v="2"/>
    <x v="1"/>
    <n v="12976"/>
  </r>
  <r>
    <s v="PT"/>
    <x v="27"/>
    <x v="50"/>
    <x v="2"/>
    <x v="2"/>
    <n v="14796"/>
  </r>
  <r>
    <s v="PT"/>
    <x v="27"/>
    <x v="50"/>
    <x v="2"/>
    <x v="3"/>
    <n v="16437"/>
  </r>
  <r>
    <s v="PT"/>
    <x v="27"/>
    <x v="50"/>
    <x v="2"/>
    <x v="4"/>
    <n v="17855"/>
  </r>
  <r>
    <s v="PT"/>
    <x v="27"/>
    <x v="50"/>
    <x v="2"/>
    <x v="5"/>
    <n v="19274"/>
  </r>
  <r>
    <s v="PT"/>
    <x v="27"/>
    <x v="50"/>
    <x v="2"/>
    <x v="6"/>
    <n v="20692"/>
  </r>
  <r>
    <s v="PT"/>
    <x v="27"/>
    <x v="50"/>
    <x v="2"/>
    <x v="7"/>
    <n v="22111"/>
  </r>
  <r>
    <s v="PT"/>
    <x v="27"/>
    <x v="50"/>
    <x v="13"/>
    <x v="9"/>
    <n v="60"/>
  </r>
  <r>
    <s v="PT"/>
    <x v="27"/>
    <x v="50"/>
    <x v="13"/>
    <x v="10"/>
    <n v="180"/>
  </r>
  <r>
    <s v="PT"/>
    <x v="27"/>
    <x v="50"/>
    <x v="13"/>
    <x v="0"/>
    <n v="300"/>
  </r>
  <r>
    <s v="PT"/>
    <x v="27"/>
    <x v="50"/>
    <x v="13"/>
    <x v="1"/>
    <n v="420"/>
  </r>
  <r>
    <s v="PT"/>
    <x v="27"/>
    <x v="50"/>
    <x v="13"/>
    <x v="2"/>
    <n v="540"/>
  </r>
  <r>
    <s v="PT"/>
    <x v="27"/>
    <x v="50"/>
    <x v="13"/>
    <x v="3"/>
    <n v="600"/>
  </r>
  <r>
    <s v="PT"/>
    <x v="27"/>
    <x v="50"/>
    <x v="13"/>
    <x v="4"/>
    <n v="600"/>
  </r>
  <r>
    <s v="PT"/>
    <x v="27"/>
    <x v="50"/>
    <x v="13"/>
    <x v="5"/>
    <n v="600"/>
  </r>
  <r>
    <s v="PT"/>
    <x v="27"/>
    <x v="50"/>
    <x v="13"/>
    <x v="6"/>
    <n v="600"/>
  </r>
  <r>
    <s v="PT"/>
    <x v="27"/>
    <x v="50"/>
    <x v="13"/>
    <x v="7"/>
    <n v="600"/>
  </r>
  <r>
    <s v="PT"/>
    <x v="27"/>
    <x v="50"/>
    <x v="11"/>
    <x v="8"/>
    <n v="25"/>
  </r>
  <r>
    <s v="PT"/>
    <x v="27"/>
    <x v="50"/>
    <x v="11"/>
    <x v="9"/>
    <n v="223"/>
  </r>
  <r>
    <s v="PT"/>
    <x v="27"/>
    <x v="50"/>
    <x v="11"/>
    <x v="10"/>
    <n v="618"/>
  </r>
  <r>
    <s v="PT"/>
    <x v="27"/>
    <x v="50"/>
    <x v="11"/>
    <x v="0"/>
    <n v="1013"/>
  </r>
  <r>
    <s v="PT"/>
    <x v="27"/>
    <x v="50"/>
    <x v="11"/>
    <x v="1"/>
    <n v="1408"/>
  </r>
  <r>
    <s v="PT"/>
    <x v="27"/>
    <x v="50"/>
    <x v="11"/>
    <x v="2"/>
    <n v="1803"/>
  </r>
  <r>
    <s v="PT"/>
    <x v="27"/>
    <x v="50"/>
    <x v="11"/>
    <x v="3"/>
    <n v="2400"/>
  </r>
  <r>
    <s v="PT"/>
    <x v="27"/>
    <x v="50"/>
    <x v="11"/>
    <x v="4"/>
    <n v="3200"/>
  </r>
  <r>
    <s v="PT"/>
    <x v="27"/>
    <x v="50"/>
    <x v="11"/>
    <x v="5"/>
    <n v="4000"/>
  </r>
  <r>
    <s v="PT"/>
    <x v="27"/>
    <x v="50"/>
    <x v="11"/>
    <x v="6"/>
    <n v="4800"/>
  </r>
  <r>
    <s v="PT"/>
    <x v="27"/>
    <x v="50"/>
    <x v="11"/>
    <x v="7"/>
    <n v="5600"/>
  </r>
  <r>
    <s v="PT"/>
    <x v="27"/>
    <x v="50"/>
    <x v="3"/>
    <x v="8"/>
    <n v="6079"/>
  </r>
  <r>
    <s v="PT"/>
    <x v="27"/>
    <x v="50"/>
    <x v="3"/>
    <x v="9"/>
    <n v="6714"/>
  </r>
  <r>
    <s v="PT"/>
    <x v="27"/>
    <x v="50"/>
    <x v="3"/>
    <x v="10"/>
    <n v="7534"/>
  </r>
  <r>
    <s v="PT"/>
    <x v="27"/>
    <x v="50"/>
    <x v="3"/>
    <x v="0"/>
    <n v="8354"/>
  </r>
  <r>
    <s v="PT"/>
    <x v="27"/>
    <x v="50"/>
    <x v="3"/>
    <x v="1"/>
    <n v="9174"/>
  </r>
  <r>
    <s v="PT"/>
    <x v="27"/>
    <x v="50"/>
    <x v="3"/>
    <x v="2"/>
    <n v="9994"/>
  </r>
  <r>
    <s v="PT"/>
    <x v="27"/>
    <x v="50"/>
    <x v="3"/>
    <x v="3"/>
    <n v="10529"/>
  </r>
  <r>
    <s v="PT"/>
    <x v="27"/>
    <x v="50"/>
    <x v="3"/>
    <x v="4"/>
    <n v="10779"/>
  </r>
  <r>
    <s v="PT"/>
    <x v="27"/>
    <x v="50"/>
    <x v="3"/>
    <x v="5"/>
    <n v="11029"/>
  </r>
  <r>
    <s v="PT"/>
    <x v="27"/>
    <x v="50"/>
    <x v="3"/>
    <x v="6"/>
    <n v="11279"/>
  </r>
  <r>
    <s v="PT"/>
    <x v="27"/>
    <x v="50"/>
    <x v="3"/>
    <x v="7"/>
    <n v="11529"/>
  </r>
  <r>
    <s v="MK"/>
    <x v="28"/>
    <x v="51"/>
    <x v="0"/>
    <x v="8"/>
    <n v="560"/>
  </r>
  <r>
    <s v="MK"/>
    <x v="28"/>
    <x v="51"/>
    <x v="0"/>
    <x v="9"/>
    <n v="560"/>
  </r>
  <r>
    <s v="MK"/>
    <x v="28"/>
    <x v="51"/>
    <x v="0"/>
    <x v="10"/>
    <n v="560"/>
  </r>
  <r>
    <s v="MK"/>
    <x v="28"/>
    <x v="51"/>
    <x v="0"/>
    <x v="0"/>
    <n v="760"/>
  </r>
  <r>
    <s v="MK"/>
    <x v="28"/>
    <x v="51"/>
    <x v="0"/>
    <x v="1"/>
    <n v="760"/>
  </r>
  <r>
    <s v="MK"/>
    <x v="28"/>
    <x v="51"/>
    <x v="0"/>
    <x v="2"/>
    <n v="760"/>
  </r>
  <r>
    <s v="MK"/>
    <x v="28"/>
    <x v="51"/>
    <x v="0"/>
    <x v="3"/>
    <n v="760"/>
  </r>
  <r>
    <s v="MK"/>
    <x v="28"/>
    <x v="51"/>
    <x v="0"/>
    <x v="4"/>
    <n v="760"/>
  </r>
  <r>
    <s v="MK"/>
    <x v="28"/>
    <x v="51"/>
    <x v="0"/>
    <x v="5"/>
    <n v="760"/>
  </r>
  <r>
    <s v="MK"/>
    <x v="28"/>
    <x v="51"/>
    <x v="0"/>
    <x v="6"/>
    <n v="760"/>
  </r>
  <r>
    <s v="MK"/>
    <x v="28"/>
    <x v="51"/>
    <x v="0"/>
    <x v="7"/>
    <n v="760"/>
  </r>
  <r>
    <s v="MK"/>
    <x v="28"/>
    <x v="51"/>
    <x v="12"/>
    <x v="8"/>
    <n v="450"/>
  </r>
  <r>
    <s v="MK"/>
    <x v="28"/>
    <x v="51"/>
    <x v="12"/>
    <x v="9"/>
    <n v="300"/>
  </r>
  <r>
    <s v="MK"/>
    <x v="28"/>
    <x v="51"/>
    <x v="12"/>
    <x v="10"/>
    <n v="150"/>
  </r>
  <r>
    <s v="MK"/>
    <x v="28"/>
    <x v="51"/>
    <x v="7"/>
    <x v="8"/>
    <n v="31"/>
  </r>
  <r>
    <s v="MK"/>
    <x v="28"/>
    <x v="51"/>
    <x v="7"/>
    <x v="9"/>
    <n v="31"/>
  </r>
  <r>
    <s v="MK"/>
    <x v="28"/>
    <x v="51"/>
    <x v="7"/>
    <x v="10"/>
    <n v="31"/>
  </r>
  <r>
    <s v="MK"/>
    <x v="28"/>
    <x v="51"/>
    <x v="7"/>
    <x v="0"/>
    <n v="31"/>
  </r>
  <r>
    <s v="MK"/>
    <x v="28"/>
    <x v="51"/>
    <x v="7"/>
    <x v="1"/>
    <n v="31"/>
  </r>
  <r>
    <s v="MK"/>
    <x v="28"/>
    <x v="51"/>
    <x v="7"/>
    <x v="2"/>
    <n v="31"/>
  </r>
  <r>
    <s v="MK"/>
    <x v="28"/>
    <x v="51"/>
    <x v="7"/>
    <x v="3"/>
    <n v="31"/>
  </r>
  <r>
    <s v="MK"/>
    <x v="28"/>
    <x v="51"/>
    <x v="7"/>
    <x v="4"/>
    <n v="31"/>
  </r>
  <r>
    <s v="MK"/>
    <x v="28"/>
    <x v="51"/>
    <x v="7"/>
    <x v="5"/>
    <n v="31"/>
  </r>
  <r>
    <s v="MK"/>
    <x v="28"/>
    <x v="51"/>
    <x v="7"/>
    <x v="6"/>
    <n v="31"/>
  </r>
  <r>
    <s v="MK"/>
    <x v="28"/>
    <x v="51"/>
    <x v="7"/>
    <x v="7"/>
    <n v="31"/>
  </r>
  <r>
    <s v="MK"/>
    <x v="28"/>
    <x v="51"/>
    <x v="2"/>
    <x v="8"/>
    <n v="313"/>
  </r>
  <r>
    <s v="MK"/>
    <x v="28"/>
    <x v="51"/>
    <x v="2"/>
    <x v="9"/>
    <n v="313"/>
  </r>
  <r>
    <s v="MK"/>
    <x v="28"/>
    <x v="51"/>
    <x v="2"/>
    <x v="10"/>
    <n v="313"/>
  </r>
  <r>
    <s v="MK"/>
    <x v="28"/>
    <x v="51"/>
    <x v="2"/>
    <x v="0"/>
    <n v="313"/>
  </r>
  <r>
    <s v="MK"/>
    <x v="28"/>
    <x v="51"/>
    <x v="2"/>
    <x v="1"/>
    <n v="313"/>
  </r>
  <r>
    <s v="MK"/>
    <x v="28"/>
    <x v="51"/>
    <x v="2"/>
    <x v="2"/>
    <n v="630"/>
  </r>
  <r>
    <s v="MK"/>
    <x v="28"/>
    <x v="51"/>
    <x v="2"/>
    <x v="3"/>
    <n v="630"/>
  </r>
  <r>
    <s v="MK"/>
    <x v="28"/>
    <x v="51"/>
    <x v="2"/>
    <x v="4"/>
    <n v="630"/>
  </r>
  <r>
    <s v="MK"/>
    <x v="28"/>
    <x v="51"/>
    <x v="2"/>
    <x v="5"/>
    <n v="690"/>
  </r>
  <r>
    <s v="MK"/>
    <x v="28"/>
    <x v="51"/>
    <x v="2"/>
    <x v="6"/>
    <n v="690"/>
  </r>
  <r>
    <s v="MK"/>
    <x v="28"/>
    <x v="51"/>
    <x v="2"/>
    <x v="7"/>
    <n v="690"/>
  </r>
  <r>
    <s v="MK"/>
    <x v="28"/>
    <x v="51"/>
    <x v="3"/>
    <x v="8"/>
    <n v="170"/>
  </r>
  <r>
    <s v="MK"/>
    <x v="28"/>
    <x v="51"/>
    <x v="3"/>
    <x v="9"/>
    <n v="170"/>
  </r>
  <r>
    <s v="MK"/>
    <x v="28"/>
    <x v="51"/>
    <x v="3"/>
    <x v="10"/>
    <n v="210"/>
  </r>
  <r>
    <s v="MK"/>
    <x v="28"/>
    <x v="51"/>
    <x v="3"/>
    <x v="0"/>
    <n v="210"/>
  </r>
  <r>
    <s v="MK"/>
    <x v="28"/>
    <x v="51"/>
    <x v="3"/>
    <x v="1"/>
    <n v="210"/>
  </r>
  <r>
    <s v="MK"/>
    <x v="28"/>
    <x v="51"/>
    <x v="3"/>
    <x v="2"/>
    <n v="410"/>
  </r>
  <r>
    <s v="MK"/>
    <x v="28"/>
    <x v="51"/>
    <x v="3"/>
    <x v="3"/>
    <n v="410"/>
  </r>
  <r>
    <s v="MK"/>
    <x v="28"/>
    <x v="51"/>
    <x v="3"/>
    <x v="4"/>
    <n v="410"/>
  </r>
  <r>
    <s v="MK"/>
    <x v="28"/>
    <x v="51"/>
    <x v="3"/>
    <x v="5"/>
    <n v="460"/>
  </r>
  <r>
    <s v="MK"/>
    <x v="28"/>
    <x v="51"/>
    <x v="3"/>
    <x v="6"/>
    <n v="460"/>
  </r>
  <r>
    <s v="MK"/>
    <x v="28"/>
    <x v="51"/>
    <x v="3"/>
    <x v="7"/>
    <n v="460"/>
  </r>
  <r>
    <s v="RO"/>
    <x v="29"/>
    <x v="52"/>
    <x v="4"/>
    <x v="8"/>
    <n v="240"/>
  </r>
  <r>
    <s v="RO"/>
    <x v="29"/>
    <x v="52"/>
    <x v="4"/>
    <x v="9"/>
    <n v="270"/>
  </r>
  <r>
    <s v="RO"/>
    <x v="29"/>
    <x v="52"/>
    <x v="4"/>
    <x v="10"/>
    <n v="300"/>
  </r>
  <r>
    <s v="RO"/>
    <x v="29"/>
    <x v="52"/>
    <x v="4"/>
    <x v="0"/>
    <n v="330"/>
  </r>
  <r>
    <s v="RO"/>
    <x v="29"/>
    <x v="52"/>
    <x v="4"/>
    <x v="1"/>
    <n v="360"/>
  </r>
  <r>
    <s v="RO"/>
    <x v="29"/>
    <x v="52"/>
    <x v="4"/>
    <x v="2"/>
    <n v="400"/>
  </r>
  <r>
    <s v="RO"/>
    <x v="29"/>
    <x v="52"/>
    <x v="4"/>
    <x v="3"/>
    <n v="440"/>
  </r>
  <r>
    <s v="RO"/>
    <x v="29"/>
    <x v="52"/>
    <x v="4"/>
    <x v="4"/>
    <n v="480"/>
  </r>
  <r>
    <s v="RO"/>
    <x v="29"/>
    <x v="52"/>
    <x v="4"/>
    <x v="5"/>
    <n v="520"/>
  </r>
  <r>
    <s v="RO"/>
    <x v="29"/>
    <x v="52"/>
    <x v="4"/>
    <x v="6"/>
    <n v="560"/>
  </r>
  <r>
    <s v="RO"/>
    <x v="29"/>
    <x v="52"/>
    <x v="4"/>
    <x v="7"/>
    <n v="600"/>
  </r>
  <r>
    <s v="RO"/>
    <x v="29"/>
    <x v="52"/>
    <x v="6"/>
    <x v="9"/>
    <n v="100"/>
  </r>
  <r>
    <s v="RO"/>
    <x v="29"/>
    <x v="52"/>
    <x v="6"/>
    <x v="10"/>
    <n v="200"/>
  </r>
  <r>
    <s v="RO"/>
    <x v="29"/>
    <x v="52"/>
    <x v="6"/>
    <x v="0"/>
    <n v="300"/>
  </r>
  <r>
    <s v="RO"/>
    <x v="29"/>
    <x v="52"/>
    <x v="6"/>
    <x v="1"/>
    <n v="400"/>
  </r>
  <r>
    <s v="RO"/>
    <x v="29"/>
    <x v="52"/>
    <x v="6"/>
    <x v="2"/>
    <n v="500"/>
  </r>
  <r>
    <s v="RO"/>
    <x v="29"/>
    <x v="52"/>
    <x v="6"/>
    <x v="3"/>
    <n v="500"/>
  </r>
  <r>
    <s v="RO"/>
    <x v="29"/>
    <x v="52"/>
    <x v="6"/>
    <x v="4"/>
    <n v="500"/>
  </r>
  <r>
    <s v="RO"/>
    <x v="29"/>
    <x v="52"/>
    <x v="6"/>
    <x v="5"/>
    <n v="500"/>
  </r>
  <r>
    <s v="RO"/>
    <x v="29"/>
    <x v="52"/>
    <x v="6"/>
    <x v="6"/>
    <n v="500"/>
  </r>
  <r>
    <s v="RO"/>
    <x v="29"/>
    <x v="52"/>
    <x v="6"/>
    <x v="7"/>
    <n v="500"/>
  </r>
  <r>
    <s v="RO"/>
    <x v="29"/>
    <x v="52"/>
    <x v="0"/>
    <x v="8"/>
    <n v="2631"/>
  </r>
  <r>
    <s v="RO"/>
    <x v="29"/>
    <x v="52"/>
    <x v="0"/>
    <x v="9"/>
    <n v="4740"/>
  </r>
  <r>
    <s v="RO"/>
    <x v="29"/>
    <x v="52"/>
    <x v="0"/>
    <x v="10"/>
    <n v="6052"/>
  </r>
  <r>
    <s v="RO"/>
    <x v="29"/>
    <x v="52"/>
    <x v="0"/>
    <x v="0"/>
    <n v="6052"/>
  </r>
  <r>
    <s v="RO"/>
    <x v="29"/>
    <x v="52"/>
    <x v="0"/>
    <x v="1"/>
    <n v="6052"/>
  </r>
  <r>
    <s v="RO"/>
    <x v="29"/>
    <x v="52"/>
    <x v="0"/>
    <x v="2"/>
    <n v="6052"/>
  </r>
  <r>
    <s v="RO"/>
    <x v="29"/>
    <x v="52"/>
    <x v="0"/>
    <x v="3"/>
    <n v="6028"/>
  </r>
  <r>
    <s v="RO"/>
    <x v="29"/>
    <x v="52"/>
    <x v="0"/>
    <x v="4"/>
    <n v="6028"/>
  </r>
  <r>
    <s v="RO"/>
    <x v="29"/>
    <x v="52"/>
    <x v="0"/>
    <x v="5"/>
    <n v="6380"/>
  </r>
  <r>
    <s v="RO"/>
    <x v="29"/>
    <x v="52"/>
    <x v="0"/>
    <x v="6"/>
    <n v="6380"/>
  </r>
  <r>
    <s v="RO"/>
    <x v="29"/>
    <x v="52"/>
    <x v="0"/>
    <x v="7"/>
    <n v="6380"/>
  </r>
  <r>
    <s v="RO"/>
    <x v="29"/>
    <x v="52"/>
    <x v="9"/>
    <x v="8"/>
    <n v="176"/>
  </r>
  <r>
    <s v="RO"/>
    <x v="29"/>
    <x v="52"/>
    <x v="9"/>
    <x v="9"/>
    <n v="130"/>
  </r>
  <r>
    <s v="RO"/>
    <x v="29"/>
    <x v="52"/>
    <x v="9"/>
    <x v="10"/>
    <n v="130"/>
  </r>
  <r>
    <s v="RO"/>
    <x v="29"/>
    <x v="52"/>
    <x v="9"/>
    <x v="0"/>
    <n v="130"/>
  </r>
  <r>
    <s v="RO"/>
    <x v="29"/>
    <x v="52"/>
    <x v="9"/>
    <x v="1"/>
    <n v="130"/>
  </r>
  <r>
    <s v="RO"/>
    <x v="29"/>
    <x v="52"/>
    <x v="9"/>
    <x v="2"/>
    <n v="130"/>
  </r>
  <r>
    <s v="RO"/>
    <x v="29"/>
    <x v="52"/>
    <x v="12"/>
    <x v="8"/>
    <n v="2037"/>
  </r>
  <r>
    <s v="RO"/>
    <x v="29"/>
    <x v="52"/>
    <x v="10"/>
    <x v="8"/>
    <n v="1300"/>
  </r>
  <r>
    <s v="RO"/>
    <x v="29"/>
    <x v="52"/>
    <x v="10"/>
    <x v="9"/>
    <n v="1300"/>
  </r>
  <r>
    <s v="RO"/>
    <x v="29"/>
    <x v="52"/>
    <x v="10"/>
    <x v="10"/>
    <n v="650"/>
  </r>
  <r>
    <s v="RO"/>
    <x v="29"/>
    <x v="52"/>
    <x v="10"/>
    <x v="0"/>
    <n v="650"/>
  </r>
  <r>
    <s v="RO"/>
    <x v="29"/>
    <x v="52"/>
    <x v="10"/>
    <x v="1"/>
    <n v="650"/>
  </r>
  <r>
    <s v="RO"/>
    <x v="29"/>
    <x v="52"/>
    <x v="10"/>
    <x v="2"/>
    <n v="1739"/>
  </r>
  <r>
    <s v="RO"/>
    <x v="29"/>
    <x v="52"/>
    <x v="10"/>
    <x v="3"/>
    <n v="2413"/>
  </r>
  <r>
    <s v="RO"/>
    <x v="29"/>
    <x v="52"/>
    <x v="10"/>
    <x v="4"/>
    <n v="3087"/>
  </r>
  <r>
    <s v="RO"/>
    <x v="29"/>
    <x v="52"/>
    <x v="10"/>
    <x v="5"/>
    <n v="3087"/>
  </r>
  <r>
    <s v="RO"/>
    <x v="29"/>
    <x v="52"/>
    <x v="10"/>
    <x v="6"/>
    <n v="3087"/>
  </r>
  <r>
    <s v="RO"/>
    <x v="29"/>
    <x v="52"/>
    <x v="10"/>
    <x v="7"/>
    <n v="3087"/>
  </r>
  <r>
    <s v="RO"/>
    <x v="29"/>
    <x v="52"/>
    <x v="7"/>
    <x v="8"/>
    <n v="126"/>
  </r>
  <r>
    <s v="RO"/>
    <x v="29"/>
    <x v="52"/>
    <x v="7"/>
    <x v="9"/>
    <n v="128"/>
  </r>
  <r>
    <s v="RO"/>
    <x v="29"/>
    <x v="52"/>
    <x v="7"/>
    <x v="10"/>
    <n v="128"/>
  </r>
  <r>
    <s v="RO"/>
    <x v="29"/>
    <x v="52"/>
    <x v="7"/>
    <x v="0"/>
    <n v="130"/>
  </r>
  <r>
    <s v="RO"/>
    <x v="29"/>
    <x v="52"/>
    <x v="7"/>
    <x v="1"/>
    <n v="132"/>
  </r>
  <r>
    <s v="RO"/>
    <x v="29"/>
    <x v="52"/>
    <x v="7"/>
    <x v="2"/>
    <n v="137"/>
  </r>
  <r>
    <s v="RO"/>
    <x v="29"/>
    <x v="52"/>
    <x v="7"/>
    <x v="3"/>
    <n v="140"/>
  </r>
  <r>
    <s v="RO"/>
    <x v="29"/>
    <x v="52"/>
    <x v="7"/>
    <x v="4"/>
    <n v="140"/>
  </r>
  <r>
    <s v="RO"/>
    <x v="29"/>
    <x v="52"/>
    <x v="7"/>
    <x v="5"/>
    <n v="150"/>
  </r>
  <r>
    <s v="RO"/>
    <x v="29"/>
    <x v="52"/>
    <x v="7"/>
    <x v="6"/>
    <n v="150"/>
  </r>
  <r>
    <s v="RO"/>
    <x v="29"/>
    <x v="52"/>
    <x v="7"/>
    <x v="7"/>
    <n v="160"/>
  </r>
  <r>
    <s v="RO"/>
    <x v="29"/>
    <x v="52"/>
    <x v="2"/>
    <x v="8"/>
    <n v="4300"/>
  </r>
  <r>
    <s v="RO"/>
    <x v="29"/>
    <x v="52"/>
    <x v="2"/>
    <x v="9"/>
    <n v="5100"/>
  </r>
  <r>
    <s v="RO"/>
    <x v="29"/>
    <x v="52"/>
    <x v="2"/>
    <x v="10"/>
    <n v="5900"/>
  </r>
  <r>
    <s v="RO"/>
    <x v="29"/>
    <x v="52"/>
    <x v="2"/>
    <x v="0"/>
    <n v="6700"/>
  </r>
  <r>
    <s v="RO"/>
    <x v="29"/>
    <x v="52"/>
    <x v="2"/>
    <x v="1"/>
    <n v="7500"/>
  </r>
  <r>
    <s v="RO"/>
    <x v="29"/>
    <x v="52"/>
    <x v="2"/>
    <x v="2"/>
    <n v="8300"/>
  </r>
  <r>
    <s v="RO"/>
    <x v="29"/>
    <x v="52"/>
    <x v="2"/>
    <x v="3"/>
    <n v="8740"/>
  </r>
  <r>
    <s v="RO"/>
    <x v="29"/>
    <x v="52"/>
    <x v="2"/>
    <x v="4"/>
    <n v="9180"/>
  </r>
  <r>
    <s v="RO"/>
    <x v="29"/>
    <x v="52"/>
    <x v="2"/>
    <x v="5"/>
    <n v="9620"/>
  </r>
  <r>
    <s v="RO"/>
    <x v="29"/>
    <x v="52"/>
    <x v="2"/>
    <x v="6"/>
    <n v="10060"/>
  </r>
  <r>
    <s v="RO"/>
    <x v="29"/>
    <x v="52"/>
    <x v="2"/>
    <x v="7"/>
    <n v="10500"/>
  </r>
  <r>
    <s v="RO"/>
    <x v="29"/>
    <x v="52"/>
    <x v="11"/>
    <x v="2"/>
    <n v="1000"/>
  </r>
  <r>
    <s v="RO"/>
    <x v="29"/>
    <x v="52"/>
    <x v="11"/>
    <x v="3"/>
    <n v="1000"/>
  </r>
  <r>
    <s v="RO"/>
    <x v="29"/>
    <x v="52"/>
    <x v="11"/>
    <x v="4"/>
    <n v="1000"/>
  </r>
  <r>
    <s v="RO"/>
    <x v="29"/>
    <x v="52"/>
    <x v="11"/>
    <x v="5"/>
    <n v="1000"/>
  </r>
  <r>
    <s v="RO"/>
    <x v="29"/>
    <x v="52"/>
    <x v="11"/>
    <x v="6"/>
    <n v="1000"/>
  </r>
  <r>
    <s v="RO"/>
    <x v="29"/>
    <x v="52"/>
    <x v="11"/>
    <x v="7"/>
    <n v="1000"/>
  </r>
  <r>
    <s v="RO"/>
    <x v="29"/>
    <x v="52"/>
    <x v="3"/>
    <x v="8"/>
    <n v="4999"/>
  </r>
  <r>
    <s v="RO"/>
    <x v="29"/>
    <x v="52"/>
    <x v="3"/>
    <x v="9"/>
    <n v="5099"/>
  </r>
  <r>
    <s v="RO"/>
    <x v="29"/>
    <x v="52"/>
    <x v="3"/>
    <x v="10"/>
    <n v="5299"/>
  </r>
  <r>
    <s v="RO"/>
    <x v="29"/>
    <x v="52"/>
    <x v="3"/>
    <x v="0"/>
    <n v="5499"/>
  </r>
  <r>
    <s v="RO"/>
    <x v="29"/>
    <x v="52"/>
    <x v="3"/>
    <x v="1"/>
    <n v="5699"/>
  </r>
  <r>
    <s v="RO"/>
    <x v="29"/>
    <x v="52"/>
    <x v="3"/>
    <x v="2"/>
    <n v="5999"/>
  </r>
  <r>
    <s v="RO"/>
    <x v="29"/>
    <x v="52"/>
    <x v="3"/>
    <x v="3"/>
    <n v="6099"/>
  </r>
  <r>
    <s v="RO"/>
    <x v="29"/>
    <x v="52"/>
    <x v="3"/>
    <x v="4"/>
    <n v="6199"/>
  </r>
  <r>
    <s v="RO"/>
    <x v="29"/>
    <x v="52"/>
    <x v="3"/>
    <x v="5"/>
    <n v="6299"/>
  </r>
  <r>
    <s v="RO"/>
    <x v="29"/>
    <x v="52"/>
    <x v="3"/>
    <x v="6"/>
    <n v="6399"/>
  </r>
  <r>
    <s v="RO"/>
    <x v="29"/>
    <x v="52"/>
    <x v="3"/>
    <x v="7"/>
    <n v="6599"/>
  </r>
  <r>
    <s v="RS"/>
    <x v="30"/>
    <x v="53"/>
    <x v="0"/>
    <x v="8"/>
    <n v="401"/>
  </r>
  <r>
    <s v="RS"/>
    <x v="30"/>
    <x v="53"/>
    <x v="0"/>
    <x v="9"/>
    <n v="401"/>
  </r>
  <r>
    <s v="RS"/>
    <x v="30"/>
    <x v="53"/>
    <x v="0"/>
    <x v="10"/>
    <n v="401"/>
  </r>
  <r>
    <s v="RS"/>
    <x v="30"/>
    <x v="53"/>
    <x v="0"/>
    <x v="0"/>
    <n v="401"/>
  </r>
  <r>
    <s v="RS"/>
    <x v="30"/>
    <x v="53"/>
    <x v="0"/>
    <x v="1"/>
    <n v="401"/>
  </r>
  <r>
    <s v="RS"/>
    <x v="30"/>
    <x v="53"/>
    <x v="0"/>
    <x v="2"/>
    <n v="401"/>
  </r>
  <r>
    <s v="RS"/>
    <x v="30"/>
    <x v="53"/>
    <x v="0"/>
    <x v="3"/>
    <n v="401"/>
  </r>
  <r>
    <s v="RS"/>
    <x v="30"/>
    <x v="53"/>
    <x v="0"/>
    <x v="4"/>
    <n v="401"/>
  </r>
  <r>
    <s v="RS"/>
    <x v="30"/>
    <x v="53"/>
    <x v="0"/>
    <x v="5"/>
    <n v="401"/>
  </r>
  <r>
    <s v="RS"/>
    <x v="30"/>
    <x v="53"/>
    <x v="0"/>
    <x v="6"/>
    <n v="401"/>
  </r>
  <r>
    <s v="RS"/>
    <x v="30"/>
    <x v="53"/>
    <x v="0"/>
    <x v="7"/>
    <n v="772"/>
  </r>
  <r>
    <s v="RS"/>
    <x v="30"/>
    <x v="53"/>
    <x v="12"/>
    <x v="8"/>
    <n v="4926"/>
  </r>
  <r>
    <s v="RS"/>
    <x v="30"/>
    <x v="53"/>
    <x v="12"/>
    <x v="9"/>
    <n v="4845"/>
  </r>
  <r>
    <s v="RS"/>
    <x v="30"/>
    <x v="53"/>
    <x v="12"/>
    <x v="10"/>
    <n v="5050"/>
  </r>
  <r>
    <s v="RS"/>
    <x v="30"/>
    <x v="53"/>
    <x v="12"/>
    <x v="0"/>
    <n v="5050"/>
  </r>
  <r>
    <s v="RS"/>
    <x v="30"/>
    <x v="53"/>
    <x v="12"/>
    <x v="1"/>
    <n v="5050"/>
  </r>
  <r>
    <s v="RS"/>
    <x v="30"/>
    <x v="53"/>
    <x v="12"/>
    <x v="2"/>
    <n v="5050"/>
  </r>
  <r>
    <s v="RS"/>
    <x v="30"/>
    <x v="53"/>
    <x v="12"/>
    <x v="3"/>
    <n v="5050"/>
  </r>
  <r>
    <s v="RS"/>
    <x v="30"/>
    <x v="53"/>
    <x v="12"/>
    <x v="4"/>
    <n v="5050"/>
  </r>
  <r>
    <s v="RS"/>
    <x v="30"/>
    <x v="53"/>
    <x v="12"/>
    <x v="5"/>
    <n v="5050"/>
  </r>
  <r>
    <s v="RS"/>
    <x v="30"/>
    <x v="53"/>
    <x v="12"/>
    <x v="6"/>
    <n v="5050"/>
  </r>
  <r>
    <s v="RS"/>
    <x v="30"/>
    <x v="53"/>
    <x v="12"/>
    <x v="7"/>
    <n v="5050"/>
  </r>
  <r>
    <s v="RS"/>
    <x v="30"/>
    <x v="53"/>
    <x v="7"/>
    <x v="0"/>
    <n v="133"/>
  </r>
  <r>
    <s v="RS"/>
    <x v="30"/>
    <x v="53"/>
    <x v="7"/>
    <x v="1"/>
    <n v="133"/>
  </r>
  <r>
    <s v="RS"/>
    <x v="30"/>
    <x v="53"/>
    <x v="7"/>
    <x v="2"/>
    <n v="133"/>
  </r>
  <r>
    <s v="RS"/>
    <x v="30"/>
    <x v="53"/>
    <x v="7"/>
    <x v="3"/>
    <n v="133"/>
  </r>
  <r>
    <s v="RS"/>
    <x v="30"/>
    <x v="53"/>
    <x v="7"/>
    <x v="4"/>
    <n v="133"/>
  </r>
  <r>
    <s v="RS"/>
    <x v="30"/>
    <x v="53"/>
    <x v="7"/>
    <x v="5"/>
    <n v="133"/>
  </r>
  <r>
    <s v="RS"/>
    <x v="30"/>
    <x v="53"/>
    <x v="7"/>
    <x v="6"/>
    <n v="133"/>
  </r>
  <r>
    <s v="RS"/>
    <x v="30"/>
    <x v="53"/>
    <x v="7"/>
    <x v="7"/>
    <n v="133"/>
  </r>
  <r>
    <s v="RS"/>
    <x v="30"/>
    <x v="53"/>
    <x v="8"/>
    <x v="8"/>
    <n v="30"/>
  </r>
  <r>
    <s v="RS"/>
    <x v="30"/>
    <x v="53"/>
    <x v="8"/>
    <x v="9"/>
    <n v="30"/>
  </r>
  <r>
    <s v="RS"/>
    <x v="30"/>
    <x v="53"/>
    <x v="8"/>
    <x v="10"/>
    <n v="30"/>
  </r>
  <r>
    <s v="RS"/>
    <x v="30"/>
    <x v="53"/>
    <x v="8"/>
    <x v="0"/>
    <n v="30"/>
  </r>
  <r>
    <s v="RS"/>
    <x v="30"/>
    <x v="53"/>
    <x v="8"/>
    <x v="1"/>
    <n v="30"/>
  </r>
  <r>
    <s v="RS"/>
    <x v="30"/>
    <x v="53"/>
    <x v="8"/>
    <x v="2"/>
    <n v="30"/>
  </r>
  <r>
    <s v="RS"/>
    <x v="30"/>
    <x v="53"/>
    <x v="8"/>
    <x v="3"/>
    <n v="30"/>
  </r>
  <r>
    <s v="RS"/>
    <x v="30"/>
    <x v="53"/>
    <x v="8"/>
    <x v="4"/>
    <n v="30"/>
  </r>
  <r>
    <s v="RS"/>
    <x v="30"/>
    <x v="53"/>
    <x v="8"/>
    <x v="5"/>
    <n v="30"/>
  </r>
  <r>
    <s v="RS"/>
    <x v="30"/>
    <x v="53"/>
    <x v="8"/>
    <x v="6"/>
    <n v="30"/>
  </r>
  <r>
    <s v="RS"/>
    <x v="30"/>
    <x v="53"/>
    <x v="8"/>
    <x v="7"/>
    <n v="30"/>
  </r>
  <r>
    <s v="RS"/>
    <x v="30"/>
    <x v="53"/>
    <x v="2"/>
    <x v="8"/>
    <n v="282"/>
  </r>
  <r>
    <s v="RS"/>
    <x v="30"/>
    <x v="53"/>
    <x v="2"/>
    <x v="9"/>
    <n v="282"/>
  </r>
  <r>
    <s v="RS"/>
    <x v="30"/>
    <x v="53"/>
    <x v="2"/>
    <x v="10"/>
    <n v="362"/>
  </r>
  <r>
    <s v="RS"/>
    <x v="30"/>
    <x v="53"/>
    <x v="2"/>
    <x v="0"/>
    <n v="1046"/>
  </r>
  <r>
    <s v="RS"/>
    <x v="30"/>
    <x v="53"/>
    <x v="2"/>
    <x v="1"/>
    <n v="1046"/>
  </r>
  <r>
    <s v="RS"/>
    <x v="30"/>
    <x v="53"/>
    <x v="2"/>
    <x v="2"/>
    <n v="1046"/>
  </r>
  <r>
    <s v="RS"/>
    <x v="30"/>
    <x v="53"/>
    <x v="2"/>
    <x v="3"/>
    <n v="1046"/>
  </r>
  <r>
    <s v="RS"/>
    <x v="30"/>
    <x v="53"/>
    <x v="2"/>
    <x v="4"/>
    <n v="1046"/>
  </r>
  <r>
    <s v="RS"/>
    <x v="30"/>
    <x v="53"/>
    <x v="2"/>
    <x v="5"/>
    <n v="1046"/>
  </r>
  <r>
    <s v="RS"/>
    <x v="30"/>
    <x v="53"/>
    <x v="2"/>
    <x v="6"/>
    <n v="1046"/>
  </r>
  <r>
    <s v="RS"/>
    <x v="30"/>
    <x v="53"/>
    <x v="2"/>
    <x v="7"/>
    <n v="1046"/>
  </r>
  <r>
    <s v="RS"/>
    <x v="30"/>
    <x v="53"/>
    <x v="3"/>
    <x v="8"/>
    <n v="2436"/>
  </r>
  <r>
    <s v="RS"/>
    <x v="30"/>
    <x v="53"/>
    <x v="3"/>
    <x v="9"/>
    <n v="2874"/>
  </r>
  <r>
    <s v="RS"/>
    <x v="30"/>
    <x v="53"/>
    <x v="3"/>
    <x v="10"/>
    <n v="3454"/>
  </r>
  <r>
    <s v="RS"/>
    <x v="30"/>
    <x v="53"/>
    <x v="3"/>
    <x v="0"/>
    <n v="4701"/>
  </r>
  <r>
    <s v="RS"/>
    <x v="30"/>
    <x v="53"/>
    <x v="3"/>
    <x v="1"/>
    <n v="4701"/>
  </r>
  <r>
    <s v="RS"/>
    <x v="30"/>
    <x v="53"/>
    <x v="3"/>
    <x v="2"/>
    <n v="4701"/>
  </r>
  <r>
    <s v="RS"/>
    <x v="30"/>
    <x v="53"/>
    <x v="3"/>
    <x v="3"/>
    <n v="4701"/>
  </r>
  <r>
    <s v="RS"/>
    <x v="30"/>
    <x v="53"/>
    <x v="3"/>
    <x v="4"/>
    <n v="4701"/>
  </r>
  <r>
    <s v="RS"/>
    <x v="30"/>
    <x v="53"/>
    <x v="3"/>
    <x v="5"/>
    <n v="4701"/>
  </r>
  <r>
    <s v="RS"/>
    <x v="30"/>
    <x v="53"/>
    <x v="3"/>
    <x v="6"/>
    <n v="4701"/>
  </r>
  <r>
    <s v="RS"/>
    <x v="30"/>
    <x v="53"/>
    <x v="3"/>
    <x v="7"/>
    <n v="4701"/>
  </r>
  <r>
    <s v="SK"/>
    <x v="31"/>
    <x v="54"/>
    <x v="4"/>
    <x v="8"/>
    <n v="80"/>
  </r>
  <r>
    <s v="SK"/>
    <x v="31"/>
    <x v="54"/>
    <x v="4"/>
    <x v="9"/>
    <n v="80"/>
  </r>
  <r>
    <s v="SK"/>
    <x v="31"/>
    <x v="54"/>
    <x v="4"/>
    <x v="10"/>
    <n v="138"/>
  </r>
  <r>
    <s v="SK"/>
    <x v="31"/>
    <x v="54"/>
    <x v="4"/>
    <x v="0"/>
    <n v="170"/>
  </r>
  <r>
    <s v="SK"/>
    <x v="31"/>
    <x v="54"/>
    <x v="4"/>
    <x v="1"/>
    <n v="202"/>
  </r>
  <r>
    <s v="SK"/>
    <x v="31"/>
    <x v="54"/>
    <x v="4"/>
    <x v="2"/>
    <n v="266"/>
  </r>
  <r>
    <s v="SK"/>
    <x v="31"/>
    <x v="54"/>
    <x v="4"/>
    <x v="3"/>
    <n v="327"/>
  </r>
  <r>
    <s v="SK"/>
    <x v="31"/>
    <x v="54"/>
    <x v="4"/>
    <x v="4"/>
    <n v="388"/>
  </r>
  <r>
    <s v="SK"/>
    <x v="31"/>
    <x v="54"/>
    <x v="4"/>
    <x v="5"/>
    <n v="481"/>
  </r>
  <r>
    <s v="SK"/>
    <x v="31"/>
    <x v="54"/>
    <x v="4"/>
    <x v="6"/>
    <n v="510"/>
  </r>
  <r>
    <s v="SK"/>
    <x v="31"/>
    <x v="54"/>
    <x v="4"/>
    <x v="7"/>
    <n v="539"/>
  </r>
  <r>
    <s v="SK"/>
    <x v="31"/>
    <x v="54"/>
    <x v="6"/>
    <x v="9"/>
    <n v="28"/>
  </r>
  <r>
    <s v="SK"/>
    <x v="31"/>
    <x v="54"/>
    <x v="6"/>
    <x v="10"/>
    <n v="74"/>
  </r>
  <r>
    <s v="SK"/>
    <x v="31"/>
    <x v="54"/>
    <x v="6"/>
    <x v="0"/>
    <n v="101"/>
  </r>
  <r>
    <s v="SK"/>
    <x v="31"/>
    <x v="54"/>
    <x v="6"/>
    <x v="1"/>
    <n v="121"/>
  </r>
  <r>
    <s v="SK"/>
    <x v="31"/>
    <x v="54"/>
    <x v="6"/>
    <x v="2"/>
    <n v="131"/>
  </r>
  <r>
    <s v="SK"/>
    <x v="31"/>
    <x v="54"/>
    <x v="6"/>
    <x v="3"/>
    <n v="144"/>
  </r>
  <r>
    <s v="SK"/>
    <x v="31"/>
    <x v="54"/>
    <x v="6"/>
    <x v="4"/>
    <n v="157"/>
  </r>
  <r>
    <s v="SK"/>
    <x v="31"/>
    <x v="54"/>
    <x v="6"/>
    <x v="5"/>
    <n v="196"/>
  </r>
  <r>
    <s v="SK"/>
    <x v="31"/>
    <x v="54"/>
    <x v="6"/>
    <x v="6"/>
    <n v="301"/>
  </r>
  <r>
    <s v="SK"/>
    <x v="31"/>
    <x v="54"/>
    <x v="6"/>
    <x v="7"/>
    <n v="388"/>
  </r>
  <r>
    <s v="SK"/>
    <x v="31"/>
    <x v="54"/>
    <x v="0"/>
    <x v="8"/>
    <n v="1044"/>
  </r>
  <r>
    <s v="SK"/>
    <x v="31"/>
    <x v="54"/>
    <x v="0"/>
    <x v="9"/>
    <n v="1044"/>
  </r>
  <r>
    <s v="SK"/>
    <x v="31"/>
    <x v="54"/>
    <x v="0"/>
    <x v="10"/>
    <n v="1044"/>
  </r>
  <r>
    <s v="SK"/>
    <x v="31"/>
    <x v="54"/>
    <x v="0"/>
    <x v="0"/>
    <n v="1044"/>
  </r>
  <r>
    <s v="SK"/>
    <x v="31"/>
    <x v="54"/>
    <x v="0"/>
    <x v="1"/>
    <n v="1044"/>
  </r>
  <r>
    <s v="SK"/>
    <x v="31"/>
    <x v="54"/>
    <x v="0"/>
    <x v="2"/>
    <n v="1044"/>
  </r>
  <r>
    <s v="SK"/>
    <x v="31"/>
    <x v="54"/>
    <x v="0"/>
    <x v="3"/>
    <n v="1044"/>
  </r>
  <r>
    <s v="SK"/>
    <x v="31"/>
    <x v="54"/>
    <x v="0"/>
    <x v="4"/>
    <n v="1044"/>
  </r>
  <r>
    <s v="SK"/>
    <x v="31"/>
    <x v="54"/>
    <x v="0"/>
    <x v="5"/>
    <n v="1044"/>
  </r>
  <r>
    <s v="SK"/>
    <x v="31"/>
    <x v="54"/>
    <x v="0"/>
    <x v="6"/>
    <n v="1044"/>
  </r>
  <r>
    <s v="SK"/>
    <x v="31"/>
    <x v="54"/>
    <x v="0"/>
    <x v="7"/>
    <n v="1044"/>
  </r>
  <r>
    <s v="SK"/>
    <x v="31"/>
    <x v="54"/>
    <x v="9"/>
    <x v="8"/>
    <n v="291"/>
  </r>
  <r>
    <s v="SK"/>
    <x v="31"/>
    <x v="54"/>
    <x v="9"/>
    <x v="9"/>
    <n v="291"/>
  </r>
  <r>
    <s v="SK"/>
    <x v="31"/>
    <x v="54"/>
    <x v="9"/>
    <x v="10"/>
    <n v="291"/>
  </r>
  <r>
    <s v="SK"/>
    <x v="31"/>
    <x v="54"/>
    <x v="9"/>
    <x v="0"/>
    <n v="291"/>
  </r>
  <r>
    <s v="SK"/>
    <x v="31"/>
    <x v="54"/>
    <x v="9"/>
    <x v="1"/>
    <n v="291"/>
  </r>
  <r>
    <s v="SK"/>
    <x v="31"/>
    <x v="54"/>
    <x v="9"/>
    <x v="2"/>
    <n v="291"/>
  </r>
  <r>
    <s v="SK"/>
    <x v="31"/>
    <x v="54"/>
    <x v="9"/>
    <x v="3"/>
    <n v="291"/>
  </r>
  <r>
    <s v="SK"/>
    <x v="31"/>
    <x v="54"/>
    <x v="9"/>
    <x v="4"/>
    <n v="291"/>
  </r>
  <r>
    <s v="SK"/>
    <x v="31"/>
    <x v="54"/>
    <x v="9"/>
    <x v="5"/>
    <n v="291"/>
  </r>
  <r>
    <s v="SK"/>
    <x v="31"/>
    <x v="54"/>
    <x v="9"/>
    <x v="6"/>
    <n v="291"/>
  </r>
  <r>
    <s v="SK"/>
    <x v="31"/>
    <x v="54"/>
    <x v="9"/>
    <x v="7"/>
    <n v="291"/>
  </r>
  <r>
    <s v="SK"/>
    <x v="31"/>
    <x v="54"/>
    <x v="12"/>
    <x v="8"/>
    <n v="85"/>
  </r>
  <r>
    <s v="SK"/>
    <x v="31"/>
    <x v="54"/>
    <x v="12"/>
    <x v="9"/>
    <n v="85"/>
  </r>
  <r>
    <s v="SK"/>
    <x v="31"/>
    <x v="54"/>
    <x v="12"/>
    <x v="10"/>
    <n v="85"/>
  </r>
  <r>
    <s v="SK"/>
    <x v="31"/>
    <x v="54"/>
    <x v="12"/>
    <x v="0"/>
    <n v="85"/>
  </r>
  <r>
    <s v="SK"/>
    <x v="31"/>
    <x v="54"/>
    <x v="12"/>
    <x v="1"/>
    <n v="85"/>
  </r>
  <r>
    <s v="SK"/>
    <x v="31"/>
    <x v="54"/>
    <x v="12"/>
    <x v="2"/>
    <n v="85"/>
  </r>
  <r>
    <s v="SK"/>
    <x v="31"/>
    <x v="54"/>
    <x v="12"/>
    <x v="3"/>
    <n v="85"/>
  </r>
  <r>
    <s v="SK"/>
    <x v="31"/>
    <x v="54"/>
    <x v="12"/>
    <x v="4"/>
    <n v="85"/>
  </r>
  <r>
    <s v="SK"/>
    <x v="31"/>
    <x v="54"/>
    <x v="12"/>
    <x v="5"/>
    <n v="85"/>
  </r>
  <r>
    <s v="SK"/>
    <x v="31"/>
    <x v="54"/>
    <x v="12"/>
    <x v="6"/>
    <n v="85"/>
  </r>
  <r>
    <s v="SK"/>
    <x v="31"/>
    <x v="54"/>
    <x v="12"/>
    <x v="7"/>
    <n v="85"/>
  </r>
  <r>
    <s v="SK"/>
    <x v="31"/>
    <x v="54"/>
    <x v="10"/>
    <x v="8"/>
    <n v="2752"/>
  </r>
  <r>
    <s v="SK"/>
    <x v="31"/>
    <x v="54"/>
    <x v="10"/>
    <x v="9"/>
    <n v="2752"/>
  </r>
  <r>
    <s v="SK"/>
    <x v="31"/>
    <x v="54"/>
    <x v="10"/>
    <x v="10"/>
    <n v="2759"/>
  </r>
  <r>
    <s v="SK"/>
    <x v="31"/>
    <x v="54"/>
    <x v="10"/>
    <x v="0"/>
    <n v="2776"/>
  </r>
  <r>
    <s v="SK"/>
    <x v="31"/>
    <x v="54"/>
    <x v="10"/>
    <x v="1"/>
    <n v="2789"/>
  </r>
  <r>
    <s v="SK"/>
    <x v="31"/>
    <x v="54"/>
    <x v="10"/>
    <x v="2"/>
    <n v="2815"/>
  </r>
  <r>
    <s v="SK"/>
    <x v="31"/>
    <x v="54"/>
    <x v="10"/>
    <x v="3"/>
    <n v="2815"/>
  </r>
  <r>
    <s v="SK"/>
    <x v="31"/>
    <x v="54"/>
    <x v="10"/>
    <x v="4"/>
    <n v="2815"/>
  </r>
  <r>
    <s v="SK"/>
    <x v="31"/>
    <x v="54"/>
    <x v="10"/>
    <x v="5"/>
    <n v="2815"/>
  </r>
  <r>
    <s v="SK"/>
    <x v="31"/>
    <x v="54"/>
    <x v="10"/>
    <x v="6"/>
    <n v="2815"/>
  </r>
  <r>
    <s v="SK"/>
    <x v="31"/>
    <x v="54"/>
    <x v="10"/>
    <x v="7"/>
    <n v="2830"/>
  </r>
  <r>
    <s v="SK"/>
    <x v="31"/>
    <x v="54"/>
    <x v="1"/>
    <x v="8"/>
    <n v="243"/>
  </r>
  <r>
    <s v="SK"/>
    <x v="31"/>
    <x v="54"/>
    <x v="1"/>
    <x v="9"/>
    <n v="243"/>
  </r>
  <r>
    <s v="SK"/>
    <x v="31"/>
    <x v="54"/>
    <x v="1"/>
    <x v="10"/>
    <n v="243"/>
  </r>
  <r>
    <s v="SK"/>
    <x v="31"/>
    <x v="54"/>
    <x v="1"/>
    <x v="0"/>
    <n v="243"/>
  </r>
  <r>
    <s v="SK"/>
    <x v="31"/>
    <x v="54"/>
    <x v="1"/>
    <x v="1"/>
    <n v="243"/>
  </r>
  <r>
    <s v="SK"/>
    <x v="31"/>
    <x v="54"/>
    <x v="1"/>
    <x v="2"/>
    <n v="243"/>
  </r>
  <r>
    <s v="SK"/>
    <x v="31"/>
    <x v="54"/>
    <x v="1"/>
    <x v="3"/>
    <n v="243"/>
  </r>
  <r>
    <s v="SK"/>
    <x v="31"/>
    <x v="54"/>
    <x v="1"/>
    <x v="4"/>
    <n v="243"/>
  </r>
  <r>
    <s v="SK"/>
    <x v="31"/>
    <x v="54"/>
    <x v="1"/>
    <x v="5"/>
    <n v="243"/>
  </r>
  <r>
    <s v="SK"/>
    <x v="31"/>
    <x v="54"/>
    <x v="1"/>
    <x v="6"/>
    <n v="243"/>
  </r>
  <r>
    <s v="SK"/>
    <x v="31"/>
    <x v="54"/>
    <x v="1"/>
    <x v="7"/>
    <n v="243"/>
  </r>
  <r>
    <s v="SK"/>
    <x v="31"/>
    <x v="54"/>
    <x v="7"/>
    <x v="8"/>
    <n v="218"/>
  </r>
  <r>
    <s v="SK"/>
    <x v="31"/>
    <x v="54"/>
    <x v="7"/>
    <x v="9"/>
    <n v="220"/>
  </r>
  <r>
    <s v="SK"/>
    <x v="31"/>
    <x v="54"/>
    <x v="7"/>
    <x v="10"/>
    <n v="222"/>
  </r>
  <r>
    <s v="SK"/>
    <x v="31"/>
    <x v="54"/>
    <x v="7"/>
    <x v="0"/>
    <n v="224"/>
  </r>
  <r>
    <s v="SK"/>
    <x v="31"/>
    <x v="54"/>
    <x v="7"/>
    <x v="1"/>
    <n v="226"/>
  </r>
  <r>
    <s v="SK"/>
    <x v="31"/>
    <x v="54"/>
    <x v="7"/>
    <x v="2"/>
    <n v="228"/>
  </r>
  <r>
    <s v="SK"/>
    <x v="31"/>
    <x v="54"/>
    <x v="7"/>
    <x v="3"/>
    <n v="232"/>
  </r>
  <r>
    <s v="SK"/>
    <x v="31"/>
    <x v="54"/>
    <x v="7"/>
    <x v="4"/>
    <n v="236"/>
  </r>
  <r>
    <s v="SK"/>
    <x v="31"/>
    <x v="54"/>
    <x v="7"/>
    <x v="5"/>
    <n v="240"/>
  </r>
  <r>
    <s v="SK"/>
    <x v="31"/>
    <x v="54"/>
    <x v="7"/>
    <x v="6"/>
    <n v="244"/>
  </r>
  <r>
    <s v="SK"/>
    <x v="31"/>
    <x v="54"/>
    <x v="7"/>
    <x v="7"/>
    <n v="248"/>
  </r>
  <r>
    <s v="SK"/>
    <x v="31"/>
    <x v="54"/>
    <x v="8"/>
    <x v="8"/>
    <n v="260"/>
  </r>
  <r>
    <s v="SK"/>
    <x v="31"/>
    <x v="54"/>
    <x v="8"/>
    <x v="9"/>
    <n v="273"/>
  </r>
  <r>
    <s v="SK"/>
    <x v="31"/>
    <x v="54"/>
    <x v="8"/>
    <x v="10"/>
    <n v="286"/>
  </r>
  <r>
    <s v="SK"/>
    <x v="31"/>
    <x v="54"/>
    <x v="8"/>
    <x v="0"/>
    <n v="290"/>
  </r>
  <r>
    <s v="SK"/>
    <x v="31"/>
    <x v="54"/>
    <x v="8"/>
    <x v="1"/>
    <n v="294"/>
  </r>
  <r>
    <s v="SK"/>
    <x v="31"/>
    <x v="54"/>
    <x v="8"/>
    <x v="2"/>
    <n v="298"/>
  </r>
  <r>
    <s v="SK"/>
    <x v="31"/>
    <x v="54"/>
    <x v="8"/>
    <x v="3"/>
    <n v="291"/>
  </r>
  <r>
    <s v="SK"/>
    <x v="31"/>
    <x v="54"/>
    <x v="8"/>
    <x v="4"/>
    <n v="284"/>
  </r>
  <r>
    <s v="SK"/>
    <x v="31"/>
    <x v="54"/>
    <x v="8"/>
    <x v="5"/>
    <n v="277"/>
  </r>
  <r>
    <s v="SK"/>
    <x v="31"/>
    <x v="54"/>
    <x v="8"/>
    <x v="6"/>
    <n v="271"/>
  </r>
  <r>
    <s v="SK"/>
    <x v="31"/>
    <x v="54"/>
    <x v="8"/>
    <x v="7"/>
    <n v="264"/>
  </r>
  <r>
    <s v="SK"/>
    <x v="31"/>
    <x v="54"/>
    <x v="2"/>
    <x v="8"/>
    <n v="1088"/>
  </r>
  <r>
    <s v="SK"/>
    <x v="31"/>
    <x v="54"/>
    <x v="2"/>
    <x v="9"/>
    <n v="1125"/>
  </r>
  <r>
    <s v="SK"/>
    <x v="31"/>
    <x v="54"/>
    <x v="2"/>
    <x v="10"/>
    <n v="1188"/>
  </r>
  <r>
    <s v="SK"/>
    <x v="31"/>
    <x v="54"/>
    <x v="2"/>
    <x v="0"/>
    <n v="1250"/>
  </r>
  <r>
    <s v="SK"/>
    <x v="31"/>
    <x v="54"/>
    <x v="2"/>
    <x v="1"/>
    <n v="1375"/>
  </r>
  <r>
    <s v="SK"/>
    <x v="31"/>
    <x v="54"/>
    <x v="2"/>
    <x v="2"/>
    <n v="1500"/>
  </r>
  <r>
    <s v="SK"/>
    <x v="31"/>
    <x v="54"/>
    <x v="2"/>
    <x v="3"/>
    <n v="1591"/>
  </r>
  <r>
    <s v="SK"/>
    <x v="31"/>
    <x v="54"/>
    <x v="2"/>
    <x v="4"/>
    <n v="1682"/>
  </r>
  <r>
    <s v="SK"/>
    <x v="31"/>
    <x v="54"/>
    <x v="2"/>
    <x v="5"/>
    <n v="1773"/>
  </r>
  <r>
    <s v="SK"/>
    <x v="31"/>
    <x v="54"/>
    <x v="2"/>
    <x v="6"/>
    <n v="1864"/>
  </r>
  <r>
    <s v="SK"/>
    <x v="31"/>
    <x v="54"/>
    <x v="2"/>
    <x v="7"/>
    <n v="1956"/>
  </r>
  <r>
    <s v="SK"/>
    <x v="31"/>
    <x v="54"/>
    <x v="3"/>
    <x v="8"/>
    <n v="354"/>
  </r>
  <r>
    <s v="SK"/>
    <x v="31"/>
    <x v="54"/>
    <x v="3"/>
    <x v="9"/>
    <n v="426"/>
  </r>
  <r>
    <s v="SK"/>
    <x v="31"/>
    <x v="54"/>
    <x v="3"/>
    <x v="10"/>
    <n v="498"/>
  </r>
  <r>
    <s v="SK"/>
    <x v="31"/>
    <x v="54"/>
    <x v="3"/>
    <x v="0"/>
    <n v="569"/>
  </r>
  <r>
    <s v="SK"/>
    <x v="31"/>
    <x v="54"/>
    <x v="3"/>
    <x v="1"/>
    <n v="641"/>
  </r>
  <r>
    <s v="SK"/>
    <x v="31"/>
    <x v="54"/>
    <x v="3"/>
    <x v="2"/>
    <n v="712"/>
  </r>
  <r>
    <s v="SK"/>
    <x v="31"/>
    <x v="54"/>
    <x v="3"/>
    <x v="3"/>
    <n v="740"/>
  </r>
  <r>
    <s v="SK"/>
    <x v="31"/>
    <x v="54"/>
    <x v="3"/>
    <x v="4"/>
    <n v="769"/>
  </r>
  <r>
    <s v="SK"/>
    <x v="31"/>
    <x v="54"/>
    <x v="3"/>
    <x v="5"/>
    <n v="797"/>
  </r>
  <r>
    <s v="SK"/>
    <x v="31"/>
    <x v="54"/>
    <x v="3"/>
    <x v="6"/>
    <n v="826"/>
  </r>
  <r>
    <s v="SK"/>
    <x v="31"/>
    <x v="54"/>
    <x v="3"/>
    <x v="7"/>
    <n v="854"/>
  </r>
  <r>
    <s v="SI"/>
    <x v="32"/>
    <x v="55"/>
    <x v="4"/>
    <x v="8"/>
    <n v="287"/>
  </r>
  <r>
    <s v="SI"/>
    <x v="32"/>
    <x v="55"/>
    <x v="4"/>
    <x v="9"/>
    <n v="367"/>
  </r>
  <r>
    <s v="SI"/>
    <x v="32"/>
    <x v="55"/>
    <x v="4"/>
    <x v="10"/>
    <n v="427"/>
  </r>
  <r>
    <s v="SI"/>
    <x v="32"/>
    <x v="55"/>
    <x v="4"/>
    <x v="0"/>
    <n v="487"/>
  </r>
  <r>
    <s v="SI"/>
    <x v="32"/>
    <x v="55"/>
    <x v="4"/>
    <x v="1"/>
    <n v="547"/>
  </r>
  <r>
    <s v="SI"/>
    <x v="32"/>
    <x v="55"/>
    <x v="4"/>
    <x v="2"/>
    <n v="607"/>
  </r>
  <r>
    <s v="SI"/>
    <x v="32"/>
    <x v="55"/>
    <x v="4"/>
    <x v="3"/>
    <n v="667"/>
  </r>
  <r>
    <s v="SI"/>
    <x v="32"/>
    <x v="55"/>
    <x v="4"/>
    <x v="4"/>
    <n v="727"/>
  </r>
  <r>
    <s v="SI"/>
    <x v="32"/>
    <x v="55"/>
    <x v="4"/>
    <x v="5"/>
    <n v="787"/>
  </r>
  <r>
    <s v="SI"/>
    <x v="32"/>
    <x v="55"/>
    <x v="4"/>
    <x v="6"/>
    <n v="847"/>
  </r>
  <r>
    <s v="SI"/>
    <x v="32"/>
    <x v="55"/>
    <x v="4"/>
    <x v="7"/>
    <n v="907"/>
  </r>
  <r>
    <s v="SI"/>
    <x v="32"/>
    <x v="55"/>
    <x v="0"/>
    <x v="8"/>
    <n v="654"/>
  </r>
  <r>
    <s v="SI"/>
    <x v="32"/>
    <x v="55"/>
    <x v="0"/>
    <x v="9"/>
    <n v="585"/>
  </r>
  <r>
    <s v="SI"/>
    <x v="32"/>
    <x v="55"/>
    <x v="0"/>
    <x v="10"/>
    <n v="585"/>
  </r>
  <r>
    <s v="SI"/>
    <x v="32"/>
    <x v="55"/>
    <x v="0"/>
    <x v="0"/>
    <n v="652"/>
  </r>
  <r>
    <s v="SI"/>
    <x v="32"/>
    <x v="55"/>
    <x v="0"/>
    <x v="1"/>
    <n v="652"/>
  </r>
  <r>
    <s v="SI"/>
    <x v="32"/>
    <x v="55"/>
    <x v="0"/>
    <x v="2"/>
    <n v="652"/>
  </r>
  <r>
    <s v="SI"/>
    <x v="32"/>
    <x v="55"/>
    <x v="0"/>
    <x v="3"/>
    <n v="652"/>
  </r>
  <r>
    <s v="SI"/>
    <x v="32"/>
    <x v="55"/>
    <x v="0"/>
    <x v="4"/>
    <n v="652"/>
  </r>
  <r>
    <s v="SI"/>
    <x v="32"/>
    <x v="55"/>
    <x v="0"/>
    <x v="5"/>
    <n v="652"/>
  </r>
  <r>
    <s v="SI"/>
    <x v="32"/>
    <x v="55"/>
    <x v="0"/>
    <x v="6"/>
    <n v="652"/>
  </r>
  <r>
    <s v="SI"/>
    <x v="32"/>
    <x v="55"/>
    <x v="0"/>
    <x v="7"/>
    <n v="652"/>
  </r>
  <r>
    <s v="SI"/>
    <x v="32"/>
    <x v="55"/>
    <x v="9"/>
    <x v="8"/>
    <n v="81"/>
  </r>
  <r>
    <s v="SI"/>
    <x v="32"/>
    <x v="55"/>
    <x v="9"/>
    <x v="9"/>
    <n v="81"/>
  </r>
  <r>
    <s v="SI"/>
    <x v="32"/>
    <x v="55"/>
    <x v="9"/>
    <x v="10"/>
    <n v="81"/>
  </r>
  <r>
    <s v="SI"/>
    <x v="32"/>
    <x v="55"/>
    <x v="9"/>
    <x v="0"/>
    <n v="81"/>
  </r>
  <r>
    <s v="SI"/>
    <x v="32"/>
    <x v="55"/>
    <x v="9"/>
    <x v="1"/>
    <n v="81"/>
  </r>
  <r>
    <s v="SI"/>
    <x v="32"/>
    <x v="55"/>
    <x v="9"/>
    <x v="2"/>
    <n v="81"/>
  </r>
  <r>
    <s v="SI"/>
    <x v="32"/>
    <x v="55"/>
    <x v="9"/>
    <x v="3"/>
    <n v="81"/>
  </r>
  <r>
    <s v="SI"/>
    <x v="32"/>
    <x v="55"/>
    <x v="9"/>
    <x v="4"/>
    <n v="36"/>
  </r>
  <r>
    <s v="SI"/>
    <x v="32"/>
    <x v="55"/>
    <x v="9"/>
    <x v="5"/>
    <n v="36"/>
  </r>
  <r>
    <s v="SI"/>
    <x v="32"/>
    <x v="55"/>
    <x v="9"/>
    <x v="6"/>
    <n v="36"/>
  </r>
  <r>
    <s v="SI"/>
    <x v="32"/>
    <x v="55"/>
    <x v="9"/>
    <x v="7"/>
    <n v="36"/>
  </r>
  <r>
    <s v="SI"/>
    <x v="32"/>
    <x v="55"/>
    <x v="12"/>
    <x v="8"/>
    <n v="844"/>
  </r>
  <r>
    <s v="SI"/>
    <x v="32"/>
    <x v="55"/>
    <x v="12"/>
    <x v="9"/>
    <n v="844"/>
  </r>
  <r>
    <s v="SI"/>
    <x v="32"/>
    <x v="55"/>
    <x v="12"/>
    <x v="10"/>
    <n v="844"/>
  </r>
  <r>
    <s v="SI"/>
    <x v="32"/>
    <x v="55"/>
    <x v="12"/>
    <x v="0"/>
    <n v="539"/>
  </r>
  <r>
    <s v="SI"/>
    <x v="32"/>
    <x v="55"/>
    <x v="12"/>
    <x v="1"/>
    <n v="539"/>
  </r>
  <r>
    <s v="SI"/>
    <x v="32"/>
    <x v="55"/>
    <x v="12"/>
    <x v="2"/>
    <n v="539"/>
  </r>
  <r>
    <s v="SI"/>
    <x v="32"/>
    <x v="55"/>
    <x v="12"/>
    <x v="3"/>
    <n v="539"/>
  </r>
  <r>
    <s v="SI"/>
    <x v="32"/>
    <x v="55"/>
    <x v="12"/>
    <x v="4"/>
    <n v="539"/>
  </r>
  <r>
    <s v="SI"/>
    <x v="32"/>
    <x v="55"/>
    <x v="12"/>
    <x v="5"/>
    <n v="539"/>
  </r>
  <r>
    <s v="SI"/>
    <x v="32"/>
    <x v="55"/>
    <x v="12"/>
    <x v="6"/>
    <n v="539"/>
  </r>
  <r>
    <s v="SI"/>
    <x v="32"/>
    <x v="55"/>
    <x v="12"/>
    <x v="7"/>
    <n v="539"/>
  </r>
  <r>
    <s v="SI"/>
    <x v="32"/>
    <x v="55"/>
    <x v="10"/>
    <x v="8"/>
    <n v="696"/>
  </r>
  <r>
    <s v="SI"/>
    <x v="32"/>
    <x v="55"/>
    <x v="10"/>
    <x v="9"/>
    <n v="696"/>
  </r>
  <r>
    <s v="SI"/>
    <x v="32"/>
    <x v="55"/>
    <x v="10"/>
    <x v="10"/>
    <n v="696"/>
  </r>
  <r>
    <s v="SI"/>
    <x v="32"/>
    <x v="55"/>
    <x v="10"/>
    <x v="0"/>
    <n v="696"/>
  </r>
  <r>
    <s v="SI"/>
    <x v="32"/>
    <x v="55"/>
    <x v="10"/>
    <x v="1"/>
    <n v="696"/>
  </r>
  <r>
    <s v="SI"/>
    <x v="32"/>
    <x v="55"/>
    <x v="10"/>
    <x v="2"/>
    <n v="696"/>
  </r>
  <r>
    <s v="SI"/>
    <x v="32"/>
    <x v="55"/>
    <x v="10"/>
    <x v="3"/>
    <n v="696"/>
  </r>
  <r>
    <s v="SI"/>
    <x v="32"/>
    <x v="55"/>
    <x v="10"/>
    <x v="4"/>
    <n v="696"/>
  </r>
  <r>
    <s v="SI"/>
    <x v="32"/>
    <x v="55"/>
    <x v="10"/>
    <x v="5"/>
    <n v="696"/>
  </r>
  <r>
    <s v="SI"/>
    <x v="32"/>
    <x v="55"/>
    <x v="10"/>
    <x v="6"/>
    <n v="696"/>
  </r>
  <r>
    <s v="SI"/>
    <x v="32"/>
    <x v="55"/>
    <x v="10"/>
    <x v="7"/>
    <n v="696"/>
  </r>
  <r>
    <s v="SI"/>
    <x v="32"/>
    <x v="55"/>
    <x v="7"/>
    <x v="8"/>
    <n v="55"/>
  </r>
  <r>
    <s v="SI"/>
    <x v="32"/>
    <x v="55"/>
    <x v="7"/>
    <x v="9"/>
    <n v="57"/>
  </r>
  <r>
    <s v="SI"/>
    <x v="32"/>
    <x v="55"/>
    <x v="7"/>
    <x v="10"/>
    <n v="58"/>
  </r>
  <r>
    <s v="SI"/>
    <x v="32"/>
    <x v="55"/>
    <x v="7"/>
    <x v="0"/>
    <n v="59"/>
  </r>
  <r>
    <s v="SI"/>
    <x v="32"/>
    <x v="55"/>
    <x v="7"/>
    <x v="1"/>
    <n v="60"/>
  </r>
  <r>
    <s v="SI"/>
    <x v="32"/>
    <x v="55"/>
    <x v="7"/>
    <x v="2"/>
    <n v="61"/>
  </r>
  <r>
    <s v="SI"/>
    <x v="32"/>
    <x v="55"/>
    <x v="7"/>
    <x v="3"/>
    <n v="62"/>
  </r>
  <r>
    <s v="SI"/>
    <x v="32"/>
    <x v="55"/>
    <x v="7"/>
    <x v="4"/>
    <n v="65"/>
  </r>
  <r>
    <s v="SI"/>
    <x v="32"/>
    <x v="55"/>
    <x v="7"/>
    <x v="5"/>
    <n v="67"/>
  </r>
  <r>
    <s v="SI"/>
    <x v="32"/>
    <x v="55"/>
    <x v="7"/>
    <x v="6"/>
    <n v="69"/>
  </r>
  <r>
    <s v="SI"/>
    <x v="32"/>
    <x v="55"/>
    <x v="7"/>
    <x v="7"/>
    <n v="72"/>
  </r>
  <r>
    <s v="SI"/>
    <x v="32"/>
    <x v="55"/>
    <x v="8"/>
    <x v="8"/>
    <n v="185"/>
  </r>
  <r>
    <s v="SI"/>
    <x v="32"/>
    <x v="55"/>
    <x v="8"/>
    <x v="9"/>
    <n v="192"/>
  </r>
  <r>
    <s v="SI"/>
    <x v="32"/>
    <x v="55"/>
    <x v="8"/>
    <x v="10"/>
    <n v="198"/>
  </r>
  <r>
    <s v="SI"/>
    <x v="32"/>
    <x v="55"/>
    <x v="8"/>
    <x v="0"/>
    <n v="204"/>
  </r>
  <r>
    <s v="SI"/>
    <x v="32"/>
    <x v="55"/>
    <x v="8"/>
    <x v="1"/>
    <n v="211"/>
  </r>
  <r>
    <s v="SI"/>
    <x v="32"/>
    <x v="55"/>
    <x v="8"/>
    <x v="2"/>
    <n v="217"/>
  </r>
  <r>
    <s v="SI"/>
    <x v="32"/>
    <x v="55"/>
    <x v="8"/>
    <x v="3"/>
    <n v="223"/>
  </r>
  <r>
    <s v="SI"/>
    <x v="32"/>
    <x v="55"/>
    <x v="8"/>
    <x v="4"/>
    <n v="229"/>
  </r>
  <r>
    <s v="SI"/>
    <x v="32"/>
    <x v="55"/>
    <x v="8"/>
    <x v="5"/>
    <n v="235"/>
  </r>
  <r>
    <s v="SI"/>
    <x v="32"/>
    <x v="55"/>
    <x v="8"/>
    <x v="6"/>
    <n v="241"/>
  </r>
  <r>
    <s v="SI"/>
    <x v="32"/>
    <x v="55"/>
    <x v="8"/>
    <x v="7"/>
    <n v="247"/>
  </r>
  <r>
    <s v="SI"/>
    <x v="32"/>
    <x v="55"/>
    <x v="2"/>
    <x v="8"/>
    <n v="1200"/>
  </r>
  <r>
    <s v="SI"/>
    <x v="32"/>
    <x v="55"/>
    <x v="2"/>
    <x v="9"/>
    <n v="1600"/>
  </r>
  <r>
    <s v="SI"/>
    <x v="32"/>
    <x v="55"/>
    <x v="2"/>
    <x v="10"/>
    <n v="1900"/>
  </r>
  <r>
    <s v="SI"/>
    <x v="32"/>
    <x v="55"/>
    <x v="2"/>
    <x v="0"/>
    <n v="2200"/>
  </r>
  <r>
    <s v="SI"/>
    <x v="32"/>
    <x v="55"/>
    <x v="2"/>
    <x v="1"/>
    <n v="2500"/>
  </r>
  <r>
    <s v="SI"/>
    <x v="32"/>
    <x v="55"/>
    <x v="2"/>
    <x v="2"/>
    <n v="2750"/>
  </r>
  <r>
    <s v="SI"/>
    <x v="32"/>
    <x v="55"/>
    <x v="2"/>
    <x v="3"/>
    <n v="2950"/>
  </r>
  <r>
    <s v="SI"/>
    <x v="32"/>
    <x v="55"/>
    <x v="2"/>
    <x v="4"/>
    <n v="3250"/>
  </r>
  <r>
    <s v="SI"/>
    <x v="32"/>
    <x v="55"/>
    <x v="2"/>
    <x v="5"/>
    <n v="3550"/>
  </r>
  <r>
    <s v="SI"/>
    <x v="32"/>
    <x v="55"/>
    <x v="2"/>
    <x v="6"/>
    <n v="3850"/>
  </r>
  <r>
    <s v="SI"/>
    <x v="32"/>
    <x v="55"/>
    <x v="2"/>
    <x v="7"/>
    <n v="4150"/>
  </r>
  <r>
    <s v="SI"/>
    <x v="32"/>
    <x v="55"/>
    <x v="3"/>
    <x v="8"/>
    <n v="48"/>
  </r>
  <r>
    <s v="SI"/>
    <x v="32"/>
    <x v="55"/>
    <x v="3"/>
    <x v="9"/>
    <n v="68"/>
  </r>
  <r>
    <s v="SI"/>
    <x v="32"/>
    <x v="55"/>
    <x v="3"/>
    <x v="10"/>
    <n v="78"/>
  </r>
  <r>
    <s v="SI"/>
    <x v="32"/>
    <x v="55"/>
    <x v="3"/>
    <x v="0"/>
    <n v="93"/>
  </r>
  <r>
    <s v="SI"/>
    <x v="32"/>
    <x v="55"/>
    <x v="3"/>
    <x v="1"/>
    <n v="108"/>
  </r>
  <r>
    <s v="SI"/>
    <x v="32"/>
    <x v="55"/>
    <x v="3"/>
    <x v="2"/>
    <n v="122"/>
  </r>
  <r>
    <s v="SI"/>
    <x v="32"/>
    <x v="55"/>
    <x v="3"/>
    <x v="3"/>
    <n v="137"/>
  </r>
  <r>
    <s v="SI"/>
    <x v="32"/>
    <x v="55"/>
    <x v="3"/>
    <x v="4"/>
    <n v="156"/>
  </r>
  <r>
    <s v="SI"/>
    <x v="32"/>
    <x v="55"/>
    <x v="3"/>
    <x v="5"/>
    <n v="175"/>
  </r>
  <r>
    <s v="SI"/>
    <x v="32"/>
    <x v="55"/>
    <x v="3"/>
    <x v="6"/>
    <n v="193"/>
  </r>
  <r>
    <s v="SI"/>
    <x v="32"/>
    <x v="55"/>
    <x v="3"/>
    <x v="7"/>
    <n v="212"/>
  </r>
  <r>
    <s v="ES"/>
    <x v="33"/>
    <x v="56"/>
    <x v="4"/>
    <x v="8"/>
    <n v="572"/>
  </r>
  <r>
    <s v="ES"/>
    <x v="33"/>
    <x v="56"/>
    <x v="4"/>
    <x v="9"/>
    <n v="1072"/>
  </r>
  <r>
    <s v="ES"/>
    <x v="33"/>
    <x v="56"/>
    <x v="4"/>
    <x v="10"/>
    <n v="1620"/>
  </r>
  <r>
    <s v="ES"/>
    <x v="33"/>
    <x v="56"/>
    <x v="4"/>
    <x v="0"/>
    <n v="2169"/>
  </r>
  <r>
    <s v="ES"/>
    <x v="33"/>
    <x v="56"/>
    <x v="4"/>
    <x v="1"/>
    <n v="4935"/>
  </r>
  <r>
    <s v="ES"/>
    <x v="33"/>
    <x v="56"/>
    <x v="4"/>
    <x v="2"/>
    <n v="7700"/>
  </r>
  <r>
    <s v="ES"/>
    <x v="33"/>
    <x v="56"/>
    <x v="4"/>
    <x v="3"/>
    <n v="9084"/>
  </r>
  <r>
    <s v="ES"/>
    <x v="33"/>
    <x v="56"/>
    <x v="4"/>
    <x v="4"/>
    <n v="10467"/>
  </r>
  <r>
    <s v="ES"/>
    <x v="33"/>
    <x v="56"/>
    <x v="4"/>
    <x v="5"/>
    <n v="11851"/>
  </r>
  <r>
    <s v="ES"/>
    <x v="33"/>
    <x v="56"/>
    <x v="4"/>
    <x v="6"/>
    <n v="13235"/>
  </r>
  <r>
    <s v="ES"/>
    <x v="33"/>
    <x v="56"/>
    <x v="4"/>
    <x v="7"/>
    <n v="14618"/>
  </r>
  <r>
    <s v="ES"/>
    <x v="33"/>
    <x v="56"/>
    <x v="5"/>
    <x v="8"/>
    <n v="609"/>
  </r>
  <r>
    <s v="ES"/>
    <x v="33"/>
    <x v="56"/>
    <x v="5"/>
    <x v="9"/>
    <n v="609"/>
  </r>
  <r>
    <s v="ES"/>
    <x v="33"/>
    <x v="56"/>
    <x v="5"/>
    <x v="10"/>
    <n v="609"/>
  </r>
  <r>
    <s v="ES"/>
    <x v="33"/>
    <x v="56"/>
    <x v="5"/>
    <x v="0"/>
    <n v="609"/>
  </r>
  <r>
    <s v="ES"/>
    <x v="33"/>
    <x v="56"/>
    <x v="5"/>
    <x v="1"/>
    <n v="609"/>
  </r>
  <r>
    <s v="ES"/>
    <x v="33"/>
    <x v="56"/>
    <x v="5"/>
    <x v="2"/>
    <n v="1197"/>
  </r>
  <r>
    <s v="ES"/>
    <x v="33"/>
    <x v="56"/>
    <x v="5"/>
    <x v="3"/>
    <n v="1197"/>
  </r>
  <r>
    <s v="ES"/>
    <x v="33"/>
    <x v="56"/>
    <x v="5"/>
    <x v="4"/>
    <n v="1197"/>
  </r>
  <r>
    <s v="ES"/>
    <x v="33"/>
    <x v="56"/>
    <x v="5"/>
    <x v="5"/>
    <n v="2600"/>
  </r>
  <r>
    <s v="ES"/>
    <x v="33"/>
    <x v="56"/>
    <x v="5"/>
    <x v="6"/>
    <n v="2600"/>
  </r>
  <r>
    <s v="ES"/>
    <x v="33"/>
    <x v="56"/>
    <x v="5"/>
    <x v="7"/>
    <n v="2600"/>
  </r>
  <r>
    <s v="ES"/>
    <x v="33"/>
    <x v="56"/>
    <x v="6"/>
    <x v="8"/>
    <n v="130"/>
  </r>
  <r>
    <s v="ES"/>
    <x v="33"/>
    <x v="56"/>
    <x v="6"/>
    <x v="9"/>
    <n v="788"/>
  </r>
  <r>
    <s v="ES"/>
    <x v="33"/>
    <x v="56"/>
    <x v="6"/>
    <x v="10"/>
    <n v="3341"/>
  </r>
  <r>
    <s v="ES"/>
    <x v="33"/>
    <x v="56"/>
    <x v="6"/>
    <x v="0"/>
    <n v="5894"/>
  </r>
  <r>
    <s v="ES"/>
    <x v="33"/>
    <x v="56"/>
    <x v="6"/>
    <x v="1"/>
    <n v="8447"/>
  </r>
  <r>
    <s v="ES"/>
    <x v="33"/>
    <x v="56"/>
    <x v="6"/>
    <x v="2"/>
    <n v="11000"/>
  </r>
  <r>
    <s v="ES"/>
    <x v="33"/>
    <x v="56"/>
    <x v="6"/>
    <x v="3"/>
    <n v="11400"/>
  </r>
  <r>
    <s v="ES"/>
    <x v="33"/>
    <x v="56"/>
    <x v="6"/>
    <x v="4"/>
    <n v="11800"/>
  </r>
  <r>
    <s v="ES"/>
    <x v="33"/>
    <x v="56"/>
    <x v="6"/>
    <x v="5"/>
    <n v="12200"/>
  </r>
  <r>
    <s v="ES"/>
    <x v="33"/>
    <x v="56"/>
    <x v="6"/>
    <x v="6"/>
    <n v="12600"/>
  </r>
  <r>
    <s v="ES"/>
    <x v="33"/>
    <x v="56"/>
    <x v="6"/>
    <x v="7"/>
    <n v="13000"/>
  </r>
  <r>
    <s v="ES"/>
    <x v="33"/>
    <x v="56"/>
    <x v="0"/>
    <x v="8"/>
    <n v="24499"/>
  </r>
  <r>
    <s v="ES"/>
    <x v="33"/>
    <x v="56"/>
    <x v="0"/>
    <x v="9"/>
    <n v="25060"/>
  </r>
  <r>
    <s v="ES"/>
    <x v="33"/>
    <x v="56"/>
    <x v="0"/>
    <x v="10"/>
    <n v="25060"/>
  </r>
  <r>
    <s v="ES"/>
    <x v="33"/>
    <x v="56"/>
    <x v="0"/>
    <x v="0"/>
    <n v="25060"/>
  </r>
  <r>
    <s v="ES"/>
    <x v="33"/>
    <x v="56"/>
    <x v="0"/>
    <x v="1"/>
    <n v="25060"/>
  </r>
  <r>
    <s v="ES"/>
    <x v="33"/>
    <x v="56"/>
    <x v="0"/>
    <x v="2"/>
    <n v="25060"/>
  </r>
  <r>
    <s v="ES"/>
    <x v="33"/>
    <x v="56"/>
    <x v="0"/>
    <x v="3"/>
    <n v="25060"/>
  </r>
  <r>
    <s v="ES"/>
    <x v="33"/>
    <x v="56"/>
    <x v="0"/>
    <x v="4"/>
    <n v="25060"/>
  </r>
  <r>
    <s v="ES"/>
    <x v="33"/>
    <x v="56"/>
    <x v="0"/>
    <x v="5"/>
    <n v="25060"/>
  </r>
  <r>
    <s v="ES"/>
    <x v="33"/>
    <x v="56"/>
    <x v="0"/>
    <x v="6"/>
    <n v="25060"/>
  </r>
  <r>
    <s v="ES"/>
    <x v="33"/>
    <x v="56"/>
    <x v="0"/>
    <x v="7"/>
    <n v="25060"/>
  </r>
  <r>
    <s v="ES"/>
    <x v="33"/>
    <x v="56"/>
    <x v="9"/>
    <x v="8"/>
    <n v="562"/>
  </r>
  <r>
    <s v="ES"/>
    <x v="33"/>
    <x v="56"/>
    <x v="10"/>
    <x v="8"/>
    <n v="7117"/>
  </r>
  <r>
    <s v="ES"/>
    <x v="33"/>
    <x v="56"/>
    <x v="10"/>
    <x v="9"/>
    <n v="7117"/>
  </r>
  <r>
    <s v="ES"/>
    <x v="33"/>
    <x v="56"/>
    <x v="10"/>
    <x v="10"/>
    <n v="7117"/>
  </r>
  <r>
    <s v="ES"/>
    <x v="33"/>
    <x v="56"/>
    <x v="10"/>
    <x v="0"/>
    <n v="6106"/>
  </r>
  <r>
    <s v="ES"/>
    <x v="33"/>
    <x v="56"/>
    <x v="10"/>
    <x v="1"/>
    <n v="5100"/>
  </r>
  <r>
    <s v="ES"/>
    <x v="33"/>
    <x v="56"/>
    <x v="10"/>
    <x v="2"/>
    <n v="5100"/>
  </r>
  <r>
    <s v="ES"/>
    <x v="33"/>
    <x v="56"/>
    <x v="10"/>
    <x v="3"/>
    <n v="3041"/>
  </r>
  <r>
    <s v="ES"/>
    <x v="33"/>
    <x v="56"/>
    <x v="10"/>
    <x v="4"/>
    <n v="3041"/>
  </r>
  <r>
    <s v="ES"/>
    <x v="33"/>
    <x v="56"/>
    <x v="10"/>
    <x v="5"/>
    <n v="2049"/>
  </r>
  <r>
    <s v="ES"/>
    <x v="33"/>
    <x v="56"/>
    <x v="10"/>
    <x v="6"/>
    <n v="2049"/>
  </r>
  <r>
    <s v="ES"/>
    <x v="33"/>
    <x v="56"/>
    <x v="10"/>
    <x v="7"/>
    <n v="2049"/>
  </r>
  <r>
    <s v="ES"/>
    <x v="33"/>
    <x v="56"/>
    <x v="7"/>
    <x v="8"/>
    <n v="1325"/>
  </r>
  <r>
    <s v="ES"/>
    <x v="33"/>
    <x v="56"/>
    <x v="7"/>
    <x v="9"/>
    <n v="1431"/>
  </r>
  <r>
    <s v="ES"/>
    <x v="33"/>
    <x v="56"/>
    <x v="7"/>
    <x v="10"/>
    <n v="1564"/>
  </r>
  <r>
    <s v="ES"/>
    <x v="33"/>
    <x v="56"/>
    <x v="7"/>
    <x v="0"/>
    <n v="1697"/>
  </r>
  <r>
    <s v="ES"/>
    <x v="33"/>
    <x v="56"/>
    <x v="7"/>
    <x v="1"/>
    <n v="1831"/>
  </r>
  <r>
    <s v="ES"/>
    <x v="33"/>
    <x v="56"/>
    <x v="7"/>
    <x v="2"/>
    <n v="1964"/>
  </r>
  <r>
    <s v="ES"/>
    <x v="33"/>
    <x v="56"/>
    <x v="7"/>
    <x v="3"/>
    <n v="1964"/>
  </r>
  <r>
    <s v="ES"/>
    <x v="33"/>
    <x v="56"/>
    <x v="7"/>
    <x v="4"/>
    <n v="1964"/>
  </r>
  <r>
    <s v="ES"/>
    <x v="33"/>
    <x v="56"/>
    <x v="7"/>
    <x v="5"/>
    <n v="1964"/>
  </r>
  <r>
    <s v="ES"/>
    <x v="33"/>
    <x v="56"/>
    <x v="7"/>
    <x v="6"/>
    <n v="1964"/>
  </r>
  <r>
    <s v="ES"/>
    <x v="33"/>
    <x v="56"/>
    <x v="7"/>
    <x v="7"/>
    <n v="1964"/>
  </r>
  <r>
    <s v="ES"/>
    <x v="33"/>
    <x v="56"/>
    <x v="8"/>
    <x v="8"/>
    <n v="4415"/>
  </r>
  <r>
    <s v="ES"/>
    <x v="33"/>
    <x v="56"/>
    <x v="8"/>
    <x v="9"/>
    <n v="4342"/>
  </r>
  <r>
    <s v="ES"/>
    <x v="33"/>
    <x v="56"/>
    <x v="8"/>
    <x v="10"/>
    <n v="6798"/>
  </r>
  <r>
    <s v="ES"/>
    <x v="33"/>
    <x v="56"/>
    <x v="8"/>
    <x v="0"/>
    <n v="4275"/>
  </r>
  <r>
    <s v="ES"/>
    <x v="33"/>
    <x v="56"/>
    <x v="8"/>
    <x v="1"/>
    <n v="6395"/>
  </r>
  <r>
    <s v="ES"/>
    <x v="33"/>
    <x v="56"/>
    <x v="8"/>
    <x v="2"/>
    <n v="4072"/>
  </r>
  <r>
    <s v="ES"/>
    <x v="33"/>
    <x v="56"/>
    <x v="8"/>
    <x v="3"/>
    <n v="4072"/>
  </r>
  <r>
    <s v="ES"/>
    <x v="33"/>
    <x v="56"/>
    <x v="8"/>
    <x v="4"/>
    <n v="4072"/>
  </r>
  <r>
    <s v="ES"/>
    <x v="33"/>
    <x v="56"/>
    <x v="8"/>
    <x v="5"/>
    <n v="4072"/>
  </r>
  <r>
    <s v="ES"/>
    <x v="33"/>
    <x v="56"/>
    <x v="8"/>
    <x v="6"/>
    <n v="4072"/>
  </r>
  <r>
    <s v="ES"/>
    <x v="33"/>
    <x v="56"/>
    <x v="8"/>
    <x v="7"/>
    <n v="4072"/>
  </r>
  <r>
    <s v="ES"/>
    <x v="33"/>
    <x v="56"/>
    <x v="2"/>
    <x v="8"/>
    <n v="34959"/>
  </r>
  <r>
    <s v="ES"/>
    <x v="33"/>
    <x v="56"/>
    <x v="2"/>
    <x v="9"/>
    <n v="42618"/>
  </r>
  <r>
    <s v="ES"/>
    <x v="33"/>
    <x v="56"/>
    <x v="2"/>
    <x v="10"/>
    <n v="50277"/>
  </r>
  <r>
    <s v="ES"/>
    <x v="33"/>
    <x v="56"/>
    <x v="2"/>
    <x v="0"/>
    <n v="54869"/>
  </r>
  <r>
    <s v="ES"/>
    <x v="33"/>
    <x v="56"/>
    <x v="2"/>
    <x v="1"/>
    <n v="59460"/>
  </r>
  <r>
    <s v="ES"/>
    <x v="33"/>
    <x v="56"/>
    <x v="2"/>
    <x v="2"/>
    <n v="64051"/>
  </r>
  <r>
    <s v="ES"/>
    <x v="33"/>
    <x v="56"/>
    <x v="2"/>
    <x v="3"/>
    <n v="72651"/>
  </r>
  <r>
    <s v="ES"/>
    <x v="33"/>
    <x v="56"/>
    <x v="2"/>
    <x v="4"/>
    <n v="81251"/>
  </r>
  <r>
    <s v="ES"/>
    <x v="33"/>
    <x v="56"/>
    <x v="2"/>
    <x v="5"/>
    <n v="89851"/>
  </r>
  <r>
    <s v="ES"/>
    <x v="33"/>
    <x v="56"/>
    <x v="2"/>
    <x v="6"/>
    <n v="98451"/>
  </r>
  <r>
    <s v="ES"/>
    <x v="33"/>
    <x v="56"/>
    <x v="2"/>
    <x v="7"/>
    <n v="107051"/>
  </r>
  <r>
    <s v="ES"/>
    <x v="33"/>
    <x v="56"/>
    <x v="13"/>
    <x v="8"/>
    <n v="2304"/>
  </r>
  <r>
    <s v="ES"/>
    <x v="33"/>
    <x v="56"/>
    <x v="13"/>
    <x v="9"/>
    <n v="2304"/>
  </r>
  <r>
    <s v="ES"/>
    <x v="33"/>
    <x v="56"/>
    <x v="13"/>
    <x v="10"/>
    <n v="2304"/>
  </r>
  <r>
    <s v="ES"/>
    <x v="33"/>
    <x v="56"/>
    <x v="13"/>
    <x v="0"/>
    <n v="2354"/>
  </r>
  <r>
    <s v="ES"/>
    <x v="33"/>
    <x v="56"/>
    <x v="13"/>
    <x v="1"/>
    <n v="3804"/>
  </r>
  <r>
    <s v="ES"/>
    <x v="33"/>
    <x v="56"/>
    <x v="13"/>
    <x v="2"/>
    <n v="4804"/>
  </r>
  <r>
    <s v="ES"/>
    <x v="33"/>
    <x v="56"/>
    <x v="13"/>
    <x v="3"/>
    <n v="4804"/>
  </r>
  <r>
    <s v="ES"/>
    <x v="33"/>
    <x v="56"/>
    <x v="13"/>
    <x v="4"/>
    <n v="4804"/>
  </r>
  <r>
    <s v="ES"/>
    <x v="33"/>
    <x v="56"/>
    <x v="13"/>
    <x v="5"/>
    <n v="4804"/>
  </r>
  <r>
    <s v="ES"/>
    <x v="33"/>
    <x v="56"/>
    <x v="13"/>
    <x v="6"/>
    <n v="4804"/>
  </r>
  <r>
    <s v="ES"/>
    <x v="33"/>
    <x v="56"/>
    <x v="13"/>
    <x v="7"/>
    <n v="4804"/>
  </r>
  <r>
    <s v="ES"/>
    <x v="33"/>
    <x v="56"/>
    <x v="11"/>
    <x v="0"/>
    <n v="100"/>
  </r>
  <r>
    <s v="ES"/>
    <x v="33"/>
    <x v="56"/>
    <x v="11"/>
    <x v="1"/>
    <n v="300"/>
  </r>
  <r>
    <s v="ES"/>
    <x v="33"/>
    <x v="56"/>
    <x v="11"/>
    <x v="2"/>
    <n v="2800"/>
  </r>
  <r>
    <s v="ES"/>
    <x v="33"/>
    <x v="56"/>
    <x v="11"/>
    <x v="3"/>
    <n v="2800"/>
  </r>
  <r>
    <s v="ES"/>
    <x v="33"/>
    <x v="56"/>
    <x v="11"/>
    <x v="4"/>
    <n v="2800"/>
  </r>
  <r>
    <s v="ES"/>
    <x v="33"/>
    <x v="56"/>
    <x v="11"/>
    <x v="5"/>
    <n v="2800"/>
  </r>
  <r>
    <s v="ES"/>
    <x v="33"/>
    <x v="56"/>
    <x v="11"/>
    <x v="6"/>
    <n v="2800"/>
  </r>
  <r>
    <s v="ES"/>
    <x v="33"/>
    <x v="56"/>
    <x v="11"/>
    <x v="7"/>
    <n v="2800"/>
  </r>
  <r>
    <s v="ES"/>
    <x v="33"/>
    <x v="56"/>
    <x v="3"/>
    <x v="8"/>
    <n v="33190"/>
  </r>
  <r>
    <s v="ES"/>
    <x v="33"/>
    <x v="56"/>
    <x v="3"/>
    <x v="9"/>
    <n v="36132"/>
  </r>
  <r>
    <s v="ES"/>
    <x v="33"/>
    <x v="56"/>
    <x v="3"/>
    <x v="10"/>
    <n v="39085"/>
  </r>
  <r>
    <s v="ES"/>
    <x v="33"/>
    <x v="56"/>
    <x v="3"/>
    <x v="0"/>
    <n v="42038"/>
  </r>
  <r>
    <s v="ES"/>
    <x v="33"/>
    <x v="56"/>
    <x v="3"/>
    <x v="1"/>
    <n v="46130"/>
  </r>
  <r>
    <s v="ES"/>
    <x v="33"/>
    <x v="56"/>
    <x v="3"/>
    <x v="2"/>
    <n v="50222"/>
  </r>
  <r>
    <s v="ES"/>
    <x v="33"/>
    <x v="56"/>
    <x v="3"/>
    <x v="3"/>
    <n v="53822"/>
  </r>
  <r>
    <s v="ES"/>
    <x v="33"/>
    <x v="56"/>
    <x v="3"/>
    <x v="4"/>
    <n v="57422"/>
  </r>
  <r>
    <s v="ES"/>
    <x v="33"/>
    <x v="56"/>
    <x v="3"/>
    <x v="5"/>
    <n v="61022"/>
  </r>
  <r>
    <s v="ES"/>
    <x v="33"/>
    <x v="56"/>
    <x v="3"/>
    <x v="6"/>
    <n v="64622"/>
  </r>
  <r>
    <s v="ES"/>
    <x v="33"/>
    <x v="56"/>
    <x v="3"/>
    <x v="7"/>
    <n v="68222"/>
  </r>
  <r>
    <s v="SE"/>
    <x v="34"/>
    <x v="57"/>
    <x v="5"/>
    <x v="8"/>
    <n v="170"/>
  </r>
  <r>
    <s v="SE"/>
    <x v="34"/>
    <x v="57"/>
    <x v="5"/>
    <x v="9"/>
    <n v="179"/>
  </r>
  <r>
    <s v="SE"/>
    <x v="34"/>
    <x v="57"/>
    <x v="5"/>
    <x v="10"/>
    <n v="188"/>
  </r>
  <r>
    <s v="SE"/>
    <x v="34"/>
    <x v="57"/>
    <x v="5"/>
    <x v="0"/>
    <n v="197"/>
  </r>
  <r>
    <s v="SE"/>
    <x v="34"/>
    <x v="57"/>
    <x v="5"/>
    <x v="1"/>
    <n v="205"/>
  </r>
  <r>
    <s v="SE"/>
    <x v="34"/>
    <x v="57"/>
    <x v="5"/>
    <x v="2"/>
    <n v="214"/>
  </r>
  <r>
    <s v="SE"/>
    <x v="34"/>
    <x v="57"/>
    <x v="5"/>
    <x v="3"/>
    <n v="214"/>
  </r>
  <r>
    <s v="SE"/>
    <x v="34"/>
    <x v="57"/>
    <x v="5"/>
    <x v="4"/>
    <n v="214"/>
  </r>
  <r>
    <s v="SE"/>
    <x v="34"/>
    <x v="57"/>
    <x v="5"/>
    <x v="5"/>
    <n v="214"/>
  </r>
  <r>
    <s v="SE"/>
    <x v="34"/>
    <x v="57"/>
    <x v="5"/>
    <x v="6"/>
    <n v="214"/>
  </r>
  <r>
    <s v="SE"/>
    <x v="34"/>
    <x v="57"/>
    <x v="5"/>
    <x v="7"/>
    <n v="214"/>
  </r>
  <r>
    <s v="SE"/>
    <x v="34"/>
    <x v="57"/>
    <x v="6"/>
    <x v="8"/>
    <n v="250"/>
  </r>
  <r>
    <s v="SE"/>
    <x v="34"/>
    <x v="57"/>
    <x v="6"/>
    <x v="9"/>
    <n v="1043"/>
  </r>
  <r>
    <s v="SE"/>
    <x v="34"/>
    <x v="57"/>
    <x v="6"/>
    <x v="10"/>
    <n v="1837"/>
  </r>
  <r>
    <s v="SE"/>
    <x v="34"/>
    <x v="57"/>
    <x v="6"/>
    <x v="0"/>
    <n v="2630"/>
  </r>
  <r>
    <s v="SE"/>
    <x v="34"/>
    <x v="57"/>
    <x v="6"/>
    <x v="1"/>
    <n v="3424"/>
  </r>
  <r>
    <s v="SE"/>
    <x v="34"/>
    <x v="57"/>
    <x v="6"/>
    <x v="2"/>
    <n v="4218"/>
  </r>
  <r>
    <s v="SE"/>
    <x v="34"/>
    <x v="57"/>
    <x v="6"/>
    <x v="3"/>
    <n v="4917"/>
  </r>
  <r>
    <s v="SE"/>
    <x v="34"/>
    <x v="57"/>
    <x v="6"/>
    <x v="4"/>
    <n v="5617"/>
  </r>
  <r>
    <s v="SE"/>
    <x v="34"/>
    <x v="57"/>
    <x v="6"/>
    <x v="5"/>
    <n v="6317"/>
  </r>
  <r>
    <s v="SE"/>
    <x v="34"/>
    <x v="57"/>
    <x v="6"/>
    <x v="6"/>
    <n v="7017"/>
  </r>
  <r>
    <s v="SE"/>
    <x v="34"/>
    <x v="57"/>
    <x v="6"/>
    <x v="7"/>
    <n v="7717"/>
  </r>
  <r>
    <s v="SE"/>
    <x v="34"/>
    <x v="57"/>
    <x v="0"/>
    <x v="8"/>
    <n v="97"/>
  </r>
  <r>
    <s v="SE"/>
    <x v="34"/>
    <x v="57"/>
    <x v="0"/>
    <x v="9"/>
    <n v="97"/>
  </r>
  <r>
    <s v="SE"/>
    <x v="34"/>
    <x v="57"/>
    <x v="0"/>
    <x v="10"/>
    <n v="97"/>
  </r>
  <r>
    <s v="SE"/>
    <x v="34"/>
    <x v="57"/>
    <x v="0"/>
    <x v="0"/>
    <n v="97"/>
  </r>
  <r>
    <s v="SE"/>
    <x v="34"/>
    <x v="57"/>
    <x v="0"/>
    <x v="1"/>
    <n v="97"/>
  </r>
  <r>
    <s v="SE"/>
    <x v="34"/>
    <x v="57"/>
    <x v="7"/>
    <x v="8"/>
    <n v="179"/>
  </r>
  <r>
    <s v="SE"/>
    <x v="34"/>
    <x v="57"/>
    <x v="7"/>
    <x v="9"/>
    <n v="179"/>
  </r>
  <r>
    <s v="SE"/>
    <x v="34"/>
    <x v="57"/>
    <x v="7"/>
    <x v="10"/>
    <n v="179"/>
  </r>
  <r>
    <s v="SE"/>
    <x v="34"/>
    <x v="57"/>
    <x v="7"/>
    <x v="0"/>
    <n v="179"/>
  </r>
  <r>
    <s v="SE"/>
    <x v="34"/>
    <x v="57"/>
    <x v="7"/>
    <x v="1"/>
    <n v="179"/>
  </r>
  <r>
    <s v="SE"/>
    <x v="34"/>
    <x v="57"/>
    <x v="7"/>
    <x v="2"/>
    <n v="179"/>
  </r>
  <r>
    <s v="SE"/>
    <x v="34"/>
    <x v="57"/>
    <x v="7"/>
    <x v="3"/>
    <n v="179"/>
  </r>
  <r>
    <s v="SE"/>
    <x v="34"/>
    <x v="57"/>
    <x v="7"/>
    <x v="4"/>
    <n v="179"/>
  </r>
  <r>
    <s v="SE"/>
    <x v="34"/>
    <x v="57"/>
    <x v="7"/>
    <x v="5"/>
    <n v="179"/>
  </r>
  <r>
    <s v="SE"/>
    <x v="34"/>
    <x v="57"/>
    <x v="7"/>
    <x v="6"/>
    <n v="179"/>
  </r>
  <r>
    <s v="SE"/>
    <x v="34"/>
    <x v="57"/>
    <x v="7"/>
    <x v="7"/>
    <n v="179"/>
  </r>
  <r>
    <s v="SE"/>
    <x v="34"/>
    <x v="57"/>
    <x v="8"/>
    <x v="8"/>
    <n v="15"/>
  </r>
  <r>
    <s v="SE"/>
    <x v="34"/>
    <x v="57"/>
    <x v="8"/>
    <x v="9"/>
    <n v="15"/>
  </r>
  <r>
    <s v="SE"/>
    <x v="34"/>
    <x v="57"/>
    <x v="8"/>
    <x v="10"/>
    <n v="15"/>
  </r>
  <r>
    <s v="SE"/>
    <x v="34"/>
    <x v="57"/>
    <x v="8"/>
    <x v="0"/>
    <n v="15"/>
  </r>
  <r>
    <s v="SE"/>
    <x v="34"/>
    <x v="57"/>
    <x v="8"/>
    <x v="1"/>
    <n v="15"/>
  </r>
  <r>
    <s v="SE"/>
    <x v="34"/>
    <x v="57"/>
    <x v="8"/>
    <x v="2"/>
    <n v="15"/>
  </r>
  <r>
    <s v="SE"/>
    <x v="34"/>
    <x v="57"/>
    <x v="8"/>
    <x v="3"/>
    <n v="15"/>
  </r>
  <r>
    <s v="SE"/>
    <x v="34"/>
    <x v="57"/>
    <x v="8"/>
    <x v="4"/>
    <n v="15"/>
  </r>
  <r>
    <s v="SE"/>
    <x v="34"/>
    <x v="57"/>
    <x v="8"/>
    <x v="5"/>
    <n v="15"/>
  </r>
  <r>
    <s v="SE"/>
    <x v="34"/>
    <x v="57"/>
    <x v="8"/>
    <x v="6"/>
    <n v="15"/>
  </r>
  <r>
    <s v="SE"/>
    <x v="34"/>
    <x v="57"/>
    <x v="8"/>
    <x v="7"/>
    <n v="15"/>
  </r>
  <r>
    <s v="SE"/>
    <x v="34"/>
    <x v="57"/>
    <x v="2"/>
    <x v="8"/>
    <n v="7"/>
  </r>
  <r>
    <s v="SE"/>
    <x v="34"/>
    <x v="57"/>
    <x v="2"/>
    <x v="9"/>
    <n v="16"/>
  </r>
  <r>
    <s v="SE"/>
    <x v="34"/>
    <x v="57"/>
    <x v="2"/>
    <x v="10"/>
    <n v="25"/>
  </r>
  <r>
    <s v="SE"/>
    <x v="34"/>
    <x v="57"/>
    <x v="2"/>
    <x v="0"/>
    <n v="33"/>
  </r>
  <r>
    <s v="SE"/>
    <x v="34"/>
    <x v="57"/>
    <x v="2"/>
    <x v="1"/>
    <n v="200"/>
  </r>
  <r>
    <s v="SE"/>
    <x v="34"/>
    <x v="57"/>
    <x v="2"/>
    <x v="2"/>
    <n v="366"/>
  </r>
  <r>
    <s v="SE"/>
    <x v="34"/>
    <x v="57"/>
    <x v="2"/>
    <x v="3"/>
    <n v="443"/>
  </r>
  <r>
    <s v="SE"/>
    <x v="34"/>
    <x v="57"/>
    <x v="2"/>
    <x v="4"/>
    <n v="520"/>
  </r>
  <r>
    <s v="SE"/>
    <x v="34"/>
    <x v="57"/>
    <x v="2"/>
    <x v="5"/>
    <n v="596"/>
  </r>
  <r>
    <s v="SE"/>
    <x v="34"/>
    <x v="57"/>
    <x v="2"/>
    <x v="6"/>
    <n v="673"/>
  </r>
  <r>
    <s v="SE"/>
    <x v="34"/>
    <x v="57"/>
    <x v="2"/>
    <x v="7"/>
    <n v="550"/>
  </r>
  <r>
    <s v="SE"/>
    <x v="34"/>
    <x v="57"/>
    <x v="11"/>
    <x v="7"/>
    <n v="0"/>
  </r>
  <r>
    <s v="SE"/>
    <x v="34"/>
    <x v="57"/>
    <x v="3"/>
    <x v="8"/>
    <n v="3348"/>
  </r>
  <r>
    <s v="SE"/>
    <x v="34"/>
    <x v="57"/>
    <x v="3"/>
    <x v="9"/>
    <n v="3593"/>
  </r>
  <r>
    <s v="SE"/>
    <x v="34"/>
    <x v="57"/>
    <x v="3"/>
    <x v="10"/>
    <n v="3838"/>
  </r>
  <r>
    <s v="SE"/>
    <x v="34"/>
    <x v="57"/>
    <x v="3"/>
    <x v="0"/>
    <n v="4083"/>
  </r>
  <r>
    <s v="SE"/>
    <x v="34"/>
    <x v="57"/>
    <x v="3"/>
    <x v="1"/>
    <n v="4744"/>
  </r>
  <r>
    <s v="SE"/>
    <x v="34"/>
    <x v="57"/>
    <x v="3"/>
    <x v="2"/>
    <n v="5406"/>
  </r>
  <r>
    <s v="SE"/>
    <x v="34"/>
    <x v="57"/>
    <x v="3"/>
    <x v="3"/>
    <n v="5827"/>
  </r>
  <r>
    <s v="SE"/>
    <x v="34"/>
    <x v="57"/>
    <x v="3"/>
    <x v="4"/>
    <n v="6248"/>
  </r>
  <r>
    <s v="SE"/>
    <x v="34"/>
    <x v="57"/>
    <x v="3"/>
    <x v="5"/>
    <n v="6669"/>
  </r>
  <r>
    <s v="SE"/>
    <x v="34"/>
    <x v="57"/>
    <x v="3"/>
    <x v="6"/>
    <n v="7090"/>
  </r>
  <r>
    <s v="SE"/>
    <x v="34"/>
    <x v="57"/>
    <x v="3"/>
    <x v="7"/>
    <n v="7511"/>
  </r>
  <r>
    <s v="SE"/>
    <x v="34"/>
    <x v="58"/>
    <x v="5"/>
    <x v="8"/>
    <n v="257"/>
  </r>
  <r>
    <s v="SE"/>
    <x v="34"/>
    <x v="58"/>
    <x v="5"/>
    <x v="9"/>
    <n v="271"/>
  </r>
  <r>
    <s v="SE"/>
    <x v="34"/>
    <x v="58"/>
    <x v="5"/>
    <x v="10"/>
    <n v="284"/>
  </r>
  <r>
    <s v="SE"/>
    <x v="34"/>
    <x v="58"/>
    <x v="5"/>
    <x v="0"/>
    <n v="297"/>
  </r>
  <r>
    <s v="SE"/>
    <x v="34"/>
    <x v="58"/>
    <x v="5"/>
    <x v="1"/>
    <n v="310"/>
  </r>
  <r>
    <s v="SE"/>
    <x v="34"/>
    <x v="58"/>
    <x v="5"/>
    <x v="2"/>
    <n v="323"/>
  </r>
  <r>
    <s v="SE"/>
    <x v="34"/>
    <x v="58"/>
    <x v="5"/>
    <x v="3"/>
    <n v="323"/>
  </r>
  <r>
    <s v="SE"/>
    <x v="34"/>
    <x v="58"/>
    <x v="5"/>
    <x v="4"/>
    <n v="323"/>
  </r>
  <r>
    <s v="SE"/>
    <x v="34"/>
    <x v="58"/>
    <x v="5"/>
    <x v="5"/>
    <n v="323"/>
  </r>
  <r>
    <s v="SE"/>
    <x v="34"/>
    <x v="58"/>
    <x v="5"/>
    <x v="6"/>
    <n v="323"/>
  </r>
  <r>
    <s v="SE"/>
    <x v="34"/>
    <x v="58"/>
    <x v="5"/>
    <x v="7"/>
    <n v="323"/>
  </r>
  <r>
    <s v="SE"/>
    <x v="34"/>
    <x v="58"/>
    <x v="6"/>
    <x v="9"/>
    <n v="6"/>
  </r>
  <r>
    <s v="SE"/>
    <x v="34"/>
    <x v="58"/>
    <x v="6"/>
    <x v="10"/>
    <n v="15"/>
  </r>
  <r>
    <s v="SE"/>
    <x v="34"/>
    <x v="58"/>
    <x v="6"/>
    <x v="0"/>
    <n v="21"/>
  </r>
  <r>
    <s v="SE"/>
    <x v="34"/>
    <x v="58"/>
    <x v="6"/>
    <x v="1"/>
    <n v="26"/>
  </r>
  <r>
    <s v="SE"/>
    <x v="34"/>
    <x v="58"/>
    <x v="6"/>
    <x v="2"/>
    <n v="32"/>
  </r>
  <r>
    <s v="SE"/>
    <x v="34"/>
    <x v="58"/>
    <x v="6"/>
    <x v="3"/>
    <n v="76"/>
  </r>
  <r>
    <s v="SE"/>
    <x v="34"/>
    <x v="58"/>
    <x v="6"/>
    <x v="4"/>
    <n v="120"/>
  </r>
  <r>
    <s v="SE"/>
    <x v="34"/>
    <x v="58"/>
    <x v="6"/>
    <x v="5"/>
    <n v="165"/>
  </r>
  <r>
    <s v="SE"/>
    <x v="34"/>
    <x v="58"/>
    <x v="6"/>
    <x v="6"/>
    <n v="209"/>
  </r>
  <r>
    <s v="SE"/>
    <x v="34"/>
    <x v="58"/>
    <x v="6"/>
    <x v="7"/>
    <n v="253"/>
  </r>
  <r>
    <s v="SE"/>
    <x v="34"/>
    <x v="58"/>
    <x v="7"/>
    <x v="8"/>
    <n v="746"/>
  </r>
  <r>
    <s v="SE"/>
    <x v="34"/>
    <x v="58"/>
    <x v="7"/>
    <x v="9"/>
    <n v="746"/>
  </r>
  <r>
    <s v="SE"/>
    <x v="34"/>
    <x v="58"/>
    <x v="7"/>
    <x v="10"/>
    <n v="746"/>
  </r>
  <r>
    <s v="SE"/>
    <x v="34"/>
    <x v="58"/>
    <x v="7"/>
    <x v="0"/>
    <n v="746"/>
  </r>
  <r>
    <s v="SE"/>
    <x v="34"/>
    <x v="58"/>
    <x v="7"/>
    <x v="1"/>
    <n v="746"/>
  </r>
  <r>
    <s v="SE"/>
    <x v="34"/>
    <x v="58"/>
    <x v="7"/>
    <x v="2"/>
    <n v="746"/>
  </r>
  <r>
    <s v="SE"/>
    <x v="34"/>
    <x v="58"/>
    <x v="7"/>
    <x v="3"/>
    <n v="746"/>
  </r>
  <r>
    <s v="SE"/>
    <x v="34"/>
    <x v="58"/>
    <x v="7"/>
    <x v="4"/>
    <n v="746"/>
  </r>
  <r>
    <s v="SE"/>
    <x v="34"/>
    <x v="58"/>
    <x v="7"/>
    <x v="5"/>
    <n v="746"/>
  </r>
  <r>
    <s v="SE"/>
    <x v="34"/>
    <x v="58"/>
    <x v="7"/>
    <x v="6"/>
    <n v="746"/>
  </r>
  <r>
    <s v="SE"/>
    <x v="34"/>
    <x v="58"/>
    <x v="7"/>
    <x v="7"/>
    <n v="746"/>
  </r>
  <r>
    <s v="SE"/>
    <x v="34"/>
    <x v="58"/>
    <x v="8"/>
    <x v="8"/>
    <n v="19"/>
  </r>
  <r>
    <s v="SE"/>
    <x v="34"/>
    <x v="58"/>
    <x v="8"/>
    <x v="9"/>
    <n v="19"/>
  </r>
  <r>
    <s v="SE"/>
    <x v="34"/>
    <x v="58"/>
    <x v="8"/>
    <x v="10"/>
    <n v="19"/>
  </r>
  <r>
    <s v="SE"/>
    <x v="34"/>
    <x v="58"/>
    <x v="8"/>
    <x v="0"/>
    <n v="19"/>
  </r>
  <r>
    <s v="SE"/>
    <x v="34"/>
    <x v="58"/>
    <x v="8"/>
    <x v="1"/>
    <n v="19"/>
  </r>
  <r>
    <s v="SE"/>
    <x v="34"/>
    <x v="58"/>
    <x v="8"/>
    <x v="2"/>
    <n v="19"/>
  </r>
  <r>
    <s v="SE"/>
    <x v="34"/>
    <x v="58"/>
    <x v="8"/>
    <x v="3"/>
    <n v="19"/>
  </r>
  <r>
    <s v="SE"/>
    <x v="34"/>
    <x v="58"/>
    <x v="8"/>
    <x v="4"/>
    <n v="19"/>
  </r>
  <r>
    <s v="SE"/>
    <x v="34"/>
    <x v="58"/>
    <x v="8"/>
    <x v="5"/>
    <n v="19"/>
  </r>
  <r>
    <s v="SE"/>
    <x v="34"/>
    <x v="58"/>
    <x v="8"/>
    <x v="6"/>
    <n v="19"/>
  </r>
  <r>
    <s v="SE"/>
    <x v="34"/>
    <x v="58"/>
    <x v="8"/>
    <x v="7"/>
    <n v="19"/>
  </r>
  <r>
    <s v="SE"/>
    <x v="34"/>
    <x v="58"/>
    <x v="2"/>
    <x v="8"/>
    <n v="75"/>
  </r>
  <r>
    <s v="SE"/>
    <x v="34"/>
    <x v="58"/>
    <x v="2"/>
    <x v="9"/>
    <n v="162"/>
  </r>
  <r>
    <s v="SE"/>
    <x v="34"/>
    <x v="58"/>
    <x v="2"/>
    <x v="10"/>
    <n v="249"/>
  </r>
  <r>
    <s v="SE"/>
    <x v="34"/>
    <x v="58"/>
    <x v="2"/>
    <x v="0"/>
    <n v="336"/>
  </r>
  <r>
    <s v="SE"/>
    <x v="34"/>
    <x v="58"/>
    <x v="2"/>
    <x v="1"/>
    <n v="401"/>
  </r>
  <r>
    <s v="SE"/>
    <x v="34"/>
    <x v="58"/>
    <x v="2"/>
    <x v="2"/>
    <n v="466"/>
  </r>
  <r>
    <s v="SE"/>
    <x v="34"/>
    <x v="58"/>
    <x v="2"/>
    <x v="3"/>
    <n v="569"/>
  </r>
  <r>
    <s v="SE"/>
    <x v="34"/>
    <x v="58"/>
    <x v="2"/>
    <x v="4"/>
    <n v="672"/>
  </r>
  <r>
    <s v="SE"/>
    <x v="34"/>
    <x v="58"/>
    <x v="2"/>
    <x v="5"/>
    <n v="774"/>
  </r>
  <r>
    <s v="SE"/>
    <x v="34"/>
    <x v="58"/>
    <x v="2"/>
    <x v="6"/>
    <n v="877"/>
  </r>
  <r>
    <s v="SE"/>
    <x v="34"/>
    <x v="58"/>
    <x v="2"/>
    <x v="7"/>
    <n v="980"/>
  </r>
  <r>
    <s v="SE"/>
    <x v="34"/>
    <x v="58"/>
    <x v="3"/>
    <x v="8"/>
    <n v="7617"/>
  </r>
  <r>
    <s v="SE"/>
    <x v="34"/>
    <x v="58"/>
    <x v="3"/>
    <x v="9"/>
    <n v="8146"/>
  </r>
  <r>
    <s v="SE"/>
    <x v="34"/>
    <x v="58"/>
    <x v="3"/>
    <x v="10"/>
    <n v="8675"/>
  </r>
  <r>
    <s v="SE"/>
    <x v="34"/>
    <x v="58"/>
    <x v="3"/>
    <x v="0"/>
    <n v="9204"/>
  </r>
  <r>
    <s v="SE"/>
    <x v="34"/>
    <x v="58"/>
    <x v="3"/>
    <x v="1"/>
    <n v="9352"/>
  </r>
  <r>
    <s v="SE"/>
    <x v="34"/>
    <x v="58"/>
    <x v="3"/>
    <x v="2"/>
    <n v="9500"/>
  </r>
  <r>
    <s v="SE"/>
    <x v="34"/>
    <x v="58"/>
    <x v="3"/>
    <x v="3"/>
    <n v="9900"/>
  </r>
  <r>
    <s v="SE"/>
    <x v="34"/>
    <x v="58"/>
    <x v="3"/>
    <x v="4"/>
    <n v="10300"/>
  </r>
  <r>
    <s v="SE"/>
    <x v="34"/>
    <x v="58"/>
    <x v="3"/>
    <x v="5"/>
    <n v="10700"/>
  </r>
  <r>
    <s v="SE"/>
    <x v="34"/>
    <x v="58"/>
    <x v="3"/>
    <x v="6"/>
    <n v="11100"/>
  </r>
  <r>
    <s v="SE"/>
    <x v="34"/>
    <x v="58"/>
    <x v="3"/>
    <x v="7"/>
    <n v="11500"/>
  </r>
  <r>
    <s v="SE"/>
    <x v="34"/>
    <x v="59"/>
    <x v="5"/>
    <x v="8"/>
    <n v="745"/>
  </r>
  <r>
    <s v="SE"/>
    <x v="34"/>
    <x v="59"/>
    <x v="5"/>
    <x v="9"/>
    <n v="784"/>
  </r>
  <r>
    <s v="SE"/>
    <x v="34"/>
    <x v="59"/>
    <x v="5"/>
    <x v="10"/>
    <n v="822"/>
  </r>
  <r>
    <s v="SE"/>
    <x v="34"/>
    <x v="59"/>
    <x v="5"/>
    <x v="0"/>
    <n v="860"/>
  </r>
  <r>
    <s v="SE"/>
    <x v="34"/>
    <x v="59"/>
    <x v="5"/>
    <x v="1"/>
    <n v="898"/>
  </r>
  <r>
    <s v="SE"/>
    <x v="34"/>
    <x v="59"/>
    <x v="5"/>
    <x v="2"/>
    <n v="937"/>
  </r>
  <r>
    <s v="SE"/>
    <x v="34"/>
    <x v="59"/>
    <x v="5"/>
    <x v="3"/>
    <n v="937"/>
  </r>
  <r>
    <s v="SE"/>
    <x v="34"/>
    <x v="59"/>
    <x v="5"/>
    <x v="4"/>
    <n v="937"/>
  </r>
  <r>
    <s v="SE"/>
    <x v="34"/>
    <x v="59"/>
    <x v="5"/>
    <x v="5"/>
    <n v="937"/>
  </r>
  <r>
    <s v="SE"/>
    <x v="34"/>
    <x v="59"/>
    <x v="5"/>
    <x v="6"/>
    <n v="937"/>
  </r>
  <r>
    <s v="SE"/>
    <x v="34"/>
    <x v="59"/>
    <x v="5"/>
    <x v="7"/>
    <n v="937"/>
  </r>
  <r>
    <s v="SE"/>
    <x v="34"/>
    <x v="59"/>
    <x v="6"/>
    <x v="8"/>
    <n v="18"/>
  </r>
  <r>
    <s v="SE"/>
    <x v="34"/>
    <x v="59"/>
    <x v="6"/>
    <x v="9"/>
    <n v="73"/>
  </r>
  <r>
    <s v="SE"/>
    <x v="34"/>
    <x v="59"/>
    <x v="6"/>
    <x v="10"/>
    <n v="129"/>
  </r>
  <r>
    <s v="SE"/>
    <x v="34"/>
    <x v="59"/>
    <x v="6"/>
    <x v="0"/>
    <n v="185"/>
  </r>
  <r>
    <s v="SE"/>
    <x v="34"/>
    <x v="59"/>
    <x v="6"/>
    <x v="1"/>
    <n v="241"/>
  </r>
  <r>
    <s v="SE"/>
    <x v="34"/>
    <x v="59"/>
    <x v="6"/>
    <x v="2"/>
    <n v="297"/>
  </r>
  <r>
    <s v="SE"/>
    <x v="34"/>
    <x v="59"/>
    <x v="6"/>
    <x v="3"/>
    <n v="452"/>
  </r>
  <r>
    <s v="SE"/>
    <x v="34"/>
    <x v="59"/>
    <x v="6"/>
    <x v="4"/>
    <n v="608"/>
  </r>
  <r>
    <s v="SE"/>
    <x v="34"/>
    <x v="59"/>
    <x v="6"/>
    <x v="5"/>
    <n v="761"/>
  </r>
  <r>
    <s v="SE"/>
    <x v="34"/>
    <x v="59"/>
    <x v="6"/>
    <x v="6"/>
    <n v="917"/>
  </r>
  <r>
    <s v="SE"/>
    <x v="34"/>
    <x v="59"/>
    <x v="6"/>
    <x v="7"/>
    <n v="1072"/>
  </r>
  <r>
    <s v="SE"/>
    <x v="34"/>
    <x v="59"/>
    <x v="0"/>
    <x v="8"/>
    <n v="307"/>
  </r>
  <r>
    <s v="SE"/>
    <x v="34"/>
    <x v="59"/>
    <x v="0"/>
    <x v="9"/>
    <n v="307"/>
  </r>
  <r>
    <s v="SE"/>
    <x v="34"/>
    <x v="59"/>
    <x v="0"/>
    <x v="10"/>
    <n v="270"/>
  </r>
  <r>
    <s v="SE"/>
    <x v="34"/>
    <x v="59"/>
    <x v="0"/>
    <x v="0"/>
    <n v="270"/>
  </r>
  <r>
    <s v="SE"/>
    <x v="34"/>
    <x v="59"/>
    <x v="0"/>
    <x v="1"/>
    <n v="270"/>
  </r>
  <r>
    <s v="SE"/>
    <x v="34"/>
    <x v="59"/>
    <x v="0"/>
    <x v="2"/>
    <n v="270"/>
  </r>
  <r>
    <s v="SE"/>
    <x v="34"/>
    <x v="59"/>
    <x v="0"/>
    <x v="3"/>
    <n v="216"/>
  </r>
  <r>
    <s v="SE"/>
    <x v="34"/>
    <x v="59"/>
    <x v="0"/>
    <x v="4"/>
    <n v="216"/>
  </r>
  <r>
    <s v="SE"/>
    <x v="34"/>
    <x v="59"/>
    <x v="0"/>
    <x v="5"/>
    <n v="216"/>
  </r>
  <r>
    <s v="SE"/>
    <x v="34"/>
    <x v="59"/>
    <x v="0"/>
    <x v="6"/>
    <n v="216"/>
  </r>
  <r>
    <s v="SE"/>
    <x v="34"/>
    <x v="59"/>
    <x v="0"/>
    <x v="7"/>
    <n v="216"/>
  </r>
  <r>
    <s v="SE"/>
    <x v="34"/>
    <x v="59"/>
    <x v="10"/>
    <x v="8"/>
    <n v="6961"/>
  </r>
  <r>
    <s v="SE"/>
    <x v="34"/>
    <x v="59"/>
    <x v="10"/>
    <x v="9"/>
    <n v="6961"/>
  </r>
  <r>
    <s v="SE"/>
    <x v="34"/>
    <x v="59"/>
    <x v="10"/>
    <x v="10"/>
    <n v="6961"/>
  </r>
  <r>
    <s v="SE"/>
    <x v="34"/>
    <x v="59"/>
    <x v="10"/>
    <x v="0"/>
    <n v="6961"/>
  </r>
  <r>
    <s v="SE"/>
    <x v="34"/>
    <x v="59"/>
    <x v="10"/>
    <x v="1"/>
    <n v="6961"/>
  </r>
  <r>
    <s v="SE"/>
    <x v="34"/>
    <x v="59"/>
    <x v="10"/>
    <x v="2"/>
    <n v="6961"/>
  </r>
  <r>
    <s v="SE"/>
    <x v="34"/>
    <x v="59"/>
    <x v="10"/>
    <x v="3"/>
    <n v="6961"/>
  </r>
  <r>
    <s v="SE"/>
    <x v="34"/>
    <x v="59"/>
    <x v="10"/>
    <x v="4"/>
    <n v="6961"/>
  </r>
  <r>
    <s v="SE"/>
    <x v="34"/>
    <x v="59"/>
    <x v="10"/>
    <x v="5"/>
    <n v="6961"/>
  </r>
  <r>
    <s v="SE"/>
    <x v="34"/>
    <x v="59"/>
    <x v="10"/>
    <x v="6"/>
    <n v="6961"/>
  </r>
  <r>
    <s v="SE"/>
    <x v="34"/>
    <x v="59"/>
    <x v="10"/>
    <x v="7"/>
    <n v="6961"/>
  </r>
  <r>
    <s v="SE"/>
    <x v="34"/>
    <x v="59"/>
    <x v="1"/>
    <x v="8"/>
    <n v="921"/>
  </r>
  <r>
    <s v="SE"/>
    <x v="34"/>
    <x v="59"/>
    <x v="1"/>
    <x v="9"/>
    <n v="921"/>
  </r>
  <r>
    <s v="SE"/>
    <x v="34"/>
    <x v="59"/>
    <x v="1"/>
    <x v="10"/>
    <n v="921"/>
  </r>
  <r>
    <s v="SE"/>
    <x v="34"/>
    <x v="59"/>
    <x v="1"/>
    <x v="0"/>
    <n v="921"/>
  </r>
  <r>
    <s v="SE"/>
    <x v="34"/>
    <x v="59"/>
    <x v="1"/>
    <x v="1"/>
    <n v="921"/>
  </r>
  <r>
    <s v="SE"/>
    <x v="34"/>
    <x v="59"/>
    <x v="1"/>
    <x v="2"/>
    <n v="826"/>
  </r>
  <r>
    <s v="SE"/>
    <x v="34"/>
    <x v="59"/>
    <x v="1"/>
    <x v="3"/>
    <n v="826"/>
  </r>
  <r>
    <s v="SE"/>
    <x v="34"/>
    <x v="59"/>
    <x v="1"/>
    <x v="4"/>
    <n v="826"/>
  </r>
  <r>
    <s v="SE"/>
    <x v="34"/>
    <x v="59"/>
    <x v="1"/>
    <x v="5"/>
    <n v="826"/>
  </r>
  <r>
    <s v="SE"/>
    <x v="34"/>
    <x v="59"/>
    <x v="1"/>
    <x v="6"/>
    <n v="826"/>
  </r>
  <r>
    <s v="SE"/>
    <x v="34"/>
    <x v="59"/>
    <x v="1"/>
    <x v="7"/>
    <n v="826"/>
  </r>
  <r>
    <s v="SE"/>
    <x v="34"/>
    <x v="59"/>
    <x v="7"/>
    <x v="8"/>
    <n v="2064"/>
  </r>
  <r>
    <s v="SE"/>
    <x v="34"/>
    <x v="59"/>
    <x v="7"/>
    <x v="9"/>
    <n v="2064"/>
  </r>
  <r>
    <s v="SE"/>
    <x v="34"/>
    <x v="59"/>
    <x v="7"/>
    <x v="10"/>
    <n v="2102"/>
  </r>
  <r>
    <s v="SE"/>
    <x v="34"/>
    <x v="59"/>
    <x v="7"/>
    <x v="0"/>
    <n v="2102"/>
  </r>
  <r>
    <s v="SE"/>
    <x v="34"/>
    <x v="59"/>
    <x v="7"/>
    <x v="1"/>
    <n v="2102"/>
  </r>
  <r>
    <s v="SE"/>
    <x v="34"/>
    <x v="59"/>
    <x v="7"/>
    <x v="2"/>
    <n v="2102"/>
  </r>
  <r>
    <s v="SE"/>
    <x v="34"/>
    <x v="59"/>
    <x v="7"/>
    <x v="3"/>
    <n v="1902"/>
  </r>
  <r>
    <s v="SE"/>
    <x v="34"/>
    <x v="59"/>
    <x v="7"/>
    <x v="4"/>
    <n v="1902"/>
  </r>
  <r>
    <s v="SE"/>
    <x v="34"/>
    <x v="59"/>
    <x v="7"/>
    <x v="5"/>
    <n v="1902"/>
  </r>
  <r>
    <s v="SE"/>
    <x v="34"/>
    <x v="59"/>
    <x v="7"/>
    <x v="6"/>
    <n v="1902"/>
  </r>
  <r>
    <s v="SE"/>
    <x v="34"/>
    <x v="59"/>
    <x v="7"/>
    <x v="7"/>
    <n v="1902"/>
  </r>
  <r>
    <s v="SE"/>
    <x v="34"/>
    <x v="59"/>
    <x v="8"/>
    <x v="8"/>
    <n v="343"/>
  </r>
  <r>
    <s v="SE"/>
    <x v="34"/>
    <x v="59"/>
    <x v="8"/>
    <x v="9"/>
    <n v="343"/>
  </r>
  <r>
    <s v="SE"/>
    <x v="34"/>
    <x v="59"/>
    <x v="8"/>
    <x v="10"/>
    <n v="343"/>
  </r>
  <r>
    <s v="SE"/>
    <x v="34"/>
    <x v="59"/>
    <x v="8"/>
    <x v="0"/>
    <n v="343"/>
  </r>
  <r>
    <s v="SE"/>
    <x v="34"/>
    <x v="59"/>
    <x v="8"/>
    <x v="1"/>
    <n v="343"/>
  </r>
  <r>
    <s v="SE"/>
    <x v="34"/>
    <x v="59"/>
    <x v="8"/>
    <x v="2"/>
    <n v="343"/>
  </r>
  <r>
    <s v="SE"/>
    <x v="34"/>
    <x v="59"/>
    <x v="8"/>
    <x v="3"/>
    <n v="343"/>
  </r>
  <r>
    <s v="SE"/>
    <x v="34"/>
    <x v="59"/>
    <x v="8"/>
    <x v="4"/>
    <n v="343"/>
  </r>
  <r>
    <s v="SE"/>
    <x v="34"/>
    <x v="59"/>
    <x v="8"/>
    <x v="5"/>
    <n v="343"/>
  </r>
  <r>
    <s v="SE"/>
    <x v="34"/>
    <x v="59"/>
    <x v="8"/>
    <x v="6"/>
    <n v="343"/>
  </r>
  <r>
    <s v="SE"/>
    <x v="34"/>
    <x v="59"/>
    <x v="8"/>
    <x v="7"/>
    <n v="343"/>
  </r>
  <r>
    <s v="SE"/>
    <x v="34"/>
    <x v="59"/>
    <x v="2"/>
    <x v="8"/>
    <n v="498"/>
  </r>
  <r>
    <s v="SE"/>
    <x v="34"/>
    <x v="59"/>
    <x v="2"/>
    <x v="9"/>
    <n v="1076"/>
  </r>
  <r>
    <s v="SE"/>
    <x v="34"/>
    <x v="59"/>
    <x v="2"/>
    <x v="10"/>
    <n v="1653"/>
  </r>
  <r>
    <s v="SE"/>
    <x v="34"/>
    <x v="59"/>
    <x v="2"/>
    <x v="0"/>
    <n v="2230"/>
  </r>
  <r>
    <s v="SE"/>
    <x v="34"/>
    <x v="59"/>
    <x v="2"/>
    <x v="1"/>
    <n v="1976"/>
  </r>
  <r>
    <s v="SE"/>
    <x v="34"/>
    <x v="59"/>
    <x v="2"/>
    <x v="2"/>
    <n v="1722"/>
  </r>
  <r>
    <s v="SE"/>
    <x v="34"/>
    <x v="59"/>
    <x v="2"/>
    <x v="3"/>
    <n v="2290"/>
  </r>
  <r>
    <s v="SE"/>
    <x v="34"/>
    <x v="59"/>
    <x v="2"/>
    <x v="4"/>
    <n v="2857"/>
  </r>
  <r>
    <s v="SE"/>
    <x v="34"/>
    <x v="59"/>
    <x v="2"/>
    <x v="5"/>
    <n v="3425"/>
  </r>
  <r>
    <s v="SE"/>
    <x v="34"/>
    <x v="59"/>
    <x v="2"/>
    <x v="6"/>
    <n v="3992"/>
  </r>
  <r>
    <s v="SE"/>
    <x v="34"/>
    <x v="59"/>
    <x v="2"/>
    <x v="7"/>
    <n v="4560"/>
  </r>
  <r>
    <s v="SE"/>
    <x v="34"/>
    <x v="59"/>
    <x v="11"/>
    <x v="8"/>
    <n v="30"/>
  </r>
  <r>
    <s v="SE"/>
    <x v="34"/>
    <x v="59"/>
    <x v="11"/>
    <x v="9"/>
    <n v="30"/>
  </r>
  <r>
    <s v="SE"/>
    <x v="34"/>
    <x v="59"/>
    <x v="11"/>
    <x v="10"/>
    <n v="30"/>
  </r>
  <r>
    <s v="SE"/>
    <x v="34"/>
    <x v="59"/>
    <x v="11"/>
    <x v="0"/>
    <n v="30"/>
  </r>
  <r>
    <s v="SE"/>
    <x v="34"/>
    <x v="59"/>
    <x v="11"/>
    <x v="1"/>
    <n v="230"/>
  </r>
  <r>
    <s v="SE"/>
    <x v="34"/>
    <x v="59"/>
    <x v="11"/>
    <x v="2"/>
    <n v="430"/>
  </r>
  <r>
    <s v="SE"/>
    <x v="34"/>
    <x v="59"/>
    <x v="11"/>
    <x v="3"/>
    <n v="428"/>
  </r>
  <r>
    <s v="SE"/>
    <x v="34"/>
    <x v="59"/>
    <x v="11"/>
    <x v="4"/>
    <n v="425"/>
  </r>
  <r>
    <s v="SE"/>
    <x v="34"/>
    <x v="59"/>
    <x v="11"/>
    <x v="5"/>
    <n v="1522"/>
  </r>
  <r>
    <s v="SE"/>
    <x v="34"/>
    <x v="59"/>
    <x v="11"/>
    <x v="6"/>
    <n v="1519"/>
  </r>
  <r>
    <s v="SE"/>
    <x v="34"/>
    <x v="59"/>
    <x v="11"/>
    <x v="7"/>
    <n v="1567"/>
  </r>
  <r>
    <s v="SE"/>
    <x v="34"/>
    <x v="59"/>
    <x v="3"/>
    <x v="8"/>
    <n v="4622"/>
  </r>
  <r>
    <s v="SE"/>
    <x v="34"/>
    <x v="59"/>
    <x v="3"/>
    <x v="9"/>
    <n v="4927"/>
  </r>
  <r>
    <s v="SE"/>
    <x v="34"/>
    <x v="59"/>
    <x v="3"/>
    <x v="10"/>
    <n v="5233"/>
  </r>
  <r>
    <s v="SE"/>
    <x v="34"/>
    <x v="59"/>
    <x v="3"/>
    <x v="0"/>
    <n v="5538"/>
  </r>
  <r>
    <s v="SE"/>
    <x v="34"/>
    <x v="59"/>
    <x v="3"/>
    <x v="1"/>
    <n v="5461"/>
  </r>
  <r>
    <s v="SE"/>
    <x v="34"/>
    <x v="59"/>
    <x v="3"/>
    <x v="2"/>
    <n v="5384"/>
  </r>
  <r>
    <s v="SE"/>
    <x v="34"/>
    <x v="59"/>
    <x v="3"/>
    <x v="3"/>
    <n v="5503"/>
  </r>
  <r>
    <s v="SE"/>
    <x v="34"/>
    <x v="59"/>
    <x v="3"/>
    <x v="4"/>
    <n v="5821"/>
  </r>
  <r>
    <s v="SE"/>
    <x v="34"/>
    <x v="59"/>
    <x v="3"/>
    <x v="5"/>
    <n v="6463"/>
  </r>
  <r>
    <s v="SE"/>
    <x v="34"/>
    <x v="59"/>
    <x v="3"/>
    <x v="6"/>
    <n v="6940"/>
  </r>
  <r>
    <s v="SE"/>
    <x v="34"/>
    <x v="59"/>
    <x v="3"/>
    <x v="7"/>
    <n v="7417"/>
  </r>
  <r>
    <s v="SE"/>
    <x v="34"/>
    <x v="60"/>
    <x v="5"/>
    <x v="8"/>
    <n v="211"/>
  </r>
  <r>
    <s v="SE"/>
    <x v="34"/>
    <x v="60"/>
    <x v="5"/>
    <x v="9"/>
    <n v="221"/>
  </r>
  <r>
    <s v="SE"/>
    <x v="34"/>
    <x v="60"/>
    <x v="5"/>
    <x v="10"/>
    <n v="232"/>
  </r>
  <r>
    <s v="SE"/>
    <x v="34"/>
    <x v="60"/>
    <x v="5"/>
    <x v="0"/>
    <n v="243"/>
  </r>
  <r>
    <s v="SE"/>
    <x v="34"/>
    <x v="60"/>
    <x v="5"/>
    <x v="1"/>
    <n v="254"/>
  </r>
  <r>
    <s v="SE"/>
    <x v="34"/>
    <x v="60"/>
    <x v="5"/>
    <x v="2"/>
    <n v="265"/>
  </r>
  <r>
    <s v="SE"/>
    <x v="34"/>
    <x v="60"/>
    <x v="5"/>
    <x v="3"/>
    <n v="265"/>
  </r>
  <r>
    <s v="SE"/>
    <x v="34"/>
    <x v="60"/>
    <x v="5"/>
    <x v="4"/>
    <n v="265"/>
  </r>
  <r>
    <s v="SE"/>
    <x v="34"/>
    <x v="60"/>
    <x v="5"/>
    <x v="5"/>
    <n v="265"/>
  </r>
  <r>
    <s v="SE"/>
    <x v="34"/>
    <x v="60"/>
    <x v="5"/>
    <x v="6"/>
    <n v="265"/>
  </r>
  <r>
    <s v="SE"/>
    <x v="34"/>
    <x v="60"/>
    <x v="5"/>
    <x v="7"/>
    <n v="265"/>
  </r>
  <r>
    <s v="SE"/>
    <x v="34"/>
    <x v="60"/>
    <x v="6"/>
    <x v="9"/>
    <n v="6"/>
  </r>
  <r>
    <s v="SE"/>
    <x v="34"/>
    <x v="60"/>
    <x v="6"/>
    <x v="10"/>
    <n v="15"/>
  </r>
  <r>
    <s v="SE"/>
    <x v="34"/>
    <x v="60"/>
    <x v="6"/>
    <x v="0"/>
    <n v="21"/>
  </r>
  <r>
    <s v="SE"/>
    <x v="34"/>
    <x v="60"/>
    <x v="6"/>
    <x v="1"/>
    <n v="26"/>
  </r>
  <r>
    <s v="SE"/>
    <x v="34"/>
    <x v="60"/>
    <x v="6"/>
    <x v="2"/>
    <n v="32"/>
  </r>
  <r>
    <s v="SE"/>
    <x v="34"/>
    <x v="60"/>
    <x v="6"/>
    <x v="3"/>
    <n v="76"/>
  </r>
  <r>
    <s v="SE"/>
    <x v="34"/>
    <x v="60"/>
    <x v="6"/>
    <x v="4"/>
    <n v="120"/>
  </r>
  <r>
    <s v="SE"/>
    <x v="34"/>
    <x v="60"/>
    <x v="6"/>
    <x v="5"/>
    <n v="165"/>
  </r>
  <r>
    <s v="SE"/>
    <x v="34"/>
    <x v="60"/>
    <x v="6"/>
    <x v="6"/>
    <n v="209"/>
  </r>
  <r>
    <s v="SE"/>
    <x v="34"/>
    <x v="60"/>
    <x v="6"/>
    <x v="7"/>
    <n v="250"/>
  </r>
  <r>
    <s v="SE"/>
    <x v="34"/>
    <x v="60"/>
    <x v="0"/>
    <x v="8"/>
    <n v="436"/>
  </r>
  <r>
    <s v="SE"/>
    <x v="34"/>
    <x v="60"/>
    <x v="0"/>
    <x v="9"/>
    <n v="436"/>
  </r>
  <r>
    <s v="SE"/>
    <x v="34"/>
    <x v="60"/>
    <x v="0"/>
    <x v="10"/>
    <n v="436"/>
  </r>
  <r>
    <s v="SE"/>
    <x v="34"/>
    <x v="60"/>
    <x v="0"/>
    <x v="0"/>
    <n v="436"/>
  </r>
  <r>
    <s v="SE"/>
    <x v="34"/>
    <x v="60"/>
    <x v="0"/>
    <x v="1"/>
    <n v="436"/>
  </r>
  <r>
    <s v="SE"/>
    <x v="34"/>
    <x v="60"/>
    <x v="1"/>
    <x v="8"/>
    <n v="1231"/>
  </r>
  <r>
    <s v="SE"/>
    <x v="34"/>
    <x v="60"/>
    <x v="1"/>
    <x v="9"/>
    <n v="569"/>
  </r>
  <r>
    <s v="SE"/>
    <x v="34"/>
    <x v="60"/>
    <x v="1"/>
    <x v="10"/>
    <n v="569"/>
  </r>
  <r>
    <s v="SE"/>
    <x v="34"/>
    <x v="60"/>
    <x v="1"/>
    <x v="0"/>
    <n v="569"/>
  </r>
  <r>
    <s v="SE"/>
    <x v="34"/>
    <x v="60"/>
    <x v="1"/>
    <x v="1"/>
    <n v="569"/>
  </r>
  <r>
    <s v="SE"/>
    <x v="34"/>
    <x v="60"/>
    <x v="1"/>
    <x v="2"/>
    <n v="569"/>
  </r>
  <r>
    <s v="SE"/>
    <x v="34"/>
    <x v="60"/>
    <x v="1"/>
    <x v="3"/>
    <n v="569"/>
  </r>
  <r>
    <s v="SE"/>
    <x v="34"/>
    <x v="60"/>
    <x v="1"/>
    <x v="4"/>
    <n v="569"/>
  </r>
  <r>
    <s v="SE"/>
    <x v="34"/>
    <x v="60"/>
    <x v="1"/>
    <x v="5"/>
    <n v="569"/>
  </r>
  <r>
    <s v="SE"/>
    <x v="34"/>
    <x v="60"/>
    <x v="1"/>
    <x v="6"/>
    <n v="569"/>
  </r>
  <r>
    <s v="SE"/>
    <x v="34"/>
    <x v="60"/>
    <x v="1"/>
    <x v="7"/>
    <n v="569"/>
  </r>
  <r>
    <s v="SE"/>
    <x v="34"/>
    <x v="60"/>
    <x v="7"/>
    <x v="8"/>
    <n v="671"/>
  </r>
  <r>
    <s v="SE"/>
    <x v="34"/>
    <x v="60"/>
    <x v="7"/>
    <x v="9"/>
    <n v="671"/>
  </r>
  <r>
    <s v="SE"/>
    <x v="34"/>
    <x v="60"/>
    <x v="7"/>
    <x v="10"/>
    <n v="671"/>
  </r>
  <r>
    <s v="SE"/>
    <x v="34"/>
    <x v="60"/>
    <x v="7"/>
    <x v="0"/>
    <n v="753"/>
  </r>
  <r>
    <s v="SE"/>
    <x v="34"/>
    <x v="60"/>
    <x v="7"/>
    <x v="1"/>
    <n v="661"/>
  </r>
  <r>
    <s v="SE"/>
    <x v="34"/>
    <x v="60"/>
    <x v="7"/>
    <x v="2"/>
    <n v="661"/>
  </r>
  <r>
    <s v="SE"/>
    <x v="34"/>
    <x v="60"/>
    <x v="7"/>
    <x v="3"/>
    <n v="661"/>
  </r>
  <r>
    <s v="SE"/>
    <x v="34"/>
    <x v="60"/>
    <x v="7"/>
    <x v="4"/>
    <n v="661"/>
  </r>
  <r>
    <s v="SE"/>
    <x v="34"/>
    <x v="60"/>
    <x v="7"/>
    <x v="5"/>
    <n v="661"/>
  </r>
  <r>
    <s v="SE"/>
    <x v="34"/>
    <x v="60"/>
    <x v="7"/>
    <x v="6"/>
    <n v="661"/>
  </r>
  <r>
    <s v="SE"/>
    <x v="34"/>
    <x v="60"/>
    <x v="7"/>
    <x v="7"/>
    <n v="661"/>
  </r>
  <r>
    <s v="SE"/>
    <x v="34"/>
    <x v="60"/>
    <x v="8"/>
    <x v="8"/>
    <n v="73"/>
  </r>
  <r>
    <s v="SE"/>
    <x v="34"/>
    <x v="60"/>
    <x v="8"/>
    <x v="9"/>
    <n v="73"/>
  </r>
  <r>
    <s v="SE"/>
    <x v="34"/>
    <x v="60"/>
    <x v="8"/>
    <x v="10"/>
    <n v="73"/>
  </r>
  <r>
    <s v="SE"/>
    <x v="34"/>
    <x v="60"/>
    <x v="8"/>
    <x v="0"/>
    <n v="73"/>
  </r>
  <r>
    <s v="SE"/>
    <x v="34"/>
    <x v="60"/>
    <x v="8"/>
    <x v="1"/>
    <n v="73"/>
  </r>
  <r>
    <s v="SE"/>
    <x v="34"/>
    <x v="60"/>
    <x v="8"/>
    <x v="2"/>
    <n v="73"/>
  </r>
  <r>
    <s v="SE"/>
    <x v="34"/>
    <x v="60"/>
    <x v="8"/>
    <x v="3"/>
    <n v="73"/>
  </r>
  <r>
    <s v="SE"/>
    <x v="34"/>
    <x v="60"/>
    <x v="8"/>
    <x v="4"/>
    <n v="73"/>
  </r>
  <r>
    <s v="SE"/>
    <x v="34"/>
    <x v="60"/>
    <x v="8"/>
    <x v="5"/>
    <n v="73"/>
  </r>
  <r>
    <s v="SE"/>
    <x v="34"/>
    <x v="60"/>
    <x v="8"/>
    <x v="6"/>
    <n v="73"/>
  </r>
  <r>
    <s v="SE"/>
    <x v="34"/>
    <x v="60"/>
    <x v="8"/>
    <x v="7"/>
    <n v="73"/>
  </r>
  <r>
    <s v="SE"/>
    <x v="34"/>
    <x v="60"/>
    <x v="2"/>
    <x v="8"/>
    <n v="274"/>
  </r>
  <r>
    <s v="SE"/>
    <x v="34"/>
    <x v="60"/>
    <x v="2"/>
    <x v="9"/>
    <n v="591"/>
  </r>
  <r>
    <s v="SE"/>
    <x v="34"/>
    <x v="60"/>
    <x v="2"/>
    <x v="10"/>
    <n v="908"/>
  </r>
  <r>
    <s v="SE"/>
    <x v="34"/>
    <x v="60"/>
    <x v="2"/>
    <x v="0"/>
    <n v="1225"/>
  </r>
  <r>
    <s v="SE"/>
    <x v="34"/>
    <x v="60"/>
    <x v="2"/>
    <x v="1"/>
    <n v="949"/>
  </r>
  <r>
    <s v="SE"/>
    <x v="34"/>
    <x v="60"/>
    <x v="2"/>
    <x v="2"/>
    <n v="672"/>
  </r>
  <r>
    <s v="SE"/>
    <x v="34"/>
    <x v="60"/>
    <x v="2"/>
    <x v="3"/>
    <n v="908"/>
  </r>
  <r>
    <s v="SE"/>
    <x v="34"/>
    <x v="60"/>
    <x v="2"/>
    <x v="4"/>
    <n v="1143"/>
  </r>
  <r>
    <s v="SE"/>
    <x v="34"/>
    <x v="60"/>
    <x v="2"/>
    <x v="5"/>
    <n v="1379"/>
  </r>
  <r>
    <s v="SE"/>
    <x v="34"/>
    <x v="60"/>
    <x v="2"/>
    <x v="6"/>
    <n v="1614"/>
  </r>
  <r>
    <s v="SE"/>
    <x v="34"/>
    <x v="60"/>
    <x v="2"/>
    <x v="7"/>
    <n v="1850"/>
  </r>
  <r>
    <s v="SE"/>
    <x v="34"/>
    <x v="60"/>
    <x v="11"/>
    <x v="8"/>
    <n v="162"/>
  </r>
  <r>
    <s v="SE"/>
    <x v="34"/>
    <x v="60"/>
    <x v="11"/>
    <x v="9"/>
    <n v="162"/>
  </r>
  <r>
    <s v="SE"/>
    <x v="34"/>
    <x v="60"/>
    <x v="11"/>
    <x v="10"/>
    <n v="162"/>
  </r>
  <r>
    <s v="SE"/>
    <x v="34"/>
    <x v="60"/>
    <x v="11"/>
    <x v="0"/>
    <n v="162"/>
  </r>
  <r>
    <s v="SE"/>
    <x v="34"/>
    <x v="60"/>
    <x v="11"/>
    <x v="1"/>
    <n v="298"/>
  </r>
  <r>
    <s v="SE"/>
    <x v="34"/>
    <x v="60"/>
    <x v="11"/>
    <x v="2"/>
    <n v="434"/>
  </r>
  <r>
    <s v="SE"/>
    <x v="34"/>
    <x v="60"/>
    <x v="11"/>
    <x v="3"/>
    <n v="486"/>
  </r>
  <r>
    <s v="SE"/>
    <x v="34"/>
    <x v="60"/>
    <x v="11"/>
    <x v="4"/>
    <n v="538"/>
  </r>
  <r>
    <s v="SE"/>
    <x v="34"/>
    <x v="60"/>
    <x v="11"/>
    <x v="5"/>
    <n v="2391"/>
  </r>
  <r>
    <s v="SE"/>
    <x v="34"/>
    <x v="60"/>
    <x v="11"/>
    <x v="6"/>
    <n v="2443"/>
  </r>
  <r>
    <s v="SE"/>
    <x v="34"/>
    <x v="60"/>
    <x v="11"/>
    <x v="7"/>
    <n v="2495"/>
  </r>
  <r>
    <s v="SE"/>
    <x v="34"/>
    <x v="60"/>
    <x v="3"/>
    <x v="8"/>
    <n v="2191"/>
  </r>
  <r>
    <s v="SE"/>
    <x v="34"/>
    <x v="60"/>
    <x v="3"/>
    <x v="9"/>
    <n v="2333"/>
  </r>
  <r>
    <s v="SE"/>
    <x v="34"/>
    <x v="60"/>
    <x v="3"/>
    <x v="10"/>
    <n v="2475"/>
  </r>
  <r>
    <s v="SE"/>
    <x v="34"/>
    <x v="60"/>
    <x v="3"/>
    <x v="0"/>
    <n v="2617"/>
  </r>
  <r>
    <s v="SE"/>
    <x v="34"/>
    <x v="60"/>
    <x v="3"/>
    <x v="1"/>
    <n v="2640"/>
  </r>
  <r>
    <s v="SE"/>
    <x v="34"/>
    <x v="60"/>
    <x v="3"/>
    <x v="2"/>
    <n v="2663"/>
  </r>
  <r>
    <s v="SE"/>
    <x v="34"/>
    <x v="60"/>
    <x v="3"/>
    <x v="3"/>
    <n v="2731"/>
  </r>
  <r>
    <s v="SE"/>
    <x v="34"/>
    <x v="60"/>
    <x v="3"/>
    <x v="4"/>
    <n v="2800"/>
  </r>
  <r>
    <s v="SE"/>
    <x v="34"/>
    <x v="60"/>
    <x v="3"/>
    <x v="5"/>
    <n v="2869"/>
  </r>
  <r>
    <s v="SE"/>
    <x v="34"/>
    <x v="60"/>
    <x v="3"/>
    <x v="6"/>
    <n v="2937"/>
  </r>
  <r>
    <s v="SE"/>
    <x v="34"/>
    <x v="60"/>
    <x v="3"/>
    <x v="7"/>
    <n v="3006"/>
  </r>
  <r>
    <s v="CH"/>
    <x v="35"/>
    <x v="61"/>
    <x v="4"/>
    <x v="8"/>
    <n v="867"/>
  </r>
  <r>
    <s v="CH"/>
    <x v="35"/>
    <x v="61"/>
    <x v="4"/>
    <x v="9"/>
    <n v="938"/>
  </r>
  <r>
    <s v="CH"/>
    <x v="35"/>
    <x v="61"/>
    <x v="4"/>
    <x v="10"/>
    <n v="1009"/>
  </r>
  <r>
    <s v="CH"/>
    <x v="35"/>
    <x v="61"/>
    <x v="4"/>
    <x v="0"/>
    <n v="1080"/>
  </r>
  <r>
    <s v="CH"/>
    <x v="35"/>
    <x v="61"/>
    <x v="4"/>
    <x v="1"/>
    <n v="1150"/>
  </r>
  <r>
    <s v="CH"/>
    <x v="35"/>
    <x v="61"/>
    <x v="4"/>
    <x v="2"/>
    <n v="1221"/>
  </r>
  <r>
    <s v="CH"/>
    <x v="35"/>
    <x v="61"/>
    <x v="4"/>
    <x v="3"/>
    <n v="1496"/>
  </r>
  <r>
    <s v="CH"/>
    <x v="35"/>
    <x v="61"/>
    <x v="4"/>
    <x v="4"/>
    <n v="1803"/>
  </r>
  <r>
    <s v="CH"/>
    <x v="35"/>
    <x v="61"/>
    <x v="4"/>
    <x v="5"/>
    <n v="2136"/>
  </r>
  <r>
    <s v="CH"/>
    <x v="35"/>
    <x v="61"/>
    <x v="4"/>
    <x v="6"/>
    <n v="2493"/>
  </r>
  <r>
    <s v="CH"/>
    <x v="35"/>
    <x v="61"/>
    <x v="4"/>
    <x v="7"/>
    <n v="2915"/>
  </r>
  <r>
    <s v="CH"/>
    <x v="35"/>
    <x v="61"/>
    <x v="6"/>
    <x v="8"/>
    <n v="96"/>
  </r>
  <r>
    <s v="CH"/>
    <x v="35"/>
    <x v="61"/>
    <x v="6"/>
    <x v="9"/>
    <n v="126"/>
  </r>
  <r>
    <s v="CH"/>
    <x v="35"/>
    <x v="61"/>
    <x v="6"/>
    <x v="10"/>
    <n v="157"/>
  </r>
  <r>
    <s v="CH"/>
    <x v="35"/>
    <x v="61"/>
    <x v="6"/>
    <x v="0"/>
    <n v="191"/>
  </r>
  <r>
    <s v="CH"/>
    <x v="35"/>
    <x v="61"/>
    <x v="6"/>
    <x v="1"/>
    <n v="226"/>
  </r>
  <r>
    <s v="CH"/>
    <x v="35"/>
    <x v="61"/>
    <x v="6"/>
    <x v="2"/>
    <n v="263"/>
  </r>
  <r>
    <s v="CH"/>
    <x v="35"/>
    <x v="61"/>
    <x v="6"/>
    <x v="3"/>
    <n v="309"/>
  </r>
  <r>
    <s v="CH"/>
    <x v="35"/>
    <x v="61"/>
    <x v="6"/>
    <x v="4"/>
    <n v="364"/>
  </r>
  <r>
    <s v="CH"/>
    <x v="35"/>
    <x v="61"/>
    <x v="6"/>
    <x v="5"/>
    <n v="426"/>
  </r>
  <r>
    <s v="CH"/>
    <x v="35"/>
    <x v="61"/>
    <x v="6"/>
    <x v="6"/>
    <n v="495"/>
  </r>
  <r>
    <s v="CH"/>
    <x v="35"/>
    <x v="61"/>
    <x v="6"/>
    <x v="7"/>
    <n v="988"/>
  </r>
  <r>
    <s v="CH"/>
    <x v="35"/>
    <x v="61"/>
    <x v="0"/>
    <x v="8"/>
    <n v="336"/>
  </r>
  <r>
    <s v="CH"/>
    <x v="35"/>
    <x v="61"/>
    <x v="0"/>
    <x v="9"/>
    <n v="336"/>
  </r>
  <r>
    <s v="CH"/>
    <x v="35"/>
    <x v="61"/>
    <x v="0"/>
    <x v="10"/>
    <n v="400"/>
  </r>
  <r>
    <s v="CH"/>
    <x v="35"/>
    <x v="61"/>
    <x v="0"/>
    <x v="0"/>
    <n v="400"/>
  </r>
  <r>
    <s v="CH"/>
    <x v="35"/>
    <x v="61"/>
    <x v="0"/>
    <x v="1"/>
    <n v="400"/>
  </r>
  <r>
    <s v="CH"/>
    <x v="35"/>
    <x v="61"/>
    <x v="0"/>
    <x v="2"/>
    <n v="400"/>
  </r>
  <r>
    <s v="CH"/>
    <x v="35"/>
    <x v="61"/>
    <x v="0"/>
    <x v="3"/>
    <n v="400"/>
  </r>
  <r>
    <s v="CH"/>
    <x v="35"/>
    <x v="61"/>
    <x v="0"/>
    <x v="7"/>
    <n v="400"/>
  </r>
  <r>
    <s v="CH"/>
    <x v="35"/>
    <x v="61"/>
    <x v="10"/>
    <x v="8"/>
    <n v="2930"/>
  </r>
  <r>
    <s v="CH"/>
    <x v="35"/>
    <x v="61"/>
    <x v="10"/>
    <x v="9"/>
    <n v="2930"/>
  </r>
  <r>
    <s v="CH"/>
    <x v="35"/>
    <x v="61"/>
    <x v="10"/>
    <x v="10"/>
    <n v="2930"/>
  </r>
  <r>
    <s v="CH"/>
    <x v="35"/>
    <x v="61"/>
    <x v="10"/>
    <x v="0"/>
    <n v="2930"/>
  </r>
  <r>
    <s v="CH"/>
    <x v="35"/>
    <x v="61"/>
    <x v="10"/>
    <x v="1"/>
    <n v="2930"/>
  </r>
  <r>
    <s v="CH"/>
    <x v="35"/>
    <x v="61"/>
    <x v="10"/>
    <x v="2"/>
    <n v="1190"/>
  </r>
  <r>
    <s v="CH"/>
    <x v="35"/>
    <x v="61"/>
    <x v="10"/>
    <x v="3"/>
    <n v="1190"/>
  </r>
  <r>
    <s v="CH"/>
    <x v="35"/>
    <x v="61"/>
    <x v="10"/>
    <x v="4"/>
    <n v="1190"/>
  </r>
  <r>
    <s v="CH"/>
    <x v="35"/>
    <x v="61"/>
    <x v="10"/>
    <x v="5"/>
    <n v="1190"/>
  </r>
  <r>
    <s v="CH"/>
    <x v="35"/>
    <x v="61"/>
    <x v="10"/>
    <x v="6"/>
    <n v="1190"/>
  </r>
  <r>
    <s v="CH"/>
    <x v="35"/>
    <x v="61"/>
    <x v="1"/>
    <x v="8"/>
    <n v="135"/>
  </r>
  <r>
    <s v="CH"/>
    <x v="35"/>
    <x v="61"/>
    <x v="1"/>
    <x v="9"/>
    <n v="135"/>
  </r>
  <r>
    <s v="CH"/>
    <x v="35"/>
    <x v="61"/>
    <x v="7"/>
    <x v="8"/>
    <n v="368"/>
  </r>
  <r>
    <s v="CH"/>
    <x v="35"/>
    <x v="61"/>
    <x v="7"/>
    <x v="9"/>
    <n v="378"/>
  </r>
  <r>
    <s v="CH"/>
    <x v="35"/>
    <x v="61"/>
    <x v="7"/>
    <x v="10"/>
    <n v="388"/>
  </r>
  <r>
    <s v="CH"/>
    <x v="35"/>
    <x v="61"/>
    <x v="7"/>
    <x v="0"/>
    <n v="398"/>
  </r>
  <r>
    <s v="CH"/>
    <x v="35"/>
    <x v="61"/>
    <x v="7"/>
    <x v="1"/>
    <n v="408"/>
  </r>
  <r>
    <s v="CH"/>
    <x v="35"/>
    <x v="61"/>
    <x v="7"/>
    <x v="2"/>
    <n v="426"/>
  </r>
  <r>
    <s v="CH"/>
    <x v="35"/>
    <x v="61"/>
    <x v="7"/>
    <x v="3"/>
    <n v="432"/>
  </r>
  <r>
    <s v="CH"/>
    <x v="35"/>
    <x v="61"/>
    <x v="7"/>
    <x v="4"/>
    <n v="442"/>
  </r>
  <r>
    <s v="CH"/>
    <x v="35"/>
    <x v="61"/>
    <x v="7"/>
    <x v="5"/>
    <n v="438"/>
  </r>
  <r>
    <s v="CH"/>
    <x v="35"/>
    <x v="61"/>
    <x v="7"/>
    <x v="6"/>
    <n v="445"/>
  </r>
  <r>
    <s v="CH"/>
    <x v="35"/>
    <x v="61"/>
    <x v="7"/>
    <x v="7"/>
    <n v="448"/>
  </r>
  <r>
    <s v="CH"/>
    <x v="35"/>
    <x v="61"/>
    <x v="8"/>
    <x v="8"/>
    <n v="581"/>
  </r>
  <r>
    <s v="CH"/>
    <x v="35"/>
    <x v="61"/>
    <x v="8"/>
    <x v="9"/>
    <n v="581"/>
  </r>
  <r>
    <s v="CH"/>
    <x v="35"/>
    <x v="61"/>
    <x v="8"/>
    <x v="10"/>
    <n v="578"/>
  </r>
  <r>
    <s v="CH"/>
    <x v="35"/>
    <x v="61"/>
    <x v="8"/>
    <x v="0"/>
    <n v="575"/>
  </r>
  <r>
    <s v="CH"/>
    <x v="35"/>
    <x v="61"/>
    <x v="8"/>
    <x v="1"/>
    <n v="570"/>
  </r>
  <r>
    <s v="CH"/>
    <x v="35"/>
    <x v="61"/>
    <x v="8"/>
    <x v="2"/>
    <n v="567"/>
  </r>
  <r>
    <s v="CH"/>
    <x v="35"/>
    <x v="61"/>
    <x v="8"/>
    <x v="3"/>
    <n v="559"/>
  </r>
  <r>
    <s v="CH"/>
    <x v="35"/>
    <x v="61"/>
    <x v="8"/>
    <x v="4"/>
    <n v="552"/>
  </r>
  <r>
    <s v="CH"/>
    <x v="35"/>
    <x v="61"/>
    <x v="8"/>
    <x v="5"/>
    <n v="544"/>
  </r>
  <r>
    <s v="CH"/>
    <x v="35"/>
    <x v="61"/>
    <x v="8"/>
    <x v="6"/>
    <n v="536"/>
  </r>
  <r>
    <s v="CH"/>
    <x v="35"/>
    <x v="61"/>
    <x v="8"/>
    <x v="7"/>
    <n v="524"/>
  </r>
  <r>
    <s v="CH"/>
    <x v="35"/>
    <x v="61"/>
    <x v="2"/>
    <x v="8"/>
    <n v="6045"/>
  </r>
  <r>
    <s v="CH"/>
    <x v="35"/>
    <x v="61"/>
    <x v="2"/>
    <x v="9"/>
    <n v="6790"/>
  </r>
  <r>
    <s v="CH"/>
    <x v="35"/>
    <x v="61"/>
    <x v="2"/>
    <x v="10"/>
    <n v="7535"/>
  </r>
  <r>
    <s v="CH"/>
    <x v="35"/>
    <x v="61"/>
    <x v="2"/>
    <x v="0"/>
    <n v="8280"/>
  </r>
  <r>
    <s v="CH"/>
    <x v="35"/>
    <x v="61"/>
    <x v="2"/>
    <x v="1"/>
    <n v="9025"/>
  </r>
  <r>
    <s v="CH"/>
    <x v="35"/>
    <x v="61"/>
    <x v="2"/>
    <x v="2"/>
    <n v="9770"/>
  </r>
  <r>
    <s v="CH"/>
    <x v="35"/>
    <x v="61"/>
    <x v="2"/>
    <x v="3"/>
    <n v="10970"/>
  </r>
  <r>
    <s v="CH"/>
    <x v="35"/>
    <x v="61"/>
    <x v="2"/>
    <x v="4"/>
    <n v="12220"/>
  </r>
  <r>
    <s v="CH"/>
    <x v="35"/>
    <x v="61"/>
    <x v="2"/>
    <x v="5"/>
    <n v="13470"/>
  </r>
  <r>
    <s v="CH"/>
    <x v="35"/>
    <x v="61"/>
    <x v="2"/>
    <x v="6"/>
    <n v="14720"/>
  </r>
  <r>
    <s v="CH"/>
    <x v="35"/>
    <x v="61"/>
    <x v="2"/>
    <x v="7"/>
    <n v="16196"/>
  </r>
  <r>
    <s v="CH"/>
    <x v="35"/>
    <x v="61"/>
    <x v="3"/>
    <x v="8"/>
    <n v="152"/>
  </r>
  <r>
    <s v="CH"/>
    <x v="35"/>
    <x v="61"/>
    <x v="3"/>
    <x v="9"/>
    <n v="183"/>
  </r>
  <r>
    <s v="CH"/>
    <x v="35"/>
    <x v="61"/>
    <x v="3"/>
    <x v="10"/>
    <n v="215"/>
  </r>
  <r>
    <s v="CH"/>
    <x v="35"/>
    <x v="61"/>
    <x v="3"/>
    <x v="0"/>
    <n v="247"/>
  </r>
  <r>
    <s v="CH"/>
    <x v="35"/>
    <x v="61"/>
    <x v="3"/>
    <x v="1"/>
    <n v="278"/>
  </r>
  <r>
    <s v="CH"/>
    <x v="35"/>
    <x v="61"/>
    <x v="3"/>
    <x v="2"/>
    <n v="310"/>
  </r>
  <r>
    <s v="CH"/>
    <x v="35"/>
    <x v="61"/>
    <x v="3"/>
    <x v="3"/>
    <n v="394"/>
  </r>
  <r>
    <s v="CH"/>
    <x v="35"/>
    <x v="61"/>
    <x v="3"/>
    <x v="4"/>
    <n v="478"/>
  </r>
  <r>
    <s v="CH"/>
    <x v="35"/>
    <x v="61"/>
    <x v="3"/>
    <x v="5"/>
    <n v="562"/>
  </r>
  <r>
    <s v="CH"/>
    <x v="35"/>
    <x v="61"/>
    <x v="3"/>
    <x v="6"/>
    <n v="646"/>
  </r>
  <r>
    <s v="CH"/>
    <x v="35"/>
    <x v="61"/>
    <x v="3"/>
    <x v="7"/>
    <n v="730"/>
  </r>
  <r>
    <s v="TR"/>
    <x v="36"/>
    <x v="62"/>
    <x v="4"/>
    <x v="3"/>
    <n v="2100"/>
  </r>
  <r>
    <s v="TR"/>
    <x v="36"/>
    <x v="62"/>
    <x v="4"/>
    <x v="4"/>
    <n v="2100"/>
  </r>
  <r>
    <s v="TR"/>
    <x v="36"/>
    <x v="62"/>
    <x v="4"/>
    <x v="5"/>
    <n v="2100"/>
  </r>
  <r>
    <s v="TR"/>
    <x v="36"/>
    <x v="62"/>
    <x v="4"/>
    <x v="6"/>
    <n v="2100"/>
  </r>
  <r>
    <s v="TR"/>
    <x v="36"/>
    <x v="62"/>
    <x v="4"/>
    <x v="7"/>
    <n v="2100"/>
  </r>
  <r>
    <s v="TR"/>
    <x v="36"/>
    <x v="62"/>
    <x v="0"/>
    <x v="8"/>
    <n v="25447"/>
  </r>
  <r>
    <s v="TR"/>
    <x v="36"/>
    <x v="62"/>
    <x v="0"/>
    <x v="9"/>
    <n v="25387"/>
  </r>
  <r>
    <s v="TR"/>
    <x v="36"/>
    <x v="62"/>
    <x v="0"/>
    <x v="10"/>
    <n v="25387"/>
  </r>
  <r>
    <s v="TR"/>
    <x v="36"/>
    <x v="62"/>
    <x v="0"/>
    <x v="0"/>
    <n v="25091"/>
  </r>
  <r>
    <s v="TR"/>
    <x v="36"/>
    <x v="62"/>
    <x v="0"/>
    <x v="1"/>
    <n v="25807"/>
  </r>
  <r>
    <s v="TR"/>
    <x v="36"/>
    <x v="62"/>
    <x v="0"/>
    <x v="2"/>
    <n v="23233"/>
  </r>
  <r>
    <s v="TR"/>
    <x v="36"/>
    <x v="62"/>
    <x v="0"/>
    <x v="3"/>
    <n v="23233"/>
  </r>
  <r>
    <s v="TR"/>
    <x v="36"/>
    <x v="62"/>
    <x v="0"/>
    <x v="4"/>
    <n v="23233"/>
  </r>
  <r>
    <s v="TR"/>
    <x v="36"/>
    <x v="62"/>
    <x v="0"/>
    <x v="5"/>
    <n v="20868"/>
  </r>
  <r>
    <s v="TR"/>
    <x v="36"/>
    <x v="62"/>
    <x v="0"/>
    <x v="6"/>
    <n v="19306"/>
  </r>
  <r>
    <s v="TR"/>
    <x v="36"/>
    <x v="62"/>
    <x v="0"/>
    <x v="7"/>
    <n v="17987"/>
  </r>
  <r>
    <s v="TR"/>
    <x v="36"/>
    <x v="62"/>
    <x v="9"/>
    <x v="8"/>
    <n v="8081"/>
  </r>
  <r>
    <s v="TR"/>
    <x v="36"/>
    <x v="62"/>
    <x v="9"/>
    <x v="9"/>
    <n v="7876"/>
  </r>
  <r>
    <s v="TR"/>
    <x v="36"/>
    <x v="62"/>
    <x v="9"/>
    <x v="10"/>
    <n v="7876"/>
  </r>
  <r>
    <s v="TR"/>
    <x v="36"/>
    <x v="62"/>
    <x v="9"/>
    <x v="0"/>
    <n v="7876"/>
  </r>
  <r>
    <s v="TR"/>
    <x v="36"/>
    <x v="62"/>
    <x v="9"/>
    <x v="1"/>
    <n v="7876"/>
  </r>
  <r>
    <s v="TR"/>
    <x v="36"/>
    <x v="62"/>
    <x v="9"/>
    <x v="2"/>
    <n v="8007"/>
  </r>
  <r>
    <s v="TR"/>
    <x v="36"/>
    <x v="62"/>
    <x v="9"/>
    <x v="3"/>
    <n v="8007"/>
  </r>
  <r>
    <s v="TR"/>
    <x v="36"/>
    <x v="62"/>
    <x v="9"/>
    <x v="4"/>
    <n v="8007"/>
  </r>
  <r>
    <s v="TR"/>
    <x v="36"/>
    <x v="62"/>
    <x v="9"/>
    <x v="5"/>
    <n v="8007"/>
  </r>
  <r>
    <s v="TR"/>
    <x v="36"/>
    <x v="62"/>
    <x v="9"/>
    <x v="6"/>
    <n v="8007"/>
  </r>
  <r>
    <s v="TR"/>
    <x v="36"/>
    <x v="62"/>
    <x v="9"/>
    <x v="7"/>
    <n v="8007"/>
  </r>
  <r>
    <s v="TR"/>
    <x v="36"/>
    <x v="62"/>
    <x v="12"/>
    <x v="8"/>
    <n v="7898"/>
  </r>
  <r>
    <s v="TR"/>
    <x v="36"/>
    <x v="62"/>
    <x v="12"/>
    <x v="9"/>
    <n v="8877"/>
  </r>
  <r>
    <s v="TR"/>
    <x v="36"/>
    <x v="62"/>
    <x v="12"/>
    <x v="10"/>
    <n v="8877"/>
  </r>
  <r>
    <s v="TR"/>
    <x v="36"/>
    <x v="62"/>
    <x v="12"/>
    <x v="0"/>
    <n v="10023"/>
  </r>
  <r>
    <s v="TR"/>
    <x v="36"/>
    <x v="62"/>
    <x v="12"/>
    <x v="1"/>
    <n v="10023"/>
  </r>
  <r>
    <s v="TR"/>
    <x v="36"/>
    <x v="62"/>
    <x v="12"/>
    <x v="2"/>
    <n v="10852"/>
  </r>
  <r>
    <s v="TR"/>
    <x v="36"/>
    <x v="62"/>
    <x v="12"/>
    <x v="3"/>
    <n v="11200"/>
  </r>
  <r>
    <s v="TR"/>
    <x v="36"/>
    <x v="62"/>
    <x v="12"/>
    <x v="4"/>
    <n v="11200"/>
  </r>
  <r>
    <s v="TR"/>
    <x v="36"/>
    <x v="62"/>
    <x v="12"/>
    <x v="5"/>
    <n v="11200"/>
  </r>
  <r>
    <s v="TR"/>
    <x v="36"/>
    <x v="62"/>
    <x v="12"/>
    <x v="6"/>
    <n v="10936"/>
  </r>
  <r>
    <s v="TR"/>
    <x v="36"/>
    <x v="62"/>
    <x v="12"/>
    <x v="7"/>
    <n v="10648"/>
  </r>
  <r>
    <s v="TR"/>
    <x v="36"/>
    <x v="62"/>
    <x v="10"/>
    <x v="9"/>
    <n v="1114"/>
  </r>
  <r>
    <s v="TR"/>
    <x v="36"/>
    <x v="62"/>
    <x v="10"/>
    <x v="10"/>
    <n v="2228"/>
  </r>
  <r>
    <s v="TR"/>
    <x v="36"/>
    <x v="62"/>
    <x v="10"/>
    <x v="0"/>
    <n v="3342"/>
  </r>
  <r>
    <s v="TR"/>
    <x v="36"/>
    <x v="62"/>
    <x v="10"/>
    <x v="1"/>
    <n v="4456"/>
  </r>
  <r>
    <s v="TR"/>
    <x v="36"/>
    <x v="62"/>
    <x v="10"/>
    <x v="2"/>
    <n v="4456"/>
  </r>
  <r>
    <s v="TR"/>
    <x v="36"/>
    <x v="62"/>
    <x v="10"/>
    <x v="3"/>
    <n v="4456"/>
  </r>
  <r>
    <s v="TR"/>
    <x v="36"/>
    <x v="62"/>
    <x v="10"/>
    <x v="4"/>
    <n v="4456"/>
  </r>
  <r>
    <s v="TR"/>
    <x v="36"/>
    <x v="62"/>
    <x v="10"/>
    <x v="5"/>
    <n v="4456"/>
  </r>
  <r>
    <s v="TR"/>
    <x v="36"/>
    <x v="62"/>
    <x v="10"/>
    <x v="6"/>
    <n v="4456"/>
  </r>
  <r>
    <s v="TR"/>
    <x v="36"/>
    <x v="62"/>
    <x v="10"/>
    <x v="7"/>
    <n v="4456"/>
  </r>
  <r>
    <s v="TR"/>
    <x v="36"/>
    <x v="62"/>
    <x v="1"/>
    <x v="8"/>
    <n v="342"/>
  </r>
  <r>
    <s v="TR"/>
    <x v="36"/>
    <x v="62"/>
    <x v="1"/>
    <x v="9"/>
    <n v="342"/>
  </r>
  <r>
    <s v="TR"/>
    <x v="36"/>
    <x v="62"/>
    <x v="1"/>
    <x v="10"/>
    <n v="342"/>
  </r>
  <r>
    <s v="TR"/>
    <x v="36"/>
    <x v="62"/>
    <x v="1"/>
    <x v="0"/>
    <n v="317"/>
  </r>
  <r>
    <s v="TR"/>
    <x v="36"/>
    <x v="62"/>
    <x v="1"/>
    <x v="1"/>
    <n v="317"/>
  </r>
  <r>
    <s v="TR"/>
    <x v="36"/>
    <x v="62"/>
    <x v="1"/>
    <x v="2"/>
    <n v="317"/>
  </r>
  <r>
    <s v="TR"/>
    <x v="36"/>
    <x v="62"/>
    <x v="1"/>
    <x v="3"/>
    <n v="317"/>
  </r>
  <r>
    <s v="TR"/>
    <x v="36"/>
    <x v="62"/>
    <x v="1"/>
    <x v="4"/>
    <n v="317"/>
  </r>
  <r>
    <s v="TR"/>
    <x v="36"/>
    <x v="62"/>
    <x v="1"/>
    <x v="5"/>
    <n v="282"/>
  </r>
  <r>
    <s v="TR"/>
    <x v="36"/>
    <x v="62"/>
    <x v="1"/>
    <x v="6"/>
    <n v="282"/>
  </r>
  <r>
    <s v="TR"/>
    <x v="36"/>
    <x v="62"/>
    <x v="1"/>
    <x v="7"/>
    <n v="282"/>
  </r>
  <r>
    <s v="TR"/>
    <x v="36"/>
    <x v="62"/>
    <x v="7"/>
    <x v="8"/>
    <n v="1984"/>
  </r>
  <r>
    <s v="TR"/>
    <x v="36"/>
    <x v="62"/>
    <x v="7"/>
    <x v="9"/>
    <n v="2047"/>
  </r>
  <r>
    <s v="TR"/>
    <x v="36"/>
    <x v="62"/>
    <x v="7"/>
    <x v="10"/>
    <n v="2110"/>
  </r>
  <r>
    <s v="TR"/>
    <x v="36"/>
    <x v="62"/>
    <x v="7"/>
    <x v="0"/>
    <n v="2174"/>
  </r>
  <r>
    <s v="TR"/>
    <x v="36"/>
    <x v="62"/>
    <x v="7"/>
    <x v="1"/>
    <n v="2237"/>
  </r>
  <r>
    <s v="TR"/>
    <x v="36"/>
    <x v="62"/>
    <x v="7"/>
    <x v="2"/>
    <n v="2300"/>
  </r>
  <r>
    <s v="TR"/>
    <x v="36"/>
    <x v="62"/>
    <x v="7"/>
    <x v="3"/>
    <n v="2300"/>
  </r>
  <r>
    <s v="TR"/>
    <x v="36"/>
    <x v="62"/>
    <x v="7"/>
    <x v="4"/>
    <n v="2300"/>
  </r>
  <r>
    <s v="TR"/>
    <x v="36"/>
    <x v="62"/>
    <x v="7"/>
    <x v="5"/>
    <n v="2300"/>
  </r>
  <r>
    <s v="TR"/>
    <x v="36"/>
    <x v="62"/>
    <x v="7"/>
    <x v="6"/>
    <n v="2300"/>
  </r>
  <r>
    <s v="TR"/>
    <x v="36"/>
    <x v="62"/>
    <x v="7"/>
    <x v="7"/>
    <n v="2300"/>
  </r>
  <r>
    <s v="TR"/>
    <x v="36"/>
    <x v="62"/>
    <x v="8"/>
    <x v="8"/>
    <n v="1235"/>
  </r>
  <r>
    <s v="TR"/>
    <x v="36"/>
    <x v="62"/>
    <x v="8"/>
    <x v="9"/>
    <n v="1388"/>
  </r>
  <r>
    <s v="TR"/>
    <x v="36"/>
    <x v="62"/>
    <x v="8"/>
    <x v="10"/>
    <n v="1541"/>
  </r>
  <r>
    <s v="TR"/>
    <x v="36"/>
    <x v="62"/>
    <x v="8"/>
    <x v="0"/>
    <n v="1694"/>
  </r>
  <r>
    <s v="TR"/>
    <x v="36"/>
    <x v="62"/>
    <x v="8"/>
    <x v="1"/>
    <n v="1847"/>
  </r>
  <r>
    <s v="TR"/>
    <x v="36"/>
    <x v="62"/>
    <x v="8"/>
    <x v="2"/>
    <n v="2000"/>
  </r>
  <r>
    <s v="TR"/>
    <x v="36"/>
    <x v="62"/>
    <x v="2"/>
    <x v="8"/>
    <n v="10750"/>
  </r>
  <r>
    <s v="TR"/>
    <x v="36"/>
    <x v="62"/>
    <x v="2"/>
    <x v="9"/>
    <n v="11800"/>
  </r>
  <r>
    <s v="TR"/>
    <x v="36"/>
    <x v="62"/>
    <x v="2"/>
    <x v="10"/>
    <n v="12850"/>
  </r>
  <r>
    <s v="TR"/>
    <x v="36"/>
    <x v="62"/>
    <x v="2"/>
    <x v="0"/>
    <n v="13900"/>
  </r>
  <r>
    <s v="TR"/>
    <x v="36"/>
    <x v="62"/>
    <x v="2"/>
    <x v="1"/>
    <n v="14950"/>
  </r>
  <r>
    <s v="TR"/>
    <x v="36"/>
    <x v="62"/>
    <x v="2"/>
    <x v="2"/>
    <n v="16000"/>
  </r>
  <r>
    <s v="TR"/>
    <x v="36"/>
    <x v="62"/>
    <x v="2"/>
    <x v="3"/>
    <n v="16000"/>
  </r>
  <r>
    <s v="TR"/>
    <x v="36"/>
    <x v="62"/>
    <x v="2"/>
    <x v="4"/>
    <n v="16000"/>
  </r>
  <r>
    <s v="TR"/>
    <x v="36"/>
    <x v="62"/>
    <x v="2"/>
    <x v="5"/>
    <n v="16000"/>
  </r>
  <r>
    <s v="TR"/>
    <x v="36"/>
    <x v="62"/>
    <x v="2"/>
    <x v="6"/>
    <n v="16000"/>
  </r>
  <r>
    <s v="TR"/>
    <x v="36"/>
    <x v="62"/>
    <x v="2"/>
    <x v="7"/>
    <n v="16000"/>
  </r>
  <r>
    <s v="TR"/>
    <x v="36"/>
    <x v="62"/>
    <x v="3"/>
    <x v="8"/>
    <n v="12917"/>
  </r>
  <r>
    <s v="TR"/>
    <x v="36"/>
    <x v="62"/>
    <x v="3"/>
    <x v="9"/>
    <n v="13833"/>
  </r>
  <r>
    <s v="TR"/>
    <x v="36"/>
    <x v="62"/>
    <x v="3"/>
    <x v="10"/>
    <n v="14750"/>
  </r>
  <r>
    <s v="TR"/>
    <x v="36"/>
    <x v="62"/>
    <x v="3"/>
    <x v="0"/>
    <n v="15667"/>
  </r>
  <r>
    <s v="TR"/>
    <x v="36"/>
    <x v="62"/>
    <x v="3"/>
    <x v="1"/>
    <n v="16583"/>
  </r>
  <r>
    <s v="TR"/>
    <x v="36"/>
    <x v="62"/>
    <x v="3"/>
    <x v="2"/>
    <n v="17500"/>
  </r>
  <r>
    <s v="TR"/>
    <x v="36"/>
    <x v="62"/>
    <x v="3"/>
    <x v="3"/>
    <n v="17500"/>
  </r>
  <r>
    <s v="TR"/>
    <x v="36"/>
    <x v="62"/>
    <x v="3"/>
    <x v="4"/>
    <n v="17500"/>
  </r>
  <r>
    <s v="TR"/>
    <x v="36"/>
    <x v="62"/>
    <x v="3"/>
    <x v="5"/>
    <n v="17500"/>
  </r>
  <r>
    <s v="TR"/>
    <x v="36"/>
    <x v="62"/>
    <x v="3"/>
    <x v="6"/>
    <n v="17500"/>
  </r>
  <r>
    <s v="TR"/>
    <x v="36"/>
    <x v="62"/>
    <x v="3"/>
    <x v="7"/>
    <n v="17500"/>
  </r>
  <r>
    <s v="AL"/>
    <x v="0"/>
    <x v="0"/>
    <x v="16"/>
    <x v="8"/>
    <n v="1821.7"/>
  </r>
  <r>
    <s v="AL"/>
    <x v="0"/>
    <x v="0"/>
    <x v="16"/>
    <x v="9"/>
    <n v="1821.7"/>
  </r>
  <r>
    <s v="AL"/>
    <x v="0"/>
    <x v="0"/>
    <x v="16"/>
    <x v="10"/>
    <n v="1821.7"/>
  </r>
  <r>
    <s v="AL"/>
    <x v="0"/>
    <x v="0"/>
    <x v="16"/>
    <x v="0"/>
    <n v="1821.7"/>
  </r>
  <r>
    <s v="AL"/>
    <x v="0"/>
    <x v="0"/>
    <x v="16"/>
    <x v="1"/>
    <n v="1821.7"/>
  </r>
  <r>
    <s v="AL"/>
    <x v="0"/>
    <x v="0"/>
    <x v="16"/>
    <x v="2"/>
    <n v="2031.7"/>
  </r>
  <r>
    <s v="AL"/>
    <x v="0"/>
    <x v="0"/>
    <x v="16"/>
    <x v="3"/>
    <n v="2031.7"/>
  </r>
  <r>
    <s v="AL"/>
    <x v="0"/>
    <x v="0"/>
    <x v="16"/>
    <x v="4"/>
    <n v="2031.7"/>
  </r>
  <r>
    <s v="AL"/>
    <x v="0"/>
    <x v="0"/>
    <x v="16"/>
    <x v="5"/>
    <n v="2031.7"/>
  </r>
  <r>
    <s v="AL"/>
    <x v="0"/>
    <x v="0"/>
    <x v="16"/>
    <x v="6"/>
    <n v="2031.7"/>
  </r>
  <r>
    <s v="AL"/>
    <x v="0"/>
    <x v="0"/>
    <x v="16"/>
    <x v="7"/>
    <n v="2031.7"/>
  </r>
  <r>
    <s v="AL"/>
    <x v="0"/>
    <x v="0"/>
    <x v="17"/>
    <x v="8"/>
    <n v="420.7"/>
  </r>
  <r>
    <s v="AL"/>
    <x v="0"/>
    <x v="0"/>
    <x v="17"/>
    <x v="9"/>
    <n v="420.7"/>
  </r>
  <r>
    <s v="AL"/>
    <x v="0"/>
    <x v="0"/>
    <x v="17"/>
    <x v="10"/>
    <n v="420.7"/>
  </r>
  <r>
    <s v="AL"/>
    <x v="0"/>
    <x v="0"/>
    <x v="17"/>
    <x v="0"/>
    <n v="420.7"/>
  </r>
  <r>
    <s v="AL"/>
    <x v="0"/>
    <x v="0"/>
    <x v="17"/>
    <x v="1"/>
    <n v="420.7"/>
  </r>
  <r>
    <s v="AL"/>
    <x v="0"/>
    <x v="0"/>
    <x v="17"/>
    <x v="2"/>
    <n v="490.7"/>
  </r>
  <r>
    <s v="AL"/>
    <x v="0"/>
    <x v="0"/>
    <x v="17"/>
    <x v="3"/>
    <n v="490.7"/>
  </r>
  <r>
    <s v="AL"/>
    <x v="0"/>
    <x v="0"/>
    <x v="17"/>
    <x v="4"/>
    <n v="490.7"/>
  </r>
  <r>
    <s v="AL"/>
    <x v="0"/>
    <x v="0"/>
    <x v="17"/>
    <x v="5"/>
    <n v="490.7"/>
  </r>
  <r>
    <s v="AL"/>
    <x v="0"/>
    <x v="0"/>
    <x v="17"/>
    <x v="6"/>
    <n v="490.7"/>
  </r>
  <r>
    <s v="AL"/>
    <x v="0"/>
    <x v="0"/>
    <x v="17"/>
    <x v="7"/>
    <n v="490.7"/>
  </r>
  <r>
    <s v="AT"/>
    <x v="1"/>
    <x v="1"/>
    <x v="18"/>
    <x v="1"/>
    <n v="450"/>
  </r>
  <r>
    <s v="AT"/>
    <x v="1"/>
    <x v="1"/>
    <x v="18"/>
    <x v="2"/>
    <n v="450"/>
  </r>
  <r>
    <s v="AT"/>
    <x v="1"/>
    <x v="1"/>
    <x v="18"/>
    <x v="3"/>
    <n v="450"/>
  </r>
  <r>
    <s v="AT"/>
    <x v="1"/>
    <x v="1"/>
    <x v="18"/>
    <x v="4"/>
    <n v="450"/>
  </r>
  <r>
    <s v="AT"/>
    <x v="1"/>
    <x v="1"/>
    <x v="18"/>
    <x v="5"/>
    <n v="450"/>
  </r>
  <r>
    <s v="AT"/>
    <x v="1"/>
    <x v="1"/>
    <x v="18"/>
    <x v="6"/>
    <n v="450"/>
  </r>
  <r>
    <s v="AT"/>
    <x v="1"/>
    <x v="1"/>
    <x v="18"/>
    <x v="7"/>
    <n v="450"/>
  </r>
  <r>
    <s v="AT"/>
    <x v="1"/>
    <x v="1"/>
    <x v="19"/>
    <x v="8"/>
    <n v="4190.3"/>
  </r>
  <r>
    <s v="AT"/>
    <x v="1"/>
    <x v="1"/>
    <x v="19"/>
    <x v="9"/>
    <n v="4190.3"/>
  </r>
  <r>
    <s v="AT"/>
    <x v="1"/>
    <x v="1"/>
    <x v="19"/>
    <x v="10"/>
    <n v="4190.3"/>
  </r>
  <r>
    <s v="AT"/>
    <x v="1"/>
    <x v="1"/>
    <x v="19"/>
    <x v="0"/>
    <n v="4360.3"/>
  </r>
  <r>
    <s v="AT"/>
    <x v="1"/>
    <x v="1"/>
    <x v="19"/>
    <x v="1"/>
    <n v="4840.3"/>
  </r>
  <r>
    <s v="AT"/>
    <x v="1"/>
    <x v="1"/>
    <x v="19"/>
    <x v="2"/>
    <n v="5800.3"/>
  </r>
  <r>
    <s v="AT"/>
    <x v="1"/>
    <x v="1"/>
    <x v="19"/>
    <x v="3"/>
    <n v="5800.3"/>
  </r>
  <r>
    <s v="AT"/>
    <x v="1"/>
    <x v="1"/>
    <x v="19"/>
    <x v="4"/>
    <n v="5800.3"/>
  </r>
  <r>
    <s v="AT"/>
    <x v="1"/>
    <x v="1"/>
    <x v="19"/>
    <x v="5"/>
    <n v="6055.3"/>
  </r>
  <r>
    <s v="AT"/>
    <x v="1"/>
    <x v="1"/>
    <x v="19"/>
    <x v="6"/>
    <n v="7015.3"/>
  </r>
  <r>
    <s v="AT"/>
    <x v="1"/>
    <x v="1"/>
    <x v="19"/>
    <x v="7"/>
    <n v="7015.3"/>
  </r>
  <r>
    <s v="AT"/>
    <x v="1"/>
    <x v="1"/>
    <x v="20"/>
    <x v="8"/>
    <n v="1149.3"/>
  </r>
  <r>
    <s v="AT"/>
    <x v="1"/>
    <x v="1"/>
    <x v="20"/>
    <x v="9"/>
    <n v="1149.3"/>
  </r>
  <r>
    <s v="AT"/>
    <x v="1"/>
    <x v="1"/>
    <x v="20"/>
    <x v="10"/>
    <n v="1149.3"/>
  </r>
  <r>
    <s v="AT"/>
    <x v="1"/>
    <x v="1"/>
    <x v="20"/>
    <x v="0"/>
    <n v="1149.3"/>
  </r>
  <r>
    <s v="AT"/>
    <x v="1"/>
    <x v="1"/>
    <x v="20"/>
    <x v="1"/>
    <n v="1149.3"/>
  </r>
  <r>
    <s v="AT"/>
    <x v="1"/>
    <x v="1"/>
    <x v="20"/>
    <x v="2"/>
    <n v="1149.3"/>
  </r>
  <r>
    <s v="AT"/>
    <x v="1"/>
    <x v="1"/>
    <x v="20"/>
    <x v="3"/>
    <n v="1149.3"/>
  </r>
  <r>
    <s v="AT"/>
    <x v="1"/>
    <x v="1"/>
    <x v="20"/>
    <x v="4"/>
    <n v="1149.3"/>
  </r>
  <r>
    <s v="AT"/>
    <x v="1"/>
    <x v="1"/>
    <x v="20"/>
    <x v="5"/>
    <n v="1149.3"/>
  </r>
  <r>
    <s v="AT"/>
    <x v="1"/>
    <x v="1"/>
    <x v="20"/>
    <x v="6"/>
    <n v="1149.3"/>
  </r>
  <r>
    <s v="AT"/>
    <x v="1"/>
    <x v="1"/>
    <x v="20"/>
    <x v="7"/>
    <n v="1149.3"/>
  </r>
  <r>
    <s v="AT"/>
    <x v="1"/>
    <x v="1"/>
    <x v="16"/>
    <x v="8"/>
    <n v="2531.8000000000002"/>
  </r>
  <r>
    <s v="AT"/>
    <x v="1"/>
    <x v="1"/>
    <x v="16"/>
    <x v="9"/>
    <n v="2531.8000000000002"/>
  </r>
  <r>
    <s v="AT"/>
    <x v="1"/>
    <x v="1"/>
    <x v="16"/>
    <x v="10"/>
    <n v="2531.8000000000002"/>
  </r>
  <r>
    <s v="AT"/>
    <x v="1"/>
    <x v="1"/>
    <x v="16"/>
    <x v="0"/>
    <n v="2531.8000000000002"/>
  </r>
  <r>
    <s v="AT"/>
    <x v="1"/>
    <x v="1"/>
    <x v="16"/>
    <x v="1"/>
    <n v="2531.8000000000002"/>
  </r>
  <r>
    <s v="AT"/>
    <x v="1"/>
    <x v="1"/>
    <x v="16"/>
    <x v="2"/>
    <n v="2531.8000000000002"/>
  </r>
  <r>
    <s v="AT"/>
    <x v="1"/>
    <x v="1"/>
    <x v="16"/>
    <x v="3"/>
    <n v="2531.8000000000002"/>
  </r>
  <r>
    <s v="AT"/>
    <x v="1"/>
    <x v="1"/>
    <x v="16"/>
    <x v="4"/>
    <n v="2531.8000000000002"/>
  </r>
  <r>
    <s v="AT"/>
    <x v="1"/>
    <x v="1"/>
    <x v="16"/>
    <x v="5"/>
    <n v="2531.8000000000002"/>
  </r>
  <r>
    <s v="AT"/>
    <x v="1"/>
    <x v="1"/>
    <x v="16"/>
    <x v="6"/>
    <n v="2531.8000000000002"/>
  </r>
  <r>
    <s v="AT"/>
    <x v="1"/>
    <x v="1"/>
    <x v="16"/>
    <x v="7"/>
    <n v="2531.8000000000002"/>
  </r>
  <r>
    <s v="AT"/>
    <x v="1"/>
    <x v="1"/>
    <x v="17"/>
    <x v="8"/>
    <n v="4783"/>
  </r>
  <r>
    <s v="AT"/>
    <x v="1"/>
    <x v="1"/>
    <x v="17"/>
    <x v="9"/>
    <n v="4810.5"/>
  </r>
  <r>
    <s v="AT"/>
    <x v="1"/>
    <x v="1"/>
    <x v="17"/>
    <x v="10"/>
    <n v="4871"/>
  </r>
  <r>
    <s v="AT"/>
    <x v="1"/>
    <x v="1"/>
    <x v="17"/>
    <x v="0"/>
    <n v="4954"/>
  </r>
  <r>
    <s v="AT"/>
    <x v="1"/>
    <x v="1"/>
    <x v="17"/>
    <x v="1"/>
    <n v="5007"/>
  </r>
  <r>
    <s v="AT"/>
    <x v="1"/>
    <x v="1"/>
    <x v="17"/>
    <x v="2"/>
    <n v="5215.6000000000004"/>
  </r>
  <r>
    <s v="AT"/>
    <x v="1"/>
    <x v="1"/>
    <x v="17"/>
    <x v="3"/>
    <n v="5215.6000000000004"/>
  </r>
  <r>
    <s v="AT"/>
    <x v="1"/>
    <x v="1"/>
    <x v="17"/>
    <x v="4"/>
    <n v="5353.6"/>
  </r>
  <r>
    <s v="AT"/>
    <x v="1"/>
    <x v="1"/>
    <x v="17"/>
    <x v="5"/>
    <n v="5389.6"/>
  </r>
  <r>
    <s v="AT"/>
    <x v="1"/>
    <x v="1"/>
    <x v="17"/>
    <x v="6"/>
    <n v="5389.6"/>
  </r>
  <r>
    <s v="AT"/>
    <x v="1"/>
    <x v="1"/>
    <x v="17"/>
    <x v="7"/>
    <n v="5412.6"/>
  </r>
  <r>
    <s v="BA"/>
    <x v="3"/>
    <x v="4"/>
    <x v="19"/>
    <x v="8"/>
    <n v="440"/>
  </r>
  <r>
    <s v="BA"/>
    <x v="3"/>
    <x v="4"/>
    <x v="19"/>
    <x v="9"/>
    <n v="440"/>
  </r>
  <r>
    <s v="BA"/>
    <x v="3"/>
    <x v="4"/>
    <x v="19"/>
    <x v="10"/>
    <n v="440"/>
  </r>
  <r>
    <s v="BA"/>
    <x v="3"/>
    <x v="4"/>
    <x v="19"/>
    <x v="0"/>
    <n v="440"/>
  </r>
  <r>
    <s v="BA"/>
    <x v="3"/>
    <x v="4"/>
    <x v="19"/>
    <x v="1"/>
    <n v="440"/>
  </r>
  <r>
    <s v="BA"/>
    <x v="3"/>
    <x v="4"/>
    <x v="19"/>
    <x v="2"/>
    <n v="440"/>
  </r>
  <r>
    <s v="BA"/>
    <x v="3"/>
    <x v="4"/>
    <x v="19"/>
    <x v="3"/>
    <n v="440"/>
  </r>
  <r>
    <s v="BA"/>
    <x v="3"/>
    <x v="4"/>
    <x v="19"/>
    <x v="4"/>
    <n v="440"/>
  </r>
  <r>
    <s v="BA"/>
    <x v="3"/>
    <x v="4"/>
    <x v="19"/>
    <x v="5"/>
    <n v="440"/>
  </r>
  <r>
    <s v="BA"/>
    <x v="3"/>
    <x v="4"/>
    <x v="19"/>
    <x v="6"/>
    <n v="440"/>
  </r>
  <r>
    <s v="BA"/>
    <x v="3"/>
    <x v="4"/>
    <x v="19"/>
    <x v="7"/>
    <n v="440"/>
  </r>
  <r>
    <s v="BA"/>
    <x v="3"/>
    <x v="4"/>
    <x v="20"/>
    <x v="8"/>
    <n v="227.8"/>
  </r>
  <r>
    <s v="BA"/>
    <x v="3"/>
    <x v="4"/>
    <x v="20"/>
    <x v="9"/>
    <n v="227.8"/>
  </r>
  <r>
    <s v="BA"/>
    <x v="3"/>
    <x v="4"/>
    <x v="20"/>
    <x v="10"/>
    <n v="227.8"/>
  </r>
  <r>
    <s v="BA"/>
    <x v="3"/>
    <x v="4"/>
    <x v="20"/>
    <x v="0"/>
    <n v="227.8"/>
  </r>
  <r>
    <s v="BA"/>
    <x v="3"/>
    <x v="4"/>
    <x v="20"/>
    <x v="1"/>
    <n v="227.8"/>
  </r>
  <r>
    <s v="BA"/>
    <x v="3"/>
    <x v="4"/>
    <x v="20"/>
    <x v="2"/>
    <n v="227.8"/>
  </r>
  <r>
    <s v="BA"/>
    <x v="3"/>
    <x v="4"/>
    <x v="20"/>
    <x v="3"/>
    <n v="227.8"/>
  </r>
  <r>
    <s v="BA"/>
    <x v="3"/>
    <x v="4"/>
    <x v="20"/>
    <x v="4"/>
    <n v="227.8"/>
  </r>
  <r>
    <s v="BA"/>
    <x v="3"/>
    <x v="4"/>
    <x v="20"/>
    <x v="5"/>
    <n v="227.8"/>
  </r>
  <r>
    <s v="BA"/>
    <x v="3"/>
    <x v="4"/>
    <x v="20"/>
    <x v="6"/>
    <n v="227.8"/>
  </r>
  <r>
    <s v="BA"/>
    <x v="3"/>
    <x v="4"/>
    <x v="20"/>
    <x v="7"/>
    <n v="227.8"/>
  </r>
  <r>
    <s v="BA"/>
    <x v="3"/>
    <x v="4"/>
    <x v="16"/>
    <x v="8"/>
    <n v="1456"/>
  </r>
  <r>
    <s v="BA"/>
    <x v="3"/>
    <x v="4"/>
    <x v="16"/>
    <x v="9"/>
    <n v="1456"/>
  </r>
  <r>
    <s v="BA"/>
    <x v="3"/>
    <x v="4"/>
    <x v="16"/>
    <x v="10"/>
    <n v="1615.9"/>
  </r>
  <r>
    <s v="BA"/>
    <x v="3"/>
    <x v="4"/>
    <x v="16"/>
    <x v="0"/>
    <n v="1615.9"/>
  </r>
  <r>
    <s v="BA"/>
    <x v="3"/>
    <x v="4"/>
    <x v="16"/>
    <x v="1"/>
    <n v="1615.9"/>
  </r>
  <r>
    <s v="BA"/>
    <x v="3"/>
    <x v="4"/>
    <x v="16"/>
    <x v="2"/>
    <n v="1615.9"/>
  </r>
  <r>
    <s v="BA"/>
    <x v="3"/>
    <x v="4"/>
    <x v="16"/>
    <x v="3"/>
    <n v="1615.9"/>
  </r>
  <r>
    <s v="BA"/>
    <x v="3"/>
    <x v="4"/>
    <x v="16"/>
    <x v="4"/>
    <n v="1615.9"/>
  </r>
  <r>
    <s v="BA"/>
    <x v="3"/>
    <x v="4"/>
    <x v="16"/>
    <x v="5"/>
    <n v="1615.9"/>
  </r>
  <r>
    <s v="BA"/>
    <x v="3"/>
    <x v="4"/>
    <x v="16"/>
    <x v="6"/>
    <n v="1615.9"/>
  </r>
  <r>
    <s v="BA"/>
    <x v="3"/>
    <x v="4"/>
    <x v="16"/>
    <x v="7"/>
    <n v="1615.9"/>
  </r>
  <r>
    <s v="BA"/>
    <x v="3"/>
    <x v="4"/>
    <x v="17"/>
    <x v="8"/>
    <n v="25"/>
  </r>
  <r>
    <s v="BA"/>
    <x v="3"/>
    <x v="4"/>
    <x v="17"/>
    <x v="9"/>
    <n v="40.799999999999997"/>
  </r>
  <r>
    <s v="BA"/>
    <x v="3"/>
    <x v="4"/>
    <x v="17"/>
    <x v="10"/>
    <n v="40.799999999999997"/>
  </r>
  <r>
    <s v="BA"/>
    <x v="3"/>
    <x v="4"/>
    <x v="17"/>
    <x v="0"/>
    <n v="40.799999999999997"/>
  </r>
  <r>
    <s v="BA"/>
    <x v="3"/>
    <x v="4"/>
    <x v="17"/>
    <x v="1"/>
    <n v="40.799999999999997"/>
  </r>
  <r>
    <s v="BA"/>
    <x v="3"/>
    <x v="4"/>
    <x v="17"/>
    <x v="2"/>
    <n v="40.799999999999997"/>
  </r>
  <r>
    <s v="BA"/>
    <x v="3"/>
    <x v="4"/>
    <x v="17"/>
    <x v="3"/>
    <n v="40.799999999999997"/>
  </r>
  <r>
    <s v="BA"/>
    <x v="3"/>
    <x v="4"/>
    <x v="17"/>
    <x v="4"/>
    <n v="40.799999999999997"/>
  </r>
  <r>
    <s v="BA"/>
    <x v="3"/>
    <x v="4"/>
    <x v="17"/>
    <x v="5"/>
    <n v="40.799999999999997"/>
  </r>
  <r>
    <s v="BA"/>
    <x v="3"/>
    <x v="4"/>
    <x v="17"/>
    <x v="6"/>
    <n v="40.799999999999997"/>
  </r>
  <r>
    <s v="BA"/>
    <x v="3"/>
    <x v="4"/>
    <x v="17"/>
    <x v="7"/>
    <n v="40.799999999999997"/>
  </r>
  <r>
    <s v="BE"/>
    <x v="2"/>
    <x v="2"/>
    <x v="18"/>
    <x v="8"/>
    <n v="1278"/>
  </r>
  <r>
    <s v="BE"/>
    <x v="2"/>
    <x v="2"/>
    <x v="18"/>
    <x v="9"/>
    <n v="1305"/>
  </r>
  <r>
    <s v="BE"/>
    <x v="2"/>
    <x v="2"/>
    <x v="18"/>
    <x v="10"/>
    <n v="1305"/>
  </r>
  <r>
    <s v="BE"/>
    <x v="2"/>
    <x v="2"/>
    <x v="18"/>
    <x v="0"/>
    <n v="1305"/>
  </r>
  <r>
    <s v="BE"/>
    <x v="2"/>
    <x v="2"/>
    <x v="18"/>
    <x v="1"/>
    <n v="1305"/>
  </r>
  <r>
    <s v="BE"/>
    <x v="2"/>
    <x v="2"/>
    <x v="18"/>
    <x v="2"/>
    <n v="1305"/>
  </r>
  <r>
    <s v="BE"/>
    <x v="2"/>
    <x v="2"/>
    <x v="18"/>
    <x v="3"/>
    <n v="1305"/>
  </r>
  <r>
    <s v="BE"/>
    <x v="2"/>
    <x v="2"/>
    <x v="18"/>
    <x v="4"/>
    <n v="1305"/>
  </r>
  <r>
    <s v="BE"/>
    <x v="2"/>
    <x v="2"/>
    <x v="18"/>
    <x v="5"/>
    <n v="1305"/>
  </r>
  <r>
    <s v="BE"/>
    <x v="2"/>
    <x v="2"/>
    <x v="18"/>
    <x v="6"/>
    <n v="1305"/>
  </r>
  <r>
    <s v="BE"/>
    <x v="2"/>
    <x v="2"/>
    <x v="18"/>
    <x v="7"/>
    <n v="1305"/>
  </r>
  <r>
    <s v="BE"/>
    <x v="2"/>
    <x v="2"/>
    <x v="17"/>
    <x v="8"/>
    <n v="133"/>
  </r>
  <r>
    <s v="BE"/>
    <x v="2"/>
    <x v="2"/>
    <x v="17"/>
    <x v="9"/>
    <n v="137"/>
  </r>
  <r>
    <s v="BE"/>
    <x v="2"/>
    <x v="2"/>
    <x v="17"/>
    <x v="10"/>
    <n v="139.80000000000001"/>
  </r>
  <r>
    <s v="BE"/>
    <x v="2"/>
    <x v="2"/>
    <x v="17"/>
    <x v="0"/>
    <n v="142.6"/>
  </r>
  <r>
    <s v="BE"/>
    <x v="2"/>
    <x v="2"/>
    <x v="17"/>
    <x v="1"/>
    <n v="145.4"/>
  </r>
  <r>
    <s v="BE"/>
    <x v="2"/>
    <x v="2"/>
    <x v="17"/>
    <x v="2"/>
    <n v="148.19999999999999"/>
  </r>
  <r>
    <s v="BE"/>
    <x v="2"/>
    <x v="2"/>
    <x v="17"/>
    <x v="3"/>
    <n v="151"/>
  </r>
  <r>
    <s v="BE"/>
    <x v="2"/>
    <x v="2"/>
    <x v="17"/>
    <x v="4"/>
    <n v="153.80000000000001"/>
  </r>
  <r>
    <s v="BE"/>
    <x v="2"/>
    <x v="2"/>
    <x v="17"/>
    <x v="5"/>
    <n v="156.6"/>
  </r>
  <r>
    <s v="BE"/>
    <x v="2"/>
    <x v="2"/>
    <x v="17"/>
    <x v="6"/>
    <n v="159.4"/>
  </r>
  <r>
    <s v="BE"/>
    <x v="2"/>
    <x v="2"/>
    <x v="17"/>
    <x v="7"/>
    <n v="162.19999999999999"/>
  </r>
  <r>
    <s v="BG"/>
    <x v="4"/>
    <x v="5"/>
    <x v="18"/>
    <x v="8"/>
    <n v="0"/>
  </r>
  <r>
    <s v="BG"/>
    <x v="4"/>
    <x v="5"/>
    <x v="18"/>
    <x v="9"/>
    <n v="420"/>
  </r>
  <r>
    <s v="BG"/>
    <x v="4"/>
    <x v="5"/>
    <x v="18"/>
    <x v="10"/>
    <n v="420"/>
  </r>
  <r>
    <s v="BG"/>
    <x v="4"/>
    <x v="5"/>
    <x v="18"/>
    <x v="0"/>
    <n v="864"/>
  </r>
  <r>
    <s v="BG"/>
    <x v="4"/>
    <x v="5"/>
    <x v="18"/>
    <x v="1"/>
    <n v="864"/>
  </r>
  <r>
    <s v="BG"/>
    <x v="4"/>
    <x v="5"/>
    <x v="18"/>
    <x v="2"/>
    <n v="864"/>
  </r>
  <r>
    <s v="BG"/>
    <x v="4"/>
    <x v="5"/>
    <x v="18"/>
    <x v="3"/>
    <n v="1064"/>
  </r>
  <r>
    <s v="BG"/>
    <x v="4"/>
    <x v="5"/>
    <x v="18"/>
    <x v="4"/>
    <n v="1064"/>
  </r>
  <r>
    <s v="BG"/>
    <x v="4"/>
    <x v="5"/>
    <x v="18"/>
    <x v="5"/>
    <n v="1264"/>
  </r>
  <r>
    <s v="BG"/>
    <x v="4"/>
    <x v="5"/>
    <x v="18"/>
    <x v="6"/>
    <n v="1464"/>
  </r>
  <r>
    <s v="BG"/>
    <x v="4"/>
    <x v="5"/>
    <x v="18"/>
    <x v="7"/>
    <n v="1664"/>
  </r>
  <r>
    <s v="BG"/>
    <x v="4"/>
    <x v="5"/>
    <x v="19"/>
    <x v="8"/>
    <n v="535"/>
  </r>
  <r>
    <s v="BG"/>
    <x v="4"/>
    <x v="5"/>
    <x v="19"/>
    <x v="9"/>
    <n v="535"/>
  </r>
  <r>
    <s v="BG"/>
    <x v="4"/>
    <x v="5"/>
    <x v="19"/>
    <x v="10"/>
    <n v="535"/>
  </r>
  <r>
    <s v="BG"/>
    <x v="4"/>
    <x v="5"/>
    <x v="19"/>
    <x v="0"/>
    <n v="535"/>
  </r>
  <r>
    <s v="BG"/>
    <x v="4"/>
    <x v="5"/>
    <x v="19"/>
    <x v="1"/>
    <n v="535"/>
  </r>
  <r>
    <s v="BG"/>
    <x v="4"/>
    <x v="5"/>
    <x v="19"/>
    <x v="2"/>
    <n v="535"/>
  </r>
  <r>
    <s v="BG"/>
    <x v="4"/>
    <x v="5"/>
    <x v="19"/>
    <x v="3"/>
    <n v="535"/>
  </r>
  <r>
    <s v="BG"/>
    <x v="4"/>
    <x v="5"/>
    <x v="19"/>
    <x v="4"/>
    <n v="535"/>
  </r>
  <r>
    <s v="BG"/>
    <x v="4"/>
    <x v="5"/>
    <x v="19"/>
    <x v="5"/>
    <n v="535"/>
  </r>
  <r>
    <s v="BG"/>
    <x v="4"/>
    <x v="5"/>
    <x v="19"/>
    <x v="6"/>
    <n v="535"/>
  </r>
  <r>
    <s v="BG"/>
    <x v="4"/>
    <x v="5"/>
    <x v="19"/>
    <x v="7"/>
    <n v="535"/>
  </r>
  <r>
    <s v="BG"/>
    <x v="4"/>
    <x v="5"/>
    <x v="16"/>
    <x v="8"/>
    <n v="1281.3"/>
  </r>
  <r>
    <s v="BG"/>
    <x v="4"/>
    <x v="5"/>
    <x v="16"/>
    <x v="9"/>
    <n v="1281.3"/>
  </r>
  <r>
    <s v="BG"/>
    <x v="4"/>
    <x v="5"/>
    <x v="16"/>
    <x v="10"/>
    <n v="1281.3"/>
  </r>
  <r>
    <s v="BG"/>
    <x v="4"/>
    <x v="5"/>
    <x v="16"/>
    <x v="0"/>
    <n v="1281.3"/>
  </r>
  <r>
    <s v="BG"/>
    <x v="4"/>
    <x v="5"/>
    <x v="16"/>
    <x v="1"/>
    <n v="1281.3"/>
  </r>
  <r>
    <s v="BG"/>
    <x v="4"/>
    <x v="5"/>
    <x v="16"/>
    <x v="2"/>
    <n v="1281.3"/>
  </r>
  <r>
    <s v="BG"/>
    <x v="4"/>
    <x v="5"/>
    <x v="16"/>
    <x v="3"/>
    <n v="1281.3"/>
  </r>
  <r>
    <s v="BG"/>
    <x v="4"/>
    <x v="5"/>
    <x v="16"/>
    <x v="4"/>
    <n v="1281.3"/>
  </r>
  <r>
    <s v="BG"/>
    <x v="4"/>
    <x v="5"/>
    <x v="16"/>
    <x v="5"/>
    <n v="1281.3"/>
  </r>
  <r>
    <s v="BG"/>
    <x v="4"/>
    <x v="5"/>
    <x v="16"/>
    <x v="6"/>
    <n v="1281.3"/>
  </r>
  <r>
    <s v="BG"/>
    <x v="4"/>
    <x v="5"/>
    <x v="16"/>
    <x v="7"/>
    <n v="1281.3"/>
  </r>
  <r>
    <s v="BG"/>
    <x v="4"/>
    <x v="5"/>
    <x v="17"/>
    <x v="8"/>
    <n v="535.5"/>
  </r>
  <r>
    <s v="BG"/>
    <x v="4"/>
    <x v="5"/>
    <x v="17"/>
    <x v="9"/>
    <n v="535.5"/>
  </r>
  <r>
    <s v="BG"/>
    <x v="4"/>
    <x v="5"/>
    <x v="17"/>
    <x v="10"/>
    <n v="535.5"/>
  </r>
  <r>
    <s v="BG"/>
    <x v="4"/>
    <x v="5"/>
    <x v="17"/>
    <x v="0"/>
    <n v="535.5"/>
  </r>
  <r>
    <s v="BG"/>
    <x v="4"/>
    <x v="5"/>
    <x v="17"/>
    <x v="1"/>
    <n v="535.5"/>
  </r>
  <r>
    <s v="BG"/>
    <x v="4"/>
    <x v="5"/>
    <x v="17"/>
    <x v="2"/>
    <n v="535.5"/>
  </r>
  <r>
    <s v="BG"/>
    <x v="4"/>
    <x v="5"/>
    <x v="17"/>
    <x v="3"/>
    <n v="535.5"/>
  </r>
  <r>
    <s v="BG"/>
    <x v="4"/>
    <x v="5"/>
    <x v="17"/>
    <x v="4"/>
    <n v="535.5"/>
  </r>
  <r>
    <s v="BG"/>
    <x v="4"/>
    <x v="5"/>
    <x v="17"/>
    <x v="5"/>
    <n v="535.5"/>
  </r>
  <r>
    <s v="BG"/>
    <x v="4"/>
    <x v="5"/>
    <x v="17"/>
    <x v="6"/>
    <n v="535.5"/>
  </r>
  <r>
    <s v="BG"/>
    <x v="4"/>
    <x v="5"/>
    <x v="17"/>
    <x v="7"/>
    <n v="535.5"/>
  </r>
  <r>
    <s v="CH"/>
    <x v="35"/>
    <x v="61"/>
    <x v="18"/>
    <x v="8"/>
    <n v="1900"/>
  </r>
  <r>
    <s v="CH"/>
    <x v="35"/>
    <x v="61"/>
    <x v="18"/>
    <x v="9"/>
    <n v="1900"/>
  </r>
  <r>
    <s v="CH"/>
    <x v="35"/>
    <x v="61"/>
    <x v="18"/>
    <x v="10"/>
    <n v="1900"/>
  </r>
  <r>
    <s v="CH"/>
    <x v="35"/>
    <x v="61"/>
    <x v="18"/>
    <x v="0"/>
    <n v="1900"/>
  </r>
  <r>
    <s v="CH"/>
    <x v="35"/>
    <x v="61"/>
    <x v="18"/>
    <x v="1"/>
    <n v="1900"/>
  </r>
  <r>
    <s v="CH"/>
    <x v="35"/>
    <x v="61"/>
    <x v="18"/>
    <x v="2"/>
    <n v="1900"/>
  </r>
  <r>
    <s v="CH"/>
    <x v="35"/>
    <x v="61"/>
    <x v="18"/>
    <x v="3"/>
    <n v="1900"/>
  </r>
  <r>
    <s v="CH"/>
    <x v="35"/>
    <x v="61"/>
    <x v="18"/>
    <x v="4"/>
    <n v="1900"/>
  </r>
  <r>
    <s v="CH"/>
    <x v="35"/>
    <x v="61"/>
    <x v="18"/>
    <x v="5"/>
    <n v="1900"/>
  </r>
  <r>
    <s v="CH"/>
    <x v="35"/>
    <x v="61"/>
    <x v="18"/>
    <x v="6"/>
    <n v="1900"/>
  </r>
  <r>
    <s v="CH"/>
    <x v="35"/>
    <x v="61"/>
    <x v="18"/>
    <x v="7"/>
    <n v="1900"/>
  </r>
  <r>
    <s v="CH"/>
    <x v="35"/>
    <x v="61"/>
    <x v="19"/>
    <x v="8"/>
    <n v="2207.6999999999998"/>
  </r>
  <r>
    <s v="CH"/>
    <x v="35"/>
    <x v="61"/>
    <x v="19"/>
    <x v="9"/>
    <n v="2258.1999999999998"/>
  </r>
  <r>
    <s v="CH"/>
    <x v="35"/>
    <x v="61"/>
    <x v="19"/>
    <x v="10"/>
    <n v="2308.6"/>
  </r>
  <r>
    <s v="CH"/>
    <x v="35"/>
    <x v="61"/>
    <x v="19"/>
    <x v="0"/>
    <n v="2359.1"/>
  </r>
  <r>
    <s v="CH"/>
    <x v="35"/>
    <x v="61"/>
    <x v="19"/>
    <x v="1"/>
    <n v="2409.5"/>
  </r>
  <r>
    <s v="CH"/>
    <x v="35"/>
    <x v="61"/>
    <x v="19"/>
    <x v="2"/>
    <n v="2460"/>
  </r>
  <r>
    <s v="CH"/>
    <x v="35"/>
    <x v="61"/>
    <x v="19"/>
    <x v="3"/>
    <n v="2626"/>
  </r>
  <r>
    <s v="CH"/>
    <x v="35"/>
    <x v="61"/>
    <x v="19"/>
    <x v="4"/>
    <n v="2792"/>
  </r>
  <r>
    <s v="CH"/>
    <x v="35"/>
    <x v="61"/>
    <x v="19"/>
    <x v="5"/>
    <n v="2958"/>
  </r>
  <r>
    <s v="CH"/>
    <x v="35"/>
    <x v="61"/>
    <x v="19"/>
    <x v="6"/>
    <n v="3124"/>
  </r>
  <r>
    <s v="CH"/>
    <x v="35"/>
    <x v="61"/>
    <x v="19"/>
    <x v="7"/>
    <n v="3290"/>
  </r>
  <r>
    <s v="CH"/>
    <x v="35"/>
    <x v="61"/>
    <x v="16"/>
    <x v="8"/>
    <n v="7773.3"/>
  </r>
  <r>
    <s v="CH"/>
    <x v="35"/>
    <x v="61"/>
    <x v="16"/>
    <x v="9"/>
    <n v="7924.6"/>
  </r>
  <r>
    <s v="CH"/>
    <x v="35"/>
    <x v="61"/>
    <x v="16"/>
    <x v="10"/>
    <n v="8076"/>
  </r>
  <r>
    <s v="CH"/>
    <x v="35"/>
    <x v="61"/>
    <x v="16"/>
    <x v="0"/>
    <n v="8227.2999999999993"/>
  </r>
  <r>
    <s v="CH"/>
    <x v="35"/>
    <x v="61"/>
    <x v="16"/>
    <x v="1"/>
    <n v="8378.7000000000007"/>
  </r>
  <r>
    <s v="CH"/>
    <x v="35"/>
    <x v="61"/>
    <x v="16"/>
    <x v="2"/>
    <n v="8530"/>
  </r>
  <r>
    <s v="CH"/>
    <x v="35"/>
    <x v="61"/>
    <x v="16"/>
    <x v="3"/>
    <n v="8570"/>
  </r>
  <r>
    <s v="CH"/>
    <x v="35"/>
    <x v="61"/>
    <x v="16"/>
    <x v="4"/>
    <n v="8610"/>
  </r>
  <r>
    <s v="CH"/>
    <x v="35"/>
    <x v="61"/>
    <x v="16"/>
    <x v="5"/>
    <n v="8650"/>
  </r>
  <r>
    <s v="CH"/>
    <x v="35"/>
    <x v="61"/>
    <x v="16"/>
    <x v="6"/>
    <n v="8690"/>
  </r>
  <r>
    <s v="CH"/>
    <x v="35"/>
    <x v="61"/>
    <x v="16"/>
    <x v="7"/>
    <n v="8730"/>
  </r>
  <r>
    <s v="CH"/>
    <x v="35"/>
    <x v="61"/>
    <x v="17"/>
    <x v="8"/>
    <n v="4183.6000000000004"/>
  </r>
  <r>
    <s v="CH"/>
    <x v="35"/>
    <x v="61"/>
    <x v="17"/>
    <x v="9"/>
    <n v="4189.8999999999996"/>
  </r>
  <r>
    <s v="CH"/>
    <x v="35"/>
    <x v="61"/>
    <x v="17"/>
    <x v="10"/>
    <n v="4196.2"/>
  </r>
  <r>
    <s v="CH"/>
    <x v="35"/>
    <x v="61"/>
    <x v="17"/>
    <x v="0"/>
    <n v="4202.3999999999996"/>
  </r>
  <r>
    <s v="CH"/>
    <x v="35"/>
    <x v="61"/>
    <x v="17"/>
    <x v="1"/>
    <n v="4208.7"/>
  </r>
  <r>
    <s v="CH"/>
    <x v="35"/>
    <x v="61"/>
    <x v="17"/>
    <x v="2"/>
    <n v="4215"/>
  </r>
  <r>
    <s v="CH"/>
    <x v="35"/>
    <x v="61"/>
    <x v="17"/>
    <x v="3"/>
    <n v="4224.5"/>
  </r>
  <r>
    <s v="CH"/>
    <x v="35"/>
    <x v="61"/>
    <x v="17"/>
    <x v="4"/>
    <n v="4234"/>
  </r>
  <r>
    <s v="CH"/>
    <x v="35"/>
    <x v="61"/>
    <x v="17"/>
    <x v="5"/>
    <n v="4243.5"/>
  </r>
  <r>
    <s v="CH"/>
    <x v="35"/>
    <x v="61"/>
    <x v="17"/>
    <x v="6"/>
    <n v="4253"/>
  </r>
  <r>
    <s v="CH"/>
    <x v="35"/>
    <x v="61"/>
    <x v="17"/>
    <x v="7"/>
    <n v="4262.5"/>
  </r>
  <r>
    <s v="CZ"/>
    <x v="6"/>
    <x v="7"/>
    <x v="18"/>
    <x v="8"/>
    <n v="678.2"/>
  </r>
  <r>
    <s v="CZ"/>
    <x v="6"/>
    <x v="7"/>
    <x v="18"/>
    <x v="9"/>
    <n v="678.2"/>
  </r>
  <r>
    <s v="CZ"/>
    <x v="6"/>
    <x v="7"/>
    <x v="18"/>
    <x v="10"/>
    <n v="678.2"/>
  </r>
  <r>
    <s v="CZ"/>
    <x v="6"/>
    <x v="7"/>
    <x v="18"/>
    <x v="0"/>
    <n v="678.2"/>
  </r>
  <r>
    <s v="CZ"/>
    <x v="6"/>
    <x v="7"/>
    <x v="18"/>
    <x v="1"/>
    <n v="678.2"/>
  </r>
  <r>
    <s v="CZ"/>
    <x v="6"/>
    <x v="7"/>
    <x v="18"/>
    <x v="2"/>
    <n v="678.2"/>
  </r>
  <r>
    <s v="CZ"/>
    <x v="6"/>
    <x v="7"/>
    <x v="18"/>
    <x v="3"/>
    <n v="678.2"/>
  </r>
  <r>
    <s v="CZ"/>
    <x v="6"/>
    <x v="7"/>
    <x v="18"/>
    <x v="4"/>
    <n v="678.2"/>
  </r>
  <r>
    <s v="CZ"/>
    <x v="6"/>
    <x v="7"/>
    <x v="18"/>
    <x v="5"/>
    <n v="678.2"/>
  </r>
  <r>
    <s v="CZ"/>
    <x v="6"/>
    <x v="7"/>
    <x v="18"/>
    <x v="6"/>
    <n v="678.2"/>
  </r>
  <r>
    <s v="CZ"/>
    <x v="6"/>
    <x v="7"/>
    <x v="18"/>
    <x v="7"/>
    <n v="678.2"/>
  </r>
  <r>
    <s v="CZ"/>
    <x v="6"/>
    <x v="7"/>
    <x v="19"/>
    <x v="8"/>
    <n v="475.2"/>
  </r>
  <r>
    <s v="CZ"/>
    <x v="6"/>
    <x v="7"/>
    <x v="19"/>
    <x v="9"/>
    <n v="475.2"/>
  </r>
  <r>
    <s v="CZ"/>
    <x v="6"/>
    <x v="7"/>
    <x v="19"/>
    <x v="10"/>
    <n v="475.2"/>
  </r>
  <r>
    <s v="CZ"/>
    <x v="6"/>
    <x v="7"/>
    <x v="19"/>
    <x v="0"/>
    <n v="566.79999999999995"/>
  </r>
  <r>
    <s v="CZ"/>
    <x v="6"/>
    <x v="7"/>
    <x v="19"/>
    <x v="1"/>
    <n v="658.4"/>
  </r>
  <r>
    <s v="CZ"/>
    <x v="6"/>
    <x v="7"/>
    <x v="19"/>
    <x v="2"/>
    <n v="658.4"/>
  </r>
  <r>
    <s v="CZ"/>
    <x v="6"/>
    <x v="7"/>
    <x v="19"/>
    <x v="3"/>
    <n v="658.4"/>
  </r>
  <r>
    <s v="CZ"/>
    <x v="6"/>
    <x v="7"/>
    <x v="19"/>
    <x v="4"/>
    <n v="658.4"/>
  </r>
  <r>
    <s v="CZ"/>
    <x v="6"/>
    <x v="7"/>
    <x v="19"/>
    <x v="5"/>
    <n v="658.4"/>
  </r>
  <r>
    <s v="CZ"/>
    <x v="6"/>
    <x v="7"/>
    <x v="19"/>
    <x v="6"/>
    <n v="658.4"/>
  </r>
  <r>
    <s v="CZ"/>
    <x v="6"/>
    <x v="7"/>
    <x v="19"/>
    <x v="7"/>
    <n v="658.4"/>
  </r>
  <r>
    <s v="CZ"/>
    <x v="6"/>
    <x v="7"/>
    <x v="16"/>
    <x v="8"/>
    <n v="625.4"/>
  </r>
  <r>
    <s v="CZ"/>
    <x v="6"/>
    <x v="7"/>
    <x v="16"/>
    <x v="9"/>
    <n v="535.29999999999995"/>
  </r>
  <r>
    <s v="CZ"/>
    <x v="6"/>
    <x v="7"/>
    <x v="16"/>
    <x v="10"/>
    <n v="355.2"/>
  </r>
  <r>
    <s v="CZ"/>
    <x v="6"/>
    <x v="7"/>
    <x v="16"/>
    <x v="0"/>
    <n v="535.29999999999995"/>
  </r>
  <r>
    <s v="CZ"/>
    <x v="6"/>
    <x v="7"/>
    <x v="16"/>
    <x v="1"/>
    <n v="535.29999999999995"/>
  </r>
  <r>
    <s v="CZ"/>
    <x v="6"/>
    <x v="7"/>
    <x v="16"/>
    <x v="2"/>
    <n v="535.29999999999995"/>
  </r>
  <r>
    <s v="CZ"/>
    <x v="6"/>
    <x v="7"/>
    <x v="16"/>
    <x v="3"/>
    <n v="538.29999999999995"/>
  </r>
  <r>
    <s v="CZ"/>
    <x v="6"/>
    <x v="7"/>
    <x v="16"/>
    <x v="4"/>
    <n v="538.29999999999995"/>
  </r>
  <r>
    <s v="CZ"/>
    <x v="6"/>
    <x v="7"/>
    <x v="16"/>
    <x v="5"/>
    <n v="538.29999999999995"/>
  </r>
  <r>
    <s v="CZ"/>
    <x v="6"/>
    <x v="7"/>
    <x v="16"/>
    <x v="6"/>
    <n v="538.29999999999995"/>
  </r>
  <r>
    <s v="CZ"/>
    <x v="6"/>
    <x v="7"/>
    <x v="16"/>
    <x v="7"/>
    <n v="538.29999999999995"/>
  </r>
  <r>
    <s v="CZ"/>
    <x v="6"/>
    <x v="7"/>
    <x v="17"/>
    <x v="8"/>
    <n v="431.6"/>
  </r>
  <r>
    <s v="CZ"/>
    <x v="6"/>
    <x v="7"/>
    <x v="17"/>
    <x v="9"/>
    <n v="431.6"/>
  </r>
  <r>
    <s v="CZ"/>
    <x v="6"/>
    <x v="7"/>
    <x v="17"/>
    <x v="10"/>
    <n v="431.6"/>
  </r>
  <r>
    <s v="CZ"/>
    <x v="6"/>
    <x v="7"/>
    <x v="17"/>
    <x v="0"/>
    <n v="431.6"/>
  </r>
  <r>
    <s v="CZ"/>
    <x v="6"/>
    <x v="7"/>
    <x v="17"/>
    <x v="1"/>
    <n v="431.6"/>
  </r>
  <r>
    <s v="CZ"/>
    <x v="6"/>
    <x v="7"/>
    <x v="17"/>
    <x v="2"/>
    <n v="431.6"/>
  </r>
  <r>
    <s v="CZ"/>
    <x v="6"/>
    <x v="7"/>
    <x v="17"/>
    <x v="3"/>
    <n v="431.6"/>
  </r>
  <r>
    <s v="CZ"/>
    <x v="6"/>
    <x v="7"/>
    <x v="17"/>
    <x v="4"/>
    <n v="431.6"/>
  </r>
  <r>
    <s v="CZ"/>
    <x v="6"/>
    <x v="7"/>
    <x v="17"/>
    <x v="5"/>
    <n v="431.6"/>
  </r>
  <r>
    <s v="CZ"/>
    <x v="6"/>
    <x v="7"/>
    <x v="17"/>
    <x v="6"/>
    <n v="431.6"/>
  </r>
  <r>
    <s v="CZ"/>
    <x v="6"/>
    <x v="7"/>
    <x v="17"/>
    <x v="7"/>
    <n v="431.6"/>
  </r>
  <r>
    <s v="DE"/>
    <x v="11"/>
    <x v="20"/>
    <x v="18"/>
    <x v="8"/>
    <n v="8244.6"/>
  </r>
  <r>
    <s v="DE"/>
    <x v="11"/>
    <x v="20"/>
    <x v="18"/>
    <x v="9"/>
    <n v="8442.6"/>
  </r>
  <r>
    <s v="DE"/>
    <x v="11"/>
    <x v="20"/>
    <x v="18"/>
    <x v="10"/>
    <n v="8442.6"/>
  </r>
  <r>
    <s v="DE"/>
    <x v="11"/>
    <x v="20"/>
    <x v="18"/>
    <x v="0"/>
    <n v="8822.9"/>
  </r>
  <r>
    <s v="DE"/>
    <x v="11"/>
    <x v="20"/>
    <x v="18"/>
    <x v="1"/>
    <n v="8972.9"/>
  </r>
  <r>
    <s v="DE"/>
    <x v="11"/>
    <x v="20"/>
    <x v="18"/>
    <x v="2"/>
    <n v="8972.9"/>
  </r>
  <r>
    <s v="DE"/>
    <x v="11"/>
    <x v="20"/>
    <x v="18"/>
    <x v="3"/>
    <n v="8972.9"/>
  </r>
  <r>
    <s v="DE"/>
    <x v="11"/>
    <x v="20"/>
    <x v="18"/>
    <x v="4"/>
    <n v="8972.9"/>
  </r>
  <r>
    <s v="DE"/>
    <x v="11"/>
    <x v="20"/>
    <x v="18"/>
    <x v="5"/>
    <n v="8972.9"/>
  </r>
  <r>
    <s v="DE"/>
    <x v="11"/>
    <x v="20"/>
    <x v="18"/>
    <x v="6"/>
    <n v="8972.9"/>
  </r>
  <r>
    <s v="DE"/>
    <x v="11"/>
    <x v="20"/>
    <x v="18"/>
    <x v="7"/>
    <n v="8972.9"/>
  </r>
  <r>
    <s v="DE"/>
    <x v="11"/>
    <x v="20"/>
    <x v="19"/>
    <x v="8"/>
    <n v="140"/>
  </r>
  <r>
    <s v="DE"/>
    <x v="11"/>
    <x v="20"/>
    <x v="19"/>
    <x v="9"/>
    <n v="140"/>
  </r>
  <r>
    <s v="DE"/>
    <x v="11"/>
    <x v="20"/>
    <x v="19"/>
    <x v="10"/>
    <n v="140"/>
  </r>
  <r>
    <s v="DE"/>
    <x v="11"/>
    <x v="20"/>
    <x v="19"/>
    <x v="0"/>
    <n v="140"/>
  </r>
  <r>
    <s v="DE"/>
    <x v="11"/>
    <x v="20"/>
    <x v="19"/>
    <x v="1"/>
    <n v="140"/>
  </r>
  <r>
    <s v="DE"/>
    <x v="11"/>
    <x v="20"/>
    <x v="19"/>
    <x v="2"/>
    <n v="140"/>
  </r>
  <r>
    <s v="DE"/>
    <x v="11"/>
    <x v="20"/>
    <x v="19"/>
    <x v="3"/>
    <n v="140"/>
  </r>
  <r>
    <s v="DE"/>
    <x v="11"/>
    <x v="20"/>
    <x v="19"/>
    <x v="4"/>
    <n v="140"/>
  </r>
  <r>
    <s v="DE"/>
    <x v="11"/>
    <x v="20"/>
    <x v="19"/>
    <x v="5"/>
    <n v="140"/>
  </r>
  <r>
    <s v="DE"/>
    <x v="11"/>
    <x v="20"/>
    <x v="19"/>
    <x v="6"/>
    <n v="140"/>
  </r>
  <r>
    <s v="DE"/>
    <x v="11"/>
    <x v="20"/>
    <x v="19"/>
    <x v="7"/>
    <n v="140"/>
  </r>
  <r>
    <s v="DE"/>
    <x v="11"/>
    <x v="20"/>
    <x v="16"/>
    <x v="8"/>
    <n v="8"/>
  </r>
  <r>
    <s v="DE"/>
    <x v="11"/>
    <x v="20"/>
    <x v="16"/>
    <x v="9"/>
    <n v="8"/>
  </r>
  <r>
    <s v="DE"/>
    <x v="11"/>
    <x v="20"/>
    <x v="16"/>
    <x v="10"/>
    <n v="8"/>
  </r>
  <r>
    <s v="DE"/>
    <x v="11"/>
    <x v="20"/>
    <x v="16"/>
    <x v="0"/>
    <n v="8"/>
  </r>
  <r>
    <s v="DE"/>
    <x v="11"/>
    <x v="20"/>
    <x v="16"/>
    <x v="1"/>
    <n v="8"/>
  </r>
  <r>
    <s v="DE"/>
    <x v="11"/>
    <x v="20"/>
    <x v="16"/>
    <x v="2"/>
    <n v="8"/>
  </r>
  <r>
    <s v="DE"/>
    <x v="11"/>
    <x v="20"/>
    <x v="16"/>
    <x v="3"/>
    <n v="8"/>
  </r>
  <r>
    <s v="DE"/>
    <x v="11"/>
    <x v="20"/>
    <x v="16"/>
    <x v="4"/>
    <n v="8"/>
  </r>
  <r>
    <s v="DE"/>
    <x v="11"/>
    <x v="20"/>
    <x v="16"/>
    <x v="5"/>
    <n v="8"/>
  </r>
  <r>
    <s v="DE"/>
    <x v="11"/>
    <x v="20"/>
    <x v="16"/>
    <x v="6"/>
    <n v="8"/>
  </r>
  <r>
    <s v="DE"/>
    <x v="11"/>
    <x v="20"/>
    <x v="16"/>
    <x v="7"/>
    <n v="8"/>
  </r>
  <r>
    <s v="DE"/>
    <x v="11"/>
    <x v="20"/>
    <x v="17"/>
    <x v="8"/>
    <n v="3933.9"/>
  </r>
  <r>
    <s v="DE"/>
    <x v="11"/>
    <x v="20"/>
    <x v="17"/>
    <x v="9"/>
    <n v="3933.9"/>
  </r>
  <r>
    <s v="DE"/>
    <x v="11"/>
    <x v="20"/>
    <x v="17"/>
    <x v="10"/>
    <n v="3933.9"/>
  </r>
  <r>
    <s v="DE"/>
    <x v="11"/>
    <x v="20"/>
    <x v="17"/>
    <x v="0"/>
    <n v="3933.9"/>
  </r>
  <r>
    <s v="DE"/>
    <x v="11"/>
    <x v="20"/>
    <x v="17"/>
    <x v="1"/>
    <n v="3933.9"/>
  </r>
  <r>
    <s v="DE"/>
    <x v="11"/>
    <x v="20"/>
    <x v="17"/>
    <x v="2"/>
    <n v="3933.9"/>
  </r>
  <r>
    <s v="DE"/>
    <x v="11"/>
    <x v="20"/>
    <x v="17"/>
    <x v="3"/>
    <n v="3933.9"/>
  </r>
  <r>
    <s v="DE"/>
    <x v="11"/>
    <x v="20"/>
    <x v="17"/>
    <x v="4"/>
    <n v="3933.9"/>
  </r>
  <r>
    <s v="DE"/>
    <x v="11"/>
    <x v="20"/>
    <x v="17"/>
    <x v="5"/>
    <n v="3933.9"/>
  </r>
  <r>
    <s v="DE"/>
    <x v="11"/>
    <x v="20"/>
    <x v="17"/>
    <x v="6"/>
    <n v="3933.9"/>
  </r>
  <r>
    <s v="DE"/>
    <x v="11"/>
    <x v="20"/>
    <x v="17"/>
    <x v="7"/>
    <n v="3933.9"/>
  </r>
  <r>
    <s v="ES"/>
    <x v="33"/>
    <x v="56"/>
    <x v="18"/>
    <x v="8"/>
    <n v="3331.4"/>
  </r>
  <r>
    <s v="ES"/>
    <x v="33"/>
    <x v="56"/>
    <x v="18"/>
    <x v="9"/>
    <n v="3331.4"/>
  </r>
  <r>
    <s v="ES"/>
    <x v="33"/>
    <x v="56"/>
    <x v="18"/>
    <x v="10"/>
    <n v="3331.4"/>
  </r>
  <r>
    <s v="ES"/>
    <x v="33"/>
    <x v="56"/>
    <x v="18"/>
    <x v="0"/>
    <n v="3866.6"/>
  </r>
  <r>
    <s v="ES"/>
    <x v="33"/>
    <x v="56"/>
    <x v="18"/>
    <x v="1"/>
    <n v="4367.5"/>
  </r>
  <r>
    <s v="ES"/>
    <x v="33"/>
    <x v="56"/>
    <x v="18"/>
    <x v="2"/>
    <n v="5361.5"/>
  </r>
  <r>
    <s v="ES"/>
    <x v="33"/>
    <x v="56"/>
    <x v="18"/>
    <x v="3"/>
    <n v="5361.5"/>
  </r>
  <r>
    <s v="ES"/>
    <x v="33"/>
    <x v="56"/>
    <x v="18"/>
    <x v="4"/>
    <n v="5361.5"/>
  </r>
  <r>
    <s v="ES"/>
    <x v="33"/>
    <x v="56"/>
    <x v="18"/>
    <x v="5"/>
    <n v="5361.5"/>
  </r>
  <r>
    <s v="ES"/>
    <x v="33"/>
    <x v="56"/>
    <x v="18"/>
    <x v="6"/>
    <n v="6515.5"/>
  </r>
  <r>
    <s v="ES"/>
    <x v="33"/>
    <x v="56"/>
    <x v="18"/>
    <x v="7"/>
    <n v="6515.5"/>
  </r>
  <r>
    <s v="ES"/>
    <x v="33"/>
    <x v="56"/>
    <x v="19"/>
    <x v="8"/>
    <n v="2683.3"/>
  </r>
  <r>
    <s v="ES"/>
    <x v="33"/>
    <x v="56"/>
    <x v="19"/>
    <x v="9"/>
    <n v="2683.3"/>
  </r>
  <r>
    <s v="ES"/>
    <x v="33"/>
    <x v="56"/>
    <x v="19"/>
    <x v="10"/>
    <n v="2683.3"/>
  </r>
  <r>
    <s v="ES"/>
    <x v="33"/>
    <x v="56"/>
    <x v="19"/>
    <x v="0"/>
    <n v="2683.3"/>
  </r>
  <r>
    <s v="ES"/>
    <x v="33"/>
    <x v="56"/>
    <x v="19"/>
    <x v="1"/>
    <n v="3123.3"/>
  </r>
  <r>
    <s v="ES"/>
    <x v="33"/>
    <x v="56"/>
    <x v="19"/>
    <x v="2"/>
    <n v="4223.3"/>
  </r>
  <r>
    <s v="ES"/>
    <x v="33"/>
    <x v="56"/>
    <x v="19"/>
    <x v="3"/>
    <n v="4223.3"/>
  </r>
  <r>
    <s v="ES"/>
    <x v="33"/>
    <x v="56"/>
    <x v="19"/>
    <x v="4"/>
    <n v="4223.3"/>
  </r>
  <r>
    <s v="ES"/>
    <x v="33"/>
    <x v="56"/>
    <x v="19"/>
    <x v="5"/>
    <n v="4223.3"/>
  </r>
  <r>
    <s v="ES"/>
    <x v="33"/>
    <x v="56"/>
    <x v="19"/>
    <x v="6"/>
    <n v="4223.3"/>
  </r>
  <r>
    <s v="ES"/>
    <x v="33"/>
    <x v="56"/>
    <x v="19"/>
    <x v="7"/>
    <n v="4223.3"/>
  </r>
  <r>
    <s v="ES"/>
    <x v="33"/>
    <x v="56"/>
    <x v="16"/>
    <x v="8"/>
    <n v="1516.1"/>
  </r>
  <r>
    <s v="ES"/>
    <x v="33"/>
    <x v="56"/>
    <x v="16"/>
    <x v="9"/>
    <n v="1516.1"/>
  </r>
  <r>
    <s v="ES"/>
    <x v="33"/>
    <x v="56"/>
    <x v="16"/>
    <x v="10"/>
    <n v="1516.1"/>
  </r>
  <r>
    <s v="ES"/>
    <x v="33"/>
    <x v="56"/>
    <x v="16"/>
    <x v="0"/>
    <n v="1516.1"/>
  </r>
  <r>
    <s v="ES"/>
    <x v="33"/>
    <x v="56"/>
    <x v="16"/>
    <x v="1"/>
    <n v="1516.1"/>
  </r>
  <r>
    <s v="ES"/>
    <x v="33"/>
    <x v="56"/>
    <x v="16"/>
    <x v="2"/>
    <n v="1516.1"/>
  </r>
  <r>
    <s v="ES"/>
    <x v="33"/>
    <x v="56"/>
    <x v="16"/>
    <x v="3"/>
    <n v="1516.1"/>
  </r>
  <r>
    <s v="ES"/>
    <x v="33"/>
    <x v="56"/>
    <x v="16"/>
    <x v="4"/>
    <n v="1516.1"/>
  </r>
  <r>
    <s v="ES"/>
    <x v="33"/>
    <x v="56"/>
    <x v="16"/>
    <x v="5"/>
    <n v="1516.1"/>
  </r>
  <r>
    <s v="ES"/>
    <x v="33"/>
    <x v="56"/>
    <x v="16"/>
    <x v="6"/>
    <n v="1516.1"/>
  </r>
  <r>
    <s v="ES"/>
    <x v="33"/>
    <x v="56"/>
    <x v="16"/>
    <x v="7"/>
    <n v="1516.1"/>
  </r>
  <r>
    <s v="ES"/>
    <x v="33"/>
    <x v="56"/>
    <x v="17"/>
    <x v="8"/>
    <n v="3411.6"/>
  </r>
  <r>
    <s v="ES"/>
    <x v="33"/>
    <x v="56"/>
    <x v="17"/>
    <x v="9"/>
    <n v="3411.6"/>
  </r>
  <r>
    <s v="ES"/>
    <x v="33"/>
    <x v="56"/>
    <x v="17"/>
    <x v="10"/>
    <n v="3411.6"/>
  </r>
  <r>
    <s v="ES"/>
    <x v="33"/>
    <x v="56"/>
    <x v="17"/>
    <x v="0"/>
    <n v="3411.6"/>
  </r>
  <r>
    <s v="ES"/>
    <x v="33"/>
    <x v="56"/>
    <x v="17"/>
    <x v="1"/>
    <n v="3536.7"/>
  </r>
  <r>
    <s v="ES"/>
    <x v="33"/>
    <x v="56"/>
    <x v="17"/>
    <x v="2"/>
    <n v="3666.7"/>
  </r>
  <r>
    <s v="ES"/>
    <x v="33"/>
    <x v="56"/>
    <x v="17"/>
    <x v="3"/>
    <n v="3666.7"/>
  </r>
  <r>
    <s v="ES"/>
    <x v="33"/>
    <x v="56"/>
    <x v="17"/>
    <x v="4"/>
    <n v="3666.7"/>
  </r>
  <r>
    <s v="ES"/>
    <x v="33"/>
    <x v="56"/>
    <x v="17"/>
    <x v="5"/>
    <n v="3666.7"/>
  </r>
  <r>
    <s v="ES"/>
    <x v="33"/>
    <x v="56"/>
    <x v="17"/>
    <x v="6"/>
    <n v="3666.7"/>
  </r>
  <r>
    <s v="ES"/>
    <x v="33"/>
    <x v="56"/>
    <x v="17"/>
    <x v="7"/>
    <n v="3666.7"/>
  </r>
  <r>
    <s v="FI"/>
    <x v="9"/>
    <x v="18"/>
    <x v="16"/>
    <x v="8"/>
    <n v="3236.6"/>
  </r>
  <r>
    <s v="FI"/>
    <x v="9"/>
    <x v="18"/>
    <x v="16"/>
    <x v="9"/>
    <n v="3236.6"/>
  </r>
  <r>
    <s v="FI"/>
    <x v="9"/>
    <x v="18"/>
    <x v="16"/>
    <x v="10"/>
    <n v="3236.6"/>
  </r>
  <r>
    <s v="FI"/>
    <x v="9"/>
    <x v="18"/>
    <x v="16"/>
    <x v="0"/>
    <n v="3236.6"/>
  </r>
  <r>
    <s v="FI"/>
    <x v="9"/>
    <x v="18"/>
    <x v="16"/>
    <x v="1"/>
    <n v="3236.6"/>
  </r>
  <r>
    <s v="FI"/>
    <x v="9"/>
    <x v="18"/>
    <x v="16"/>
    <x v="2"/>
    <n v="3236.6"/>
  </r>
  <r>
    <s v="FI"/>
    <x v="9"/>
    <x v="18"/>
    <x v="16"/>
    <x v="3"/>
    <n v="3236.6"/>
  </r>
  <r>
    <s v="FI"/>
    <x v="9"/>
    <x v="18"/>
    <x v="16"/>
    <x v="4"/>
    <n v="3236.6"/>
  </r>
  <r>
    <s v="FI"/>
    <x v="9"/>
    <x v="18"/>
    <x v="16"/>
    <x v="5"/>
    <n v="3236.6"/>
  </r>
  <r>
    <s v="FI"/>
    <x v="9"/>
    <x v="18"/>
    <x v="16"/>
    <x v="6"/>
    <n v="3236.6"/>
  </r>
  <r>
    <s v="FI"/>
    <x v="9"/>
    <x v="18"/>
    <x v="16"/>
    <x v="7"/>
    <n v="3236.6"/>
  </r>
  <r>
    <s v="FR"/>
    <x v="10"/>
    <x v="19"/>
    <x v="18"/>
    <x v="8"/>
    <n v="1950"/>
  </r>
  <r>
    <s v="FR"/>
    <x v="10"/>
    <x v="19"/>
    <x v="18"/>
    <x v="9"/>
    <n v="1950"/>
  </r>
  <r>
    <s v="FR"/>
    <x v="10"/>
    <x v="19"/>
    <x v="18"/>
    <x v="10"/>
    <n v="1950"/>
  </r>
  <r>
    <s v="FR"/>
    <x v="10"/>
    <x v="19"/>
    <x v="18"/>
    <x v="0"/>
    <n v="1950"/>
  </r>
  <r>
    <s v="FR"/>
    <x v="10"/>
    <x v="19"/>
    <x v="18"/>
    <x v="1"/>
    <n v="1950"/>
  </r>
  <r>
    <s v="FR"/>
    <x v="10"/>
    <x v="19"/>
    <x v="18"/>
    <x v="2"/>
    <n v="1950"/>
  </r>
  <r>
    <s v="FR"/>
    <x v="10"/>
    <x v="19"/>
    <x v="18"/>
    <x v="3"/>
    <n v="1995.9"/>
  </r>
  <r>
    <s v="FR"/>
    <x v="10"/>
    <x v="19"/>
    <x v="18"/>
    <x v="4"/>
    <n v="2041.8"/>
  </r>
  <r>
    <s v="FR"/>
    <x v="10"/>
    <x v="19"/>
    <x v="18"/>
    <x v="5"/>
    <n v="2087.6"/>
  </r>
  <r>
    <s v="FR"/>
    <x v="10"/>
    <x v="19"/>
    <x v="18"/>
    <x v="6"/>
    <n v="2133.5"/>
  </r>
  <r>
    <s v="FR"/>
    <x v="10"/>
    <x v="19"/>
    <x v="18"/>
    <x v="7"/>
    <n v="2179.4"/>
  </r>
  <r>
    <s v="FR"/>
    <x v="10"/>
    <x v="19"/>
    <x v="19"/>
    <x v="8"/>
    <n v="1850"/>
  </r>
  <r>
    <s v="FR"/>
    <x v="10"/>
    <x v="19"/>
    <x v="19"/>
    <x v="9"/>
    <n v="1850"/>
  </r>
  <r>
    <s v="FR"/>
    <x v="10"/>
    <x v="19"/>
    <x v="19"/>
    <x v="10"/>
    <n v="1850"/>
  </r>
  <r>
    <s v="FR"/>
    <x v="10"/>
    <x v="19"/>
    <x v="19"/>
    <x v="0"/>
    <n v="1850"/>
  </r>
  <r>
    <s v="FR"/>
    <x v="10"/>
    <x v="19"/>
    <x v="19"/>
    <x v="1"/>
    <n v="1850"/>
  </r>
  <r>
    <s v="FR"/>
    <x v="10"/>
    <x v="19"/>
    <x v="19"/>
    <x v="2"/>
    <n v="1850"/>
  </r>
  <r>
    <s v="FR"/>
    <x v="10"/>
    <x v="19"/>
    <x v="19"/>
    <x v="3"/>
    <n v="1893.5"/>
  </r>
  <r>
    <s v="FR"/>
    <x v="10"/>
    <x v="19"/>
    <x v="19"/>
    <x v="4"/>
    <n v="1937.1"/>
  </r>
  <r>
    <s v="FR"/>
    <x v="10"/>
    <x v="19"/>
    <x v="19"/>
    <x v="5"/>
    <n v="1980.6"/>
  </r>
  <r>
    <s v="FR"/>
    <x v="10"/>
    <x v="19"/>
    <x v="19"/>
    <x v="6"/>
    <n v="2024.1"/>
  </r>
  <r>
    <s v="FR"/>
    <x v="10"/>
    <x v="19"/>
    <x v="19"/>
    <x v="7"/>
    <n v="2067.6"/>
  </r>
  <r>
    <s v="FR"/>
    <x v="10"/>
    <x v="19"/>
    <x v="20"/>
    <x v="8"/>
    <n v="0"/>
  </r>
  <r>
    <s v="FR"/>
    <x v="10"/>
    <x v="19"/>
    <x v="20"/>
    <x v="9"/>
    <n v="0"/>
  </r>
  <r>
    <s v="FR"/>
    <x v="10"/>
    <x v="19"/>
    <x v="20"/>
    <x v="10"/>
    <n v="0"/>
  </r>
  <r>
    <s v="FR"/>
    <x v="10"/>
    <x v="19"/>
    <x v="20"/>
    <x v="0"/>
    <n v="0"/>
  </r>
  <r>
    <s v="FR"/>
    <x v="10"/>
    <x v="19"/>
    <x v="20"/>
    <x v="1"/>
    <n v="0"/>
  </r>
  <r>
    <s v="FR"/>
    <x v="10"/>
    <x v="19"/>
    <x v="20"/>
    <x v="2"/>
    <n v="0"/>
  </r>
  <r>
    <s v="FR"/>
    <x v="10"/>
    <x v="19"/>
    <x v="20"/>
    <x v="3"/>
    <n v="0"/>
  </r>
  <r>
    <s v="FR"/>
    <x v="10"/>
    <x v="19"/>
    <x v="20"/>
    <x v="4"/>
    <n v="0"/>
  </r>
  <r>
    <s v="FR"/>
    <x v="10"/>
    <x v="19"/>
    <x v="20"/>
    <x v="5"/>
    <n v="0"/>
  </r>
  <r>
    <s v="FR"/>
    <x v="10"/>
    <x v="19"/>
    <x v="20"/>
    <x v="6"/>
    <n v="0"/>
  </r>
  <r>
    <s v="FR"/>
    <x v="10"/>
    <x v="19"/>
    <x v="20"/>
    <x v="7"/>
    <n v="0"/>
  </r>
  <r>
    <s v="FR"/>
    <x v="10"/>
    <x v="19"/>
    <x v="16"/>
    <x v="8"/>
    <n v="9539"/>
  </r>
  <r>
    <s v="FR"/>
    <x v="10"/>
    <x v="19"/>
    <x v="16"/>
    <x v="9"/>
    <n v="9600"/>
  </r>
  <r>
    <s v="FR"/>
    <x v="10"/>
    <x v="19"/>
    <x v="16"/>
    <x v="10"/>
    <n v="9662"/>
  </r>
  <r>
    <s v="FR"/>
    <x v="10"/>
    <x v="19"/>
    <x v="16"/>
    <x v="0"/>
    <n v="9724"/>
  </r>
  <r>
    <s v="FR"/>
    <x v="10"/>
    <x v="19"/>
    <x v="16"/>
    <x v="1"/>
    <n v="9785"/>
  </r>
  <r>
    <s v="FR"/>
    <x v="10"/>
    <x v="19"/>
    <x v="16"/>
    <x v="2"/>
    <n v="9847"/>
  </r>
  <r>
    <s v="FR"/>
    <x v="10"/>
    <x v="19"/>
    <x v="16"/>
    <x v="3"/>
    <n v="9847"/>
  </r>
  <r>
    <s v="FR"/>
    <x v="10"/>
    <x v="19"/>
    <x v="16"/>
    <x v="4"/>
    <n v="9847"/>
  </r>
  <r>
    <s v="FR"/>
    <x v="10"/>
    <x v="19"/>
    <x v="16"/>
    <x v="5"/>
    <n v="9847"/>
  </r>
  <r>
    <s v="FR"/>
    <x v="10"/>
    <x v="19"/>
    <x v="16"/>
    <x v="6"/>
    <n v="9847"/>
  </r>
  <r>
    <s v="FR"/>
    <x v="10"/>
    <x v="19"/>
    <x v="16"/>
    <x v="7"/>
    <n v="9847"/>
  </r>
  <r>
    <s v="FR"/>
    <x v="10"/>
    <x v="19"/>
    <x v="17"/>
    <x v="8"/>
    <n v="13600"/>
  </r>
  <r>
    <s v="FR"/>
    <x v="10"/>
    <x v="19"/>
    <x v="17"/>
    <x v="9"/>
    <n v="13600"/>
  </r>
  <r>
    <s v="FR"/>
    <x v="10"/>
    <x v="19"/>
    <x v="17"/>
    <x v="10"/>
    <n v="13600"/>
  </r>
  <r>
    <s v="FR"/>
    <x v="10"/>
    <x v="19"/>
    <x v="17"/>
    <x v="0"/>
    <n v="13600"/>
  </r>
  <r>
    <s v="FR"/>
    <x v="10"/>
    <x v="19"/>
    <x v="17"/>
    <x v="1"/>
    <n v="13600"/>
  </r>
  <r>
    <s v="FR"/>
    <x v="10"/>
    <x v="19"/>
    <x v="17"/>
    <x v="2"/>
    <n v="13600"/>
  </r>
  <r>
    <s v="FR"/>
    <x v="10"/>
    <x v="19"/>
    <x v="17"/>
    <x v="3"/>
    <n v="13600"/>
  </r>
  <r>
    <s v="FR"/>
    <x v="10"/>
    <x v="19"/>
    <x v="17"/>
    <x v="4"/>
    <n v="13600"/>
  </r>
  <r>
    <s v="FR"/>
    <x v="10"/>
    <x v="19"/>
    <x v="17"/>
    <x v="5"/>
    <n v="13600"/>
  </r>
  <r>
    <s v="FR"/>
    <x v="10"/>
    <x v="19"/>
    <x v="17"/>
    <x v="6"/>
    <n v="13600"/>
  </r>
  <r>
    <s v="FR"/>
    <x v="10"/>
    <x v="19"/>
    <x v="17"/>
    <x v="7"/>
    <n v="13600"/>
  </r>
  <r>
    <s v="GR"/>
    <x v="13"/>
    <x v="23"/>
    <x v="18"/>
    <x v="9"/>
    <n v="680"/>
  </r>
  <r>
    <s v="GR"/>
    <x v="13"/>
    <x v="23"/>
    <x v="18"/>
    <x v="10"/>
    <n v="680"/>
  </r>
  <r>
    <s v="GR"/>
    <x v="13"/>
    <x v="23"/>
    <x v="18"/>
    <x v="0"/>
    <n v="680"/>
  </r>
  <r>
    <s v="GR"/>
    <x v="13"/>
    <x v="23"/>
    <x v="18"/>
    <x v="1"/>
    <n v="680"/>
  </r>
  <r>
    <s v="GR"/>
    <x v="13"/>
    <x v="23"/>
    <x v="18"/>
    <x v="2"/>
    <n v="680"/>
  </r>
  <r>
    <s v="GR"/>
    <x v="13"/>
    <x v="23"/>
    <x v="18"/>
    <x v="3"/>
    <n v="680"/>
  </r>
  <r>
    <s v="GR"/>
    <x v="13"/>
    <x v="23"/>
    <x v="18"/>
    <x v="4"/>
    <n v="680"/>
  </r>
  <r>
    <s v="GR"/>
    <x v="13"/>
    <x v="23"/>
    <x v="18"/>
    <x v="5"/>
    <n v="680"/>
  </r>
  <r>
    <s v="GR"/>
    <x v="13"/>
    <x v="23"/>
    <x v="18"/>
    <x v="6"/>
    <n v="680"/>
  </r>
  <r>
    <s v="GR"/>
    <x v="13"/>
    <x v="23"/>
    <x v="18"/>
    <x v="7"/>
    <n v="1500"/>
  </r>
  <r>
    <s v="GR"/>
    <x v="13"/>
    <x v="23"/>
    <x v="19"/>
    <x v="8"/>
    <n v="699"/>
  </r>
  <r>
    <s v="GR"/>
    <x v="13"/>
    <x v="23"/>
    <x v="19"/>
    <x v="9"/>
    <n v="699"/>
  </r>
  <r>
    <s v="GR"/>
    <x v="13"/>
    <x v="23"/>
    <x v="19"/>
    <x v="10"/>
    <n v="699"/>
  </r>
  <r>
    <s v="GR"/>
    <x v="13"/>
    <x v="23"/>
    <x v="19"/>
    <x v="0"/>
    <n v="699"/>
  </r>
  <r>
    <s v="GR"/>
    <x v="13"/>
    <x v="23"/>
    <x v="19"/>
    <x v="1"/>
    <n v="699"/>
  </r>
  <r>
    <s v="GR"/>
    <x v="13"/>
    <x v="23"/>
    <x v="19"/>
    <x v="2"/>
    <n v="699"/>
  </r>
  <r>
    <s v="GR"/>
    <x v="13"/>
    <x v="23"/>
    <x v="19"/>
    <x v="3"/>
    <n v="699"/>
  </r>
  <r>
    <s v="GR"/>
    <x v="13"/>
    <x v="23"/>
    <x v="19"/>
    <x v="4"/>
    <n v="699"/>
  </r>
  <r>
    <s v="GR"/>
    <x v="13"/>
    <x v="23"/>
    <x v="19"/>
    <x v="5"/>
    <n v="699"/>
  </r>
  <r>
    <s v="GR"/>
    <x v="13"/>
    <x v="23"/>
    <x v="19"/>
    <x v="6"/>
    <n v="699"/>
  </r>
  <r>
    <s v="GR"/>
    <x v="13"/>
    <x v="23"/>
    <x v="19"/>
    <x v="7"/>
    <n v="699"/>
  </r>
  <r>
    <s v="GR"/>
    <x v="13"/>
    <x v="23"/>
    <x v="20"/>
    <x v="8"/>
    <n v="22"/>
  </r>
  <r>
    <s v="GR"/>
    <x v="13"/>
    <x v="23"/>
    <x v="20"/>
    <x v="9"/>
    <n v="22"/>
  </r>
  <r>
    <s v="GR"/>
    <x v="13"/>
    <x v="23"/>
    <x v="20"/>
    <x v="10"/>
    <n v="22"/>
  </r>
  <r>
    <s v="GR"/>
    <x v="13"/>
    <x v="23"/>
    <x v="20"/>
    <x v="0"/>
    <n v="22"/>
  </r>
  <r>
    <s v="GR"/>
    <x v="13"/>
    <x v="23"/>
    <x v="20"/>
    <x v="1"/>
    <n v="22"/>
  </r>
  <r>
    <s v="GR"/>
    <x v="13"/>
    <x v="23"/>
    <x v="20"/>
    <x v="2"/>
    <n v="22"/>
  </r>
  <r>
    <s v="GR"/>
    <x v="13"/>
    <x v="23"/>
    <x v="20"/>
    <x v="3"/>
    <n v="22"/>
  </r>
  <r>
    <s v="GR"/>
    <x v="13"/>
    <x v="23"/>
    <x v="20"/>
    <x v="4"/>
    <n v="22"/>
  </r>
  <r>
    <s v="GR"/>
    <x v="13"/>
    <x v="23"/>
    <x v="20"/>
    <x v="5"/>
    <n v="22"/>
  </r>
  <r>
    <s v="GR"/>
    <x v="13"/>
    <x v="23"/>
    <x v="20"/>
    <x v="6"/>
    <n v="22"/>
  </r>
  <r>
    <s v="GR"/>
    <x v="13"/>
    <x v="23"/>
    <x v="20"/>
    <x v="7"/>
    <n v="22"/>
  </r>
  <r>
    <s v="GR"/>
    <x v="13"/>
    <x v="23"/>
    <x v="16"/>
    <x v="8"/>
    <n v="2500.6999999999998"/>
  </r>
  <r>
    <s v="GR"/>
    <x v="13"/>
    <x v="23"/>
    <x v="16"/>
    <x v="9"/>
    <n v="2660.7"/>
  </r>
  <r>
    <s v="GR"/>
    <x v="13"/>
    <x v="23"/>
    <x v="16"/>
    <x v="10"/>
    <n v="2660.7"/>
  </r>
  <r>
    <s v="GR"/>
    <x v="13"/>
    <x v="23"/>
    <x v="16"/>
    <x v="0"/>
    <n v="2743.7"/>
  </r>
  <r>
    <s v="GR"/>
    <x v="13"/>
    <x v="23"/>
    <x v="16"/>
    <x v="1"/>
    <n v="2743.7"/>
  </r>
  <r>
    <s v="GR"/>
    <x v="13"/>
    <x v="23"/>
    <x v="16"/>
    <x v="2"/>
    <n v="2743.7"/>
  </r>
  <r>
    <s v="GR"/>
    <x v="13"/>
    <x v="23"/>
    <x v="16"/>
    <x v="3"/>
    <n v="2743.7"/>
  </r>
  <r>
    <s v="GR"/>
    <x v="13"/>
    <x v="23"/>
    <x v="16"/>
    <x v="4"/>
    <n v="2743.7"/>
  </r>
  <r>
    <s v="GR"/>
    <x v="13"/>
    <x v="23"/>
    <x v="16"/>
    <x v="5"/>
    <n v="2743.7"/>
  </r>
  <r>
    <s v="GR"/>
    <x v="13"/>
    <x v="23"/>
    <x v="16"/>
    <x v="6"/>
    <n v="2743.7"/>
  </r>
  <r>
    <s v="GR"/>
    <x v="13"/>
    <x v="23"/>
    <x v="16"/>
    <x v="7"/>
    <n v="2743.7"/>
  </r>
  <r>
    <s v="GR"/>
    <x v="13"/>
    <x v="23"/>
    <x v="17"/>
    <x v="8"/>
    <n v="290.7"/>
  </r>
  <r>
    <s v="GR"/>
    <x v="13"/>
    <x v="23"/>
    <x v="17"/>
    <x v="9"/>
    <n v="293"/>
  </r>
  <r>
    <s v="GR"/>
    <x v="13"/>
    <x v="23"/>
    <x v="17"/>
    <x v="10"/>
    <n v="295.3"/>
  </r>
  <r>
    <s v="GR"/>
    <x v="13"/>
    <x v="23"/>
    <x v="17"/>
    <x v="0"/>
    <n v="297.7"/>
  </r>
  <r>
    <s v="GR"/>
    <x v="13"/>
    <x v="23"/>
    <x v="17"/>
    <x v="1"/>
    <n v="300"/>
  </r>
  <r>
    <s v="GR"/>
    <x v="13"/>
    <x v="23"/>
    <x v="17"/>
    <x v="2"/>
    <n v="302.3"/>
  </r>
  <r>
    <s v="GR"/>
    <x v="13"/>
    <x v="23"/>
    <x v="17"/>
    <x v="3"/>
    <n v="428"/>
  </r>
  <r>
    <s v="GR"/>
    <x v="13"/>
    <x v="23"/>
    <x v="17"/>
    <x v="4"/>
    <n v="448"/>
  </r>
  <r>
    <s v="GR"/>
    <x v="13"/>
    <x v="23"/>
    <x v="17"/>
    <x v="5"/>
    <n v="468"/>
  </r>
  <r>
    <s v="GR"/>
    <x v="13"/>
    <x v="23"/>
    <x v="17"/>
    <x v="6"/>
    <n v="488"/>
  </r>
  <r>
    <s v="GR"/>
    <x v="13"/>
    <x v="23"/>
    <x v="17"/>
    <x v="7"/>
    <n v="508"/>
  </r>
  <r>
    <s v="HR"/>
    <x v="5"/>
    <x v="6"/>
    <x v="19"/>
    <x v="8"/>
    <n v="281.39999999999998"/>
  </r>
  <r>
    <s v="HR"/>
    <x v="5"/>
    <x v="6"/>
    <x v="19"/>
    <x v="9"/>
    <n v="281.39999999999998"/>
  </r>
  <r>
    <s v="HR"/>
    <x v="5"/>
    <x v="6"/>
    <x v="19"/>
    <x v="10"/>
    <n v="281.39999999999998"/>
  </r>
  <r>
    <s v="HR"/>
    <x v="5"/>
    <x v="6"/>
    <x v="19"/>
    <x v="0"/>
    <n v="281.39999999999998"/>
  </r>
  <r>
    <s v="HR"/>
    <x v="5"/>
    <x v="6"/>
    <x v="19"/>
    <x v="1"/>
    <n v="281.39999999999998"/>
  </r>
  <r>
    <s v="HR"/>
    <x v="5"/>
    <x v="6"/>
    <x v="19"/>
    <x v="2"/>
    <n v="281.39999999999998"/>
  </r>
  <r>
    <s v="HR"/>
    <x v="5"/>
    <x v="6"/>
    <x v="19"/>
    <x v="3"/>
    <n v="281.39999999999998"/>
  </r>
  <r>
    <s v="HR"/>
    <x v="5"/>
    <x v="6"/>
    <x v="19"/>
    <x v="4"/>
    <n v="281.39999999999998"/>
  </r>
  <r>
    <s v="HR"/>
    <x v="5"/>
    <x v="6"/>
    <x v="19"/>
    <x v="5"/>
    <n v="281.39999999999998"/>
  </r>
  <r>
    <s v="HR"/>
    <x v="5"/>
    <x v="6"/>
    <x v="19"/>
    <x v="6"/>
    <n v="281.39999999999998"/>
  </r>
  <r>
    <s v="HR"/>
    <x v="5"/>
    <x v="6"/>
    <x v="19"/>
    <x v="7"/>
    <n v="281.39999999999998"/>
  </r>
  <r>
    <s v="HR"/>
    <x v="5"/>
    <x v="6"/>
    <x v="20"/>
    <x v="8"/>
    <n v="320.89999999999998"/>
  </r>
  <r>
    <s v="HR"/>
    <x v="5"/>
    <x v="6"/>
    <x v="20"/>
    <x v="9"/>
    <n v="320.89999999999998"/>
  </r>
  <r>
    <s v="HR"/>
    <x v="5"/>
    <x v="6"/>
    <x v="20"/>
    <x v="10"/>
    <n v="320.89999999999998"/>
  </r>
  <r>
    <s v="HR"/>
    <x v="5"/>
    <x v="6"/>
    <x v="20"/>
    <x v="0"/>
    <n v="320.89999999999998"/>
  </r>
  <r>
    <s v="HR"/>
    <x v="5"/>
    <x v="6"/>
    <x v="20"/>
    <x v="1"/>
    <n v="320.89999999999998"/>
  </r>
  <r>
    <s v="HR"/>
    <x v="5"/>
    <x v="6"/>
    <x v="20"/>
    <x v="2"/>
    <n v="320.89999999999998"/>
  </r>
  <r>
    <s v="HR"/>
    <x v="5"/>
    <x v="6"/>
    <x v="20"/>
    <x v="3"/>
    <n v="320.89999999999998"/>
  </r>
  <r>
    <s v="HR"/>
    <x v="5"/>
    <x v="6"/>
    <x v="20"/>
    <x v="4"/>
    <n v="320.89999999999998"/>
  </r>
  <r>
    <s v="HR"/>
    <x v="5"/>
    <x v="6"/>
    <x v="20"/>
    <x v="5"/>
    <n v="320.89999999999998"/>
  </r>
  <r>
    <s v="HR"/>
    <x v="5"/>
    <x v="6"/>
    <x v="20"/>
    <x v="6"/>
    <n v="320.89999999999998"/>
  </r>
  <r>
    <s v="HR"/>
    <x v="5"/>
    <x v="6"/>
    <x v="20"/>
    <x v="7"/>
    <n v="320.89999999999998"/>
  </r>
  <r>
    <s v="HR"/>
    <x v="5"/>
    <x v="6"/>
    <x v="16"/>
    <x v="8"/>
    <n v="1412.1"/>
  </r>
  <r>
    <s v="HR"/>
    <x v="5"/>
    <x v="6"/>
    <x v="16"/>
    <x v="9"/>
    <n v="1412.1"/>
  </r>
  <r>
    <s v="HR"/>
    <x v="5"/>
    <x v="6"/>
    <x v="16"/>
    <x v="10"/>
    <n v="1412.1"/>
  </r>
  <r>
    <s v="HR"/>
    <x v="5"/>
    <x v="6"/>
    <x v="16"/>
    <x v="0"/>
    <n v="1412.1"/>
  </r>
  <r>
    <s v="HR"/>
    <x v="5"/>
    <x v="6"/>
    <x v="16"/>
    <x v="1"/>
    <n v="1412.1"/>
  </r>
  <r>
    <s v="HR"/>
    <x v="5"/>
    <x v="6"/>
    <x v="16"/>
    <x v="2"/>
    <n v="1412.1"/>
  </r>
  <r>
    <s v="HR"/>
    <x v="5"/>
    <x v="6"/>
    <x v="16"/>
    <x v="3"/>
    <n v="1412.1"/>
  </r>
  <r>
    <s v="HR"/>
    <x v="5"/>
    <x v="6"/>
    <x v="16"/>
    <x v="4"/>
    <n v="1412.1"/>
  </r>
  <r>
    <s v="HR"/>
    <x v="5"/>
    <x v="6"/>
    <x v="16"/>
    <x v="5"/>
    <n v="1412.1"/>
  </r>
  <r>
    <s v="HR"/>
    <x v="5"/>
    <x v="6"/>
    <x v="16"/>
    <x v="6"/>
    <n v="1948.1"/>
  </r>
  <r>
    <s v="HR"/>
    <x v="5"/>
    <x v="6"/>
    <x v="16"/>
    <x v="7"/>
    <n v="1948.1"/>
  </r>
  <r>
    <s v="HR"/>
    <x v="5"/>
    <x v="6"/>
    <x v="17"/>
    <x v="8"/>
    <n v="63.1"/>
  </r>
  <r>
    <s v="HR"/>
    <x v="5"/>
    <x v="6"/>
    <x v="17"/>
    <x v="9"/>
    <n v="63.1"/>
  </r>
  <r>
    <s v="HR"/>
    <x v="5"/>
    <x v="6"/>
    <x v="17"/>
    <x v="10"/>
    <n v="63.1"/>
  </r>
  <r>
    <s v="HR"/>
    <x v="5"/>
    <x v="6"/>
    <x v="17"/>
    <x v="0"/>
    <n v="63.1"/>
  </r>
  <r>
    <s v="HR"/>
    <x v="5"/>
    <x v="6"/>
    <x v="17"/>
    <x v="1"/>
    <n v="63.1"/>
  </r>
  <r>
    <s v="HR"/>
    <x v="5"/>
    <x v="6"/>
    <x v="17"/>
    <x v="2"/>
    <n v="63.1"/>
  </r>
  <r>
    <s v="HR"/>
    <x v="5"/>
    <x v="6"/>
    <x v="17"/>
    <x v="3"/>
    <n v="63.1"/>
  </r>
  <r>
    <s v="HR"/>
    <x v="5"/>
    <x v="6"/>
    <x v="17"/>
    <x v="4"/>
    <n v="63.1"/>
  </r>
  <r>
    <s v="HR"/>
    <x v="5"/>
    <x v="6"/>
    <x v="17"/>
    <x v="5"/>
    <n v="63.1"/>
  </r>
  <r>
    <s v="HR"/>
    <x v="5"/>
    <x v="6"/>
    <x v="17"/>
    <x v="6"/>
    <n v="63.1"/>
  </r>
  <r>
    <s v="HR"/>
    <x v="5"/>
    <x v="6"/>
    <x v="17"/>
    <x v="7"/>
    <n v="63.1"/>
  </r>
  <r>
    <s v="HU"/>
    <x v="14"/>
    <x v="25"/>
    <x v="17"/>
    <x v="8"/>
    <n v="63"/>
  </r>
  <r>
    <s v="HU"/>
    <x v="14"/>
    <x v="25"/>
    <x v="17"/>
    <x v="9"/>
    <n v="63"/>
  </r>
  <r>
    <s v="HU"/>
    <x v="14"/>
    <x v="25"/>
    <x v="17"/>
    <x v="10"/>
    <n v="63"/>
  </r>
  <r>
    <s v="HU"/>
    <x v="14"/>
    <x v="25"/>
    <x v="17"/>
    <x v="0"/>
    <n v="63"/>
  </r>
  <r>
    <s v="HU"/>
    <x v="14"/>
    <x v="25"/>
    <x v="17"/>
    <x v="1"/>
    <n v="63"/>
  </r>
  <r>
    <s v="HU"/>
    <x v="14"/>
    <x v="25"/>
    <x v="17"/>
    <x v="2"/>
    <n v="63"/>
  </r>
  <r>
    <s v="HU"/>
    <x v="14"/>
    <x v="25"/>
    <x v="17"/>
    <x v="3"/>
    <n v="63"/>
  </r>
  <r>
    <s v="HU"/>
    <x v="14"/>
    <x v="25"/>
    <x v="17"/>
    <x v="4"/>
    <n v="63"/>
  </r>
  <r>
    <s v="HU"/>
    <x v="14"/>
    <x v="25"/>
    <x v="17"/>
    <x v="5"/>
    <n v="63"/>
  </r>
  <r>
    <s v="HU"/>
    <x v="14"/>
    <x v="25"/>
    <x v="17"/>
    <x v="6"/>
    <n v="63"/>
  </r>
  <r>
    <s v="HU"/>
    <x v="14"/>
    <x v="25"/>
    <x v="17"/>
    <x v="7"/>
    <n v="63"/>
  </r>
  <r>
    <s v="IE"/>
    <x v="15"/>
    <x v="26"/>
    <x v="18"/>
    <x v="8"/>
    <n v="292"/>
  </r>
  <r>
    <s v="IE"/>
    <x v="15"/>
    <x v="26"/>
    <x v="18"/>
    <x v="9"/>
    <n v="292"/>
  </r>
  <r>
    <s v="IE"/>
    <x v="15"/>
    <x v="26"/>
    <x v="18"/>
    <x v="10"/>
    <n v="292"/>
  </r>
  <r>
    <s v="IE"/>
    <x v="15"/>
    <x v="26"/>
    <x v="18"/>
    <x v="0"/>
    <n v="292"/>
  </r>
  <r>
    <s v="IE"/>
    <x v="15"/>
    <x v="26"/>
    <x v="18"/>
    <x v="1"/>
    <n v="292"/>
  </r>
  <r>
    <s v="IE"/>
    <x v="15"/>
    <x v="26"/>
    <x v="18"/>
    <x v="2"/>
    <n v="292"/>
  </r>
  <r>
    <s v="IE"/>
    <x v="15"/>
    <x v="26"/>
    <x v="18"/>
    <x v="3"/>
    <n v="292"/>
  </r>
  <r>
    <s v="IE"/>
    <x v="15"/>
    <x v="26"/>
    <x v="18"/>
    <x v="4"/>
    <n v="292"/>
  </r>
  <r>
    <s v="IE"/>
    <x v="15"/>
    <x v="26"/>
    <x v="18"/>
    <x v="5"/>
    <n v="292"/>
  </r>
  <r>
    <s v="IE"/>
    <x v="15"/>
    <x v="26"/>
    <x v="18"/>
    <x v="6"/>
    <n v="292"/>
  </r>
  <r>
    <s v="IE"/>
    <x v="15"/>
    <x v="26"/>
    <x v="18"/>
    <x v="7"/>
    <n v="292"/>
  </r>
  <r>
    <s v="IE"/>
    <x v="15"/>
    <x v="26"/>
    <x v="17"/>
    <x v="8"/>
    <n v="215"/>
  </r>
  <r>
    <s v="IE"/>
    <x v="15"/>
    <x v="26"/>
    <x v="17"/>
    <x v="9"/>
    <n v="215"/>
  </r>
  <r>
    <s v="IE"/>
    <x v="15"/>
    <x v="26"/>
    <x v="17"/>
    <x v="10"/>
    <n v="215"/>
  </r>
  <r>
    <s v="IE"/>
    <x v="15"/>
    <x v="26"/>
    <x v="17"/>
    <x v="0"/>
    <n v="215"/>
  </r>
  <r>
    <s v="IE"/>
    <x v="15"/>
    <x v="26"/>
    <x v="17"/>
    <x v="1"/>
    <n v="215"/>
  </r>
  <r>
    <s v="IE"/>
    <x v="15"/>
    <x v="26"/>
    <x v="17"/>
    <x v="2"/>
    <n v="215"/>
  </r>
  <r>
    <s v="IE"/>
    <x v="15"/>
    <x v="26"/>
    <x v="17"/>
    <x v="3"/>
    <n v="215"/>
  </r>
  <r>
    <s v="IE"/>
    <x v="15"/>
    <x v="26"/>
    <x v="17"/>
    <x v="4"/>
    <n v="215"/>
  </r>
  <r>
    <s v="IE"/>
    <x v="15"/>
    <x v="26"/>
    <x v="17"/>
    <x v="5"/>
    <n v="215"/>
  </r>
  <r>
    <s v="IE"/>
    <x v="15"/>
    <x v="26"/>
    <x v="17"/>
    <x v="6"/>
    <n v="215"/>
  </r>
  <r>
    <s v="IE"/>
    <x v="15"/>
    <x v="26"/>
    <x v="17"/>
    <x v="7"/>
    <n v="215"/>
  </r>
  <r>
    <s v="IT"/>
    <x v="16"/>
    <x v="27"/>
    <x v="16"/>
    <x v="8"/>
    <n v="698.9"/>
  </r>
  <r>
    <s v="IT"/>
    <x v="16"/>
    <x v="27"/>
    <x v="16"/>
    <x v="9"/>
    <n v="698.9"/>
  </r>
  <r>
    <s v="IT"/>
    <x v="16"/>
    <x v="27"/>
    <x v="16"/>
    <x v="10"/>
    <n v="698.9"/>
  </r>
  <r>
    <s v="IT"/>
    <x v="16"/>
    <x v="27"/>
    <x v="16"/>
    <x v="0"/>
    <n v="698.9"/>
  </r>
  <r>
    <s v="IT"/>
    <x v="16"/>
    <x v="27"/>
    <x v="16"/>
    <x v="1"/>
    <n v="698.9"/>
  </r>
  <r>
    <s v="IT"/>
    <x v="16"/>
    <x v="27"/>
    <x v="16"/>
    <x v="2"/>
    <n v="698.9"/>
  </r>
  <r>
    <s v="IT"/>
    <x v="16"/>
    <x v="27"/>
    <x v="16"/>
    <x v="3"/>
    <n v="698.9"/>
  </r>
  <r>
    <s v="IT"/>
    <x v="16"/>
    <x v="27"/>
    <x v="16"/>
    <x v="4"/>
    <n v="698.9"/>
  </r>
  <r>
    <s v="IT"/>
    <x v="16"/>
    <x v="27"/>
    <x v="16"/>
    <x v="5"/>
    <n v="698.9"/>
  </r>
  <r>
    <s v="IT"/>
    <x v="16"/>
    <x v="27"/>
    <x v="16"/>
    <x v="6"/>
    <n v="698.9"/>
  </r>
  <r>
    <s v="IT"/>
    <x v="16"/>
    <x v="27"/>
    <x v="16"/>
    <x v="7"/>
    <n v="698.9"/>
  </r>
  <r>
    <s v="IT"/>
    <x v="16"/>
    <x v="27"/>
    <x v="17"/>
    <x v="8"/>
    <n v="118.2"/>
  </r>
  <r>
    <s v="IT"/>
    <x v="16"/>
    <x v="27"/>
    <x v="17"/>
    <x v="9"/>
    <n v="118.2"/>
  </r>
  <r>
    <s v="IT"/>
    <x v="16"/>
    <x v="27"/>
    <x v="17"/>
    <x v="10"/>
    <n v="118.2"/>
  </r>
  <r>
    <s v="IT"/>
    <x v="16"/>
    <x v="27"/>
    <x v="17"/>
    <x v="0"/>
    <n v="118.2"/>
  </r>
  <r>
    <s v="IT"/>
    <x v="16"/>
    <x v="27"/>
    <x v="17"/>
    <x v="1"/>
    <n v="118.2"/>
  </r>
  <r>
    <s v="IT"/>
    <x v="16"/>
    <x v="27"/>
    <x v="17"/>
    <x v="2"/>
    <n v="118.2"/>
  </r>
  <r>
    <s v="IT"/>
    <x v="16"/>
    <x v="27"/>
    <x v="17"/>
    <x v="3"/>
    <n v="118.2"/>
  </r>
  <r>
    <s v="IT"/>
    <x v="16"/>
    <x v="27"/>
    <x v="17"/>
    <x v="4"/>
    <n v="118.2"/>
  </r>
  <r>
    <s v="IT"/>
    <x v="16"/>
    <x v="27"/>
    <x v="17"/>
    <x v="5"/>
    <n v="118.2"/>
  </r>
  <r>
    <s v="IT"/>
    <x v="16"/>
    <x v="27"/>
    <x v="17"/>
    <x v="6"/>
    <n v="118.2"/>
  </r>
  <r>
    <s v="IT"/>
    <x v="16"/>
    <x v="27"/>
    <x v="17"/>
    <x v="7"/>
    <n v="118.2"/>
  </r>
  <r>
    <s v="IT"/>
    <x v="16"/>
    <x v="28"/>
    <x v="16"/>
    <x v="8"/>
    <n v="373.6"/>
  </r>
  <r>
    <s v="IT"/>
    <x v="16"/>
    <x v="28"/>
    <x v="16"/>
    <x v="9"/>
    <n v="373.6"/>
  </r>
  <r>
    <s v="IT"/>
    <x v="16"/>
    <x v="28"/>
    <x v="16"/>
    <x v="10"/>
    <n v="373.6"/>
  </r>
  <r>
    <s v="IT"/>
    <x v="16"/>
    <x v="28"/>
    <x v="16"/>
    <x v="0"/>
    <n v="373.6"/>
  </r>
  <r>
    <s v="IT"/>
    <x v="16"/>
    <x v="28"/>
    <x v="16"/>
    <x v="1"/>
    <n v="373.6"/>
  </r>
  <r>
    <s v="IT"/>
    <x v="16"/>
    <x v="28"/>
    <x v="16"/>
    <x v="2"/>
    <n v="373.6"/>
  </r>
  <r>
    <s v="IT"/>
    <x v="16"/>
    <x v="28"/>
    <x v="16"/>
    <x v="3"/>
    <n v="373.6"/>
  </r>
  <r>
    <s v="IT"/>
    <x v="16"/>
    <x v="28"/>
    <x v="16"/>
    <x v="4"/>
    <n v="373.6"/>
  </r>
  <r>
    <s v="IT"/>
    <x v="16"/>
    <x v="28"/>
    <x v="16"/>
    <x v="5"/>
    <n v="373.6"/>
  </r>
  <r>
    <s v="IT"/>
    <x v="16"/>
    <x v="28"/>
    <x v="16"/>
    <x v="6"/>
    <n v="373.6"/>
  </r>
  <r>
    <s v="IT"/>
    <x v="16"/>
    <x v="28"/>
    <x v="16"/>
    <x v="7"/>
    <n v="373.6"/>
  </r>
  <r>
    <s v="IT"/>
    <x v="16"/>
    <x v="28"/>
    <x v="17"/>
    <x v="8"/>
    <n v="307.5"/>
  </r>
  <r>
    <s v="IT"/>
    <x v="16"/>
    <x v="28"/>
    <x v="17"/>
    <x v="9"/>
    <n v="307.5"/>
  </r>
  <r>
    <s v="IT"/>
    <x v="16"/>
    <x v="28"/>
    <x v="17"/>
    <x v="10"/>
    <n v="307.5"/>
  </r>
  <r>
    <s v="IT"/>
    <x v="16"/>
    <x v="28"/>
    <x v="17"/>
    <x v="0"/>
    <n v="307.5"/>
  </r>
  <r>
    <s v="IT"/>
    <x v="16"/>
    <x v="28"/>
    <x v="17"/>
    <x v="1"/>
    <n v="307.5"/>
  </r>
  <r>
    <s v="IT"/>
    <x v="16"/>
    <x v="28"/>
    <x v="17"/>
    <x v="2"/>
    <n v="307.5"/>
  </r>
  <r>
    <s v="IT"/>
    <x v="16"/>
    <x v="28"/>
    <x v="17"/>
    <x v="3"/>
    <n v="307.5"/>
  </r>
  <r>
    <s v="IT"/>
    <x v="16"/>
    <x v="28"/>
    <x v="17"/>
    <x v="4"/>
    <n v="307.5"/>
  </r>
  <r>
    <s v="IT"/>
    <x v="16"/>
    <x v="28"/>
    <x v="17"/>
    <x v="5"/>
    <n v="307.5"/>
  </r>
  <r>
    <s v="IT"/>
    <x v="16"/>
    <x v="28"/>
    <x v="17"/>
    <x v="6"/>
    <n v="307.5"/>
  </r>
  <r>
    <s v="IT"/>
    <x v="16"/>
    <x v="28"/>
    <x v="17"/>
    <x v="7"/>
    <n v="307.5"/>
  </r>
  <r>
    <s v="IT"/>
    <x v="16"/>
    <x v="29"/>
    <x v="18"/>
    <x v="8"/>
    <n v="985"/>
  </r>
  <r>
    <s v="IT"/>
    <x v="16"/>
    <x v="29"/>
    <x v="18"/>
    <x v="9"/>
    <n v="985"/>
  </r>
  <r>
    <s v="IT"/>
    <x v="16"/>
    <x v="29"/>
    <x v="18"/>
    <x v="10"/>
    <n v="985"/>
  </r>
  <r>
    <s v="IT"/>
    <x v="16"/>
    <x v="29"/>
    <x v="18"/>
    <x v="0"/>
    <n v="985"/>
  </r>
  <r>
    <s v="IT"/>
    <x v="16"/>
    <x v="29"/>
    <x v="18"/>
    <x v="1"/>
    <n v="985"/>
  </r>
  <r>
    <s v="IT"/>
    <x v="16"/>
    <x v="29"/>
    <x v="18"/>
    <x v="2"/>
    <n v="985"/>
  </r>
  <r>
    <s v="IT"/>
    <x v="16"/>
    <x v="29"/>
    <x v="18"/>
    <x v="3"/>
    <n v="985"/>
  </r>
  <r>
    <s v="IT"/>
    <x v="16"/>
    <x v="29"/>
    <x v="18"/>
    <x v="4"/>
    <n v="985"/>
  </r>
  <r>
    <s v="IT"/>
    <x v="16"/>
    <x v="29"/>
    <x v="18"/>
    <x v="5"/>
    <n v="985"/>
  </r>
  <r>
    <s v="IT"/>
    <x v="16"/>
    <x v="29"/>
    <x v="18"/>
    <x v="6"/>
    <n v="985"/>
  </r>
  <r>
    <s v="IT"/>
    <x v="16"/>
    <x v="29"/>
    <x v="18"/>
    <x v="7"/>
    <n v="985"/>
  </r>
  <r>
    <s v="IT"/>
    <x v="16"/>
    <x v="29"/>
    <x v="19"/>
    <x v="8"/>
    <n v="742"/>
  </r>
  <r>
    <s v="IT"/>
    <x v="16"/>
    <x v="29"/>
    <x v="19"/>
    <x v="9"/>
    <n v="742"/>
  </r>
  <r>
    <s v="IT"/>
    <x v="16"/>
    <x v="29"/>
    <x v="19"/>
    <x v="10"/>
    <n v="742"/>
  </r>
  <r>
    <s v="IT"/>
    <x v="16"/>
    <x v="29"/>
    <x v="19"/>
    <x v="0"/>
    <n v="742"/>
  </r>
  <r>
    <s v="IT"/>
    <x v="16"/>
    <x v="29"/>
    <x v="19"/>
    <x v="1"/>
    <n v="742"/>
  </r>
  <r>
    <s v="IT"/>
    <x v="16"/>
    <x v="29"/>
    <x v="19"/>
    <x v="2"/>
    <n v="742"/>
  </r>
  <r>
    <s v="IT"/>
    <x v="16"/>
    <x v="29"/>
    <x v="19"/>
    <x v="3"/>
    <n v="742"/>
  </r>
  <r>
    <s v="IT"/>
    <x v="16"/>
    <x v="29"/>
    <x v="19"/>
    <x v="4"/>
    <n v="742"/>
  </r>
  <r>
    <s v="IT"/>
    <x v="16"/>
    <x v="29"/>
    <x v="19"/>
    <x v="5"/>
    <n v="742"/>
  </r>
  <r>
    <s v="IT"/>
    <x v="16"/>
    <x v="29"/>
    <x v="19"/>
    <x v="6"/>
    <n v="742"/>
  </r>
  <r>
    <s v="IT"/>
    <x v="16"/>
    <x v="29"/>
    <x v="19"/>
    <x v="7"/>
    <n v="742"/>
  </r>
  <r>
    <s v="IT"/>
    <x v="16"/>
    <x v="29"/>
    <x v="16"/>
    <x v="8"/>
    <n v="961.2"/>
  </r>
  <r>
    <s v="IT"/>
    <x v="16"/>
    <x v="29"/>
    <x v="16"/>
    <x v="9"/>
    <n v="961.2"/>
  </r>
  <r>
    <s v="IT"/>
    <x v="16"/>
    <x v="29"/>
    <x v="16"/>
    <x v="10"/>
    <n v="961.2"/>
  </r>
  <r>
    <s v="IT"/>
    <x v="16"/>
    <x v="29"/>
    <x v="16"/>
    <x v="0"/>
    <n v="961.2"/>
  </r>
  <r>
    <s v="IT"/>
    <x v="16"/>
    <x v="29"/>
    <x v="16"/>
    <x v="1"/>
    <n v="961.2"/>
  </r>
  <r>
    <s v="IT"/>
    <x v="16"/>
    <x v="29"/>
    <x v="16"/>
    <x v="2"/>
    <n v="961.2"/>
  </r>
  <r>
    <s v="IT"/>
    <x v="16"/>
    <x v="29"/>
    <x v="16"/>
    <x v="3"/>
    <n v="961.2"/>
  </r>
  <r>
    <s v="IT"/>
    <x v="16"/>
    <x v="29"/>
    <x v="16"/>
    <x v="4"/>
    <n v="961.2"/>
  </r>
  <r>
    <s v="IT"/>
    <x v="16"/>
    <x v="29"/>
    <x v="16"/>
    <x v="5"/>
    <n v="961.2"/>
  </r>
  <r>
    <s v="IT"/>
    <x v="16"/>
    <x v="29"/>
    <x v="16"/>
    <x v="6"/>
    <n v="961.2"/>
  </r>
  <r>
    <s v="IT"/>
    <x v="16"/>
    <x v="29"/>
    <x v="16"/>
    <x v="7"/>
    <n v="961.2"/>
  </r>
  <r>
    <s v="IT"/>
    <x v="16"/>
    <x v="29"/>
    <x v="17"/>
    <x v="8"/>
    <n v="680.1"/>
  </r>
  <r>
    <s v="IT"/>
    <x v="16"/>
    <x v="29"/>
    <x v="17"/>
    <x v="9"/>
    <n v="680.1"/>
  </r>
  <r>
    <s v="IT"/>
    <x v="16"/>
    <x v="29"/>
    <x v="17"/>
    <x v="10"/>
    <n v="680.1"/>
  </r>
  <r>
    <s v="IT"/>
    <x v="16"/>
    <x v="29"/>
    <x v="17"/>
    <x v="0"/>
    <n v="680.1"/>
  </r>
  <r>
    <s v="IT"/>
    <x v="16"/>
    <x v="29"/>
    <x v="17"/>
    <x v="1"/>
    <n v="680.1"/>
  </r>
  <r>
    <s v="IT"/>
    <x v="16"/>
    <x v="29"/>
    <x v="17"/>
    <x v="2"/>
    <n v="680.1"/>
  </r>
  <r>
    <s v="IT"/>
    <x v="16"/>
    <x v="29"/>
    <x v="17"/>
    <x v="3"/>
    <n v="680.1"/>
  </r>
  <r>
    <s v="IT"/>
    <x v="16"/>
    <x v="29"/>
    <x v="17"/>
    <x v="4"/>
    <n v="680.1"/>
  </r>
  <r>
    <s v="IT"/>
    <x v="16"/>
    <x v="29"/>
    <x v="17"/>
    <x v="5"/>
    <n v="680.1"/>
  </r>
  <r>
    <s v="IT"/>
    <x v="16"/>
    <x v="29"/>
    <x v="17"/>
    <x v="6"/>
    <n v="680.1"/>
  </r>
  <r>
    <s v="IT"/>
    <x v="16"/>
    <x v="29"/>
    <x v="17"/>
    <x v="7"/>
    <n v="680.1"/>
  </r>
  <r>
    <s v="IT"/>
    <x v="16"/>
    <x v="30"/>
    <x v="18"/>
    <x v="8"/>
    <n v="2380"/>
  </r>
  <r>
    <s v="IT"/>
    <x v="16"/>
    <x v="30"/>
    <x v="18"/>
    <x v="9"/>
    <n v="2380"/>
  </r>
  <r>
    <s v="IT"/>
    <x v="16"/>
    <x v="30"/>
    <x v="18"/>
    <x v="10"/>
    <n v="2380"/>
  </r>
  <r>
    <s v="IT"/>
    <x v="16"/>
    <x v="30"/>
    <x v="18"/>
    <x v="0"/>
    <n v="2380"/>
  </r>
  <r>
    <s v="IT"/>
    <x v="16"/>
    <x v="30"/>
    <x v="18"/>
    <x v="1"/>
    <n v="2380"/>
  </r>
  <r>
    <s v="IT"/>
    <x v="16"/>
    <x v="30"/>
    <x v="18"/>
    <x v="2"/>
    <n v="2380"/>
  </r>
  <r>
    <s v="IT"/>
    <x v="16"/>
    <x v="30"/>
    <x v="18"/>
    <x v="3"/>
    <n v="2380"/>
  </r>
  <r>
    <s v="IT"/>
    <x v="16"/>
    <x v="30"/>
    <x v="18"/>
    <x v="4"/>
    <n v="2380"/>
  </r>
  <r>
    <s v="IT"/>
    <x v="16"/>
    <x v="30"/>
    <x v="18"/>
    <x v="5"/>
    <n v="2380"/>
  </r>
  <r>
    <s v="IT"/>
    <x v="16"/>
    <x v="30"/>
    <x v="18"/>
    <x v="6"/>
    <n v="2380"/>
  </r>
  <r>
    <s v="IT"/>
    <x v="16"/>
    <x v="30"/>
    <x v="18"/>
    <x v="7"/>
    <n v="2380"/>
  </r>
  <r>
    <s v="IT"/>
    <x v="16"/>
    <x v="30"/>
    <x v="19"/>
    <x v="8"/>
    <n v="2755.2"/>
  </r>
  <r>
    <s v="IT"/>
    <x v="16"/>
    <x v="30"/>
    <x v="19"/>
    <x v="9"/>
    <n v="2755.2"/>
  </r>
  <r>
    <s v="IT"/>
    <x v="16"/>
    <x v="30"/>
    <x v="19"/>
    <x v="10"/>
    <n v="2755.2"/>
  </r>
  <r>
    <s v="IT"/>
    <x v="16"/>
    <x v="30"/>
    <x v="19"/>
    <x v="0"/>
    <n v="2755.2"/>
  </r>
  <r>
    <s v="IT"/>
    <x v="16"/>
    <x v="30"/>
    <x v="19"/>
    <x v="1"/>
    <n v="2755.2"/>
  </r>
  <r>
    <s v="IT"/>
    <x v="16"/>
    <x v="30"/>
    <x v="19"/>
    <x v="2"/>
    <n v="2755.2"/>
  </r>
  <r>
    <s v="IT"/>
    <x v="16"/>
    <x v="30"/>
    <x v="19"/>
    <x v="3"/>
    <n v="2755.2"/>
  </r>
  <r>
    <s v="IT"/>
    <x v="16"/>
    <x v="30"/>
    <x v="19"/>
    <x v="4"/>
    <n v="2755.2"/>
  </r>
  <r>
    <s v="IT"/>
    <x v="16"/>
    <x v="30"/>
    <x v="19"/>
    <x v="5"/>
    <n v="2755.2"/>
  </r>
  <r>
    <s v="IT"/>
    <x v="16"/>
    <x v="30"/>
    <x v="19"/>
    <x v="6"/>
    <n v="2755.2"/>
  </r>
  <r>
    <s v="IT"/>
    <x v="16"/>
    <x v="30"/>
    <x v="19"/>
    <x v="7"/>
    <n v="2755.2"/>
  </r>
  <r>
    <s v="IT"/>
    <x v="16"/>
    <x v="30"/>
    <x v="16"/>
    <x v="8"/>
    <n v="6075.3"/>
  </r>
  <r>
    <s v="IT"/>
    <x v="16"/>
    <x v="30"/>
    <x v="16"/>
    <x v="9"/>
    <n v="6075.3"/>
  </r>
  <r>
    <s v="IT"/>
    <x v="16"/>
    <x v="30"/>
    <x v="16"/>
    <x v="10"/>
    <n v="6075.3"/>
  </r>
  <r>
    <s v="IT"/>
    <x v="16"/>
    <x v="30"/>
    <x v="16"/>
    <x v="0"/>
    <n v="6075.3"/>
  </r>
  <r>
    <s v="IT"/>
    <x v="16"/>
    <x v="30"/>
    <x v="16"/>
    <x v="1"/>
    <n v="6075.3"/>
  </r>
  <r>
    <s v="IT"/>
    <x v="16"/>
    <x v="30"/>
    <x v="16"/>
    <x v="2"/>
    <n v="6075.3"/>
  </r>
  <r>
    <s v="IT"/>
    <x v="16"/>
    <x v="30"/>
    <x v="16"/>
    <x v="3"/>
    <n v="6075.3"/>
  </r>
  <r>
    <s v="IT"/>
    <x v="16"/>
    <x v="30"/>
    <x v="16"/>
    <x v="4"/>
    <n v="6075.3"/>
  </r>
  <r>
    <s v="IT"/>
    <x v="16"/>
    <x v="30"/>
    <x v="16"/>
    <x v="5"/>
    <n v="6075.3"/>
  </r>
  <r>
    <s v="IT"/>
    <x v="16"/>
    <x v="30"/>
    <x v="16"/>
    <x v="6"/>
    <n v="6075.3"/>
  </r>
  <r>
    <s v="IT"/>
    <x v="16"/>
    <x v="30"/>
    <x v="16"/>
    <x v="7"/>
    <n v="6075.3"/>
  </r>
  <r>
    <s v="IT"/>
    <x v="16"/>
    <x v="30"/>
    <x v="17"/>
    <x v="8"/>
    <n v="5663.4"/>
  </r>
  <r>
    <s v="IT"/>
    <x v="16"/>
    <x v="30"/>
    <x v="17"/>
    <x v="9"/>
    <n v="5663.4"/>
  </r>
  <r>
    <s v="IT"/>
    <x v="16"/>
    <x v="30"/>
    <x v="17"/>
    <x v="10"/>
    <n v="5663.4"/>
  </r>
  <r>
    <s v="IT"/>
    <x v="16"/>
    <x v="30"/>
    <x v="17"/>
    <x v="0"/>
    <n v="5663.4"/>
  </r>
  <r>
    <s v="IT"/>
    <x v="16"/>
    <x v="30"/>
    <x v="17"/>
    <x v="1"/>
    <n v="5663.4"/>
  </r>
  <r>
    <s v="IT"/>
    <x v="16"/>
    <x v="30"/>
    <x v="17"/>
    <x v="2"/>
    <n v="5663.4"/>
  </r>
  <r>
    <s v="IT"/>
    <x v="16"/>
    <x v="30"/>
    <x v="17"/>
    <x v="3"/>
    <n v="5663.4"/>
  </r>
  <r>
    <s v="IT"/>
    <x v="16"/>
    <x v="30"/>
    <x v="17"/>
    <x v="4"/>
    <n v="5663.4"/>
  </r>
  <r>
    <s v="IT"/>
    <x v="16"/>
    <x v="30"/>
    <x v="17"/>
    <x v="5"/>
    <n v="5663.4"/>
  </r>
  <r>
    <s v="IT"/>
    <x v="16"/>
    <x v="30"/>
    <x v="17"/>
    <x v="6"/>
    <n v="5663.4"/>
  </r>
  <r>
    <s v="IT"/>
    <x v="16"/>
    <x v="30"/>
    <x v="17"/>
    <x v="7"/>
    <n v="5663.4"/>
  </r>
  <r>
    <s v="IT"/>
    <x v="16"/>
    <x v="31"/>
    <x v="16"/>
    <x v="8"/>
    <n v="177.1"/>
  </r>
  <r>
    <s v="IT"/>
    <x v="16"/>
    <x v="31"/>
    <x v="16"/>
    <x v="9"/>
    <n v="177.1"/>
  </r>
  <r>
    <s v="IT"/>
    <x v="16"/>
    <x v="31"/>
    <x v="16"/>
    <x v="10"/>
    <n v="177.1"/>
  </r>
  <r>
    <s v="IT"/>
    <x v="16"/>
    <x v="31"/>
    <x v="16"/>
    <x v="0"/>
    <n v="177.1"/>
  </r>
  <r>
    <s v="IT"/>
    <x v="16"/>
    <x v="31"/>
    <x v="16"/>
    <x v="1"/>
    <n v="177.1"/>
  </r>
  <r>
    <s v="IT"/>
    <x v="16"/>
    <x v="31"/>
    <x v="16"/>
    <x v="2"/>
    <n v="177.1"/>
  </r>
  <r>
    <s v="IT"/>
    <x v="16"/>
    <x v="31"/>
    <x v="16"/>
    <x v="3"/>
    <n v="177.1"/>
  </r>
  <r>
    <s v="IT"/>
    <x v="16"/>
    <x v="31"/>
    <x v="16"/>
    <x v="4"/>
    <n v="177.1"/>
  </r>
  <r>
    <s v="IT"/>
    <x v="16"/>
    <x v="31"/>
    <x v="16"/>
    <x v="5"/>
    <n v="177.1"/>
  </r>
  <r>
    <s v="IT"/>
    <x v="16"/>
    <x v="31"/>
    <x v="16"/>
    <x v="6"/>
    <n v="177.1"/>
  </r>
  <r>
    <s v="IT"/>
    <x v="16"/>
    <x v="31"/>
    <x v="16"/>
    <x v="7"/>
    <n v="177.1"/>
  </r>
  <r>
    <s v="IT"/>
    <x v="16"/>
    <x v="31"/>
    <x v="17"/>
    <x v="8"/>
    <n v="52.8"/>
  </r>
  <r>
    <s v="IT"/>
    <x v="16"/>
    <x v="31"/>
    <x v="17"/>
    <x v="9"/>
    <n v="52.8"/>
  </r>
  <r>
    <s v="IT"/>
    <x v="16"/>
    <x v="31"/>
    <x v="17"/>
    <x v="10"/>
    <n v="52.8"/>
  </r>
  <r>
    <s v="IT"/>
    <x v="16"/>
    <x v="31"/>
    <x v="17"/>
    <x v="0"/>
    <n v="52.8"/>
  </r>
  <r>
    <s v="IT"/>
    <x v="16"/>
    <x v="31"/>
    <x v="17"/>
    <x v="1"/>
    <n v="52.8"/>
  </r>
  <r>
    <s v="IT"/>
    <x v="16"/>
    <x v="31"/>
    <x v="17"/>
    <x v="2"/>
    <n v="52.8"/>
  </r>
  <r>
    <s v="IT"/>
    <x v="16"/>
    <x v="31"/>
    <x v="17"/>
    <x v="3"/>
    <n v="52.8"/>
  </r>
  <r>
    <s v="IT"/>
    <x v="16"/>
    <x v="31"/>
    <x v="17"/>
    <x v="4"/>
    <n v="52.8"/>
  </r>
  <r>
    <s v="IT"/>
    <x v="16"/>
    <x v="31"/>
    <x v="17"/>
    <x v="5"/>
    <n v="52.8"/>
  </r>
  <r>
    <s v="IT"/>
    <x v="16"/>
    <x v="31"/>
    <x v="17"/>
    <x v="6"/>
    <n v="52.8"/>
  </r>
  <r>
    <s v="IT"/>
    <x v="16"/>
    <x v="31"/>
    <x v="17"/>
    <x v="7"/>
    <n v="52.8"/>
  </r>
  <r>
    <s v="IT"/>
    <x v="16"/>
    <x v="32"/>
    <x v="18"/>
    <x v="8"/>
    <n v="240"/>
  </r>
  <r>
    <s v="IT"/>
    <x v="16"/>
    <x v="32"/>
    <x v="18"/>
    <x v="9"/>
    <n v="240"/>
  </r>
  <r>
    <s v="IT"/>
    <x v="16"/>
    <x v="32"/>
    <x v="18"/>
    <x v="10"/>
    <n v="240"/>
  </r>
  <r>
    <s v="IT"/>
    <x v="16"/>
    <x v="32"/>
    <x v="18"/>
    <x v="0"/>
    <n v="240"/>
  </r>
  <r>
    <s v="IT"/>
    <x v="16"/>
    <x v="32"/>
    <x v="18"/>
    <x v="1"/>
    <n v="240"/>
  </r>
  <r>
    <s v="IT"/>
    <x v="16"/>
    <x v="32"/>
    <x v="18"/>
    <x v="2"/>
    <n v="240"/>
  </r>
  <r>
    <s v="IT"/>
    <x v="16"/>
    <x v="32"/>
    <x v="18"/>
    <x v="3"/>
    <n v="240"/>
  </r>
  <r>
    <s v="IT"/>
    <x v="16"/>
    <x v="32"/>
    <x v="18"/>
    <x v="4"/>
    <n v="240"/>
  </r>
  <r>
    <s v="IT"/>
    <x v="16"/>
    <x v="32"/>
    <x v="18"/>
    <x v="5"/>
    <n v="240"/>
  </r>
  <r>
    <s v="IT"/>
    <x v="16"/>
    <x v="32"/>
    <x v="18"/>
    <x v="6"/>
    <n v="240"/>
  </r>
  <r>
    <s v="IT"/>
    <x v="16"/>
    <x v="32"/>
    <x v="18"/>
    <x v="7"/>
    <n v="240"/>
  </r>
  <r>
    <s v="IT"/>
    <x v="16"/>
    <x v="32"/>
    <x v="16"/>
    <x v="8"/>
    <n v="142.19999999999999"/>
  </r>
  <r>
    <s v="IT"/>
    <x v="16"/>
    <x v="32"/>
    <x v="16"/>
    <x v="9"/>
    <n v="142.19999999999999"/>
  </r>
  <r>
    <s v="IT"/>
    <x v="16"/>
    <x v="32"/>
    <x v="16"/>
    <x v="10"/>
    <n v="142.19999999999999"/>
  </r>
  <r>
    <s v="IT"/>
    <x v="16"/>
    <x v="32"/>
    <x v="16"/>
    <x v="0"/>
    <n v="142.19999999999999"/>
  </r>
  <r>
    <s v="IT"/>
    <x v="16"/>
    <x v="32"/>
    <x v="16"/>
    <x v="1"/>
    <n v="142.19999999999999"/>
  </r>
  <r>
    <s v="IT"/>
    <x v="16"/>
    <x v="32"/>
    <x v="16"/>
    <x v="2"/>
    <n v="142.19999999999999"/>
  </r>
  <r>
    <s v="IT"/>
    <x v="16"/>
    <x v="32"/>
    <x v="16"/>
    <x v="3"/>
    <n v="142.19999999999999"/>
  </r>
  <r>
    <s v="IT"/>
    <x v="16"/>
    <x v="32"/>
    <x v="16"/>
    <x v="4"/>
    <n v="142.19999999999999"/>
  </r>
  <r>
    <s v="IT"/>
    <x v="16"/>
    <x v="32"/>
    <x v="16"/>
    <x v="5"/>
    <n v="142.19999999999999"/>
  </r>
  <r>
    <s v="IT"/>
    <x v="16"/>
    <x v="32"/>
    <x v="16"/>
    <x v="6"/>
    <n v="142.19999999999999"/>
  </r>
  <r>
    <s v="IT"/>
    <x v="16"/>
    <x v="32"/>
    <x v="16"/>
    <x v="7"/>
    <n v="142.19999999999999"/>
  </r>
  <r>
    <s v="IT"/>
    <x v="16"/>
    <x v="32"/>
    <x v="17"/>
    <x v="8"/>
    <n v="76.599999999999994"/>
  </r>
  <r>
    <s v="IT"/>
    <x v="16"/>
    <x v="32"/>
    <x v="17"/>
    <x v="9"/>
    <n v="76.599999999999994"/>
  </r>
  <r>
    <s v="IT"/>
    <x v="16"/>
    <x v="32"/>
    <x v="17"/>
    <x v="10"/>
    <n v="76.599999999999994"/>
  </r>
  <r>
    <s v="IT"/>
    <x v="16"/>
    <x v="32"/>
    <x v="17"/>
    <x v="0"/>
    <n v="76.599999999999994"/>
  </r>
  <r>
    <s v="IT"/>
    <x v="16"/>
    <x v="32"/>
    <x v="17"/>
    <x v="1"/>
    <n v="76.599999999999994"/>
  </r>
  <r>
    <s v="IT"/>
    <x v="16"/>
    <x v="32"/>
    <x v="17"/>
    <x v="2"/>
    <n v="76.599999999999994"/>
  </r>
  <r>
    <s v="IT"/>
    <x v="16"/>
    <x v="32"/>
    <x v="17"/>
    <x v="3"/>
    <n v="76.599999999999994"/>
  </r>
  <r>
    <s v="IT"/>
    <x v="16"/>
    <x v="32"/>
    <x v="17"/>
    <x v="4"/>
    <n v="76.599999999999994"/>
  </r>
  <r>
    <s v="IT"/>
    <x v="16"/>
    <x v="32"/>
    <x v="17"/>
    <x v="5"/>
    <n v="76.599999999999994"/>
  </r>
  <r>
    <s v="IT"/>
    <x v="16"/>
    <x v="32"/>
    <x v="17"/>
    <x v="6"/>
    <n v="76.599999999999994"/>
  </r>
  <r>
    <s v="IT"/>
    <x v="16"/>
    <x v="32"/>
    <x v="17"/>
    <x v="7"/>
    <n v="76.599999999999994"/>
  </r>
  <r>
    <s v="IT"/>
    <x v="16"/>
    <x v="33"/>
    <x v="18"/>
    <x v="8"/>
    <n v="500"/>
  </r>
  <r>
    <s v="IT"/>
    <x v="16"/>
    <x v="33"/>
    <x v="18"/>
    <x v="9"/>
    <n v="500"/>
  </r>
  <r>
    <s v="IT"/>
    <x v="16"/>
    <x v="33"/>
    <x v="18"/>
    <x v="10"/>
    <n v="500"/>
  </r>
  <r>
    <s v="IT"/>
    <x v="16"/>
    <x v="33"/>
    <x v="18"/>
    <x v="0"/>
    <n v="500"/>
  </r>
  <r>
    <s v="IT"/>
    <x v="16"/>
    <x v="33"/>
    <x v="18"/>
    <x v="1"/>
    <n v="500"/>
  </r>
  <r>
    <s v="IT"/>
    <x v="16"/>
    <x v="33"/>
    <x v="18"/>
    <x v="2"/>
    <n v="500"/>
  </r>
  <r>
    <s v="IT"/>
    <x v="16"/>
    <x v="33"/>
    <x v="18"/>
    <x v="3"/>
    <n v="500"/>
  </r>
  <r>
    <s v="IT"/>
    <x v="16"/>
    <x v="33"/>
    <x v="18"/>
    <x v="4"/>
    <n v="500"/>
  </r>
  <r>
    <s v="IT"/>
    <x v="16"/>
    <x v="33"/>
    <x v="18"/>
    <x v="5"/>
    <n v="500"/>
  </r>
  <r>
    <s v="IT"/>
    <x v="16"/>
    <x v="33"/>
    <x v="18"/>
    <x v="6"/>
    <n v="500"/>
  </r>
  <r>
    <s v="IT"/>
    <x v="16"/>
    <x v="33"/>
    <x v="18"/>
    <x v="7"/>
    <n v="500"/>
  </r>
  <r>
    <s v="IT"/>
    <x v="16"/>
    <x v="33"/>
    <x v="19"/>
    <x v="8"/>
    <n v="80"/>
  </r>
  <r>
    <s v="IT"/>
    <x v="16"/>
    <x v="33"/>
    <x v="19"/>
    <x v="9"/>
    <n v="80"/>
  </r>
  <r>
    <s v="IT"/>
    <x v="16"/>
    <x v="33"/>
    <x v="19"/>
    <x v="10"/>
    <n v="80"/>
  </r>
  <r>
    <s v="IT"/>
    <x v="16"/>
    <x v="33"/>
    <x v="19"/>
    <x v="0"/>
    <n v="80"/>
  </r>
  <r>
    <s v="IT"/>
    <x v="16"/>
    <x v="33"/>
    <x v="19"/>
    <x v="1"/>
    <n v="80"/>
  </r>
  <r>
    <s v="IT"/>
    <x v="16"/>
    <x v="33"/>
    <x v="19"/>
    <x v="2"/>
    <n v="80"/>
  </r>
  <r>
    <s v="IT"/>
    <x v="16"/>
    <x v="33"/>
    <x v="19"/>
    <x v="3"/>
    <n v="80"/>
  </r>
  <r>
    <s v="IT"/>
    <x v="16"/>
    <x v="33"/>
    <x v="19"/>
    <x v="4"/>
    <n v="80"/>
  </r>
  <r>
    <s v="IT"/>
    <x v="16"/>
    <x v="33"/>
    <x v="19"/>
    <x v="5"/>
    <n v="80"/>
  </r>
  <r>
    <s v="IT"/>
    <x v="16"/>
    <x v="33"/>
    <x v="19"/>
    <x v="6"/>
    <n v="80"/>
  </r>
  <r>
    <s v="IT"/>
    <x v="16"/>
    <x v="33"/>
    <x v="19"/>
    <x v="7"/>
    <n v="80"/>
  </r>
  <r>
    <s v="IT"/>
    <x v="16"/>
    <x v="33"/>
    <x v="16"/>
    <x v="8"/>
    <n v="37.200000000000003"/>
  </r>
  <r>
    <s v="IT"/>
    <x v="16"/>
    <x v="33"/>
    <x v="16"/>
    <x v="9"/>
    <n v="37.200000000000003"/>
  </r>
  <r>
    <s v="IT"/>
    <x v="16"/>
    <x v="33"/>
    <x v="16"/>
    <x v="10"/>
    <n v="37.200000000000003"/>
  </r>
  <r>
    <s v="IT"/>
    <x v="16"/>
    <x v="33"/>
    <x v="16"/>
    <x v="0"/>
    <n v="37.200000000000003"/>
  </r>
  <r>
    <s v="IT"/>
    <x v="16"/>
    <x v="33"/>
    <x v="16"/>
    <x v="1"/>
    <n v="37.200000000000003"/>
  </r>
  <r>
    <s v="IT"/>
    <x v="16"/>
    <x v="33"/>
    <x v="16"/>
    <x v="2"/>
    <n v="37.200000000000003"/>
  </r>
  <r>
    <s v="IT"/>
    <x v="16"/>
    <x v="33"/>
    <x v="16"/>
    <x v="3"/>
    <n v="37.200000000000003"/>
  </r>
  <r>
    <s v="IT"/>
    <x v="16"/>
    <x v="33"/>
    <x v="16"/>
    <x v="4"/>
    <n v="37.200000000000003"/>
  </r>
  <r>
    <s v="IT"/>
    <x v="16"/>
    <x v="33"/>
    <x v="16"/>
    <x v="5"/>
    <n v="37.200000000000003"/>
  </r>
  <r>
    <s v="IT"/>
    <x v="16"/>
    <x v="33"/>
    <x v="16"/>
    <x v="6"/>
    <n v="37.200000000000003"/>
  </r>
  <r>
    <s v="IT"/>
    <x v="16"/>
    <x v="33"/>
    <x v="16"/>
    <x v="7"/>
    <n v="37.200000000000003"/>
  </r>
  <r>
    <s v="IT"/>
    <x v="16"/>
    <x v="33"/>
    <x v="17"/>
    <x v="8"/>
    <n v="92.1"/>
  </r>
  <r>
    <s v="IT"/>
    <x v="16"/>
    <x v="33"/>
    <x v="17"/>
    <x v="9"/>
    <n v="92.1"/>
  </r>
  <r>
    <s v="IT"/>
    <x v="16"/>
    <x v="33"/>
    <x v="17"/>
    <x v="10"/>
    <n v="92.1"/>
  </r>
  <r>
    <s v="IT"/>
    <x v="16"/>
    <x v="33"/>
    <x v="17"/>
    <x v="0"/>
    <n v="92.1"/>
  </r>
  <r>
    <s v="IT"/>
    <x v="16"/>
    <x v="33"/>
    <x v="17"/>
    <x v="1"/>
    <n v="92.1"/>
  </r>
  <r>
    <s v="IT"/>
    <x v="16"/>
    <x v="33"/>
    <x v="17"/>
    <x v="2"/>
    <n v="92.1"/>
  </r>
  <r>
    <s v="IT"/>
    <x v="16"/>
    <x v="33"/>
    <x v="17"/>
    <x v="3"/>
    <n v="92.1"/>
  </r>
  <r>
    <s v="IT"/>
    <x v="16"/>
    <x v="33"/>
    <x v="17"/>
    <x v="4"/>
    <n v="92.1"/>
  </r>
  <r>
    <s v="IT"/>
    <x v="16"/>
    <x v="33"/>
    <x v="17"/>
    <x v="5"/>
    <n v="92.1"/>
  </r>
  <r>
    <s v="IT"/>
    <x v="16"/>
    <x v="33"/>
    <x v="17"/>
    <x v="6"/>
    <n v="92.1"/>
  </r>
  <r>
    <s v="IT"/>
    <x v="16"/>
    <x v="33"/>
    <x v="17"/>
    <x v="7"/>
    <n v="92.1"/>
  </r>
  <r>
    <s v="LT"/>
    <x v="18"/>
    <x v="35"/>
    <x v="18"/>
    <x v="8"/>
    <n v="828"/>
  </r>
  <r>
    <s v="LT"/>
    <x v="18"/>
    <x v="35"/>
    <x v="18"/>
    <x v="9"/>
    <n v="828"/>
  </r>
  <r>
    <s v="LT"/>
    <x v="18"/>
    <x v="35"/>
    <x v="18"/>
    <x v="10"/>
    <n v="938"/>
  </r>
  <r>
    <s v="LT"/>
    <x v="18"/>
    <x v="35"/>
    <x v="18"/>
    <x v="0"/>
    <n v="938"/>
  </r>
  <r>
    <s v="LT"/>
    <x v="18"/>
    <x v="35"/>
    <x v="18"/>
    <x v="1"/>
    <n v="938"/>
  </r>
  <r>
    <s v="LT"/>
    <x v="18"/>
    <x v="35"/>
    <x v="18"/>
    <x v="2"/>
    <n v="938"/>
  </r>
  <r>
    <s v="LT"/>
    <x v="18"/>
    <x v="35"/>
    <x v="18"/>
    <x v="3"/>
    <n v="938"/>
  </r>
  <r>
    <s v="LT"/>
    <x v="18"/>
    <x v="35"/>
    <x v="18"/>
    <x v="4"/>
    <n v="938"/>
  </r>
  <r>
    <s v="LT"/>
    <x v="18"/>
    <x v="35"/>
    <x v="18"/>
    <x v="5"/>
    <n v="938"/>
  </r>
  <r>
    <s v="LT"/>
    <x v="18"/>
    <x v="35"/>
    <x v="18"/>
    <x v="6"/>
    <n v="938"/>
  </r>
  <r>
    <s v="LT"/>
    <x v="18"/>
    <x v="35"/>
    <x v="18"/>
    <x v="7"/>
    <n v="938"/>
  </r>
  <r>
    <s v="LT"/>
    <x v="18"/>
    <x v="35"/>
    <x v="17"/>
    <x v="8"/>
    <n v="127.4"/>
  </r>
  <r>
    <s v="LT"/>
    <x v="18"/>
    <x v="35"/>
    <x v="17"/>
    <x v="9"/>
    <n v="127.4"/>
  </r>
  <r>
    <s v="LT"/>
    <x v="18"/>
    <x v="35"/>
    <x v="17"/>
    <x v="10"/>
    <n v="127.4"/>
  </r>
  <r>
    <s v="LT"/>
    <x v="18"/>
    <x v="35"/>
    <x v="17"/>
    <x v="0"/>
    <n v="127.4"/>
  </r>
  <r>
    <s v="LT"/>
    <x v="18"/>
    <x v="35"/>
    <x v="17"/>
    <x v="1"/>
    <n v="127.4"/>
  </r>
  <r>
    <s v="LT"/>
    <x v="18"/>
    <x v="35"/>
    <x v="17"/>
    <x v="2"/>
    <n v="127.4"/>
  </r>
  <r>
    <s v="LT"/>
    <x v="18"/>
    <x v="35"/>
    <x v="17"/>
    <x v="3"/>
    <n v="127.4"/>
  </r>
  <r>
    <s v="LT"/>
    <x v="18"/>
    <x v="35"/>
    <x v="17"/>
    <x v="4"/>
    <n v="127.4"/>
  </r>
  <r>
    <s v="LT"/>
    <x v="18"/>
    <x v="35"/>
    <x v="17"/>
    <x v="5"/>
    <n v="127.4"/>
  </r>
  <r>
    <s v="LT"/>
    <x v="18"/>
    <x v="35"/>
    <x v="17"/>
    <x v="6"/>
    <n v="127.4"/>
  </r>
  <r>
    <s v="LT"/>
    <x v="18"/>
    <x v="35"/>
    <x v="17"/>
    <x v="7"/>
    <n v="127.4"/>
  </r>
  <r>
    <s v="LU"/>
    <x v="19"/>
    <x v="36"/>
    <x v="19"/>
    <x v="8"/>
    <n v="11"/>
  </r>
  <r>
    <s v="LU"/>
    <x v="19"/>
    <x v="36"/>
    <x v="19"/>
    <x v="9"/>
    <n v="11"/>
  </r>
  <r>
    <s v="LU"/>
    <x v="19"/>
    <x v="36"/>
    <x v="19"/>
    <x v="10"/>
    <n v="11"/>
  </r>
  <r>
    <s v="LU"/>
    <x v="19"/>
    <x v="36"/>
    <x v="19"/>
    <x v="0"/>
    <n v="11"/>
  </r>
  <r>
    <s v="LU"/>
    <x v="19"/>
    <x v="36"/>
    <x v="19"/>
    <x v="1"/>
    <n v="11"/>
  </r>
  <r>
    <s v="LU"/>
    <x v="19"/>
    <x v="36"/>
    <x v="19"/>
    <x v="2"/>
    <n v="11"/>
  </r>
  <r>
    <s v="LU"/>
    <x v="19"/>
    <x v="36"/>
    <x v="19"/>
    <x v="3"/>
    <n v="11"/>
  </r>
  <r>
    <s v="LU"/>
    <x v="19"/>
    <x v="36"/>
    <x v="19"/>
    <x v="4"/>
    <n v="11"/>
  </r>
  <r>
    <s v="LU"/>
    <x v="19"/>
    <x v="36"/>
    <x v="19"/>
    <x v="5"/>
    <n v="11"/>
  </r>
  <r>
    <s v="LU"/>
    <x v="19"/>
    <x v="36"/>
    <x v="19"/>
    <x v="6"/>
    <n v="11"/>
  </r>
  <r>
    <s v="LU"/>
    <x v="19"/>
    <x v="36"/>
    <x v="19"/>
    <x v="7"/>
    <n v="11"/>
  </r>
  <r>
    <s v="LU"/>
    <x v="19"/>
    <x v="36"/>
    <x v="17"/>
    <x v="8"/>
    <n v="27"/>
  </r>
  <r>
    <s v="LU"/>
    <x v="19"/>
    <x v="36"/>
    <x v="17"/>
    <x v="9"/>
    <n v="27"/>
  </r>
  <r>
    <s v="LU"/>
    <x v="19"/>
    <x v="36"/>
    <x v="17"/>
    <x v="10"/>
    <n v="27"/>
  </r>
  <r>
    <s v="LU"/>
    <x v="19"/>
    <x v="36"/>
    <x v="17"/>
    <x v="0"/>
    <n v="27"/>
  </r>
  <r>
    <s v="LU"/>
    <x v="19"/>
    <x v="36"/>
    <x v="17"/>
    <x v="1"/>
    <n v="27"/>
  </r>
  <r>
    <s v="LU"/>
    <x v="19"/>
    <x v="36"/>
    <x v="17"/>
    <x v="2"/>
    <n v="27"/>
  </r>
  <r>
    <s v="LU"/>
    <x v="19"/>
    <x v="36"/>
    <x v="17"/>
    <x v="3"/>
    <n v="27"/>
  </r>
  <r>
    <s v="LU"/>
    <x v="19"/>
    <x v="36"/>
    <x v="17"/>
    <x v="4"/>
    <n v="27"/>
  </r>
  <r>
    <s v="LU"/>
    <x v="19"/>
    <x v="36"/>
    <x v="17"/>
    <x v="5"/>
    <n v="27"/>
  </r>
  <r>
    <s v="LU"/>
    <x v="19"/>
    <x v="36"/>
    <x v="17"/>
    <x v="6"/>
    <n v="27"/>
  </r>
  <r>
    <s v="LU"/>
    <x v="19"/>
    <x v="36"/>
    <x v="17"/>
    <x v="7"/>
    <n v="27"/>
  </r>
  <r>
    <s v="LU"/>
    <x v="19"/>
    <x v="63"/>
    <x v="18"/>
    <x v="8"/>
    <n v="1300"/>
  </r>
  <r>
    <s v="LU"/>
    <x v="19"/>
    <x v="63"/>
    <x v="18"/>
    <x v="9"/>
    <n v="1300"/>
  </r>
  <r>
    <s v="LU"/>
    <x v="19"/>
    <x v="63"/>
    <x v="18"/>
    <x v="10"/>
    <n v="1300"/>
  </r>
  <r>
    <s v="LU"/>
    <x v="19"/>
    <x v="63"/>
    <x v="18"/>
    <x v="0"/>
    <n v="1300"/>
  </r>
  <r>
    <s v="LU"/>
    <x v="19"/>
    <x v="63"/>
    <x v="18"/>
    <x v="1"/>
    <n v="1300"/>
  </r>
  <r>
    <s v="LU"/>
    <x v="19"/>
    <x v="63"/>
    <x v="18"/>
    <x v="2"/>
    <n v="1300"/>
  </r>
  <r>
    <s v="LU"/>
    <x v="19"/>
    <x v="63"/>
    <x v="18"/>
    <x v="3"/>
    <n v="1300"/>
  </r>
  <r>
    <s v="LU"/>
    <x v="19"/>
    <x v="63"/>
    <x v="18"/>
    <x v="4"/>
    <n v="1300"/>
  </r>
  <r>
    <s v="LU"/>
    <x v="19"/>
    <x v="63"/>
    <x v="18"/>
    <x v="5"/>
    <n v="1300"/>
  </r>
  <r>
    <s v="LU"/>
    <x v="19"/>
    <x v="63"/>
    <x v="18"/>
    <x v="6"/>
    <n v="1300"/>
  </r>
  <r>
    <s v="LU"/>
    <x v="19"/>
    <x v="63"/>
    <x v="18"/>
    <x v="7"/>
    <n v="1300"/>
  </r>
  <r>
    <s v="LV"/>
    <x v="17"/>
    <x v="34"/>
    <x v="20"/>
    <x v="8"/>
    <n v="1592"/>
  </r>
  <r>
    <s v="LV"/>
    <x v="17"/>
    <x v="34"/>
    <x v="20"/>
    <x v="9"/>
    <n v="1592"/>
  </r>
  <r>
    <s v="LV"/>
    <x v="17"/>
    <x v="34"/>
    <x v="20"/>
    <x v="10"/>
    <n v="1592"/>
  </r>
  <r>
    <s v="LV"/>
    <x v="17"/>
    <x v="34"/>
    <x v="20"/>
    <x v="0"/>
    <n v="1592"/>
  </r>
  <r>
    <s v="LV"/>
    <x v="17"/>
    <x v="34"/>
    <x v="20"/>
    <x v="1"/>
    <n v="1592"/>
  </r>
  <r>
    <s v="LV"/>
    <x v="17"/>
    <x v="34"/>
    <x v="20"/>
    <x v="2"/>
    <n v="1592"/>
  </r>
  <r>
    <s v="LV"/>
    <x v="17"/>
    <x v="34"/>
    <x v="20"/>
    <x v="3"/>
    <n v="1592"/>
  </r>
  <r>
    <s v="LV"/>
    <x v="17"/>
    <x v="34"/>
    <x v="20"/>
    <x v="4"/>
    <n v="1592"/>
  </r>
  <r>
    <s v="LV"/>
    <x v="17"/>
    <x v="34"/>
    <x v="20"/>
    <x v="5"/>
    <n v="1592"/>
  </r>
  <r>
    <s v="LV"/>
    <x v="17"/>
    <x v="34"/>
    <x v="20"/>
    <x v="6"/>
    <n v="1592"/>
  </r>
  <r>
    <s v="LV"/>
    <x v="17"/>
    <x v="34"/>
    <x v="20"/>
    <x v="7"/>
    <n v="1592"/>
  </r>
  <r>
    <s v="MD"/>
    <x v="21"/>
    <x v="38"/>
    <x v="17"/>
    <x v="8"/>
    <n v="64.5"/>
  </r>
  <r>
    <s v="MD"/>
    <x v="21"/>
    <x v="38"/>
    <x v="17"/>
    <x v="9"/>
    <n v="64.5"/>
  </r>
  <r>
    <s v="MD"/>
    <x v="21"/>
    <x v="38"/>
    <x v="17"/>
    <x v="10"/>
    <n v="64.5"/>
  </r>
  <r>
    <s v="MD"/>
    <x v="21"/>
    <x v="38"/>
    <x v="17"/>
    <x v="0"/>
    <n v="64.5"/>
  </r>
  <r>
    <s v="MD"/>
    <x v="21"/>
    <x v="38"/>
    <x v="17"/>
    <x v="1"/>
    <n v="64.5"/>
  </r>
  <r>
    <s v="MD"/>
    <x v="21"/>
    <x v="38"/>
    <x v="17"/>
    <x v="2"/>
    <n v="64.5"/>
  </r>
  <r>
    <s v="MD"/>
    <x v="21"/>
    <x v="38"/>
    <x v="17"/>
    <x v="3"/>
    <n v="64.5"/>
  </r>
  <r>
    <s v="MD"/>
    <x v="21"/>
    <x v="38"/>
    <x v="17"/>
    <x v="4"/>
    <n v="64.5"/>
  </r>
  <r>
    <s v="MD"/>
    <x v="21"/>
    <x v="38"/>
    <x v="17"/>
    <x v="5"/>
    <n v="64.5"/>
  </r>
  <r>
    <s v="MD"/>
    <x v="21"/>
    <x v="38"/>
    <x v="17"/>
    <x v="6"/>
    <n v="64.5"/>
  </r>
  <r>
    <s v="MD"/>
    <x v="21"/>
    <x v="38"/>
    <x v="17"/>
    <x v="7"/>
    <n v="64.5"/>
  </r>
  <r>
    <s v="ME"/>
    <x v="22"/>
    <x v="39"/>
    <x v="16"/>
    <x v="8"/>
    <n v="648"/>
  </r>
  <r>
    <s v="ME"/>
    <x v="22"/>
    <x v="39"/>
    <x v="16"/>
    <x v="9"/>
    <n v="648"/>
  </r>
  <r>
    <s v="ME"/>
    <x v="22"/>
    <x v="39"/>
    <x v="16"/>
    <x v="10"/>
    <n v="706"/>
  </r>
  <r>
    <s v="ME"/>
    <x v="22"/>
    <x v="39"/>
    <x v="16"/>
    <x v="0"/>
    <n v="706"/>
  </r>
  <r>
    <s v="ME"/>
    <x v="22"/>
    <x v="39"/>
    <x v="16"/>
    <x v="1"/>
    <n v="706"/>
  </r>
  <r>
    <s v="ME"/>
    <x v="22"/>
    <x v="39"/>
    <x v="16"/>
    <x v="2"/>
    <n v="706"/>
  </r>
  <r>
    <s v="ME"/>
    <x v="22"/>
    <x v="39"/>
    <x v="16"/>
    <x v="3"/>
    <n v="706"/>
  </r>
  <r>
    <s v="ME"/>
    <x v="22"/>
    <x v="39"/>
    <x v="16"/>
    <x v="4"/>
    <n v="706"/>
  </r>
  <r>
    <s v="ME"/>
    <x v="22"/>
    <x v="39"/>
    <x v="16"/>
    <x v="5"/>
    <n v="706"/>
  </r>
  <r>
    <s v="ME"/>
    <x v="22"/>
    <x v="39"/>
    <x v="16"/>
    <x v="6"/>
    <n v="706"/>
  </r>
  <r>
    <s v="ME"/>
    <x v="22"/>
    <x v="39"/>
    <x v="16"/>
    <x v="7"/>
    <n v="706"/>
  </r>
  <r>
    <s v="ME"/>
    <x v="22"/>
    <x v="39"/>
    <x v="17"/>
    <x v="10"/>
    <n v="581"/>
  </r>
  <r>
    <s v="ME"/>
    <x v="22"/>
    <x v="39"/>
    <x v="17"/>
    <x v="0"/>
    <n v="581"/>
  </r>
  <r>
    <s v="ME"/>
    <x v="22"/>
    <x v="39"/>
    <x v="17"/>
    <x v="1"/>
    <n v="581"/>
  </r>
  <r>
    <s v="ME"/>
    <x v="22"/>
    <x v="39"/>
    <x v="17"/>
    <x v="2"/>
    <n v="581"/>
  </r>
  <r>
    <s v="ME"/>
    <x v="22"/>
    <x v="39"/>
    <x v="17"/>
    <x v="3"/>
    <n v="581"/>
  </r>
  <r>
    <s v="ME"/>
    <x v="22"/>
    <x v="39"/>
    <x v="17"/>
    <x v="4"/>
    <n v="581"/>
  </r>
  <r>
    <s v="ME"/>
    <x v="22"/>
    <x v="39"/>
    <x v="17"/>
    <x v="5"/>
    <n v="581"/>
  </r>
  <r>
    <s v="ME"/>
    <x v="22"/>
    <x v="39"/>
    <x v="17"/>
    <x v="6"/>
    <n v="581"/>
  </r>
  <r>
    <s v="ME"/>
    <x v="22"/>
    <x v="39"/>
    <x v="17"/>
    <x v="7"/>
    <n v="581"/>
  </r>
  <r>
    <s v="MK"/>
    <x v="28"/>
    <x v="51"/>
    <x v="16"/>
    <x v="8"/>
    <n v="538.6"/>
  </r>
  <r>
    <s v="MK"/>
    <x v="28"/>
    <x v="51"/>
    <x v="16"/>
    <x v="9"/>
    <n v="538.6"/>
  </r>
  <r>
    <s v="MK"/>
    <x v="28"/>
    <x v="51"/>
    <x v="16"/>
    <x v="10"/>
    <n v="538.6"/>
  </r>
  <r>
    <s v="MK"/>
    <x v="28"/>
    <x v="51"/>
    <x v="16"/>
    <x v="0"/>
    <n v="538.6"/>
  </r>
  <r>
    <s v="MK"/>
    <x v="28"/>
    <x v="51"/>
    <x v="16"/>
    <x v="1"/>
    <n v="538.6"/>
  </r>
  <r>
    <s v="MK"/>
    <x v="28"/>
    <x v="51"/>
    <x v="16"/>
    <x v="2"/>
    <n v="728.6"/>
  </r>
  <r>
    <s v="MK"/>
    <x v="28"/>
    <x v="51"/>
    <x v="16"/>
    <x v="3"/>
    <n v="728.6"/>
  </r>
  <r>
    <s v="MK"/>
    <x v="28"/>
    <x v="51"/>
    <x v="16"/>
    <x v="4"/>
    <n v="728.6"/>
  </r>
  <r>
    <s v="MK"/>
    <x v="28"/>
    <x v="51"/>
    <x v="16"/>
    <x v="5"/>
    <n v="728.6"/>
  </r>
  <r>
    <s v="MK"/>
    <x v="28"/>
    <x v="51"/>
    <x v="16"/>
    <x v="6"/>
    <n v="728.6"/>
  </r>
  <r>
    <s v="MK"/>
    <x v="28"/>
    <x v="51"/>
    <x v="16"/>
    <x v="7"/>
    <n v="728.6"/>
  </r>
  <r>
    <s v="MK"/>
    <x v="28"/>
    <x v="51"/>
    <x v="17"/>
    <x v="8"/>
    <n v="210.1"/>
  </r>
  <r>
    <s v="MK"/>
    <x v="28"/>
    <x v="51"/>
    <x v="17"/>
    <x v="9"/>
    <n v="211.5"/>
  </r>
  <r>
    <s v="MK"/>
    <x v="28"/>
    <x v="51"/>
    <x v="17"/>
    <x v="10"/>
    <n v="216.5"/>
  </r>
  <r>
    <s v="MK"/>
    <x v="28"/>
    <x v="51"/>
    <x v="17"/>
    <x v="0"/>
    <n v="221.5"/>
  </r>
  <r>
    <s v="MK"/>
    <x v="28"/>
    <x v="51"/>
    <x v="17"/>
    <x v="1"/>
    <n v="226.5"/>
  </r>
  <r>
    <s v="MK"/>
    <x v="28"/>
    <x v="51"/>
    <x v="17"/>
    <x v="2"/>
    <n v="230.5"/>
  </r>
  <r>
    <s v="MK"/>
    <x v="28"/>
    <x v="51"/>
    <x v="17"/>
    <x v="3"/>
    <n v="230.5"/>
  </r>
  <r>
    <s v="MK"/>
    <x v="28"/>
    <x v="51"/>
    <x v="17"/>
    <x v="4"/>
    <n v="230.5"/>
  </r>
  <r>
    <s v="MK"/>
    <x v="28"/>
    <x v="51"/>
    <x v="17"/>
    <x v="5"/>
    <n v="230.5"/>
  </r>
  <r>
    <s v="MK"/>
    <x v="28"/>
    <x v="51"/>
    <x v="17"/>
    <x v="6"/>
    <n v="230.5"/>
  </r>
  <r>
    <s v="MK"/>
    <x v="28"/>
    <x v="51"/>
    <x v="17"/>
    <x v="7"/>
    <n v="230.5"/>
  </r>
  <r>
    <s v="NL"/>
    <x v="23"/>
    <x v="40"/>
    <x v="17"/>
    <x v="8"/>
    <n v="37"/>
  </r>
  <r>
    <s v="NL"/>
    <x v="23"/>
    <x v="40"/>
    <x v="17"/>
    <x v="9"/>
    <n v="37"/>
  </r>
  <r>
    <s v="NL"/>
    <x v="23"/>
    <x v="40"/>
    <x v="17"/>
    <x v="10"/>
    <n v="37"/>
  </r>
  <r>
    <s v="NL"/>
    <x v="23"/>
    <x v="40"/>
    <x v="17"/>
    <x v="0"/>
    <n v="37"/>
  </r>
  <r>
    <s v="NL"/>
    <x v="23"/>
    <x v="40"/>
    <x v="17"/>
    <x v="1"/>
    <n v="37"/>
  </r>
  <r>
    <s v="NL"/>
    <x v="23"/>
    <x v="40"/>
    <x v="17"/>
    <x v="2"/>
    <n v="37"/>
  </r>
  <r>
    <s v="NL"/>
    <x v="23"/>
    <x v="40"/>
    <x v="17"/>
    <x v="3"/>
    <n v="37"/>
  </r>
  <r>
    <s v="NL"/>
    <x v="23"/>
    <x v="40"/>
    <x v="17"/>
    <x v="4"/>
    <n v="37"/>
  </r>
  <r>
    <s v="NL"/>
    <x v="23"/>
    <x v="40"/>
    <x v="17"/>
    <x v="5"/>
    <n v="37"/>
  </r>
  <r>
    <s v="NL"/>
    <x v="23"/>
    <x v="40"/>
    <x v="17"/>
    <x v="6"/>
    <n v="37"/>
  </r>
  <r>
    <s v="NL"/>
    <x v="23"/>
    <x v="40"/>
    <x v="17"/>
    <x v="7"/>
    <n v="37"/>
  </r>
  <r>
    <s v="NO"/>
    <x v="25"/>
    <x v="44"/>
    <x v="19"/>
    <x v="8"/>
    <n v="59.8"/>
  </r>
  <r>
    <s v="NO"/>
    <x v="25"/>
    <x v="44"/>
    <x v="19"/>
    <x v="9"/>
    <n v="59.8"/>
  </r>
  <r>
    <s v="NO"/>
    <x v="25"/>
    <x v="44"/>
    <x v="19"/>
    <x v="10"/>
    <n v="59.8"/>
  </r>
  <r>
    <s v="NO"/>
    <x v="25"/>
    <x v="44"/>
    <x v="19"/>
    <x v="0"/>
    <n v="59.8"/>
  </r>
  <r>
    <s v="NO"/>
    <x v="25"/>
    <x v="44"/>
    <x v="19"/>
    <x v="1"/>
    <n v="59.8"/>
  </r>
  <r>
    <s v="NO"/>
    <x v="25"/>
    <x v="44"/>
    <x v="19"/>
    <x v="2"/>
    <n v="59.8"/>
  </r>
  <r>
    <s v="NO"/>
    <x v="25"/>
    <x v="44"/>
    <x v="19"/>
    <x v="3"/>
    <n v="59.8"/>
  </r>
  <r>
    <s v="NO"/>
    <x v="25"/>
    <x v="44"/>
    <x v="19"/>
    <x v="4"/>
    <n v="59.8"/>
  </r>
  <r>
    <s v="NO"/>
    <x v="25"/>
    <x v="44"/>
    <x v="19"/>
    <x v="5"/>
    <n v="59.8"/>
  </r>
  <r>
    <s v="NO"/>
    <x v="25"/>
    <x v="44"/>
    <x v="19"/>
    <x v="6"/>
    <n v="59.8"/>
  </r>
  <r>
    <s v="NO"/>
    <x v="25"/>
    <x v="44"/>
    <x v="19"/>
    <x v="7"/>
    <n v="59.8"/>
  </r>
  <r>
    <s v="NO"/>
    <x v="25"/>
    <x v="44"/>
    <x v="16"/>
    <x v="8"/>
    <n v="3093.4"/>
  </r>
  <r>
    <s v="NO"/>
    <x v="25"/>
    <x v="44"/>
    <x v="16"/>
    <x v="9"/>
    <n v="3131.6"/>
  </r>
  <r>
    <s v="NO"/>
    <x v="25"/>
    <x v="44"/>
    <x v="16"/>
    <x v="10"/>
    <n v="3169.8"/>
  </r>
  <r>
    <s v="NO"/>
    <x v="25"/>
    <x v="44"/>
    <x v="16"/>
    <x v="0"/>
    <n v="3182"/>
  </r>
  <r>
    <s v="NO"/>
    <x v="25"/>
    <x v="44"/>
    <x v="16"/>
    <x v="1"/>
    <n v="3194.2"/>
  </r>
  <r>
    <s v="NO"/>
    <x v="25"/>
    <x v="44"/>
    <x v="16"/>
    <x v="2"/>
    <n v="3206.5"/>
  </r>
  <r>
    <s v="NO"/>
    <x v="25"/>
    <x v="44"/>
    <x v="16"/>
    <x v="3"/>
    <n v="3214.9"/>
  </r>
  <r>
    <s v="NO"/>
    <x v="25"/>
    <x v="44"/>
    <x v="16"/>
    <x v="4"/>
    <n v="3223.4"/>
  </r>
  <r>
    <s v="NO"/>
    <x v="25"/>
    <x v="44"/>
    <x v="16"/>
    <x v="5"/>
    <n v="3231.8"/>
  </r>
  <r>
    <s v="NO"/>
    <x v="25"/>
    <x v="44"/>
    <x v="16"/>
    <x v="6"/>
    <n v="3240.2"/>
  </r>
  <r>
    <s v="NO"/>
    <x v="25"/>
    <x v="44"/>
    <x v="16"/>
    <x v="7"/>
    <n v="3248.7"/>
  </r>
  <r>
    <s v="NO"/>
    <x v="25"/>
    <x v="44"/>
    <x v="17"/>
    <x v="8"/>
    <n v="1145.7"/>
  </r>
  <r>
    <s v="NO"/>
    <x v="25"/>
    <x v="44"/>
    <x v="17"/>
    <x v="9"/>
    <n v="1157"/>
  </r>
  <r>
    <s v="NO"/>
    <x v="25"/>
    <x v="44"/>
    <x v="17"/>
    <x v="10"/>
    <n v="1168.2"/>
  </r>
  <r>
    <s v="NO"/>
    <x v="25"/>
    <x v="44"/>
    <x v="17"/>
    <x v="0"/>
    <n v="1173.5"/>
  </r>
  <r>
    <s v="NO"/>
    <x v="25"/>
    <x v="44"/>
    <x v="17"/>
    <x v="1"/>
    <n v="1178.7"/>
  </r>
  <r>
    <s v="NO"/>
    <x v="25"/>
    <x v="44"/>
    <x v="17"/>
    <x v="2"/>
    <n v="1184"/>
  </r>
  <r>
    <s v="NO"/>
    <x v="25"/>
    <x v="44"/>
    <x v="17"/>
    <x v="3"/>
    <n v="1189.7"/>
  </r>
  <r>
    <s v="NO"/>
    <x v="25"/>
    <x v="44"/>
    <x v="17"/>
    <x v="4"/>
    <n v="1195.5"/>
  </r>
  <r>
    <s v="NO"/>
    <x v="25"/>
    <x v="44"/>
    <x v="17"/>
    <x v="5"/>
    <n v="1201.2"/>
  </r>
  <r>
    <s v="NO"/>
    <x v="25"/>
    <x v="44"/>
    <x v="17"/>
    <x v="6"/>
    <n v="1206.9000000000001"/>
  </r>
  <r>
    <s v="NO"/>
    <x v="25"/>
    <x v="44"/>
    <x v="17"/>
    <x v="7"/>
    <n v="1212.5999999999999"/>
  </r>
  <r>
    <s v="NO"/>
    <x v="25"/>
    <x v="45"/>
    <x v="16"/>
    <x v="8"/>
    <n v="4645.1000000000004"/>
  </r>
  <r>
    <s v="NO"/>
    <x v="25"/>
    <x v="45"/>
    <x v="16"/>
    <x v="9"/>
    <n v="4681.8999999999996"/>
  </r>
  <r>
    <s v="NO"/>
    <x v="25"/>
    <x v="45"/>
    <x v="16"/>
    <x v="10"/>
    <n v="4718.7"/>
  </r>
  <r>
    <s v="NO"/>
    <x v="25"/>
    <x v="45"/>
    <x v="16"/>
    <x v="0"/>
    <n v="4730.5"/>
  </r>
  <r>
    <s v="NO"/>
    <x v="25"/>
    <x v="45"/>
    <x v="16"/>
    <x v="1"/>
    <n v="4742.3"/>
  </r>
  <r>
    <s v="NO"/>
    <x v="25"/>
    <x v="45"/>
    <x v="16"/>
    <x v="2"/>
    <n v="4754.1000000000004"/>
  </r>
  <r>
    <s v="NO"/>
    <x v="25"/>
    <x v="45"/>
    <x v="16"/>
    <x v="3"/>
    <n v="4762.2"/>
  </r>
  <r>
    <s v="NO"/>
    <x v="25"/>
    <x v="45"/>
    <x v="16"/>
    <x v="4"/>
    <n v="4770.3999999999996"/>
  </r>
  <r>
    <s v="NO"/>
    <x v="25"/>
    <x v="45"/>
    <x v="16"/>
    <x v="5"/>
    <n v="4778.5"/>
  </r>
  <r>
    <s v="NO"/>
    <x v="25"/>
    <x v="45"/>
    <x v="16"/>
    <x v="6"/>
    <n v="4786.6000000000004"/>
  </r>
  <r>
    <s v="NO"/>
    <x v="25"/>
    <x v="45"/>
    <x v="16"/>
    <x v="7"/>
    <n v="4794.8"/>
  </r>
  <r>
    <s v="NO"/>
    <x v="25"/>
    <x v="45"/>
    <x v="17"/>
    <x v="8"/>
    <n v="690"/>
  </r>
  <r>
    <s v="NO"/>
    <x v="25"/>
    <x v="45"/>
    <x v="17"/>
    <x v="9"/>
    <n v="700.9"/>
  </r>
  <r>
    <s v="NO"/>
    <x v="25"/>
    <x v="45"/>
    <x v="17"/>
    <x v="10"/>
    <n v="711.7"/>
  </r>
  <r>
    <s v="NO"/>
    <x v="25"/>
    <x v="45"/>
    <x v="17"/>
    <x v="0"/>
    <n v="716.8"/>
  </r>
  <r>
    <s v="NO"/>
    <x v="25"/>
    <x v="45"/>
    <x v="17"/>
    <x v="1"/>
    <n v="721.9"/>
  </r>
  <r>
    <s v="NO"/>
    <x v="25"/>
    <x v="45"/>
    <x v="17"/>
    <x v="2"/>
    <n v="726.9"/>
  </r>
  <r>
    <s v="NO"/>
    <x v="25"/>
    <x v="45"/>
    <x v="17"/>
    <x v="3"/>
    <n v="732.4"/>
  </r>
  <r>
    <s v="NO"/>
    <x v="25"/>
    <x v="45"/>
    <x v="17"/>
    <x v="4"/>
    <n v="738"/>
  </r>
  <r>
    <s v="NO"/>
    <x v="25"/>
    <x v="45"/>
    <x v="17"/>
    <x v="5"/>
    <n v="743.5"/>
  </r>
  <r>
    <s v="NO"/>
    <x v="25"/>
    <x v="45"/>
    <x v="17"/>
    <x v="6"/>
    <n v="749"/>
  </r>
  <r>
    <s v="NO"/>
    <x v="25"/>
    <x v="45"/>
    <x v="17"/>
    <x v="7"/>
    <n v="754.5"/>
  </r>
  <r>
    <s v="NO"/>
    <x v="25"/>
    <x v="46"/>
    <x v="19"/>
    <x v="8"/>
    <n v="0"/>
  </r>
  <r>
    <s v="NO"/>
    <x v="25"/>
    <x v="46"/>
    <x v="19"/>
    <x v="9"/>
    <n v="0"/>
  </r>
  <r>
    <s v="NO"/>
    <x v="25"/>
    <x v="46"/>
    <x v="19"/>
    <x v="10"/>
    <n v="0"/>
  </r>
  <r>
    <s v="NO"/>
    <x v="25"/>
    <x v="46"/>
    <x v="19"/>
    <x v="0"/>
    <n v="0"/>
  </r>
  <r>
    <s v="NO"/>
    <x v="25"/>
    <x v="46"/>
    <x v="19"/>
    <x v="1"/>
    <n v="0"/>
  </r>
  <r>
    <s v="NO"/>
    <x v="25"/>
    <x v="46"/>
    <x v="19"/>
    <x v="2"/>
    <n v="0"/>
  </r>
  <r>
    <s v="NO"/>
    <x v="25"/>
    <x v="46"/>
    <x v="19"/>
    <x v="3"/>
    <n v="0"/>
  </r>
  <r>
    <s v="NO"/>
    <x v="25"/>
    <x v="46"/>
    <x v="19"/>
    <x v="4"/>
    <n v="0"/>
  </r>
  <r>
    <s v="NO"/>
    <x v="25"/>
    <x v="46"/>
    <x v="19"/>
    <x v="5"/>
    <n v="0"/>
  </r>
  <r>
    <s v="NO"/>
    <x v="25"/>
    <x v="46"/>
    <x v="19"/>
    <x v="6"/>
    <n v="0"/>
  </r>
  <r>
    <s v="NO"/>
    <x v="25"/>
    <x v="46"/>
    <x v="19"/>
    <x v="7"/>
    <n v="0"/>
  </r>
  <r>
    <s v="NO"/>
    <x v="25"/>
    <x v="46"/>
    <x v="16"/>
    <x v="8"/>
    <n v="2731.8"/>
  </r>
  <r>
    <s v="NO"/>
    <x v="25"/>
    <x v="46"/>
    <x v="16"/>
    <x v="9"/>
    <n v="2799.9"/>
  </r>
  <r>
    <s v="NO"/>
    <x v="25"/>
    <x v="46"/>
    <x v="16"/>
    <x v="10"/>
    <n v="2868.1"/>
  </r>
  <r>
    <s v="NO"/>
    <x v="25"/>
    <x v="46"/>
    <x v="16"/>
    <x v="0"/>
    <n v="2889.9"/>
  </r>
  <r>
    <s v="NO"/>
    <x v="25"/>
    <x v="46"/>
    <x v="16"/>
    <x v="1"/>
    <n v="2911.8"/>
  </r>
  <r>
    <s v="NO"/>
    <x v="25"/>
    <x v="46"/>
    <x v="16"/>
    <x v="2"/>
    <n v="3268.6"/>
  </r>
  <r>
    <s v="NO"/>
    <x v="25"/>
    <x v="46"/>
    <x v="16"/>
    <x v="3"/>
    <n v="3283.7"/>
  </r>
  <r>
    <s v="NO"/>
    <x v="25"/>
    <x v="46"/>
    <x v="16"/>
    <x v="4"/>
    <n v="3298.7"/>
  </r>
  <r>
    <s v="NO"/>
    <x v="25"/>
    <x v="46"/>
    <x v="16"/>
    <x v="5"/>
    <n v="3313.8"/>
  </r>
  <r>
    <s v="NO"/>
    <x v="25"/>
    <x v="46"/>
    <x v="16"/>
    <x v="6"/>
    <n v="3328.9"/>
  </r>
  <r>
    <s v="NO"/>
    <x v="25"/>
    <x v="46"/>
    <x v="16"/>
    <x v="7"/>
    <n v="3944"/>
  </r>
  <r>
    <s v="NO"/>
    <x v="25"/>
    <x v="46"/>
    <x v="17"/>
    <x v="8"/>
    <n v="2934"/>
  </r>
  <r>
    <s v="NO"/>
    <x v="25"/>
    <x v="46"/>
    <x v="17"/>
    <x v="9"/>
    <n v="2954.1"/>
  </r>
  <r>
    <s v="NO"/>
    <x v="25"/>
    <x v="46"/>
    <x v="17"/>
    <x v="10"/>
    <n v="2974.2"/>
  </r>
  <r>
    <s v="NO"/>
    <x v="25"/>
    <x v="46"/>
    <x v="17"/>
    <x v="0"/>
    <n v="2983.6"/>
  </r>
  <r>
    <s v="NO"/>
    <x v="25"/>
    <x v="46"/>
    <x v="17"/>
    <x v="1"/>
    <n v="2992.9"/>
  </r>
  <r>
    <s v="NO"/>
    <x v="25"/>
    <x v="46"/>
    <x v="17"/>
    <x v="2"/>
    <n v="3002.3"/>
  </r>
  <r>
    <s v="NO"/>
    <x v="25"/>
    <x v="46"/>
    <x v="17"/>
    <x v="3"/>
    <n v="3012.6"/>
  </r>
  <r>
    <s v="NO"/>
    <x v="25"/>
    <x v="46"/>
    <x v="17"/>
    <x v="4"/>
    <n v="3022.8"/>
  </r>
  <r>
    <s v="NO"/>
    <x v="25"/>
    <x v="46"/>
    <x v="17"/>
    <x v="5"/>
    <n v="3033"/>
  </r>
  <r>
    <s v="NO"/>
    <x v="25"/>
    <x v="46"/>
    <x v="17"/>
    <x v="6"/>
    <n v="3043.3"/>
  </r>
  <r>
    <s v="NO"/>
    <x v="25"/>
    <x v="46"/>
    <x v="17"/>
    <x v="7"/>
    <n v="3053.5"/>
  </r>
  <r>
    <s v="NO"/>
    <x v="25"/>
    <x v="47"/>
    <x v="19"/>
    <x v="8"/>
    <n v="238"/>
  </r>
  <r>
    <s v="NO"/>
    <x v="25"/>
    <x v="47"/>
    <x v="19"/>
    <x v="9"/>
    <n v="238"/>
  </r>
  <r>
    <s v="NO"/>
    <x v="25"/>
    <x v="47"/>
    <x v="19"/>
    <x v="10"/>
    <n v="238"/>
  </r>
  <r>
    <s v="NO"/>
    <x v="25"/>
    <x v="47"/>
    <x v="19"/>
    <x v="0"/>
    <n v="238"/>
  </r>
  <r>
    <s v="NO"/>
    <x v="25"/>
    <x v="47"/>
    <x v="19"/>
    <x v="1"/>
    <n v="238"/>
  </r>
  <r>
    <s v="NO"/>
    <x v="25"/>
    <x v="47"/>
    <x v="19"/>
    <x v="2"/>
    <n v="238"/>
  </r>
  <r>
    <s v="NO"/>
    <x v="25"/>
    <x v="47"/>
    <x v="19"/>
    <x v="3"/>
    <n v="238"/>
  </r>
  <r>
    <s v="NO"/>
    <x v="25"/>
    <x v="47"/>
    <x v="19"/>
    <x v="4"/>
    <n v="238"/>
  </r>
  <r>
    <s v="NO"/>
    <x v="25"/>
    <x v="47"/>
    <x v="19"/>
    <x v="5"/>
    <n v="238"/>
  </r>
  <r>
    <s v="NO"/>
    <x v="25"/>
    <x v="47"/>
    <x v="19"/>
    <x v="6"/>
    <n v="238"/>
  </r>
  <r>
    <s v="NO"/>
    <x v="25"/>
    <x v="47"/>
    <x v="19"/>
    <x v="7"/>
    <n v="238"/>
  </r>
  <r>
    <s v="NO"/>
    <x v="25"/>
    <x v="47"/>
    <x v="16"/>
    <x v="8"/>
    <n v="9716.4"/>
  </r>
  <r>
    <s v="NO"/>
    <x v="25"/>
    <x v="47"/>
    <x v="16"/>
    <x v="9"/>
    <n v="9807.2999999999993"/>
  </r>
  <r>
    <s v="NO"/>
    <x v="25"/>
    <x v="47"/>
    <x v="16"/>
    <x v="10"/>
    <n v="9898.2000000000007"/>
  </r>
  <r>
    <s v="NO"/>
    <x v="25"/>
    <x v="47"/>
    <x v="16"/>
    <x v="0"/>
    <n v="9927.4"/>
  </r>
  <r>
    <s v="NO"/>
    <x v="25"/>
    <x v="47"/>
    <x v="16"/>
    <x v="1"/>
    <n v="9956.5"/>
  </r>
  <r>
    <s v="NO"/>
    <x v="25"/>
    <x v="47"/>
    <x v="16"/>
    <x v="2"/>
    <n v="10893.7"/>
  </r>
  <r>
    <s v="NO"/>
    <x v="25"/>
    <x v="47"/>
    <x v="16"/>
    <x v="3"/>
    <n v="10913.8"/>
  </r>
  <r>
    <s v="NO"/>
    <x v="25"/>
    <x v="47"/>
    <x v="16"/>
    <x v="4"/>
    <n v="10933.9"/>
  </r>
  <r>
    <s v="NO"/>
    <x v="25"/>
    <x v="47"/>
    <x v="16"/>
    <x v="5"/>
    <n v="10954"/>
  </r>
  <r>
    <s v="NO"/>
    <x v="25"/>
    <x v="47"/>
    <x v="16"/>
    <x v="6"/>
    <n v="10974.1"/>
  </r>
  <r>
    <s v="NO"/>
    <x v="25"/>
    <x v="47"/>
    <x v="16"/>
    <x v="7"/>
    <n v="12194.3"/>
  </r>
  <r>
    <s v="NO"/>
    <x v="25"/>
    <x v="47"/>
    <x v="17"/>
    <x v="8"/>
    <n v="1632.5"/>
  </r>
  <r>
    <s v="NO"/>
    <x v="25"/>
    <x v="47"/>
    <x v="17"/>
    <x v="9"/>
    <n v="1659.3"/>
  </r>
  <r>
    <s v="NO"/>
    <x v="25"/>
    <x v="47"/>
    <x v="17"/>
    <x v="10"/>
    <n v="1686.1"/>
  </r>
  <r>
    <s v="NO"/>
    <x v="25"/>
    <x v="47"/>
    <x v="17"/>
    <x v="0"/>
    <n v="1698.6"/>
  </r>
  <r>
    <s v="NO"/>
    <x v="25"/>
    <x v="47"/>
    <x v="17"/>
    <x v="1"/>
    <n v="1711.1"/>
  </r>
  <r>
    <s v="NO"/>
    <x v="25"/>
    <x v="47"/>
    <x v="17"/>
    <x v="2"/>
    <n v="1723.6"/>
  </r>
  <r>
    <s v="NO"/>
    <x v="25"/>
    <x v="47"/>
    <x v="17"/>
    <x v="3"/>
    <n v="1737.3"/>
  </r>
  <r>
    <s v="NO"/>
    <x v="25"/>
    <x v="47"/>
    <x v="17"/>
    <x v="4"/>
    <n v="1750.9"/>
  </r>
  <r>
    <s v="NO"/>
    <x v="25"/>
    <x v="47"/>
    <x v="17"/>
    <x v="5"/>
    <n v="1764.6"/>
  </r>
  <r>
    <s v="NO"/>
    <x v="25"/>
    <x v="47"/>
    <x v="17"/>
    <x v="6"/>
    <n v="1778.2"/>
  </r>
  <r>
    <s v="NO"/>
    <x v="25"/>
    <x v="47"/>
    <x v="17"/>
    <x v="7"/>
    <n v="1791.9"/>
  </r>
  <r>
    <s v="NO"/>
    <x v="25"/>
    <x v="48"/>
    <x v="19"/>
    <x v="8"/>
    <n v="411.5"/>
  </r>
  <r>
    <s v="NO"/>
    <x v="25"/>
    <x v="48"/>
    <x v="19"/>
    <x v="9"/>
    <n v="411.5"/>
  </r>
  <r>
    <s v="NO"/>
    <x v="25"/>
    <x v="48"/>
    <x v="19"/>
    <x v="10"/>
    <n v="411.5"/>
  </r>
  <r>
    <s v="NO"/>
    <x v="25"/>
    <x v="48"/>
    <x v="19"/>
    <x v="0"/>
    <n v="411.5"/>
  </r>
  <r>
    <s v="NO"/>
    <x v="25"/>
    <x v="48"/>
    <x v="19"/>
    <x v="1"/>
    <n v="411.5"/>
  </r>
  <r>
    <s v="NO"/>
    <x v="25"/>
    <x v="48"/>
    <x v="19"/>
    <x v="2"/>
    <n v="411.5"/>
  </r>
  <r>
    <s v="NO"/>
    <x v="25"/>
    <x v="48"/>
    <x v="19"/>
    <x v="3"/>
    <n v="411.5"/>
  </r>
  <r>
    <s v="NO"/>
    <x v="25"/>
    <x v="48"/>
    <x v="19"/>
    <x v="4"/>
    <n v="411.5"/>
  </r>
  <r>
    <s v="NO"/>
    <x v="25"/>
    <x v="48"/>
    <x v="19"/>
    <x v="5"/>
    <n v="411.5"/>
  </r>
  <r>
    <s v="NO"/>
    <x v="25"/>
    <x v="48"/>
    <x v="19"/>
    <x v="6"/>
    <n v="411.5"/>
  </r>
  <r>
    <s v="NO"/>
    <x v="25"/>
    <x v="48"/>
    <x v="19"/>
    <x v="7"/>
    <n v="411.5"/>
  </r>
  <r>
    <s v="NO"/>
    <x v="25"/>
    <x v="48"/>
    <x v="16"/>
    <x v="8"/>
    <n v="5441.5"/>
  </r>
  <r>
    <s v="NO"/>
    <x v="25"/>
    <x v="48"/>
    <x v="16"/>
    <x v="9"/>
    <n v="5470.4"/>
  </r>
  <r>
    <s v="NO"/>
    <x v="25"/>
    <x v="48"/>
    <x v="16"/>
    <x v="10"/>
    <n v="5499.3"/>
  </r>
  <r>
    <s v="NO"/>
    <x v="25"/>
    <x v="48"/>
    <x v="16"/>
    <x v="0"/>
    <n v="5508.6"/>
  </r>
  <r>
    <s v="NO"/>
    <x v="25"/>
    <x v="48"/>
    <x v="16"/>
    <x v="1"/>
    <n v="5517.9"/>
  </r>
  <r>
    <s v="NO"/>
    <x v="25"/>
    <x v="48"/>
    <x v="16"/>
    <x v="2"/>
    <n v="5527.1"/>
  </r>
  <r>
    <s v="NO"/>
    <x v="25"/>
    <x v="48"/>
    <x v="16"/>
    <x v="3"/>
    <n v="5533.5"/>
  </r>
  <r>
    <s v="NO"/>
    <x v="25"/>
    <x v="48"/>
    <x v="16"/>
    <x v="4"/>
    <n v="5539.9"/>
  </r>
  <r>
    <s v="NO"/>
    <x v="25"/>
    <x v="48"/>
    <x v="16"/>
    <x v="5"/>
    <n v="5546.3"/>
  </r>
  <r>
    <s v="NO"/>
    <x v="25"/>
    <x v="48"/>
    <x v="16"/>
    <x v="6"/>
    <n v="5552.7"/>
  </r>
  <r>
    <s v="NO"/>
    <x v="25"/>
    <x v="48"/>
    <x v="16"/>
    <x v="7"/>
    <n v="5559.1"/>
  </r>
  <r>
    <s v="NO"/>
    <x v="25"/>
    <x v="48"/>
    <x v="17"/>
    <x v="8"/>
    <n v="802.2"/>
  </r>
  <r>
    <s v="NO"/>
    <x v="25"/>
    <x v="48"/>
    <x v="17"/>
    <x v="9"/>
    <n v="810.7"/>
  </r>
  <r>
    <s v="NO"/>
    <x v="25"/>
    <x v="48"/>
    <x v="17"/>
    <x v="10"/>
    <n v="819.2"/>
  </r>
  <r>
    <s v="NO"/>
    <x v="25"/>
    <x v="48"/>
    <x v="17"/>
    <x v="0"/>
    <n v="823.2"/>
  </r>
  <r>
    <s v="NO"/>
    <x v="25"/>
    <x v="48"/>
    <x v="17"/>
    <x v="1"/>
    <n v="827.2"/>
  </r>
  <r>
    <s v="NO"/>
    <x v="25"/>
    <x v="48"/>
    <x v="17"/>
    <x v="2"/>
    <n v="831.1"/>
  </r>
  <r>
    <s v="NO"/>
    <x v="25"/>
    <x v="48"/>
    <x v="17"/>
    <x v="3"/>
    <n v="835.5"/>
  </r>
  <r>
    <s v="NO"/>
    <x v="25"/>
    <x v="48"/>
    <x v="17"/>
    <x v="4"/>
    <n v="839.8"/>
  </r>
  <r>
    <s v="NO"/>
    <x v="25"/>
    <x v="48"/>
    <x v="17"/>
    <x v="5"/>
    <n v="844.2"/>
  </r>
  <r>
    <s v="NO"/>
    <x v="25"/>
    <x v="48"/>
    <x v="17"/>
    <x v="6"/>
    <n v="848.5"/>
  </r>
  <r>
    <s v="NO"/>
    <x v="25"/>
    <x v="48"/>
    <x v="17"/>
    <x v="7"/>
    <n v="852.8"/>
  </r>
  <r>
    <s v="PL"/>
    <x v="26"/>
    <x v="49"/>
    <x v="18"/>
    <x v="8"/>
    <n v="1333.4"/>
  </r>
  <r>
    <s v="PL"/>
    <x v="26"/>
    <x v="49"/>
    <x v="18"/>
    <x v="9"/>
    <n v="1333.4"/>
  </r>
  <r>
    <s v="PL"/>
    <x v="26"/>
    <x v="49"/>
    <x v="18"/>
    <x v="10"/>
    <n v="1333.4"/>
  </r>
  <r>
    <s v="PL"/>
    <x v="26"/>
    <x v="49"/>
    <x v="18"/>
    <x v="0"/>
    <n v="1333.4"/>
  </r>
  <r>
    <s v="PL"/>
    <x v="26"/>
    <x v="49"/>
    <x v="18"/>
    <x v="1"/>
    <n v="1333.4"/>
  </r>
  <r>
    <s v="PL"/>
    <x v="26"/>
    <x v="49"/>
    <x v="18"/>
    <x v="2"/>
    <n v="1333.4"/>
  </r>
  <r>
    <s v="PL"/>
    <x v="26"/>
    <x v="49"/>
    <x v="18"/>
    <x v="3"/>
    <n v="1333.4"/>
  </r>
  <r>
    <s v="PL"/>
    <x v="26"/>
    <x v="49"/>
    <x v="18"/>
    <x v="4"/>
    <n v="1333.4"/>
  </r>
  <r>
    <s v="PL"/>
    <x v="26"/>
    <x v="49"/>
    <x v="18"/>
    <x v="5"/>
    <n v="1333.4"/>
  </r>
  <r>
    <s v="PL"/>
    <x v="26"/>
    <x v="49"/>
    <x v="18"/>
    <x v="6"/>
    <n v="1333.4"/>
  </r>
  <r>
    <s v="PL"/>
    <x v="26"/>
    <x v="49"/>
    <x v="18"/>
    <x v="7"/>
    <n v="1333.4"/>
  </r>
  <r>
    <s v="PL"/>
    <x v="26"/>
    <x v="49"/>
    <x v="19"/>
    <x v="8"/>
    <n v="283"/>
  </r>
  <r>
    <s v="PL"/>
    <x v="26"/>
    <x v="49"/>
    <x v="19"/>
    <x v="9"/>
    <n v="283"/>
  </r>
  <r>
    <s v="PL"/>
    <x v="26"/>
    <x v="49"/>
    <x v="19"/>
    <x v="10"/>
    <n v="283"/>
  </r>
  <r>
    <s v="PL"/>
    <x v="26"/>
    <x v="49"/>
    <x v="19"/>
    <x v="0"/>
    <n v="283"/>
  </r>
  <r>
    <s v="PL"/>
    <x v="26"/>
    <x v="49"/>
    <x v="19"/>
    <x v="1"/>
    <n v="283"/>
  </r>
  <r>
    <s v="PL"/>
    <x v="26"/>
    <x v="49"/>
    <x v="19"/>
    <x v="2"/>
    <n v="283"/>
  </r>
  <r>
    <s v="PL"/>
    <x v="26"/>
    <x v="49"/>
    <x v="19"/>
    <x v="3"/>
    <n v="283"/>
  </r>
  <r>
    <s v="PL"/>
    <x v="26"/>
    <x v="49"/>
    <x v="19"/>
    <x v="4"/>
    <n v="283"/>
  </r>
  <r>
    <s v="PL"/>
    <x v="26"/>
    <x v="49"/>
    <x v="19"/>
    <x v="5"/>
    <n v="283"/>
  </r>
  <r>
    <s v="PL"/>
    <x v="26"/>
    <x v="49"/>
    <x v="19"/>
    <x v="6"/>
    <n v="283"/>
  </r>
  <r>
    <s v="PL"/>
    <x v="26"/>
    <x v="49"/>
    <x v="19"/>
    <x v="7"/>
    <n v="283"/>
  </r>
  <r>
    <s v="PL"/>
    <x v="26"/>
    <x v="49"/>
    <x v="16"/>
    <x v="8"/>
    <n v="204.7"/>
  </r>
  <r>
    <s v="PL"/>
    <x v="26"/>
    <x v="49"/>
    <x v="16"/>
    <x v="9"/>
    <n v="204.7"/>
  </r>
  <r>
    <s v="PL"/>
    <x v="26"/>
    <x v="49"/>
    <x v="16"/>
    <x v="10"/>
    <n v="204.7"/>
  </r>
  <r>
    <s v="PL"/>
    <x v="26"/>
    <x v="49"/>
    <x v="16"/>
    <x v="0"/>
    <n v="204.7"/>
  </r>
  <r>
    <s v="PL"/>
    <x v="26"/>
    <x v="49"/>
    <x v="16"/>
    <x v="1"/>
    <n v="204.7"/>
  </r>
  <r>
    <s v="PL"/>
    <x v="26"/>
    <x v="49"/>
    <x v="16"/>
    <x v="2"/>
    <n v="204.7"/>
  </r>
  <r>
    <s v="PL"/>
    <x v="26"/>
    <x v="49"/>
    <x v="16"/>
    <x v="3"/>
    <n v="204.7"/>
  </r>
  <r>
    <s v="PL"/>
    <x v="26"/>
    <x v="49"/>
    <x v="16"/>
    <x v="4"/>
    <n v="204.7"/>
  </r>
  <r>
    <s v="PL"/>
    <x v="26"/>
    <x v="49"/>
    <x v="16"/>
    <x v="5"/>
    <n v="204.7"/>
  </r>
  <r>
    <s v="PL"/>
    <x v="26"/>
    <x v="49"/>
    <x v="16"/>
    <x v="6"/>
    <n v="204.7"/>
  </r>
  <r>
    <s v="PL"/>
    <x v="26"/>
    <x v="49"/>
    <x v="16"/>
    <x v="7"/>
    <n v="204.7"/>
  </r>
  <r>
    <s v="PL"/>
    <x v="26"/>
    <x v="49"/>
    <x v="17"/>
    <x v="8"/>
    <n v="523.6"/>
  </r>
  <r>
    <s v="PL"/>
    <x v="26"/>
    <x v="49"/>
    <x v="17"/>
    <x v="9"/>
    <n v="523.6"/>
  </r>
  <r>
    <s v="PL"/>
    <x v="26"/>
    <x v="49"/>
    <x v="17"/>
    <x v="10"/>
    <n v="523.6"/>
  </r>
  <r>
    <s v="PL"/>
    <x v="26"/>
    <x v="49"/>
    <x v="17"/>
    <x v="0"/>
    <n v="523.6"/>
  </r>
  <r>
    <s v="PL"/>
    <x v="26"/>
    <x v="49"/>
    <x v="17"/>
    <x v="1"/>
    <n v="523.6"/>
  </r>
  <r>
    <s v="PL"/>
    <x v="26"/>
    <x v="49"/>
    <x v="17"/>
    <x v="2"/>
    <n v="523.6"/>
  </r>
  <r>
    <s v="PL"/>
    <x v="26"/>
    <x v="49"/>
    <x v="17"/>
    <x v="3"/>
    <n v="523.6"/>
  </r>
  <r>
    <s v="PL"/>
    <x v="26"/>
    <x v="49"/>
    <x v="17"/>
    <x v="4"/>
    <n v="523.6"/>
  </r>
  <r>
    <s v="PL"/>
    <x v="26"/>
    <x v="49"/>
    <x v="17"/>
    <x v="5"/>
    <n v="523.6"/>
  </r>
  <r>
    <s v="PL"/>
    <x v="26"/>
    <x v="49"/>
    <x v="17"/>
    <x v="6"/>
    <n v="523.6"/>
  </r>
  <r>
    <s v="PL"/>
    <x v="26"/>
    <x v="49"/>
    <x v="17"/>
    <x v="7"/>
    <n v="523.6"/>
  </r>
  <r>
    <s v="PT"/>
    <x v="27"/>
    <x v="50"/>
    <x v="19"/>
    <x v="8"/>
    <n v="3797.4"/>
  </r>
  <r>
    <s v="PT"/>
    <x v="27"/>
    <x v="50"/>
    <x v="19"/>
    <x v="9"/>
    <n v="3797.4"/>
  </r>
  <r>
    <s v="PT"/>
    <x v="27"/>
    <x v="50"/>
    <x v="19"/>
    <x v="10"/>
    <n v="3797.4"/>
  </r>
  <r>
    <s v="PT"/>
    <x v="27"/>
    <x v="50"/>
    <x v="19"/>
    <x v="0"/>
    <n v="3797.4"/>
  </r>
  <r>
    <s v="PT"/>
    <x v="27"/>
    <x v="50"/>
    <x v="19"/>
    <x v="1"/>
    <n v="3797.4"/>
  </r>
  <r>
    <s v="PT"/>
    <x v="27"/>
    <x v="50"/>
    <x v="19"/>
    <x v="2"/>
    <n v="3797.4"/>
  </r>
  <r>
    <s v="PT"/>
    <x v="27"/>
    <x v="50"/>
    <x v="19"/>
    <x v="3"/>
    <n v="3797.4"/>
  </r>
  <r>
    <s v="PT"/>
    <x v="27"/>
    <x v="50"/>
    <x v="19"/>
    <x v="4"/>
    <n v="3797.4"/>
  </r>
  <r>
    <s v="PT"/>
    <x v="27"/>
    <x v="50"/>
    <x v="19"/>
    <x v="5"/>
    <n v="3797.4"/>
  </r>
  <r>
    <s v="PT"/>
    <x v="27"/>
    <x v="50"/>
    <x v="19"/>
    <x v="6"/>
    <n v="3797.4"/>
  </r>
  <r>
    <s v="PT"/>
    <x v="27"/>
    <x v="50"/>
    <x v="19"/>
    <x v="7"/>
    <n v="3797.4"/>
  </r>
  <r>
    <s v="PT"/>
    <x v="27"/>
    <x v="50"/>
    <x v="20"/>
    <x v="8"/>
    <n v="0"/>
  </r>
  <r>
    <s v="PT"/>
    <x v="27"/>
    <x v="50"/>
    <x v="20"/>
    <x v="9"/>
    <n v="0"/>
  </r>
  <r>
    <s v="PT"/>
    <x v="27"/>
    <x v="50"/>
    <x v="20"/>
    <x v="10"/>
    <n v="0"/>
  </r>
  <r>
    <s v="PT"/>
    <x v="27"/>
    <x v="50"/>
    <x v="20"/>
    <x v="0"/>
    <n v="0"/>
  </r>
  <r>
    <s v="PT"/>
    <x v="27"/>
    <x v="50"/>
    <x v="20"/>
    <x v="1"/>
    <n v="0"/>
  </r>
  <r>
    <s v="PT"/>
    <x v="27"/>
    <x v="50"/>
    <x v="20"/>
    <x v="2"/>
    <n v="0"/>
  </r>
  <r>
    <s v="PT"/>
    <x v="27"/>
    <x v="50"/>
    <x v="20"/>
    <x v="3"/>
    <n v="0"/>
  </r>
  <r>
    <s v="PT"/>
    <x v="27"/>
    <x v="50"/>
    <x v="20"/>
    <x v="4"/>
    <n v="0"/>
  </r>
  <r>
    <s v="PT"/>
    <x v="27"/>
    <x v="50"/>
    <x v="20"/>
    <x v="5"/>
    <n v="0"/>
  </r>
  <r>
    <s v="PT"/>
    <x v="27"/>
    <x v="50"/>
    <x v="20"/>
    <x v="6"/>
    <n v="0"/>
  </r>
  <r>
    <s v="PT"/>
    <x v="27"/>
    <x v="50"/>
    <x v="20"/>
    <x v="7"/>
    <n v="0"/>
  </r>
  <r>
    <s v="PT"/>
    <x v="27"/>
    <x v="50"/>
    <x v="16"/>
    <x v="8"/>
    <n v="0"/>
  </r>
  <r>
    <s v="PT"/>
    <x v="27"/>
    <x v="50"/>
    <x v="16"/>
    <x v="9"/>
    <n v="0"/>
  </r>
  <r>
    <s v="PT"/>
    <x v="27"/>
    <x v="50"/>
    <x v="16"/>
    <x v="10"/>
    <n v="0"/>
  </r>
  <r>
    <s v="PT"/>
    <x v="27"/>
    <x v="50"/>
    <x v="16"/>
    <x v="0"/>
    <n v="0"/>
  </r>
  <r>
    <s v="PT"/>
    <x v="27"/>
    <x v="50"/>
    <x v="16"/>
    <x v="1"/>
    <n v="0"/>
  </r>
  <r>
    <s v="PT"/>
    <x v="27"/>
    <x v="50"/>
    <x v="16"/>
    <x v="2"/>
    <n v="0"/>
  </r>
  <r>
    <s v="PT"/>
    <x v="27"/>
    <x v="50"/>
    <x v="16"/>
    <x v="3"/>
    <n v="0"/>
  </r>
  <r>
    <s v="PT"/>
    <x v="27"/>
    <x v="50"/>
    <x v="16"/>
    <x v="4"/>
    <n v="0"/>
  </r>
  <r>
    <s v="PT"/>
    <x v="27"/>
    <x v="50"/>
    <x v="16"/>
    <x v="5"/>
    <n v="0"/>
  </r>
  <r>
    <s v="PT"/>
    <x v="27"/>
    <x v="50"/>
    <x v="16"/>
    <x v="6"/>
    <n v="0"/>
  </r>
  <r>
    <s v="PT"/>
    <x v="27"/>
    <x v="50"/>
    <x v="16"/>
    <x v="7"/>
    <n v="0"/>
  </r>
  <r>
    <s v="RO"/>
    <x v="29"/>
    <x v="52"/>
    <x v="19"/>
    <x v="8"/>
    <n v="809.9"/>
  </r>
  <r>
    <s v="RO"/>
    <x v="29"/>
    <x v="52"/>
    <x v="19"/>
    <x v="9"/>
    <n v="809.9"/>
  </r>
  <r>
    <s v="RO"/>
    <x v="29"/>
    <x v="52"/>
    <x v="19"/>
    <x v="10"/>
    <n v="809.9"/>
  </r>
  <r>
    <s v="RO"/>
    <x v="29"/>
    <x v="52"/>
    <x v="19"/>
    <x v="0"/>
    <n v="809.9"/>
  </r>
  <r>
    <s v="RO"/>
    <x v="29"/>
    <x v="52"/>
    <x v="19"/>
    <x v="1"/>
    <n v="809.9"/>
  </r>
  <r>
    <s v="RO"/>
    <x v="29"/>
    <x v="52"/>
    <x v="19"/>
    <x v="2"/>
    <n v="809.9"/>
  </r>
  <r>
    <s v="RO"/>
    <x v="29"/>
    <x v="52"/>
    <x v="19"/>
    <x v="3"/>
    <n v="809.9"/>
  </r>
  <r>
    <s v="RO"/>
    <x v="29"/>
    <x v="52"/>
    <x v="19"/>
    <x v="4"/>
    <n v="809.9"/>
  </r>
  <r>
    <s v="RO"/>
    <x v="29"/>
    <x v="52"/>
    <x v="19"/>
    <x v="5"/>
    <n v="809.9"/>
  </r>
  <r>
    <s v="RO"/>
    <x v="29"/>
    <x v="52"/>
    <x v="19"/>
    <x v="6"/>
    <n v="809.9"/>
  </r>
  <r>
    <s v="RO"/>
    <x v="29"/>
    <x v="52"/>
    <x v="19"/>
    <x v="7"/>
    <n v="838.7"/>
  </r>
  <r>
    <s v="RO"/>
    <x v="29"/>
    <x v="52"/>
    <x v="16"/>
    <x v="8"/>
    <n v="2334.6999999999998"/>
  </r>
  <r>
    <s v="RO"/>
    <x v="29"/>
    <x v="52"/>
    <x v="16"/>
    <x v="9"/>
    <n v="2390.6999999999998"/>
  </r>
  <r>
    <s v="RO"/>
    <x v="29"/>
    <x v="52"/>
    <x v="16"/>
    <x v="10"/>
    <n v="2280.8000000000002"/>
  </r>
  <r>
    <s v="RO"/>
    <x v="29"/>
    <x v="52"/>
    <x v="16"/>
    <x v="0"/>
    <n v="2280.8000000000002"/>
  </r>
  <r>
    <s v="RO"/>
    <x v="29"/>
    <x v="52"/>
    <x v="16"/>
    <x v="1"/>
    <n v="2403"/>
  </r>
  <r>
    <s v="RO"/>
    <x v="29"/>
    <x v="52"/>
    <x v="16"/>
    <x v="2"/>
    <n v="2403"/>
  </r>
  <r>
    <s v="RO"/>
    <x v="29"/>
    <x v="52"/>
    <x v="16"/>
    <x v="3"/>
    <n v="2583"/>
  </r>
  <r>
    <s v="RO"/>
    <x v="29"/>
    <x v="52"/>
    <x v="16"/>
    <x v="4"/>
    <n v="2583"/>
  </r>
  <r>
    <s v="RO"/>
    <x v="29"/>
    <x v="52"/>
    <x v="16"/>
    <x v="5"/>
    <n v="2583"/>
  </r>
  <r>
    <s v="RO"/>
    <x v="29"/>
    <x v="52"/>
    <x v="16"/>
    <x v="6"/>
    <n v="2583"/>
  </r>
  <r>
    <s v="RO"/>
    <x v="29"/>
    <x v="52"/>
    <x v="16"/>
    <x v="7"/>
    <n v="2583"/>
  </r>
  <r>
    <s v="RO"/>
    <x v="29"/>
    <x v="52"/>
    <x v="17"/>
    <x v="8"/>
    <n v="3256.7"/>
  </r>
  <r>
    <s v="RO"/>
    <x v="29"/>
    <x v="52"/>
    <x v="17"/>
    <x v="9"/>
    <n v="3305.4"/>
  </r>
  <r>
    <s v="RO"/>
    <x v="29"/>
    <x v="52"/>
    <x v="17"/>
    <x v="10"/>
    <n v="3336.6"/>
  </r>
  <r>
    <s v="RO"/>
    <x v="29"/>
    <x v="52"/>
    <x v="17"/>
    <x v="0"/>
    <n v="3336.6"/>
  </r>
  <r>
    <s v="RO"/>
    <x v="29"/>
    <x v="52"/>
    <x v="17"/>
    <x v="1"/>
    <n v="3363.6"/>
  </r>
  <r>
    <s v="RO"/>
    <x v="29"/>
    <x v="52"/>
    <x v="17"/>
    <x v="2"/>
    <n v="3363.6"/>
  </r>
  <r>
    <s v="RO"/>
    <x v="29"/>
    <x v="52"/>
    <x v="17"/>
    <x v="3"/>
    <n v="3377.6"/>
  </r>
  <r>
    <s v="RO"/>
    <x v="29"/>
    <x v="52"/>
    <x v="17"/>
    <x v="4"/>
    <n v="3377.6"/>
  </r>
  <r>
    <s v="RO"/>
    <x v="29"/>
    <x v="52"/>
    <x v="17"/>
    <x v="5"/>
    <n v="3377.6"/>
  </r>
  <r>
    <s v="RO"/>
    <x v="29"/>
    <x v="52"/>
    <x v="17"/>
    <x v="6"/>
    <n v="3377.6"/>
  </r>
  <r>
    <s v="RO"/>
    <x v="29"/>
    <x v="52"/>
    <x v="17"/>
    <x v="7"/>
    <n v="3377.6"/>
  </r>
  <r>
    <s v="RS"/>
    <x v="30"/>
    <x v="53"/>
    <x v="18"/>
    <x v="8"/>
    <n v="614"/>
  </r>
  <r>
    <s v="RS"/>
    <x v="30"/>
    <x v="53"/>
    <x v="18"/>
    <x v="9"/>
    <n v="614"/>
  </r>
  <r>
    <s v="RS"/>
    <x v="30"/>
    <x v="53"/>
    <x v="18"/>
    <x v="10"/>
    <n v="614"/>
  </r>
  <r>
    <s v="RS"/>
    <x v="30"/>
    <x v="53"/>
    <x v="18"/>
    <x v="0"/>
    <n v="614"/>
  </r>
  <r>
    <s v="RS"/>
    <x v="30"/>
    <x v="53"/>
    <x v="18"/>
    <x v="1"/>
    <n v="614"/>
  </r>
  <r>
    <s v="RS"/>
    <x v="30"/>
    <x v="53"/>
    <x v="18"/>
    <x v="2"/>
    <n v="614"/>
  </r>
  <r>
    <s v="RS"/>
    <x v="30"/>
    <x v="53"/>
    <x v="18"/>
    <x v="3"/>
    <n v="1314"/>
  </r>
  <r>
    <s v="RS"/>
    <x v="30"/>
    <x v="53"/>
    <x v="18"/>
    <x v="4"/>
    <n v="1314"/>
  </r>
  <r>
    <s v="RS"/>
    <x v="30"/>
    <x v="53"/>
    <x v="18"/>
    <x v="5"/>
    <n v="1314"/>
  </r>
  <r>
    <s v="RS"/>
    <x v="30"/>
    <x v="53"/>
    <x v="18"/>
    <x v="6"/>
    <n v="1314"/>
  </r>
  <r>
    <s v="RS"/>
    <x v="30"/>
    <x v="53"/>
    <x v="18"/>
    <x v="7"/>
    <n v="1314"/>
  </r>
  <r>
    <s v="RS"/>
    <x v="30"/>
    <x v="53"/>
    <x v="16"/>
    <x v="8"/>
    <n v="435.3"/>
  </r>
  <r>
    <s v="RS"/>
    <x v="30"/>
    <x v="53"/>
    <x v="16"/>
    <x v="9"/>
    <n v="435.3"/>
  </r>
  <r>
    <s v="RS"/>
    <x v="30"/>
    <x v="53"/>
    <x v="16"/>
    <x v="10"/>
    <n v="435.3"/>
  </r>
  <r>
    <s v="RS"/>
    <x v="30"/>
    <x v="53"/>
    <x v="16"/>
    <x v="0"/>
    <n v="435.3"/>
  </r>
  <r>
    <s v="RS"/>
    <x v="30"/>
    <x v="53"/>
    <x v="16"/>
    <x v="1"/>
    <n v="435.3"/>
  </r>
  <r>
    <s v="RS"/>
    <x v="30"/>
    <x v="53"/>
    <x v="16"/>
    <x v="2"/>
    <n v="435.3"/>
  </r>
  <r>
    <s v="RS"/>
    <x v="30"/>
    <x v="53"/>
    <x v="16"/>
    <x v="3"/>
    <n v="435.3"/>
  </r>
  <r>
    <s v="RS"/>
    <x v="30"/>
    <x v="53"/>
    <x v="16"/>
    <x v="4"/>
    <n v="435.3"/>
  </r>
  <r>
    <s v="RS"/>
    <x v="30"/>
    <x v="53"/>
    <x v="16"/>
    <x v="5"/>
    <n v="435.3"/>
  </r>
  <r>
    <s v="RS"/>
    <x v="30"/>
    <x v="53"/>
    <x v="16"/>
    <x v="6"/>
    <n v="435.3"/>
  </r>
  <r>
    <s v="RS"/>
    <x v="30"/>
    <x v="53"/>
    <x v="16"/>
    <x v="7"/>
    <n v="435.3"/>
  </r>
  <r>
    <s v="RS"/>
    <x v="30"/>
    <x v="53"/>
    <x v="17"/>
    <x v="8"/>
    <n v="1996.8"/>
  </r>
  <r>
    <s v="RS"/>
    <x v="30"/>
    <x v="53"/>
    <x v="17"/>
    <x v="9"/>
    <n v="1946.8"/>
  </r>
  <r>
    <s v="RS"/>
    <x v="30"/>
    <x v="53"/>
    <x v="17"/>
    <x v="10"/>
    <n v="2202"/>
  </r>
  <r>
    <s v="RS"/>
    <x v="30"/>
    <x v="53"/>
    <x v="17"/>
    <x v="0"/>
    <n v="2206"/>
  </r>
  <r>
    <s v="RS"/>
    <x v="30"/>
    <x v="53"/>
    <x v="17"/>
    <x v="1"/>
    <n v="2210"/>
  </r>
  <r>
    <s v="RS"/>
    <x v="30"/>
    <x v="53"/>
    <x v="17"/>
    <x v="2"/>
    <n v="2214"/>
  </r>
  <r>
    <s v="RS"/>
    <x v="30"/>
    <x v="53"/>
    <x v="17"/>
    <x v="3"/>
    <n v="2218"/>
  </r>
  <r>
    <s v="RS"/>
    <x v="30"/>
    <x v="53"/>
    <x v="17"/>
    <x v="4"/>
    <n v="2222"/>
  </r>
  <r>
    <s v="RS"/>
    <x v="30"/>
    <x v="53"/>
    <x v="17"/>
    <x v="5"/>
    <n v="2226"/>
  </r>
  <r>
    <s v="RS"/>
    <x v="30"/>
    <x v="53"/>
    <x v="17"/>
    <x v="6"/>
    <n v="2230"/>
  </r>
  <r>
    <s v="RS"/>
    <x v="30"/>
    <x v="53"/>
    <x v="17"/>
    <x v="7"/>
    <n v="2261"/>
  </r>
  <r>
    <s v="SE"/>
    <x v="34"/>
    <x v="57"/>
    <x v="16"/>
    <x v="8"/>
    <n v="0"/>
  </r>
  <r>
    <s v="SE"/>
    <x v="34"/>
    <x v="57"/>
    <x v="16"/>
    <x v="9"/>
    <n v="0"/>
  </r>
  <r>
    <s v="SE"/>
    <x v="34"/>
    <x v="57"/>
    <x v="16"/>
    <x v="10"/>
    <n v="0"/>
  </r>
  <r>
    <s v="SE"/>
    <x v="34"/>
    <x v="57"/>
    <x v="16"/>
    <x v="0"/>
    <n v="0"/>
  </r>
  <r>
    <s v="SE"/>
    <x v="34"/>
    <x v="57"/>
    <x v="16"/>
    <x v="1"/>
    <n v="0"/>
  </r>
  <r>
    <s v="SE"/>
    <x v="34"/>
    <x v="57"/>
    <x v="16"/>
    <x v="2"/>
    <n v="0"/>
  </r>
  <r>
    <s v="SE"/>
    <x v="34"/>
    <x v="57"/>
    <x v="16"/>
    <x v="3"/>
    <n v="0"/>
  </r>
  <r>
    <s v="SE"/>
    <x v="34"/>
    <x v="57"/>
    <x v="16"/>
    <x v="4"/>
    <n v="0"/>
  </r>
  <r>
    <s v="SE"/>
    <x v="34"/>
    <x v="57"/>
    <x v="16"/>
    <x v="5"/>
    <n v="0"/>
  </r>
  <r>
    <s v="SE"/>
    <x v="34"/>
    <x v="57"/>
    <x v="16"/>
    <x v="6"/>
    <n v="0"/>
  </r>
  <r>
    <s v="SE"/>
    <x v="34"/>
    <x v="57"/>
    <x v="16"/>
    <x v="7"/>
    <n v="0"/>
  </r>
  <r>
    <s v="SE"/>
    <x v="34"/>
    <x v="58"/>
    <x v="16"/>
    <x v="8"/>
    <n v="0"/>
  </r>
  <r>
    <s v="SE"/>
    <x v="34"/>
    <x v="58"/>
    <x v="16"/>
    <x v="9"/>
    <n v="0"/>
  </r>
  <r>
    <s v="SE"/>
    <x v="34"/>
    <x v="58"/>
    <x v="16"/>
    <x v="10"/>
    <n v="0"/>
  </r>
  <r>
    <s v="SE"/>
    <x v="34"/>
    <x v="58"/>
    <x v="16"/>
    <x v="0"/>
    <n v="0"/>
  </r>
  <r>
    <s v="SE"/>
    <x v="34"/>
    <x v="58"/>
    <x v="16"/>
    <x v="1"/>
    <n v="0"/>
  </r>
  <r>
    <s v="SE"/>
    <x v="34"/>
    <x v="58"/>
    <x v="16"/>
    <x v="2"/>
    <n v="0"/>
  </r>
  <r>
    <s v="SE"/>
    <x v="34"/>
    <x v="58"/>
    <x v="16"/>
    <x v="3"/>
    <n v="0"/>
  </r>
  <r>
    <s v="SE"/>
    <x v="34"/>
    <x v="58"/>
    <x v="16"/>
    <x v="4"/>
    <n v="0"/>
  </r>
  <r>
    <s v="SE"/>
    <x v="34"/>
    <x v="58"/>
    <x v="16"/>
    <x v="5"/>
    <n v="0"/>
  </r>
  <r>
    <s v="SE"/>
    <x v="34"/>
    <x v="58"/>
    <x v="16"/>
    <x v="6"/>
    <n v="0"/>
  </r>
  <r>
    <s v="SE"/>
    <x v="34"/>
    <x v="58"/>
    <x v="16"/>
    <x v="7"/>
    <n v="0"/>
  </r>
  <r>
    <s v="SE"/>
    <x v="34"/>
    <x v="59"/>
    <x v="16"/>
    <x v="8"/>
    <n v="0"/>
  </r>
  <r>
    <s v="SE"/>
    <x v="34"/>
    <x v="59"/>
    <x v="16"/>
    <x v="9"/>
    <n v="0"/>
  </r>
  <r>
    <s v="SE"/>
    <x v="34"/>
    <x v="59"/>
    <x v="16"/>
    <x v="10"/>
    <n v="0"/>
  </r>
  <r>
    <s v="SE"/>
    <x v="34"/>
    <x v="59"/>
    <x v="16"/>
    <x v="0"/>
    <n v="0"/>
  </r>
  <r>
    <s v="SE"/>
    <x v="34"/>
    <x v="59"/>
    <x v="16"/>
    <x v="1"/>
    <n v="0"/>
  </r>
  <r>
    <s v="SE"/>
    <x v="34"/>
    <x v="59"/>
    <x v="16"/>
    <x v="2"/>
    <n v="0"/>
  </r>
  <r>
    <s v="SE"/>
    <x v="34"/>
    <x v="59"/>
    <x v="16"/>
    <x v="3"/>
    <n v="0"/>
  </r>
  <r>
    <s v="SE"/>
    <x v="34"/>
    <x v="59"/>
    <x v="16"/>
    <x v="4"/>
    <n v="0"/>
  </r>
  <r>
    <s v="SE"/>
    <x v="34"/>
    <x v="59"/>
    <x v="16"/>
    <x v="5"/>
    <n v="0"/>
  </r>
  <r>
    <s v="SE"/>
    <x v="34"/>
    <x v="59"/>
    <x v="16"/>
    <x v="6"/>
    <n v="0"/>
  </r>
  <r>
    <s v="SE"/>
    <x v="34"/>
    <x v="59"/>
    <x v="16"/>
    <x v="7"/>
    <n v="0"/>
  </r>
  <r>
    <s v="SE"/>
    <x v="34"/>
    <x v="60"/>
    <x v="16"/>
    <x v="8"/>
    <n v="0"/>
  </r>
  <r>
    <s v="SE"/>
    <x v="34"/>
    <x v="60"/>
    <x v="16"/>
    <x v="9"/>
    <n v="0"/>
  </r>
  <r>
    <s v="SE"/>
    <x v="34"/>
    <x v="60"/>
    <x v="16"/>
    <x v="10"/>
    <n v="0"/>
  </r>
  <r>
    <s v="SE"/>
    <x v="34"/>
    <x v="60"/>
    <x v="16"/>
    <x v="0"/>
    <n v="0"/>
  </r>
  <r>
    <s v="SE"/>
    <x v="34"/>
    <x v="60"/>
    <x v="16"/>
    <x v="1"/>
    <n v="0"/>
  </r>
  <r>
    <s v="SE"/>
    <x v="34"/>
    <x v="60"/>
    <x v="16"/>
    <x v="2"/>
    <n v="0"/>
  </r>
  <r>
    <s v="SE"/>
    <x v="34"/>
    <x v="60"/>
    <x v="16"/>
    <x v="3"/>
    <n v="0"/>
  </r>
  <r>
    <s v="SE"/>
    <x v="34"/>
    <x v="60"/>
    <x v="16"/>
    <x v="4"/>
    <n v="0"/>
  </r>
  <r>
    <s v="SE"/>
    <x v="34"/>
    <x v="60"/>
    <x v="16"/>
    <x v="5"/>
    <n v="0"/>
  </r>
  <r>
    <s v="SE"/>
    <x v="34"/>
    <x v="60"/>
    <x v="16"/>
    <x v="6"/>
    <n v="0"/>
  </r>
  <r>
    <s v="SE"/>
    <x v="34"/>
    <x v="60"/>
    <x v="16"/>
    <x v="7"/>
    <n v="0"/>
  </r>
  <r>
    <s v="SI"/>
    <x v="32"/>
    <x v="55"/>
    <x v="18"/>
    <x v="8"/>
    <n v="180"/>
  </r>
  <r>
    <s v="SI"/>
    <x v="32"/>
    <x v="55"/>
    <x v="18"/>
    <x v="9"/>
    <n v="180"/>
  </r>
  <r>
    <s v="SI"/>
    <x v="32"/>
    <x v="55"/>
    <x v="18"/>
    <x v="10"/>
    <n v="180"/>
  </r>
  <r>
    <s v="SI"/>
    <x v="32"/>
    <x v="55"/>
    <x v="18"/>
    <x v="0"/>
    <n v="180"/>
  </r>
  <r>
    <s v="SI"/>
    <x v="32"/>
    <x v="55"/>
    <x v="18"/>
    <x v="1"/>
    <n v="180"/>
  </r>
  <r>
    <s v="SI"/>
    <x v="32"/>
    <x v="55"/>
    <x v="18"/>
    <x v="2"/>
    <n v="180"/>
  </r>
  <r>
    <s v="SI"/>
    <x v="32"/>
    <x v="55"/>
    <x v="18"/>
    <x v="3"/>
    <n v="180"/>
  </r>
  <r>
    <s v="SI"/>
    <x v="32"/>
    <x v="55"/>
    <x v="18"/>
    <x v="4"/>
    <n v="180"/>
  </r>
  <r>
    <s v="SI"/>
    <x v="32"/>
    <x v="55"/>
    <x v="18"/>
    <x v="5"/>
    <n v="180"/>
  </r>
  <r>
    <s v="SI"/>
    <x v="32"/>
    <x v="55"/>
    <x v="18"/>
    <x v="6"/>
    <n v="180"/>
  </r>
  <r>
    <s v="SI"/>
    <x v="32"/>
    <x v="55"/>
    <x v="18"/>
    <x v="7"/>
    <n v="180"/>
  </r>
  <r>
    <s v="SI"/>
    <x v="32"/>
    <x v="55"/>
    <x v="20"/>
    <x v="8"/>
    <n v="1007.3"/>
  </r>
  <r>
    <s v="SI"/>
    <x v="32"/>
    <x v="55"/>
    <x v="20"/>
    <x v="9"/>
    <n v="1007.3"/>
  </r>
  <r>
    <s v="SI"/>
    <x v="32"/>
    <x v="55"/>
    <x v="20"/>
    <x v="10"/>
    <n v="1007.3"/>
  </r>
  <r>
    <s v="SI"/>
    <x v="32"/>
    <x v="55"/>
    <x v="20"/>
    <x v="0"/>
    <n v="1007.3"/>
  </r>
  <r>
    <s v="SI"/>
    <x v="32"/>
    <x v="55"/>
    <x v="20"/>
    <x v="1"/>
    <n v="1007.3"/>
  </r>
  <r>
    <s v="SI"/>
    <x v="32"/>
    <x v="55"/>
    <x v="20"/>
    <x v="2"/>
    <n v="1052.3"/>
  </r>
  <r>
    <s v="SI"/>
    <x v="32"/>
    <x v="55"/>
    <x v="20"/>
    <x v="3"/>
    <n v="1052.3"/>
  </r>
  <r>
    <s v="SI"/>
    <x v="32"/>
    <x v="55"/>
    <x v="20"/>
    <x v="4"/>
    <n v="1088.3"/>
  </r>
  <r>
    <s v="SI"/>
    <x v="32"/>
    <x v="55"/>
    <x v="20"/>
    <x v="5"/>
    <n v="1088.3"/>
  </r>
  <r>
    <s v="SI"/>
    <x v="32"/>
    <x v="55"/>
    <x v="20"/>
    <x v="6"/>
    <n v="1088.3"/>
  </r>
  <r>
    <s v="SI"/>
    <x v="32"/>
    <x v="55"/>
    <x v="20"/>
    <x v="7"/>
    <n v="1088.3"/>
  </r>
  <r>
    <s v="SI"/>
    <x v="32"/>
    <x v="55"/>
    <x v="16"/>
    <x v="8"/>
    <n v="21.4"/>
  </r>
  <r>
    <s v="SI"/>
    <x v="32"/>
    <x v="55"/>
    <x v="16"/>
    <x v="9"/>
    <n v="21.4"/>
  </r>
  <r>
    <s v="SI"/>
    <x v="32"/>
    <x v="55"/>
    <x v="16"/>
    <x v="10"/>
    <n v="21.4"/>
  </r>
  <r>
    <s v="SI"/>
    <x v="32"/>
    <x v="55"/>
    <x v="16"/>
    <x v="0"/>
    <n v="21.4"/>
  </r>
  <r>
    <s v="SI"/>
    <x v="32"/>
    <x v="55"/>
    <x v="16"/>
    <x v="1"/>
    <n v="21.4"/>
  </r>
  <r>
    <s v="SI"/>
    <x v="32"/>
    <x v="55"/>
    <x v="16"/>
    <x v="2"/>
    <n v="21.4"/>
  </r>
  <r>
    <s v="SI"/>
    <x v="32"/>
    <x v="55"/>
    <x v="16"/>
    <x v="3"/>
    <n v="21.4"/>
  </r>
  <r>
    <s v="SI"/>
    <x v="32"/>
    <x v="55"/>
    <x v="16"/>
    <x v="4"/>
    <n v="21.4"/>
  </r>
  <r>
    <s v="SI"/>
    <x v="32"/>
    <x v="55"/>
    <x v="16"/>
    <x v="5"/>
    <n v="21.4"/>
  </r>
  <r>
    <s v="SI"/>
    <x v="32"/>
    <x v="55"/>
    <x v="16"/>
    <x v="6"/>
    <n v="21.4"/>
  </r>
  <r>
    <s v="SI"/>
    <x v="32"/>
    <x v="55"/>
    <x v="16"/>
    <x v="7"/>
    <n v="21.4"/>
  </r>
  <r>
    <s v="SI"/>
    <x v="32"/>
    <x v="55"/>
    <x v="17"/>
    <x v="8"/>
    <n v="127.6"/>
  </r>
  <r>
    <s v="SI"/>
    <x v="32"/>
    <x v="55"/>
    <x v="17"/>
    <x v="9"/>
    <n v="127.8"/>
  </r>
  <r>
    <s v="SI"/>
    <x v="32"/>
    <x v="55"/>
    <x v="17"/>
    <x v="10"/>
    <n v="127.9"/>
  </r>
  <r>
    <s v="SI"/>
    <x v="32"/>
    <x v="55"/>
    <x v="17"/>
    <x v="0"/>
    <n v="128.1"/>
  </r>
  <r>
    <s v="SI"/>
    <x v="32"/>
    <x v="55"/>
    <x v="17"/>
    <x v="1"/>
    <n v="128.19999999999999"/>
  </r>
  <r>
    <s v="SI"/>
    <x v="32"/>
    <x v="55"/>
    <x v="17"/>
    <x v="2"/>
    <n v="128.4"/>
  </r>
  <r>
    <s v="SI"/>
    <x v="32"/>
    <x v="55"/>
    <x v="17"/>
    <x v="3"/>
    <n v="128.5"/>
  </r>
  <r>
    <s v="SI"/>
    <x v="32"/>
    <x v="55"/>
    <x v="17"/>
    <x v="4"/>
    <n v="129.9"/>
  </r>
  <r>
    <s v="SI"/>
    <x v="32"/>
    <x v="55"/>
    <x v="17"/>
    <x v="5"/>
    <n v="131.19999999999999"/>
  </r>
  <r>
    <s v="SI"/>
    <x v="32"/>
    <x v="55"/>
    <x v="17"/>
    <x v="6"/>
    <n v="132.5"/>
  </r>
  <r>
    <s v="SI"/>
    <x v="32"/>
    <x v="55"/>
    <x v="17"/>
    <x v="7"/>
    <n v="133.9"/>
  </r>
  <r>
    <s v="SK"/>
    <x v="31"/>
    <x v="54"/>
    <x v="18"/>
    <x v="8"/>
    <n v="729.6"/>
  </r>
  <r>
    <s v="SK"/>
    <x v="31"/>
    <x v="54"/>
    <x v="18"/>
    <x v="9"/>
    <n v="729.6"/>
  </r>
  <r>
    <s v="SK"/>
    <x v="31"/>
    <x v="54"/>
    <x v="18"/>
    <x v="10"/>
    <n v="729.6"/>
  </r>
  <r>
    <s v="SK"/>
    <x v="31"/>
    <x v="54"/>
    <x v="18"/>
    <x v="0"/>
    <n v="760"/>
  </r>
  <r>
    <s v="SK"/>
    <x v="31"/>
    <x v="54"/>
    <x v="18"/>
    <x v="1"/>
    <n v="760"/>
  </r>
  <r>
    <s v="SK"/>
    <x v="31"/>
    <x v="54"/>
    <x v="18"/>
    <x v="2"/>
    <n v="760"/>
  </r>
  <r>
    <s v="SK"/>
    <x v="31"/>
    <x v="54"/>
    <x v="18"/>
    <x v="3"/>
    <n v="760"/>
  </r>
  <r>
    <s v="SK"/>
    <x v="31"/>
    <x v="54"/>
    <x v="18"/>
    <x v="4"/>
    <n v="760"/>
  </r>
  <r>
    <s v="SK"/>
    <x v="31"/>
    <x v="54"/>
    <x v="18"/>
    <x v="5"/>
    <n v="760"/>
  </r>
  <r>
    <s v="SK"/>
    <x v="31"/>
    <x v="54"/>
    <x v="18"/>
    <x v="6"/>
    <n v="760"/>
  </r>
  <r>
    <s v="SK"/>
    <x v="31"/>
    <x v="54"/>
    <x v="18"/>
    <x v="7"/>
    <n v="760"/>
  </r>
  <r>
    <s v="SK"/>
    <x v="31"/>
    <x v="54"/>
    <x v="19"/>
    <x v="8"/>
    <n v="276.2"/>
  </r>
  <r>
    <s v="SK"/>
    <x v="31"/>
    <x v="54"/>
    <x v="19"/>
    <x v="9"/>
    <n v="276.2"/>
  </r>
  <r>
    <s v="SK"/>
    <x v="31"/>
    <x v="54"/>
    <x v="19"/>
    <x v="10"/>
    <n v="276.2"/>
  </r>
  <r>
    <s v="SK"/>
    <x v="31"/>
    <x v="54"/>
    <x v="19"/>
    <x v="0"/>
    <n v="276.2"/>
  </r>
  <r>
    <s v="SK"/>
    <x v="31"/>
    <x v="54"/>
    <x v="19"/>
    <x v="1"/>
    <n v="276.2"/>
  </r>
  <r>
    <s v="SK"/>
    <x v="31"/>
    <x v="54"/>
    <x v="19"/>
    <x v="2"/>
    <n v="276.2"/>
  </r>
  <r>
    <s v="SK"/>
    <x v="31"/>
    <x v="54"/>
    <x v="19"/>
    <x v="3"/>
    <n v="276.2"/>
  </r>
  <r>
    <s v="SK"/>
    <x v="31"/>
    <x v="54"/>
    <x v="19"/>
    <x v="4"/>
    <n v="276.2"/>
  </r>
  <r>
    <s v="SK"/>
    <x v="31"/>
    <x v="54"/>
    <x v="19"/>
    <x v="5"/>
    <n v="276.2"/>
  </r>
  <r>
    <s v="SK"/>
    <x v="31"/>
    <x v="54"/>
    <x v="19"/>
    <x v="6"/>
    <n v="276.2"/>
  </r>
  <r>
    <s v="SK"/>
    <x v="31"/>
    <x v="54"/>
    <x v="19"/>
    <x v="7"/>
    <n v="276.2"/>
  </r>
  <r>
    <s v="SK"/>
    <x v="31"/>
    <x v="54"/>
    <x v="20"/>
    <x v="8"/>
    <n v="202.9"/>
  </r>
  <r>
    <s v="SK"/>
    <x v="31"/>
    <x v="54"/>
    <x v="20"/>
    <x v="9"/>
    <n v="202.9"/>
  </r>
  <r>
    <s v="SK"/>
    <x v="31"/>
    <x v="54"/>
    <x v="20"/>
    <x v="10"/>
    <n v="202.9"/>
  </r>
  <r>
    <s v="SK"/>
    <x v="31"/>
    <x v="54"/>
    <x v="20"/>
    <x v="0"/>
    <n v="202.9"/>
  </r>
  <r>
    <s v="SK"/>
    <x v="31"/>
    <x v="54"/>
    <x v="20"/>
    <x v="1"/>
    <n v="202.9"/>
  </r>
  <r>
    <s v="SK"/>
    <x v="31"/>
    <x v="54"/>
    <x v="20"/>
    <x v="2"/>
    <n v="202.9"/>
  </r>
  <r>
    <s v="SK"/>
    <x v="31"/>
    <x v="54"/>
    <x v="20"/>
    <x v="3"/>
    <n v="202.9"/>
  </r>
  <r>
    <s v="SK"/>
    <x v="31"/>
    <x v="54"/>
    <x v="20"/>
    <x v="4"/>
    <n v="202.9"/>
  </r>
  <r>
    <s v="SK"/>
    <x v="31"/>
    <x v="54"/>
    <x v="20"/>
    <x v="5"/>
    <n v="202.9"/>
  </r>
  <r>
    <s v="SK"/>
    <x v="31"/>
    <x v="54"/>
    <x v="20"/>
    <x v="6"/>
    <n v="202.9"/>
  </r>
  <r>
    <s v="SK"/>
    <x v="31"/>
    <x v="54"/>
    <x v="20"/>
    <x v="7"/>
    <n v="202.9"/>
  </r>
  <r>
    <s v="SK"/>
    <x v="31"/>
    <x v="54"/>
    <x v="16"/>
    <x v="8"/>
    <n v="21.3"/>
  </r>
  <r>
    <s v="SK"/>
    <x v="31"/>
    <x v="54"/>
    <x v="16"/>
    <x v="9"/>
    <n v="21.3"/>
  </r>
  <r>
    <s v="SK"/>
    <x v="31"/>
    <x v="54"/>
    <x v="16"/>
    <x v="10"/>
    <n v="21.3"/>
  </r>
  <r>
    <s v="SK"/>
    <x v="31"/>
    <x v="54"/>
    <x v="16"/>
    <x v="0"/>
    <n v="21.3"/>
  </r>
  <r>
    <s v="SK"/>
    <x v="31"/>
    <x v="54"/>
    <x v="16"/>
    <x v="1"/>
    <n v="21.3"/>
  </r>
  <r>
    <s v="SK"/>
    <x v="31"/>
    <x v="54"/>
    <x v="16"/>
    <x v="2"/>
    <n v="21.3"/>
  </r>
  <r>
    <s v="SK"/>
    <x v="31"/>
    <x v="54"/>
    <x v="16"/>
    <x v="3"/>
    <n v="21.3"/>
  </r>
  <r>
    <s v="SK"/>
    <x v="31"/>
    <x v="54"/>
    <x v="16"/>
    <x v="4"/>
    <n v="21.3"/>
  </r>
  <r>
    <s v="SK"/>
    <x v="31"/>
    <x v="54"/>
    <x v="16"/>
    <x v="5"/>
    <n v="21.3"/>
  </r>
  <r>
    <s v="SK"/>
    <x v="31"/>
    <x v="54"/>
    <x v="16"/>
    <x v="6"/>
    <n v="21.3"/>
  </r>
  <r>
    <s v="SK"/>
    <x v="31"/>
    <x v="54"/>
    <x v="16"/>
    <x v="7"/>
    <n v="21.3"/>
  </r>
  <r>
    <s v="SK"/>
    <x v="31"/>
    <x v="54"/>
    <x v="17"/>
    <x v="8"/>
    <n v="1311.5"/>
  </r>
  <r>
    <s v="SK"/>
    <x v="31"/>
    <x v="54"/>
    <x v="17"/>
    <x v="9"/>
    <n v="1401.4"/>
  </r>
  <r>
    <s v="SK"/>
    <x v="31"/>
    <x v="54"/>
    <x v="17"/>
    <x v="10"/>
    <n v="1412.4"/>
  </r>
  <r>
    <s v="SK"/>
    <x v="31"/>
    <x v="54"/>
    <x v="17"/>
    <x v="0"/>
    <n v="1423.3"/>
  </r>
  <r>
    <s v="SK"/>
    <x v="31"/>
    <x v="54"/>
    <x v="17"/>
    <x v="1"/>
    <n v="1424.3"/>
  </r>
  <r>
    <s v="SK"/>
    <x v="31"/>
    <x v="54"/>
    <x v="17"/>
    <x v="2"/>
    <n v="1425.3"/>
  </r>
  <r>
    <s v="SK"/>
    <x v="31"/>
    <x v="54"/>
    <x v="17"/>
    <x v="3"/>
    <n v="1425.3"/>
  </r>
  <r>
    <s v="SK"/>
    <x v="31"/>
    <x v="54"/>
    <x v="17"/>
    <x v="4"/>
    <n v="1425.3"/>
  </r>
  <r>
    <s v="SK"/>
    <x v="31"/>
    <x v="54"/>
    <x v="17"/>
    <x v="5"/>
    <n v="1425.3"/>
  </r>
  <r>
    <s v="SK"/>
    <x v="31"/>
    <x v="54"/>
    <x v="17"/>
    <x v="6"/>
    <n v="1425.3"/>
  </r>
  <r>
    <s v="SK"/>
    <x v="31"/>
    <x v="54"/>
    <x v="17"/>
    <x v="7"/>
    <n v="1425.3"/>
  </r>
  <r>
    <s v="TR"/>
    <x v="36"/>
    <x v="62"/>
    <x v="16"/>
    <x v="8"/>
    <n v="24347.7"/>
  </r>
  <r>
    <s v="TR"/>
    <x v="36"/>
    <x v="62"/>
    <x v="16"/>
    <x v="9"/>
    <n v="24347.7"/>
  </r>
  <r>
    <s v="TR"/>
    <x v="36"/>
    <x v="62"/>
    <x v="16"/>
    <x v="10"/>
    <n v="24347.7"/>
  </r>
  <r>
    <s v="TR"/>
    <x v="36"/>
    <x v="62"/>
    <x v="16"/>
    <x v="0"/>
    <n v="24347.7"/>
  </r>
  <r>
    <s v="TR"/>
    <x v="36"/>
    <x v="62"/>
    <x v="16"/>
    <x v="1"/>
    <n v="24347.7"/>
  </r>
  <r>
    <s v="TR"/>
    <x v="36"/>
    <x v="62"/>
    <x v="16"/>
    <x v="2"/>
    <n v="24347.7"/>
  </r>
  <r>
    <s v="TR"/>
    <x v="36"/>
    <x v="62"/>
    <x v="16"/>
    <x v="3"/>
    <n v="24347.7"/>
  </r>
  <r>
    <s v="TR"/>
    <x v="36"/>
    <x v="62"/>
    <x v="16"/>
    <x v="4"/>
    <n v="24347.7"/>
  </r>
  <r>
    <s v="TR"/>
    <x v="36"/>
    <x v="62"/>
    <x v="16"/>
    <x v="5"/>
    <n v="24347.7"/>
  </r>
  <r>
    <s v="TR"/>
    <x v="36"/>
    <x v="62"/>
    <x v="16"/>
    <x v="6"/>
    <n v="24347.7"/>
  </r>
  <r>
    <s v="TR"/>
    <x v="36"/>
    <x v="62"/>
    <x v="16"/>
    <x v="7"/>
    <n v="24347.7"/>
  </r>
  <r>
    <s v="TR"/>
    <x v="36"/>
    <x v="62"/>
    <x v="17"/>
    <x v="8"/>
    <n v="14920.5"/>
  </r>
  <r>
    <s v="TR"/>
    <x v="36"/>
    <x v="62"/>
    <x v="17"/>
    <x v="9"/>
    <n v="15829.1"/>
  </r>
  <r>
    <s v="TR"/>
    <x v="36"/>
    <x v="62"/>
    <x v="17"/>
    <x v="10"/>
    <n v="16737.8"/>
  </r>
  <r>
    <s v="TR"/>
    <x v="36"/>
    <x v="62"/>
    <x v="17"/>
    <x v="0"/>
    <n v="17646.400000000001"/>
  </r>
  <r>
    <s v="TR"/>
    <x v="36"/>
    <x v="62"/>
    <x v="17"/>
    <x v="1"/>
    <n v="18555"/>
  </r>
  <r>
    <s v="TR"/>
    <x v="36"/>
    <x v="62"/>
    <x v="17"/>
    <x v="2"/>
    <n v="19463.7"/>
  </r>
  <r>
    <s v="TR"/>
    <x v="36"/>
    <x v="62"/>
    <x v="17"/>
    <x v="3"/>
    <n v="19463.7"/>
  </r>
  <r>
    <s v="TR"/>
    <x v="36"/>
    <x v="62"/>
    <x v="17"/>
    <x v="4"/>
    <n v="19463.7"/>
  </r>
  <r>
    <s v="TR"/>
    <x v="36"/>
    <x v="62"/>
    <x v="17"/>
    <x v="5"/>
    <n v="19463.7"/>
  </r>
  <r>
    <s v="TR"/>
    <x v="36"/>
    <x v="62"/>
    <x v="17"/>
    <x v="6"/>
    <n v="19463.7"/>
  </r>
  <r>
    <s v="TR"/>
    <x v="36"/>
    <x v="62"/>
    <x v="17"/>
    <x v="7"/>
    <n v="19463.7"/>
  </r>
  <r>
    <s v="UK"/>
    <x v="12"/>
    <x v="22"/>
    <x v="18"/>
    <x v="8"/>
    <n v="411.6"/>
  </r>
  <r>
    <s v="UK"/>
    <x v="12"/>
    <x v="22"/>
    <x v="18"/>
    <x v="9"/>
    <n v="411.6"/>
  </r>
  <r>
    <s v="UK"/>
    <x v="12"/>
    <x v="22"/>
    <x v="18"/>
    <x v="10"/>
    <n v="411.6"/>
  </r>
  <r>
    <s v="UK"/>
    <x v="12"/>
    <x v="22"/>
    <x v="18"/>
    <x v="0"/>
    <n v="411.6"/>
  </r>
  <r>
    <s v="UK"/>
    <x v="12"/>
    <x v="22"/>
    <x v="18"/>
    <x v="1"/>
    <n v="411.6"/>
  </r>
  <r>
    <s v="UK"/>
    <x v="12"/>
    <x v="22"/>
    <x v="18"/>
    <x v="2"/>
    <n v="411.6"/>
  </r>
  <r>
    <s v="UK"/>
    <x v="12"/>
    <x v="22"/>
    <x v="18"/>
    <x v="3"/>
    <n v="411.6"/>
  </r>
  <r>
    <s v="UK"/>
    <x v="12"/>
    <x v="22"/>
    <x v="18"/>
    <x v="4"/>
    <n v="411.6"/>
  </r>
  <r>
    <s v="UK"/>
    <x v="12"/>
    <x v="22"/>
    <x v="18"/>
    <x v="5"/>
    <n v="411.6"/>
  </r>
  <r>
    <s v="UK"/>
    <x v="12"/>
    <x v="22"/>
    <x v="18"/>
    <x v="6"/>
    <n v="411.6"/>
  </r>
  <r>
    <s v="UK"/>
    <x v="12"/>
    <x v="22"/>
    <x v="18"/>
    <x v="7"/>
    <n v="411.6"/>
  </r>
  <r>
    <s v="UK"/>
    <x v="12"/>
    <x v="22"/>
    <x v="17"/>
    <x v="8"/>
    <n v="1677.2"/>
  </r>
  <r>
    <s v="UK"/>
    <x v="12"/>
    <x v="22"/>
    <x v="17"/>
    <x v="9"/>
    <n v="1677.2"/>
  </r>
  <r>
    <s v="UK"/>
    <x v="12"/>
    <x v="22"/>
    <x v="17"/>
    <x v="10"/>
    <n v="1677.2"/>
  </r>
  <r>
    <s v="UK"/>
    <x v="12"/>
    <x v="22"/>
    <x v="17"/>
    <x v="0"/>
    <n v="1677.2"/>
  </r>
  <r>
    <s v="UK"/>
    <x v="12"/>
    <x v="22"/>
    <x v="17"/>
    <x v="1"/>
    <n v="1677.2"/>
  </r>
  <r>
    <s v="UK"/>
    <x v="12"/>
    <x v="22"/>
    <x v="17"/>
    <x v="2"/>
    <n v="1677.2"/>
  </r>
  <r>
    <s v="UK"/>
    <x v="12"/>
    <x v="22"/>
    <x v="17"/>
    <x v="3"/>
    <n v="1677.2"/>
  </r>
  <r>
    <s v="UK"/>
    <x v="12"/>
    <x v="22"/>
    <x v="17"/>
    <x v="4"/>
    <n v="1677.2"/>
  </r>
  <r>
    <s v="UK"/>
    <x v="12"/>
    <x v="22"/>
    <x v="17"/>
    <x v="5"/>
    <n v="1677.2"/>
  </r>
  <r>
    <s v="UK"/>
    <x v="12"/>
    <x v="22"/>
    <x v="17"/>
    <x v="6"/>
    <n v="1677.2"/>
  </r>
  <r>
    <s v="UK"/>
    <x v="12"/>
    <x v="22"/>
    <x v="17"/>
    <x v="7"/>
    <n v="1677.2"/>
  </r>
  <r>
    <s v="UK"/>
    <x v="24"/>
    <x v="43"/>
    <x v="16"/>
    <x v="8"/>
    <n v="6"/>
  </r>
  <r>
    <s v="UK"/>
    <x v="24"/>
    <x v="43"/>
    <x v="16"/>
    <x v="9"/>
    <n v="6"/>
  </r>
  <r>
    <s v="UK"/>
    <x v="24"/>
    <x v="43"/>
    <x v="16"/>
    <x v="10"/>
    <n v="6"/>
  </r>
  <r>
    <s v="UK"/>
    <x v="24"/>
    <x v="43"/>
    <x v="16"/>
    <x v="0"/>
    <n v="6"/>
  </r>
  <r>
    <s v="UK"/>
    <x v="24"/>
    <x v="43"/>
    <x v="16"/>
    <x v="1"/>
    <n v="6"/>
  </r>
  <r>
    <s v="UK"/>
    <x v="24"/>
    <x v="43"/>
    <x v="16"/>
    <x v="2"/>
    <n v="6"/>
  </r>
  <r>
    <s v="UK"/>
    <x v="24"/>
    <x v="43"/>
    <x v="16"/>
    <x v="3"/>
    <n v="6"/>
  </r>
  <r>
    <s v="UK"/>
    <x v="24"/>
    <x v="43"/>
    <x v="16"/>
    <x v="4"/>
    <n v="6"/>
  </r>
  <r>
    <s v="UK"/>
    <x v="24"/>
    <x v="43"/>
    <x v="16"/>
    <x v="5"/>
    <n v="6"/>
  </r>
  <r>
    <s v="UK"/>
    <x v="24"/>
    <x v="43"/>
    <x v="16"/>
    <x v="6"/>
    <n v="6"/>
  </r>
  <r>
    <s v="UK"/>
    <x v="24"/>
    <x v="43"/>
    <x v="16"/>
    <x v="7"/>
    <n v="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92">
  <r>
    <s v="AL"/>
    <s v="ALBANIA"/>
    <s v="AL00"/>
    <x v="0"/>
    <x v="0"/>
    <n v="300"/>
    <s v="ALBANIA-Gas"/>
    <s v="Non-EU"/>
    <n v="0.3"/>
  </r>
  <r>
    <s v="AL"/>
    <s v="ALBANIA"/>
    <s v="AL00"/>
    <x v="0"/>
    <x v="1"/>
    <n v="300"/>
    <s v="ALBANIA-Gas"/>
    <s v="Non-EU"/>
    <n v="0.3"/>
  </r>
  <r>
    <s v="AL"/>
    <s v="ALBANIA"/>
    <s v="AL00"/>
    <x v="0"/>
    <x v="2"/>
    <n v="300"/>
    <s v="ALBANIA-Gas"/>
    <s v="Non-EU"/>
    <n v="0.3"/>
  </r>
  <r>
    <s v="AL"/>
    <s v="ALBANIA"/>
    <s v="AL00"/>
    <x v="0"/>
    <x v="3"/>
    <n v="300"/>
    <s v="ALBANIA-Gas"/>
    <s v="Non-EU"/>
    <n v="0.3"/>
  </r>
  <r>
    <s v="AL"/>
    <s v="ALBANIA"/>
    <s v="AL00"/>
    <x v="0"/>
    <x v="4"/>
    <n v="300"/>
    <s v="ALBANIA-Gas"/>
    <s v="Non-EU"/>
    <n v="0.3"/>
  </r>
  <r>
    <s v="AL"/>
    <s v="ALBANIA"/>
    <s v="AL00"/>
    <x v="0"/>
    <x v="5"/>
    <n v="300"/>
    <s v="ALBANIA-Gas"/>
    <s v="Non-EU"/>
    <n v="0.3"/>
  </r>
  <r>
    <s v="AL"/>
    <s v="ALBANIA"/>
    <s v="AL00"/>
    <x v="0"/>
    <x v="6"/>
    <n v="300"/>
    <s v="ALBANIA-Gas"/>
    <s v="Non-EU"/>
    <n v="0.3"/>
  </r>
  <r>
    <s v="AL"/>
    <s v="ALBANIA"/>
    <s v="AL00"/>
    <x v="0"/>
    <x v="7"/>
    <n v="300"/>
    <s v="ALBANIA-Gas"/>
    <s v="Non-EU"/>
    <n v="0.3"/>
  </r>
  <r>
    <s v="AL"/>
    <s v="ALBANIA"/>
    <s v="AL00"/>
    <x v="1"/>
    <x v="8"/>
    <n v="120"/>
    <s v="ALBANIA-Oil"/>
    <s v="Non-EU"/>
    <n v="0.12"/>
  </r>
  <r>
    <s v="AL"/>
    <s v="ALBANIA"/>
    <s v="AL00"/>
    <x v="2"/>
    <x v="8"/>
    <n v="250"/>
    <s v="ALBANIA-Solar (PV)"/>
    <s v="Non-EU"/>
    <n v="0.25"/>
  </r>
  <r>
    <s v="AL"/>
    <s v="ALBANIA"/>
    <s v="AL00"/>
    <x v="2"/>
    <x v="9"/>
    <n v="350"/>
    <s v="ALBANIA-Solar (PV)"/>
    <s v="Non-EU"/>
    <n v="0.35"/>
  </r>
  <r>
    <s v="AL"/>
    <s v="ALBANIA"/>
    <s v="AL00"/>
    <x v="2"/>
    <x v="10"/>
    <n v="450"/>
    <s v="ALBANIA-Solar (PV)"/>
    <s v="Non-EU"/>
    <n v="0.45"/>
  </r>
  <r>
    <s v="AL"/>
    <s v="ALBANIA"/>
    <s v="AL00"/>
    <x v="2"/>
    <x v="0"/>
    <n v="550"/>
    <s v="ALBANIA-Solar (PV)"/>
    <s v="Non-EU"/>
    <n v="0.55000000000000004"/>
  </r>
  <r>
    <s v="AL"/>
    <s v="ALBANIA"/>
    <s v="AL00"/>
    <x v="2"/>
    <x v="1"/>
    <n v="550"/>
    <s v="ALBANIA-Solar (PV)"/>
    <s v="Non-EU"/>
    <n v="0.55000000000000004"/>
  </r>
  <r>
    <s v="AL"/>
    <s v="ALBANIA"/>
    <s v="AL00"/>
    <x v="2"/>
    <x v="2"/>
    <n v="700"/>
    <s v="ALBANIA-Solar (PV)"/>
    <s v="Non-EU"/>
    <n v="0.7"/>
  </r>
  <r>
    <s v="AL"/>
    <s v="ALBANIA"/>
    <s v="AL00"/>
    <x v="2"/>
    <x v="3"/>
    <n v="800"/>
    <s v="ALBANIA-Solar (PV)"/>
    <s v="Non-EU"/>
    <n v="0.8"/>
  </r>
  <r>
    <s v="AL"/>
    <s v="ALBANIA"/>
    <s v="AL00"/>
    <x v="2"/>
    <x v="4"/>
    <n v="900"/>
    <s v="ALBANIA-Solar (PV)"/>
    <s v="Non-EU"/>
    <n v="0.9"/>
  </r>
  <r>
    <s v="AL"/>
    <s v="ALBANIA"/>
    <s v="AL00"/>
    <x v="2"/>
    <x v="5"/>
    <n v="1000"/>
    <s v="ALBANIA-Solar (PV)"/>
    <s v="Non-EU"/>
    <n v="1"/>
  </r>
  <r>
    <s v="AL"/>
    <s v="ALBANIA"/>
    <s v="AL00"/>
    <x v="2"/>
    <x v="6"/>
    <n v="1000"/>
    <s v="ALBANIA-Solar (PV)"/>
    <s v="Non-EU"/>
    <n v="1"/>
  </r>
  <r>
    <s v="AL"/>
    <s v="ALBANIA"/>
    <s v="AL00"/>
    <x v="2"/>
    <x v="7"/>
    <n v="1100"/>
    <s v="ALBANIA-Solar (PV)"/>
    <s v="Non-EU"/>
    <n v="1.1000000000000001"/>
  </r>
  <r>
    <s v="AL"/>
    <s v="ALBANIA"/>
    <s v="AL00"/>
    <x v="3"/>
    <x v="9"/>
    <n v="100"/>
    <s v="ALBANIA-Wind onshore"/>
    <s v="Non-EU"/>
    <n v="0.1"/>
  </r>
  <r>
    <s v="AL"/>
    <s v="ALBANIA"/>
    <s v="AL00"/>
    <x v="3"/>
    <x v="10"/>
    <n v="150"/>
    <s v="ALBANIA-Wind onshore"/>
    <s v="Non-EU"/>
    <n v="0.15"/>
  </r>
  <r>
    <s v="AL"/>
    <s v="ALBANIA"/>
    <s v="AL00"/>
    <x v="3"/>
    <x v="0"/>
    <n v="200"/>
    <s v="ALBANIA-Wind onshore"/>
    <s v="Non-EU"/>
    <n v="0.2"/>
  </r>
  <r>
    <s v="AL"/>
    <s v="ALBANIA"/>
    <s v="AL00"/>
    <x v="3"/>
    <x v="1"/>
    <n v="250"/>
    <s v="ALBANIA-Wind onshore"/>
    <s v="Non-EU"/>
    <n v="0.25"/>
  </r>
  <r>
    <s v="AL"/>
    <s v="ALBANIA"/>
    <s v="AL00"/>
    <x v="3"/>
    <x v="2"/>
    <n v="300"/>
    <s v="ALBANIA-Wind onshore"/>
    <s v="Non-EU"/>
    <n v="0.3"/>
  </r>
  <r>
    <s v="AL"/>
    <s v="ALBANIA"/>
    <s v="AL00"/>
    <x v="3"/>
    <x v="3"/>
    <n v="300"/>
    <s v="ALBANIA-Wind onshore"/>
    <s v="Non-EU"/>
    <n v="0.3"/>
  </r>
  <r>
    <s v="AL"/>
    <s v="ALBANIA"/>
    <s v="AL00"/>
    <x v="3"/>
    <x v="4"/>
    <n v="350"/>
    <s v="ALBANIA-Wind onshore"/>
    <s v="Non-EU"/>
    <n v="0.35"/>
  </r>
  <r>
    <s v="AL"/>
    <s v="ALBANIA"/>
    <s v="AL00"/>
    <x v="3"/>
    <x v="5"/>
    <n v="400"/>
    <s v="ALBANIA-Wind onshore"/>
    <s v="Non-EU"/>
    <n v="0.4"/>
  </r>
  <r>
    <s v="AL"/>
    <s v="ALBANIA"/>
    <s v="AL00"/>
    <x v="3"/>
    <x v="6"/>
    <n v="400"/>
    <s v="ALBANIA-Wind onshore"/>
    <s v="Non-EU"/>
    <n v="0.4"/>
  </r>
  <r>
    <s v="AL"/>
    <s v="ALBANIA"/>
    <s v="AL00"/>
    <x v="3"/>
    <x v="7"/>
    <n v="500"/>
    <s v="ALBANIA-Wind onshore"/>
    <s v="Non-EU"/>
    <n v="0.5"/>
  </r>
  <r>
    <s v="AT"/>
    <s v="AUSTRIA"/>
    <s v="AT00"/>
    <x v="4"/>
    <x v="8"/>
    <n v="1492"/>
    <s v="AUSTRIA-Battery"/>
    <s v="EU"/>
    <n v="1.492"/>
  </r>
  <r>
    <s v="AT"/>
    <s v="AUSTRIA"/>
    <s v="AT00"/>
    <x v="4"/>
    <x v="9"/>
    <n v="1937"/>
    <s v="AUSTRIA-Battery"/>
    <s v="EU"/>
    <n v="1.9370000000000001"/>
  </r>
  <r>
    <s v="AT"/>
    <s v="AUSTRIA"/>
    <s v="AT00"/>
    <x v="4"/>
    <x v="10"/>
    <n v="2367"/>
    <s v="AUSTRIA-Battery"/>
    <s v="EU"/>
    <n v="2.367"/>
  </r>
  <r>
    <s v="AT"/>
    <s v="AUSTRIA"/>
    <s v="AT00"/>
    <x v="4"/>
    <x v="0"/>
    <n v="2782"/>
    <s v="AUSTRIA-Battery"/>
    <s v="EU"/>
    <n v="2.782"/>
  </r>
  <r>
    <s v="AT"/>
    <s v="AUSTRIA"/>
    <s v="AT00"/>
    <x v="4"/>
    <x v="1"/>
    <n v="3182"/>
    <s v="AUSTRIA-Battery"/>
    <s v="EU"/>
    <n v="3.1819999999999999"/>
  </r>
  <r>
    <s v="AT"/>
    <s v="AUSTRIA"/>
    <s v="AT00"/>
    <x v="4"/>
    <x v="2"/>
    <n v="3565"/>
    <s v="AUSTRIA-Battery"/>
    <s v="EU"/>
    <n v="3.5649999999999999"/>
  </r>
  <r>
    <s v="AT"/>
    <s v="AUSTRIA"/>
    <s v="AT00"/>
    <x v="4"/>
    <x v="3"/>
    <n v="4248"/>
    <s v="AUSTRIA-Battery"/>
    <s v="EU"/>
    <n v="4.2480000000000002"/>
  </r>
  <r>
    <s v="AT"/>
    <s v="AUSTRIA"/>
    <s v="AT00"/>
    <x v="4"/>
    <x v="4"/>
    <n v="4970"/>
    <s v="AUSTRIA-Battery"/>
    <s v="EU"/>
    <n v="4.97"/>
  </r>
  <r>
    <s v="AT"/>
    <s v="AUSTRIA"/>
    <s v="AT00"/>
    <x v="4"/>
    <x v="5"/>
    <n v="5725"/>
    <s v="AUSTRIA-Battery"/>
    <s v="EU"/>
    <n v="5.7249999999999996"/>
  </r>
  <r>
    <s v="AT"/>
    <s v="AUSTRIA"/>
    <s v="AT00"/>
    <x v="4"/>
    <x v="6"/>
    <n v="6507"/>
    <s v="AUSTRIA-Battery"/>
    <s v="EU"/>
    <n v="6.5069999999999997"/>
  </r>
  <r>
    <s v="AT"/>
    <s v="AUSTRIA"/>
    <s v="AT00"/>
    <x v="4"/>
    <x v="7"/>
    <n v="7312"/>
    <s v="AUSTRIA-Battery"/>
    <s v="EU"/>
    <n v="7.3120000000000003"/>
  </r>
  <r>
    <s v="AT"/>
    <s v="AUSTRIA"/>
    <s v="AT00"/>
    <x v="5"/>
    <x v="8"/>
    <n v="160"/>
    <s v="AUSTRIA-DSR"/>
    <s v="EU"/>
    <n v="0.16"/>
  </r>
  <r>
    <s v="AT"/>
    <s v="AUSTRIA"/>
    <s v="AT00"/>
    <x v="5"/>
    <x v="9"/>
    <n v="270"/>
    <s v="AUSTRIA-DSR"/>
    <s v="EU"/>
    <n v="0.27"/>
  </r>
  <r>
    <s v="AT"/>
    <s v="AUSTRIA"/>
    <s v="AT00"/>
    <x v="5"/>
    <x v="10"/>
    <n v="380"/>
    <s v="AUSTRIA-DSR"/>
    <s v="EU"/>
    <n v="0.38"/>
  </r>
  <r>
    <s v="AT"/>
    <s v="AUSTRIA"/>
    <s v="AT00"/>
    <x v="5"/>
    <x v="0"/>
    <n v="490"/>
    <s v="AUSTRIA-DSR"/>
    <s v="EU"/>
    <n v="0.49"/>
  </r>
  <r>
    <s v="AT"/>
    <s v="AUSTRIA"/>
    <s v="AT00"/>
    <x v="5"/>
    <x v="1"/>
    <n v="600"/>
    <s v="AUSTRIA-DSR"/>
    <s v="EU"/>
    <n v="0.6"/>
  </r>
  <r>
    <s v="AT"/>
    <s v="AUSTRIA"/>
    <s v="AT00"/>
    <x v="5"/>
    <x v="2"/>
    <n v="710"/>
    <s v="AUSTRIA-DSR"/>
    <s v="EU"/>
    <n v="0.71"/>
  </r>
  <r>
    <s v="AT"/>
    <s v="AUSTRIA"/>
    <s v="AT00"/>
    <x v="5"/>
    <x v="3"/>
    <n v="765"/>
    <s v="AUSTRIA-DSR"/>
    <s v="EU"/>
    <n v="0.76500000000000001"/>
  </r>
  <r>
    <s v="AT"/>
    <s v="AUSTRIA"/>
    <s v="AT00"/>
    <x v="5"/>
    <x v="4"/>
    <n v="820"/>
    <s v="AUSTRIA-DSR"/>
    <s v="EU"/>
    <n v="0.82"/>
  </r>
  <r>
    <s v="AT"/>
    <s v="AUSTRIA"/>
    <s v="AT00"/>
    <x v="5"/>
    <x v="5"/>
    <n v="875"/>
    <s v="AUSTRIA-DSR"/>
    <s v="EU"/>
    <n v="0.875"/>
  </r>
  <r>
    <s v="AT"/>
    <s v="AUSTRIA"/>
    <s v="AT00"/>
    <x v="5"/>
    <x v="6"/>
    <n v="930"/>
    <s v="AUSTRIA-DSR"/>
    <s v="EU"/>
    <n v="0.93"/>
  </r>
  <r>
    <s v="AT"/>
    <s v="AUSTRIA"/>
    <s v="AT00"/>
    <x v="5"/>
    <x v="7"/>
    <n v="1000"/>
    <s v="AUSTRIA-DSR"/>
    <s v="EU"/>
    <n v="1"/>
  </r>
  <r>
    <s v="AT"/>
    <s v="AUSTRIA"/>
    <s v="AT00"/>
    <x v="6"/>
    <x v="8"/>
    <n v="98"/>
    <s v="AUSTRIA-Electrolyser &amp; P2H"/>
    <s v="EU"/>
    <n v="9.8000000000000004E-2"/>
  </r>
  <r>
    <s v="AT"/>
    <s v="AUSTRIA"/>
    <s v="AT00"/>
    <x v="6"/>
    <x v="9"/>
    <n v="98"/>
    <s v="AUSTRIA-Electrolyser &amp; P2H"/>
    <s v="EU"/>
    <n v="9.8000000000000004E-2"/>
  </r>
  <r>
    <s v="AT"/>
    <s v="AUSTRIA"/>
    <s v="AT00"/>
    <x v="6"/>
    <x v="10"/>
    <n v="309"/>
    <s v="AUSTRIA-Electrolyser &amp; P2H"/>
    <s v="EU"/>
    <n v="0.309"/>
  </r>
  <r>
    <s v="AT"/>
    <s v="AUSTRIA"/>
    <s v="AT00"/>
    <x v="6"/>
    <x v="0"/>
    <n v="459"/>
    <s v="AUSTRIA-Electrolyser &amp; P2H"/>
    <s v="EU"/>
    <n v="0.45900000000000002"/>
  </r>
  <r>
    <s v="AT"/>
    <s v="AUSTRIA"/>
    <s v="AT00"/>
    <x v="6"/>
    <x v="1"/>
    <n v="610"/>
    <s v="AUSTRIA-Electrolyser &amp; P2H"/>
    <s v="EU"/>
    <n v="0.61"/>
  </r>
  <r>
    <s v="AT"/>
    <s v="AUSTRIA"/>
    <s v="AT00"/>
    <x v="6"/>
    <x v="2"/>
    <n v="1000"/>
    <s v="AUSTRIA-Electrolyser &amp; P2H"/>
    <s v="EU"/>
    <n v="1"/>
  </r>
  <r>
    <s v="AT"/>
    <s v="AUSTRIA"/>
    <s v="AT00"/>
    <x v="6"/>
    <x v="3"/>
    <n v="1560"/>
    <s v="AUSTRIA-Electrolyser &amp; P2H"/>
    <s v="EU"/>
    <n v="1.56"/>
  </r>
  <r>
    <s v="AT"/>
    <s v="AUSTRIA"/>
    <s v="AT00"/>
    <x v="6"/>
    <x v="4"/>
    <n v="2120"/>
    <s v="AUSTRIA-Electrolyser &amp; P2H"/>
    <s v="EU"/>
    <n v="2.12"/>
  </r>
  <r>
    <s v="AT"/>
    <s v="AUSTRIA"/>
    <s v="AT00"/>
    <x v="6"/>
    <x v="5"/>
    <n v="2680"/>
    <s v="AUSTRIA-Electrolyser &amp; P2H"/>
    <s v="EU"/>
    <n v="2.68"/>
  </r>
  <r>
    <s v="AT"/>
    <s v="AUSTRIA"/>
    <s v="AT00"/>
    <x v="6"/>
    <x v="6"/>
    <n v="3240"/>
    <s v="AUSTRIA-Electrolyser &amp; P2H"/>
    <s v="EU"/>
    <n v="3.24"/>
  </r>
  <r>
    <s v="AT"/>
    <s v="AUSTRIA"/>
    <s v="AT00"/>
    <x v="6"/>
    <x v="7"/>
    <n v="3800"/>
    <s v="AUSTRIA-Electrolyser &amp; P2H"/>
    <s v="EU"/>
    <n v="3.8"/>
  </r>
  <r>
    <s v="AT"/>
    <s v="AUSTRIA"/>
    <s v="AT00"/>
    <x v="0"/>
    <x v="8"/>
    <n v="3695"/>
    <s v="AUSTRIA-Gas"/>
    <s v="EU"/>
    <n v="3.6949999999999998"/>
  </r>
  <r>
    <s v="AT"/>
    <s v="AUSTRIA"/>
    <s v="AT00"/>
    <x v="0"/>
    <x v="9"/>
    <n v="3695"/>
    <s v="AUSTRIA-Gas"/>
    <s v="EU"/>
    <n v="3.6949999999999998"/>
  </r>
  <r>
    <s v="AT"/>
    <s v="AUSTRIA"/>
    <s v="AT00"/>
    <x v="0"/>
    <x v="10"/>
    <n v="3695"/>
    <s v="AUSTRIA-Gas"/>
    <s v="EU"/>
    <n v="3.6949999999999998"/>
  </r>
  <r>
    <s v="AT"/>
    <s v="AUSTRIA"/>
    <s v="AT00"/>
    <x v="0"/>
    <x v="0"/>
    <n v="3695"/>
    <s v="AUSTRIA-Gas"/>
    <s v="EU"/>
    <n v="3.6949999999999998"/>
  </r>
  <r>
    <s v="AT"/>
    <s v="AUSTRIA"/>
    <s v="AT00"/>
    <x v="0"/>
    <x v="1"/>
    <n v="3695"/>
    <s v="AUSTRIA-Gas"/>
    <s v="EU"/>
    <n v="3.6949999999999998"/>
  </r>
  <r>
    <s v="AT"/>
    <s v="AUSTRIA"/>
    <s v="AT00"/>
    <x v="0"/>
    <x v="2"/>
    <n v="3280"/>
    <s v="AUSTRIA-Gas"/>
    <s v="EU"/>
    <n v="3.28"/>
  </r>
  <r>
    <s v="AT"/>
    <s v="AUSTRIA"/>
    <s v="AT00"/>
    <x v="0"/>
    <x v="3"/>
    <n v="3280"/>
    <s v="AUSTRIA-Gas"/>
    <s v="EU"/>
    <n v="3.28"/>
  </r>
  <r>
    <s v="AT"/>
    <s v="AUSTRIA"/>
    <s v="AT00"/>
    <x v="0"/>
    <x v="4"/>
    <n v="1808"/>
    <s v="AUSTRIA-Gas"/>
    <s v="EU"/>
    <n v="1.8080000000000001"/>
  </r>
  <r>
    <s v="AT"/>
    <s v="AUSTRIA"/>
    <s v="AT00"/>
    <x v="0"/>
    <x v="5"/>
    <n v="1654"/>
    <s v="AUSTRIA-Gas"/>
    <s v="EU"/>
    <n v="1.6539999999999999"/>
  </r>
  <r>
    <s v="AT"/>
    <s v="AUSTRIA"/>
    <s v="AT00"/>
    <x v="0"/>
    <x v="6"/>
    <n v="1523"/>
    <s v="AUSTRIA-Gas"/>
    <s v="EU"/>
    <n v="1.5229999999999999"/>
  </r>
  <r>
    <s v="AT"/>
    <s v="AUSTRIA"/>
    <s v="AT00"/>
    <x v="0"/>
    <x v="7"/>
    <n v="1348"/>
    <s v="AUSTRIA-Gas"/>
    <s v="EU"/>
    <n v="1.3480000000000001"/>
  </r>
  <r>
    <s v="AT"/>
    <s v="AUSTRIA"/>
    <s v="AT00"/>
    <x v="1"/>
    <x v="8"/>
    <n v="122"/>
    <s v="AUSTRIA-Oil"/>
    <s v="EU"/>
    <n v="0.122"/>
  </r>
  <r>
    <s v="AT"/>
    <s v="AUSTRIA"/>
    <s v="AT00"/>
    <x v="1"/>
    <x v="9"/>
    <n v="122"/>
    <s v="AUSTRIA-Oil"/>
    <s v="EU"/>
    <n v="0.122"/>
  </r>
  <r>
    <s v="AT"/>
    <s v="AUSTRIA"/>
    <s v="AT00"/>
    <x v="1"/>
    <x v="10"/>
    <n v="122"/>
    <s v="AUSTRIA-Oil"/>
    <s v="EU"/>
    <n v="0.122"/>
  </r>
  <r>
    <s v="AT"/>
    <s v="AUSTRIA"/>
    <s v="AT00"/>
    <x v="1"/>
    <x v="0"/>
    <n v="122"/>
    <s v="AUSTRIA-Oil"/>
    <s v="EU"/>
    <n v="0.122"/>
  </r>
  <r>
    <s v="AT"/>
    <s v="AUSTRIA"/>
    <s v="AT00"/>
    <x v="1"/>
    <x v="1"/>
    <n v="122"/>
    <s v="AUSTRIA-Oil"/>
    <s v="EU"/>
    <n v="0.122"/>
  </r>
  <r>
    <s v="AT"/>
    <s v="AUSTRIA"/>
    <s v="AT00"/>
    <x v="1"/>
    <x v="2"/>
    <n v="122"/>
    <s v="AUSTRIA-Oil"/>
    <s v="EU"/>
    <n v="0.122"/>
  </r>
  <r>
    <s v="AT"/>
    <s v="AUSTRIA"/>
    <s v="AT00"/>
    <x v="1"/>
    <x v="3"/>
    <n v="122"/>
    <s v="AUSTRIA-Oil"/>
    <s v="EU"/>
    <n v="0.122"/>
  </r>
  <r>
    <s v="AT"/>
    <s v="AUSTRIA"/>
    <s v="AT00"/>
    <x v="1"/>
    <x v="4"/>
    <n v="122"/>
    <s v="AUSTRIA-Oil"/>
    <s v="EU"/>
    <n v="0.122"/>
  </r>
  <r>
    <s v="AT"/>
    <s v="AUSTRIA"/>
    <s v="AT00"/>
    <x v="1"/>
    <x v="5"/>
    <n v="122"/>
    <s v="AUSTRIA-Oil"/>
    <s v="EU"/>
    <n v="0.122"/>
  </r>
  <r>
    <s v="AT"/>
    <s v="AUSTRIA"/>
    <s v="AT00"/>
    <x v="7"/>
    <x v="8"/>
    <n v="526"/>
    <s v="AUSTRIA-Others (RES)"/>
    <s v="EU"/>
    <n v="0.52600000000000002"/>
  </r>
  <r>
    <s v="AT"/>
    <s v="AUSTRIA"/>
    <s v="AT00"/>
    <x v="7"/>
    <x v="9"/>
    <n v="549"/>
    <s v="AUSTRIA-Others (RES)"/>
    <s v="EU"/>
    <n v="0.54900000000000004"/>
  </r>
  <r>
    <s v="AT"/>
    <s v="AUSTRIA"/>
    <s v="AT00"/>
    <x v="7"/>
    <x v="10"/>
    <n v="571"/>
    <s v="AUSTRIA-Others (RES)"/>
    <s v="EU"/>
    <n v="0.57099999999999995"/>
  </r>
  <r>
    <s v="AT"/>
    <s v="AUSTRIA"/>
    <s v="AT00"/>
    <x v="7"/>
    <x v="0"/>
    <n v="594"/>
    <s v="AUSTRIA-Others (RES)"/>
    <s v="EU"/>
    <n v="0.59399999999999997"/>
  </r>
  <r>
    <s v="AT"/>
    <s v="AUSTRIA"/>
    <s v="AT00"/>
    <x v="7"/>
    <x v="1"/>
    <n v="617"/>
    <s v="AUSTRIA-Others (RES)"/>
    <s v="EU"/>
    <n v="0.61699999999999999"/>
  </r>
  <r>
    <s v="AT"/>
    <s v="AUSTRIA"/>
    <s v="AT00"/>
    <x v="7"/>
    <x v="2"/>
    <n v="640"/>
    <s v="AUSTRIA-Others (RES)"/>
    <s v="EU"/>
    <n v="0.64"/>
  </r>
  <r>
    <s v="AT"/>
    <s v="AUSTRIA"/>
    <s v="AT00"/>
    <x v="7"/>
    <x v="3"/>
    <n v="640"/>
    <s v="AUSTRIA-Others (RES)"/>
    <s v="EU"/>
    <n v="0.64"/>
  </r>
  <r>
    <s v="AT"/>
    <s v="AUSTRIA"/>
    <s v="AT00"/>
    <x v="7"/>
    <x v="4"/>
    <n v="640"/>
    <s v="AUSTRIA-Others (RES)"/>
    <s v="EU"/>
    <n v="0.64"/>
  </r>
  <r>
    <s v="AT"/>
    <s v="AUSTRIA"/>
    <s v="AT00"/>
    <x v="7"/>
    <x v="5"/>
    <n v="640"/>
    <s v="AUSTRIA-Others (RES)"/>
    <s v="EU"/>
    <n v="0.64"/>
  </r>
  <r>
    <s v="AT"/>
    <s v="AUSTRIA"/>
    <s v="AT00"/>
    <x v="7"/>
    <x v="6"/>
    <n v="640"/>
    <s v="AUSTRIA-Others (RES)"/>
    <s v="EU"/>
    <n v="0.64"/>
  </r>
  <r>
    <s v="AT"/>
    <s v="AUSTRIA"/>
    <s v="AT00"/>
    <x v="7"/>
    <x v="7"/>
    <n v="640"/>
    <s v="AUSTRIA-Others (RES)"/>
    <s v="EU"/>
    <n v="0.64"/>
  </r>
  <r>
    <s v="AT"/>
    <s v="AUSTRIA"/>
    <s v="AT00"/>
    <x v="8"/>
    <x v="8"/>
    <n v="959"/>
    <s v="AUSTRIA-Others (non-RES)"/>
    <s v="EU"/>
    <n v="0.95899999999999996"/>
  </r>
  <r>
    <s v="AT"/>
    <s v="AUSTRIA"/>
    <s v="AT00"/>
    <x v="8"/>
    <x v="9"/>
    <n v="959"/>
    <s v="AUSTRIA-Others (non-RES)"/>
    <s v="EU"/>
    <n v="0.95899999999999996"/>
  </r>
  <r>
    <s v="AT"/>
    <s v="AUSTRIA"/>
    <s v="AT00"/>
    <x v="8"/>
    <x v="10"/>
    <n v="959"/>
    <s v="AUSTRIA-Others (non-RES)"/>
    <s v="EU"/>
    <n v="0.95899999999999996"/>
  </r>
  <r>
    <s v="AT"/>
    <s v="AUSTRIA"/>
    <s v="AT00"/>
    <x v="8"/>
    <x v="0"/>
    <n v="959"/>
    <s v="AUSTRIA-Others (non-RES)"/>
    <s v="EU"/>
    <n v="0.95899999999999996"/>
  </r>
  <r>
    <s v="AT"/>
    <s v="AUSTRIA"/>
    <s v="AT00"/>
    <x v="8"/>
    <x v="1"/>
    <n v="959"/>
    <s v="AUSTRIA-Others (non-RES)"/>
    <s v="EU"/>
    <n v="0.95899999999999996"/>
  </r>
  <r>
    <s v="AT"/>
    <s v="AUSTRIA"/>
    <s v="AT00"/>
    <x v="8"/>
    <x v="2"/>
    <n v="959"/>
    <s v="AUSTRIA-Others (non-RES)"/>
    <s v="EU"/>
    <n v="0.95899999999999996"/>
  </r>
  <r>
    <s v="AT"/>
    <s v="AUSTRIA"/>
    <s v="AT00"/>
    <x v="8"/>
    <x v="3"/>
    <n v="959"/>
    <s v="AUSTRIA-Others (non-RES)"/>
    <s v="EU"/>
    <n v="0.95899999999999996"/>
  </r>
  <r>
    <s v="AT"/>
    <s v="AUSTRIA"/>
    <s v="AT00"/>
    <x v="8"/>
    <x v="4"/>
    <n v="697"/>
    <s v="AUSTRIA-Others (non-RES)"/>
    <s v="EU"/>
    <n v="0.69699999999999995"/>
  </r>
  <r>
    <s v="AT"/>
    <s v="AUSTRIA"/>
    <s v="AT00"/>
    <x v="8"/>
    <x v="5"/>
    <n v="667"/>
    <s v="AUSTRIA-Others (non-RES)"/>
    <s v="EU"/>
    <n v="0.66700000000000004"/>
  </r>
  <r>
    <s v="AT"/>
    <s v="AUSTRIA"/>
    <s v="AT00"/>
    <x v="8"/>
    <x v="6"/>
    <n v="617"/>
    <s v="AUSTRIA-Others (non-RES)"/>
    <s v="EU"/>
    <n v="0.61699999999999999"/>
  </r>
  <r>
    <s v="AT"/>
    <s v="AUSTRIA"/>
    <s v="AT00"/>
    <x v="8"/>
    <x v="7"/>
    <n v="617"/>
    <s v="AUSTRIA-Others (non-RES)"/>
    <s v="EU"/>
    <n v="0.61699999999999999"/>
  </r>
  <r>
    <s v="AT"/>
    <s v="AUSTRIA"/>
    <s v="AT00"/>
    <x v="2"/>
    <x v="8"/>
    <n v="7070"/>
    <s v="AUSTRIA-Solar (PV)"/>
    <s v="EU"/>
    <n v="7.07"/>
  </r>
  <r>
    <s v="AT"/>
    <s v="AUSTRIA"/>
    <s v="AT00"/>
    <x v="2"/>
    <x v="9"/>
    <n v="8256"/>
    <s v="AUSTRIA-Solar (PV)"/>
    <s v="EU"/>
    <n v="8.2560000000000002"/>
  </r>
  <r>
    <s v="AT"/>
    <s v="AUSTRIA"/>
    <s v="AT00"/>
    <x v="2"/>
    <x v="10"/>
    <n v="9442"/>
    <s v="AUSTRIA-Solar (PV)"/>
    <s v="EU"/>
    <n v="9.4420000000000002"/>
  </r>
  <r>
    <s v="AT"/>
    <s v="AUSTRIA"/>
    <s v="AT00"/>
    <x v="2"/>
    <x v="0"/>
    <n v="10628"/>
    <s v="AUSTRIA-Solar (PV)"/>
    <s v="EU"/>
    <n v="10.628"/>
  </r>
  <r>
    <s v="AT"/>
    <s v="AUSTRIA"/>
    <s v="AT00"/>
    <x v="2"/>
    <x v="1"/>
    <n v="11814"/>
    <s v="AUSTRIA-Solar (PV)"/>
    <s v="EU"/>
    <n v="11.814"/>
  </r>
  <r>
    <s v="AT"/>
    <s v="AUSTRIA"/>
    <s v="AT00"/>
    <x v="2"/>
    <x v="2"/>
    <n v="13000"/>
    <s v="AUSTRIA-Solar (PV)"/>
    <s v="EU"/>
    <n v="13"/>
  </r>
  <r>
    <s v="AT"/>
    <s v="AUSTRIA"/>
    <s v="AT00"/>
    <x v="2"/>
    <x v="3"/>
    <n v="14517"/>
    <s v="AUSTRIA-Solar (PV)"/>
    <s v="EU"/>
    <n v="14.516999999999999"/>
  </r>
  <r>
    <s v="AT"/>
    <s v="AUSTRIA"/>
    <s v="AT00"/>
    <x v="2"/>
    <x v="4"/>
    <n v="16319"/>
    <s v="AUSTRIA-Solar (PV)"/>
    <s v="EU"/>
    <n v="16.318999999999999"/>
  </r>
  <r>
    <s v="AT"/>
    <s v="AUSTRIA"/>
    <s v="AT00"/>
    <x v="2"/>
    <x v="5"/>
    <n v="18406"/>
    <s v="AUSTRIA-Solar (PV)"/>
    <s v="EU"/>
    <n v="18.405999999999999"/>
  </r>
  <r>
    <s v="AT"/>
    <s v="AUSTRIA"/>
    <s v="AT00"/>
    <x v="2"/>
    <x v="6"/>
    <n v="20778"/>
    <s v="AUSTRIA-Solar (PV)"/>
    <s v="EU"/>
    <n v="20.777999999999999"/>
  </r>
  <r>
    <s v="AT"/>
    <s v="AUSTRIA"/>
    <s v="AT00"/>
    <x v="2"/>
    <x v="7"/>
    <n v="23435"/>
    <s v="AUSTRIA-Solar (PV)"/>
    <s v="EU"/>
    <n v="23.434999999999999"/>
  </r>
  <r>
    <s v="AT"/>
    <s v="AUSTRIA"/>
    <s v="AT00"/>
    <x v="3"/>
    <x v="8"/>
    <n v="4795"/>
    <s v="AUSTRIA-Wind onshore"/>
    <s v="EU"/>
    <n v="4.7949999999999999"/>
  </r>
  <r>
    <s v="AT"/>
    <s v="AUSTRIA"/>
    <s v="AT00"/>
    <x v="3"/>
    <x v="9"/>
    <n v="5636"/>
    <s v="AUSTRIA-Wind onshore"/>
    <s v="EU"/>
    <n v="5.6360000000000001"/>
  </r>
  <r>
    <s v="AT"/>
    <s v="AUSTRIA"/>
    <s v="AT00"/>
    <x v="3"/>
    <x v="10"/>
    <n v="6477"/>
    <s v="AUSTRIA-Wind onshore"/>
    <s v="EU"/>
    <n v="6.4770000000000003"/>
  </r>
  <r>
    <s v="AT"/>
    <s v="AUSTRIA"/>
    <s v="AT00"/>
    <x v="3"/>
    <x v="0"/>
    <n v="7318"/>
    <s v="AUSTRIA-Wind onshore"/>
    <s v="EU"/>
    <n v="7.3179999999999996"/>
  </r>
  <r>
    <s v="AT"/>
    <s v="AUSTRIA"/>
    <s v="AT00"/>
    <x v="3"/>
    <x v="1"/>
    <n v="8159"/>
    <s v="AUSTRIA-Wind onshore"/>
    <s v="EU"/>
    <n v="8.1590000000000007"/>
  </r>
  <r>
    <s v="AT"/>
    <s v="AUSTRIA"/>
    <s v="AT00"/>
    <x v="3"/>
    <x v="2"/>
    <n v="9000"/>
    <s v="AUSTRIA-Wind onshore"/>
    <s v="EU"/>
    <n v="9"/>
  </r>
  <r>
    <s v="AT"/>
    <s v="AUSTRIA"/>
    <s v="AT00"/>
    <x v="3"/>
    <x v="3"/>
    <n v="9260"/>
    <s v="AUSTRIA-Wind onshore"/>
    <s v="EU"/>
    <n v="9.26"/>
  </r>
  <r>
    <s v="AT"/>
    <s v="AUSTRIA"/>
    <s v="AT00"/>
    <x v="3"/>
    <x v="4"/>
    <n v="9520"/>
    <s v="AUSTRIA-Wind onshore"/>
    <s v="EU"/>
    <n v="9.52"/>
  </r>
  <r>
    <s v="AT"/>
    <s v="AUSTRIA"/>
    <s v="AT00"/>
    <x v="3"/>
    <x v="5"/>
    <n v="9780"/>
    <s v="AUSTRIA-Wind onshore"/>
    <s v="EU"/>
    <n v="9.7799999999999994"/>
  </r>
  <r>
    <s v="AT"/>
    <s v="AUSTRIA"/>
    <s v="AT00"/>
    <x v="3"/>
    <x v="6"/>
    <n v="10040"/>
    <s v="AUSTRIA-Wind onshore"/>
    <s v="EU"/>
    <n v="10.039999999999999"/>
  </r>
  <r>
    <s v="AT"/>
    <s v="AUSTRIA"/>
    <s v="AT00"/>
    <x v="3"/>
    <x v="7"/>
    <n v="10300"/>
    <s v="AUSTRIA-Wind onshore"/>
    <s v="EU"/>
    <n v="10.3"/>
  </r>
  <r>
    <s v="BE"/>
    <s v="BELGIUM"/>
    <s v="BE00"/>
    <x v="4"/>
    <x v="8"/>
    <n v="152"/>
    <s v="BELGIUM-Battery"/>
    <s v="EU"/>
    <n v="0.152"/>
  </r>
  <r>
    <s v="BE"/>
    <s v="BELGIUM"/>
    <s v="BE00"/>
    <x v="4"/>
    <x v="9"/>
    <n v="344"/>
    <s v="BELGIUM-Battery"/>
    <s v="EU"/>
    <n v="0.34399999999999997"/>
  </r>
  <r>
    <s v="BE"/>
    <s v="BELGIUM"/>
    <s v="BE00"/>
    <x v="4"/>
    <x v="10"/>
    <n v="571"/>
    <s v="BELGIUM-Battery"/>
    <s v="EU"/>
    <n v="0.57099999999999995"/>
  </r>
  <r>
    <s v="BE"/>
    <s v="BELGIUM"/>
    <s v="BE00"/>
    <x v="4"/>
    <x v="0"/>
    <n v="1239"/>
    <s v="BELGIUM-Battery"/>
    <s v="EU"/>
    <n v="1.2390000000000001"/>
  </r>
  <r>
    <s v="BE"/>
    <s v="BELGIUM"/>
    <s v="BE00"/>
    <x v="4"/>
    <x v="1"/>
    <n v="1330"/>
    <s v="BELGIUM-Battery"/>
    <s v="EU"/>
    <n v="1.33"/>
  </r>
  <r>
    <s v="BE"/>
    <s v="BELGIUM"/>
    <s v="BE00"/>
    <x v="4"/>
    <x v="2"/>
    <n v="1476"/>
    <s v="BELGIUM-Battery"/>
    <s v="EU"/>
    <n v="1.476"/>
  </r>
  <r>
    <s v="BE"/>
    <s v="BELGIUM"/>
    <s v="BE00"/>
    <x v="4"/>
    <x v="3"/>
    <n v="1667"/>
    <s v="BELGIUM-Battery"/>
    <s v="EU"/>
    <n v="1.667"/>
  </r>
  <r>
    <s v="BE"/>
    <s v="BELGIUM"/>
    <s v="BE00"/>
    <x v="4"/>
    <x v="4"/>
    <n v="1863"/>
    <s v="BELGIUM-Battery"/>
    <s v="EU"/>
    <n v="1.863"/>
  </r>
  <r>
    <s v="BE"/>
    <s v="BELGIUM"/>
    <s v="BE00"/>
    <x v="4"/>
    <x v="5"/>
    <n v="2088"/>
    <s v="BELGIUM-Battery"/>
    <s v="EU"/>
    <n v="2.0880000000000001"/>
  </r>
  <r>
    <s v="BE"/>
    <s v="BELGIUM"/>
    <s v="BE00"/>
    <x v="4"/>
    <x v="6"/>
    <n v="2336"/>
    <s v="BELGIUM-Battery"/>
    <s v="EU"/>
    <n v="2.3359999999999999"/>
  </r>
  <r>
    <s v="BE"/>
    <s v="BELGIUM"/>
    <s v="BE00"/>
    <x v="4"/>
    <x v="7"/>
    <n v="2604"/>
    <s v="BELGIUM-Battery"/>
    <s v="EU"/>
    <n v="2.6040000000000001"/>
  </r>
  <r>
    <s v="BE"/>
    <s v="BELGIUM"/>
    <s v="BE00"/>
    <x v="5"/>
    <x v="8"/>
    <n v="1918"/>
    <s v="BELGIUM-DSR"/>
    <s v="EU"/>
    <n v="1.9179999999999999"/>
  </r>
  <r>
    <s v="BE"/>
    <s v="BELGIUM"/>
    <s v="BE00"/>
    <x v="5"/>
    <x v="9"/>
    <n v="2279"/>
    <s v="BELGIUM-DSR"/>
    <s v="EU"/>
    <n v="2.2789999999999999"/>
  </r>
  <r>
    <s v="BE"/>
    <s v="BELGIUM"/>
    <s v="BE00"/>
    <x v="5"/>
    <x v="10"/>
    <n v="2593"/>
    <s v="BELGIUM-DSR"/>
    <s v="EU"/>
    <n v="2.593"/>
  </r>
  <r>
    <s v="BE"/>
    <s v="BELGIUM"/>
    <s v="BE00"/>
    <x v="5"/>
    <x v="0"/>
    <n v="2836"/>
    <s v="BELGIUM-DSR"/>
    <s v="EU"/>
    <n v="2.8359999999999999"/>
  </r>
  <r>
    <s v="BE"/>
    <s v="BELGIUM"/>
    <s v="BE00"/>
    <x v="5"/>
    <x v="1"/>
    <n v="3047"/>
    <s v="BELGIUM-DSR"/>
    <s v="EU"/>
    <n v="3.0470000000000002"/>
  </r>
  <r>
    <s v="BE"/>
    <s v="BELGIUM"/>
    <s v="BE00"/>
    <x v="5"/>
    <x v="2"/>
    <n v="3144"/>
    <s v="BELGIUM-DSR"/>
    <s v="EU"/>
    <n v="3.1440000000000001"/>
  </r>
  <r>
    <s v="BE"/>
    <s v="BELGIUM"/>
    <s v="BE00"/>
    <x v="5"/>
    <x v="3"/>
    <n v="3270"/>
    <s v="BELGIUM-DSR"/>
    <s v="EU"/>
    <n v="3.27"/>
  </r>
  <r>
    <s v="BE"/>
    <s v="BELGIUM"/>
    <s v="BE00"/>
    <x v="5"/>
    <x v="4"/>
    <n v="3393"/>
    <s v="BELGIUM-DSR"/>
    <s v="EU"/>
    <n v="3.3929999999999998"/>
  </r>
  <r>
    <s v="BE"/>
    <s v="BELGIUM"/>
    <s v="BE00"/>
    <x v="5"/>
    <x v="5"/>
    <n v="3517"/>
    <s v="BELGIUM-DSR"/>
    <s v="EU"/>
    <n v="3.5169999999999999"/>
  </r>
  <r>
    <s v="BE"/>
    <s v="BELGIUM"/>
    <s v="BE00"/>
    <x v="5"/>
    <x v="6"/>
    <n v="3658"/>
    <s v="BELGIUM-DSR"/>
    <s v="EU"/>
    <n v="3.6579999999999999"/>
  </r>
  <r>
    <s v="BE"/>
    <s v="BELGIUM"/>
    <s v="BE00"/>
    <x v="5"/>
    <x v="7"/>
    <n v="3753"/>
    <s v="BELGIUM-DSR"/>
    <s v="EU"/>
    <n v="3.7530000000000001"/>
  </r>
  <r>
    <s v="BE"/>
    <s v="BELGIUM"/>
    <s v="BE00"/>
    <x v="6"/>
    <x v="9"/>
    <n v="75"/>
    <s v="BELGIUM-Electrolyser &amp; P2H"/>
    <s v="EU"/>
    <n v="7.4999999999999997E-2"/>
  </r>
  <r>
    <s v="BE"/>
    <s v="BELGIUM"/>
    <s v="BE00"/>
    <x v="6"/>
    <x v="10"/>
    <n v="150"/>
    <s v="BELGIUM-Electrolyser &amp; P2H"/>
    <s v="EU"/>
    <n v="0.15"/>
  </r>
  <r>
    <s v="BE"/>
    <s v="BELGIUM"/>
    <s v="BE00"/>
    <x v="6"/>
    <x v="0"/>
    <n v="224"/>
    <s v="BELGIUM-Electrolyser &amp; P2H"/>
    <s v="EU"/>
    <n v="0.224"/>
  </r>
  <r>
    <s v="BE"/>
    <s v="BELGIUM"/>
    <s v="BE00"/>
    <x v="6"/>
    <x v="1"/>
    <n v="298"/>
    <s v="BELGIUM-Electrolyser &amp; P2H"/>
    <s v="EU"/>
    <n v="0.29799999999999999"/>
  </r>
  <r>
    <s v="BE"/>
    <s v="BELGIUM"/>
    <s v="BE00"/>
    <x v="6"/>
    <x v="2"/>
    <n v="373"/>
    <s v="BELGIUM-Electrolyser &amp; P2H"/>
    <s v="EU"/>
    <n v="0.373"/>
  </r>
  <r>
    <s v="BE"/>
    <s v="BELGIUM"/>
    <s v="BE00"/>
    <x v="6"/>
    <x v="3"/>
    <n v="447"/>
    <s v="BELGIUM-Electrolyser &amp; P2H"/>
    <s v="EU"/>
    <n v="0.44700000000000001"/>
  </r>
  <r>
    <s v="BE"/>
    <s v="BELGIUM"/>
    <s v="BE00"/>
    <x v="6"/>
    <x v="4"/>
    <n v="521"/>
    <s v="BELGIUM-Electrolyser &amp; P2H"/>
    <s v="EU"/>
    <n v="0.52100000000000002"/>
  </r>
  <r>
    <s v="BE"/>
    <s v="BELGIUM"/>
    <s v="BE00"/>
    <x v="6"/>
    <x v="5"/>
    <n v="595"/>
    <s v="BELGIUM-Electrolyser &amp; P2H"/>
    <s v="EU"/>
    <n v="0.59499999999999997"/>
  </r>
  <r>
    <s v="BE"/>
    <s v="BELGIUM"/>
    <s v="BE00"/>
    <x v="6"/>
    <x v="6"/>
    <n v="669"/>
    <s v="BELGIUM-Electrolyser &amp; P2H"/>
    <s v="EU"/>
    <n v="0.66900000000000004"/>
  </r>
  <r>
    <s v="BE"/>
    <s v="BELGIUM"/>
    <s v="BE00"/>
    <x v="6"/>
    <x v="7"/>
    <n v="743"/>
    <s v="BELGIUM-Electrolyser &amp; P2H"/>
    <s v="EU"/>
    <n v="0.74299999999999999"/>
  </r>
  <r>
    <s v="BE"/>
    <s v="BELGIUM"/>
    <s v="BE00"/>
    <x v="0"/>
    <x v="8"/>
    <n v="5305"/>
    <s v="BELGIUM-Gas"/>
    <s v="EU"/>
    <n v="5.3049999999999997"/>
  </r>
  <r>
    <s v="BE"/>
    <s v="BELGIUM"/>
    <s v="BE00"/>
    <x v="0"/>
    <x v="9"/>
    <n v="5326"/>
    <s v="BELGIUM-Gas"/>
    <s v="EU"/>
    <n v="5.3259999999999996"/>
  </r>
  <r>
    <s v="BE"/>
    <s v="BELGIUM"/>
    <s v="BE00"/>
    <x v="0"/>
    <x v="10"/>
    <n v="5326"/>
    <s v="BELGIUM-Gas"/>
    <s v="EU"/>
    <n v="5.3259999999999996"/>
  </r>
  <r>
    <s v="BE"/>
    <s v="BELGIUM"/>
    <s v="BE00"/>
    <x v="0"/>
    <x v="0"/>
    <n v="5581"/>
    <s v="BELGIUM-Gas"/>
    <s v="EU"/>
    <n v="5.5810000000000004"/>
  </r>
  <r>
    <s v="BE"/>
    <s v="BELGIUM"/>
    <s v="BE00"/>
    <x v="0"/>
    <x v="1"/>
    <n v="4862"/>
    <s v="BELGIUM-Gas"/>
    <s v="EU"/>
    <n v="4.8620000000000001"/>
  </r>
  <r>
    <s v="BE"/>
    <s v="BELGIUM"/>
    <s v="BE00"/>
    <x v="0"/>
    <x v="2"/>
    <n v="4862"/>
    <s v="BELGIUM-Gas"/>
    <s v="EU"/>
    <n v="4.8620000000000001"/>
  </r>
  <r>
    <s v="BE"/>
    <s v="BELGIUM"/>
    <s v="BE00"/>
    <x v="0"/>
    <x v="3"/>
    <n v="4564"/>
    <s v="BELGIUM-Gas"/>
    <s v="EU"/>
    <n v="4.5640000000000001"/>
  </r>
  <r>
    <s v="BE"/>
    <s v="BELGIUM"/>
    <s v="BE00"/>
    <x v="0"/>
    <x v="4"/>
    <n v="4564"/>
    <s v="BELGIUM-Gas"/>
    <s v="EU"/>
    <n v="4.5640000000000001"/>
  </r>
  <r>
    <s v="BE"/>
    <s v="BELGIUM"/>
    <s v="BE00"/>
    <x v="0"/>
    <x v="5"/>
    <n v="4564"/>
    <s v="BELGIUM-Gas"/>
    <s v="EU"/>
    <n v="4.5640000000000001"/>
  </r>
  <r>
    <s v="BE"/>
    <s v="BELGIUM"/>
    <s v="BE00"/>
    <x v="0"/>
    <x v="6"/>
    <n v="4564"/>
    <s v="BELGIUM-Gas"/>
    <s v="EU"/>
    <n v="4.5640000000000001"/>
  </r>
  <r>
    <s v="BE"/>
    <s v="BELGIUM"/>
    <s v="BE00"/>
    <x v="0"/>
    <x v="7"/>
    <n v="4564"/>
    <s v="BELGIUM-Gas"/>
    <s v="EU"/>
    <n v="4.5640000000000001"/>
  </r>
  <r>
    <s v="BE"/>
    <s v="BELGIUM"/>
    <s v="BE00"/>
    <x v="9"/>
    <x v="8"/>
    <n v="354"/>
    <s v="BELGIUM-Hard coal"/>
    <s v="EU"/>
    <n v="0.35399999999999998"/>
  </r>
  <r>
    <s v="BE"/>
    <s v="BELGIUM"/>
    <s v="BE00"/>
    <x v="9"/>
    <x v="9"/>
    <n v="354"/>
    <s v="BELGIUM-Hard coal"/>
    <s v="EU"/>
    <n v="0.35399999999999998"/>
  </r>
  <r>
    <s v="BE"/>
    <s v="BELGIUM"/>
    <s v="BE00"/>
    <x v="9"/>
    <x v="10"/>
    <n v="354"/>
    <s v="BELGIUM-Hard coal"/>
    <s v="EU"/>
    <n v="0.35399999999999998"/>
  </r>
  <r>
    <s v="BE"/>
    <s v="BELGIUM"/>
    <s v="BE00"/>
    <x v="9"/>
    <x v="0"/>
    <n v="354"/>
    <s v="BELGIUM-Hard coal"/>
    <s v="EU"/>
    <n v="0.35399999999999998"/>
  </r>
  <r>
    <s v="BE"/>
    <s v="BELGIUM"/>
    <s v="BE00"/>
    <x v="9"/>
    <x v="1"/>
    <n v="354"/>
    <s v="BELGIUM-Hard coal"/>
    <s v="EU"/>
    <n v="0.35399999999999998"/>
  </r>
  <r>
    <s v="BE"/>
    <s v="BELGIUM"/>
    <s v="BE00"/>
    <x v="9"/>
    <x v="2"/>
    <n v="354"/>
    <s v="BELGIUM-Hard coal"/>
    <s v="EU"/>
    <n v="0.35399999999999998"/>
  </r>
  <r>
    <s v="BE"/>
    <s v="BELGIUM"/>
    <s v="BE00"/>
    <x v="9"/>
    <x v="3"/>
    <n v="354"/>
    <s v="BELGIUM-Hard coal"/>
    <s v="EU"/>
    <n v="0.35399999999999998"/>
  </r>
  <r>
    <s v="BE"/>
    <s v="BELGIUM"/>
    <s v="BE00"/>
    <x v="9"/>
    <x v="4"/>
    <n v="354"/>
    <s v="BELGIUM-Hard coal"/>
    <s v="EU"/>
    <n v="0.35399999999999998"/>
  </r>
  <r>
    <s v="BE"/>
    <s v="BELGIUM"/>
    <s v="BE00"/>
    <x v="9"/>
    <x v="5"/>
    <n v="354"/>
    <s v="BELGIUM-Hard coal"/>
    <s v="EU"/>
    <n v="0.35399999999999998"/>
  </r>
  <r>
    <s v="BE"/>
    <s v="BELGIUM"/>
    <s v="BE00"/>
    <x v="9"/>
    <x v="6"/>
    <n v="354"/>
    <s v="BELGIUM-Hard coal"/>
    <s v="EU"/>
    <n v="0.35399999999999998"/>
  </r>
  <r>
    <s v="BE"/>
    <s v="BELGIUM"/>
    <s v="BE00"/>
    <x v="9"/>
    <x v="7"/>
    <n v="354"/>
    <s v="BELGIUM-Hard coal"/>
    <s v="EU"/>
    <n v="0.35399999999999998"/>
  </r>
  <r>
    <s v="BE"/>
    <s v="BELGIUM"/>
    <s v="BE00"/>
    <x v="10"/>
    <x v="8"/>
    <n v="3908"/>
    <s v="BELGIUM-Nuclear"/>
    <s v="EU"/>
    <n v="3.9079999999999999"/>
  </r>
  <r>
    <s v="BE"/>
    <s v="BELGIUM"/>
    <s v="BE00"/>
    <x v="10"/>
    <x v="9"/>
    <n v="2056"/>
    <s v="BELGIUM-Nuclear"/>
    <s v="EU"/>
    <n v="2.056"/>
  </r>
  <r>
    <s v="BE"/>
    <s v="BELGIUM"/>
    <s v="BE00"/>
    <x v="10"/>
    <x v="10"/>
    <n v="2056"/>
    <s v="BELGIUM-Nuclear"/>
    <s v="EU"/>
    <n v="2.056"/>
  </r>
  <r>
    <s v="BE"/>
    <s v="BELGIUM"/>
    <s v="BE00"/>
    <x v="10"/>
    <x v="0"/>
    <n v="2056"/>
    <s v="BELGIUM-Nuclear"/>
    <s v="EU"/>
    <n v="2.056"/>
  </r>
  <r>
    <s v="BE"/>
    <s v="BELGIUM"/>
    <s v="BE00"/>
    <x v="10"/>
    <x v="1"/>
    <n v="2056"/>
    <s v="BELGIUM-Nuclear"/>
    <s v="EU"/>
    <n v="2.056"/>
  </r>
  <r>
    <s v="BE"/>
    <s v="BELGIUM"/>
    <s v="BE00"/>
    <x v="10"/>
    <x v="2"/>
    <n v="2056"/>
    <s v="BELGIUM-Nuclear"/>
    <s v="EU"/>
    <n v="2.056"/>
  </r>
  <r>
    <s v="BE"/>
    <s v="BELGIUM"/>
    <s v="BE00"/>
    <x v="10"/>
    <x v="3"/>
    <n v="2056"/>
    <s v="BELGIUM-Nuclear"/>
    <s v="EU"/>
    <n v="2.056"/>
  </r>
  <r>
    <s v="BE"/>
    <s v="BELGIUM"/>
    <s v="BE00"/>
    <x v="10"/>
    <x v="4"/>
    <n v="2056"/>
    <s v="BELGIUM-Nuclear"/>
    <s v="EU"/>
    <n v="2.056"/>
  </r>
  <r>
    <s v="BE"/>
    <s v="BELGIUM"/>
    <s v="BE00"/>
    <x v="10"/>
    <x v="5"/>
    <n v="2056"/>
    <s v="BELGIUM-Nuclear"/>
    <s v="EU"/>
    <n v="2.056"/>
  </r>
  <r>
    <s v="BE"/>
    <s v="BELGIUM"/>
    <s v="BE00"/>
    <x v="10"/>
    <x v="6"/>
    <n v="2056"/>
    <s v="BELGIUM-Nuclear"/>
    <s v="EU"/>
    <n v="2.056"/>
  </r>
  <r>
    <s v="BE"/>
    <s v="BELGIUM"/>
    <s v="BE00"/>
    <x v="10"/>
    <x v="7"/>
    <n v="2056"/>
    <s v="BELGIUM-Nuclear"/>
    <s v="EU"/>
    <n v="2.056"/>
  </r>
  <r>
    <s v="BE"/>
    <s v="BELGIUM"/>
    <s v="BE00"/>
    <x v="1"/>
    <x v="8"/>
    <n v="140"/>
    <s v="BELGIUM-Oil"/>
    <s v="EU"/>
    <n v="0.14000000000000001"/>
  </r>
  <r>
    <s v="BE"/>
    <s v="BELGIUM"/>
    <s v="BE00"/>
    <x v="1"/>
    <x v="9"/>
    <n v="140"/>
    <s v="BELGIUM-Oil"/>
    <s v="EU"/>
    <n v="0.14000000000000001"/>
  </r>
  <r>
    <s v="BE"/>
    <s v="BELGIUM"/>
    <s v="BE00"/>
    <x v="1"/>
    <x v="10"/>
    <n v="140"/>
    <s v="BELGIUM-Oil"/>
    <s v="EU"/>
    <n v="0.14000000000000001"/>
  </r>
  <r>
    <s v="BE"/>
    <s v="BELGIUM"/>
    <s v="BE00"/>
    <x v="1"/>
    <x v="0"/>
    <n v="140"/>
    <s v="BELGIUM-Oil"/>
    <s v="EU"/>
    <n v="0.14000000000000001"/>
  </r>
  <r>
    <s v="BE"/>
    <s v="BELGIUM"/>
    <s v="BE00"/>
    <x v="1"/>
    <x v="1"/>
    <n v="140"/>
    <s v="BELGIUM-Oil"/>
    <s v="EU"/>
    <n v="0.14000000000000001"/>
  </r>
  <r>
    <s v="BE"/>
    <s v="BELGIUM"/>
    <s v="BE00"/>
    <x v="1"/>
    <x v="2"/>
    <n v="140"/>
    <s v="BELGIUM-Oil"/>
    <s v="EU"/>
    <n v="0.14000000000000001"/>
  </r>
  <r>
    <s v="BE"/>
    <s v="BELGIUM"/>
    <s v="BE00"/>
    <x v="1"/>
    <x v="3"/>
    <n v="140"/>
    <s v="BELGIUM-Oil"/>
    <s v="EU"/>
    <n v="0.14000000000000001"/>
  </r>
  <r>
    <s v="BE"/>
    <s v="BELGIUM"/>
    <s v="BE00"/>
    <x v="1"/>
    <x v="4"/>
    <n v="140"/>
    <s v="BELGIUM-Oil"/>
    <s v="EU"/>
    <n v="0.14000000000000001"/>
  </r>
  <r>
    <s v="BE"/>
    <s v="BELGIUM"/>
    <s v="BE00"/>
    <x v="1"/>
    <x v="5"/>
    <n v="140"/>
    <s v="BELGIUM-Oil"/>
    <s v="EU"/>
    <n v="0.14000000000000001"/>
  </r>
  <r>
    <s v="BE"/>
    <s v="BELGIUM"/>
    <s v="BE00"/>
    <x v="1"/>
    <x v="6"/>
    <n v="140"/>
    <s v="BELGIUM-Oil"/>
    <s v="EU"/>
    <n v="0.14000000000000001"/>
  </r>
  <r>
    <s v="BE"/>
    <s v="BELGIUM"/>
    <s v="BE00"/>
    <x v="1"/>
    <x v="7"/>
    <n v="140"/>
    <s v="BELGIUM-Oil"/>
    <s v="EU"/>
    <n v="0.14000000000000001"/>
  </r>
  <r>
    <s v="BE"/>
    <s v="BELGIUM"/>
    <s v="BE00"/>
    <x v="7"/>
    <x v="8"/>
    <n v="547"/>
    <s v="BELGIUM-Others (RES)"/>
    <s v="EU"/>
    <n v="0.54700000000000004"/>
  </r>
  <r>
    <s v="BE"/>
    <s v="BELGIUM"/>
    <s v="BE00"/>
    <x v="7"/>
    <x v="9"/>
    <n v="547"/>
    <s v="BELGIUM-Others (RES)"/>
    <s v="EU"/>
    <n v="0.54700000000000004"/>
  </r>
  <r>
    <s v="BE"/>
    <s v="BELGIUM"/>
    <s v="BE00"/>
    <x v="7"/>
    <x v="10"/>
    <n v="557"/>
    <s v="BELGIUM-Others (RES)"/>
    <s v="EU"/>
    <n v="0.55700000000000005"/>
  </r>
  <r>
    <s v="BE"/>
    <s v="BELGIUM"/>
    <s v="BE00"/>
    <x v="7"/>
    <x v="0"/>
    <n v="567"/>
    <s v="BELGIUM-Others (RES)"/>
    <s v="EU"/>
    <n v="0.56699999999999995"/>
  </r>
  <r>
    <s v="BE"/>
    <s v="BELGIUM"/>
    <s v="BE00"/>
    <x v="7"/>
    <x v="1"/>
    <n v="567"/>
    <s v="BELGIUM-Others (RES)"/>
    <s v="EU"/>
    <n v="0.56699999999999995"/>
  </r>
  <r>
    <s v="BE"/>
    <s v="BELGIUM"/>
    <s v="BE00"/>
    <x v="7"/>
    <x v="2"/>
    <n v="567"/>
    <s v="BELGIUM-Others (RES)"/>
    <s v="EU"/>
    <n v="0.56699999999999995"/>
  </r>
  <r>
    <s v="BE"/>
    <s v="BELGIUM"/>
    <s v="BE00"/>
    <x v="7"/>
    <x v="3"/>
    <n v="567"/>
    <s v="BELGIUM-Others (RES)"/>
    <s v="EU"/>
    <n v="0.56699999999999995"/>
  </r>
  <r>
    <s v="BE"/>
    <s v="BELGIUM"/>
    <s v="BE00"/>
    <x v="7"/>
    <x v="4"/>
    <n v="567"/>
    <s v="BELGIUM-Others (RES)"/>
    <s v="EU"/>
    <n v="0.56699999999999995"/>
  </r>
  <r>
    <s v="BE"/>
    <s v="BELGIUM"/>
    <s v="BE00"/>
    <x v="7"/>
    <x v="5"/>
    <n v="567"/>
    <s v="BELGIUM-Others (RES)"/>
    <s v="EU"/>
    <n v="0.56699999999999995"/>
  </r>
  <r>
    <s v="BE"/>
    <s v="BELGIUM"/>
    <s v="BE00"/>
    <x v="7"/>
    <x v="6"/>
    <n v="567"/>
    <s v="BELGIUM-Others (RES)"/>
    <s v="EU"/>
    <n v="0.56699999999999995"/>
  </r>
  <r>
    <s v="BE"/>
    <s v="BELGIUM"/>
    <s v="BE00"/>
    <x v="7"/>
    <x v="7"/>
    <n v="567"/>
    <s v="BELGIUM-Others (RES)"/>
    <s v="EU"/>
    <n v="0.56699999999999995"/>
  </r>
  <r>
    <s v="BE"/>
    <s v="BELGIUM"/>
    <s v="BE00"/>
    <x v="8"/>
    <x v="8"/>
    <n v="1547"/>
    <s v="BELGIUM-Others (non-RES)"/>
    <s v="EU"/>
    <n v="1.5469999999999999"/>
  </r>
  <r>
    <s v="BE"/>
    <s v="BELGIUM"/>
    <s v="BE00"/>
    <x v="8"/>
    <x v="9"/>
    <n v="1547"/>
    <s v="BELGIUM-Others (non-RES)"/>
    <s v="EU"/>
    <n v="1.5469999999999999"/>
  </r>
  <r>
    <s v="BE"/>
    <s v="BELGIUM"/>
    <s v="BE00"/>
    <x v="8"/>
    <x v="10"/>
    <n v="1595"/>
    <s v="BELGIUM-Others (non-RES)"/>
    <s v="EU"/>
    <n v="1.595"/>
  </r>
  <r>
    <s v="BE"/>
    <s v="BELGIUM"/>
    <s v="BE00"/>
    <x v="8"/>
    <x v="0"/>
    <n v="1642"/>
    <s v="BELGIUM-Others (non-RES)"/>
    <s v="EU"/>
    <n v="1.6419999999999999"/>
  </r>
  <r>
    <s v="BE"/>
    <s v="BELGIUM"/>
    <s v="BE00"/>
    <x v="8"/>
    <x v="1"/>
    <n v="1642"/>
    <s v="BELGIUM-Others (non-RES)"/>
    <s v="EU"/>
    <n v="1.6419999999999999"/>
  </r>
  <r>
    <s v="BE"/>
    <s v="BELGIUM"/>
    <s v="BE00"/>
    <x v="8"/>
    <x v="2"/>
    <n v="1642"/>
    <s v="BELGIUM-Others (non-RES)"/>
    <s v="EU"/>
    <n v="1.6419999999999999"/>
  </r>
  <r>
    <s v="BE"/>
    <s v="BELGIUM"/>
    <s v="BE00"/>
    <x v="8"/>
    <x v="3"/>
    <n v="1642"/>
    <s v="BELGIUM-Others (non-RES)"/>
    <s v="EU"/>
    <n v="1.6419999999999999"/>
  </r>
  <r>
    <s v="BE"/>
    <s v="BELGIUM"/>
    <s v="BE00"/>
    <x v="8"/>
    <x v="4"/>
    <n v="1642"/>
    <s v="BELGIUM-Others (non-RES)"/>
    <s v="EU"/>
    <n v="1.6419999999999999"/>
  </r>
  <r>
    <s v="BE"/>
    <s v="BELGIUM"/>
    <s v="BE00"/>
    <x v="8"/>
    <x v="5"/>
    <n v="1642"/>
    <s v="BELGIUM-Others (non-RES)"/>
    <s v="EU"/>
    <n v="1.6419999999999999"/>
  </r>
  <r>
    <s v="BE"/>
    <s v="BELGIUM"/>
    <s v="BE00"/>
    <x v="8"/>
    <x v="6"/>
    <n v="1642"/>
    <s v="BELGIUM-Others (non-RES)"/>
    <s v="EU"/>
    <n v="1.6419999999999999"/>
  </r>
  <r>
    <s v="BE"/>
    <s v="BELGIUM"/>
    <s v="BE00"/>
    <x v="8"/>
    <x v="7"/>
    <n v="1642"/>
    <s v="BELGIUM-Others (non-RES)"/>
    <s v="EU"/>
    <n v="1.6419999999999999"/>
  </r>
  <r>
    <s v="BE"/>
    <s v="BELGIUM"/>
    <s v="BE00"/>
    <x v="2"/>
    <x v="8"/>
    <n v="9210"/>
    <s v="BELGIUM-Solar (PV)"/>
    <s v="EU"/>
    <n v="9.2100000000000009"/>
  </r>
  <r>
    <s v="BE"/>
    <s v="BELGIUM"/>
    <s v="BE00"/>
    <x v="2"/>
    <x v="9"/>
    <n v="10090"/>
    <s v="BELGIUM-Solar (PV)"/>
    <s v="EU"/>
    <n v="10.09"/>
  </r>
  <r>
    <s v="BE"/>
    <s v="BELGIUM"/>
    <s v="BE00"/>
    <x v="2"/>
    <x v="10"/>
    <n v="10970"/>
    <s v="BELGIUM-Solar (PV)"/>
    <s v="EU"/>
    <n v="10.97"/>
  </r>
  <r>
    <s v="BE"/>
    <s v="BELGIUM"/>
    <s v="BE00"/>
    <x v="2"/>
    <x v="0"/>
    <n v="11850"/>
    <s v="BELGIUM-Solar (PV)"/>
    <s v="EU"/>
    <n v="11.85"/>
  </r>
  <r>
    <s v="BE"/>
    <s v="BELGIUM"/>
    <s v="BE00"/>
    <x v="2"/>
    <x v="1"/>
    <n v="12730"/>
    <s v="BELGIUM-Solar (PV)"/>
    <s v="EU"/>
    <n v="12.73"/>
  </r>
  <r>
    <s v="BE"/>
    <s v="BELGIUM"/>
    <s v="BE00"/>
    <x v="2"/>
    <x v="2"/>
    <n v="13610"/>
    <s v="BELGIUM-Solar (PV)"/>
    <s v="EU"/>
    <n v="13.61"/>
  </r>
  <r>
    <s v="BE"/>
    <s v="BELGIUM"/>
    <s v="BE00"/>
    <x v="2"/>
    <x v="3"/>
    <n v="14490"/>
    <s v="BELGIUM-Solar (PV)"/>
    <s v="EU"/>
    <n v="14.49"/>
  </r>
  <r>
    <s v="BE"/>
    <s v="BELGIUM"/>
    <s v="BE00"/>
    <x v="2"/>
    <x v="4"/>
    <n v="15370"/>
    <s v="BELGIUM-Solar (PV)"/>
    <s v="EU"/>
    <n v="15.37"/>
  </r>
  <r>
    <s v="BE"/>
    <s v="BELGIUM"/>
    <s v="BE00"/>
    <x v="2"/>
    <x v="5"/>
    <n v="16250"/>
    <s v="BELGIUM-Solar (PV)"/>
    <s v="EU"/>
    <n v="16.25"/>
  </r>
  <r>
    <s v="BE"/>
    <s v="BELGIUM"/>
    <s v="BE00"/>
    <x v="2"/>
    <x v="6"/>
    <n v="17130"/>
    <s v="BELGIUM-Solar (PV)"/>
    <s v="EU"/>
    <n v="17.13"/>
  </r>
  <r>
    <s v="BE"/>
    <s v="BELGIUM"/>
    <s v="BE00"/>
    <x v="2"/>
    <x v="7"/>
    <n v="18010"/>
    <s v="BELGIUM-Solar (PV)"/>
    <s v="EU"/>
    <n v="18.010000000000002"/>
  </r>
  <r>
    <s v="BE"/>
    <s v="BELGIUM"/>
    <s v="BE00"/>
    <x v="11"/>
    <x v="8"/>
    <n v="2260"/>
    <s v="BELGIUM-Wind offshore"/>
    <s v="EU"/>
    <n v="2.2599999999999998"/>
  </r>
  <r>
    <s v="BE"/>
    <s v="BELGIUM"/>
    <s v="BE00"/>
    <x v="11"/>
    <x v="9"/>
    <n v="2260"/>
    <s v="BELGIUM-Wind offshore"/>
    <s v="EU"/>
    <n v="2.2599999999999998"/>
  </r>
  <r>
    <s v="BE"/>
    <s v="BELGIUM"/>
    <s v="BE00"/>
    <x v="11"/>
    <x v="10"/>
    <n v="2260"/>
    <s v="BELGIUM-Wind offshore"/>
    <s v="EU"/>
    <n v="2.2599999999999998"/>
  </r>
  <r>
    <s v="BE"/>
    <s v="BELGIUM"/>
    <s v="BE00"/>
    <x v="11"/>
    <x v="0"/>
    <n v="2260"/>
    <s v="BELGIUM-Wind offshore"/>
    <s v="EU"/>
    <n v="2.2599999999999998"/>
  </r>
  <r>
    <s v="BE"/>
    <s v="BELGIUM"/>
    <s v="BE00"/>
    <x v="11"/>
    <x v="1"/>
    <n v="2960"/>
    <s v="BELGIUM-Wind offshore"/>
    <s v="EU"/>
    <n v="2.96"/>
  </r>
  <r>
    <s v="BE"/>
    <s v="BELGIUM"/>
    <s v="BE00"/>
    <x v="11"/>
    <x v="2"/>
    <n v="4360"/>
    <s v="BELGIUM-Wind offshore"/>
    <s v="EU"/>
    <n v="4.3600000000000003"/>
  </r>
  <r>
    <s v="BE"/>
    <s v="BELGIUM"/>
    <s v="BE00"/>
    <x v="11"/>
    <x v="3"/>
    <n v="4360"/>
    <s v="BELGIUM-Wind offshore"/>
    <s v="EU"/>
    <n v="4.3600000000000003"/>
  </r>
  <r>
    <s v="BE"/>
    <s v="BELGIUM"/>
    <s v="BE00"/>
    <x v="11"/>
    <x v="4"/>
    <n v="4360"/>
    <s v="BELGIUM-Wind offshore"/>
    <s v="EU"/>
    <n v="4.3600000000000003"/>
  </r>
  <r>
    <s v="BE"/>
    <s v="BELGIUM"/>
    <s v="BE00"/>
    <x v="11"/>
    <x v="5"/>
    <n v="4360"/>
    <s v="BELGIUM-Wind offshore"/>
    <s v="EU"/>
    <n v="4.3600000000000003"/>
  </r>
  <r>
    <s v="BE"/>
    <s v="BELGIUM"/>
    <s v="BE00"/>
    <x v="11"/>
    <x v="6"/>
    <n v="4360"/>
    <s v="BELGIUM-Wind offshore"/>
    <s v="EU"/>
    <n v="4.3600000000000003"/>
  </r>
  <r>
    <s v="BE"/>
    <s v="BELGIUM"/>
    <s v="BE00"/>
    <x v="11"/>
    <x v="7"/>
    <n v="4360"/>
    <s v="BELGIUM-Wind offshore"/>
    <s v="EU"/>
    <n v="4.3600000000000003"/>
  </r>
  <r>
    <s v="BE"/>
    <s v="BELGIUM"/>
    <s v="BE00"/>
    <x v="3"/>
    <x v="8"/>
    <n v="3598"/>
    <s v="BELGIUM-Wind onshore"/>
    <s v="EU"/>
    <n v="3.5979999999999999"/>
  </r>
  <r>
    <s v="BE"/>
    <s v="BELGIUM"/>
    <s v="BE00"/>
    <x v="3"/>
    <x v="9"/>
    <n v="3928"/>
    <s v="BELGIUM-Wind onshore"/>
    <s v="EU"/>
    <n v="3.9279999999999999"/>
  </r>
  <r>
    <s v="BE"/>
    <s v="BELGIUM"/>
    <s v="BE00"/>
    <x v="3"/>
    <x v="10"/>
    <n v="4258"/>
    <s v="BELGIUM-Wind onshore"/>
    <s v="EU"/>
    <n v="4.258"/>
  </r>
  <r>
    <s v="BE"/>
    <s v="BELGIUM"/>
    <s v="BE00"/>
    <x v="3"/>
    <x v="0"/>
    <n v="4588"/>
    <s v="BELGIUM-Wind onshore"/>
    <s v="EU"/>
    <n v="4.5880000000000001"/>
  </r>
  <r>
    <s v="BE"/>
    <s v="BELGIUM"/>
    <s v="BE00"/>
    <x v="3"/>
    <x v="1"/>
    <n v="4918"/>
    <s v="BELGIUM-Wind onshore"/>
    <s v="EU"/>
    <n v="4.9180000000000001"/>
  </r>
  <r>
    <s v="BE"/>
    <s v="BELGIUM"/>
    <s v="BE00"/>
    <x v="3"/>
    <x v="2"/>
    <n v="5248"/>
    <s v="BELGIUM-Wind onshore"/>
    <s v="EU"/>
    <n v="5.2480000000000002"/>
  </r>
  <r>
    <s v="BE"/>
    <s v="BELGIUM"/>
    <s v="BE00"/>
    <x v="3"/>
    <x v="3"/>
    <n v="5578"/>
    <s v="BELGIUM-Wind onshore"/>
    <s v="EU"/>
    <n v="5.5780000000000003"/>
  </r>
  <r>
    <s v="BE"/>
    <s v="BELGIUM"/>
    <s v="BE00"/>
    <x v="3"/>
    <x v="4"/>
    <n v="5908"/>
    <s v="BELGIUM-Wind onshore"/>
    <s v="EU"/>
    <n v="5.9080000000000004"/>
  </r>
  <r>
    <s v="BE"/>
    <s v="BELGIUM"/>
    <s v="BE00"/>
    <x v="3"/>
    <x v="5"/>
    <n v="6238"/>
    <s v="BELGIUM-Wind onshore"/>
    <s v="EU"/>
    <n v="6.2380000000000004"/>
  </r>
  <r>
    <s v="BE"/>
    <s v="BELGIUM"/>
    <s v="BE00"/>
    <x v="3"/>
    <x v="6"/>
    <n v="6568"/>
    <s v="BELGIUM-Wind onshore"/>
    <s v="EU"/>
    <n v="6.5679999999999996"/>
  </r>
  <r>
    <s v="BE"/>
    <s v="BELGIUM"/>
    <s v="BE00"/>
    <x v="3"/>
    <x v="7"/>
    <n v="6898"/>
    <s v="BELGIUM-Wind onshore"/>
    <s v="EU"/>
    <n v="6.8979999999999997"/>
  </r>
  <r>
    <s v="BE"/>
    <s v="BELGIUM"/>
    <s v="BEOF"/>
    <x v="11"/>
    <x v="2"/>
    <n v="1400"/>
    <s v="BELGIUM-Wind offshore"/>
    <s v="EU"/>
    <n v="1.4"/>
  </r>
  <r>
    <s v="BE"/>
    <s v="BELGIUM"/>
    <s v="BEOF"/>
    <x v="11"/>
    <x v="3"/>
    <n v="1400"/>
    <s v="BELGIUM-Wind offshore"/>
    <s v="EU"/>
    <n v="1.4"/>
  </r>
  <r>
    <s v="BE"/>
    <s v="BELGIUM"/>
    <s v="BEOF"/>
    <x v="11"/>
    <x v="4"/>
    <n v="1400"/>
    <s v="BELGIUM-Wind offshore"/>
    <s v="EU"/>
    <n v="1.4"/>
  </r>
  <r>
    <s v="BE"/>
    <s v="BELGIUM"/>
    <s v="BEOF"/>
    <x v="11"/>
    <x v="5"/>
    <n v="1400"/>
    <s v="BELGIUM-Wind offshore"/>
    <s v="EU"/>
    <n v="1.4"/>
  </r>
  <r>
    <s v="BE"/>
    <s v="BELGIUM"/>
    <s v="BEOF"/>
    <x v="11"/>
    <x v="6"/>
    <n v="1400"/>
    <s v="BELGIUM-Wind offshore"/>
    <s v="EU"/>
    <n v="1.4"/>
  </r>
  <r>
    <s v="BE"/>
    <s v="BELGIUM"/>
    <s v="BEOF"/>
    <x v="11"/>
    <x v="7"/>
    <n v="1400"/>
    <s v="BELGIUM-Wind offshore"/>
    <s v="EU"/>
    <n v="1.4"/>
  </r>
  <r>
    <s v="BA"/>
    <s v="BOSNIA AND HERZEGOVINA"/>
    <s v="BA00"/>
    <x v="4"/>
    <x v="8"/>
    <n v="5"/>
    <s v="BOSNIA AND HERZEGOVINA-Battery"/>
    <s v="Non-EU"/>
    <n v="5.0000000000000001E-3"/>
  </r>
  <r>
    <s v="BA"/>
    <s v="BOSNIA AND HERZEGOVINA"/>
    <s v="BA00"/>
    <x v="4"/>
    <x v="9"/>
    <n v="10"/>
    <s v="BOSNIA AND HERZEGOVINA-Battery"/>
    <s v="Non-EU"/>
    <n v="0.01"/>
  </r>
  <r>
    <s v="BA"/>
    <s v="BOSNIA AND HERZEGOVINA"/>
    <s v="BA00"/>
    <x v="4"/>
    <x v="10"/>
    <n v="20"/>
    <s v="BOSNIA AND HERZEGOVINA-Battery"/>
    <s v="Non-EU"/>
    <n v="0.02"/>
  </r>
  <r>
    <s v="BA"/>
    <s v="BOSNIA AND HERZEGOVINA"/>
    <s v="BA00"/>
    <x v="4"/>
    <x v="0"/>
    <n v="30"/>
    <s v="BOSNIA AND HERZEGOVINA-Battery"/>
    <s v="Non-EU"/>
    <n v="0.03"/>
  </r>
  <r>
    <s v="BA"/>
    <s v="BOSNIA AND HERZEGOVINA"/>
    <s v="BA00"/>
    <x v="4"/>
    <x v="1"/>
    <n v="40"/>
    <s v="BOSNIA AND HERZEGOVINA-Battery"/>
    <s v="Non-EU"/>
    <n v="0.04"/>
  </r>
  <r>
    <s v="BA"/>
    <s v="BOSNIA AND HERZEGOVINA"/>
    <s v="BA00"/>
    <x v="4"/>
    <x v="2"/>
    <n v="50"/>
    <s v="BOSNIA AND HERZEGOVINA-Battery"/>
    <s v="Non-EU"/>
    <n v="0.05"/>
  </r>
  <r>
    <s v="BA"/>
    <s v="BOSNIA AND HERZEGOVINA"/>
    <s v="BA00"/>
    <x v="4"/>
    <x v="3"/>
    <n v="50"/>
    <s v="BOSNIA AND HERZEGOVINA-Battery"/>
    <s v="Non-EU"/>
    <n v="0.05"/>
  </r>
  <r>
    <s v="BA"/>
    <s v="BOSNIA AND HERZEGOVINA"/>
    <s v="BA00"/>
    <x v="4"/>
    <x v="4"/>
    <n v="50"/>
    <s v="BOSNIA AND HERZEGOVINA-Battery"/>
    <s v="Non-EU"/>
    <n v="0.05"/>
  </r>
  <r>
    <s v="BA"/>
    <s v="BOSNIA AND HERZEGOVINA"/>
    <s v="BA00"/>
    <x v="4"/>
    <x v="5"/>
    <n v="50"/>
    <s v="BOSNIA AND HERZEGOVINA-Battery"/>
    <s v="Non-EU"/>
    <n v="0.05"/>
  </r>
  <r>
    <s v="BA"/>
    <s v="BOSNIA AND HERZEGOVINA"/>
    <s v="BA00"/>
    <x v="4"/>
    <x v="6"/>
    <n v="50"/>
    <s v="BOSNIA AND HERZEGOVINA-Battery"/>
    <s v="Non-EU"/>
    <n v="0.05"/>
  </r>
  <r>
    <s v="BA"/>
    <s v="BOSNIA AND HERZEGOVINA"/>
    <s v="BA00"/>
    <x v="4"/>
    <x v="7"/>
    <n v="50"/>
    <s v="BOSNIA AND HERZEGOVINA-Battery"/>
    <s v="Non-EU"/>
    <n v="0.05"/>
  </r>
  <r>
    <s v="BA"/>
    <s v="BOSNIA AND HERZEGOVINA"/>
    <s v="BA00"/>
    <x v="12"/>
    <x v="8"/>
    <n v="1798"/>
    <s v="BOSNIA AND HERZEGOVINA-Lignite"/>
    <s v="Non-EU"/>
    <n v="1.798"/>
  </r>
  <r>
    <s v="BA"/>
    <s v="BOSNIA AND HERZEGOVINA"/>
    <s v="BA00"/>
    <x v="12"/>
    <x v="9"/>
    <n v="1798"/>
    <s v="BOSNIA AND HERZEGOVINA-Lignite"/>
    <s v="Non-EU"/>
    <n v="1.798"/>
  </r>
  <r>
    <s v="BA"/>
    <s v="BOSNIA AND HERZEGOVINA"/>
    <s v="BA00"/>
    <x v="12"/>
    <x v="10"/>
    <n v="2208"/>
    <s v="BOSNIA AND HERZEGOVINA-Lignite"/>
    <s v="Non-EU"/>
    <n v="2.2080000000000002"/>
  </r>
  <r>
    <s v="BA"/>
    <s v="BOSNIA AND HERZEGOVINA"/>
    <s v="BA00"/>
    <x v="12"/>
    <x v="0"/>
    <n v="2028"/>
    <s v="BOSNIA AND HERZEGOVINA-Lignite"/>
    <s v="Non-EU"/>
    <n v="2.028"/>
  </r>
  <r>
    <s v="BA"/>
    <s v="BOSNIA AND HERZEGOVINA"/>
    <s v="BA00"/>
    <x v="12"/>
    <x v="1"/>
    <n v="1748"/>
    <s v="BOSNIA AND HERZEGOVINA-Lignite"/>
    <s v="Non-EU"/>
    <n v="1.748"/>
  </r>
  <r>
    <s v="BA"/>
    <s v="BOSNIA AND HERZEGOVINA"/>
    <s v="BA00"/>
    <x v="12"/>
    <x v="2"/>
    <n v="1748"/>
    <s v="BOSNIA AND HERZEGOVINA-Lignite"/>
    <s v="Non-EU"/>
    <n v="1.748"/>
  </r>
  <r>
    <s v="BA"/>
    <s v="BOSNIA AND HERZEGOVINA"/>
    <s v="BA00"/>
    <x v="12"/>
    <x v="3"/>
    <n v="1748"/>
    <s v="BOSNIA AND HERZEGOVINA-Lignite"/>
    <s v="Non-EU"/>
    <n v="1.748"/>
  </r>
  <r>
    <s v="BA"/>
    <s v="BOSNIA AND HERZEGOVINA"/>
    <s v="BA00"/>
    <x v="12"/>
    <x v="4"/>
    <n v="1748"/>
    <s v="BOSNIA AND HERZEGOVINA-Lignite"/>
    <s v="Non-EU"/>
    <n v="1.748"/>
  </r>
  <r>
    <s v="BA"/>
    <s v="BOSNIA AND HERZEGOVINA"/>
    <s v="BA00"/>
    <x v="12"/>
    <x v="5"/>
    <n v="1748"/>
    <s v="BOSNIA AND HERZEGOVINA-Lignite"/>
    <s v="Non-EU"/>
    <n v="1.748"/>
  </r>
  <r>
    <s v="BA"/>
    <s v="BOSNIA AND HERZEGOVINA"/>
    <s v="BA00"/>
    <x v="12"/>
    <x v="6"/>
    <n v="1748"/>
    <s v="BOSNIA AND HERZEGOVINA-Lignite"/>
    <s v="Non-EU"/>
    <n v="1.748"/>
  </r>
  <r>
    <s v="BA"/>
    <s v="BOSNIA AND HERZEGOVINA"/>
    <s v="BA00"/>
    <x v="12"/>
    <x v="7"/>
    <n v="1748"/>
    <s v="BOSNIA AND HERZEGOVINA-Lignite"/>
    <s v="Non-EU"/>
    <n v="1.748"/>
  </r>
  <r>
    <s v="BA"/>
    <s v="BOSNIA AND HERZEGOVINA"/>
    <s v="BA00"/>
    <x v="2"/>
    <x v="8"/>
    <n v="509"/>
    <s v="BOSNIA AND HERZEGOVINA-Solar (PV)"/>
    <s v="Non-EU"/>
    <n v="0.50900000000000001"/>
  </r>
  <r>
    <s v="BA"/>
    <s v="BOSNIA AND HERZEGOVINA"/>
    <s v="BA00"/>
    <x v="2"/>
    <x v="9"/>
    <n v="704"/>
    <s v="BOSNIA AND HERZEGOVINA-Solar (PV)"/>
    <s v="Non-EU"/>
    <n v="0.70399999999999996"/>
  </r>
  <r>
    <s v="BA"/>
    <s v="BOSNIA AND HERZEGOVINA"/>
    <s v="BA00"/>
    <x v="2"/>
    <x v="10"/>
    <n v="704"/>
    <s v="BOSNIA AND HERZEGOVINA-Solar (PV)"/>
    <s v="Non-EU"/>
    <n v="0.70399999999999996"/>
  </r>
  <r>
    <s v="BA"/>
    <s v="BOSNIA AND HERZEGOVINA"/>
    <s v="BA00"/>
    <x v="2"/>
    <x v="0"/>
    <n v="704"/>
    <s v="BOSNIA AND HERZEGOVINA-Solar (PV)"/>
    <s v="Non-EU"/>
    <n v="0.70399999999999996"/>
  </r>
  <r>
    <s v="BA"/>
    <s v="BOSNIA AND HERZEGOVINA"/>
    <s v="BA00"/>
    <x v="2"/>
    <x v="1"/>
    <n v="704"/>
    <s v="BOSNIA AND HERZEGOVINA-Solar (PV)"/>
    <s v="Non-EU"/>
    <n v="0.70399999999999996"/>
  </r>
  <r>
    <s v="BA"/>
    <s v="BOSNIA AND HERZEGOVINA"/>
    <s v="BA00"/>
    <x v="2"/>
    <x v="2"/>
    <n v="1204"/>
    <s v="BOSNIA AND HERZEGOVINA-Solar (PV)"/>
    <s v="Non-EU"/>
    <n v="1.204"/>
  </r>
  <r>
    <s v="BA"/>
    <s v="BOSNIA AND HERZEGOVINA"/>
    <s v="BA00"/>
    <x v="2"/>
    <x v="3"/>
    <n v="1204"/>
    <s v="BOSNIA AND HERZEGOVINA-Solar (PV)"/>
    <s v="Non-EU"/>
    <n v="1.204"/>
  </r>
  <r>
    <s v="BA"/>
    <s v="BOSNIA AND HERZEGOVINA"/>
    <s v="BA00"/>
    <x v="2"/>
    <x v="4"/>
    <n v="1204"/>
    <s v="BOSNIA AND HERZEGOVINA-Solar (PV)"/>
    <s v="Non-EU"/>
    <n v="1.204"/>
  </r>
  <r>
    <s v="BA"/>
    <s v="BOSNIA AND HERZEGOVINA"/>
    <s v="BA00"/>
    <x v="2"/>
    <x v="5"/>
    <n v="1204"/>
    <s v="BOSNIA AND HERZEGOVINA-Solar (PV)"/>
    <s v="Non-EU"/>
    <n v="1.204"/>
  </r>
  <r>
    <s v="BA"/>
    <s v="BOSNIA AND HERZEGOVINA"/>
    <s v="BA00"/>
    <x v="2"/>
    <x v="6"/>
    <n v="1204"/>
    <s v="BOSNIA AND HERZEGOVINA-Solar (PV)"/>
    <s v="Non-EU"/>
    <n v="1.204"/>
  </r>
  <r>
    <s v="BA"/>
    <s v="BOSNIA AND HERZEGOVINA"/>
    <s v="BA00"/>
    <x v="2"/>
    <x v="7"/>
    <n v="1704"/>
    <s v="BOSNIA AND HERZEGOVINA-Solar (PV)"/>
    <s v="Non-EU"/>
    <n v="1.704"/>
  </r>
  <r>
    <s v="BA"/>
    <s v="BOSNIA AND HERZEGOVINA"/>
    <s v="BA00"/>
    <x v="3"/>
    <x v="8"/>
    <n v="644"/>
    <s v="BOSNIA AND HERZEGOVINA-Wind onshore"/>
    <s v="Non-EU"/>
    <n v="0.64400000000000002"/>
  </r>
  <r>
    <s v="BA"/>
    <s v="BOSNIA AND HERZEGOVINA"/>
    <s v="BA00"/>
    <x v="3"/>
    <x v="9"/>
    <n v="1028"/>
    <s v="BOSNIA AND HERZEGOVINA-Wind onshore"/>
    <s v="Non-EU"/>
    <n v="1.028"/>
  </r>
  <r>
    <s v="BA"/>
    <s v="BOSNIA AND HERZEGOVINA"/>
    <s v="BA00"/>
    <x v="3"/>
    <x v="10"/>
    <n v="1028"/>
    <s v="BOSNIA AND HERZEGOVINA-Wind onshore"/>
    <s v="Non-EU"/>
    <n v="1.028"/>
  </r>
  <r>
    <s v="BA"/>
    <s v="BOSNIA AND HERZEGOVINA"/>
    <s v="BA00"/>
    <x v="3"/>
    <x v="0"/>
    <n v="1028"/>
    <s v="BOSNIA AND HERZEGOVINA-Wind onshore"/>
    <s v="Non-EU"/>
    <n v="1.028"/>
  </r>
  <r>
    <s v="BA"/>
    <s v="BOSNIA AND HERZEGOVINA"/>
    <s v="BA00"/>
    <x v="3"/>
    <x v="1"/>
    <n v="1028"/>
    <s v="BOSNIA AND HERZEGOVINA-Wind onshore"/>
    <s v="Non-EU"/>
    <n v="1.028"/>
  </r>
  <r>
    <s v="BA"/>
    <s v="BOSNIA AND HERZEGOVINA"/>
    <s v="BA00"/>
    <x v="3"/>
    <x v="2"/>
    <n v="1028"/>
    <s v="BOSNIA AND HERZEGOVINA-Wind onshore"/>
    <s v="Non-EU"/>
    <n v="1.028"/>
  </r>
  <r>
    <s v="BA"/>
    <s v="BOSNIA AND HERZEGOVINA"/>
    <s v="BA00"/>
    <x v="3"/>
    <x v="3"/>
    <n v="1028"/>
    <s v="BOSNIA AND HERZEGOVINA-Wind onshore"/>
    <s v="Non-EU"/>
    <n v="1.028"/>
  </r>
  <r>
    <s v="BA"/>
    <s v="BOSNIA AND HERZEGOVINA"/>
    <s v="BA00"/>
    <x v="3"/>
    <x v="4"/>
    <n v="1028"/>
    <s v="BOSNIA AND HERZEGOVINA-Wind onshore"/>
    <s v="Non-EU"/>
    <n v="1.028"/>
  </r>
  <r>
    <s v="BA"/>
    <s v="BOSNIA AND HERZEGOVINA"/>
    <s v="BA00"/>
    <x v="3"/>
    <x v="5"/>
    <n v="1028"/>
    <s v="BOSNIA AND HERZEGOVINA-Wind onshore"/>
    <s v="Non-EU"/>
    <n v="1.028"/>
  </r>
  <r>
    <s v="BA"/>
    <s v="BOSNIA AND HERZEGOVINA"/>
    <s v="BA00"/>
    <x v="3"/>
    <x v="6"/>
    <n v="1028"/>
    <s v="BOSNIA AND HERZEGOVINA-Wind onshore"/>
    <s v="Non-EU"/>
    <n v="1.028"/>
  </r>
  <r>
    <s v="BA"/>
    <s v="BOSNIA AND HERZEGOVINA"/>
    <s v="BA00"/>
    <x v="3"/>
    <x v="7"/>
    <n v="1028"/>
    <s v="BOSNIA AND HERZEGOVINA-Wind onshore"/>
    <s v="Non-EU"/>
    <n v="1.028"/>
  </r>
  <r>
    <s v="BG"/>
    <s v="BULGARIA"/>
    <s v="BG00"/>
    <x v="4"/>
    <x v="9"/>
    <n v="960"/>
    <s v="BULGARIA-Battery"/>
    <s v="EU"/>
    <n v="0.96"/>
  </r>
  <r>
    <s v="BG"/>
    <s v="BULGARIA"/>
    <s v="BG00"/>
    <x v="4"/>
    <x v="10"/>
    <n v="960"/>
    <s v="BULGARIA-Battery"/>
    <s v="EU"/>
    <n v="0.96"/>
  </r>
  <r>
    <s v="BG"/>
    <s v="BULGARIA"/>
    <s v="BG00"/>
    <x v="4"/>
    <x v="0"/>
    <n v="1280"/>
    <s v="BULGARIA-Battery"/>
    <s v="EU"/>
    <n v="1.28"/>
  </r>
  <r>
    <s v="BG"/>
    <s v="BULGARIA"/>
    <s v="BG00"/>
    <x v="4"/>
    <x v="1"/>
    <n v="1600"/>
    <s v="BULGARIA-Battery"/>
    <s v="EU"/>
    <n v="1.6"/>
  </r>
  <r>
    <s v="BG"/>
    <s v="BULGARIA"/>
    <s v="BG00"/>
    <x v="4"/>
    <x v="2"/>
    <n v="1600"/>
    <s v="BULGARIA-Battery"/>
    <s v="EU"/>
    <n v="1.6"/>
  </r>
  <r>
    <s v="BG"/>
    <s v="BULGARIA"/>
    <s v="BG00"/>
    <x v="4"/>
    <x v="3"/>
    <n v="1619"/>
    <s v="BULGARIA-Battery"/>
    <s v="EU"/>
    <n v="1.619"/>
  </r>
  <r>
    <s v="BG"/>
    <s v="BULGARIA"/>
    <s v="BG00"/>
    <x v="4"/>
    <x v="4"/>
    <n v="1638"/>
    <s v="BULGARIA-Battery"/>
    <s v="EU"/>
    <n v="1.6379999999999999"/>
  </r>
  <r>
    <s v="BG"/>
    <s v="BULGARIA"/>
    <s v="BG00"/>
    <x v="4"/>
    <x v="5"/>
    <n v="1658"/>
    <s v="BULGARIA-Battery"/>
    <s v="EU"/>
    <n v="1.6579999999999999"/>
  </r>
  <r>
    <s v="BG"/>
    <s v="BULGARIA"/>
    <s v="BG00"/>
    <x v="4"/>
    <x v="6"/>
    <n v="1677"/>
    <s v="BULGARIA-Battery"/>
    <s v="EU"/>
    <n v="1.677"/>
  </r>
  <r>
    <s v="BG"/>
    <s v="BULGARIA"/>
    <s v="BG00"/>
    <x v="4"/>
    <x v="7"/>
    <n v="1696"/>
    <s v="BULGARIA-Battery"/>
    <s v="EU"/>
    <n v="1.696"/>
  </r>
  <r>
    <s v="BG"/>
    <s v="BULGARIA"/>
    <s v="BG00"/>
    <x v="0"/>
    <x v="8"/>
    <n v="1259"/>
    <s v="BULGARIA-Gas"/>
    <s v="EU"/>
    <n v="1.2589999999999999"/>
  </r>
  <r>
    <s v="BG"/>
    <s v="BULGARIA"/>
    <s v="BG00"/>
    <x v="0"/>
    <x v="9"/>
    <n v="1259"/>
    <s v="BULGARIA-Gas"/>
    <s v="EU"/>
    <n v="1.2589999999999999"/>
  </r>
  <r>
    <s v="BG"/>
    <s v="BULGARIA"/>
    <s v="BG00"/>
    <x v="0"/>
    <x v="10"/>
    <n v="1259"/>
    <s v="BULGARIA-Gas"/>
    <s v="EU"/>
    <n v="1.2589999999999999"/>
  </r>
  <r>
    <s v="BG"/>
    <s v="BULGARIA"/>
    <s v="BG00"/>
    <x v="0"/>
    <x v="0"/>
    <n v="1259"/>
    <s v="BULGARIA-Gas"/>
    <s v="EU"/>
    <n v="1.2589999999999999"/>
  </r>
  <r>
    <s v="BG"/>
    <s v="BULGARIA"/>
    <s v="BG00"/>
    <x v="0"/>
    <x v="1"/>
    <n v="1259"/>
    <s v="BULGARIA-Gas"/>
    <s v="EU"/>
    <n v="1.2589999999999999"/>
  </r>
  <r>
    <s v="BG"/>
    <s v="BULGARIA"/>
    <s v="BG00"/>
    <x v="0"/>
    <x v="2"/>
    <n v="1259"/>
    <s v="BULGARIA-Gas"/>
    <s v="EU"/>
    <n v="1.2589999999999999"/>
  </r>
  <r>
    <s v="BG"/>
    <s v="BULGARIA"/>
    <s v="BG00"/>
    <x v="0"/>
    <x v="3"/>
    <n v="1259"/>
    <s v="BULGARIA-Gas"/>
    <s v="EU"/>
    <n v="1.2589999999999999"/>
  </r>
  <r>
    <s v="BG"/>
    <s v="BULGARIA"/>
    <s v="BG00"/>
    <x v="0"/>
    <x v="4"/>
    <n v="1259"/>
    <s v="BULGARIA-Gas"/>
    <s v="EU"/>
    <n v="1.2589999999999999"/>
  </r>
  <r>
    <s v="BG"/>
    <s v="BULGARIA"/>
    <s v="BG00"/>
    <x v="0"/>
    <x v="5"/>
    <n v="1259"/>
    <s v="BULGARIA-Gas"/>
    <s v="EU"/>
    <n v="1.2589999999999999"/>
  </r>
  <r>
    <s v="BG"/>
    <s v="BULGARIA"/>
    <s v="BG00"/>
    <x v="0"/>
    <x v="6"/>
    <n v="1259"/>
    <s v="BULGARIA-Gas"/>
    <s v="EU"/>
    <n v="1.2589999999999999"/>
  </r>
  <r>
    <s v="BG"/>
    <s v="BULGARIA"/>
    <s v="BG00"/>
    <x v="0"/>
    <x v="7"/>
    <n v="1259"/>
    <s v="BULGARIA-Gas"/>
    <s v="EU"/>
    <n v="1.2589999999999999"/>
  </r>
  <r>
    <s v="BG"/>
    <s v="BULGARIA"/>
    <s v="BG00"/>
    <x v="9"/>
    <x v="8"/>
    <n v="90"/>
    <s v="BULGARIA-Hard coal"/>
    <s v="EU"/>
    <n v="0.09"/>
  </r>
  <r>
    <s v="BG"/>
    <s v="BULGARIA"/>
    <s v="BG00"/>
    <x v="9"/>
    <x v="9"/>
    <n v="90"/>
    <s v="BULGARIA-Hard coal"/>
    <s v="EU"/>
    <n v="0.09"/>
  </r>
  <r>
    <s v="BG"/>
    <s v="BULGARIA"/>
    <s v="BG00"/>
    <x v="9"/>
    <x v="10"/>
    <n v="90"/>
    <s v="BULGARIA-Hard coal"/>
    <s v="EU"/>
    <n v="0.09"/>
  </r>
  <r>
    <s v="BG"/>
    <s v="BULGARIA"/>
    <s v="BG00"/>
    <x v="9"/>
    <x v="0"/>
    <n v="90"/>
    <s v="BULGARIA-Hard coal"/>
    <s v="EU"/>
    <n v="0.09"/>
  </r>
  <r>
    <s v="BG"/>
    <s v="BULGARIA"/>
    <s v="BG00"/>
    <x v="9"/>
    <x v="1"/>
    <n v="90"/>
    <s v="BULGARIA-Hard coal"/>
    <s v="EU"/>
    <n v="0.09"/>
  </r>
  <r>
    <s v="BG"/>
    <s v="BULGARIA"/>
    <s v="BG00"/>
    <x v="9"/>
    <x v="2"/>
    <n v="90"/>
    <s v="BULGARIA-Hard coal"/>
    <s v="EU"/>
    <n v="0.09"/>
  </r>
  <r>
    <s v="BG"/>
    <s v="BULGARIA"/>
    <s v="BG00"/>
    <x v="9"/>
    <x v="3"/>
    <n v="90"/>
    <s v="BULGARIA-Hard coal"/>
    <s v="EU"/>
    <n v="0.09"/>
  </r>
  <r>
    <s v="BG"/>
    <s v="BULGARIA"/>
    <s v="BG00"/>
    <x v="9"/>
    <x v="4"/>
    <n v="90"/>
    <s v="BULGARIA-Hard coal"/>
    <s v="EU"/>
    <n v="0.09"/>
  </r>
  <r>
    <s v="BG"/>
    <s v="BULGARIA"/>
    <s v="BG00"/>
    <x v="9"/>
    <x v="5"/>
    <n v="90"/>
    <s v="BULGARIA-Hard coal"/>
    <s v="EU"/>
    <n v="0.09"/>
  </r>
  <r>
    <s v="BG"/>
    <s v="BULGARIA"/>
    <s v="BG00"/>
    <x v="9"/>
    <x v="6"/>
    <n v="90"/>
    <s v="BULGARIA-Hard coal"/>
    <s v="EU"/>
    <n v="0.09"/>
  </r>
  <r>
    <s v="BG"/>
    <s v="BULGARIA"/>
    <s v="BG00"/>
    <x v="9"/>
    <x v="7"/>
    <n v="90"/>
    <s v="BULGARIA-Hard coal"/>
    <s v="EU"/>
    <n v="0.09"/>
  </r>
  <r>
    <s v="BG"/>
    <s v="BULGARIA"/>
    <s v="BG00"/>
    <x v="12"/>
    <x v="8"/>
    <n v="3550"/>
    <s v="BULGARIA-Lignite"/>
    <s v="EU"/>
    <n v="3.55"/>
  </r>
  <r>
    <s v="BG"/>
    <s v="BULGARIA"/>
    <s v="BG00"/>
    <x v="12"/>
    <x v="9"/>
    <n v="3250"/>
    <s v="BULGARIA-Lignite"/>
    <s v="EU"/>
    <n v="3.25"/>
  </r>
  <r>
    <s v="BG"/>
    <s v="BULGARIA"/>
    <s v="BG00"/>
    <x v="12"/>
    <x v="10"/>
    <n v="3048"/>
    <s v="BULGARIA-Lignite"/>
    <s v="EU"/>
    <n v="3.048"/>
  </r>
  <r>
    <s v="BG"/>
    <s v="BULGARIA"/>
    <s v="BG00"/>
    <x v="12"/>
    <x v="0"/>
    <n v="2691"/>
    <s v="BULGARIA-Lignite"/>
    <s v="EU"/>
    <n v="2.6909999999999998"/>
  </r>
  <r>
    <s v="BG"/>
    <s v="BULGARIA"/>
    <s v="BG00"/>
    <x v="12"/>
    <x v="1"/>
    <n v="2491"/>
    <s v="BULGARIA-Lignite"/>
    <s v="EU"/>
    <n v="2.4910000000000001"/>
  </r>
  <r>
    <s v="BG"/>
    <s v="BULGARIA"/>
    <s v="BG00"/>
    <x v="12"/>
    <x v="2"/>
    <n v="2199"/>
    <s v="BULGARIA-Lignite"/>
    <s v="EU"/>
    <n v="2.1989999999999998"/>
  </r>
  <r>
    <s v="BG"/>
    <s v="BULGARIA"/>
    <s v="BG00"/>
    <x v="12"/>
    <x v="3"/>
    <n v="2199"/>
    <s v="BULGARIA-Lignite"/>
    <s v="EU"/>
    <n v="2.1989999999999998"/>
  </r>
  <r>
    <s v="BG"/>
    <s v="BULGARIA"/>
    <s v="BG00"/>
    <x v="12"/>
    <x v="4"/>
    <n v="2199"/>
    <s v="BULGARIA-Lignite"/>
    <s v="EU"/>
    <n v="2.1989999999999998"/>
  </r>
  <r>
    <s v="BG"/>
    <s v="BULGARIA"/>
    <s v="BG00"/>
    <x v="12"/>
    <x v="5"/>
    <n v="2199"/>
    <s v="BULGARIA-Lignite"/>
    <s v="EU"/>
    <n v="2.1989999999999998"/>
  </r>
  <r>
    <s v="BG"/>
    <s v="BULGARIA"/>
    <s v="BG00"/>
    <x v="12"/>
    <x v="6"/>
    <n v="2199"/>
    <s v="BULGARIA-Lignite"/>
    <s v="EU"/>
    <n v="2.1989999999999998"/>
  </r>
  <r>
    <s v="BG"/>
    <s v="BULGARIA"/>
    <s v="BG00"/>
    <x v="12"/>
    <x v="7"/>
    <n v="2199"/>
    <s v="BULGARIA-Lignite"/>
    <s v="EU"/>
    <n v="2.1989999999999998"/>
  </r>
  <r>
    <s v="BG"/>
    <s v="BULGARIA"/>
    <s v="BG00"/>
    <x v="10"/>
    <x v="8"/>
    <n v="2000"/>
    <s v="BULGARIA-Nuclear"/>
    <s v="EU"/>
    <n v="2"/>
  </r>
  <r>
    <s v="BG"/>
    <s v="BULGARIA"/>
    <s v="BG00"/>
    <x v="10"/>
    <x v="9"/>
    <n v="2000"/>
    <s v="BULGARIA-Nuclear"/>
    <s v="EU"/>
    <n v="2"/>
  </r>
  <r>
    <s v="BG"/>
    <s v="BULGARIA"/>
    <s v="BG00"/>
    <x v="10"/>
    <x v="10"/>
    <n v="2000"/>
    <s v="BULGARIA-Nuclear"/>
    <s v="EU"/>
    <n v="2"/>
  </r>
  <r>
    <s v="BG"/>
    <s v="BULGARIA"/>
    <s v="BG00"/>
    <x v="10"/>
    <x v="0"/>
    <n v="2000"/>
    <s v="BULGARIA-Nuclear"/>
    <s v="EU"/>
    <n v="2"/>
  </r>
  <r>
    <s v="BG"/>
    <s v="BULGARIA"/>
    <s v="BG00"/>
    <x v="10"/>
    <x v="1"/>
    <n v="2000"/>
    <s v="BULGARIA-Nuclear"/>
    <s v="EU"/>
    <n v="2"/>
  </r>
  <r>
    <s v="BG"/>
    <s v="BULGARIA"/>
    <s v="BG00"/>
    <x v="10"/>
    <x v="2"/>
    <n v="2000"/>
    <s v="BULGARIA-Nuclear"/>
    <s v="EU"/>
    <n v="2"/>
  </r>
  <r>
    <s v="BG"/>
    <s v="BULGARIA"/>
    <s v="BG00"/>
    <x v="10"/>
    <x v="3"/>
    <n v="2000"/>
    <s v="BULGARIA-Nuclear"/>
    <s v="EU"/>
    <n v="2"/>
  </r>
  <r>
    <s v="BG"/>
    <s v="BULGARIA"/>
    <s v="BG00"/>
    <x v="10"/>
    <x v="4"/>
    <n v="2000"/>
    <s v="BULGARIA-Nuclear"/>
    <s v="EU"/>
    <n v="2"/>
  </r>
  <r>
    <s v="BG"/>
    <s v="BULGARIA"/>
    <s v="BG00"/>
    <x v="10"/>
    <x v="5"/>
    <n v="2000"/>
    <s v="BULGARIA-Nuclear"/>
    <s v="EU"/>
    <n v="2"/>
  </r>
  <r>
    <s v="BG"/>
    <s v="BULGARIA"/>
    <s v="BG00"/>
    <x v="10"/>
    <x v="6"/>
    <n v="2000"/>
    <s v="BULGARIA-Nuclear"/>
    <s v="EU"/>
    <n v="2"/>
  </r>
  <r>
    <s v="BG"/>
    <s v="BULGARIA"/>
    <s v="BG00"/>
    <x v="10"/>
    <x v="7"/>
    <n v="4000"/>
    <s v="BULGARIA-Nuclear"/>
    <s v="EU"/>
    <n v="4"/>
  </r>
  <r>
    <s v="BG"/>
    <s v="BULGARIA"/>
    <s v="BG00"/>
    <x v="7"/>
    <x v="8"/>
    <n v="253"/>
    <s v="BULGARIA-Others (RES)"/>
    <s v="EU"/>
    <n v="0.253"/>
  </r>
  <r>
    <s v="BG"/>
    <s v="BULGARIA"/>
    <s v="BG00"/>
    <x v="7"/>
    <x v="9"/>
    <n v="263"/>
    <s v="BULGARIA-Others (RES)"/>
    <s v="EU"/>
    <n v="0.26300000000000001"/>
  </r>
  <r>
    <s v="BG"/>
    <s v="BULGARIA"/>
    <s v="BG00"/>
    <x v="7"/>
    <x v="10"/>
    <n v="273"/>
    <s v="BULGARIA-Others (RES)"/>
    <s v="EU"/>
    <n v="0.27300000000000002"/>
  </r>
  <r>
    <s v="BG"/>
    <s v="BULGARIA"/>
    <s v="BG00"/>
    <x v="7"/>
    <x v="0"/>
    <n v="282"/>
    <s v="BULGARIA-Others (RES)"/>
    <s v="EU"/>
    <n v="0.28199999999999997"/>
  </r>
  <r>
    <s v="BG"/>
    <s v="BULGARIA"/>
    <s v="BG00"/>
    <x v="7"/>
    <x v="1"/>
    <n v="292"/>
    <s v="BULGARIA-Others (RES)"/>
    <s v="EU"/>
    <n v="0.29199999999999998"/>
  </r>
  <r>
    <s v="BG"/>
    <s v="BULGARIA"/>
    <s v="BG00"/>
    <x v="7"/>
    <x v="2"/>
    <n v="302"/>
    <s v="BULGARIA-Others (RES)"/>
    <s v="EU"/>
    <n v="0.30199999999999999"/>
  </r>
  <r>
    <s v="BG"/>
    <s v="BULGARIA"/>
    <s v="BG00"/>
    <x v="7"/>
    <x v="3"/>
    <n v="302"/>
    <s v="BULGARIA-Others (RES)"/>
    <s v="EU"/>
    <n v="0.30199999999999999"/>
  </r>
  <r>
    <s v="BG"/>
    <s v="BULGARIA"/>
    <s v="BG00"/>
    <x v="7"/>
    <x v="4"/>
    <n v="302"/>
    <s v="BULGARIA-Others (RES)"/>
    <s v="EU"/>
    <n v="0.30199999999999999"/>
  </r>
  <r>
    <s v="BG"/>
    <s v="BULGARIA"/>
    <s v="BG00"/>
    <x v="7"/>
    <x v="5"/>
    <n v="302"/>
    <s v="BULGARIA-Others (RES)"/>
    <s v="EU"/>
    <n v="0.30199999999999999"/>
  </r>
  <r>
    <s v="BG"/>
    <s v="BULGARIA"/>
    <s v="BG00"/>
    <x v="7"/>
    <x v="6"/>
    <n v="302"/>
    <s v="BULGARIA-Others (RES)"/>
    <s v="EU"/>
    <n v="0.30199999999999999"/>
  </r>
  <r>
    <s v="BG"/>
    <s v="BULGARIA"/>
    <s v="BG00"/>
    <x v="7"/>
    <x v="7"/>
    <n v="306"/>
    <s v="BULGARIA-Others (RES)"/>
    <s v="EU"/>
    <n v="0.30599999999999999"/>
  </r>
  <r>
    <s v="BG"/>
    <s v="BULGARIA"/>
    <s v="BG00"/>
    <x v="8"/>
    <x v="8"/>
    <n v="184"/>
    <s v="BULGARIA-Others (non-RES)"/>
    <s v="EU"/>
    <n v="0.184"/>
  </r>
  <r>
    <s v="BG"/>
    <s v="BULGARIA"/>
    <s v="BG00"/>
    <x v="8"/>
    <x v="9"/>
    <n v="184"/>
    <s v="BULGARIA-Others (non-RES)"/>
    <s v="EU"/>
    <n v="0.184"/>
  </r>
  <r>
    <s v="BG"/>
    <s v="BULGARIA"/>
    <s v="BG00"/>
    <x v="8"/>
    <x v="10"/>
    <n v="184"/>
    <s v="BULGARIA-Others (non-RES)"/>
    <s v="EU"/>
    <n v="0.184"/>
  </r>
  <r>
    <s v="BG"/>
    <s v="BULGARIA"/>
    <s v="BG00"/>
    <x v="8"/>
    <x v="0"/>
    <n v="184"/>
    <s v="BULGARIA-Others (non-RES)"/>
    <s v="EU"/>
    <n v="0.184"/>
  </r>
  <r>
    <s v="BG"/>
    <s v="BULGARIA"/>
    <s v="BG00"/>
    <x v="8"/>
    <x v="1"/>
    <n v="184"/>
    <s v="BULGARIA-Others (non-RES)"/>
    <s v="EU"/>
    <n v="0.184"/>
  </r>
  <r>
    <s v="BG"/>
    <s v="BULGARIA"/>
    <s v="BG00"/>
    <x v="8"/>
    <x v="2"/>
    <n v="184"/>
    <s v="BULGARIA-Others (non-RES)"/>
    <s v="EU"/>
    <n v="0.184"/>
  </r>
  <r>
    <s v="BG"/>
    <s v="BULGARIA"/>
    <s v="BG00"/>
    <x v="8"/>
    <x v="3"/>
    <n v="184"/>
    <s v="BULGARIA-Others (non-RES)"/>
    <s v="EU"/>
    <n v="0.184"/>
  </r>
  <r>
    <s v="BG"/>
    <s v="BULGARIA"/>
    <s v="BG00"/>
    <x v="8"/>
    <x v="4"/>
    <n v="184"/>
    <s v="BULGARIA-Others (non-RES)"/>
    <s v="EU"/>
    <n v="0.184"/>
  </r>
  <r>
    <s v="BG"/>
    <s v="BULGARIA"/>
    <s v="BG00"/>
    <x v="8"/>
    <x v="5"/>
    <n v="184"/>
    <s v="BULGARIA-Others (non-RES)"/>
    <s v="EU"/>
    <n v="0.184"/>
  </r>
  <r>
    <s v="BG"/>
    <s v="BULGARIA"/>
    <s v="BG00"/>
    <x v="8"/>
    <x v="6"/>
    <n v="184"/>
    <s v="BULGARIA-Others (non-RES)"/>
    <s v="EU"/>
    <n v="0.184"/>
  </r>
  <r>
    <s v="BG"/>
    <s v="BULGARIA"/>
    <s v="BG00"/>
    <x v="8"/>
    <x v="7"/>
    <n v="184"/>
    <s v="BULGARIA-Others (non-RES)"/>
    <s v="EU"/>
    <n v="0.184"/>
  </r>
  <r>
    <s v="BG"/>
    <s v="BULGARIA"/>
    <s v="BG00"/>
    <x v="2"/>
    <x v="8"/>
    <n v="3501"/>
    <s v="BULGARIA-Solar (PV)"/>
    <s v="EU"/>
    <n v="3.5009999999999999"/>
  </r>
  <r>
    <s v="BG"/>
    <s v="BULGARIA"/>
    <s v="BG00"/>
    <x v="2"/>
    <x v="9"/>
    <n v="4001"/>
    <s v="BULGARIA-Solar (PV)"/>
    <s v="EU"/>
    <n v="4.0010000000000003"/>
  </r>
  <r>
    <s v="BG"/>
    <s v="BULGARIA"/>
    <s v="BG00"/>
    <x v="2"/>
    <x v="10"/>
    <n v="4301"/>
    <s v="BULGARIA-Solar (PV)"/>
    <s v="EU"/>
    <n v="4.3010000000000002"/>
  </r>
  <r>
    <s v="BG"/>
    <s v="BULGARIA"/>
    <s v="BG00"/>
    <x v="2"/>
    <x v="0"/>
    <n v="4301"/>
    <s v="BULGARIA-Solar (PV)"/>
    <s v="EU"/>
    <n v="4.3010000000000002"/>
  </r>
  <r>
    <s v="BG"/>
    <s v="BULGARIA"/>
    <s v="BG00"/>
    <x v="2"/>
    <x v="1"/>
    <n v="4701"/>
    <s v="BULGARIA-Solar (PV)"/>
    <s v="EU"/>
    <n v="4.7009999999999996"/>
  </r>
  <r>
    <s v="BG"/>
    <s v="BULGARIA"/>
    <s v="BG00"/>
    <x v="2"/>
    <x v="2"/>
    <n v="5501"/>
    <s v="BULGARIA-Solar (PV)"/>
    <s v="EU"/>
    <n v="5.5010000000000003"/>
  </r>
  <r>
    <s v="BG"/>
    <s v="BULGARIA"/>
    <s v="BG00"/>
    <x v="2"/>
    <x v="3"/>
    <n v="6001"/>
    <s v="BULGARIA-Solar (PV)"/>
    <s v="EU"/>
    <n v="6.0010000000000003"/>
  </r>
  <r>
    <s v="BG"/>
    <s v="BULGARIA"/>
    <s v="BG00"/>
    <x v="2"/>
    <x v="4"/>
    <n v="6501"/>
    <s v="BULGARIA-Solar (PV)"/>
    <s v="EU"/>
    <n v="6.5010000000000003"/>
  </r>
  <r>
    <s v="BG"/>
    <s v="BULGARIA"/>
    <s v="BG00"/>
    <x v="2"/>
    <x v="5"/>
    <n v="7001"/>
    <s v="BULGARIA-Solar (PV)"/>
    <s v="EU"/>
    <n v="7.0010000000000003"/>
  </r>
  <r>
    <s v="BG"/>
    <s v="BULGARIA"/>
    <s v="BG00"/>
    <x v="2"/>
    <x v="6"/>
    <n v="7601"/>
    <s v="BULGARIA-Solar (PV)"/>
    <s v="EU"/>
    <n v="7.601"/>
  </r>
  <r>
    <s v="BG"/>
    <s v="BULGARIA"/>
    <s v="BG00"/>
    <x v="2"/>
    <x v="7"/>
    <n v="8101"/>
    <s v="BULGARIA-Solar (PV)"/>
    <s v="EU"/>
    <n v="8.1010000000000009"/>
  </r>
  <r>
    <s v="BG"/>
    <s v="BULGARIA"/>
    <s v="BG00"/>
    <x v="11"/>
    <x v="0"/>
    <n v="100"/>
    <s v="BULGARIA-Wind offshore"/>
    <s v="EU"/>
    <n v="0.1"/>
  </r>
  <r>
    <s v="BG"/>
    <s v="BULGARIA"/>
    <s v="BG00"/>
    <x v="11"/>
    <x v="1"/>
    <n v="300"/>
    <s v="BULGARIA-Wind offshore"/>
    <s v="EU"/>
    <n v="0.3"/>
  </r>
  <r>
    <s v="BG"/>
    <s v="BULGARIA"/>
    <s v="BG00"/>
    <x v="11"/>
    <x v="2"/>
    <n v="500"/>
    <s v="BULGARIA-Wind offshore"/>
    <s v="EU"/>
    <n v="0.5"/>
  </r>
  <r>
    <s v="BG"/>
    <s v="BULGARIA"/>
    <s v="BG00"/>
    <x v="11"/>
    <x v="3"/>
    <n v="666"/>
    <s v="BULGARIA-Wind offshore"/>
    <s v="EU"/>
    <n v="0.66600000000000004"/>
  </r>
  <r>
    <s v="BG"/>
    <s v="BULGARIA"/>
    <s v="BG00"/>
    <x v="11"/>
    <x v="4"/>
    <n v="832"/>
    <s v="BULGARIA-Wind offshore"/>
    <s v="EU"/>
    <n v="0.83199999999999996"/>
  </r>
  <r>
    <s v="BG"/>
    <s v="BULGARIA"/>
    <s v="BG00"/>
    <x v="11"/>
    <x v="5"/>
    <n v="999"/>
    <s v="BULGARIA-Wind offshore"/>
    <s v="EU"/>
    <n v="0.999"/>
  </r>
  <r>
    <s v="BG"/>
    <s v="BULGARIA"/>
    <s v="BG00"/>
    <x v="11"/>
    <x v="6"/>
    <n v="1249"/>
    <s v="BULGARIA-Wind offshore"/>
    <s v="EU"/>
    <n v="1.2490000000000001"/>
  </r>
  <r>
    <s v="BG"/>
    <s v="BULGARIA"/>
    <s v="BG00"/>
    <x v="11"/>
    <x v="7"/>
    <n v="1499"/>
    <s v="BULGARIA-Wind offshore"/>
    <s v="EU"/>
    <n v="1.4990000000000001"/>
  </r>
  <r>
    <s v="BG"/>
    <s v="BULGARIA"/>
    <s v="BG00"/>
    <x v="3"/>
    <x v="8"/>
    <n v="700"/>
    <s v="BULGARIA-Wind onshore"/>
    <s v="EU"/>
    <n v="0.7"/>
  </r>
  <r>
    <s v="BG"/>
    <s v="BULGARIA"/>
    <s v="BG00"/>
    <x v="3"/>
    <x v="9"/>
    <n v="767"/>
    <s v="BULGARIA-Wind onshore"/>
    <s v="EU"/>
    <n v="0.76700000000000002"/>
  </r>
  <r>
    <s v="BG"/>
    <s v="BULGARIA"/>
    <s v="BG00"/>
    <x v="3"/>
    <x v="10"/>
    <n v="834"/>
    <s v="BULGARIA-Wind onshore"/>
    <s v="EU"/>
    <n v="0.83399999999999996"/>
  </r>
  <r>
    <s v="BG"/>
    <s v="BULGARIA"/>
    <s v="BG00"/>
    <x v="3"/>
    <x v="0"/>
    <n v="901"/>
    <s v="BULGARIA-Wind onshore"/>
    <s v="EU"/>
    <n v="0.90100000000000002"/>
  </r>
  <r>
    <s v="BG"/>
    <s v="BULGARIA"/>
    <s v="BG00"/>
    <x v="3"/>
    <x v="1"/>
    <n v="1201"/>
    <s v="BULGARIA-Wind onshore"/>
    <s v="EU"/>
    <n v="1.2010000000000001"/>
  </r>
  <r>
    <s v="BG"/>
    <s v="BULGARIA"/>
    <s v="BG00"/>
    <x v="3"/>
    <x v="2"/>
    <n v="1501"/>
    <s v="BULGARIA-Wind onshore"/>
    <s v="EU"/>
    <n v="1.5009999999999999"/>
  </r>
  <r>
    <s v="BG"/>
    <s v="BULGARIA"/>
    <s v="BG00"/>
    <x v="3"/>
    <x v="3"/>
    <n v="1667"/>
    <s v="BULGARIA-Wind onshore"/>
    <s v="EU"/>
    <n v="1.667"/>
  </r>
  <r>
    <s v="BG"/>
    <s v="BULGARIA"/>
    <s v="BG00"/>
    <x v="3"/>
    <x v="4"/>
    <n v="1833"/>
    <s v="BULGARIA-Wind onshore"/>
    <s v="EU"/>
    <n v="1.833"/>
  </r>
  <r>
    <s v="BG"/>
    <s v="BULGARIA"/>
    <s v="BG00"/>
    <x v="3"/>
    <x v="5"/>
    <n v="2000"/>
    <s v="BULGARIA-Wind onshore"/>
    <s v="EU"/>
    <n v="2"/>
  </r>
  <r>
    <s v="BG"/>
    <s v="BULGARIA"/>
    <s v="BG00"/>
    <x v="3"/>
    <x v="6"/>
    <n v="2250"/>
    <s v="BULGARIA-Wind onshore"/>
    <s v="EU"/>
    <n v="2.25"/>
  </r>
  <r>
    <s v="BG"/>
    <s v="BULGARIA"/>
    <s v="BG00"/>
    <x v="3"/>
    <x v="7"/>
    <n v="2500"/>
    <s v="BULGARIA-Wind onshore"/>
    <s v="EU"/>
    <n v="2.5"/>
  </r>
  <r>
    <s v="HR"/>
    <s v="CROATIA"/>
    <s v="HR00"/>
    <x v="4"/>
    <x v="8"/>
    <n v="10"/>
    <s v="CROATIA-Battery"/>
    <s v="EU"/>
    <n v="0.01"/>
  </r>
  <r>
    <s v="HR"/>
    <s v="CROATIA"/>
    <s v="HR00"/>
    <x v="4"/>
    <x v="9"/>
    <n v="66"/>
    <s v="CROATIA-Battery"/>
    <s v="EU"/>
    <n v="6.6000000000000003E-2"/>
  </r>
  <r>
    <s v="HR"/>
    <s v="CROATIA"/>
    <s v="HR00"/>
    <x v="4"/>
    <x v="10"/>
    <n v="66"/>
    <s v="CROATIA-Battery"/>
    <s v="EU"/>
    <n v="6.6000000000000003E-2"/>
  </r>
  <r>
    <s v="HR"/>
    <s v="CROATIA"/>
    <s v="HR00"/>
    <x v="4"/>
    <x v="0"/>
    <n v="66"/>
    <s v="CROATIA-Battery"/>
    <s v="EU"/>
    <n v="6.6000000000000003E-2"/>
  </r>
  <r>
    <s v="HR"/>
    <s v="CROATIA"/>
    <s v="HR00"/>
    <x v="4"/>
    <x v="1"/>
    <n v="66"/>
    <s v="CROATIA-Battery"/>
    <s v="EU"/>
    <n v="6.6000000000000003E-2"/>
  </r>
  <r>
    <s v="HR"/>
    <s v="CROATIA"/>
    <s v="HR00"/>
    <x v="4"/>
    <x v="2"/>
    <n v="66"/>
    <s v="CROATIA-Battery"/>
    <s v="EU"/>
    <n v="6.6000000000000003E-2"/>
  </r>
  <r>
    <s v="HR"/>
    <s v="CROATIA"/>
    <s v="HR00"/>
    <x v="4"/>
    <x v="3"/>
    <n v="66"/>
    <s v="CROATIA-Battery"/>
    <s v="EU"/>
    <n v="6.6000000000000003E-2"/>
  </r>
  <r>
    <s v="HR"/>
    <s v="CROATIA"/>
    <s v="HR00"/>
    <x v="4"/>
    <x v="4"/>
    <n v="66"/>
    <s v="CROATIA-Battery"/>
    <s v="EU"/>
    <n v="6.6000000000000003E-2"/>
  </r>
  <r>
    <s v="HR"/>
    <s v="CROATIA"/>
    <s v="HR00"/>
    <x v="4"/>
    <x v="5"/>
    <n v="66"/>
    <s v="CROATIA-Battery"/>
    <s v="EU"/>
    <n v="6.6000000000000003E-2"/>
  </r>
  <r>
    <s v="HR"/>
    <s v="CROATIA"/>
    <s v="HR00"/>
    <x v="4"/>
    <x v="6"/>
    <n v="66"/>
    <s v="CROATIA-Battery"/>
    <s v="EU"/>
    <n v="6.6000000000000003E-2"/>
  </r>
  <r>
    <s v="HR"/>
    <s v="CROATIA"/>
    <s v="HR00"/>
    <x v="4"/>
    <x v="7"/>
    <n v="66"/>
    <s v="CROATIA-Battery"/>
    <s v="EU"/>
    <n v="6.6000000000000003E-2"/>
  </r>
  <r>
    <s v="HR"/>
    <s v="CROATIA"/>
    <s v="HR00"/>
    <x v="5"/>
    <x v="8"/>
    <n v="87"/>
    <s v="CROATIA-DSR"/>
    <s v="EU"/>
    <n v="8.6999999999999994E-2"/>
  </r>
  <r>
    <s v="HR"/>
    <s v="CROATIA"/>
    <s v="HR00"/>
    <x v="5"/>
    <x v="9"/>
    <n v="87"/>
    <s v="CROATIA-DSR"/>
    <s v="EU"/>
    <n v="8.6999999999999994E-2"/>
  </r>
  <r>
    <s v="HR"/>
    <s v="CROATIA"/>
    <s v="HR00"/>
    <x v="5"/>
    <x v="10"/>
    <n v="87"/>
    <s v="CROATIA-DSR"/>
    <s v="EU"/>
    <n v="8.6999999999999994E-2"/>
  </r>
  <r>
    <s v="HR"/>
    <s v="CROATIA"/>
    <s v="HR00"/>
    <x v="5"/>
    <x v="0"/>
    <n v="87"/>
    <s v="CROATIA-DSR"/>
    <s v="EU"/>
    <n v="8.6999999999999994E-2"/>
  </r>
  <r>
    <s v="HR"/>
    <s v="CROATIA"/>
    <s v="HR00"/>
    <x v="5"/>
    <x v="1"/>
    <n v="87"/>
    <s v="CROATIA-DSR"/>
    <s v="EU"/>
    <n v="8.6999999999999994E-2"/>
  </r>
  <r>
    <s v="HR"/>
    <s v="CROATIA"/>
    <s v="HR00"/>
    <x v="5"/>
    <x v="2"/>
    <n v="87"/>
    <s v="CROATIA-DSR"/>
    <s v="EU"/>
    <n v="8.6999999999999994E-2"/>
  </r>
  <r>
    <s v="HR"/>
    <s v="CROATIA"/>
    <s v="HR00"/>
    <x v="5"/>
    <x v="3"/>
    <n v="87"/>
    <s v="CROATIA-DSR"/>
    <s v="EU"/>
    <n v="8.6999999999999994E-2"/>
  </r>
  <r>
    <s v="HR"/>
    <s v="CROATIA"/>
    <s v="HR00"/>
    <x v="5"/>
    <x v="4"/>
    <n v="87"/>
    <s v="CROATIA-DSR"/>
    <s v="EU"/>
    <n v="8.6999999999999994E-2"/>
  </r>
  <r>
    <s v="HR"/>
    <s v="CROATIA"/>
    <s v="HR00"/>
    <x v="5"/>
    <x v="5"/>
    <n v="87"/>
    <s v="CROATIA-DSR"/>
    <s v="EU"/>
    <n v="8.6999999999999994E-2"/>
  </r>
  <r>
    <s v="HR"/>
    <s v="CROATIA"/>
    <s v="HR00"/>
    <x v="5"/>
    <x v="6"/>
    <n v="87"/>
    <s v="CROATIA-DSR"/>
    <s v="EU"/>
    <n v="8.6999999999999994E-2"/>
  </r>
  <r>
    <s v="HR"/>
    <s v="CROATIA"/>
    <s v="HR00"/>
    <x v="5"/>
    <x v="7"/>
    <n v="87"/>
    <s v="CROATIA-DSR"/>
    <s v="EU"/>
    <n v="8.6999999999999994E-2"/>
  </r>
  <r>
    <s v="HR"/>
    <s v="CROATIA"/>
    <s v="HR00"/>
    <x v="6"/>
    <x v="2"/>
    <n v="70"/>
    <s v="CROATIA-Electrolyser &amp; P2H"/>
    <s v="EU"/>
    <n v="7.0000000000000007E-2"/>
  </r>
  <r>
    <s v="HR"/>
    <s v="CROATIA"/>
    <s v="HR00"/>
    <x v="6"/>
    <x v="3"/>
    <n v="70"/>
    <s v="CROATIA-Electrolyser &amp; P2H"/>
    <s v="EU"/>
    <n v="7.0000000000000007E-2"/>
  </r>
  <r>
    <s v="HR"/>
    <s v="CROATIA"/>
    <s v="HR00"/>
    <x v="6"/>
    <x v="4"/>
    <n v="70"/>
    <s v="CROATIA-Electrolyser &amp; P2H"/>
    <s v="EU"/>
    <n v="7.0000000000000007E-2"/>
  </r>
  <r>
    <s v="HR"/>
    <s v="CROATIA"/>
    <s v="HR00"/>
    <x v="6"/>
    <x v="5"/>
    <n v="70"/>
    <s v="CROATIA-Electrolyser &amp; P2H"/>
    <s v="EU"/>
    <n v="7.0000000000000007E-2"/>
  </r>
  <r>
    <s v="HR"/>
    <s v="CROATIA"/>
    <s v="HR00"/>
    <x v="6"/>
    <x v="6"/>
    <n v="70"/>
    <s v="CROATIA-Electrolyser &amp; P2H"/>
    <s v="EU"/>
    <n v="7.0000000000000007E-2"/>
  </r>
  <r>
    <s v="HR"/>
    <s v="CROATIA"/>
    <s v="HR00"/>
    <x v="6"/>
    <x v="7"/>
    <n v="70"/>
    <s v="CROATIA-Electrolyser &amp; P2H"/>
    <s v="EU"/>
    <n v="7.0000000000000007E-2"/>
  </r>
  <r>
    <s v="HR"/>
    <s v="CROATIA"/>
    <s v="HR00"/>
    <x v="0"/>
    <x v="8"/>
    <n v="1474"/>
    <s v="CROATIA-Gas"/>
    <s v="EU"/>
    <n v="1.474"/>
  </r>
  <r>
    <s v="HR"/>
    <s v="CROATIA"/>
    <s v="HR00"/>
    <x v="0"/>
    <x v="9"/>
    <n v="1474"/>
    <s v="CROATIA-Gas"/>
    <s v="EU"/>
    <n v="1.474"/>
  </r>
  <r>
    <s v="HR"/>
    <s v="CROATIA"/>
    <s v="HR00"/>
    <x v="0"/>
    <x v="10"/>
    <n v="1474"/>
    <s v="CROATIA-Gas"/>
    <s v="EU"/>
    <n v="1.474"/>
  </r>
  <r>
    <s v="HR"/>
    <s v="CROATIA"/>
    <s v="HR00"/>
    <x v="0"/>
    <x v="0"/>
    <n v="1474"/>
    <s v="CROATIA-Gas"/>
    <s v="EU"/>
    <n v="1.474"/>
  </r>
  <r>
    <s v="HR"/>
    <s v="CROATIA"/>
    <s v="HR00"/>
    <x v="0"/>
    <x v="1"/>
    <n v="1474"/>
    <s v="CROATIA-Gas"/>
    <s v="EU"/>
    <n v="1.474"/>
  </r>
  <r>
    <s v="HR"/>
    <s v="CROATIA"/>
    <s v="HR00"/>
    <x v="0"/>
    <x v="2"/>
    <n v="1474"/>
    <s v="CROATIA-Gas"/>
    <s v="EU"/>
    <n v="1.474"/>
  </r>
  <r>
    <s v="HR"/>
    <s v="CROATIA"/>
    <s v="HR00"/>
    <x v="0"/>
    <x v="3"/>
    <n v="700"/>
    <s v="CROATIA-Gas"/>
    <s v="EU"/>
    <n v="0.7"/>
  </r>
  <r>
    <s v="HR"/>
    <s v="CROATIA"/>
    <s v="HR00"/>
    <x v="0"/>
    <x v="4"/>
    <n v="700"/>
    <s v="CROATIA-Gas"/>
    <s v="EU"/>
    <n v="0.7"/>
  </r>
  <r>
    <s v="HR"/>
    <s v="CROATIA"/>
    <s v="HR00"/>
    <x v="0"/>
    <x v="5"/>
    <n v="700"/>
    <s v="CROATIA-Gas"/>
    <s v="EU"/>
    <n v="0.7"/>
  </r>
  <r>
    <s v="HR"/>
    <s v="CROATIA"/>
    <s v="HR00"/>
    <x v="0"/>
    <x v="6"/>
    <n v="700"/>
    <s v="CROATIA-Gas"/>
    <s v="EU"/>
    <n v="0.7"/>
  </r>
  <r>
    <s v="HR"/>
    <s v="CROATIA"/>
    <s v="HR00"/>
    <x v="0"/>
    <x v="7"/>
    <n v="700"/>
    <s v="CROATIA-Gas"/>
    <s v="EU"/>
    <n v="0.7"/>
  </r>
  <r>
    <s v="HR"/>
    <s v="CROATIA"/>
    <s v="HR00"/>
    <x v="9"/>
    <x v="8"/>
    <n v="290"/>
    <s v="CROATIA-Hard coal"/>
    <s v="EU"/>
    <n v="0.28999999999999998"/>
  </r>
  <r>
    <s v="HR"/>
    <s v="CROATIA"/>
    <s v="HR00"/>
    <x v="9"/>
    <x v="9"/>
    <n v="290"/>
    <s v="CROATIA-Hard coal"/>
    <s v="EU"/>
    <n v="0.28999999999999998"/>
  </r>
  <r>
    <s v="HR"/>
    <s v="CROATIA"/>
    <s v="HR00"/>
    <x v="9"/>
    <x v="10"/>
    <n v="290"/>
    <s v="CROATIA-Hard coal"/>
    <s v="EU"/>
    <n v="0.28999999999999998"/>
  </r>
  <r>
    <s v="HR"/>
    <s v="CROATIA"/>
    <s v="HR00"/>
    <x v="9"/>
    <x v="0"/>
    <n v="290"/>
    <s v="CROATIA-Hard coal"/>
    <s v="EU"/>
    <n v="0.28999999999999998"/>
  </r>
  <r>
    <s v="HR"/>
    <s v="CROATIA"/>
    <s v="HR00"/>
    <x v="9"/>
    <x v="1"/>
    <n v="290"/>
    <s v="CROATIA-Hard coal"/>
    <s v="EU"/>
    <n v="0.28999999999999998"/>
  </r>
  <r>
    <s v="HR"/>
    <s v="CROATIA"/>
    <s v="HR00"/>
    <x v="9"/>
    <x v="2"/>
    <n v="290"/>
    <s v="CROATIA-Hard coal"/>
    <s v="EU"/>
    <n v="0.28999999999999998"/>
  </r>
  <r>
    <s v="HR"/>
    <s v="CROATIA"/>
    <s v="HR00"/>
    <x v="9"/>
    <x v="3"/>
    <n v="290"/>
    <s v="CROATIA-Hard coal"/>
    <s v="EU"/>
    <n v="0.28999999999999998"/>
  </r>
  <r>
    <s v="HR"/>
    <s v="CROATIA"/>
    <s v="HR00"/>
    <x v="9"/>
    <x v="4"/>
    <n v="290"/>
    <s v="CROATIA-Hard coal"/>
    <s v="EU"/>
    <n v="0.28999999999999998"/>
  </r>
  <r>
    <s v="HR"/>
    <s v="CROATIA"/>
    <s v="HR00"/>
    <x v="9"/>
    <x v="5"/>
    <n v="290"/>
    <s v="CROATIA-Hard coal"/>
    <s v="EU"/>
    <n v="0.28999999999999998"/>
  </r>
  <r>
    <s v="HR"/>
    <s v="CROATIA"/>
    <s v="HR00"/>
    <x v="9"/>
    <x v="6"/>
    <n v="290"/>
    <s v="CROATIA-Hard coal"/>
    <s v="EU"/>
    <n v="0.28999999999999998"/>
  </r>
  <r>
    <s v="HR"/>
    <s v="CROATIA"/>
    <s v="HR00"/>
    <x v="9"/>
    <x v="7"/>
    <n v="290"/>
    <s v="CROATIA-Hard coal"/>
    <s v="EU"/>
    <n v="0.28999999999999998"/>
  </r>
  <r>
    <s v="HR"/>
    <s v="CROATIA"/>
    <s v="HR00"/>
    <x v="1"/>
    <x v="8"/>
    <n v="303"/>
    <s v="CROATIA-Oil"/>
    <s v="EU"/>
    <n v="0.30299999999999999"/>
  </r>
  <r>
    <s v="HR"/>
    <s v="CROATIA"/>
    <s v="HR00"/>
    <x v="1"/>
    <x v="9"/>
    <n v="303"/>
    <s v="CROATIA-Oil"/>
    <s v="EU"/>
    <n v="0.30299999999999999"/>
  </r>
  <r>
    <s v="HR"/>
    <s v="CROATIA"/>
    <s v="HR00"/>
    <x v="1"/>
    <x v="10"/>
    <n v="303"/>
    <s v="CROATIA-Oil"/>
    <s v="EU"/>
    <n v="0.30299999999999999"/>
  </r>
  <r>
    <s v="HR"/>
    <s v="CROATIA"/>
    <s v="HR00"/>
    <x v="1"/>
    <x v="0"/>
    <n v="303"/>
    <s v="CROATIA-Oil"/>
    <s v="EU"/>
    <n v="0.30299999999999999"/>
  </r>
  <r>
    <s v="HR"/>
    <s v="CROATIA"/>
    <s v="HR00"/>
    <x v="1"/>
    <x v="1"/>
    <n v="303"/>
    <s v="CROATIA-Oil"/>
    <s v="EU"/>
    <n v="0.30299999999999999"/>
  </r>
  <r>
    <s v="HR"/>
    <s v="CROATIA"/>
    <s v="HR00"/>
    <x v="1"/>
    <x v="2"/>
    <n v="303"/>
    <s v="CROATIA-Oil"/>
    <s v="EU"/>
    <n v="0.30299999999999999"/>
  </r>
  <r>
    <s v="HR"/>
    <s v="CROATIA"/>
    <s v="HR00"/>
    <x v="7"/>
    <x v="8"/>
    <n v="394"/>
    <s v="CROATIA-Others (RES)"/>
    <s v="EU"/>
    <n v="0.39400000000000002"/>
  </r>
  <r>
    <s v="HR"/>
    <s v="CROATIA"/>
    <s v="HR00"/>
    <x v="7"/>
    <x v="9"/>
    <n v="454"/>
    <s v="CROATIA-Others (RES)"/>
    <s v="EU"/>
    <n v="0.45400000000000001"/>
  </r>
  <r>
    <s v="HR"/>
    <s v="CROATIA"/>
    <s v="HR00"/>
    <x v="7"/>
    <x v="10"/>
    <n v="494"/>
    <s v="CROATIA-Others (RES)"/>
    <s v="EU"/>
    <n v="0.49399999999999999"/>
  </r>
  <r>
    <s v="HR"/>
    <s v="CROATIA"/>
    <s v="HR00"/>
    <x v="7"/>
    <x v="0"/>
    <n v="534"/>
    <s v="CROATIA-Others (RES)"/>
    <s v="EU"/>
    <n v="0.53400000000000003"/>
  </r>
  <r>
    <s v="HR"/>
    <s v="CROATIA"/>
    <s v="HR00"/>
    <x v="7"/>
    <x v="1"/>
    <n v="574"/>
    <s v="CROATIA-Others (RES)"/>
    <s v="EU"/>
    <n v="0.57399999999999995"/>
  </r>
  <r>
    <s v="HR"/>
    <s v="CROATIA"/>
    <s v="HR00"/>
    <x v="7"/>
    <x v="2"/>
    <n v="614"/>
    <s v="CROATIA-Others (RES)"/>
    <s v="EU"/>
    <n v="0.61399999999999999"/>
  </r>
  <r>
    <s v="HR"/>
    <s v="CROATIA"/>
    <s v="HR00"/>
    <x v="7"/>
    <x v="3"/>
    <n v="614"/>
    <s v="CROATIA-Others (RES)"/>
    <s v="EU"/>
    <n v="0.61399999999999999"/>
  </r>
  <r>
    <s v="HR"/>
    <s v="CROATIA"/>
    <s v="HR00"/>
    <x v="7"/>
    <x v="4"/>
    <n v="614"/>
    <s v="CROATIA-Others (RES)"/>
    <s v="EU"/>
    <n v="0.61399999999999999"/>
  </r>
  <r>
    <s v="HR"/>
    <s v="CROATIA"/>
    <s v="HR00"/>
    <x v="7"/>
    <x v="5"/>
    <n v="614"/>
    <s v="CROATIA-Others (RES)"/>
    <s v="EU"/>
    <n v="0.61399999999999999"/>
  </r>
  <r>
    <s v="HR"/>
    <s v="CROATIA"/>
    <s v="HR00"/>
    <x v="7"/>
    <x v="6"/>
    <n v="614"/>
    <s v="CROATIA-Others (RES)"/>
    <s v="EU"/>
    <n v="0.61399999999999999"/>
  </r>
  <r>
    <s v="HR"/>
    <s v="CROATIA"/>
    <s v="HR00"/>
    <x v="7"/>
    <x v="7"/>
    <n v="614"/>
    <s v="CROATIA-Others (RES)"/>
    <s v="EU"/>
    <n v="0.61399999999999999"/>
  </r>
  <r>
    <s v="HR"/>
    <s v="CROATIA"/>
    <s v="HR00"/>
    <x v="8"/>
    <x v="8"/>
    <n v="200"/>
    <s v="CROATIA-Others (non-RES)"/>
    <s v="EU"/>
    <n v="0.2"/>
  </r>
  <r>
    <s v="HR"/>
    <s v="CROATIA"/>
    <s v="HR00"/>
    <x v="8"/>
    <x v="9"/>
    <n v="200"/>
    <s v="CROATIA-Others (non-RES)"/>
    <s v="EU"/>
    <n v="0.2"/>
  </r>
  <r>
    <s v="HR"/>
    <s v="CROATIA"/>
    <s v="HR00"/>
    <x v="8"/>
    <x v="10"/>
    <n v="200"/>
    <s v="CROATIA-Others (non-RES)"/>
    <s v="EU"/>
    <n v="0.2"/>
  </r>
  <r>
    <s v="HR"/>
    <s v="CROATIA"/>
    <s v="HR00"/>
    <x v="8"/>
    <x v="0"/>
    <n v="200"/>
    <s v="CROATIA-Others (non-RES)"/>
    <s v="EU"/>
    <n v="0.2"/>
  </r>
  <r>
    <s v="HR"/>
    <s v="CROATIA"/>
    <s v="HR00"/>
    <x v="8"/>
    <x v="1"/>
    <n v="200"/>
    <s v="CROATIA-Others (non-RES)"/>
    <s v="EU"/>
    <n v="0.2"/>
  </r>
  <r>
    <s v="HR"/>
    <s v="CROATIA"/>
    <s v="HR00"/>
    <x v="8"/>
    <x v="2"/>
    <n v="200"/>
    <s v="CROATIA-Others (non-RES)"/>
    <s v="EU"/>
    <n v="0.2"/>
  </r>
  <r>
    <s v="HR"/>
    <s v="CROATIA"/>
    <s v="HR00"/>
    <x v="2"/>
    <x v="8"/>
    <n v="793"/>
    <s v="CROATIA-Solar (PV)"/>
    <s v="EU"/>
    <n v="0.79300000000000004"/>
  </r>
  <r>
    <s v="HR"/>
    <s v="CROATIA"/>
    <s v="HR00"/>
    <x v="2"/>
    <x v="9"/>
    <n v="830"/>
    <s v="CROATIA-Solar (PV)"/>
    <s v="EU"/>
    <n v="0.83"/>
  </r>
  <r>
    <s v="HR"/>
    <s v="CROATIA"/>
    <s v="HR00"/>
    <x v="2"/>
    <x v="10"/>
    <n v="1393"/>
    <s v="CROATIA-Solar (PV)"/>
    <s v="EU"/>
    <n v="1.393"/>
  </r>
  <r>
    <s v="HR"/>
    <s v="CROATIA"/>
    <s v="HR00"/>
    <x v="2"/>
    <x v="0"/>
    <n v="1413"/>
    <s v="CROATIA-Solar (PV)"/>
    <s v="EU"/>
    <n v="1.413"/>
  </r>
  <r>
    <s v="HR"/>
    <s v="CROATIA"/>
    <s v="HR00"/>
    <x v="2"/>
    <x v="1"/>
    <n v="1563"/>
    <s v="CROATIA-Solar (PV)"/>
    <s v="EU"/>
    <n v="1.5629999999999999"/>
  </r>
  <r>
    <s v="HR"/>
    <s v="CROATIA"/>
    <s v="HR00"/>
    <x v="2"/>
    <x v="2"/>
    <n v="1773"/>
    <s v="CROATIA-Solar (PV)"/>
    <s v="EU"/>
    <n v="1.7729999999999999"/>
  </r>
  <r>
    <s v="HR"/>
    <s v="CROATIA"/>
    <s v="HR00"/>
    <x v="2"/>
    <x v="3"/>
    <n v="1533"/>
    <s v="CROATIA-Solar (PV)"/>
    <s v="EU"/>
    <n v="1.5329999999999999"/>
  </r>
  <r>
    <s v="HR"/>
    <s v="CROATIA"/>
    <s v="HR00"/>
    <x v="2"/>
    <x v="4"/>
    <n v="1533"/>
    <s v="CROATIA-Solar (PV)"/>
    <s v="EU"/>
    <n v="1.5329999999999999"/>
  </r>
  <r>
    <s v="HR"/>
    <s v="CROATIA"/>
    <s v="HR00"/>
    <x v="2"/>
    <x v="5"/>
    <n v="1533"/>
    <s v="CROATIA-Solar (PV)"/>
    <s v="EU"/>
    <n v="1.5329999999999999"/>
  </r>
  <r>
    <s v="HR"/>
    <s v="CROATIA"/>
    <s v="HR00"/>
    <x v="2"/>
    <x v="6"/>
    <n v="1795"/>
    <s v="CROATIA-Solar (PV)"/>
    <s v="EU"/>
    <n v="1.7949999999999999"/>
  </r>
  <r>
    <s v="HR"/>
    <s v="CROATIA"/>
    <s v="HR00"/>
    <x v="2"/>
    <x v="7"/>
    <n v="1795"/>
    <s v="CROATIA-Solar (PV)"/>
    <s v="EU"/>
    <n v="1.7949999999999999"/>
  </r>
  <r>
    <s v="HR"/>
    <s v="CROATIA"/>
    <s v="HR00"/>
    <x v="13"/>
    <x v="8"/>
    <n v="100"/>
    <s v="CROATIA-Solar (thermal)"/>
    <s v="EU"/>
    <n v="0.1"/>
  </r>
  <r>
    <s v="HR"/>
    <s v="CROATIA"/>
    <s v="HR00"/>
    <x v="13"/>
    <x v="9"/>
    <n v="120"/>
    <s v="CROATIA-Solar (thermal)"/>
    <s v="EU"/>
    <n v="0.12"/>
  </r>
  <r>
    <s v="HR"/>
    <s v="CROATIA"/>
    <s v="HR00"/>
    <x v="13"/>
    <x v="10"/>
    <n v="140"/>
    <s v="CROATIA-Solar (thermal)"/>
    <s v="EU"/>
    <n v="0.14000000000000001"/>
  </r>
  <r>
    <s v="HR"/>
    <s v="CROATIA"/>
    <s v="HR00"/>
    <x v="13"/>
    <x v="0"/>
    <n v="160"/>
    <s v="CROATIA-Solar (thermal)"/>
    <s v="EU"/>
    <n v="0.16"/>
  </r>
  <r>
    <s v="HR"/>
    <s v="CROATIA"/>
    <s v="HR00"/>
    <x v="13"/>
    <x v="1"/>
    <n v="180"/>
    <s v="CROATIA-Solar (thermal)"/>
    <s v="EU"/>
    <n v="0.18"/>
  </r>
  <r>
    <s v="HR"/>
    <s v="CROATIA"/>
    <s v="HR00"/>
    <x v="13"/>
    <x v="2"/>
    <n v="400"/>
    <s v="CROATIA-Solar (thermal)"/>
    <s v="EU"/>
    <n v="0.4"/>
  </r>
  <r>
    <s v="HR"/>
    <s v="CROATIA"/>
    <s v="HR00"/>
    <x v="13"/>
    <x v="3"/>
    <n v="400"/>
    <s v="CROATIA-Solar (thermal)"/>
    <s v="EU"/>
    <n v="0.4"/>
  </r>
  <r>
    <s v="HR"/>
    <s v="CROATIA"/>
    <s v="HR00"/>
    <x v="13"/>
    <x v="4"/>
    <n v="400"/>
    <s v="CROATIA-Solar (thermal)"/>
    <s v="EU"/>
    <n v="0.4"/>
  </r>
  <r>
    <s v="HR"/>
    <s v="CROATIA"/>
    <s v="HR00"/>
    <x v="13"/>
    <x v="5"/>
    <n v="400"/>
    <s v="CROATIA-Solar (thermal)"/>
    <s v="EU"/>
    <n v="0.4"/>
  </r>
  <r>
    <s v="HR"/>
    <s v="CROATIA"/>
    <s v="HR00"/>
    <x v="13"/>
    <x v="6"/>
    <n v="400"/>
    <s v="CROATIA-Solar (thermal)"/>
    <s v="EU"/>
    <n v="0.4"/>
  </r>
  <r>
    <s v="HR"/>
    <s v="CROATIA"/>
    <s v="HR00"/>
    <x v="13"/>
    <x v="7"/>
    <n v="400"/>
    <s v="CROATIA-Solar (thermal)"/>
    <s v="EU"/>
    <n v="0.4"/>
  </r>
  <r>
    <s v="HR"/>
    <s v="CROATIA"/>
    <s v="HR00"/>
    <x v="11"/>
    <x v="2"/>
    <n v="510"/>
    <s v="CROATIA-Wind offshore"/>
    <s v="EU"/>
    <n v="0.51"/>
  </r>
  <r>
    <s v="HR"/>
    <s v="CROATIA"/>
    <s v="HR00"/>
    <x v="11"/>
    <x v="3"/>
    <n v="510"/>
    <s v="CROATIA-Wind offshore"/>
    <s v="EU"/>
    <n v="0.51"/>
  </r>
  <r>
    <s v="HR"/>
    <s v="CROATIA"/>
    <s v="HR00"/>
    <x v="11"/>
    <x v="4"/>
    <n v="510"/>
    <s v="CROATIA-Wind offshore"/>
    <s v="EU"/>
    <n v="0.51"/>
  </r>
  <r>
    <s v="HR"/>
    <s v="CROATIA"/>
    <s v="HR00"/>
    <x v="11"/>
    <x v="5"/>
    <n v="510"/>
    <s v="CROATIA-Wind offshore"/>
    <s v="EU"/>
    <n v="0.51"/>
  </r>
  <r>
    <s v="HR"/>
    <s v="CROATIA"/>
    <s v="HR00"/>
    <x v="11"/>
    <x v="6"/>
    <n v="510"/>
    <s v="CROATIA-Wind offshore"/>
    <s v="EU"/>
    <n v="0.51"/>
  </r>
  <r>
    <s v="HR"/>
    <s v="CROATIA"/>
    <s v="HR00"/>
    <x v="11"/>
    <x v="7"/>
    <n v="510"/>
    <s v="CROATIA-Wind offshore"/>
    <s v="EU"/>
    <n v="0.51"/>
  </r>
  <r>
    <s v="HR"/>
    <s v="CROATIA"/>
    <s v="HR00"/>
    <x v="3"/>
    <x v="8"/>
    <n v="2140"/>
    <s v="CROATIA-Wind onshore"/>
    <s v="EU"/>
    <n v="2.14"/>
  </r>
  <r>
    <s v="HR"/>
    <s v="CROATIA"/>
    <s v="HR00"/>
    <x v="3"/>
    <x v="9"/>
    <n v="2212"/>
    <s v="CROATIA-Wind onshore"/>
    <s v="EU"/>
    <n v="2.2120000000000002"/>
  </r>
  <r>
    <s v="HR"/>
    <s v="CROATIA"/>
    <s v="HR00"/>
    <x v="3"/>
    <x v="10"/>
    <n v="2520"/>
    <s v="CROATIA-Wind onshore"/>
    <s v="EU"/>
    <n v="2.52"/>
  </r>
  <r>
    <s v="HR"/>
    <s v="CROATIA"/>
    <s v="HR00"/>
    <x v="3"/>
    <x v="0"/>
    <n v="2580"/>
    <s v="CROATIA-Wind onshore"/>
    <s v="EU"/>
    <n v="2.58"/>
  </r>
  <r>
    <s v="HR"/>
    <s v="CROATIA"/>
    <s v="HR00"/>
    <x v="3"/>
    <x v="1"/>
    <n v="2664"/>
    <s v="CROATIA-Wind onshore"/>
    <s v="EU"/>
    <n v="2.6640000000000001"/>
  </r>
  <r>
    <s v="HR"/>
    <s v="CROATIA"/>
    <s v="HR00"/>
    <x v="3"/>
    <x v="2"/>
    <n v="2824"/>
    <s v="CROATIA-Wind onshore"/>
    <s v="EU"/>
    <n v="2.8239999999999998"/>
  </r>
  <r>
    <s v="HR"/>
    <s v="CROATIA"/>
    <s v="HR00"/>
    <x v="3"/>
    <x v="3"/>
    <n v="2824"/>
    <s v="CROATIA-Wind onshore"/>
    <s v="EU"/>
    <n v="2.8239999999999998"/>
  </r>
  <r>
    <s v="HR"/>
    <s v="CROATIA"/>
    <s v="HR00"/>
    <x v="3"/>
    <x v="4"/>
    <n v="2824"/>
    <s v="CROATIA-Wind onshore"/>
    <s v="EU"/>
    <n v="2.8239999999999998"/>
  </r>
  <r>
    <s v="HR"/>
    <s v="CROATIA"/>
    <s v="HR00"/>
    <x v="3"/>
    <x v="5"/>
    <n v="2824"/>
    <s v="CROATIA-Wind onshore"/>
    <s v="EU"/>
    <n v="2.8239999999999998"/>
  </r>
  <r>
    <s v="HR"/>
    <s v="CROATIA"/>
    <s v="HR00"/>
    <x v="3"/>
    <x v="6"/>
    <n v="3133"/>
    <s v="CROATIA-Wind onshore"/>
    <s v="EU"/>
    <n v="3.133"/>
  </r>
  <r>
    <s v="HR"/>
    <s v="CROATIA"/>
    <s v="HR00"/>
    <x v="3"/>
    <x v="7"/>
    <n v="3133"/>
    <s v="CROATIA-Wind onshore"/>
    <s v="EU"/>
    <n v="3.133"/>
  </r>
  <r>
    <s v="CZ"/>
    <s v="CZECH REPUBLIC"/>
    <s v="CZ00"/>
    <x v="4"/>
    <x v="8"/>
    <n v="1353"/>
    <s v="CZECH REPUBLIC-Battery"/>
    <s v="EU"/>
    <n v="1.353"/>
  </r>
  <r>
    <s v="CZ"/>
    <s v="CZECH REPUBLIC"/>
    <s v="CZ00"/>
    <x v="4"/>
    <x v="9"/>
    <n v="1693"/>
    <s v="CZECH REPUBLIC-Battery"/>
    <s v="EU"/>
    <n v="1.6930000000000001"/>
  </r>
  <r>
    <s v="CZ"/>
    <s v="CZECH REPUBLIC"/>
    <s v="CZ00"/>
    <x v="4"/>
    <x v="10"/>
    <n v="2041"/>
    <s v="CZECH REPUBLIC-Battery"/>
    <s v="EU"/>
    <n v="2.0409999999999999"/>
  </r>
  <r>
    <s v="CZ"/>
    <s v="CZECH REPUBLIC"/>
    <s v="CZ00"/>
    <x v="4"/>
    <x v="0"/>
    <n v="2370"/>
    <s v="CZECH REPUBLIC-Battery"/>
    <s v="EU"/>
    <n v="2.37"/>
  </r>
  <r>
    <s v="CZ"/>
    <s v="CZECH REPUBLIC"/>
    <s v="CZ00"/>
    <x v="4"/>
    <x v="1"/>
    <n v="2653"/>
    <s v="CZECH REPUBLIC-Battery"/>
    <s v="EU"/>
    <n v="2.653"/>
  </r>
  <r>
    <s v="CZ"/>
    <s v="CZECH REPUBLIC"/>
    <s v="CZ00"/>
    <x v="4"/>
    <x v="2"/>
    <n v="2871"/>
    <s v="CZECH REPUBLIC-Battery"/>
    <s v="EU"/>
    <n v="2.871"/>
  </r>
  <r>
    <s v="CZ"/>
    <s v="CZECH REPUBLIC"/>
    <s v="CZ00"/>
    <x v="4"/>
    <x v="3"/>
    <n v="3034"/>
    <s v="CZECH REPUBLIC-Battery"/>
    <s v="EU"/>
    <n v="3.0339999999999998"/>
  </r>
  <r>
    <s v="CZ"/>
    <s v="CZECH REPUBLIC"/>
    <s v="CZ00"/>
    <x v="4"/>
    <x v="4"/>
    <n v="3156"/>
    <s v="CZECH REPUBLIC-Battery"/>
    <s v="EU"/>
    <n v="3.1560000000000001"/>
  </r>
  <r>
    <s v="CZ"/>
    <s v="CZECH REPUBLIC"/>
    <s v="CZ00"/>
    <x v="4"/>
    <x v="5"/>
    <n v="3251"/>
    <s v="CZECH REPUBLIC-Battery"/>
    <s v="EU"/>
    <n v="3.2509999999999999"/>
  </r>
  <r>
    <s v="CZ"/>
    <s v="CZECH REPUBLIC"/>
    <s v="CZ00"/>
    <x v="4"/>
    <x v="6"/>
    <n v="3339"/>
    <s v="CZECH REPUBLIC-Battery"/>
    <s v="EU"/>
    <n v="3.339"/>
  </r>
  <r>
    <s v="CZ"/>
    <s v="CZECH REPUBLIC"/>
    <s v="CZ00"/>
    <x v="4"/>
    <x v="7"/>
    <n v="3418"/>
    <s v="CZECH REPUBLIC-Battery"/>
    <s v="EU"/>
    <n v="3.4180000000000001"/>
  </r>
  <r>
    <s v="CZ"/>
    <s v="CZECH REPUBLIC"/>
    <s v="CZ00"/>
    <x v="5"/>
    <x v="10"/>
    <n v="1"/>
    <s v="CZECH REPUBLIC-DSR"/>
    <s v="EU"/>
    <n v="1E-3"/>
  </r>
  <r>
    <s v="CZ"/>
    <s v="CZECH REPUBLIC"/>
    <s v="CZ00"/>
    <x v="5"/>
    <x v="0"/>
    <n v="61"/>
    <s v="CZECH REPUBLIC-DSR"/>
    <s v="EU"/>
    <n v="6.0999999999999999E-2"/>
  </r>
  <r>
    <s v="CZ"/>
    <s v="CZECH REPUBLIC"/>
    <s v="CZ00"/>
    <x v="5"/>
    <x v="1"/>
    <n v="149"/>
    <s v="CZECH REPUBLIC-DSR"/>
    <s v="EU"/>
    <n v="0.14899999999999999"/>
  </r>
  <r>
    <s v="CZ"/>
    <s v="CZECH REPUBLIC"/>
    <s v="CZ00"/>
    <x v="5"/>
    <x v="2"/>
    <n v="245"/>
    <s v="CZECH REPUBLIC-DSR"/>
    <s v="EU"/>
    <n v="0.245"/>
  </r>
  <r>
    <s v="CZ"/>
    <s v="CZECH REPUBLIC"/>
    <s v="CZ00"/>
    <x v="5"/>
    <x v="3"/>
    <n v="346"/>
    <s v="CZECH REPUBLIC-DSR"/>
    <s v="EU"/>
    <n v="0.34599999999999997"/>
  </r>
  <r>
    <s v="CZ"/>
    <s v="CZECH REPUBLIC"/>
    <s v="CZ00"/>
    <x v="5"/>
    <x v="4"/>
    <n v="449"/>
    <s v="CZECH REPUBLIC-DSR"/>
    <s v="EU"/>
    <n v="0.44900000000000001"/>
  </r>
  <r>
    <s v="CZ"/>
    <s v="CZECH REPUBLIC"/>
    <s v="CZ00"/>
    <x v="5"/>
    <x v="5"/>
    <n v="551"/>
    <s v="CZECH REPUBLIC-DSR"/>
    <s v="EU"/>
    <n v="0.55100000000000005"/>
  </r>
  <r>
    <s v="CZ"/>
    <s v="CZECH REPUBLIC"/>
    <s v="CZ00"/>
    <x v="5"/>
    <x v="6"/>
    <n v="649"/>
    <s v="CZECH REPUBLIC-DSR"/>
    <s v="EU"/>
    <n v="0.64900000000000002"/>
  </r>
  <r>
    <s v="CZ"/>
    <s v="CZECH REPUBLIC"/>
    <s v="CZ00"/>
    <x v="5"/>
    <x v="7"/>
    <n v="740"/>
    <s v="CZECH REPUBLIC-DSR"/>
    <s v="EU"/>
    <n v="0.74"/>
  </r>
  <r>
    <s v="CZ"/>
    <s v="CZECH REPUBLIC"/>
    <s v="CZ00"/>
    <x v="6"/>
    <x v="8"/>
    <n v="7"/>
    <s v="CZECH REPUBLIC-Electrolyser &amp; P2H"/>
    <s v="EU"/>
    <n v="7.0000000000000001E-3"/>
  </r>
  <r>
    <s v="CZ"/>
    <s v="CZECH REPUBLIC"/>
    <s v="CZ00"/>
    <x v="6"/>
    <x v="9"/>
    <n v="27"/>
    <s v="CZECH REPUBLIC-Electrolyser &amp; P2H"/>
    <s v="EU"/>
    <n v="2.7E-2"/>
  </r>
  <r>
    <s v="CZ"/>
    <s v="CZECH REPUBLIC"/>
    <s v="CZ00"/>
    <x v="6"/>
    <x v="10"/>
    <n v="51"/>
    <s v="CZECH REPUBLIC-Electrolyser &amp; P2H"/>
    <s v="EU"/>
    <n v="5.0999999999999997E-2"/>
  </r>
  <r>
    <s v="CZ"/>
    <s v="CZECH REPUBLIC"/>
    <s v="CZ00"/>
    <x v="6"/>
    <x v="0"/>
    <n v="78"/>
    <s v="CZECH REPUBLIC-Electrolyser &amp; P2H"/>
    <s v="EU"/>
    <n v="7.8E-2"/>
  </r>
  <r>
    <s v="CZ"/>
    <s v="CZECH REPUBLIC"/>
    <s v="CZ00"/>
    <x v="6"/>
    <x v="1"/>
    <n v="108"/>
    <s v="CZECH REPUBLIC-Electrolyser &amp; P2H"/>
    <s v="EU"/>
    <n v="0.108"/>
  </r>
  <r>
    <s v="CZ"/>
    <s v="CZECH REPUBLIC"/>
    <s v="CZ00"/>
    <x v="6"/>
    <x v="2"/>
    <n v="141"/>
    <s v="CZECH REPUBLIC-Electrolyser &amp; P2H"/>
    <s v="EU"/>
    <n v="0.14099999999999999"/>
  </r>
  <r>
    <s v="CZ"/>
    <s v="CZECH REPUBLIC"/>
    <s v="CZ00"/>
    <x v="6"/>
    <x v="3"/>
    <n v="203"/>
    <s v="CZECH REPUBLIC-Electrolyser &amp; P2H"/>
    <s v="EU"/>
    <n v="0.20300000000000001"/>
  </r>
  <r>
    <s v="CZ"/>
    <s v="CZECH REPUBLIC"/>
    <s v="CZ00"/>
    <x v="6"/>
    <x v="4"/>
    <n v="271"/>
    <s v="CZECH REPUBLIC-Electrolyser &amp; P2H"/>
    <s v="EU"/>
    <n v="0.27100000000000002"/>
  </r>
  <r>
    <s v="CZ"/>
    <s v="CZECH REPUBLIC"/>
    <s v="CZ00"/>
    <x v="6"/>
    <x v="5"/>
    <n v="346"/>
    <s v="CZECH REPUBLIC-Electrolyser &amp; P2H"/>
    <s v="EU"/>
    <n v="0.34599999999999997"/>
  </r>
  <r>
    <s v="CZ"/>
    <s v="CZECH REPUBLIC"/>
    <s v="CZ00"/>
    <x v="6"/>
    <x v="6"/>
    <n v="426"/>
    <s v="CZECH REPUBLIC-Electrolyser &amp; P2H"/>
    <s v="EU"/>
    <n v="0.42599999999999999"/>
  </r>
  <r>
    <s v="CZ"/>
    <s v="CZECH REPUBLIC"/>
    <s v="CZ00"/>
    <x v="6"/>
    <x v="7"/>
    <n v="513"/>
    <s v="CZECH REPUBLIC-Electrolyser &amp; P2H"/>
    <s v="EU"/>
    <n v="0.51300000000000001"/>
  </r>
  <r>
    <s v="CZ"/>
    <s v="CZECH REPUBLIC"/>
    <s v="CZ00"/>
    <x v="14"/>
    <x v="1"/>
    <n v="1"/>
    <s v="CZECH REPUBLIC-FuelCell"/>
    <s v="EU"/>
    <n v="1E-3"/>
  </r>
  <r>
    <s v="CZ"/>
    <s v="CZECH REPUBLIC"/>
    <s v="CZ00"/>
    <x v="14"/>
    <x v="2"/>
    <n v="5"/>
    <s v="CZECH REPUBLIC-FuelCell"/>
    <s v="EU"/>
    <n v="5.0000000000000001E-3"/>
  </r>
  <r>
    <s v="CZ"/>
    <s v="CZECH REPUBLIC"/>
    <s v="CZ00"/>
    <x v="14"/>
    <x v="3"/>
    <n v="6"/>
    <s v="CZECH REPUBLIC-FuelCell"/>
    <s v="EU"/>
    <n v="6.0000000000000001E-3"/>
  </r>
  <r>
    <s v="CZ"/>
    <s v="CZECH REPUBLIC"/>
    <s v="CZ00"/>
    <x v="14"/>
    <x v="4"/>
    <n v="8"/>
    <s v="CZECH REPUBLIC-FuelCell"/>
    <s v="EU"/>
    <n v="8.0000000000000002E-3"/>
  </r>
  <r>
    <s v="CZ"/>
    <s v="CZECH REPUBLIC"/>
    <s v="CZ00"/>
    <x v="14"/>
    <x v="5"/>
    <n v="9"/>
    <s v="CZECH REPUBLIC-FuelCell"/>
    <s v="EU"/>
    <n v="8.9999999999999993E-3"/>
  </r>
  <r>
    <s v="CZ"/>
    <s v="CZECH REPUBLIC"/>
    <s v="CZ00"/>
    <x v="14"/>
    <x v="6"/>
    <n v="11"/>
    <s v="CZECH REPUBLIC-FuelCell"/>
    <s v="EU"/>
    <n v="1.0999999999999999E-2"/>
  </r>
  <r>
    <s v="CZ"/>
    <s v="CZECH REPUBLIC"/>
    <s v="CZ00"/>
    <x v="14"/>
    <x v="7"/>
    <n v="13"/>
    <s v="CZECH REPUBLIC-FuelCell"/>
    <s v="EU"/>
    <n v="1.2999999999999999E-2"/>
  </r>
  <r>
    <s v="CZ"/>
    <s v="CZECH REPUBLIC"/>
    <s v="CZ00"/>
    <x v="0"/>
    <x v="8"/>
    <n v="1481"/>
    <s v="CZECH REPUBLIC-Gas"/>
    <s v="EU"/>
    <n v="1.4810000000000001"/>
  </r>
  <r>
    <s v="CZ"/>
    <s v="CZECH REPUBLIC"/>
    <s v="CZ00"/>
    <x v="0"/>
    <x v="9"/>
    <n v="1885"/>
    <s v="CZECH REPUBLIC-Gas"/>
    <s v="EU"/>
    <n v="1.885"/>
  </r>
  <r>
    <s v="CZ"/>
    <s v="CZECH REPUBLIC"/>
    <s v="CZ00"/>
    <x v="0"/>
    <x v="10"/>
    <n v="2234"/>
    <s v="CZECH REPUBLIC-Gas"/>
    <s v="EU"/>
    <n v="2.234"/>
  </r>
  <r>
    <s v="CZ"/>
    <s v="CZECH REPUBLIC"/>
    <s v="CZ00"/>
    <x v="0"/>
    <x v="0"/>
    <n v="2784"/>
    <s v="CZECH REPUBLIC-Gas"/>
    <s v="EU"/>
    <n v="2.7839999999999998"/>
  </r>
  <r>
    <s v="CZ"/>
    <s v="CZECH REPUBLIC"/>
    <s v="CZ00"/>
    <x v="0"/>
    <x v="1"/>
    <n v="3026"/>
    <s v="CZECH REPUBLIC-Gas"/>
    <s v="EU"/>
    <n v="3.0259999999999998"/>
  </r>
  <r>
    <s v="CZ"/>
    <s v="CZECH REPUBLIC"/>
    <s v="CZ00"/>
    <x v="0"/>
    <x v="2"/>
    <n v="3026"/>
    <s v="CZECH REPUBLIC-Gas"/>
    <s v="EU"/>
    <n v="3.0259999999999998"/>
  </r>
  <r>
    <s v="CZ"/>
    <s v="CZECH REPUBLIC"/>
    <s v="CZ00"/>
    <x v="0"/>
    <x v="3"/>
    <n v="3026"/>
    <s v="CZECH REPUBLIC-Gas"/>
    <s v="EU"/>
    <n v="3.0259999999999998"/>
  </r>
  <r>
    <s v="CZ"/>
    <s v="CZECH REPUBLIC"/>
    <s v="CZ00"/>
    <x v="0"/>
    <x v="4"/>
    <n v="3026"/>
    <s v="CZECH REPUBLIC-Gas"/>
    <s v="EU"/>
    <n v="3.0259999999999998"/>
  </r>
  <r>
    <s v="CZ"/>
    <s v="CZECH REPUBLIC"/>
    <s v="CZ00"/>
    <x v="0"/>
    <x v="5"/>
    <n v="3181"/>
    <s v="CZECH REPUBLIC-Gas"/>
    <s v="EU"/>
    <n v="3.181"/>
  </r>
  <r>
    <s v="CZ"/>
    <s v="CZECH REPUBLIC"/>
    <s v="CZ00"/>
    <x v="0"/>
    <x v="6"/>
    <n v="3181"/>
    <s v="CZECH REPUBLIC-Gas"/>
    <s v="EU"/>
    <n v="3.181"/>
  </r>
  <r>
    <s v="CZ"/>
    <s v="CZECH REPUBLIC"/>
    <s v="CZ00"/>
    <x v="0"/>
    <x v="7"/>
    <n v="3181"/>
    <s v="CZECH REPUBLIC-Gas"/>
    <s v="EU"/>
    <n v="3.181"/>
  </r>
  <r>
    <s v="CZ"/>
    <s v="CZECH REPUBLIC"/>
    <s v="CZ00"/>
    <x v="9"/>
    <x v="8"/>
    <n v="554"/>
    <s v="CZECH REPUBLIC-Hard coal"/>
    <s v="EU"/>
    <n v="0.55400000000000005"/>
  </r>
  <r>
    <s v="CZ"/>
    <s v="CZECH REPUBLIC"/>
    <s v="CZ00"/>
    <x v="12"/>
    <x v="8"/>
    <n v="5555"/>
    <s v="CZECH REPUBLIC-Lignite"/>
    <s v="EU"/>
    <n v="5.5549999999999997"/>
  </r>
  <r>
    <s v="CZ"/>
    <s v="CZECH REPUBLIC"/>
    <s v="CZ00"/>
    <x v="12"/>
    <x v="9"/>
    <n v="5112"/>
    <s v="CZECH REPUBLIC-Lignite"/>
    <s v="EU"/>
    <n v="5.1120000000000001"/>
  </r>
  <r>
    <s v="CZ"/>
    <s v="CZECH REPUBLIC"/>
    <s v="CZ00"/>
    <x v="12"/>
    <x v="10"/>
    <n v="4916"/>
    <s v="CZECH REPUBLIC-Lignite"/>
    <s v="EU"/>
    <n v="4.9160000000000004"/>
  </r>
  <r>
    <s v="CZ"/>
    <s v="CZECH REPUBLIC"/>
    <s v="CZ00"/>
    <x v="12"/>
    <x v="0"/>
    <n v="4916"/>
    <s v="CZECH REPUBLIC-Lignite"/>
    <s v="EU"/>
    <n v="4.9160000000000004"/>
  </r>
  <r>
    <s v="CZ"/>
    <s v="CZECH REPUBLIC"/>
    <s v="CZ00"/>
    <x v="12"/>
    <x v="1"/>
    <n v="4916"/>
    <s v="CZECH REPUBLIC-Lignite"/>
    <s v="EU"/>
    <n v="4.9160000000000004"/>
  </r>
  <r>
    <s v="CZ"/>
    <s v="CZECH REPUBLIC"/>
    <s v="CZ00"/>
    <x v="12"/>
    <x v="2"/>
    <n v="4611"/>
    <s v="CZECH REPUBLIC-Lignite"/>
    <s v="EU"/>
    <n v="4.6109999999999998"/>
  </r>
  <r>
    <s v="CZ"/>
    <s v="CZECH REPUBLIC"/>
    <s v="CZ00"/>
    <x v="12"/>
    <x v="3"/>
    <n v="3715"/>
    <s v="CZECH REPUBLIC-Lignite"/>
    <s v="EU"/>
    <n v="3.7149999999999999"/>
  </r>
  <r>
    <s v="CZ"/>
    <s v="CZECH REPUBLIC"/>
    <s v="CZ00"/>
    <x v="12"/>
    <x v="4"/>
    <n v="3715"/>
    <s v="CZECH REPUBLIC-Lignite"/>
    <s v="EU"/>
    <n v="3.7149999999999999"/>
  </r>
  <r>
    <s v="CZ"/>
    <s v="CZECH REPUBLIC"/>
    <s v="CZ00"/>
    <x v="10"/>
    <x v="8"/>
    <n v="4100"/>
    <s v="CZECH REPUBLIC-Nuclear"/>
    <s v="EU"/>
    <n v="4.0999999999999996"/>
  </r>
  <r>
    <s v="CZ"/>
    <s v="CZECH REPUBLIC"/>
    <s v="CZ00"/>
    <x v="10"/>
    <x v="9"/>
    <n v="4100"/>
    <s v="CZECH REPUBLIC-Nuclear"/>
    <s v="EU"/>
    <n v="4.0999999999999996"/>
  </r>
  <r>
    <s v="CZ"/>
    <s v="CZECH REPUBLIC"/>
    <s v="CZ00"/>
    <x v="10"/>
    <x v="10"/>
    <n v="4100"/>
    <s v="CZECH REPUBLIC-Nuclear"/>
    <s v="EU"/>
    <n v="4.0999999999999996"/>
  </r>
  <r>
    <s v="CZ"/>
    <s v="CZECH REPUBLIC"/>
    <s v="CZ00"/>
    <x v="10"/>
    <x v="0"/>
    <n v="4100"/>
    <s v="CZECH REPUBLIC-Nuclear"/>
    <s v="EU"/>
    <n v="4.0999999999999996"/>
  </r>
  <r>
    <s v="CZ"/>
    <s v="CZECH REPUBLIC"/>
    <s v="CZ00"/>
    <x v="10"/>
    <x v="1"/>
    <n v="4100"/>
    <s v="CZECH REPUBLIC-Nuclear"/>
    <s v="EU"/>
    <n v="4.0999999999999996"/>
  </r>
  <r>
    <s v="CZ"/>
    <s v="CZECH REPUBLIC"/>
    <s v="CZ00"/>
    <x v="10"/>
    <x v="2"/>
    <n v="4100"/>
    <s v="CZECH REPUBLIC-Nuclear"/>
    <s v="EU"/>
    <n v="4.0999999999999996"/>
  </r>
  <r>
    <s v="CZ"/>
    <s v="CZECH REPUBLIC"/>
    <s v="CZ00"/>
    <x v="10"/>
    <x v="3"/>
    <n v="4100"/>
    <s v="CZECH REPUBLIC-Nuclear"/>
    <s v="EU"/>
    <n v="4.0999999999999996"/>
  </r>
  <r>
    <s v="CZ"/>
    <s v="CZECH REPUBLIC"/>
    <s v="CZ00"/>
    <x v="10"/>
    <x v="4"/>
    <n v="4100"/>
    <s v="CZECH REPUBLIC-Nuclear"/>
    <s v="EU"/>
    <n v="4.0999999999999996"/>
  </r>
  <r>
    <s v="CZ"/>
    <s v="CZECH REPUBLIC"/>
    <s v="CZ00"/>
    <x v="10"/>
    <x v="5"/>
    <n v="4100"/>
    <s v="CZECH REPUBLIC-Nuclear"/>
    <s v="EU"/>
    <n v="4.0999999999999996"/>
  </r>
  <r>
    <s v="CZ"/>
    <s v="CZECH REPUBLIC"/>
    <s v="CZ00"/>
    <x v="10"/>
    <x v="6"/>
    <n v="4100"/>
    <s v="CZECH REPUBLIC-Nuclear"/>
    <s v="EU"/>
    <n v="4.0999999999999996"/>
  </r>
  <r>
    <s v="CZ"/>
    <s v="CZECH REPUBLIC"/>
    <s v="CZ00"/>
    <x v="10"/>
    <x v="7"/>
    <n v="4385"/>
    <s v="CZECH REPUBLIC-Nuclear"/>
    <s v="EU"/>
    <n v="4.3849999999999998"/>
  </r>
  <r>
    <s v="CZ"/>
    <s v="CZECH REPUBLIC"/>
    <s v="CZ00"/>
    <x v="7"/>
    <x v="8"/>
    <n v="748"/>
    <s v="CZECH REPUBLIC-Others (RES)"/>
    <s v="EU"/>
    <n v="0.748"/>
  </r>
  <r>
    <s v="CZ"/>
    <s v="CZECH REPUBLIC"/>
    <s v="CZ00"/>
    <x v="7"/>
    <x v="9"/>
    <n v="832"/>
    <s v="CZECH REPUBLIC-Others (RES)"/>
    <s v="EU"/>
    <n v="0.83199999999999996"/>
  </r>
  <r>
    <s v="CZ"/>
    <s v="CZECH REPUBLIC"/>
    <s v="CZ00"/>
    <x v="7"/>
    <x v="10"/>
    <n v="876"/>
    <s v="CZECH REPUBLIC-Others (RES)"/>
    <s v="EU"/>
    <n v="0.876"/>
  </r>
  <r>
    <s v="CZ"/>
    <s v="CZECH REPUBLIC"/>
    <s v="CZ00"/>
    <x v="7"/>
    <x v="0"/>
    <n v="876"/>
    <s v="CZECH REPUBLIC-Others (RES)"/>
    <s v="EU"/>
    <n v="0.876"/>
  </r>
  <r>
    <s v="CZ"/>
    <s v="CZECH REPUBLIC"/>
    <s v="CZ00"/>
    <x v="7"/>
    <x v="1"/>
    <n v="903"/>
    <s v="CZECH REPUBLIC-Others (RES)"/>
    <s v="EU"/>
    <n v="0.90300000000000002"/>
  </r>
  <r>
    <s v="CZ"/>
    <s v="CZECH REPUBLIC"/>
    <s v="CZ00"/>
    <x v="7"/>
    <x v="2"/>
    <n v="898"/>
    <s v="CZECH REPUBLIC-Others (RES)"/>
    <s v="EU"/>
    <n v="0.89800000000000002"/>
  </r>
  <r>
    <s v="CZ"/>
    <s v="CZECH REPUBLIC"/>
    <s v="CZ00"/>
    <x v="7"/>
    <x v="3"/>
    <n v="933"/>
    <s v="CZECH REPUBLIC-Others (RES)"/>
    <s v="EU"/>
    <n v="0.93300000000000005"/>
  </r>
  <r>
    <s v="CZ"/>
    <s v="CZECH REPUBLIC"/>
    <s v="CZ00"/>
    <x v="7"/>
    <x v="4"/>
    <n v="983"/>
    <s v="CZECH REPUBLIC-Others (RES)"/>
    <s v="EU"/>
    <n v="0.98299999999999998"/>
  </r>
  <r>
    <s v="CZ"/>
    <s v="CZECH REPUBLIC"/>
    <s v="CZ00"/>
    <x v="7"/>
    <x v="5"/>
    <n v="1046"/>
    <s v="CZECH REPUBLIC-Others (RES)"/>
    <s v="EU"/>
    <n v="1.046"/>
  </r>
  <r>
    <s v="CZ"/>
    <s v="CZECH REPUBLIC"/>
    <s v="CZ00"/>
    <x v="7"/>
    <x v="6"/>
    <n v="1047"/>
    <s v="CZECH REPUBLIC-Others (RES)"/>
    <s v="EU"/>
    <n v="1.0469999999999999"/>
  </r>
  <r>
    <s v="CZ"/>
    <s v="CZECH REPUBLIC"/>
    <s v="CZ00"/>
    <x v="7"/>
    <x v="7"/>
    <n v="1052"/>
    <s v="CZECH REPUBLIC-Others (RES)"/>
    <s v="EU"/>
    <n v="1.052"/>
  </r>
  <r>
    <s v="CZ"/>
    <s v="CZECH REPUBLIC"/>
    <s v="CZ00"/>
    <x v="8"/>
    <x v="8"/>
    <n v="2419"/>
    <s v="CZECH REPUBLIC-Others (non-RES)"/>
    <s v="EU"/>
    <n v="2.419"/>
  </r>
  <r>
    <s v="CZ"/>
    <s v="CZECH REPUBLIC"/>
    <s v="CZ00"/>
    <x v="8"/>
    <x v="9"/>
    <n v="2317"/>
    <s v="CZECH REPUBLIC-Others (non-RES)"/>
    <s v="EU"/>
    <n v="2.3170000000000002"/>
  </r>
  <r>
    <s v="CZ"/>
    <s v="CZECH REPUBLIC"/>
    <s v="CZ00"/>
    <x v="8"/>
    <x v="10"/>
    <n v="2342"/>
    <s v="CZECH REPUBLIC-Others (non-RES)"/>
    <s v="EU"/>
    <n v="2.3420000000000001"/>
  </r>
  <r>
    <s v="CZ"/>
    <s v="CZECH REPUBLIC"/>
    <s v="CZ00"/>
    <x v="8"/>
    <x v="0"/>
    <n v="2204"/>
    <s v="CZECH REPUBLIC-Others (non-RES)"/>
    <s v="EU"/>
    <n v="2.2040000000000002"/>
  </r>
  <r>
    <s v="CZ"/>
    <s v="CZECH REPUBLIC"/>
    <s v="CZ00"/>
    <x v="8"/>
    <x v="1"/>
    <n v="2181"/>
    <s v="CZECH REPUBLIC-Others (non-RES)"/>
    <s v="EU"/>
    <n v="2.181"/>
  </r>
  <r>
    <s v="CZ"/>
    <s v="CZECH REPUBLIC"/>
    <s v="CZ00"/>
    <x v="8"/>
    <x v="2"/>
    <n v="2001"/>
    <s v="CZECH REPUBLIC-Others (non-RES)"/>
    <s v="EU"/>
    <n v="2.0009999999999999"/>
  </r>
  <r>
    <s v="CZ"/>
    <s v="CZECH REPUBLIC"/>
    <s v="CZ00"/>
    <x v="8"/>
    <x v="3"/>
    <n v="1723"/>
    <s v="CZECH REPUBLIC-Others (non-RES)"/>
    <s v="EU"/>
    <n v="1.7230000000000001"/>
  </r>
  <r>
    <s v="CZ"/>
    <s v="CZECH REPUBLIC"/>
    <s v="CZ00"/>
    <x v="8"/>
    <x v="4"/>
    <n v="1730"/>
    <s v="CZECH REPUBLIC-Others (non-RES)"/>
    <s v="EU"/>
    <n v="1.73"/>
  </r>
  <r>
    <s v="CZ"/>
    <s v="CZECH REPUBLIC"/>
    <s v="CZ00"/>
    <x v="8"/>
    <x v="5"/>
    <n v="1274"/>
    <s v="CZECH REPUBLIC-Others (non-RES)"/>
    <s v="EU"/>
    <n v="1.274"/>
  </r>
  <r>
    <s v="CZ"/>
    <s v="CZECH REPUBLIC"/>
    <s v="CZ00"/>
    <x v="8"/>
    <x v="6"/>
    <n v="1274"/>
    <s v="CZECH REPUBLIC-Others (non-RES)"/>
    <s v="EU"/>
    <n v="1.274"/>
  </r>
  <r>
    <s v="CZ"/>
    <s v="CZECH REPUBLIC"/>
    <s v="CZ00"/>
    <x v="8"/>
    <x v="7"/>
    <n v="1274"/>
    <s v="CZECH REPUBLIC-Others (non-RES)"/>
    <s v="EU"/>
    <n v="1.274"/>
  </r>
  <r>
    <s v="CZ"/>
    <s v="CZECH REPUBLIC"/>
    <s v="CZ00"/>
    <x v="2"/>
    <x v="8"/>
    <n v="5933"/>
    <s v="CZECH REPUBLIC-Solar (PV)"/>
    <s v="EU"/>
    <n v="5.9329999999999998"/>
  </r>
  <r>
    <s v="CZ"/>
    <s v="CZECH REPUBLIC"/>
    <s v="CZ00"/>
    <x v="2"/>
    <x v="9"/>
    <n v="7483"/>
    <s v="CZECH REPUBLIC-Solar (PV)"/>
    <s v="EU"/>
    <n v="7.4829999999999997"/>
  </r>
  <r>
    <s v="CZ"/>
    <s v="CZECH REPUBLIC"/>
    <s v="CZ00"/>
    <x v="2"/>
    <x v="10"/>
    <n v="9105"/>
    <s v="CZECH REPUBLIC-Solar (PV)"/>
    <s v="EU"/>
    <n v="9.1050000000000004"/>
  </r>
  <r>
    <s v="CZ"/>
    <s v="CZECH REPUBLIC"/>
    <s v="CZ00"/>
    <x v="2"/>
    <x v="0"/>
    <n v="10569"/>
    <s v="CZECH REPUBLIC-Solar (PV)"/>
    <s v="EU"/>
    <n v="10.569000000000001"/>
  </r>
  <r>
    <s v="CZ"/>
    <s v="CZECH REPUBLIC"/>
    <s v="CZ00"/>
    <x v="2"/>
    <x v="1"/>
    <n v="11720"/>
    <s v="CZECH REPUBLIC-Solar (PV)"/>
    <s v="EU"/>
    <n v="11.72"/>
  </r>
  <r>
    <s v="CZ"/>
    <s v="CZECH REPUBLIC"/>
    <s v="CZ00"/>
    <x v="2"/>
    <x v="2"/>
    <n v="12516"/>
    <s v="CZECH REPUBLIC-Solar (PV)"/>
    <s v="EU"/>
    <n v="12.516"/>
  </r>
  <r>
    <s v="CZ"/>
    <s v="CZECH REPUBLIC"/>
    <s v="CZ00"/>
    <x v="2"/>
    <x v="3"/>
    <n v="13019"/>
    <s v="CZECH REPUBLIC-Solar (PV)"/>
    <s v="EU"/>
    <n v="13.019"/>
  </r>
  <r>
    <s v="CZ"/>
    <s v="CZECH REPUBLIC"/>
    <s v="CZ00"/>
    <x v="2"/>
    <x v="4"/>
    <n v="13321"/>
    <s v="CZECH REPUBLIC-Solar (PV)"/>
    <s v="EU"/>
    <n v="13.321"/>
  </r>
  <r>
    <s v="CZ"/>
    <s v="CZECH REPUBLIC"/>
    <s v="CZ00"/>
    <x v="2"/>
    <x v="5"/>
    <n v="13512"/>
    <s v="CZECH REPUBLIC-Solar (PV)"/>
    <s v="EU"/>
    <n v="13.512"/>
  </r>
  <r>
    <s v="CZ"/>
    <s v="CZECH REPUBLIC"/>
    <s v="CZ00"/>
    <x v="2"/>
    <x v="6"/>
    <n v="13644"/>
    <s v="CZECH REPUBLIC-Solar (PV)"/>
    <s v="EU"/>
    <n v="13.644"/>
  </r>
  <r>
    <s v="CZ"/>
    <s v="CZECH REPUBLIC"/>
    <s v="CZ00"/>
    <x v="2"/>
    <x v="7"/>
    <n v="13749"/>
    <s v="CZECH REPUBLIC-Solar (PV)"/>
    <s v="EU"/>
    <n v="13.749000000000001"/>
  </r>
  <r>
    <s v="CZ"/>
    <s v="CZECH REPUBLIC"/>
    <s v="CZ00"/>
    <x v="3"/>
    <x v="8"/>
    <n v="410"/>
    <s v="CZECH REPUBLIC-Wind onshore"/>
    <s v="EU"/>
    <n v="0.41"/>
  </r>
  <r>
    <s v="CZ"/>
    <s v="CZECH REPUBLIC"/>
    <s v="CZ00"/>
    <x v="3"/>
    <x v="9"/>
    <n v="477"/>
    <s v="CZECH REPUBLIC-Wind onshore"/>
    <s v="EU"/>
    <n v="0.47699999999999998"/>
  </r>
  <r>
    <s v="CZ"/>
    <s v="CZECH REPUBLIC"/>
    <s v="CZ00"/>
    <x v="3"/>
    <x v="10"/>
    <n v="591"/>
    <s v="CZECH REPUBLIC-Wind onshore"/>
    <s v="EU"/>
    <n v="0.59099999999999997"/>
  </r>
  <r>
    <s v="CZ"/>
    <s v="CZECH REPUBLIC"/>
    <s v="CZ00"/>
    <x v="3"/>
    <x v="0"/>
    <n v="732"/>
    <s v="CZECH REPUBLIC-Wind onshore"/>
    <s v="EU"/>
    <n v="0.73199999999999998"/>
  </r>
  <r>
    <s v="CZ"/>
    <s v="CZECH REPUBLIC"/>
    <s v="CZ00"/>
    <x v="3"/>
    <x v="1"/>
    <n v="1010"/>
    <s v="CZECH REPUBLIC-Wind onshore"/>
    <s v="EU"/>
    <n v="1.01"/>
  </r>
  <r>
    <s v="CZ"/>
    <s v="CZECH REPUBLIC"/>
    <s v="CZ00"/>
    <x v="3"/>
    <x v="2"/>
    <n v="1274"/>
    <s v="CZECH REPUBLIC-Wind onshore"/>
    <s v="EU"/>
    <n v="1.274"/>
  </r>
  <r>
    <s v="CZ"/>
    <s v="CZECH REPUBLIC"/>
    <s v="CZ00"/>
    <x v="3"/>
    <x v="3"/>
    <n v="1515"/>
    <s v="CZECH REPUBLIC-Wind onshore"/>
    <s v="EU"/>
    <n v="1.5149999999999999"/>
  </r>
  <r>
    <s v="CZ"/>
    <s v="CZECH REPUBLIC"/>
    <s v="CZ00"/>
    <x v="3"/>
    <x v="4"/>
    <n v="1725"/>
    <s v="CZECH REPUBLIC-Wind onshore"/>
    <s v="EU"/>
    <n v="1.7250000000000001"/>
  </r>
  <r>
    <s v="CZ"/>
    <s v="CZECH REPUBLIC"/>
    <s v="CZ00"/>
    <x v="3"/>
    <x v="5"/>
    <n v="1910"/>
    <s v="CZECH REPUBLIC-Wind onshore"/>
    <s v="EU"/>
    <n v="1.91"/>
  </r>
  <r>
    <s v="CZ"/>
    <s v="CZECH REPUBLIC"/>
    <s v="CZ00"/>
    <x v="3"/>
    <x v="6"/>
    <n v="2072"/>
    <s v="CZECH REPUBLIC-Wind onshore"/>
    <s v="EU"/>
    <n v="2.0720000000000001"/>
  </r>
  <r>
    <s v="CZ"/>
    <s v="CZECH REPUBLIC"/>
    <s v="CZ00"/>
    <x v="3"/>
    <x v="7"/>
    <n v="2218"/>
    <s v="CZECH REPUBLIC-Wind onshore"/>
    <s v="EU"/>
    <n v="2.218"/>
  </r>
  <r>
    <s v="DK"/>
    <s v="DENMARK"/>
    <s v="DKE1"/>
    <x v="4"/>
    <x v="8"/>
    <n v="34"/>
    <s v="DENMARK-Battery"/>
    <s v="EU"/>
    <n v="3.4000000000000002E-2"/>
  </r>
  <r>
    <s v="DK"/>
    <s v="DENMARK"/>
    <s v="DKE1"/>
    <x v="4"/>
    <x v="9"/>
    <n v="39"/>
    <s v="DENMARK-Battery"/>
    <s v="EU"/>
    <n v="3.9E-2"/>
  </r>
  <r>
    <s v="DK"/>
    <s v="DENMARK"/>
    <s v="DKE1"/>
    <x v="4"/>
    <x v="10"/>
    <n v="43"/>
    <s v="DENMARK-Battery"/>
    <s v="EU"/>
    <n v="4.2999999999999997E-2"/>
  </r>
  <r>
    <s v="DK"/>
    <s v="DENMARK"/>
    <s v="DKE1"/>
    <x v="4"/>
    <x v="0"/>
    <n v="48"/>
    <s v="DENMARK-Battery"/>
    <s v="EU"/>
    <n v="4.8000000000000001E-2"/>
  </r>
  <r>
    <s v="DK"/>
    <s v="DENMARK"/>
    <s v="DKE1"/>
    <x v="4"/>
    <x v="1"/>
    <n v="52"/>
    <s v="DENMARK-Battery"/>
    <s v="EU"/>
    <n v="5.1999999999999998E-2"/>
  </r>
  <r>
    <s v="DK"/>
    <s v="DENMARK"/>
    <s v="DKE1"/>
    <x v="4"/>
    <x v="2"/>
    <n v="56"/>
    <s v="DENMARK-Battery"/>
    <s v="EU"/>
    <n v="5.6000000000000001E-2"/>
  </r>
  <r>
    <s v="DK"/>
    <s v="DENMARK"/>
    <s v="DKE1"/>
    <x v="4"/>
    <x v="3"/>
    <n v="61"/>
    <s v="DENMARK-Battery"/>
    <s v="EU"/>
    <n v="6.0999999999999999E-2"/>
  </r>
  <r>
    <s v="DK"/>
    <s v="DENMARK"/>
    <s v="DKE1"/>
    <x v="4"/>
    <x v="4"/>
    <n v="65"/>
    <s v="DENMARK-Battery"/>
    <s v="EU"/>
    <n v="6.5000000000000002E-2"/>
  </r>
  <r>
    <s v="DK"/>
    <s v="DENMARK"/>
    <s v="DKE1"/>
    <x v="4"/>
    <x v="5"/>
    <n v="69"/>
    <s v="DENMARK-Battery"/>
    <s v="EU"/>
    <n v="6.9000000000000006E-2"/>
  </r>
  <r>
    <s v="DK"/>
    <s v="DENMARK"/>
    <s v="DKE1"/>
    <x v="4"/>
    <x v="6"/>
    <n v="74"/>
    <s v="DENMARK-Battery"/>
    <s v="EU"/>
    <n v="7.3999999999999996E-2"/>
  </r>
  <r>
    <s v="DK"/>
    <s v="DENMARK"/>
    <s v="DKE1"/>
    <x v="4"/>
    <x v="7"/>
    <n v="78"/>
    <s v="DENMARK-Battery"/>
    <s v="EU"/>
    <n v="7.8E-2"/>
  </r>
  <r>
    <s v="DK"/>
    <s v="DENMARK"/>
    <s v="DKE1"/>
    <x v="6"/>
    <x v="8"/>
    <n v="31"/>
    <s v="DENMARK-Electrolyser &amp; P2H"/>
    <s v="EU"/>
    <n v="3.1E-2"/>
  </r>
  <r>
    <s v="DK"/>
    <s v="DENMARK"/>
    <s v="DKE1"/>
    <x v="6"/>
    <x v="9"/>
    <n v="81"/>
    <s v="DENMARK-Electrolyser &amp; P2H"/>
    <s v="EU"/>
    <n v="8.1000000000000003E-2"/>
  </r>
  <r>
    <s v="DK"/>
    <s v="DENMARK"/>
    <s v="DKE1"/>
    <x v="6"/>
    <x v="10"/>
    <n v="268"/>
    <s v="DENMARK-Electrolyser &amp; P2H"/>
    <s v="EU"/>
    <n v="0.26800000000000002"/>
  </r>
  <r>
    <s v="DK"/>
    <s v="DENMARK"/>
    <s v="DKE1"/>
    <x v="6"/>
    <x v="0"/>
    <n v="268"/>
    <s v="DENMARK-Electrolyser &amp; P2H"/>
    <s v="EU"/>
    <n v="0.26800000000000002"/>
  </r>
  <r>
    <s v="DK"/>
    <s v="DENMARK"/>
    <s v="DKE1"/>
    <x v="6"/>
    <x v="1"/>
    <n v="268"/>
    <s v="DENMARK-Electrolyser &amp; P2H"/>
    <s v="EU"/>
    <n v="0.26800000000000002"/>
  </r>
  <r>
    <s v="DK"/>
    <s v="DENMARK"/>
    <s v="DKE1"/>
    <x v="6"/>
    <x v="2"/>
    <n v="371"/>
    <s v="DENMARK-Electrolyser &amp; P2H"/>
    <s v="EU"/>
    <n v="0.371"/>
  </r>
  <r>
    <s v="DK"/>
    <s v="DENMARK"/>
    <s v="DKE1"/>
    <x v="6"/>
    <x v="3"/>
    <n v="371"/>
    <s v="DENMARK-Electrolyser &amp; P2H"/>
    <s v="EU"/>
    <n v="0.371"/>
  </r>
  <r>
    <s v="DK"/>
    <s v="DENMARK"/>
    <s v="DKE1"/>
    <x v="6"/>
    <x v="4"/>
    <n v="371"/>
    <s v="DENMARK-Electrolyser &amp; P2H"/>
    <s v="EU"/>
    <n v="0.371"/>
  </r>
  <r>
    <s v="DK"/>
    <s v="DENMARK"/>
    <s v="DKE1"/>
    <x v="6"/>
    <x v="5"/>
    <n v="371"/>
    <s v="DENMARK-Electrolyser &amp; P2H"/>
    <s v="EU"/>
    <n v="0.371"/>
  </r>
  <r>
    <s v="DK"/>
    <s v="DENMARK"/>
    <s v="DKE1"/>
    <x v="6"/>
    <x v="6"/>
    <n v="371"/>
    <s v="DENMARK-Electrolyser &amp; P2H"/>
    <s v="EU"/>
    <n v="0.371"/>
  </r>
  <r>
    <s v="DK"/>
    <s v="DENMARK"/>
    <s v="DKE1"/>
    <x v="6"/>
    <x v="7"/>
    <n v="371"/>
    <s v="DENMARK-Electrolyser &amp; P2H"/>
    <s v="EU"/>
    <n v="0.371"/>
  </r>
  <r>
    <s v="DK"/>
    <s v="DENMARK"/>
    <s v="DKE1"/>
    <x v="0"/>
    <x v="8"/>
    <n v="435"/>
    <s v="DENMARK-Gas"/>
    <s v="EU"/>
    <n v="0.435"/>
  </r>
  <r>
    <s v="DK"/>
    <s v="DENMARK"/>
    <s v="DKE1"/>
    <x v="0"/>
    <x v="9"/>
    <n v="326"/>
    <s v="DENMARK-Gas"/>
    <s v="EU"/>
    <n v="0.32600000000000001"/>
  </r>
  <r>
    <s v="DK"/>
    <s v="DENMARK"/>
    <s v="DKE1"/>
    <x v="0"/>
    <x v="10"/>
    <n v="321"/>
    <s v="DENMARK-Gas"/>
    <s v="EU"/>
    <n v="0.32100000000000001"/>
  </r>
  <r>
    <s v="DK"/>
    <s v="DENMARK"/>
    <s v="DKE1"/>
    <x v="0"/>
    <x v="0"/>
    <n v="309"/>
    <s v="DENMARK-Gas"/>
    <s v="EU"/>
    <n v="0.309"/>
  </r>
  <r>
    <s v="DK"/>
    <s v="DENMARK"/>
    <s v="DKE1"/>
    <x v="0"/>
    <x v="1"/>
    <n v="304"/>
    <s v="DENMARK-Gas"/>
    <s v="EU"/>
    <n v="0.30399999999999999"/>
  </r>
  <r>
    <s v="DK"/>
    <s v="DENMARK"/>
    <s v="DKE1"/>
    <x v="0"/>
    <x v="2"/>
    <n v="303"/>
    <s v="DENMARK-Gas"/>
    <s v="EU"/>
    <n v="0.30299999999999999"/>
  </r>
  <r>
    <s v="DK"/>
    <s v="DENMARK"/>
    <s v="DKE1"/>
    <x v="0"/>
    <x v="3"/>
    <n v="233"/>
    <s v="DENMARK-Gas"/>
    <s v="EU"/>
    <n v="0.23300000000000001"/>
  </r>
  <r>
    <s v="DK"/>
    <s v="DENMARK"/>
    <s v="DKE1"/>
    <x v="0"/>
    <x v="4"/>
    <n v="227"/>
    <s v="DENMARK-Gas"/>
    <s v="EU"/>
    <n v="0.22700000000000001"/>
  </r>
  <r>
    <s v="DK"/>
    <s v="DENMARK"/>
    <s v="DKE1"/>
    <x v="0"/>
    <x v="5"/>
    <n v="226"/>
    <s v="DENMARK-Gas"/>
    <s v="EU"/>
    <n v="0.22600000000000001"/>
  </r>
  <r>
    <s v="DK"/>
    <s v="DENMARK"/>
    <s v="DKE1"/>
    <x v="0"/>
    <x v="6"/>
    <n v="226"/>
    <s v="DENMARK-Gas"/>
    <s v="EU"/>
    <n v="0.22600000000000001"/>
  </r>
  <r>
    <s v="DK"/>
    <s v="DENMARK"/>
    <s v="DKE1"/>
    <x v="0"/>
    <x v="7"/>
    <n v="226"/>
    <s v="DENMARK-Gas"/>
    <s v="EU"/>
    <n v="0.22600000000000001"/>
  </r>
  <r>
    <s v="DK"/>
    <s v="DENMARK"/>
    <s v="DKE1"/>
    <x v="9"/>
    <x v="8"/>
    <n v="929"/>
    <s v="DENMARK-Hard coal"/>
    <s v="EU"/>
    <n v="0.92900000000000005"/>
  </r>
  <r>
    <s v="DK"/>
    <s v="DENMARK"/>
    <s v="DKE1"/>
    <x v="9"/>
    <x v="9"/>
    <n v="929"/>
    <s v="DENMARK-Hard coal"/>
    <s v="EU"/>
    <n v="0.92900000000000005"/>
  </r>
  <r>
    <s v="DK"/>
    <s v="DENMARK"/>
    <s v="DKE1"/>
    <x v="9"/>
    <x v="10"/>
    <n v="929"/>
    <s v="DENMARK-Hard coal"/>
    <s v="EU"/>
    <n v="0.92900000000000005"/>
  </r>
  <r>
    <s v="DK"/>
    <s v="DENMARK"/>
    <s v="DKE1"/>
    <x v="9"/>
    <x v="0"/>
    <n v="929"/>
    <s v="DENMARK-Hard coal"/>
    <s v="EU"/>
    <n v="0.92900000000000005"/>
  </r>
  <r>
    <s v="DK"/>
    <s v="DENMARK"/>
    <s v="DKE1"/>
    <x v="9"/>
    <x v="1"/>
    <n v="929"/>
    <s v="DENMARK-Hard coal"/>
    <s v="EU"/>
    <n v="0.92900000000000005"/>
  </r>
  <r>
    <s v="DK"/>
    <s v="DENMARK"/>
    <s v="DKE1"/>
    <x v="9"/>
    <x v="2"/>
    <n v="929"/>
    <s v="DENMARK-Hard coal"/>
    <s v="EU"/>
    <n v="0.92900000000000005"/>
  </r>
  <r>
    <s v="DK"/>
    <s v="DENMARK"/>
    <s v="DKE1"/>
    <x v="9"/>
    <x v="3"/>
    <n v="929"/>
    <s v="DENMARK-Hard coal"/>
    <s v="EU"/>
    <n v="0.92900000000000005"/>
  </r>
  <r>
    <s v="DK"/>
    <s v="DENMARK"/>
    <s v="DKE1"/>
    <x v="9"/>
    <x v="4"/>
    <n v="929"/>
    <s v="DENMARK-Hard coal"/>
    <s v="EU"/>
    <n v="0.92900000000000005"/>
  </r>
  <r>
    <s v="DK"/>
    <s v="DENMARK"/>
    <s v="DKE1"/>
    <x v="9"/>
    <x v="5"/>
    <n v="929"/>
    <s v="DENMARK-Hard coal"/>
    <s v="EU"/>
    <n v="0.92900000000000005"/>
  </r>
  <r>
    <s v="DK"/>
    <s v="DENMARK"/>
    <s v="DKE1"/>
    <x v="9"/>
    <x v="6"/>
    <n v="859"/>
    <s v="DENMARK-Hard coal"/>
    <s v="EU"/>
    <n v="0.85899999999999999"/>
  </r>
  <r>
    <s v="DK"/>
    <s v="DENMARK"/>
    <s v="DKE1"/>
    <x v="9"/>
    <x v="7"/>
    <n v="859"/>
    <s v="DENMARK-Hard coal"/>
    <s v="EU"/>
    <n v="0.85899999999999999"/>
  </r>
  <r>
    <s v="DK"/>
    <s v="DENMARK"/>
    <s v="DKE1"/>
    <x v="1"/>
    <x v="8"/>
    <n v="852"/>
    <s v="DENMARK-Oil"/>
    <s v="EU"/>
    <n v="0.85199999999999998"/>
  </r>
  <r>
    <s v="DK"/>
    <s v="DENMARK"/>
    <s v="DKE1"/>
    <x v="1"/>
    <x v="9"/>
    <n v="834"/>
    <s v="DENMARK-Oil"/>
    <s v="EU"/>
    <n v="0.83399999999999996"/>
  </r>
  <r>
    <s v="DK"/>
    <s v="DENMARK"/>
    <s v="DKE1"/>
    <x v="1"/>
    <x v="10"/>
    <n v="834"/>
    <s v="DENMARK-Oil"/>
    <s v="EU"/>
    <n v="0.83399999999999996"/>
  </r>
  <r>
    <s v="DK"/>
    <s v="DENMARK"/>
    <s v="DKE1"/>
    <x v="1"/>
    <x v="0"/>
    <n v="834"/>
    <s v="DENMARK-Oil"/>
    <s v="EU"/>
    <n v="0.83399999999999996"/>
  </r>
  <r>
    <s v="DK"/>
    <s v="DENMARK"/>
    <s v="DKE1"/>
    <x v="1"/>
    <x v="1"/>
    <n v="834"/>
    <s v="DENMARK-Oil"/>
    <s v="EU"/>
    <n v="0.83399999999999996"/>
  </r>
  <r>
    <s v="DK"/>
    <s v="DENMARK"/>
    <s v="DKE1"/>
    <x v="1"/>
    <x v="2"/>
    <n v="834"/>
    <s v="DENMARK-Oil"/>
    <s v="EU"/>
    <n v="0.83399999999999996"/>
  </r>
  <r>
    <s v="DK"/>
    <s v="DENMARK"/>
    <s v="DKE1"/>
    <x v="1"/>
    <x v="3"/>
    <n v="834"/>
    <s v="DENMARK-Oil"/>
    <s v="EU"/>
    <n v="0.83399999999999996"/>
  </r>
  <r>
    <s v="DK"/>
    <s v="DENMARK"/>
    <s v="DKE1"/>
    <x v="1"/>
    <x v="4"/>
    <n v="834"/>
    <s v="DENMARK-Oil"/>
    <s v="EU"/>
    <n v="0.83399999999999996"/>
  </r>
  <r>
    <s v="DK"/>
    <s v="DENMARK"/>
    <s v="DKE1"/>
    <x v="1"/>
    <x v="5"/>
    <n v="834"/>
    <s v="DENMARK-Oil"/>
    <s v="EU"/>
    <n v="0.83399999999999996"/>
  </r>
  <r>
    <s v="DK"/>
    <s v="DENMARK"/>
    <s v="DKE1"/>
    <x v="1"/>
    <x v="6"/>
    <n v="576"/>
    <s v="DENMARK-Oil"/>
    <s v="EU"/>
    <n v="0.57599999999999996"/>
  </r>
  <r>
    <s v="DK"/>
    <s v="DENMARK"/>
    <s v="DKE1"/>
    <x v="1"/>
    <x v="7"/>
    <n v="576"/>
    <s v="DENMARK-Oil"/>
    <s v="EU"/>
    <n v="0.57599999999999996"/>
  </r>
  <r>
    <s v="DK"/>
    <s v="DENMARK"/>
    <s v="DKE1"/>
    <x v="2"/>
    <x v="8"/>
    <n v="1853"/>
    <s v="DENMARK-Solar (PV)"/>
    <s v="EU"/>
    <n v="1.853"/>
  </r>
  <r>
    <s v="DK"/>
    <s v="DENMARK"/>
    <s v="DKE1"/>
    <x v="2"/>
    <x v="9"/>
    <n v="2714"/>
    <s v="DENMARK-Solar (PV)"/>
    <s v="EU"/>
    <n v="2.714"/>
  </r>
  <r>
    <s v="DK"/>
    <s v="DENMARK"/>
    <s v="DKE1"/>
    <x v="2"/>
    <x v="10"/>
    <n v="3583"/>
    <s v="DENMARK-Solar (PV)"/>
    <s v="EU"/>
    <n v="3.5830000000000002"/>
  </r>
  <r>
    <s v="DK"/>
    <s v="DENMARK"/>
    <s v="DKE1"/>
    <x v="2"/>
    <x v="0"/>
    <n v="4260"/>
    <s v="DENMARK-Solar (PV)"/>
    <s v="EU"/>
    <n v="4.26"/>
  </r>
  <r>
    <s v="DK"/>
    <s v="DENMARK"/>
    <s v="DKE1"/>
    <x v="2"/>
    <x v="1"/>
    <n v="4946"/>
    <s v="DENMARK-Solar (PV)"/>
    <s v="EU"/>
    <n v="4.9459999999999997"/>
  </r>
  <r>
    <s v="DK"/>
    <s v="DENMARK"/>
    <s v="DKE1"/>
    <x v="2"/>
    <x v="2"/>
    <n v="5640"/>
    <s v="DENMARK-Solar (PV)"/>
    <s v="EU"/>
    <n v="5.64"/>
  </r>
  <r>
    <s v="DK"/>
    <s v="DENMARK"/>
    <s v="DKE1"/>
    <x v="2"/>
    <x v="3"/>
    <n v="6081"/>
    <s v="DENMARK-Solar (PV)"/>
    <s v="EU"/>
    <n v="6.0810000000000004"/>
  </r>
  <r>
    <s v="DK"/>
    <s v="DENMARK"/>
    <s v="DKE1"/>
    <x v="2"/>
    <x v="4"/>
    <n v="6442"/>
    <s v="DENMARK-Solar (PV)"/>
    <s v="EU"/>
    <n v="6.4420000000000002"/>
  </r>
  <r>
    <s v="DK"/>
    <s v="DENMARK"/>
    <s v="DKE1"/>
    <x v="2"/>
    <x v="5"/>
    <n v="6813"/>
    <s v="DENMARK-Solar (PV)"/>
    <s v="EU"/>
    <n v="6.8129999999999997"/>
  </r>
  <r>
    <s v="DK"/>
    <s v="DENMARK"/>
    <s v="DKE1"/>
    <x v="2"/>
    <x v="6"/>
    <n v="7191"/>
    <s v="DENMARK-Solar (PV)"/>
    <s v="EU"/>
    <n v="7.1909999999999998"/>
  </r>
  <r>
    <s v="DK"/>
    <s v="DENMARK"/>
    <s v="DKE1"/>
    <x v="2"/>
    <x v="7"/>
    <n v="7578"/>
    <s v="DENMARK-Solar (PV)"/>
    <s v="EU"/>
    <n v="7.5780000000000003"/>
  </r>
  <r>
    <s v="DK"/>
    <s v="DENMARK"/>
    <s v="DKE1"/>
    <x v="11"/>
    <x v="8"/>
    <n v="423"/>
    <s v="DENMARK-Wind offshore"/>
    <s v="EU"/>
    <n v="0.42299999999999999"/>
  </r>
  <r>
    <s v="DK"/>
    <s v="DENMARK"/>
    <s v="DKE1"/>
    <x v="11"/>
    <x v="9"/>
    <n v="423"/>
    <s v="DENMARK-Wind offshore"/>
    <s v="EU"/>
    <n v="0.42299999999999999"/>
  </r>
  <r>
    <s v="DK"/>
    <s v="DENMARK"/>
    <s v="DKE1"/>
    <x v="11"/>
    <x v="10"/>
    <n v="423"/>
    <s v="DENMARK-Wind offshore"/>
    <s v="EU"/>
    <n v="0.42299999999999999"/>
  </r>
  <r>
    <s v="DK"/>
    <s v="DENMARK"/>
    <s v="DKE1"/>
    <x v="11"/>
    <x v="0"/>
    <n v="873"/>
    <s v="DENMARK-Wind offshore"/>
    <s v="EU"/>
    <n v="0.873"/>
  </r>
  <r>
    <s v="DK"/>
    <s v="DENMARK"/>
    <s v="DKE1"/>
    <x v="11"/>
    <x v="1"/>
    <n v="873"/>
    <s v="DENMARK-Wind offshore"/>
    <s v="EU"/>
    <n v="0.873"/>
  </r>
  <r>
    <s v="DK"/>
    <s v="DENMARK"/>
    <s v="DKE1"/>
    <x v="11"/>
    <x v="2"/>
    <n v="873"/>
    <s v="DENMARK-Wind offshore"/>
    <s v="EU"/>
    <n v="0.873"/>
  </r>
  <r>
    <s v="DK"/>
    <s v="DENMARK"/>
    <s v="DKE1"/>
    <x v="11"/>
    <x v="3"/>
    <n v="873"/>
    <s v="DENMARK-Wind offshore"/>
    <s v="EU"/>
    <n v="0.873"/>
  </r>
  <r>
    <s v="DK"/>
    <s v="DENMARK"/>
    <s v="DKE1"/>
    <x v="11"/>
    <x v="4"/>
    <n v="873"/>
    <s v="DENMARK-Wind offshore"/>
    <s v="EU"/>
    <n v="0.873"/>
  </r>
  <r>
    <s v="DK"/>
    <s v="DENMARK"/>
    <s v="DKE1"/>
    <x v="11"/>
    <x v="5"/>
    <n v="873"/>
    <s v="DENMARK-Wind offshore"/>
    <s v="EU"/>
    <n v="0.873"/>
  </r>
  <r>
    <s v="DK"/>
    <s v="DENMARK"/>
    <s v="DKE1"/>
    <x v="11"/>
    <x v="6"/>
    <n v="873"/>
    <s v="DENMARK-Wind offshore"/>
    <s v="EU"/>
    <n v="0.873"/>
  </r>
  <r>
    <s v="DK"/>
    <s v="DENMARK"/>
    <s v="DKE1"/>
    <x v="11"/>
    <x v="7"/>
    <n v="873"/>
    <s v="DENMARK-Wind offshore"/>
    <s v="EU"/>
    <n v="0.873"/>
  </r>
  <r>
    <s v="DK"/>
    <s v="DENMARK"/>
    <s v="DKE1"/>
    <x v="3"/>
    <x v="8"/>
    <n v="779"/>
    <s v="DENMARK-Wind onshore"/>
    <s v="EU"/>
    <n v="0.77900000000000003"/>
  </r>
  <r>
    <s v="DK"/>
    <s v="DENMARK"/>
    <s v="DKE1"/>
    <x v="3"/>
    <x v="9"/>
    <n v="822"/>
    <s v="DENMARK-Wind onshore"/>
    <s v="EU"/>
    <n v="0.82199999999999995"/>
  </r>
  <r>
    <s v="DK"/>
    <s v="DENMARK"/>
    <s v="DKE1"/>
    <x v="3"/>
    <x v="10"/>
    <n v="878"/>
    <s v="DENMARK-Wind onshore"/>
    <s v="EU"/>
    <n v="0.878"/>
  </r>
  <r>
    <s v="DK"/>
    <s v="DENMARK"/>
    <s v="DKE1"/>
    <x v="3"/>
    <x v="0"/>
    <n v="941"/>
    <s v="DENMARK-Wind onshore"/>
    <s v="EU"/>
    <n v="0.94099999999999995"/>
  </r>
  <r>
    <s v="DK"/>
    <s v="DENMARK"/>
    <s v="DKE1"/>
    <x v="3"/>
    <x v="1"/>
    <n v="1015"/>
    <s v="DENMARK-Wind onshore"/>
    <s v="EU"/>
    <n v="1.0149999999999999"/>
  </r>
  <r>
    <s v="DK"/>
    <s v="DENMARK"/>
    <s v="DKE1"/>
    <x v="3"/>
    <x v="2"/>
    <n v="1057"/>
    <s v="DENMARK-Wind onshore"/>
    <s v="EU"/>
    <n v="1.0569999999999999"/>
  </r>
  <r>
    <s v="DK"/>
    <s v="DENMARK"/>
    <s v="DKE1"/>
    <x v="3"/>
    <x v="3"/>
    <n v="1082"/>
    <s v="DENMARK-Wind onshore"/>
    <s v="EU"/>
    <n v="1.0820000000000001"/>
  </r>
  <r>
    <s v="DK"/>
    <s v="DENMARK"/>
    <s v="DKE1"/>
    <x v="3"/>
    <x v="4"/>
    <n v="1085"/>
    <s v="DENMARK-Wind onshore"/>
    <s v="EU"/>
    <n v="1.085"/>
  </r>
  <r>
    <s v="DK"/>
    <s v="DENMARK"/>
    <s v="DKE1"/>
    <x v="3"/>
    <x v="5"/>
    <n v="1091"/>
    <s v="DENMARK-Wind onshore"/>
    <s v="EU"/>
    <n v="1.091"/>
  </r>
  <r>
    <s v="DK"/>
    <s v="DENMARK"/>
    <s v="DKE1"/>
    <x v="3"/>
    <x v="6"/>
    <n v="1103"/>
    <s v="DENMARK-Wind onshore"/>
    <s v="EU"/>
    <n v="1.103"/>
  </r>
  <r>
    <s v="DK"/>
    <s v="DENMARK"/>
    <s v="DKE1"/>
    <x v="3"/>
    <x v="7"/>
    <n v="1118"/>
    <s v="DENMARK-Wind onshore"/>
    <s v="EU"/>
    <n v="1.1180000000000001"/>
  </r>
  <r>
    <s v="DK"/>
    <s v="DENMARK"/>
    <s v="DKHE"/>
    <x v="6"/>
    <x v="2"/>
    <n v="100"/>
    <s v="DENMARK-Electrolyser &amp; P2H"/>
    <s v="EU"/>
    <n v="0.1"/>
  </r>
  <r>
    <s v="DK"/>
    <s v="DENMARK"/>
    <s v="DKHE"/>
    <x v="6"/>
    <x v="3"/>
    <n v="100"/>
    <s v="DENMARK-Electrolyser &amp; P2H"/>
    <s v="EU"/>
    <n v="0.1"/>
  </r>
  <r>
    <s v="DK"/>
    <s v="DENMARK"/>
    <s v="DKHE"/>
    <x v="6"/>
    <x v="4"/>
    <n v="100"/>
    <s v="DENMARK-Electrolyser &amp; P2H"/>
    <s v="EU"/>
    <n v="0.1"/>
  </r>
  <r>
    <s v="DK"/>
    <s v="DENMARK"/>
    <s v="DKHE"/>
    <x v="6"/>
    <x v="5"/>
    <n v="100"/>
    <s v="DENMARK-Electrolyser &amp; P2H"/>
    <s v="EU"/>
    <n v="0.1"/>
  </r>
  <r>
    <s v="DK"/>
    <s v="DENMARK"/>
    <s v="DKHE"/>
    <x v="6"/>
    <x v="6"/>
    <n v="100"/>
    <s v="DENMARK-Electrolyser &amp; P2H"/>
    <s v="EU"/>
    <n v="0.1"/>
  </r>
  <r>
    <s v="DK"/>
    <s v="DENMARK"/>
    <s v="DKHE"/>
    <x v="6"/>
    <x v="7"/>
    <n v="100"/>
    <s v="DENMARK-Electrolyser &amp; P2H"/>
    <s v="EU"/>
    <n v="0.1"/>
  </r>
  <r>
    <s v="DK"/>
    <s v="DENMARK"/>
    <s v="DKHE"/>
    <x v="11"/>
    <x v="2"/>
    <n v="1100"/>
    <s v="DENMARK-Wind offshore"/>
    <s v="EU"/>
    <n v="1.1000000000000001"/>
  </r>
  <r>
    <s v="DK"/>
    <s v="DENMARK"/>
    <s v="DKHE"/>
    <x v="11"/>
    <x v="3"/>
    <n v="1100"/>
    <s v="DENMARK-Wind offshore"/>
    <s v="EU"/>
    <n v="1.1000000000000001"/>
  </r>
  <r>
    <s v="DK"/>
    <s v="DENMARK"/>
    <s v="DKHE"/>
    <x v="11"/>
    <x v="4"/>
    <n v="1100"/>
    <s v="DENMARK-Wind offshore"/>
    <s v="EU"/>
    <n v="1.1000000000000001"/>
  </r>
  <r>
    <s v="DK"/>
    <s v="DENMARK"/>
    <s v="DKHE"/>
    <x v="11"/>
    <x v="5"/>
    <n v="1100"/>
    <s v="DENMARK-Wind offshore"/>
    <s v="EU"/>
    <n v="1.1000000000000001"/>
  </r>
  <r>
    <s v="DK"/>
    <s v="DENMARK"/>
    <s v="DKHE"/>
    <x v="11"/>
    <x v="6"/>
    <n v="1100"/>
    <s v="DENMARK-Wind offshore"/>
    <s v="EU"/>
    <n v="1.1000000000000001"/>
  </r>
  <r>
    <s v="DK"/>
    <s v="DENMARK"/>
    <s v="DKHE"/>
    <x v="11"/>
    <x v="7"/>
    <n v="1100"/>
    <s v="DENMARK-Wind offshore"/>
    <s v="EU"/>
    <n v="1.1000000000000001"/>
  </r>
  <r>
    <s v="DK"/>
    <s v="DENMARK"/>
    <s v="DKK2"/>
    <x v="6"/>
    <x v="5"/>
    <n v="400"/>
    <s v="DENMARK-Electrolyser &amp; P2H"/>
    <s v="EU"/>
    <n v="0.4"/>
  </r>
  <r>
    <s v="DK"/>
    <s v="DENMARK"/>
    <s v="DKK2"/>
    <x v="6"/>
    <x v="6"/>
    <n v="400"/>
    <s v="DENMARK-Electrolyser &amp; P2H"/>
    <s v="EU"/>
    <n v="0.4"/>
  </r>
  <r>
    <s v="DK"/>
    <s v="DENMARK"/>
    <s v="DKK2"/>
    <x v="6"/>
    <x v="7"/>
    <n v="400"/>
    <s v="DENMARK-Electrolyser &amp; P2H"/>
    <s v="EU"/>
    <n v="0.4"/>
  </r>
  <r>
    <s v="DK"/>
    <s v="DENMARK"/>
    <s v="DKK2"/>
    <x v="11"/>
    <x v="3"/>
    <n v="1000"/>
    <s v="DENMARK-Wind offshore"/>
    <s v="EU"/>
    <n v="1"/>
  </r>
  <r>
    <s v="DK"/>
    <s v="DENMARK"/>
    <s v="DKK2"/>
    <x v="11"/>
    <x v="4"/>
    <n v="1000"/>
    <s v="DENMARK-Wind offshore"/>
    <s v="EU"/>
    <n v="1"/>
  </r>
  <r>
    <s v="DK"/>
    <s v="DENMARK"/>
    <s v="DKK2"/>
    <x v="11"/>
    <x v="5"/>
    <n v="1400"/>
    <s v="DENMARK-Wind offshore"/>
    <s v="EU"/>
    <n v="1.4"/>
  </r>
  <r>
    <s v="DK"/>
    <s v="DENMARK"/>
    <s v="DKK2"/>
    <x v="11"/>
    <x v="6"/>
    <n v="1400"/>
    <s v="DENMARK-Wind offshore"/>
    <s v="EU"/>
    <n v="1.4"/>
  </r>
  <r>
    <s v="DK"/>
    <s v="DENMARK"/>
    <s v="DKK2"/>
    <x v="11"/>
    <x v="7"/>
    <n v="1400"/>
    <s v="DENMARK-Wind offshore"/>
    <s v="EU"/>
    <n v="1.4"/>
  </r>
  <r>
    <s v="DK"/>
    <s v="DENMARK"/>
    <s v="DKKA"/>
    <x v="6"/>
    <x v="5"/>
    <n v="400"/>
    <s v="DENMARK-Electrolyser &amp; P2H"/>
    <s v="EU"/>
    <n v="0.4"/>
  </r>
  <r>
    <s v="DK"/>
    <s v="DENMARK"/>
    <s v="DKKA"/>
    <x v="6"/>
    <x v="6"/>
    <n v="400"/>
    <s v="DENMARK-Electrolyser &amp; P2H"/>
    <s v="EU"/>
    <n v="0.4"/>
  </r>
  <r>
    <s v="DK"/>
    <s v="DENMARK"/>
    <s v="DKKA"/>
    <x v="6"/>
    <x v="7"/>
    <n v="400"/>
    <s v="DENMARK-Electrolyser &amp; P2H"/>
    <s v="EU"/>
    <n v="0.4"/>
  </r>
  <r>
    <s v="DK"/>
    <s v="DENMARK"/>
    <s v="DKKA"/>
    <x v="11"/>
    <x v="3"/>
    <n v="1000"/>
    <s v="DENMARK-Wind offshore"/>
    <s v="EU"/>
    <n v="1"/>
  </r>
  <r>
    <s v="DK"/>
    <s v="DENMARK"/>
    <s v="DKKA"/>
    <x v="11"/>
    <x v="4"/>
    <n v="1000"/>
    <s v="DENMARK-Wind offshore"/>
    <s v="EU"/>
    <n v="1"/>
  </r>
  <r>
    <s v="DK"/>
    <s v="DENMARK"/>
    <s v="DKKA"/>
    <x v="11"/>
    <x v="5"/>
    <n v="1100"/>
    <s v="DENMARK-Wind offshore"/>
    <s v="EU"/>
    <n v="1.1000000000000001"/>
  </r>
  <r>
    <s v="DK"/>
    <s v="DENMARK"/>
    <s v="DKKA"/>
    <x v="11"/>
    <x v="6"/>
    <n v="1100"/>
    <s v="DENMARK-Wind offshore"/>
    <s v="EU"/>
    <n v="1.1000000000000001"/>
  </r>
  <r>
    <s v="DK"/>
    <s v="DENMARK"/>
    <s v="DKKA"/>
    <x v="11"/>
    <x v="7"/>
    <n v="1100"/>
    <s v="DENMARK-Wind offshore"/>
    <s v="EU"/>
    <n v="1.1000000000000001"/>
  </r>
  <r>
    <s v="DK"/>
    <s v="DENMARK"/>
    <s v="DKKF"/>
    <x v="11"/>
    <x v="8"/>
    <n v="605"/>
    <s v="DENMARK-Wind offshore"/>
    <s v="EU"/>
    <n v="0.60499999999999998"/>
  </r>
  <r>
    <s v="DK"/>
    <s v="DENMARK"/>
    <s v="DKKF"/>
    <x v="11"/>
    <x v="9"/>
    <n v="605"/>
    <s v="DENMARK-Wind offshore"/>
    <s v="EU"/>
    <n v="0.60499999999999998"/>
  </r>
  <r>
    <s v="DK"/>
    <s v="DENMARK"/>
    <s v="DKKF"/>
    <x v="11"/>
    <x v="10"/>
    <n v="605"/>
    <s v="DENMARK-Wind offshore"/>
    <s v="EU"/>
    <n v="0.60499999999999998"/>
  </r>
  <r>
    <s v="DK"/>
    <s v="DENMARK"/>
    <s v="DKKF"/>
    <x v="11"/>
    <x v="0"/>
    <n v="605"/>
    <s v="DENMARK-Wind offshore"/>
    <s v="EU"/>
    <n v="0.60499999999999998"/>
  </r>
  <r>
    <s v="DK"/>
    <s v="DENMARK"/>
    <s v="DKKF"/>
    <x v="11"/>
    <x v="1"/>
    <n v="605"/>
    <s v="DENMARK-Wind offshore"/>
    <s v="EU"/>
    <n v="0.60499999999999998"/>
  </r>
  <r>
    <s v="DK"/>
    <s v="DENMARK"/>
    <s v="DKKF"/>
    <x v="11"/>
    <x v="2"/>
    <n v="605"/>
    <s v="DENMARK-Wind offshore"/>
    <s v="EU"/>
    <n v="0.60499999999999998"/>
  </r>
  <r>
    <s v="DK"/>
    <s v="DENMARK"/>
    <s v="DKKF"/>
    <x v="11"/>
    <x v="3"/>
    <n v="605"/>
    <s v="DENMARK-Wind offshore"/>
    <s v="EU"/>
    <n v="0.60499999999999998"/>
  </r>
  <r>
    <s v="DK"/>
    <s v="DENMARK"/>
    <s v="DKKF"/>
    <x v="11"/>
    <x v="4"/>
    <n v="605"/>
    <s v="DENMARK-Wind offshore"/>
    <s v="EU"/>
    <n v="0.60499999999999998"/>
  </r>
  <r>
    <s v="DK"/>
    <s v="DENMARK"/>
    <s v="DKKF"/>
    <x v="11"/>
    <x v="5"/>
    <n v="605"/>
    <s v="DENMARK-Wind offshore"/>
    <s v="EU"/>
    <n v="0.60499999999999998"/>
  </r>
  <r>
    <s v="DK"/>
    <s v="DENMARK"/>
    <s v="DKKF"/>
    <x v="11"/>
    <x v="6"/>
    <n v="605"/>
    <s v="DENMARK-Wind offshore"/>
    <s v="EU"/>
    <n v="0.60499999999999998"/>
  </r>
  <r>
    <s v="DK"/>
    <s v="DENMARK"/>
    <s v="DKKF"/>
    <x v="11"/>
    <x v="7"/>
    <n v="605"/>
    <s v="DENMARK-Wind offshore"/>
    <s v="EU"/>
    <n v="0.60499999999999998"/>
  </r>
  <r>
    <s v="DK"/>
    <s v="DENMARK"/>
    <s v="DKN1"/>
    <x v="6"/>
    <x v="5"/>
    <n v="1500"/>
    <s v="DENMARK-Electrolyser &amp; P2H"/>
    <s v="EU"/>
    <n v="1.5"/>
  </r>
  <r>
    <s v="DK"/>
    <s v="DENMARK"/>
    <s v="DKN1"/>
    <x v="6"/>
    <x v="6"/>
    <n v="1500"/>
    <s v="DENMARK-Electrolyser &amp; P2H"/>
    <s v="EU"/>
    <n v="1.5"/>
  </r>
  <r>
    <s v="DK"/>
    <s v="DENMARK"/>
    <s v="DKN1"/>
    <x v="6"/>
    <x v="7"/>
    <n v="1500"/>
    <s v="DENMARK-Electrolyser &amp; P2H"/>
    <s v="EU"/>
    <n v="1.5"/>
  </r>
  <r>
    <s v="DK"/>
    <s v="DENMARK"/>
    <s v="DKN1"/>
    <x v="11"/>
    <x v="3"/>
    <n v="3000"/>
    <s v="DENMARK-Wind offshore"/>
    <s v="EU"/>
    <n v="3"/>
  </r>
  <r>
    <s v="DK"/>
    <s v="DENMARK"/>
    <s v="DKN1"/>
    <x v="11"/>
    <x v="4"/>
    <n v="3000"/>
    <s v="DENMARK-Wind offshore"/>
    <s v="EU"/>
    <n v="3"/>
  </r>
  <r>
    <s v="DK"/>
    <s v="DENMARK"/>
    <s v="DKN1"/>
    <x v="11"/>
    <x v="5"/>
    <n v="4500"/>
    <s v="DENMARK-Wind offshore"/>
    <s v="EU"/>
    <n v="4.5"/>
  </r>
  <r>
    <s v="DK"/>
    <s v="DENMARK"/>
    <s v="DKN1"/>
    <x v="11"/>
    <x v="6"/>
    <n v="4500"/>
    <s v="DENMARK-Wind offshore"/>
    <s v="EU"/>
    <n v="4.5"/>
  </r>
  <r>
    <s v="DK"/>
    <s v="DENMARK"/>
    <s v="DKN1"/>
    <x v="11"/>
    <x v="7"/>
    <n v="4500"/>
    <s v="DENMARK-Wind offshore"/>
    <s v="EU"/>
    <n v="4.5"/>
  </r>
  <r>
    <s v="DK"/>
    <s v="DENMARK"/>
    <s v="DKN2"/>
    <x v="6"/>
    <x v="5"/>
    <n v="400"/>
    <s v="DENMARK-Electrolyser &amp; P2H"/>
    <s v="EU"/>
    <n v="0.4"/>
  </r>
  <r>
    <s v="DK"/>
    <s v="DENMARK"/>
    <s v="DKN2"/>
    <x v="6"/>
    <x v="6"/>
    <n v="400"/>
    <s v="DENMARK-Electrolyser &amp; P2H"/>
    <s v="EU"/>
    <n v="0.4"/>
  </r>
  <r>
    <s v="DK"/>
    <s v="DENMARK"/>
    <s v="DKN2"/>
    <x v="6"/>
    <x v="7"/>
    <n v="400"/>
    <s v="DENMARK-Electrolyser &amp; P2H"/>
    <s v="EU"/>
    <n v="0.4"/>
  </r>
  <r>
    <s v="DK"/>
    <s v="DENMARK"/>
    <s v="DKN2"/>
    <x v="11"/>
    <x v="3"/>
    <n v="3000"/>
    <s v="DENMARK-Wind offshore"/>
    <s v="EU"/>
    <n v="3"/>
  </r>
  <r>
    <s v="DK"/>
    <s v="DENMARK"/>
    <s v="DKN2"/>
    <x v="11"/>
    <x v="4"/>
    <n v="3000"/>
    <s v="DENMARK-Wind offshore"/>
    <s v="EU"/>
    <n v="3"/>
  </r>
  <r>
    <s v="DK"/>
    <s v="DENMARK"/>
    <s v="DKN2"/>
    <x v="11"/>
    <x v="5"/>
    <n v="3400"/>
    <s v="DENMARK-Wind offshore"/>
    <s v="EU"/>
    <n v="3.4"/>
  </r>
  <r>
    <s v="DK"/>
    <s v="DENMARK"/>
    <s v="DKN2"/>
    <x v="11"/>
    <x v="6"/>
    <n v="3400"/>
    <s v="DENMARK-Wind offshore"/>
    <s v="EU"/>
    <n v="3.4"/>
  </r>
  <r>
    <s v="DK"/>
    <s v="DENMARK"/>
    <s v="DKN2"/>
    <x v="11"/>
    <x v="7"/>
    <n v="3400"/>
    <s v="DENMARK-Wind offshore"/>
    <s v="EU"/>
    <n v="3.4"/>
  </r>
  <r>
    <s v="DK"/>
    <s v="DENMARK"/>
    <s v="DKNS"/>
    <x v="6"/>
    <x v="7"/>
    <n v="3000"/>
    <s v="DENMARK-Electrolyser &amp; P2H"/>
    <s v="EU"/>
    <n v="3"/>
  </r>
  <r>
    <s v="DK"/>
    <s v="DENMARK"/>
    <s v="DKNS"/>
    <x v="11"/>
    <x v="5"/>
    <n v="3000"/>
    <s v="DENMARK-Wind offshore"/>
    <s v="EU"/>
    <n v="3"/>
  </r>
  <r>
    <s v="DK"/>
    <s v="DENMARK"/>
    <s v="DKNS"/>
    <x v="11"/>
    <x v="6"/>
    <n v="3000"/>
    <s v="DENMARK-Wind offshore"/>
    <s v="EU"/>
    <n v="3"/>
  </r>
  <r>
    <s v="DK"/>
    <s v="DENMARK"/>
    <s v="DKNS"/>
    <x v="11"/>
    <x v="7"/>
    <n v="6000"/>
    <s v="DENMARK-Wind offshore"/>
    <s v="EU"/>
    <n v="6"/>
  </r>
  <r>
    <s v="DK"/>
    <s v="DENMARK"/>
    <s v="DKW1"/>
    <x v="4"/>
    <x v="8"/>
    <n v="27"/>
    <s v="DENMARK-Battery"/>
    <s v="EU"/>
    <n v="2.7E-2"/>
  </r>
  <r>
    <s v="DK"/>
    <s v="DENMARK"/>
    <s v="DKW1"/>
    <x v="4"/>
    <x v="9"/>
    <n v="36"/>
    <s v="DENMARK-Battery"/>
    <s v="EU"/>
    <n v="3.5999999999999997E-2"/>
  </r>
  <r>
    <s v="DK"/>
    <s v="DENMARK"/>
    <s v="DKW1"/>
    <x v="4"/>
    <x v="10"/>
    <n v="46"/>
    <s v="DENMARK-Battery"/>
    <s v="EU"/>
    <n v="4.5999999999999999E-2"/>
  </r>
  <r>
    <s v="DK"/>
    <s v="DENMARK"/>
    <s v="DKW1"/>
    <x v="4"/>
    <x v="0"/>
    <n v="55"/>
    <s v="DENMARK-Battery"/>
    <s v="EU"/>
    <n v="5.5E-2"/>
  </r>
  <r>
    <s v="DK"/>
    <s v="DENMARK"/>
    <s v="DKW1"/>
    <x v="4"/>
    <x v="1"/>
    <n v="225"/>
    <s v="DENMARK-Battery"/>
    <s v="EU"/>
    <n v="0.22500000000000001"/>
  </r>
  <r>
    <s v="DK"/>
    <s v="DENMARK"/>
    <s v="DKW1"/>
    <x v="4"/>
    <x v="2"/>
    <n v="234"/>
    <s v="DENMARK-Battery"/>
    <s v="EU"/>
    <n v="0.23400000000000001"/>
  </r>
  <r>
    <s v="DK"/>
    <s v="DENMARK"/>
    <s v="DKW1"/>
    <x v="4"/>
    <x v="3"/>
    <n v="244"/>
    <s v="DENMARK-Battery"/>
    <s v="EU"/>
    <n v="0.24399999999999999"/>
  </r>
  <r>
    <s v="DK"/>
    <s v="DENMARK"/>
    <s v="DKW1"/>
    <x v="4"/>
    <x v="4"/>
    <n v="254"/>
    <s v="DENMARK-Battery"/>
    <s v="EU"/>
    <n v="0.254"/>
  </r>
  <r>
    <s v="DK"/>
    <s v="DENMARK"/>
    <s v="DKW1"/>
    <x v="4"/>
    <x v="5"/>
    <n v="263"/>
    <s v="DENMARK-Battery"/>
    <s v="EU"/>
    <n v="0.26300000000000001"/>
  </r>
  <r>
    <s v="DK"/>
    <s v="DENMARK"/>
    <s v="DKW1"/>
    <x v="4"/>
    <x v="6"/>
    <n v="273"/>
    <s v="DENMARK-Battery"/>
    <s v="EU"/>
    <n v="0.27300000000000002"/>
  </r>
  <r>
    <s v="DK"/>
    <s v="DENMARK"/>
    <s v="DKW1"/>
    <x v="4"/>
    <x v="7"/>
    <n v="282"/>
    <s v="DENMARK-Battery"/>
    <s v="EU"/>
    <n v="0.28199999999999997"/>
  </r>
  <r>
    <s v="DK"/>
    <s v="DENMARK"/>
    <s v="DKW1"/>
    <x v="6"/>
    <x v="8"/>
    <n v="222"/>
    <s v="DENMARK-Electrolyser &amp; P2H"/>
    <s v="EU"/>
    <n v="0.222"/>
  </r>
  <r>
    <s v="DK"/>
    <s v="DENMARK"/>
    <s v="DKW1"/>
    <x v="6"/>
    <x v="9"/>
    <n v="794"/>
    <s v="DENMARK-Electrolyser &amp; P2H"/>
    <s v="EU"/>
    <n v="0.79400000000000004"/>
  </r>
  <r>
    <s v="DK"/>
    <s v="DENMARK"/>
    <s v="DKW1"/>
    <x v="6"/>
    <x v="10"/>
    <n v="1062"/>
    <s v="DENMARK-Electrolyser &amp; P2H"/>
    <s v="EU"/>
    <n v="1.0620000000000001"/>
  </r>
  <r>
    <s v="DK"/>
    <s v="DENMARK"/>
    <s v="DKW1"/>
    <x v="6"/>
    <x v="0"/>
    <n v="1911"/>
    <s v="DENMARK-Electrolyser &amp; P2H"/>
    <s v="EU"/>
    <n v="1.911"/>
  </r>
  <r>
    <s v="DK"/>
    <s v="DENMARK"/>
    <s v="DKW1"/>
    <x v="6"/>
    <x v="1"/>
    <n v="2636"/>
    <s v="DENMARK-Electrolyser &amp; P2H"/>
    <s v="EU"/>
    <n v="2.6360000000000001"/>
  </r>
  <r>
    <s v="DK"/>
    <s v="DENMARK"/>
    <s v="DKW1"/>
    <x v="6"/>
    <x v="2"/>
    <n v="2693"/>
    <s v="DENMARK-Electrolyser &amp; P2H"/>
    <s v="EU"/>
    <n v="2.6930000000000001"/>
  </r>
  <r>
    <s v="DK"/>
    <s v="DENMARK"/>
    <s v="DKW1"/>
    <x v="6"/>
    <x v="3"/>
    <n v="4459"/>
    <s v="DENMARK-Electrolyser &amp; P2H"/>
    <s v="EU"/>
    <n v="4.4589999999999996"/>
  </r>
  <r>
    <s v="DK"/>
    <s v="DENMARK"/>
    <s v="DKW1"/>
    <x v="6"/>
    <x v="4"/>
    <n v="4959"/>
    <s v="DENMARK-Electrolyser &amp; P2H"/>
    <s v="EU"/>
    <n v="4.9589999999999996"/>
  </r>
  <r>
    <s v="DK"/>
    <s v="DENMARK"/>
    <s v="DKW1"/>
    <x v="6"/>
    <x v="5"/>
    <n v="4959"/>
    <s v="DENMARK-Electrolyser &amp; P2H"/>
    <s v="EU"/>
    <n v="4.9589999999999996"/>
  </r>
  <r>
    <s v="DK"/>
    <s v="DENMARK"/>
    <s v="DKW1"/>
    <x v="6"/>
    <x v="6"/>
    <n v="5459"/>
    <s v="DENMARK-Electrolyser &amp; P2H"/>
    <s v="EU"/>
    <n v="5.4589999999999996"/>
  </r>
  <r>
    <s v="DK"/>
    <s v="DENMARK"/>
    <s v="DKW1"/>
    <x v="6"/>
    <x v="7"/>
    <n v="5959"/>
    <s v="DENMARK-Electrolyser &amp; P2H"/>
    <s v="EU"/>
    <n v="5.9589999999999996"/>
  </r>
  <r>
    <s v="DK"/>
    <s v="DENMARK"/>
    <s v="DKW1"/>
    <x v="0"/>
    <x v="8"/>
    <n v="1844"/>
    <s v="DENMARK-Gas"/>
    <s v="EU"/>
    <n v="1.8440000000000001"/>
  </r>
  <r>
    <s v="DK"/>
    <s v="DENMARK"/>
    <s v="DKW1"/>
    <x v="0"/>
    <x v="9"/>
    <n v="1681"/>
    <s v="DENMARK-Gas"/>
    <s v="EU"/>
    <n v="1.681"/>
  </r>
  <r>
    <s v="DK"/>
    <s v="DENMARK"/>
    <s v="DKW1"/>
    <x v="0"/>
    <x v="10"/>
    <n v="1623"/>
    <s v="DENMARK-Gas"/>
    <s v="EU"/>
    <n v="1.623"/>
  </r>
  <r>
    <s v="DK"/>
    <s v="DENMARK"/>
    <s v="DKW1"/>
    <x v="0"/>
    <x v="0"/>
    <n v="1540"/>
    <s v="DENMARK-Gas"/>
    <s v="EU"/>
    <n v="1.54"/>
  </r>
  <r>
    <s v="DK"/>
    <s v="DENMARK"/>
    <s v="DKW1"/>
    <x v="0"/>
    <x v="1"/>
    <n v="1470"/>
    <s v="DENMARK-Gas"/>
    <s v="EU"/>
    <n v="1.47"/>
  </r>
  <r>
    <s v="DK"/>
    <s v="DENMARK"/>
    <s v="DKW1"/>
    <x v="0"/>
    <x v="2"/>
    <n v="1441"/>
    <s v="DENMARK-Gas"/>
    <s v="EU"/>
    <n v="1.4410000000000001"/>
  </r>
  <r>
    <s v="DK"/>
    <s v="DENMARK"/>
    <s v="DKW1"/>
    <x v="0"/>
    <x v="3"/>
    <n v="682"/>
    <s v="DENMARK-Gas"/>
    <s v="EU"/>
    <n v="0.68200000000000005"/>
  </r>
  <r>
    <s v="DK"/>
    <s v="DENMARK"/>
    <s v="DKW1"/>
    <x v="0"/>
    <x v="4"/>
    <n v="659"/>
    <s v="DENMARK-Gas"/>
    <s v="EU"/>
    <n v="0.65900000000000003"/>
  </r>
  <r>
    <s v="DK"/>
    <s v="DENMARK"/>
    <s v="DKW1"/>
    <x v="0"/>
    <x v="5"/>
    <n v="644"/>
    <s v="DENMARK-Gas"/>
    <s v="EU"/>
    <n v="0.64400000000000002"/>
  </r>
  <r>
    <s v="DK"/>
    <s v="DENMARK"/>
    <s v="DKW1"/>
    <x v="0"/>
    <x v="6"/>
    <n v="644"/>
    <s v="DENMARK-Gas"/>
    <s v="EU"/>
    <n v="0.64400000000000002"/>
  </r>
  <r>
    <s v="DK"/>
    <s v="DENMARK"/>
    <s v="DKW1"/>
    <x v="0"/>
    <x v="7"/>
    <n v="644"/>
    <s v="DENMARK-Gas"/>
    <s v="EU"/>
    <n v="0.64400000000000002"/>
  </r>
  <r>
    <s v="DK"/>
    <s v="DENMARK"/>
    <s v="DKW1"/>
    <x v="9"/>
    <x v="8"/>
    <n v="1251"/>
    <s v="DENMARK-Hard coal"/>
    <s v="EU"/>
    <n v="1.2509999999999999"/>
  </r>
  <r>
    <s v="DK"/>
    <s v="DENMARK"/>
    <s v="DKW1"/>
    <x v="9"/>
    <x v="9"/>
    <n v="1245"/>
    <s v="DENMARK-Hard coal"/>
    <s v="EU"/>
    <n v="1.2450000000000001"/>
  </r>
  <r>
    <s v="DK"/>
    <s v="DENMARK"/>
    <s v="DKW1"/>
    <x v="9"/>
    <x v="10"/>
    <n v="1245"/>
    <s v="DENMARK-Hard coal"/>
    <s v="EU"/>
    <n v="1.2450000000000001"/>
  </r>
  <r>
    <s v="DK"/>
    <s v="DENMARK"/>
    <s v="DKW1"/>
    <x v="9"/>
    <x v="0"/>
    <n v="1245"/>
    <s v="DENMARK-Hard coal"/>
    <s v="EU"/>
    <n v="1.2450000000000001"/>
  </r>
  <r>
    <s v="DK"/>
    <s v="DENMARK"/>
    <s v="DKW1"/>
    <x v="9"/>
    <x v="1"/>
    <n v="835"/>
    <s v="DENMARK-Hard coal"/>
    <s v="EU"/>
    <n v="0.83499999999999996"/>
  </r>
  <r>
    <s v="DK"/>
    <s v="DENMARK"/>
    <s v="DKW1"/>
    <x v="9"/>
    <x v="2"/>
    <n v="835"/>
    <s v="DENMARK-Hard coal"/>
    <s v="EU"/>
    <n v="0.83499999999999996"/>
  </r>
  <r>
    <s v="DK"/>
    <s v="DENMARK"/>
    <s v="DKW1"/>
    <x v="9"/>
    <x v="3"/>
    <n v="473"/>
    <s v="DENMARK-Hard coal"/>
    <s v="EU"/>
    <n v="0.47299999999999998"/>
  </r>
  <r>
    <s v="DK"/>
    <s v="DENMARK"/>
    <s v="DKW1"/>
    <x v="9"/>
    <x v="4"/>
    <n v="473"/>
    <s v="DENMARK-Hard coal"/>
    <s v="EU"/>
    <n v="0.47299999999999998"/>
  </r>
  <r>
    <s v="DK"/>
    <s v="DENMARK"/>
    <s v="DKW1"/>
    <x v="9"/>
    <x v="5"/>
    <n v="473"/>
    <s v="DENMARK-Hard coal"/>
    <s v="EU"/>
    <n v="0.47299999999999998"/>
  </r>
  <r>
    <s v="DK"/>
    <s v="DENMARK"/>
    <s v="DKW1"/>
    <x v="9"/>
    <x v="6"/>
    <n v="473"/>
    <s v="DENMARK-Hard coal"/>
    <s v="EU"/>
    <n v="0.47299999999999998"/>
  </r>
  <r>
    <s v="DK"/>
    <s v="DENMARK"/>
    <s v="DKW1"/>
    <x v="9"/>
    <x v="7"/>
    <n v="473"/>
    <s v="DENMARK-Hard coal"/>
    <s v="EU"/>
    <n v="0.47299999999999998"/>
  </r>
  <r>
    <s v="DK"/>
    <s v="DENMARK"/>
    <s v="DKW1"/>
    <x v="1"/>
    <x v="8"/>
    <n v="188"/>
    <s v="DENMARK-Oil"/>
    <s v="EU"/>
    <n v="0.188"/>
  </r>
  <r>
    <s v="DK"/>
    <s v="DENMARK"/>
    <s v="DKW1"/>
    <x v="1"/>
    <x v="9"/>
    <n v="188"/>
    <s v="DENMARK-Oil"/>
    <s v="EU"/>
    <n v="0.188"/>
  </r>
  <r>
    <s v="DK"/>
    <s v="DENMARK"/>
    <s v="DKW1"/>
    <x v="1"/>
    <x v="10"/>
    <n v="188"/>
    <s v="DENMARK-Oil"/>
    <s v="EU"/>
    <n v="0.188"/>
  </r>
  <r>
    <s v="DK"/>
    <s v="DENMARK"/>
    <s v="DKW1"/>
    <x v="1"/>
    <x v="0"/>
    <n v="172"/>
    <s v="DENMARK-Oil"/>
    <s v="EU"/>
    <n v="0.17199999999999999"/>
  </r>
  <r>
    <s v="DK"/>
    <s v="DENMARK"/>
    <s v="DKW1"/>
    <x v="1"/>
    <x v="1"/>
    <n v="156"/>
    <s v="DENMARK-Oil"/>
    <s v="EU"/>
    <n v="0.156"/>
  </r>
  <r>
    <s v="DK"/>
    <s v="DENMARK"/>
    <s v="DKW1"/>
    <x v="1"/>
    <x v="2"/>
    <n v="140"/>
    <s v="DENMARK-Oil"/>
    <s v="EU"/>
    <n v="0.14000000000000001"/>
  </r>
  <r>
    <s v="DK"/>
    <s v="DENMARK"/>
    <s v="DKW1"/>
    <x v="1"/>
    <x v="3"/>
    <n v="126"/>
    <s v="DENMARK-Oil"/>
    <s v="EU"/>
    <n v="0.126"/>
  </r>
  <r>
    <s v="DK"/>
    <s v="DENMARK"/>
    <s v="DKW1"/>
    <x v="1"/>
    <x v="4"/>
    <n v="126"/>
    <s v="DENMARK-Oil"/>
    <s v="EU"/>
    <n v="0.126"/>
  </r>
  <r>
    <s v="DK"/>
    <s v="DENMARK"/>
    <s v="DKW1"/>
    <x v="1"/>
    <x v="5"/>
    <n v="126"/>
    <s v="DENMARK-Oil"/>
    <s v="EU"/>
    <n v="0.126"/>
  </r>
  <r>
    <s v="DK"/>
    <s v="DENMARK"/>
    <s v="DKW1"/>
    <x v="1"/>
    <x v="6"/>
    <n v="126"/>
    <s v="DENMARK-Oil"/>
    <s v="EU"/>
    <n v="0.126"/>
  </r>
  <r>
    <s v="DK"/>
    <s v="DENMARK"/>
    <s v="DKW1"/>
    <x v="1"/>
    <x v="7"/>
    <n v="126"/>
    <s v="DENMARK-Oil"/>
    <s v="EU"/>
    <n v="0.126"/>
  </r>
  <r>
    <s v="DK"/>
    <s v="DENMARK"/>
    <s v="DKW1"/>
    <x v="2"/>
    <x v="8"/>
    <n v="4799"/>
    <s v="DENMARK-Solar (PV)"/>
    <s v="EU"/>
    <n v="4.7990000000000004"/>
  </r>
  <r>
    <s v="DK"/>
    <s v="DENMARK"/>
    <s v="DKW1"/>
    <x v="2"/>
    <x v="9"/>
    <n v="6689"/>
    <s v="DENMARK-Solar (PV)"/>
    <s v="EU"/>
    <n v="6.6890000000000001"/>
  </r>
  <r>
    <s v="DK"/>
    <s v="DENMARK"/>
    <s v="DKW1"/>
    <x v="2"/>
    <x v="10"/>
    <n v="8593"/>
    <s v="DENMARK-Solar (PV)"/>
    <s v="EU"/>
    <n v="8.593"/>
  </r>
  <r>
    <s v="DK"/>
    <s v="DENMARK"/>
    <s v="DKW1"/>
    <x v="2"/>
    <x v="0"/>
    <n v="10709"/>
    <s v="DENMARK-Solar (PV)"/>
    <s v="EU"/>
    <n v="10.709"/>
  </r>
  <r>
    <s v="DK"/>
    <s v="DENMARK"/>
    <s v="DKW1"/>
    <x v="2"/>
    <x v="1"/>
    <n v="12837"/>
    <s v="DENMARK-Solar (PV)"/>
    <s v="EU"/>
    <n v="12.837"/>
  </r>
  <r>
    <s v="DK"/>
    <s v="DENMARK"/>
    <s v="DKW1"/>
    <x v="2"/>
    <x v="2"/>
    <n v="14979"/>
    <s v="DENMARK-Solar (PV)"/>
    <s v="EU"/>
    <n v="14.978999999999999"/>
  </r>
  <r>
    <s v="DK"/>
    <s v="DENMARK"/>
    <s v="DKW1"/>
    <x v="2"/>
    <x v="3"/>
    <n v="15684"/>
    <s v="DENMARK-Solar (PV)"/>
    <s v="EU"/>
    <n v="15.683999999999999"/>
  </r>
  <r>
    <s v="DK"/>
    <s v="DENMARK"/>
    <s v="DKW1"/>
    <x v="2"/>
    <x v="4"/>
    <n v="16401"/>
    <s v="DENMARK-Solar (PV)"/>
    <s v="EU"/>
    <n v="16.401"/>
  </r>
  <r>
    <s v="DK"/>
    <s v="DENMARK"/>
    <s v="DKW1"/>
    <x v="2"/>
    <x v="5"/>
    <n v="17131"/>
    <s v="DENMARK-Solar (PV)"/>
    <s v="EU"/>
    <n v="17.131"/>
  </r>
  <r>
    <s v="DK"/>
    <s v="DENMARK"/>
    <s v="DKW1"/>
    <x v="2"/>
    <x v="6"/>
    <n v="17873"/>
    <s v="DENMARK-Solar (PV)"/>
    <s v="EU"/>
    <n v="17.873000000000001"/>
  </r>
  <r>
    <s v="DK"/>
    <s v="DENMARK"/>
    <s v="DKW1"/>
    <x v="2"/>
    <x v="7"/>
    <n v="18629"/>
    <s v="DENMARK-Solar (PV)"/>
    <s v="EU"/>
    <n v="18.629000000000001"/>
  </r>
  <r>
    <s v="DK"/>
    <s v="DENMARK"/>
    <s v="DKW1"/>
    <x v="11"/>
    <x v="8"/>
    <n v="1627"/>
    <s v="DENMARK-Wind offshore"/>
    <s v="EU"/>
    <n v="1.627"/>
  </r>
  <r>
    <s v="DK"/>
    <s v="DENMARK"/>
    <s v="DKW1"/>
    <x v="11"/>
    <x v="9"/>
    <n v="1627"/>
    <s v="DENMARK-Wind offshore"/>
    <s v="EU"/>
    <n v="1.627"/>
  </r>
  <r>
    <s v="DK"/>
    <s v="DENMARK"/>
    <s v="DKW1"/>
    <x v="11"/>
    <x v="10"/>
    <n v="2707"/>
    <s v="DENMARK-Wind offshore"/>
    <s v="EU"/>
    <n v="2.7069999999999999"/>
  </r>
  <r>
    <s v="DK"/>
    <s v="DENMARK"/>
    <s v="DKW1"/>
    <x v="11"/>
    <x v="0"/>
    <n v="2772"/>
    <s v="DENMARK-Wind offshore"/>
    <s v="EU"/>
    <n v="2.7719999999999998"/>
  </r>
  <r>
    <s v="DK"/>
    <s v="DENMARK"/>
    <s v="DKW1"/>
    <x v="11"/>
    <x v="1"/>
    <n v="2772"/>
    <s v="DENMARK-Wind offshore"/>
    <s v="EU"/>
    <n v="2.7719999999999998"/>
  </r>
  <r>
    <s v="DK"/>
    <s v="DENMARK"/>
    <s v="DKW1"/>
    <x v="11"/>
    <x v="2"/>
    <n v="2772"/>
    <s v="DENMARK-Wind offshore"/>
    <s v="EU"/>
    <n v="2.7719999999999998"/>
  </r>
  <r>
    <s v="DK"/>
    <s v="DENMARK"/>
    <s v="DKW1"/>
    <x v="11"/>
    <x v="3"/>
    <n v="2772"/>
    <s v="DENMARK-Wind offshore"/>
    <s v="EU"/>
    <n v="2.7719999999999998"/>
  </r>
  <r>
    <s v="DK"/>
    <s v="DENMARK"/>
    <s v="DKW1"/>
    <x v="11"/>
    <x v="4"/>
    <n v="2772"/>
    <s v="DENMARK-Wind offshore"/>
    <s v="EU"/>
    <n v="2.7719999999999998"/>
  </r>
  <r>
    <s v="DK"/>
    <s v="DENMARK"/>
    <s v="DKW1"/>
    <x v="11"/>
    <x v="5"/>
    <n v="2772"/>
    <s v="DENMARK-Wind offshore"/>
    <s v="EU"/>
    <n v="2.7719999999999998"/>
  </r>
  <r>
    <s v="DK"/>
    <s v="DENMARK"/>
    <s v="DKW1"/>
    <x v="11"/>
    <x v="6"/>
    <n v="3272"/>
    <s v="DENMARK-Wind offshore"/>
    <s v="EU"/>
    <n v="3.2719999999999998"/>
  </r>
  <r>
    <s v="DK"/>
    <s v="DENMARK"/>
    <s v="DKW1"/>
    <x v="11"/>
    <x v="7"/>
    <n v="3772"/>
    <s v="DENMARK-Wind offshore"/>
    <s v="EU"/>
    <n v="3.7719999999999998"/>
  </r>
  <r>
    <s v="DK"/>
    <s v="DENMARK"/>
    <s v="DKW1"/>
    <x v="3"/>
    <x v="8"/>
    <n v="4378"/>
    <s v="DENMARK-Wind onshore"/>
    <s v="EU"/>
    <n v="4.3780000000000001"/>
  </r>
  <r>
    <s v="DK"/>
    <s v="DENMARK"/>
    <s v="DKW1"/>
    <x v="3"/>
    <x v="9"/>
    <n v="4752"/>
    <s v="DENMARK-Wind onshore"/>
    <s v="EU"/>
    <n v="4.7519999999999998"/>
  </r>
  <r>
    <s v="DK"/>
    <s v="DENMARK"/>
    <s v="DKW1"/>
    <x v="3"/>
    <x v="10"/>
    <n v="5134"/>
    <s v="DENMARK-Wind onshore"/>
    <s v="EU"/>
    <n v="5.1340000000000003"/>
  </r>
  <r>
    <s v="DK"/>
    <s v="DENMARK"/>
    <s v="DKW1"/>
    <x v="3"/>
    <x v="0"/>
    <n v="5613"/>
    <s v="DENMARK-Wind onshore"/>
    <s v="EU"/>
    <n v="5.6130000000000004"/>
  </r>
  <r>
    <s v="DK"/>
    <s v="DENMARK"/>
    <s v="DKW1"/>
    <x v="3"/>
    <x v="1"/>
    <n v="5968"/>
    <s v="DENMARK-Wind onshore"/>
    <s v="EU"/>
    <n v="5.968"/>
  </r>
  <r>
    <s v="DK"/>
    <s v="DENMARK"/>
    <s v="DKW1"/>
    <x v="3"/>
    <x v="2"/>
    <n v="6256"/>
    <s v="DENMARK-Wind onshore"/>
    <s v="EU"/>
    <n v="6.2560000000000002"/>
  </r>
  <r>
    <s v="DK"/>
    <s v="DENMARK"/>
    <s v="DKW1"/>
    <x v="3"/>
    <x v="3"/>
    <n v="6382"/>
    <s v="DENMARK-Wind onshore"/>
    <s v="EU"/>
    <n v="6.3819999999999997"/>
  </r>
  <r>
    <s v="DK"/>
    <s v="DENMARK"/>
    <s v="DKW1"/>
    <x v="3"/>
    <x v="4"/>
    <n v="6479"/>
    <s v="DENMARK-Wind onshore"/>
    <s v="EU"/>
    <n v="6.4790000000000001"/>
  </r>
  <r>
    <s v="DK"/>
    <s v="DENMARK"/>
    <s v="DKW1"/>
    <x v="3"/>
    <x v="5"/>
    <n v="6522"/>
    <s v="DENMARK-Wind onshore"/>
    <s v="EU"/>
    <n v="6.5220000000000002"/>
  </r>
  <r>
    <s v="DK"/>
    <s v="DENMARK"/>
    <s v="DKW1"/>
    <x v="3"/>
    <x v="6"/>
    <n v="6510"/>
    <s v="DENMARK-Wind onshore"/>
    <s v="EU"/>
    <n v="6.51"/>
  </r>
  <r>
    <s v="DK"/>
    <s v="DENMARK"/>
    <s v="DKW1"/>
    <x v="3"/>
    <x v="7"/>
    <n v="6445"/>
    <s v="DENMARK-Wind onshore"/>
    <s v="EU"/>
    <n v="6.4450000000000003"/>
  </r>
  <r>
    <s v="EE"/>
    <s v="ESTONIA"/>
    <s v="EE00"/>
    <x v="4"/>
    <x v="8"/>
    <n v="27"/>
    <s v="ESTONIA-Battery"/>
    <s v="EU"/>
    <n v="2.7E-2"/>
  </r>
  <r>
    <s v="EE"/>
    <s v="ESTONIA"/>
    <s v="EE00"/>
    <x v="4"/>
    <x v="9"/>
    <n v="27"/>
    <s v="ESTONIA-Battery"/>
    <s v="EU"/>
    <n v="2.7E-2"/>
  </r>
  <r>
    <s v="EE"/>
    <s v="ESTONIA"/>
    <s v="EE00"/>
    <x v="4"/>
    <x v="10"/>
    <n v="27"/>
    <s v="ESTONIA-Battery"/>
    <s v="EU"/>
    <n v="2.7E-2"/>
  </r>
  <r>
    <s v="EE"/>
    <s v="ESTONIA"/>
    <s v="EE00"/>
    <x v="4"/>
    <x v="0"/>
    <n v="27"/>
    <s v="ESTONIA-Battery"/>
    <s v="EU"/>
    <n v="2.7E-2"/>
  </r>
  <r>
    <s v="EE"/>
    <s v="ESTONIA"/>
    <s v="EE00"/>
    <x v="4"/>
    <x v="1"/>
    <n v="27"/>
    <s v="ESTONIA-Battery"/>
    <s v="EU"/>
    <n v="2.7E-2"/>
  </r>
  <r>
    <s v="EE"/>
    <s v="ESTONIA"/>
    <s v="EE00"/>
    <x v="4"/>
    <x v="2"/>
    <n v="27"/>
    <s v="ESTONIA-Battery"/>
    <s v="EU"/>
    <n v="2.7E-2"/>
  </r>
  <r>
    <s v="EE"/>
    <s v="ESTONIA"/>
    <s v="EE00"/>
    <x v="4"/>
    <x v="3"/>
    <n v="27"/>
    <s v="ESTONIA-Battery"/>
    <s v="EU"/>
    <n v="2.7E-2"/>
  </r>
  <r>
    <s v="EE"/>
    <s v="ESTONIA"/>
    <s v="EE00"/>
    <x v="4"/>
    <x v="4"/>
    <n v="27"/>
    <s v="ESTONIA-Battery"/>
    <s v="EU"/>
    <n v="2.7E-2"/>
  </r>
  <r>
    <s v="EE"/>
    <s v="ESTONIA"/>
    <s v="EE00"/>
    <x v="4"/>
    <x v="5"/>
    <n v="27"/>
    <s v="ESTONIA-Battery"/>
    <s v="EU"/>
    <n v="2.7E-2"/>
  </r>
  <r>
    <s v="EE"/>
    <s v="ESTONIA"/>
    <s v="EE00"/>
    <x v="4"/>
    <x v="6"/>
    <n v="27"/>
    <s v="ESTONIA-Battery"/>
    <s v="EU"/>
    <n v="2.7E-2"/>
  </r>
  <r>
    <s v="EE"/>
    <s v="ESTONIA"/>
    <s v="EE00"/>
    <x v="4"/>
    <x v="7"/>
    <n v="27"/>
    <s v="ESTONIA-Battery"/>
    <s v="EU"/>
    <n v="2.7E-2"/>
  </r>
  <r>
    <s v="EE"/>
    <s v="ESTONIA"/>
    <s v="EE00"/>
    <x v="5"/>
    <x v="8"/>
    <n v="135"/>
    <s v="ESTONIA-DSR"/>
    <s v="EU"/>
    <n v="0.13500000000000001"/>
  </r>
  <r>
    <s v="EE"/>
    <s v="ESTONIA"/>
    <s v="EE00"/>
    <x v="5"/>
    <x v="9"/>
    <n v="148"/>
    <s v="ESTONIA-DSR"/>
    <s v="EU"/>
    <n v="0.14799999999999999"/>
  </r>
  <r>
    <s v="EE"/>
    <s v="ESTONIA"/>
    <s v="EE00"/>
    <x v="5"/>
    <x v="10"/>
    <n v="160"/>
    <s v="ESTONIA-DSR"/>
    <s v="EU"/>
    <n v="0.16"/>
  </r>
  <r>
    <s v="EE"/>
    <s v="ESTONIA"/>
    <s v="EE00"/>
    <x v="5"/>
    <x v="0"/>
    <n v="173"/>
    <s v="ESTONIA-DSR"/>
    <s v="EU"/>
    <n v="0.17299999999999999"/>
  </r>
  <r>
    <s v="EE"/>
    <s v="ESTONIA"/>
    <s v="EE00"/>
    <x v="5"/>
    <x v="1"/>
    <n v="185"/>
    <s v="ESTONIA-DSR"/>
    <s v="EU"/>
    <n v="0.185"/>
  </r>
  <r>
    <s v="EE"/>
    <s v="ESTONIA"/>
    <s v="EE00"/>
    <x v="5"/>
    <x v="2"/>
    <n v="198"/>
    <s v="ESTONIA-DSR"/>
    <s v="EU"/>
    <n v="0.19800000000000001"/>
  </r>
  <r>
    <s v="EE"/>
    <s v="ESTONIA"/>
    <s v="EE00"/>
    <x v="5"/>
    <x v="3"/>
    <n v="210"/>
    <s v="ESTONIA-DSR"/>
    <s v="EU"/>
    <n v="0.21"/>
  </r>
  <r>
    <s v="EE"/>
    <s v="ESTONIA"/>
    <s v="EE00"/>
    <x v="5"/>
    <x v="4"/>
    <n v="223"/>
    <s v="ESTONIA-DSR"/>
    <s v="EU"/>
    <n v="0.223"/>
  </r>
  <r>
    <s v="EE"/>
    <s v="ESTONIA"/>
    <s v="EE00"/>
    <x v="5"/>
    <x v="5"/>
    <n v="235"/>
    <s v="ESTONIA-DSR"/>
    <s v="EU"/>
    <n v="0.23499999999999999"/>
  </r>
  <r>
    <s v="EE"/>
    <s v="ESTONIA"/>
    <s v="EE00"/>
    <x v="5"/>
    <x v="6"/>
    <n v="248"/>
    <s v="ESTONIA-DSR"/>
    <s v="EU"/>
    <n v="0.248"/>
  </r>
  <r>
    <s v="EE"/>
    <s v="ESTONIA"/>
    <s v="EE00"/>
    <x v="5"/>
    <x v="7"/>
    <n v="260"/>
    <s v="ESTONIA-DSR"/>
    <s v="EU"/>
    <n v="0.26"/>
  </r>
  <r>
    <s v="EE"/>
    <s v="ESTONIA"/>
    <s v="EE00"/>
    <x v="0"/>
    <x v="0"/>
    <n v="250"/>
    <s v="ESTONIA-Gas"/>
    <s v="EU"/>
    <n v="0.25"/>
  </r>
  <r>
    <s v="EE"/>
    <s v="ESTONIA"/>
    <s v="EE00"/>
    <x v="0"/>
    <x v="1"/>
    <n v="250"/>
    <s v="ESTONIA-Gas"/>
    <s v="EU"/>
    <n v="0.25"/>
  </r>
  <r>
    <s v="EE"/>
    <s v="ESTONIA"/>
    <s v="EE00"/>
    <x v="0"/>
    <x v="2"/>
    <n v="250"/>
    <s v="ESTONIA-Gas"/>
    <s v="EU"/>
    <n v="0.25"/>
  </r>
  <r>
    <s v="EE"/>
    <s v="ESTONIA"/>
    <s v="EE00"/>
    <x v="0"/>
    <x v="3"/>
    <n v="250"/>
    <s v="ESTONIA-Gas"/>
    <s v="EU"/>
    <n v="0.25"/>
  </r>
  <r>
    <s v="EE"/>
    <s v="ESTONIA"/>
    <s v="EE00"/>
    <x v="0"/>
    <x v="4"/>
    <n v="250"/>
    <s v="ESTONIA-Gas"/>
    <s v="EU"/>
    <n v="0.25"/>
  </r>
  <r>
    <s v="EE"/>
    <s v="ESTONIA"/>
    <s v="EE00"/>
    <x v="0"/>
    <x v="5"/>
    <n v="250"/>
    <s v="ESTONIA-Gas"/>
    <s v="EU"/>
    <n v="0.25"/>
  </r>
  <r>
    <s v="EE"/>
    <s v="ESTONIA"/>
    <s v="EE00"/>
    <x v="0"/>
    <x v="6"/>
    <n v="250"/>
    <s v="ESTONIA-Gas"/>
    <s v="EU"/>
    <n v="0.25"/>
  </r>
  <r>
    <s v="EE"/>
    <s v="ESTONIA"/>
    <s v="EE00"/>
    <x v="0"/>
    <x v="7"/>
    <n v="250"/>
    <s v="ESTONIA-Gas"/>
    <s v="EU"/>
    <n v="0.25"/>
  </r>
  <r>
    <s v="EE"/>
    <s v="ESTONIA"/>
    <s v="EE00"/>
    <x v="1"/>
    <x v="8"/>
    <n v="466"/>
    <s v="ESTONIA-Oil"/>
    <s v="EU"/>
    <n v="0.46600000000000003"/>
  </r>
  <r>
    <s v="EE"/>
    <s v="ESTONIA"/>
    <s v="EE00"/>
    <x v="1"/>
    <x v="9"/>
    <n v="466"/>
    <s v="ESTONIA-Oil"/>
    <s v="EU"/>
    <n v="0.46600000000000003"/>
  </r>
  <r>
    <s v="EE"/>
    <s v="ESTONIA"/>
    <s v="EE00"/>
    <x v="1"/>
    <x v="10"/>
    <n v="466"/>
    <s v="ESTONIA-Oil"/>
    <s v="EU"/>
    <n v="0.46600000000000003"/>
  </r>
  <r>
    <s v="EE"/>
    <s v="ESTONIA"/>
    <s v="EE00"/>
    <x v="1"/>
    <x v="0"/>
    <n v="546"/>
    <s v="ESTONIA-Oil"/>
    <s v="EU"/>
    <n v="0.54600000000000004"/>
  </r>
  <r>
    <s v="EE"/>
    <s v="ESTONIA"/>
    <s v="EE00"/>
    <x v="1"/>
    <x v="1"/>
    <n v="546"/>
    <s v="ESTONIA-Oil"/>
    <s v="EU"/>
    <n v="0.54600000000000004"/>
  </r>
  <r>
    <s v="EE"/>
    <s v="ESTONIA"/>
    <s v="EE00"/>
    <x v="1"/>
    <x v="2"/>
    <n v="546"/>
    <s v="ESTONIA-Oil"/>
    <s v="EU"/>
    <n v="0.54600000000000004"/>
  </r>
  <r>
    <s v="EE"/>
    <s v="ESTONIA"/>
    <s v="EE00"/>
    <x v="1"/>
    <x v="3"/>
    <n v="546"/>
    <s v="ESTONIA-Oil"/>
    <s v="EU"/>
    <n v="0.54600000000000004"/>
  </r>
  <r>
    <s v="EE"/>
    <s v="ESTONIA"/>
    <s v="EE00"/>
    <x v="1"/>
    <x v="4"/>
    <n v="546"/>
    <s v="ESTONIA-Oil"/>
    <s v="EU"/>
    <n v="0.54600000000000004"/>
  </r>
  <r>
    <s v="EE"/>
    <s v="ESTONIA"/>
    <s v="EE00"/>
    <x v="1"/>
    <x v="5"/>
    <n v="546"/>
    <s v="ESTONIA-Oil"/>
    <s v="EU"/>
    <n v="0.54600000000000004"/>
  </r>
  <r>
    <s v="EE"/>
    <s v="ESTONIA"/>
    <s v="EE00"/>
    <x v="7"/>
    <x v="8"/>
    <n v="160"/>
    <s v="ESTONIA-Others (RES)"/>
    <s v="EU"/>
    <n v="0.16"/>
  </r>
  <r>
    <s v="EE"/>
    <s v="ESTONIA"/>
    <s v="EE00"/>
    <x v="7"/>
    <x v="9"/>
    <n v="160"/>
    <s v="ESTONIA-Others (RES)"/>
    <s v="EU"/>
    <n v="0.16"/>
  </r>
  <r>
    <s v="EE"/>
    <s v="ESTONIA"/>
    <s v="EE00"/>
    <x v="7"/>
    <x v="10"/>
    <n v="160"/>
    <s v="ESTONIA-Others (RES)"/>
    <s v="EU"/>
    <n v="0.16"/>
  </r>
  <r>
    <s v="EE"/>
    <s v="ESTONIA"/>
    <s v="EE00"/>
    <x v="7"/>
    <x v="0"/>
    <n v="160"/>
    <s v="ESTONIA-Others (RES)"/>
    <s v="EU"/>
    <n v="0.16"/>
  </r>
  <r>
    <s v="EE"/>
    <s v="ESTONIA"/>
    <s v="EE00"/>
    <x v="7"/>
    <x v="1"/>
    <n v="160"/>
    <s v="ESTONIA-Others (RES)"/>
    <s v="EU"/>
    <n v="0.16"/>
  </r>
  <r>
    <s v="EE"/>
    <s v="ESTONIA"/>
    <s v="EE00"/>
    <x v="7"/>
    <x v="2"/>
    <n v="160"/>
    <s v="ESTONIA-Others (RES)"/>
    <s v="EU"/>
    <n v="0.16"/>
  </r>
  <r>
    <s v="EE"/>
    <s v="ESTONIA"/>
    <s v="EE00"/>
    <x v="7"/>
    <x v="3"/>
    <n v="160"/>
    <s v="ESTONIA-Others (RES)"/>
    <s v="EU"/>
    <n v="0.16"/>
  </r>
  <r>
    <s v="EE"/>
    <s v="ESTONIA"/>
    <s v="EE00"/>
    <x v="7"/>
    <x v="4"/>
    <n v="160"/>
    <s v="ESTONIA-Others (RES)"/>
    <s v="EU"/>
    <n v="0.16"/>
  </r>
  <r>
    <s v="EE"/>
    <s v="ESTONIA"/>
    <s v="EE00"/>
    <x v="7"/>
    <x v="5"/>
    <n v="160"/>
    <s v="ESTONIA-Others (RES)"/>
    <s v="EU"/>
    <n v="0.16"/>
  </r>
  <r>
    <s v="EE"/>
    <s v="ESTONIA"/>
    <s v="EE00"/>
    <x v="7"/>
    <x v="6"/>
    <n v="160"/>
    <s v="ESTONIA-Others (RES)"/>
    <s v="EU"/>
    <n v="0.16"/>
  </r>
  <r>
    <s v="EE"/>
    <s v="ESTONIA"/>
    <s v="EE00"/>
    <x v="7"/>
    <x v="7"/>
    <n v="160"/>
    <s v="ESTONIA-Others (RES)"/>
    <s v="EU"/>
    <n v="0.16"/>
  </r>
  <r>
    <s v="EE"/>
    <s v="ESTONIA"/>
    <s v="EE00"/>
    <x v="8"/>
    <x v="8"/>
    <n v="145"/>
    <s v="ESTONIA-Others (non-RES)"/>
    <s v="EU"/>
    <n v="0.14499999999999999"/>
  </r>
  <r>
    <s v="EE"/>
    <s v="ESTONIA"/>
    <s v="EE00"/>
    <x v="8"/>
    <x v="9"/>
    <n v="145"/>
    <s v="ESTONIA-Others (non-RES)"/>
    <s v="EU"/>
    <n v="0.14499999999999999"/>
  </r>
  <r>
    <s v="EE"/>
    <s v="ESTONIA"/>
    <s v="EE00"/>
    <x v="8"/>
    <x v="10"/>
    <n v="143"/>
    <s v="ESTONIA-Others (non-RES)"/>
    <s v="EU"/>
    <n v="0.14299999999999999"/>
  </r>
  <r>
    <s v="EE"/>
    <s v="ESTONIA"/>
    <s v="EE00"/>
    <x v="8"/>
    <x v="0"/>
    <n v="143"/>
    <s v="ESTONIA-Others (non-RES)"/>
    <s v="EU"/>
    <n v="0.14299999999999999"/>
  </r>
  <r>
    <s v="EE"/>
    <s v="ESTONIA"/>
    <s v="EE00"/>
    <x v="8"/>
    <x v="1"/>
    <n v="143"/>
    <s v="ESTONIA-Others (non-RES)"/>
    <s v="EU"/>
    <n v="0.14299999999999999"/>
  </r>
  <r>
    <s v="EE"/>
    <s v="ESTONIA"/>
    <s v="EE00"/>
    <x v="8"/>
    <x v="2"/>
    <n v="143"/>
    <s v="ESTONIA-Others (non-RES)"/>
    <s v="EU"/>
    <n v="0.14299999999999999"/>
  </r>
  <r>
    <s v="EE"/>
    <s v="ESTONIA"/>
    <s v="EE00"/>
    <x v="8"/>
    <x v="3"/>
    <n v="143"/>
    <s v="ESTONIA-Others (non-RES)"/>
    <s v="EU"/>
    <n v="0.14299999999999999"/>
  </r>
  <r>
    <s v="EE"/>
    <s v="ESTONIA"/>
    <s v="EE00"/>
    <x v="8"/>
    <x v="4"/>
    <n v="143"/>
    <s v="ESTONIA-Others (non-RES)"/>
    <s v="EU"/>
    <n v="0.14299999999999999"/>
  </r>
  <r>
    <s v="EE"/>
    <s v="ESTONIA"/>
    <s v="EE00"/>
    <x v="8"/>
    <x v="5"/>
    <n v="143"/>
    <s v="ESTONIA-Others (non-RES)"/>
    <s v="EU"/>
    <n v="0.14299999999999999"/>
  </r>
  <r>
    <s v="EE"/>
    <s v="ESTONIA"/>
    <s v="EE00"/>
    <x v="8"/>
    <x v="6"/>
    <n v="143"/>
    <s v="ESTONIA-Others (non-RES)"/>
    <s v="EU"/>
    <n v="0.14299999999999999"/>
  </r>
  <r>
    <s v="EE"/>
    <s v="ESTONIA"/>
    <s v="EE00"/>
    <x v="8"/>
    <x v="7"/>
    <n v="143"/>
    <s v="ESTONIA-Others (non-RES)"/>
    <s v="EU"/>
    <n v="0.14299999999999999"/>
  </r>
  <r>
    <s v="EE"/>
    <s v="ESTONIA"/>
    <s v="EE00"/>
    <x v="2"/>
    <x v="8"/>
    <n v="1060"/>
    <s v="ESTONIA-Solar (PV)"/>
    <s v="EU"/>
    <n v="1.06"/>
  </r>
  <r>
    <s v="EE"/>
    <s v="ESTONIA"/>
    <s v="EE00"/>
    <x v="2"/>
    <x v="9"/>
    <n v="1320"/>
    <s v="ESTONIA-Solar (PV)"/>
    <s v="EU"/>
    <n v="1.32"/>
  </r>
  <r>
    <s v="EE"/>
    <s v="ESTONIA"/>
    <s v="EE00"/>
    <x v="2"/>
    <x v="10"/>
    <n v="1420"/>
    <s v="ESTONIA-Solar (PV)"/>
    <s v="EU"/>
    <n v="1.42"/>
  </r>
  <r>
    <s v="EE"/>
    <s v="ESTONIA"/>
    <s v="EE00"/>
    <x v="2"/>
    <x v="0"/>
    <n v="1470"/>
    <s v="ESTONIA-Solar (PV)"/>
    <s v="EU"/>
    <n v="1.47"/>
  </r>
  <r>
    <s v="EE"/>
    <s v="ESTONIA"/>
    <s v="EE00"/>
    <x v="2"/>
    <x v="1"/>
    <n v="1520"/>
    <s v="ESTONIA-Solar (PV)"/>
    <s v="EU"/>
    <n v="1.52"/>
  </r>
  <r>
    <s v="EE"/>
    <s v="ESTONIA"/>
    <s v="EE00"/>
    <x v="2"/>
    <x v="2"/>
    <n v="1570"/>
    <s v="ESTONIA-Solar (PV)"/>
    <s v="EU"/>
    <n v="1.57"/>
  </r>
  <r>
    <s v="EE"/>
    <s v="ESTONIA"/>
    <s v="EE00"/>
    <x v="2"/>
    <x v="3"/>
    <n v="1620"/>
    <s v="ESTONIA-Solar (PV)"/>
    <s v="EU"/>
    <n v="1.62"/>
  </r>
  <r>
    <s v="EE"/>
    <s v="ESTONIA"/>
    <s v="EE00"/>
    <x v="2"/>
    <x v="4"/>
    <n v="1640"/>
    <s v="ESTONIA-Solar (PV)"/>
    <s v="EU"/>
    <n v="1.64"/>
  </r>
  <r>
    <s v="EE"/>
    <s v="ESTONIA"/>
    <s v="EE00"/>
    <x v="2"/>
    <x v="5"/>
    <n v="1660"/>
    <s v="ESTONIA-Solar (PV)"/>
    <s v="EU"/>
    <n v="1.66"/>
  </r>
  <r>
    <s v="EE"/>
    <s v="ESTONIA"/>
    <s v="EE00"/>
    <x v="2"/>
    <x v="6"/>
    <n v="1680"/>
    <s v="ESTONIA-Solar (PV)"/>
    <s v="EU"/>
    <n v="1.68"/>
  </r>
  <r>
    <s v="EE"/>
    <s v="ESTONIA"/>
    <s v="EE00"/>
    <x v="2"/>
    <x v="7"/>
    <n v="1700"/>
    <s v="ESTONIA-Solar (PV)"/>
    <s v="EU"/>
    <n v="1.7"/>
  </r>
  <r>
    <s v="EE"/>
    <s v="ESTONIA"/>
    <s v="EE00"/>
    <x v="11"/>
    <x v="7"/>
    <n v="1000"/>
    <s v="ESTONIA-Wind offshore"/>
    <s v="EU"/>
    <n v="1"/>
  </r>
  <r>
    <s v="EE"/>
    <s v="ESTONIA"/>
    <s v="EE00"/>
    <x v="3"/>
    <x v="8"/>
    <n v="432"/>
    <s v="ESTONIA-Wind onshore"/>
    <s v="EU"/>
    <n v="0.432"/>
  </r>
  <r>
    <s v="EE"/>
    <s v="ESTONIA"/>
    <s v="EE00"/>
    <x v="3"/>
    <x v="9"/>
    <n v="732"/>
    <s v="ESTONIA-Wind onshore"/>
    <s v="EU"/>
    <n v="0.73199999999999998"/>
  </r>
  <r>
    <s v="EE"/>
    <s v="ESTONIA"/>
    <s v="EE00"/>
    <x v="3"/>
    <x v="10"/>
    <n v="962"/>
    <s v="ESTONIA-Wind onshore"/>
    <s v="EU"/>
    <n v="0.96199999999999997"/>
  </r>
  <r>
    <s v="EE"/>
    <s v="ESTONIA"/>
    <s v="EE00"/>
    <x v="3"/>
    <x v="0"/>
    <n v="1362"/>
    <s v="ESTONIA-Wind onshore"/>
    <s v="EU"/>
    <n v="1.3620000000000001"/>
  </r>
  <r>
    <s v="EE"/>
    <s v="ESTONIA"/>
    <s v="EE00"/>
    <x v="3"/>
    <x v="1"/>
    <n v="1539"/>
    <s v="ESTONIA-Wind onshore"/>
    <s v="EU"/>
    <n v="1.5389999999999999"/>
  </r>
  <r>
    <s v="EE"/>
    <s v="ESTONIA"/>
    <s v="EE00"/>
    <x v="3"/>
    <x v="2"/>
    <n v="1716"/>
    <s v="ESTONIA-Wind onshore"/>
    <s v="EU"/>
    <n v="1.716"/>
  </r>
  <r>
    <s v="EE"/>
    <s v="ESTONIA"/>
    <s v="EE00"/>
    <x v="3"/>
    <x v="3"/>
    <n v="1893"/>
    <s v="ESTONIA-Wind onshore"/>
    <s v="EU"/>
    <n v="1.893"/>
  </r>
  <r>
    <s v="EE"/>
    <s v="ESTONIA"/>
    <s v="EE00"/>
    <x v="3"/>
    <x v="4"/>
    <n v="2069"/>
    <s v="ESTONIA-Wind onshore"/>
    <s v="EU"/>
    <n v="2.069"/>
  </r>
  <r>
    <s v="EE"/>
    <s v="ESTONIA"/>
    <s v="EE00"/>
    <x v="3"/>
    <x v="5"/>
    <n v="2246"/>
    <s v="ESTONIA-Wind onshore"/>
    <s v="EU"/>
    <n v="2.246"/>
  </r>
  <r>
    <s v="EE"/>
    <s v="ESTONIA"/>
    <s v="EE00"/>
    <x v="3"/>
    <x v="6"/>
    <n v="2423"/>
    <s v="ESTONIA-Wind onshore"/>
    <s v="EU"/>
    <n v="2.423"/>
  </r>
  <r>
    <s v="EE"/>
    <s v="ESTONIA"/>
    <s v="EE00"/>
    <x v="3"/>
    <x v="7"/>
    <n v="2600"/>
    <s v="ESTONIA-Wind onshore"/>
    <s v="EU"/>
    <n v="2.6"/>
  </r>
  <r>
    <s v="FI"/>
    <s v="FINLAND"/>
    <s v="FI00"/>
    <x v="4"/>
    <x v="8"/>
    <n v="265"/>
    <s v="FINLAND-Battery"/>
    <s v="EU"/>
    <n v="0.26500000000000001"/>
  </r>
  <r>
    <s v="FI"/>
    <s v="FINLAND"/>
    <s v="FI00"/>
    <x v="4"/>
    <x v="9"/>
    <n v="679"/>
    <s v="FINLAND-Battery"/>
    <s v="EU"/>
    <n v="0.67900000000000005"/>
  </r>
  <r>
    <s v="FI"/>
    <s v="FINLAND"/>
    <s v="FI00"/>
    <x v="4"/>
    <x v="10"/>
    <n v="1153"/>
    <s v="FINLAND-Battery"/>
    <s v="EU"/>
    <n v="1.153"/>
  </r>
  <r>
    <s v="FI"/>
    <s v="FINLAND"/>
    <s v="FI00"/>
    <x v="4"/>
    <x v="0"/>
    <n v="1649"/>
    <s v="FINLAND-Battery"/>
    <s v="EU"/>
    <n v="1.649"/>
  </r>
  <r>
    <s v="FI"/>
    <s v="FINLAND"/>
    <s v="FI00"/>
    <x v="4"/>
    <x v="1"/>
    <n v="1694"/>
    <s v="FINLAND-Battery"/>
    <s v="EU"/>
    <n v="1.694"/>
  </r>
  <r>
    <s v="FI"/>
    <s v="FINLAND"/>
    <s v="FI00"/>
    <x v="4"/>
    <x v="2"/>
    <n v="1739"/>
    <s v="FINLAND-Battery"/>
    <s v="EU"/>
    <n v="1.7390000000000001"/>
  </r>
  <r>
    <s v="FI"/>
    <s v="FINLAND"/>
    <s v="FI00"/>
    <x v="4"/>
    <x v="3"/>
    <n v="1769"/>
    <s v="FINLAND-Battery"/>
    <s v="EU"/>
    <n v="1.7689999999999999"/>
  </r>
  <r>
    <s v="FI"/>
    <s v="FINLAND"/>
    <s v="FI00"/>
    <x v="4"/>
    <x v="4"/>
    <n v="1799"/>
    <s v="FINLAND-Battery"/>
    <s v="EU"/>
    <n v="1.7989999999999999"/>
  </r>
  <r>
    <s v="FI"/>
    <s v="FINLAND"/>
    <s v="FI00"/>
    <x v="4"/>
    <x v="5"/>
    <n v="1829"/>
    <s v="FINLAND-Battery"/>
    <s v="EU"/>
    <n v="1.829"/>
  </r>
  <r>
    <s v="FI"/>
    <s v="FINLAND"/>
    <s v="FI00"/>
    <x v="4"/>
    <x v="6"/>
    <n v="1859"/>
    <s v="FINLAND-Battery"/>
    <s v="EU"/>
    <n v="1.859"/>
  </r>
  <r>
    <s v="FI"/>
    <s v="FINLAND"/>
    <s v="FI00"/>
    <x v="4"/>
    <x v="7"/>
    <n v="1889"/>
    <s v="FINLAND-Battery"/>
    <s v="EU"/>
    <n v="1.889"/>
  </r>
  <r>
    <s v="FI"/>
    <s v="FINLAND"/>
    <s v="FI00"/>
    <x v="5"/>
    <x v="8"/>
    <n v="1102"/>
    <s v="FINLAND-DSR"/>
    <s v="EU"/>
    <n v="1.1020000000000001"/>
  </r>
  <r>
    <s v="FI"/>
    <s v="FINLAND"/>
    <s v="FI00"/>
    <x v="5"/>
    <x v="9"/>
    <n v="1164"/>
    <s v="FINLAND-DSR"/>
    <s v="EU"/>
    <n v="1.1639999999999999"/>
  </r>
  <r>
    <s v="FI"/>
    <s v="FINLAND"/>
    <s v="FI00"/>
    <x v="5"/>
    <x v="10"/>
    <n v="1246"/>
    <s v="FINLAND-DSR"/>
    <s v="EU"/>
    <n v="1.246"/>
  </r>
  <r>
    <s v="FI"/>
    <s v="FINLAND"/>
    <s v="FI00"/>
    <x v="5"/>
    <x v="0"/>
    <n v="1411"/>
    <s v="FINLAND-DSR"/>
    <s v="EU"/>
    <n v="1.411"/>
  </r>
  <r>
    <s v="FI"/>
    <s v="FINLAND"/>
    <s v="FI00"/>
    <x v="5"/>
    <x v="1"/>
    <n v="1552"/>
    <s v="FINLAND-DSR"/>
    <s v="EU"/>
    <n v="1.552"/>
  </r>
  <r>
    <s v="FI"/>
    <s v="FINLAND"/>
    <s v="FI00"/>
    <x v="5"/>
    <x v="2"/>
    <n v="1664"/>
    <s v="FINLAND-DSR"/>
    <s v="EU"/>
    <n v="1.6639999999999999"/>
  </r>
  <r>
    <s v="FI"/>
    <s v="FINLAND"/>
    <s v="FI00"/>
    <x v="5"/>
    <x v="3"/>
    <n v="1757"/>
    <s v="FINLAND-DSR"/>
    <s v="EU"/>
    <n v="1.7569999999999999"/>
  </r>
  <r>
    <s v="FI"/>
    <s v="FINLAND"/>
    <s v="FI00"/>
    <x v="5"/>
    <x v="4"/>
    <n v="1814"/>
    <s v="FINLAND-DSR"/>
    <s v="EU"/>
    <n v="1.8140000000000001"/>
  </r>
  <r>
    <s v="FI"/>
    <s v="FINLAND"/>
    <s v="FI00"/>
    <x v="5"/>
    <x v="5"/>
    <n v="1876"/>
    <s v="FINLAND-DSR"/>
    <s v="EU"/>
    <n v="1.8759999999999999"/>
  </r>
  <r>
    <s v="FI"/>
    <s v="FINLAND"/>
    <s v="FI00"/>
    <x v="5"/>
    <x v="6"/>
    <n v="1945"/>
    <s v="FINLAND-DSR"/>
    <s v="EU"/>
    <n v="1.9450000000000001"/>
  </r>
  <r>
    <s v="FI"/>
    <s v="FINLAND"/>
    <s v="FI00"/>
    <x v="5"/>
    <x v="7"/>
    <n v="2083"/>
    <s v="FINLAND-DSR"/>
    <s v="EU"/>
    <n v="2.0830000000000002"/>
  </r>
  <r>
    <s v="FI"/>
    <s v="FINLAND"/>
    <s v="FI00"/>
    <x v="6"/>
    <x v="8"/>
    <n v="1309"/>
    <s v="FINLAND-Electrolyser &amp; P2H"/>
    <s v="EU"/>
    <n v="1.3089999999999999"/>
  </r>
  <r>
    <s v="FI"/>
    <s v="FINLAND"/>
    <s v="FI00"/>
    <x v="6"/>
    <x v="9"/>
    <n v="2245"/>
    <s v="FINLAND-Electrolyser &amp; P2H"/>
    <s v="EU"/>
    <n v="2.2450000000000001"/>
  </r>
  <r>
    <s v="FI"/>
    <s v="FINLAND"/>
    <s v="FI00"/>
    <x v="6"/>
    <x v="10"/>
    <n v="2590"/>
    <s v="FINLAND-Electrolyser &amp; P2H"/>
    <s v="EU"/>
    <n v="2.59"/>
  </r>
  <r>
    <s v="FI"/>
    <s v="FINLAND"/>
    <s v="FI00"/>
    <x v="6"/>
    <x v="0"/>
    <n v="2781"/>
    <s v="FINLAND-Electrolyser &amp; P2H"/>
    <s v="EU"/>
    <n v="2.7810000000000001"/>
  </r>
  <r>
    <s v="FI"/>
    <s v="FINLAND"/>
    <s v="FI00"/>
    <x v="6"/>
    <x v="1"/>
    <n v="3509"/>
    <s v="FINLAND-Electrolyser &amp; P2H"/>
    <s v="EU"/>
    <n v="3.5089999999999999"/>
  </r>
  <r>
    <s v="FI"/>
    <s v="FINLAND"/>
    <s v="FI00"/>
    <x v="6"/>
    <x v="2"/>
    <n v="4385"/>
    <s v="FINLAND-Electrolyser &amp; P2H"/>
    <s v="EU"/>
    <n v="4.3849999999999998"/>
  </r>
  <r>
    <s v="FI"/>
    <s v="FINLAND"/>
    <s v="FI00"/>
    <x v="6"/>
    <x v="3"/>
    <n v="4803"/>
    <s v="FINLAND-Electrolyser &amp; P2H"/>
    <s v="EU"/>
    <n v="4.8029999999999999"/>
  </r>
  <r>
    <s v="FI"/>
    <s v="FINLAND"/>
    <s v="FI00"/>
    <x v="6"/>
    <x v="4"/>
    <n v="6304"/>
    <s v="FINLAND-Electrolyser &amp; P2H"/>
    <s v="EU"/>
    <n v="6.3040000000000003"/>
  </r>
  <r>
    <s v="FI"/>
    <s v="FINLAND"/>
    <s v="FI00"/>
    <x v="6"/>
    <x v="5"/>
    <n v="6650"/>
    <s v="FINLAND-Electrolyser &amp; P2H"/>
    <s v="EU"/>
    <n v="6.65"/>
  </r>
  <r>
    <s v="FI"/>
    <s v="FINLAND"/>
    <s v="FI00"/>
    <x v="6"/>
    <x v="6"/>
    <n v="7050"/>
    <s v="FINLAND-Electrolyser &amp; P2H"/>
    <s v="EU"/>
    <n v="7.05"/>
  </r>
  <r>
    <s v="FI"/>
    <s v="FINLAND"/>
    <s v="FI00"/>
    <x v="6"/>
    <x v="7"/>
    <n v="7450"/>
    <s v="FINLAND-Electrolyser &amp; P2H"/>
    <s v="EU"/>
    <n v="7.45"/>
  </r>
  <r>
    <s v="FI"/>
    <s v="FINLAND"/>
    <s v="FI00"/>
    <x v="0"/>
    <x v="8"/>
    <n v="1619"/>
    <s v="FINLAND-Gas"/>
    <s v="EU"/>
    <n v="1.619"/>
  </r>
  <r>
    <s v="FI"/>
    <s v="FINLAND"/>
    <s v="FI00"/>
    <x v="0"/>
    <x v="9"/>
    <n v="1619"/>
    <s v="FINLAND-Gas"/>
    <s v="EU"/>
    <n v="1.619"/>
  </r>
  <r>
    <s v="FI"/>
    <s v="FINLAND"/>
    <s v="FI00"/>
    <x v="0"/>
    <x v="10"/>
    <n v="1492"/>
    <s v="FINLAND-Gas"/>
    <s v="EU"/>
    <n v="1.492"/>
  </r>
  <r>
    <s v="FI"/>
    <s v="FINLAND"/>
    <s v="FI00"/>
    <x v="0"/>
    <x v="0"/>
    <n v="1492"/>
    <s v="FINLAND-Gas"/>
    <s v="EU"/>
    <n v="1.492"/>
  </r>
  <r>
    <s v="FI"/>
    <s v="FINLAND"/>
    <s v="FI00"/>
    <x v="0"/>
    <x v="1"/>
    <n v="1492"/>
    <s v="FINLAND-Gas"/>
    <s v="EU"/>
    <n v="1.492"/>
  </r>
  <r>
    <s v="FI"/>
    <s v="FINLAND"/>
    <s v="FI00"/>
    <x v="0"/>
    <x v="2"/>
    <n v="1316"/>
    <s v="FINLAND-Gas"/>
    <s v="EU"/>
    <n v="1.3160000000000001"/>
  </r>
  <r>
    <s v="FI"/>
    <s v="FINLAND"/>
    <s v="FI00"/>
    <x v="0"/>
    <x v="3"/>
    <n v="1316"/>
    <s v="FINLAND-Gas"/>
    <s v="EU"/>
    <n v="1.3160000000000001"/>
  </r>
  <r>
    <s v="FI"/>
    <s v="FINLAND"/>
    <s v="FI00"/>
    <x v="0"/>
    <x v="4"/>
    <n v="1316"/>
    <s v="FINLAND-Gas"/>
    <s v="EU"/>
    <n v="1.3160000000000001"/>
  </r>
  <r>
    <s v="FI"/>
    <s v="FINLAND"/>
    <s v="FI00"/>
    <x v="0"/>
    <x v="5"/>
    <n v="1316"/>
    <s v="FINLAND-Gas"/>
    <s v="EU"/>
    <n v="1.3160000000000001"/>
  </r>
  <r>
    <s v="FI"/>
    <s v="FINLAND"/>
    <s v="FI00"/>
    <x v="0"/>
    <x v="6"/>
    <n v="1124"/>
    <s v="FINLAND-Gas"/>
    <s v="EU"/>
    <n v="1.1240000000000001"/>
  </r>
  <r>
    <s v="FI"/>
    <s v="FINLAND"/>
    <s v="FI00"/>
    <x v="0"/>
    <x v="7"/>
    <n v="1086"/>
    <s v="FINLAND-Gas"/>
    <s v="EU"/>
    <n v="1.0860000000000001"/>
  </r>
  <r>
    <s v="FI"/>
    <s v="FINLAND"/>
    <s v="FI00"/>
    <x v="9"/>
    <x v="8"/>
    <n v="2971"/>
    <s v="FINLAND-Hard coal"/>
    <s v="EU"/>
    <n v="2.9710000000000001"/>
  </r>
  <r>
    <s v="FI"/>
    <s v="FINLAND"/>
    <s v="FI00"/>
    <x v="9"/>
    <x v="9"/>
    <n v="2636"/>
    <s v="FINLAND-Hard coal"/>
    <s v="EU"/>
    <n v="2.6360000000000001"/>
  </r>
  <r>
    <s v="FI"/>
    <s v="FINLAND"/>
    <s v="FI00"/>
    <x v="9"/>
    <x v="10"/>
    <n v="1841"/>
    <s v="FINLAND-Hard coal"/>
    <s v="EU"/>
    <n v="1.841"/>
  </r>
  <r>
    <s v="FI"/>
    <s v="FINLAND"/>
    <s v="FI00"/>
    <x v="9"/>
    <x v="0"/>
    <n v="1766"/>
    <s v="FINLAND-Hard coal"/>
    <s v="EU"/>
    <n v="1.766"/>
  </r>
  <r>
    <s v="FI"/>
    <s v="FINLAND"/>
    <s v="FI00"/>
    <x v="9"/>
    <x v="1"/>
    <n v="1766"/>
    <s v="FINLAND-Hard coal"/>
    <s v="EU"/>
    <n v="1.766"/>
  </r>
  <r>
    <s v="FI"/>
    <s v="FINLAND"/>
    <s v="FI00"/>
    <x v="9"/>
    <x v="2"/>
    <n v="1406"/>
    <s v="FINLAND-Hard coal"/>
    <s v="EU"/>
    <n v="1.4059999999999999"/>
  </r>
  <r>
    <s v="FI"/>
    <s v="FINLAND"/>
    <s v="FI00"/>
    <x v="9"/>
    <x v="3"/>
    <n v="1326"/>
    <s v="FINLAND-Hard coal"/>
    <s v="EU"/>
    <n v="1.3260000000000001"/>
  </r>
  <r>
    <s v="FI"/>
    <s v="FINLAND"/>
    <s v="FI00"/>
    <x v="9"/>
    <x v="4"/>
    <n v="1276"/>
    <s v="FINLAND-Hard coal"/>
    <s v="EU"/>
    <n v="1.276"/>
  </r>
  <r>
    <s v="FI"/>
    <s v="FINLAND"/>
    <s v="FI00"/>
    <x v="9"/>
    <x v="5"/>
    <n v="1276"/>
    <s v="FINLAND-Hard coal"/>
    <s v="EU"/>
    <n v="1.276"/>
  </r>
  <r>
    <s v="FI"/>
    <s v="FINLAND"/>
    <s v="FI00"/>
    <x v="9"/>
    <x v="6"/>
    <n v="1276"/>
    <s v="FINLAND-Hard coal"/>
    <s v="EU"/>
    <n v="1.276"/>
  </r>
  <r>
    <s v="FI"/>
    <s v="FINLAND"/>
    <s v="FI00"/>
    <x v="9"/>
    <x v="7"/>
    <n v="1178"/>
    <s v="FINLAND-Hard coal"/>
    <s v="EU"/>
    <n v="1.1779999999999999"/>
  </r>
  <r>
    <s v="FI"/>
    <s v="FINLAND"/>
    <s v="FI00"/>
    <x v="10"/>
    <x v="8"/>
    <n v="4394"/>
    <s v="FINLAND-Nuclear"/>
    <s v="EU"/>
    <n v="4.3940000000000001"/>
  </r>
  <r>
    <s v="FI"/>
    <s v="FINLAND"/>
    <s v="FI00"/>
    <x v="10"/>
    <x v="9"/>
    <n v="4394"/>
    <s v="FINLAND-Nuclear"/>
    <s v="EU"/>
    <n v="4.3940000000000001"/>
  </r>
  <r>
    <s v="FI"/>
    <s v="FINLAND"/>
    <s v="FI00"/>
    <x v="10"/>
    <x v="10"/>
    <n v="4394"/>
    <s v="FINLAND-Nuclear"/>
    <s v="EU"/>
    <n v="4.3940000000000001"/>
  </r>
  <r>
    <s v="FI"/>
    <s v="FINLAND"/>
    <s v="FI00"/>
    <x v="10"/>
    <x v="0"/>
    <n v="4394"/>
    <s v="FINLAND-Nuclear"/>
    <s v="EU"/>
    <n v="4.3940000000000001"/>
  </r>
  <r>
    <s v="FI"/>
    <s v="FINLAND"/>
    <s v="FI00"/>
    <x v="10"/>
    <x v="1"/>
    <n v="4394"/>
    <s v="FINLAND-Nuclear"/>
    <s v="EU"/>
    <n v="4.3940000000000001"/>
  </r>
  <r>
    <s v="FI"/>
    <s v="FINLAND"/>
    <s v="FI00"/>
    <x v="10"/>
    <x v="2"/>
    <n v="4394"/>
    <s v="FINLAND-Nuclear"/>
    <s v="EU"/>
    <n v="4.3940000000000001"/>
  </r>
  <r>
    <s v="FI"/>
    <s v="FINLAND"/>
    <s v="FI00"/>
    <x v="10"/>
    <x v="3"/>
    <n v="4394"/>
    <s v="FINLAND-Nuclear"/>
    <s v="EU"/>
    <n v="4.3940000000000001"/>
  </r>
  <r>
    <s v="FI"/>
    <s v="FINLAND"/>
    <s v="FI00"/>
    <x v="10"/>
    <x v="4"/>
    <n v="4394"/>
    <s v="FINLAND-Nuclear"/>
    <s v="EU"/>
    <n v="4.3940000000000001"/>
  </r>
  <r>
    <s v="FI"/>
    <s v="FINLAND"/>
    <s v="FI00"/>
    <x v="10"/>
    <x v="5"/>
    <n v="4394"/>
    <s v="FINLAND-Nuclear"/>
    <s v="EU"/>
    <n v="4.3940000000000001"/>
  </r>
  <r>
    <s v="FI"/>
    <s v="FINLAND"/>
    <s v="FI00"/>
    <x v="10"/>
    <x v="6"/>
    <n v="4394"/>
    <s v="FINLAND-Nuclear"/>
    <s v="EU"/>
    <n v="4.3940000000000001"/>
  </r>
  <r>
    <s v="FI"/>
    <s v="FINLAND"/>
    <s v="FI00"/>
    <x v="10"/>
    <x v="7"/>
    <n v="4394"/>
    <s v="FINLAND-Nuclear"/>
    <s v="EU"/>
    <n v="4.3940000000000001"/>
  </r>
  <r>
    <s v="FI"/>
    <s v="FINLAND"/>
    <s v="FI00"/>
    <x v="1"/>
    <x v="8"/>
    <n v="41"/>
    <s v="FINLAND-Oil"/>
    <s v="EU"/>
    <n v="4.1000000000000002E-2"/>
  </r>
  <r>
    <s v="FI"/>
    <s v="FINLAND"/>
    <s v="FI00"/>
    <x v="1"/>
    <x v="9"/>
    <n v="41"/>
    <s v="FINLAND-Oil"/>
    <s v="EU"/>
    <n v="4.1000000000000002E-2"/>
  </r>
  <r>
    <s v="FI"/>
    <s v="FINLAND"/>
    <s v="FI00"/>
    <x v="1"/>
    <x v="10"/>
    <n v="41"/>
    <s v="FINLAND-Oil"/>
    <s v="EU"/>
    <n v="4.1000000000000002E-2"/>
  </r>
  <r>
    <s v="FI"/>
    <s v="FINLAND"/>
    <s v="FI00"/>
    <x v="1"/>
    <x v="0"/>
    <n v="41"/>
    <s v="FINLAND-Oil"/>
    <s v="EU"/>
    <n v="4.1000000000000002E-2"/>
  </r>
  <r>
    <s v="FI"/>
    <s v="FINLAND"/>
    <s v="FI00"/>
    <x v="1"/>
    <x v="1"/>
    <n v="41"/>
    <s v="FINLAND-Oil"/>
    <s v="EU"/>
    <n v="4.1000000000000002E-2"/>
  </r>
  <r>
    <s v="FI"/>
    <s v="FINLAND"/>
    <s v="FI00"/>
    <x v="7"/>
    <x v="8"/>
    <n v="1729"/>
    <s v="FINLAND-Others (RES)"/>
    <s v="EU"/>
    <n v="1.7290000000000001"/>
  </r>
  <r>
    <s v="FI"/>
    <s v="FINLAND"/>
    <s v="FI00"/>
    <x v="7"/>
    <x v="9"/>
    <n v="1729"/>
    <s v="FINLAND-Others (RES)"/>
    <s v="EU"/>
    <n v="1.7290000000000001"/>
  </r>
  <r>
    <s v="FI"/>
    <s v="FINLAND"/>
    <s v="FI00"/>
    <x v="7"/>
    <x v="10"/>
    <n v="1729"/>
    <s v="FINLAND-Others (RES)"/>
    <s v="EU"/>
    <n v="1.7290000000000001"/>
  </r>
  <r>
    <s v="FI"/>
    <s v="FINLAND"/>
    <s v="FI00"/>
    <x v="7"/>
    <x v="0"/>
    <n v="1729"/>
    <s v="FINLAND-Others (RES)"/>
    <s v="EU"/>
    <n v="1.7290000000000001"/>
  </r>
  <r>
    <s v="FI"/>
    <s v="FINLAND"/>
    <s v="FI00"/>
    <x v="7"/>
    <x v="1"/>
    <n v="1729"/>
    <s v="FINLAND-Others (RES)"/>
    <s v="EU"/>
    <n v="1.7290000000000001"/>
  </r>
  <r>
    <s v="FI"/>
    <s v="FINLAND"/>
    <s v="FI00"/>
    <x v="7"/>
    <x v="2"/>
    <n v="1729"/>
    <s v="FINLAND-Others (RES)"/>
    <s v="EU"/>
    <n v="1.7290000000000001"/>
  </r>
  <r>
    <s v="FI"/>
    <s v="FINLAND"/>
    <s v="FI00"/>
    <x v="7"/>
    <x v="3"/>
    <n v="1729"/>
    <s v="FINLAND-Others (RES)"/>
    <s v="EU"/>
    <n v="1.7290000000000001"/>
  </r>
  <r>
    <s v="FI"/>
    <s v="FINLAND"/>
    <s v="FI00"/>
    <x v="7"/>
    <x v="4"/>
    <n v="1729"/>
    <s v="FINLAND-Others (RES)"/>
    <s v="EU"/>
    <n v="1.7290000000000001"/>
  </r>
  <r>
    <s v="FI"/>
    <s v="FINLAND"/>
    <s v="FI00"/>
    <x v="7"/>
    <x v="5"/>
    <n v="1729"/>
    <s v="FINLAND-Others (RES)"/>
    <s v="EU"/>
    <n v="1.7290000000000001"/>
  </r>
  <r>
    <s v="FI"/>
    <s v="FINLAND"/>
    <s v="FI00"/>
    <x v="7"/>
    <x v="6"/>
    <n v="1729"/>
    <s v="FINLAND-Others (RES)"/>
    <s v="EU"/>
    <n v="1.7290000000000001"/>
  </r>
  <r>
    <s v="FI"/>
    <s v="FINLAND"/>
    <s v="FI00"/>
    <x v="7"/>
    <x v="7"/>
    <n v="1729"/>
    <s v="FINLAND-Others (RES)"/>
    <s v="EU"/>
    <n v="1.7290000000000001"/>
  </r>
  <r>
    <s v="FI"/>
    <s v="FINLAND"/>
    <s v="FI00"/>
    <x v="8"/>
    <x v="8"/>
    <n v="153"/>
    <s v="FINLAND-Others (non-RES)"/>
    <s v="EU"/>
    <n v="0.153"/>
  </r>
  <r>
    <s v="FI"/>
    <s v="FINLAND"/>
    <s v="FI00"/>
    <x v="8"/>
    <x v="9"/>
    <n v="153"/>
    <s v="FINLAND-Others (non-RES)"/>
    <s v="EU"/>
    <n v="0.153"/>
  </r>
  <r>
    <s v="FI"/>
    <s v="FINLAND"/>
    <s v="FI00"/>
    <x v="8"/>
    <x v="10"/>
    <n v="153"/>
    <s v="FINLAND-Others (non-RES)"/>
    <s v="EU"/>
    <n v="0.153"/>
  </r>
  <r>
    <s v="FI"/>
    <s v="FINLAND"/>
    <s v="FI00"/>
    <x v="8"/>
    <x v="0"/>
    <n v="153"/>
    <s v="FINLAND-Others (non-RES)"/>
    <s v="EU"/>
    <n v="0.153"/>
  </r>
  <r>
    <s v="FI"/>
    <s v="FINLAND"/>
    <s v="FI00"/>
    <x v="8"/>
    <x v="1"/>
    <n v="153"/>
    <s v="FINLAND-Others (non-RES)"/>
    <s v="EU"/>
    <n v="0.153"/>
  </r>
  <r>
    <s v="FI"/>
    <s v="FINLAND"/>
    <s v="FI00"/>
    <x v="8"/>
    <x v="2"/>
    <n v="153"/>
    <s v="FINLAND-Others (non-RES)"/>
    <s v="EU"/>
    <n v="0.153"/>
  </r>
  <r>
    <s v="FI"/>
    <s v="FINLAND"/>
    <s v="FI00"/>
    <x v="8"/>
    <x v="3"/>
    <n v="153"/>
    <s v="FINLAND-Others (non-RES)"/>
    <s v="EU"/>
    <n v="0.153"/>
  </r>
  <r>
    <s v="FI"/>
    <s v="FINLAND"/>
    <s v="FI00"/>
    <x v="8"/>
    <x v="4"/>
    <n v="153"/>
    <s v="FINLAND-Others (non-RES)"/>
    <s v="EU"/>
    <n v="0.153"/>
  </r>
  <r>
    <s v="FI"/>
    <s v="FINLAND"/>
    <s v="FI00"/>
    <x v="8"/>
    <x v="5"/>
    <n v="153"/>
    <s v="FINLAND-Others (non-RES)"/>
    <s v="EU"/>
    <n v="0.153"/>
  </r>
  <r>
    <s v="FI"/>
    <s v="FINLAND"/>
    <s v="FI00"/>
    <x v="8"/>
    <x v="6"/>
    <n v="153"/>
    <s v="FINLAND-Others (non-RES)"/>
    <s v="EU"/>
    <n v="0.153"/>
  </r>
  <r>
    <s v="FI"/>
    <s v="FINLAND"/>
    <s v="FI00"/>
    <x v="8"/>
    <x v="7"/>
    <n v="153"/>
    <s v="FINLAND-Others (non-RES)"/>
    <s v="EU"/>
    <n v="0.153"/>
  </r>
  <r>
    <s v="FI"/>
    <s v="FINLAND"/>
    <s v="FI00"/>
    <x v="2"/>
    <x v="8"/>
    <n v="1783"/>
    <s v="FINLAND-Solar (PV)"/>
    <s v="EU"/>
    <n v="1.7829999999999999"/>
  </r>
  <r>
    <s v="FI"/>
    <s v="FINLAND"/>
    <s v="FI00"/>
    <x v="2"/>
    <x v="9"/>
    <n v="2684"/>
    <s v="FINLAND-Solar (PV)"/>
    <s v="EU"/>
    <n v="2.6840000000000002"/>
  </r>
  <r>
    <s v="FI"/>
    <s v="FINLAND"/>
    <s v="FI00"/>
    <x v="2"/>
    <x v="10"/>
    <n v="4149"/>
    <s v="FINLAND-Solar (PV)"/>
    <s v="EU"/>
    <n v="4.149"/>
  </r>
  <r>
    <s v="FI"/>
    <s v="FINLAND"/>
    <s v="FI00"/>
    <x v="2"/>
    <x v="0"/>
    <n v="5298"/>
    <s v="FINLAND-Solar (PV)"/>
    <s v="EU"/>
    <n v="5.298"/>
  </r>
  <r>
    <s v="FI"/>
    <s v="FINLAND"/>
    <s v="FI00"/>
    <x v="2"/>
    <x v="1"/>
    <n v="6449"/>
    <s v="FINLAND-Solar (PV)"/>
    <s v="EU"/>
    <n v="6.4489999999999998"/>
  </r>
  <r>
    <s v="FI"/>
    <s v="FINLAND"/>
    <s v="FI00"/>
    <x v="2"/>
    <x v="2"/>
    <n v="7598"/>
    <s v="FINLAND-Solar (PV)"/>
    <s v="EU"/>
    <n v="7.5979999999999999"/>
  </r>
  <r>
    <s v="FI"/>
    <s v="FINLAND"/>
    <s v="FI00"/>
    <x v="2"/>
    <x v="3"/>
    <n v="8598"/>
    <s v="FINLAND-Solar (PV)"/>
    <s v="EU"/>
    <n v="8.5980000000000008"/>
  </r>
  <r>
    <s v="FI"/>
    <s v="FINLAND"/>
    <s v="FI00"/>
    <x v="2"/>
    <x v="4"/>
    <n v="9598"/>
    <s v="FINLAND-Solar (PV)"/>
    <s v="EU"/>
    <n v="9.5980000000000008"/>
  </r>
  <r>
    <s v="FI"/>
    <s v="FINLAND"/>
    <s v="FI00"/>
    <x v="2"/>
    <x v="5"/>
    <n v="9920"/>
    <s v="FINLAND-Solar (PV)"/>
    <s v="EU"/>
    <n v="9.92"/>
  </r>
  <r>
    <s v="FI"/>
    <s v="FINLAND"/>
    <s v="FI00"/>
    <x v="2"/>
    <x v="6"/>
    <n v="10395"/>
    <s v="FINLAND-Solar (PV)"/>
    <s v="EU"/>
    <n v="10.395"/>
  </r>
  <r>
    <s v="FI"/>
    <s v="FINLAND"/>
    <s v="FI00"/>
    <x v="2"/>
    <x v="7"/>
    <n v="10995"/>
    <s v="FINLAND-Solar (PV)"/>
    <s v="EU"/>
    <n v="10.994999999999999"/>
  </r>
  <r>
    <s v="FI"/>
    <s v="FINLAND"/>
    <s v="FI00"/>
    <x v="11"/>
    <x v="2"/>
    <n v="1000"/>
    <s v="FINLAND-Wind offshore"/>
    <s v="EU"/>
    <n v="1"/>
  </r>
  <r>
    <s v="FI"/>
    <s v="FINLAND"/>
    <s v="FI00"/>
    <x v="11"/>
    <x v="3"/>
    <n v="1000"/>
    <s v="FINLAND-Wind offshore"/>
    <s v="EU"/>
    <n v="1"/>
  </r>
  <r>
    <s v="FI"/>
    <s v="FINLAND"/>
    <s v="FI00"/>
    <x v="11"/>
    <x v="4"/>
    <n v="2300"/>
    <s v="FINLAND-Wind offshore"/>
    <s v="EU"/>
    <n v="2.2999999999999998"/>
  </r>
  <r>
    <s v="FI"/>
    <s v="FINLAND"/>
    <s v="FI00"/>
    <x v="11"/>
    <x v="5"/>
    <n v="2300"/>
    <s v="FINLAND-Wind offshore"/>
    <s v="EU"/>
    <n v="2.2999999999999998"/>
  </r>
  <r>
    <s v="FI"/>
    <s v="FINLAND"/>
    <s v="FI00"/>
    <x v="11"/>
    <x v="6"/>
    <n v="2300"/>
    <s v="FINLAND-Wind offshore"/>
    <s v="EU"/>
    <n v="2.2999999999999998"/>
  </r>
  <r>
    <s v="FI"/>
    <s v="FINLAND"/>
    <s v="FI00"/>
    <x v="11"/>
    <x v="7"/>
    <n v="3600"/>
    <s v="FINLAND-Wind offshore"/>
    <s v="EU"/>
    <n v="3.6"/>
  </r>
  <r>
    <s v="FI"/>
    <s v="FINLAND"/>
    <s v="FI00"/>
    <x v="3"/>
    <x v="8"/>
    <n v="9047"/>
    <s v="FINLAND-Wind onshore"/>
    <s v="EU"/>
    <n v="9.0470000000000006"/>
  </r>
  <r>
    <s v="FI"/>
    <s v="FINLAND"/>
    <s v="FI00"/>
    <x v="3"/>
    <x v="9"/>
    <n v="10829"/>
    <s v="FINLAND-Wind onshore"/>
    <s v="EU"/>
    <n v="10.829000000000001"/>
  </r>
  <r>
    <s v="FI"/>
    <s v="FINLAND"/>
    <s v="FI00"/>
    <x v="3"/>
    <x v="10"/>
    <n v="13176"/>
    <s v="FINLAND-Wind onshore"/>
    <s v="EU"/>
    <n v="13.176"/>
  </r>
  <r>
    <s v="FI"/>
    <s v="FINLAND"/>
    <s v="FI00"/>
    <x v="3"/>
    <x v="0"/>
    <n v="16977"/>
    <s v="FINLAND-Wind onshore"/>
    <s v="EU"/>
    <n v="16.977"/>
  </r>
  <r>
    <s v="FI"/>
    <s v="FINLAND"/>
    <s v="FI00"/>
    <x v="3"/>
    <x v="1"/>
    <n v="20087"/>
    <s v="FINLAND-Wind onshore"/>
    <s v="EU"/>
    <n v="20.087"/>
  </r>
  <r>
    <s v="FI"/>
    <s v="FINLAND"/>
    <s v="FI00"/>
    <x v="3"/>
    <x v="2"/>
    <n v="23312"/>
    <s v="FINLAND-Wind onshore"/>
    <s v="EU"/>
    <n v="23.312000000000001"/>
  </r>
  <r>
    <s v="FI"/>
    <s v="FINLAND"/>
    <s v="FI00"/>
    <x v="3"/>
    <x v="3"/>
    <n v="26151"/>
    <s v="FINLAND-Wind onshore"/>
    <s v="EU"/>
    <n v="26.151"/>
  </r>
  <r>
    <s v="FI"/>
    <s v="FINLAND"/>
    <s v="FI00"/>
    <x v="3"/>
    <x v="4"/>
    <n v="30126"/>
    <s v="FINLAND-Wind onshore"/>
    <s v="EU"/>
    <n v="30.126000000000001"/>
  </r>
  <r>
    <s v="FI"/>
    <s v="FINLAND"/>
    <s v="FI00"/>
    <x v="3"/>
    <x v="5"/>
    <n v="33326"/>
    <s v="FINLAND-Wind onshore"/>
    <s v="EU"/>
    <n v="33.326000000000001"/>
  </r>
  <r>
    <s v="FI"/>
    <s v="FINLAND"/>
    <s v="FI00"/>
    <x v="3"/>
    <x v="6"/>
    <n v="36566"/>
    <s v="FINLAND-Wind onshore"/>
    <s v="EU"/>
    <n v="36.566000000000003"/>
  </r>
  <r>
    <s v="FI"/>
    <s v="FINLAND"/>
    <s v="FI00"/>
    <x v="3"/>
    <x v="7"/>
    <n v="39806"/>
    <s v="FINLAND-Wind onshore"/>
    <s v="EU"/>
    <n v="39.805999999999997"/>
  </r>
  <r>
    <s v="FR"/>
    <s v="FRANCE"/>
    <s v="FR00"/>
    <x v="4"/>
    <x v="8"/>
    <n v="470"/>
    <s v="FRANCE-Battery"/>
    <s v="EU"/>
    <n v="0.47"/>
  </r>
  <r>
    <s v="FR"/>
    <s v="FRANCE"/>
    <s v="FR00"/>
    <x v="4"/>
    <x v="9"/>
    <n v="470"/>
    <s v="FRANCE-Battery"/>
    <s v="EU"/>
    <n v="0.47"/>
  </r>
  <r>
    <s v="FR"/>
    <s v="FRANCE"/>
    <s v="FR00"/>
    <x v="4"/>
    <x v="10"/>
    <n v="470"/>
    <s v="FRANCE-Battery"/>
    <s v="EU"/>
    <n v="0.47"/>
  </r>
  <r>
    <s v="FR"/>
    <s v="FRANCE"/>
    <s v="FR00"/>
    <x v="4"/>
    <x v="0"/>
    <n v="470"/>
    <s v="FRANCE-Battery"/>
    <s v="EU"/>
    <n v="0.47"/>
  </r>
  <r>
    <s v="FR"/>
    <s v="FRANCE"/>
    <s v="FR00"/>
    <x v="4"/>
    <x v="1"/>
    <n v="470"/>
    <s v="FRANCE-Battery"/>
    <s v="EU"/>
    <n v="0.47"/>
  </r>
  <r>
    <s v="FR"/>
    <s v="FRANCE"/>
    <s v="FR00"/>
    <x v="4"/>
    <x v="2"/>
    <n v="470"/>
    <s v="FRANCE-Battery"/>
    <s v="EU"/>
    <n v="0.47"/>
  </r>
  <r>
    <s v="FR"/>
    <s v="FRANCE"/>
    <s v="FR00"/>
    <x v="4"/>
    <x v="3"/>
    <n v="470"/>
    <s v="FRANCE-Battery"/>
    <s v="EU"/>
    <n v="0.47"/>
  </r>
  <r>
    <s v="FR"/>
    <s v="FRANCE"/>
    <s v="FR00"/>
    <x v="4"/>
    <x v="4"/>
    <n v="470"/>
    <s v="FRANCE-Battery"/>
    <s v="EU"/>
    <n v="0.47"/>
  </r>
  <r>
    <s v="FR"/>
    <s v="FRANCE"/>
    <s v="FR00"/>
    <x v="4"/>
    <x v="5"/>
    <n v="470"/>
    <s v="FRANCE-Battery"/>
    <s v="EU"/>
    <n v="0.47"/>
  </r>
  <r>
    <s v="FR"/>
    <s v="FRANCE"/>
    <s v="FR00"/>
    <x v="4"/>
    <x v="6"/>
    <n v="470"/>
    <s v="FRANCE-Battery"/>
    <s v="EU"/>
    <n v="0.47"/>
  </r>
  <r>
    <s v="FR"/>
    <s v="FRANCE"/>
    <s v="FR00"/>
    <x v="4"/>
    <x v="7"/>
    <n v="470"/>
    <s v="FRANCE-Battery"/>
    <s v="EU"/>
    <n v="0.47"/>
  </r>
  <r>
    <s v="FR"/>
    <s v="FRANCE"/>
    <s v="FR00"/>
    <x v="5"/>
    <x v="8"/>
    <n v="4200"/>
    <s v="FRANCE-DSR"/>
    <s v="EU"/>
    <n v="4.2"/>
  </r>
  <r>
    <s v="FR"/>
    <s v="FRANCE"/>
    <s v="FR00"/>
    <x v="5"/>
    <x v="9"/>
    <n v="4550"/>
    <s v="FRANCE-DSR"/>
    <s v="EU"/>
    <n v="4.55"/>
  </r>
  <r>
    <s v="FR"/>
    <s v="FRANCE"/>
    <s v="FR00"/>
    <x v="5"/>
    <x v="10"/>
    <n v="4840"/>
    <s v="FRANCE-DSR"/>
    <s v="EU"/>
    <n v="4.84"/>
  </r>
  <r>
    <s v="FR"/>
    <s v="FRANCE"/>
    <s v="FR00"/>
    <x v="5"/>
    <x v="0"/>
    <n v="5130"/>
    <s v="FRANCE-DSR"/>
    <s v="EU"/>
    <n v="5.13"/>
  </r>
  <r>
    <s v="FR"/>
    <s v="FRANCE"/>
    <s v="FR00"/>
    <x v="5"/>
    <x v="1"/>
    <n v="5420"/>
    <s v="FRANCE-DSR"/>
    <s v="EU"/>
    <n v="5.42"/>
  </r>
  <r>
    <s v="FR"/>
    <s v="FRANCE"/>
    <s v="FR00"/>
    <x v="5"/>
    <x v="2"/>
    <n v="5710"/>
    <s v="FRANCE-DSR"/>
    <s v="EU"/>
    <n v="5.71"/>
  </r>
  <r>
    <s v="FR"/>
    <s v="FRANCE"/>
    <s v="FR00"/>
    <x v="5"/>
    <x v="3"/>
    <n v="6000"/>
    <s v="FRANCE-DSR"/>
    <s v="EU"/>
    <n v="6"/>
  </r>
  <r>
    <s v="FR"/>
    <s v="FRANCE"/>
    <s v="FR00"/>
    <x v="5"/>
    <x v="4"/>
    <n v="6150"/>
    <s v="FRANCE-DSR"/>
    <s v="EU"/>
    <n v="6.15"/>
  </r>
  <r>
    <s v="FR"/>
    <s v="FRANCE"/>
    <s v="FR00"/>
    <x v="5"/>
    <x v="5"/>
    <n v="6300"/>
    <s v="FRANCE-DSR"/>
    <s v="EU"/>
    <n v="6.3"/>
  </r>
  <r>
    <s v="FR"/>
    <s v="FRANCE"/>
    <s v="FR00"/>
    <x v="5"/>
    <x v="6"/>
    <n v="6450"/>
    <s v="FRANCE-DSR"/>
    <s v="EU"/>
    <n v="6.45"/>
  </r>
  <r>
    <s v="FR"/>
    <s v="FRANCE"/>
    <s v="FR00"/>
    <x v="5"/>
    <x v="7"/>
    <n v="6600"/>
    <s v="FRANCE-DSR"/>
    <s v="EU"/>
    <n v="6.6"/>
  </r>
  <r>
    <s v="FR"/>
    <s v="FRANCE"/>
    <s v="FR00"/>
    <x v="6"/>
    <x v="8"/>
    <n v="2"/>
    <s v="FRANCE-Electrolyser &amp; P2H"/>
    <s v="EU"/>
    <n v="2E-3"/>
  </r>
  <r>
    <s v="FR"/>
    <s v="FRANCE"/>
    <s v="FR00"/>
    <x v="6"/>
    <x v="9"/>
    <n v="362"/>
    <s v="FRANCE-Electrolyser &amp; P2H"/>
    <s v="EU"/>
    <n v="0.36199999999999999"/>
  </r>
  <r>
    <s v="FR"/>
    <s v="FRANCE"/>
    <s v="FR00"/>
    <x v="6"/>
    <x v="10"/>
    <n v="861"/>
    <s v="FRANCE-Electrolyser &amp; P2H"/>
    <s v="EU"/>
    <n v="0.86099999999999999"/>
  </r>
  <r>
    <s v="FR"/>
    <s v="FRANCE"/>
    <s v="FR00"/>
    <x v="6"/>
    <x v="0"/>
    <n v="1625"/>
    <s v="FRANCE-Electrolyser &amp; P2H"/>
    <s v="EU"/>
    <n v="1.625"/>
  </r>
  <r>
    <s v="FR"/>
    <s v="FRANCE"/>
    <s v="FR00"/>
    <x v="6"/>
    <x v="1"/>
    <n v="2457"/>
    <s v="FRANCE-Electrolyser &amp; P2H"/>
    <s v="EU"/>
    <n v="2.4569999999999999"/>
  </r>
  <r>
    <s v="FR"/>
    <s v="FRANCE"/>
    <s v="FR00"/>
    <x v="6"/>
    <x v="2"/>
    <n v="3552"/>
    <s v="FRANCE-Electrolyser &amp; P2H"/>
    <s v="EU"/>
    <n v="3.552"/>
  </r>
  <r>
    <s v="FR"/>
    <s v="FRANCE"/>
    <s v="FR00"/>
    <x v="6"/>
    <x v="3"/>
    <n v="5001"/>
    <s v="FRANCE-Electrolyser &amp; P2H"/>
    <s v="EU"/>
    <n v="5.0010000000000003"/>
  </r>
  <r>
    <s v="FR"/>
    <s v="FRANCE"/>
    <s v="FR00"/>
    <x v="6"/>
    <x v="4"/>
    <n v="6727"/>
    <s v="FRANCE-Electrolyser &amp; P2H"/>
    <s v="EU"/>
    <n v="6.7270000000000003"/>
  </r>
  <r>
    <s v="FR"/>
    <s v="FRANCE"/>
    <s v="FR00"/>
    <x v="6"/>
    <x v="5"/>
    <n v="8310"/>
    <s v="FRANCE-Electrolyser &amp; P2H"/>
    <s v="EU"/>
    <n v="8.31"/>
  </r>
  <r>
    <s v="FR"/>
    <s v="FRANCE"/>
    <s v="FR00"/>
    <x v="6"/>
    <x v="6"/>
    <n v="9728"/>
    <s v="FRANCE-Electrolyser &amp; P2H"/>
    <s v="EU"/>
    <n v="9.7279999999999998"/>
  </r>
  <r>
    <s v="FR"/>
    <s v="FRANCE"/>
    <s v="FR00"/>
    <x v="6"/>
    <x v="7"/>
    <n v="11198"/>
    <s v="FRANCE-Electrolyser &amp; P2H"/>
    <s v="EU"/>
    <n v="11.198"/>
  </r>
  <r>
    <s v="FR"/>
    <s v="FRANCE"/>
    <s v="FR00"/>
    <x v="0"/>
    <x v="8"/>
    <n v="7189"/>
    <s v="FRANCE-Gas"/>
    <s v="EU"/>
    <n v="7.1890000000000001"/>
  </r>
  <r>
    <s v="FR"/>
    <s v="FRANCE"/>
    <s v="FR00"/>
    <x v="0"/>
    <x v="9"/>
    <n v="7189"/>
    <s v="FRANCE-Gas"/>
    <s v="EU"/>
    <n v="7.1890000000000001"/>
  </r>
  <r>
    <s v="FR"/>
    <s v="FRANCE"/>
    <s v="FR00"/>
    <x v="0"/>
    <x v="10"/>
    <n v="7189"/>
    <s v="FRANCE-Gas"/>
    <s v="EU"/>
    <n v="7.1890000000000001"/>
  </r>
  <r>
    <s v="FR"/>
    <s v="FRANCE"/>
    <s v="FR00"/>
    <x v="0"/>
    <x v="0"/>
    <n v="7189"/>
    <s v="FRANCE-Gas"/>
    <s v="EU"/>
    <n v="7.1890000000000001"/>
  </r>
  <r>
    <s v="FR"/>
    <s v="FRANCE"/>
    <s v="FR00"/>
    <x v="0"/>
    <x v="1"/>
    <n v="7189"/>
    <s v="FRANCE-Gas"/>
    <s v="EU"/>
    <n v="7.1890000000000001"/>
  </r>
  <r>
    <s v="FR"/>
    <s v="FRANCE"/>
    <s v="FR00"/>
    <x v="0"/>
    <x v="2"/>
    <n v="7189"/>
    <s v="FRANCE-Gas"/>
    <s v="EU"/>
    <n v="7.1890000000000001"/>
  </r>
  <r>
    <s v="FR"/>
    <s v="FRANCE"/>
    <s v="FR00"/>
    <x v="0"/>
    <x v="3"/>
    <n v="7189"/>
    <s v="FRANCE-Gas"/>
    <s v="EU"/>
    <n v="7.1890000000000001"/>
  </r>
  <r>
    <s v="FR"/>
    <s v="FRANCE"/>
    <s v="FR00"/>
    <x v="0"/>
    <x v="4"/>
    <n v="7189"/>
    <s v="FRANCE-Gas"/>
    <s v="EU"/>
    <n v="7.1890000000000001"/>
  </r>
  <r>
    <s v="FR"/>
    <s v="FRANCE"/>
    <s v="FR00"/>
    <x v="0"/>
    <x v="5"/>
    <n v="7189"/>
    <s v="FRANCE-Gas"/>
    <s v="EU"/>
    <n v="7.1890000000000001"/>
  </r>
  <r>
    <s v="FR"/>
    <s v="FRANCE"/>
    <s v="FR00"/>
    <x v="0"/>
    <x v="6"/>
    <n v="7189"/>
    <s v="FRANCE-Gas"/>
    <s v="EU"/>
    <n v="7.1890000000000001"/>
  </r>
  <r>
    <s v="FR"/>
    <s v="FRANCE"/>
    <s v="FR00"/>
    <x v="0"/>
    <x v="7"/>
    <n v="7189"/>
    <s v="FRANCE-Gas"/>
    <s v="EU"/>
    <n v="7.1890000000000001"/>
  </r>
  <r>
    <s v="FR"/>
    <s v="FRANCE"/>
    <s v="FR00"/>
    <x v="9"/>
    <x v="8"/>
    <n v="1724"/>
    <s v="FRANCE-Hard coal"/>
    <s v="EU"/>
    <n v="1.724"/>
  </r>
  <r>
    <s v="FR"/>
    <s v="FRANCE"/>
    <s v="FR00"/>
    <x v="9"/>
    <x v="9"/>
    <n v="1724"/>
    <s v="FRANCE-Hard coal"/>
    <s v="EU"/>
    <n v="1.724"/>
  </r>
  <r>
    <s v="FR"/>
    <s v="FRANCE"/>
    <s v="FR00"/>
    <x v="9"/>
    <x v="10"/>
    <n v="1724"/>
    <s v="FRANCE-Hard coal"/>
    <s v="EU"/>
    <n v="1.724"/>
  </r>
  <r>
    <s v="FR"/>
    <s v="FRANCE"/>
    <s v="FR00"/>
    <x v="10"/>
    <x v="8"/>
    <n v="63020"/>
    <s v="FRANCE-Nuclear"/>
    <s v="EU"/>
    <n v="63.02"/>
  </r>
  <r>
    <s v="FR"/>
    <s v="FRANCE"/>
    <s v="FR00"/>
    <x v="10"/>
    <x v="9"/>
    <n v="63020"/>
    <s v="FRANCE-Nuclear"/>
    <s v="EU"/>
    <n v="63.02"/>
  </r>
  <r>
    <s v="FR"/>
    <s v="FRANCE"/>
    <s v="FR00"/>
    <x v="10"/>
    <x v="10"/>
    <n v="63020"/>
    <s v="FRANCE-Nuclear"/>
    <s v="EU"/>
    <n v="63.02"/>
  </r>
  <r>
    <s v="FR"/>
    <s v="FRANCE"/>
    <s v="FR00"/>
    <x v="10"/>
    <x v="0"/>
    <n v="63020"/>
    <s v="FRANCE-Nuclear"/>
    <s v="EU"/>
    <n v="63.02"/>
  </r>
  <r>
    <s v="FR"/>
    <s v="FRANCE"/>
    <s v="FR00"/>
    <x v="10"/>
    <x v="1"/>
    <n v="63020"/>
    <s v="FRANCE-Nuclear"/>
    <s v="EU"/>
    <n v="63.02"/>
  </r>
  <r>
    <s v="FR"/>
    <s v="FRANCE"/>
    <s v="FR00"/>
    <x v="10"/>
    <x v="2"/>
    <n v="63020"/>
    <s v="FRANCE-Nuclear"/>
    <s v="EU"/>
    <n v="63.02"/>
  </r>
  <r>
    <s v="FR"/>
    <s v="FRANCE"/>
    <s v="FR00"/>
    <x v="10"/>
    <x v="3"/>
    <n v="63020"/>
    <s v="FRANCE-Nuclear"/>
    <s v="EU"/>
    <n v="63.02"/>
  </r>
  <r>
    <s v="FR"/>
    <s v="FRANCE"/>
    <s v="FR00"/>
    <x v="10"/>
    <x v="4"/>
    <n v="63020"/>
    <s v="FRANCE-Nuclear"/>
    <s v="EU"/>
    <n v="63.02"/>
  </r>
  <r>
    <s v="FR"/>
    <s v="FRANCE"/>
    <s v="FR00"/>
    <x v="10"/>
    <x v="5"/>
    <n v="63020"/>
    <s v="FRANCE-Nuclear"/>
    <s v="EU"/>
    <n v="63.02"/>
  </r>
  <r>
    <s v="FR"/>
    <s v="FRANCE"/>
    <s v="FR00"/>
    <x v="10"/>
    <x v="6"/>
    <n v="63020"/>
    <s v="FRANCE-Nuclear"/>
    <s v="EU"/>
    <n v="63.02"/>
  </r>
  <r>
    <s v="FR"/>
    <s v="FRANCE"/>
    <s v="FR00"/>
    <x v="10"/>
    <x v="7"/>
    <n v="63020"/>
    <s v="FRANCE-Nuclear"/>
    <s v="EU"/>
    <n v="63.02"/>
  </r>
  <r>
    <s v="FR"/>
    <s v="FRANCE"/>
    <s v="FR00"/>
    <x v="1"/>
    <x v="8"/>
    <n v="1331"/>
    <s v="FRANCE-Oil"/>
    <s v="EU"/>
    <n v="1.331"/>
  </r>
  <r>
    <s v="FR"/>
    <s v="FRANCE"/>
    <s v="FR00"/>
    <x v="1"/>
    <x v="9"/>
    <n v="1331"/>
    <s v="FRANCE-Oil"/>
    <s v="EU"/>
    <n v="1.331"/>
  </r>
  <r>
    <s v="FR"/>
    <s v="FRANCE"/>
    <s v="FR00"/>
    <x v="1"/>
    <x v="10"/>
    <n v="1331"/>
    <s v="FRANCE-Oil"/>
    <s v="EU"/>
    <n v="1.331"/>
  </r>
  <r>
    <s v="FR"/>
    <s v="FRANCE"/>
    <s v="FR00"/>
    <x v="1"/>
    <x v="0"/>
    <n v="1331"/>
    <s v="FRANCE-Oil"/>
    <s v="EU"/>
    <n v="1.331"/>
  </r>
  <r>
    <s v="FR"/>
    <s v="FRANCE"/>
    <s v="FR00"/>
    <x v="1"/>
    <x v="1"/>
    <n v="1331"/>
    <s v="FRANCE-Oil"/>
    <s v="EU"/>
    <n v="1.331"/>
  </r>
  <r>
    <s v="FR"/>
    <s v="FRANCE"/>
    <s v="FR00"/>
    <x v="1"/>
    <x v="2"/>
    <n v="1331"/>
    <s v="FRANCE-Oil"/>
    <s v="EU"/>
    <n v="1.331"/>
  </r>
  <r>
    <s v="FR"/>
    <s v="FRANCE"/>
    <s v="FR00"/>
    <x v="1"/>
    <x v="3"/>
    <n v="1331"/>
    <s v="FRANCE-Oil"/>
    <s v="EU"/>
    <n v="1.331"/>
  </r>
  <r>
    <s v="FR"/>
    <s v="FRANCE"/>
    <s v="FR00"/>
    <x v="1"/>
    <x v="4"/>
    <n v="1331"/>
    <s v="FRANCE-Oil"/>
    <s v="EU"/>
    <n v="1.331"/>
  </r>
  <r>
    <s v="FR"/>
    <s v="FRANCE"/>
    <s v="FR00"/>
    <x v="1"/>
    <x v="5"/>
    <n v="1331"/>
    <s v="FRANCE-Oil"/>
    <s v="EU"/>
    <n v="1.331"/>
  </r>
  <r>
    <s v="FR"/>
    <s v="FRANCE"/>
    <s v="FR00"/>
    <x v="1"/>
    <x v="6"/>
    <n v="1331"/>
    <s v="FRANCE-Oil"/>
    <s v="EU"/>
    <n v="1.331"/>
  </r>
  <r>
    <s v="FR"/>
    <s v="FRANCE"/>
    <s v="FR00"/>
    <x v="1"/>
    <x v="7"/>
    <n v="1331"/>
    <s v="FRANCE-Oil"/>
    <s v="EU"/>
    <n v="1.331"/>
  </r>
  <r>
    <s v="FR"/>
    <s v="FRANCE"/>
    <s v="FR00"/>
    <x v="7"/>
    <x v="8"/>
    <n v="1315"/>
    <s v="FRANCE-Others (RES)"/>
    <s v="EU"/>
    <n v="1.3149999999999999"/>
  </r>
  <r>
    <s v="FR"/>
    <s v="FRANCE"/>
    <s v="FR00"/>
    <x v="7"/>
    <x v="9"/>
    <n v="1340"/>
    <s v="FRANCE-Others (RES)"/>
    <s v="EU"/>
    <n v="1.34"/>
  </r>
  <r>
    <s v="FR"/>
    <s v="FRANCE"/>
    <s v="FR00"/>
    <x v="7"/>
    <x v="10"/>
    <n v="1365"/>
    <s v="FRANCE-Others (RES)"/>
    <s v="EU"/>
    <n v="1.365"/>
  </r>
  <r>
    <s v="FR"/>
    <s v="FRANCE"/>
    <s v="FR00"/>
    <x v="7"/>
    <x v="0"/>
    <n v="1390"/>
    <s v="FRANCE-Others (RES)"/>
    <s v="EU"/>
    <n v="1.39"/>
  </r>
  <r>
    <s v="FR"/>
    <s v="FRANCE"/>
    <s v="FR00"/>
    <x v="7"/>
    <x v="1"/>
    <n v="1415"/>
    <s v="FRANCE-Others (RES)"/>
    <s v="EU"/>
    <n v="1.415"/>
  </r>
  <r>
    <s v="FR"/>
    <s v="FRANCE"/>
    <s v="FR00"/>
    <x v="7"/>
    <x v="2"/>
    <n v="1440"/>
    <s v="FRANCE-Others (RES)"/>
    <s v="EU"/>
    <n v="1.44"/>
  </r>
  <r>
    <s v="FR"/>
    <s v="FRANCE"/>
    <s v="FR00"/>
    <x v="7"/>
    <x v="3"/>
    <n v="1440"/>
    <s v="FRANCE-Others (RES)"/>
    <s v="EU"/>
    <n v="1.44"/>
  </r>
  <r>
    <s v="FR"/>
    <s v="FRANCE"/>
    <s v="FR00"/>
    <x v="7"/>
    <x v="4"/>
    <n v="1440"/>
    <s v="FRANCE-Others (RES)"/>
    <s v="EU"/>
    <n v="1.44"/>
  </r>
  <r>
    <s v="FR"/>
    <s v="FRANCE"/>
    <s v="FR00"/>
    <x v="7"/>
    <x v="5"/>
    <n v="1440"/>
    <s v="FRANCE-Others (RES)"/>
    <s v="EU"/>
    <n v="1.44"/>
  </r>
  <r>
    <s v="FR"/>
    <s v="FRANCE"/>
    <s v="FR00"/>
    <x v="7"/>
    <x v="6"/>
    <n v="1440"/>
    <s v="FRANCE-Others (RES)"/>
    <s v="EU"/>
    <n v="1.44"/>
  </r>
  <r>
    <s v="FR"/>
    <s v="FRANCE"/>
    <s v="FR00"/>
    <x v="7"/>
    <x v="7"/>
    <n v="1440"/>
    <s v="FRANCE-Others (RES)"/>
    <s v="EU"/>
    <n v="1.44"/>
  </r>
  <r>
    <s v="FR"/>
    <s v="FRANCE"/>
    <s v="FR00"/>
    <x v="8"/>
    <x v="8"/>
    <n v="6640"/>
    <s v="FRANCE-Others (non-RES)"/>
    <s v="EU"/>
    <n v="6.64"/>
  </r>
  <r>
    <s v="FR"/>
    <s v="FRANCE"/>
    <s v="FR00"/>
    <x v="8"/>
    <x v="9"/>
    <n v="6340"/>
    <s v="FRANCE-Others (non-RES)"/>
    <s v="EU"/>
    <n v="6.34"/>
  </r>
  <r>
    <s v="FR"/>
    <s v="FRANCE"/>
    <s v="FR00"/>
    <x v="8"/>
    <x v="10"/>
    <n v="6200"/>
    <s v="FRANCE-Others (non-RES)"/>
    <s v="EU"/>
    <n v="6.2"/>
  </r>
  <r>
    <s v="FR"/>
    <s v="FRANCE"/>
    <s v="FR00"/>
    <x v="8"/>
    <x v="0"/>
    <n v="7784"/>
    <s v="FRANCE-Others (non-RES)"/>
    <s v="EU"/>
    <n v="7.7839999999999998"/>
  </r>
  <r>
    <s v="FR"/>
    <s v="FRANCE"/>
    <s v="FR00"/>
    <x v="8"/>
    <x v="1"/>
    <n v="7644"/>
    <s v="FRANCE-Others (non-RES)"/>
    <s v="EU"/>
    <n v="7.6440000000000001"/>
  </r>
  <r>
    <s v="FR"/>
    <s v="FRANCE"/>
    <s v="FR00"/>
    <x v="8"/>
    <x v="2"/>
    <n v="7504"/>
    <s v="FRANCE-Others (non-RES)"/>
    <s v="EU"/>
    <n v="7.5039999999999996"/>
  </r>
  <r>
    <s v="FR"/>
    <s v="FRANCE"/>
    <s v="FR00"/>
    <x v="8"/>
    <x v="3"/>
    <n v="7364"/>
    <s v="FRANCE-Others (non-RES)"/>
    <s v="EU"/>
    <n v="7.3639999999999999"/>
  </r>
  <r>
    <s v="FR"/>
    <s v="FRANCE"/>
    <s v="FR00"/>
    <x v="8"/>
    <x v="4"/>
    <n v="6902"/>
    <s v="FRANCE-Others (non-RES)"/>
    <s v="EU"/>
    <n v="6.9020000000000001"/>
  </r>
  <r>
    <s v="FR"/>
    <s v="FRANCE"/>
    <s v="FR00"/>
    <x v="8"/>
    <x v="5"/>
    <n v="6440"/>
    <s v="FRANCE-Others (non-RES)"/>
    <s v="EU"/>
    <n v="6.44"/>
  </r>
  <r>
    <s v="FR"/>
    <s v="FRANCE"/>
    <s v="FR00"/>
    <x v="8"/>
    <x v="6"/>
    <n v="5978"/>
    <s v="FRANCE-Others (non-RES)"/>
    <s v="EU"/>
    <n v="5.9779999999999998"/>
  </r>
  <r>
    <s v="FR"/>
    <s v="FRANCE"/>
    <s v="FR00"/>
    <x v="8"/>
    <x v="7"/>
    <n v="5516"/>
    <s v="FRANCE-Others (non-RES)"/>
    <s v="EU"/>
    <n v="5.516"/>
  </r>
  <r>
    <s v="FR"/>
    <s v="FRANCE"/>
    <s v="FR00"/>
    <x v="2"/>
    <x v="8"/>
    <n v="18185"/>
    <s v="FRANCE-Solar (PV)"/>
    <s v="EU"/>
    <n v="18.184999999999999"/>
  </r>
  <r>
    <s v="FR"/>
    <s v="FRANCE"/>
    <s v="FR00"/>
    <x v="2"/>
    <x v="9"/>
    <n v="24716"/>
    <s v="FRANCE-Solar (PV)"/>
    <s v="EU"/>
    <n v="24.716000000000001"/>
  </r>
  <r>
    <s v="FR"/>
    <s v="FRANCE"/>
    <s v="FR00"/>
    <x v="2"/>
    <x v="10"/>
    <n v="28616"/>
    <s v="FRANCE-Solar (PV)"/>
    <s v="EU"/>
    <n v="28.616"/>
  </r>
  <r>
    <s v="FR"/>
    <s v="FRANCE"/>
    <s v="FR00"/>
    <x v="2"/>
    <x v="0"/>
    <n v="32516"/>
    <s v="FRANCE-Solar (PV)"/>
    <s v="EU"/>
    <n v="32.515999999999998"/>
  </r>
  <r>
    <s v="FR"/>
    <s v="FRANCE"/>
    <s v="FR00"/>
    <x v="2"/>
    <x v="1"/>
    <n v="36416"/>
    <s v="FRANCE-Solar (PV)"/>
    <s v="EU"/>
    <n v="36.415999999999997"/>
  </r>
  <r>
    <s v="FR"/>
    <s v="FRANCE"/>
    <s v="FR00"/>
    <x v="2"/>
    <x v="2"/>
    <n v="40316"/>
    <s v="FRANCE-Solar (PV)"/>
    <s v="EU"/>
    <n v="40.316000000000003"/>
  </r>
  <r>
    <s v="FR"/>
    <s v="FRANCE"/>
    <s v="FR00"/>
    <x v="2"/>
    <x v="3"/>
    <n v="44216"/>
    <s v="FRANCE-Solar (PV)"/>
    <s v="EU"/>
    <n v="44.216000000000001"/>
  </r>
  <r>
    <s v="FR"/>
    <s v="FRANCE"/>
    <s v="FR00"/>
    <x v="2"/>
    <x v="4"/>
    <n v="48716"/>
    <s v="FRANCE-Solar (PV)"/>
    <s v="EU"/>
    <n v="48.716000000000001"/>
  </r>
  <r>
    <s v="FR"/>
    <s v="FRANCE"/>
    <s v="FR00"/>
    <x v="2"/>
    <x v="5"/>
    <n v="53216"/>
    <s v="FRANCE-Solar (PV)"/>
    <s v="EU"/>
    <n v="53.216000000000001"/>
  </r>
  <r>
    <s v="FR"/>
    <s v="FRANCE"/>
    <s v="FR00"/>
    <x v="2"/>
    <x v="6"/>
    <n v="57716"/>
    <s v="FRANCE-Solar (PV)"/>
    <s v="EU"/>
    <n v="57.716000000000001"/>
  </r>
  <r>
    <s v="FR"/>
    <s v="FRANCE"/>
    <s v="FR00"/>
    <x v="2"/>
    <x v="7"/>
    <n v="62216"/>
    <s v="FRANCE-Solar (PV)"/>
    <s v="EU"/>
    <n v="62.216000000000001"/>
  </r>
  <r>
    <s v="FR"/>
    <s v="FRANCE"/>
    <s v="FR00"/>
    <x v="11"/>
    <x v="8"/>
    <n v="2015"/>
    <s v="FRANCE-Wind offshore"/>
    <s v="EU"/>
    <n v="2.0150000000000001"/>
  </r>
  <r>
    <s v="FR"/>
    <s v="FRANCE"/>
    <s v="FR00"/>
    <x v="11"/>
    <x v="9"/>
    <n v="3015"/>
    <s v="FRANCE-Wind offshore"/>
    <s v="EU"/>
    <n v="3.0150000000000001"/>
  </r>
  <r>
    <s v="FR"/>
    <s v="FRANCE"/>
    <s v="FR00"/>
    <x v="11"/>
    <x v="10"/>
    <n v="3015"/>
    <s v="FRANCE-Wind offshore"/>
    <s v="EU"/>
    <n v="3.0150000000000001"/>
  </r>
  <r>
    <s v="FR"/>
    <s v="FRANCE"/>
    <s v="FR00"/>
    <x v="11"/>
    <x v="0"/>
    <n v="3615"/>
    <s v="FRANCE-Wind offshore"/>
    <s v="EU"/>
    <n v="3.6150000000000002"/>
  </r>
  <r>
    <s v="FR"/>
    <s v="FRANCE"/>
    <s v="FR00"/>
    <x v="11"/>
    <x v="1"/>
    <n v="3615"/>
    <s v="FRANCE-Wind offshore"/>
    <s v="EU"/>
    <n v="3.6150000000000002"/>
  </r>
  <r>
    <s v="FR"/>
    <s v="FRANCE"/>
    <s v="FR00"/>
    <x v="11"/>
    <x v="2"/>
    <n v="3875"/>
    <s v="FRANCE-Wind offshore"/>
    <s v="EU"/>
    <n v="3.875"/>
  </r>
  <r>
    <s v="FR"/>
    <s v="FRANCE"/>
    <s v="FR00"/>
    <x v="11"/>
    <x v="3"/>
    <n v="4375"/>
    <s v="FRANCE-Wind offshore"/>
    <s v="EU"/>
    <n v="4.375"/>
  </r>
  <r>
    <s v="FR"/>
    <s v="FRANCE"/>
    <s v="FR00"/>
    <x v="11"/>
    <x v="4"/>
    <n v="5875"/>
    <s v="FRANCE-Wind offshore"/>
    <s v="EU"/>
    <n v="5.875"/>
  </r>
  <r>
    <s v="FR"/>
    <s v="FRANCE"/>
    <s v="FR00"/>
    <x v="11"/>
    <x v="5"/>
    <n v="11575"/>
    <s v="FRANCE-Wind offshore"/>
    <s v="EU"/>
    <n v="11.574999999999999"/>
  </r>
  <r>
    <s v="FR"/>
    <s v="FRANCE"/>
    <s v="FR00"/>
    <x v="11"/>
    <x v="6"/>
    <n v="14775"/>
    <s v="FRANCE-Wind offshore"/>
    <s v="EU"/>
    <n v="14.775"/>
  </r>
  <r>
    <s v="FR"/>
    <s v="FRANCE"/>
    <s v="FR00"/>
    <x v="11"/>
    <x v="7"/>
    <n v="17975"/>
    <s v="FRANCE-Wind offshore"/>
    <s v="EU"/>
    <n v="17.975000000000001"/>
  </r>
  <r>
    <s v="FR"/>
    <s v="FRANCE"/>
    <s v="FR00"/>
    <x v="3"/>
    <x v="8"/>
    <n v="24059"/>
    <s v="FRANCE-Wind onshore"/>
    <s v="EU"/>
    <n v="24.059000000000001"/>
  </r>
  <r>
    <s v="FR"/>
    <s v="FRANCE"/>
    <s v="FR00"/>
    <x v="3"/>
    <x v="9"/>
    <n v="24800"/>
    <s v="FRANCE-Wind onshore"/>
    <s v="EU"/>
    <n v="24.8"/>
  </r>
  <r>
    <s v="FR"/>
    <s v="FRANCE"/>
    <s v="FR00"/>
    <x v="3"/>
    <x v="10"/>
    <n v="26220"/>
    <s v="FRANCE-Wind onshore"/>
    <s v="EU"/>
    <n v="26.22"/>
  </r>
  <r>
    <s v="FR"/>
    <s v="FRANCE"/>
    <s v="FR00"/>
    <x v="3"/>
    <x v="0"/>
    <n v="27640"/>
    <s v="FRANCE-Wind onshore"/>
    <s v="EU"/>
    <n v="27.64"/>
  </r>
  <r>
    <s v="FR"/>
    <s v="FRANCE"/>
    <s v="FR00"/>
    <x v="3"/>
    <x v="1"/>
    <n v="29060"/>
    <s v="FRANCE-Wind onshore"/>
    <s v="EU"/>
    <n v="29.06"/>
  </r>
  <r>
    <s v="FR"/>
    <s v="FRANCE"/>
    <s v="FR00"/>
    <x v="3"/>
    <x v="2"/>
    <n v="30480"/>
    <s v="FRANCE-Wind onshore"/>
    <s v="EU"/>
    <n v="30.48"/>
  </r>
  <r>
    <s v="FR"/>
    <s v="FRANCE"/>
    <s v="FR00"/>
    <x v="3"/>
    <x v="3"/>
    <n v="31900"/>
    <s v="FRANCE-Wind onshore"/>
    <s v="EU"/>
    <n v="31.9"/>
  </r>
  <r>
    <s v="FR"/>
    <s v="FRANCE"/>
    <s v="FR00"/>
    <x v="3"/>
    <x v="4"/>
    <n v="33320"/>
    <s v="FRANCE-Wind onshore"/>
    <s v="EU"/>
    <n v="33.32"/>
  </r>
  <r>
    <s v="FR"/>
    <s v="FRANCE"/>
    <s v="FR00"/>
    <x v="3"/>
    <x v="5"/>
    <n v="34740"/>
    <s v="FRANCE-Wind onshore"/>
    <s v="EU"/>
    <n v="34.74"/>
  </r>
  <r>
    <s v="FR"/>
    <s v="FRANCE"/>
    <s v="FR00"/>
    <x v="3"/>
    <x v="6"/>
    <n v="36160"/>
    <s v="FRANCE-Wind onshore"/>
    <s v="EU"/>
    <n v="36.159999999999997"/>
  </r>
  <r>
    <s v="FR"/>
    <s v="FRANCE"/>
    <s v="FR00"/>
    <x v="3"/>
    <x v="7"/>
    <n v="37580"/>
    <s v="FRANCE-Wind onshore"/>
    <s v="EU"/>
    <n v="37.58"/>
  </r>
  <r>
    <s v="DE"/>
    <s v="GERMANY"/>
    <s v="DE00"/>
    <x v="4"/>
    <x v="8"/>
    <n v="1851"/>
    <s v="GERMANY-Battery"/>
    <s v="EU"/>
    <n v="1.851"/>
  </r>
  <r>
    <s v="DE"/>
    <s v="GERMANY"/>
    <s v="DE00"/>
    <x v="4"/>
    <x v="9"/>
    <n v="3927"/>
    <s v="GERMANY-Battery"/>
    <s v="EU"/>
    <n v="3.927"/>
  </r>
  <r>
    <s v="DE"/>
    <s v="GERMANY"/>
    <s v="DE00"/>
    <x v="4"/>
    <x v="10"/>
    <n v="6610"/>
    <s v="GERMANY-Battery"/>
    <s v="EU"/>
    <n v="6.61"/>
  </r>
  <r>
    <s v="DE"/>
    <s v="GERMANY"/>
    <s v="DE00"/>
    <x v="4"/>
    <x v="0"/>
    <n v="12092"/>
    <s v="GERMANY-Battery"/>
    <s v="EU"/>
    <n v="12.092000000000001"/>
  </r>
  <r>
    <s v="DE"/>
    <s v="GERMANY"/>
    <s v="DE00"/>
    <x v="4"/>
    <x v="1"/>
    <n v="19379"/>
    <s v="GERMANY-Battery"/>
    <s v="EU"/>
    <n v="19.379000000000001"/>
  </r>
  <r>
    <s v="DE"/>
    <s v="GERMANY"/>
    <s v="DE00"/>
    <x v="4"/>
    <x v="2"/>
    <n v="28469"/>
    <s v="GERMANY-Battery"/>
    <s v="EU"/>
    <n v="28.469000000000001"/>
  </r>
  <r>
    <s v="DE"/>
    <s v="GERMANY"/>
    <s v="DE00"/>
    <x v="4"/>
    <x v="3"/>
    <n v="36194"/>
    <s v="GERMANY-Battery"/>
    <s v="EU"/>
    <n v="36.194000000000003"/>
  </r>
  <r>
    <s v="DE"/>
    <s v="GERMANY"/>
    <s v="DE00"/>
    <x v="4"/>
    <x v="4"/>
    <n v="44326"/>
    <s v="GERMANY-Battery"/>
    <s v="EU"/>
    <n v="44.326000000000001"/>
  </r>
  <r>
    <s v="DE"/>
    <s v="GERMANY"/>
    <s v="DE00"/>
    <x v="4"/>
    <x v="5"/>
    <n v="52866"/>
    <s v="GERMANY-Battery"/>
    <s v="EU"/>
    <n v="52.866"/>
  </r>
  <r>
    <s v="DE"/>
    <s v="GERMANY"/>
    <s v="DE00"/>
    <x v="4"/>
    <x v="6"/>
    <n v="61813"/>
    <s v="GERMANY-Battery"/>
    <s v="EU"/>
    <n v="61.813000000000002"/>
  </r>
  <r>
    <s v="DE"/>
    <s v="GERMANY"/>
    <s v="DE00"/>
    <x v="4"/>
    <x v="7"/>
    <n v="71168"/>
    <s v="GERMANY-Battery"/>
    <s v="EU"/>
    <n v="71.168000000000006"/>
  </r>
  <r>
    <s v="DE"/>
    <s v="GERMANY"/>
    <s v="DE00"/>
    <x v="5"/>
    <x v="8"/>
    <n v="823"/>
    <s v="GERMANY-DSR"/>
    <s v="EU"/>
    <n v="0.82299999999999995"/>
  </r>
  <r>
    <s v="DE"/>
    <s v="GERMANY"/>
    <s v="DE00"/>
    <x v="5"/>
    <x v="9"/>
    <n v="1021"/>
    <s v="GERMANY-DSR"/>
    <s v="EU"/>
    <n v="1.0209999999999999"/>
  </r>
  <r>
    <s v="DE"/>
    <s v="GERMANY"/>
    <s v="DE00"/>
    <x v="5"/>
    <x v="10"/>
    <n v="1220"/>
    <s v="GERMANY-DSR"/>
    <s v="EU"/>
    <n v="1.22"/>
  </r>
  <r>
    <s v="DE"/>
    <s v="GERMANY"/>
    <s v="DE00"/>
    <x v="5"/>
    <x v="0"/>
    <n v="2480"/>
    <s v="GERMANY-DSR"/>
    <s v="EU"/>
    <n v="2.48"/>
  </r>
  <r>
    <s v="DE"/>
    <s v="GERMANY"/>
    <s v="DE00"/>
    <x v="5"/>
    <x v="1"/>
    <n v="3740"/>
    <s v="GERMANY-DSR"/>
    <s v="EU"/>
    <n v="3.74"/>
  </r>
  <r>
    <s v="DE"/>
    <s v="GERMANY"/>
    <s v="DE00"/>
    <x v="5"/>
    <x v="2"/>
    <n v="5000"/>
    <s v="GERMANY-DSR"/>
    <s v="EU"/>
    <n v="5"/>
  </r>
  <r>
    <s v="DE"/>
    <s v="GERMANY"/>
    <s v="DE00"/>
    <x v="5"/>
    <x v="3"/>
    <n v="5314"/>
    <s v="GERMANY-DSR"/>
    <s v="EU"/>
    <n v="5.3140000000000001"/>
  </r>
  <r>
    <s v="DE"/>
    <s v="GERMANY"/>
    <s v="DE00"/>
    <x v="5"/>
    <x v="4"/>
    <n v="5628"/>
    <s v="GERMANY-DSR"/>
    <s v="EU"/>
    <n v="5.6280000000000001"/>
  </r>
  <r>
    <s v="DE"/>
    <s v="GERMANY"/>
    <s v="DE00"/>
    <x v="5"/>
    <x v="5"/>
    <n v="5943"/>
    <s v="GERMANY-DSR"/>
    <s v="EU"/>
    <n v="5.9429999999999996"/>
  </r>
  <r>
    <s v="DE"/>
    <s v="GERMANY"/>
    <s v="DE00"/>
    <x v="5"/>
    <x v="6"/>
    <n v="6257"/>
    <s v="GERMANY-DSR"/>
    <s v="EU"/>
    <n v="6.2569999999999997"/>
  </r>
  <r>
    <s v="DE"/>
    <s v="GERMANY"/>
    <s v="DE00"/>
    <x v="5"/>
    <x v="7"/>
    <n v="6571"/>
    <s v="GERMANY-DSR"/>
    <s v="EU"/>
    <n v="6.5709999999999997"/>
  </r>
  <r>
    <s v="DE"/>
    <s v="GERMANY"/>
    <s v="DE00"/>
    <x v="6"/>
    <x v="8"/>
    <n v="1209"/>
    <s v="GERMANY-Electrolyser &amp; P2H"/>
    <s v="EU"/>
    <n v="1.2090000000000001"/>
  </r>
  <r>
    <s v="DE"/>
    <s v="GERMANY"/>
    <s v="DE00"/>
    <x v="6"/>
    <x v="9"/>
    <n v="2449"/>
    <s v="GERMANY-Electrolyser &amp; P2H"/>
    <s v="EU"/>
    <n v="2.4489999999999998"/>
  </r>
  <r>
    <s v="DE"/>
    <s v="GERMANY"/>
    <s v="DE00"/>
    <x v="6"/>
    <x v="10"/>
    <n v="3688"/>
    <s v="GERMANY-Electrolyser &amp; P2H"/>
    <s v="EU"/>
    <n v="3.6880000000000002"/>
  </r>
  <r>
    <s v="DE"/>
    <s v="GERMANY"/>
    <s v="DE00"/>
    <x v="6"/>
    <x v="0"/>
    <n v="13021"/>
    <s v="GERMANY-Electrolyser &amp; P2H"/>
    <s v="EU"/>
    <n v="13.021000000000001"/>
  </r>
  <r>
    <s v="DE"/>
    <s v="GERMANY"/>
    <s v="DE00"/>
    <x v="6"/>
    <x v="1"/>
    <n v="22355"/>
    <s v="GERMANY-Electrolyser &amp; P2H"/>
    <s v="EU"/>
    <n v="22.355"/>
  </r>
  <r>
    <s v="DE"/>
    <s v="GERMANY"/>
    <s v="DE00"/>
    <x v="6"/>
    <x v="2"/>
    <n v="31689"/>
    <s v="GERMANY-Electrolyser &amp; P2H"/>
    <s v="EU"/>
    <n v="31.689"/>
  </r>
  <r>
    <s v="DE"/>
    <s v="GERMANY"/>
    <s v="DE00"/>
    <x v="6"/>
    <x v="3"/>
    <n v="33583"/>
    <s v="GERMANY-Electrolyser &amp; P2H"/>
    <s v="EU"/>
    <n v="33.582999999999998"/>
  </r>
  <r>
    <s v="DE"/>
    <s v="GERMANY"/>
    <s v="DE00"/>
    <x v="6"/>
    <x v="4"/>
    <n v="35478"/>
    <s v="GERMANY-Electrolyser &amp; P2H"/>
    <s v="EU"/>
    <n v="35.478000000000002"/>
  </r>
  <r>
    <s v="DE"/>
    <s v="GERMANY"/>
    <s v="DE00"/>
    <x v="6"/>
    <x v="5"/>
    <n v="37372"/>
    <s v="GERMANY-Electrolyser &amp; P2H"/>
    <s v="EU"/>
    <n v="37.372"/>
  </r>
  <r>
    <s v="DE"/>
    <s v="GERMANY"/>
    <s v="DE00"/>
    <x v="6"/>
    <x v="6"/>
    <n v="39267"/>
    <s v="GERMANY-Electrolyser &amp; P2H"/>
    <s v="EU"/>
    <n v="39.267000000000003"/>
  </r>
  <r>
    <s v="DE"/>
    <s v="GERMANY"/>
    <s v="DE00"/>
    <x v="6"/>
    <x v="7"/>
    <n v="41161"/>
    <s v="GERMANY-Electrolyser &amp; P2H"/>
    <s v="EU"/>
    <n v="41.161000000000001"/>
  </r>
  <r>
    <s v="DE"/>
    <s v="GERMANY"/>
    <s v="DE00"/>
    <x v="0"/>
    <x v="8"/>
    <n v="27984"/>
    <s v="GERMANY-Gas"/>
    <s v="EU"/>
    <n v="27.984000000000002"/>
  </r>
  <r>
    <s v="DE"/>
    <s v="GERMANY"/>
    <s v="DE00"/>
    <x v="0"/>
    <x v="9"/>
    <n v="27276"/>
    <s v="GERMANY-Gas"/>
    <s v="EU"/>
    <n v="27.276"/>
  </r>
  <r>
    <s v="DE"/>
    <s v="GERMANY"/>
    <s v="DE00"/>
    <x v="0"/>
    <x v="10"/>
    <n v="26737"/>
    <s v="GERMANY-Gas"/>
    <s v="EU"/>
    <n v="26.736999999999998"/>
  </r>
  <r>
    <s v="DE"/>
    <s v="GERMANY"/>
    <s v="DE00"/>
    <x v="0"/>
    <x v="0"/>
    <n v="25800"/>
    <s v="GERMANY-Gas"/>
    <s v="EU"/>
    <n v="25.8"/>
  </r>
  <r>
    <s v="DE"/>
    <s v="GERMANY"/>
    <s v="DE00"/>
    <x v="0"/>
    <x v="1"/>
    <n v="25744"/>
    <s v="GERMANY-Gas"/>
    <s v="EU"/>
    <n v="25.744"/>
  </r>
  <r>
    <s v="DE"/>
    <s v="GERMANY"/>
    <s v="DE00"/>
    <x v="0"/>
    <x v="2"/>
    <n v="28099"/>
    <s v="GERMANY-Gas"/>
    <s v="EU"/>
    <n v="28.099"/>
  </r>
  <r>
    <s v="DE"/>
    <s v="GERMANY"/>
    <s v="DE00"/>
    <x v="0"/>
    <x v="3"/>
    <n v="31849"/>
    <s v="GERMANY-Gas"/>
    <s v="EU"/>
    <n v="31.849"/>
  </r>
  <r>
    <s v="DE"/>
    <s v="GERMANY"/>
    <s v="DE00"/>
    <x v="0"/>
    <x v="4"/>
    <n v="34349"/>
    <s v="GERMANY-Gas"/>
    <s v="EU"/>
    <n v="34.348999999999997"/>
  </r>
  <r>
    <s v="DE"/>
    <s v="GERMANY"/>
    <s v="DE00"/>
    <x v="0"/>
    <x v="5"/>
    <n v="35586"/>
    <s v="GERMANY-Gas"/>
    <s v="EU"/>
    <n v="35.585999999999999"/>
  </r>
  <r>
    <s v="DE"/>
    <s v="GERMANY"/>
    <s v="DE00"/>
    <x v="0"/>
    <x v="6"/>
    <n v="35360"/>
    <s v="GERMANY-Gas"/>
    <s v="EU"/>
    <n v="35.36"/>
  </r>
  <r>
    <s v="DE"/>
    <s v="GERMANY"/>
    <s v="DE00"/>
    <x v="0"/>
    <x v="7"/>
    <n v="35069"/>
    <s v="GERMANY-Gas"/>
    <s v="EU"/>
    <n v="35.069000000000003"/>
  </r>
  <r>
    <s v="DE"/>
    <s v="GERMANY"/>
    <s v="DE00"/>
    <x v="9"/>
    <x v="8"/>
    <n v="15901"/>
    <s v="GERMANY-Hard coal"/>
    <s v="EU"/>
    <n v="15.901"/>
  </r>
  <r>
    <s v="DE"/>
    <s v="GERMANY"/>
    <s v="DE00"/>
    <x v="9"/>
    <x v="9"/>
    <n v="12524"/>
    <s v="GERMANY-Hard coal"/>
    <s v="EU"/>
    <n v="12.523999999999999"/>
  </r>
  <r>
    <s v="DE"/>
    <s v="GERMANY"/>
    <s v="DE00"/>
    <x v="9"/>
    <x v="10"/>
    <n v="10187"/>
    <s v="GERMANY-Hard coal"/>
    <s v="EU"/>
    <n v="10.186999999999999"/>
  </r>
  <r>
    <s v="DE"/>
    <s v="GERMANY"/>
    <s v="DE00"/>
    <x v="9"/>
    <x v="0"/>
    <n v="9660"/>
    <s v="GERMANY-Hard coal"/>
    <s v="EU"/>
    <n v="9.66"/>
  </r>
  <r>
    <s v="DE"/>
    <s v="GERMANY"/>
    <s v="DE00"/>
    <x v="9"/>
    <x v="1"/>
    <n v="9645"/>
    <s v="GERMANY-Hard coal"/>
    <s v="EU"/>
    <n v="9.6449999999999996"/>
  </r>
  <r>
    <s v="DE"/>
    <s v="GERMANY"/>
    <s v="DE00"/>
    <x v="9"/>
    <x v="2"/>
    <n v="9036"/>
    <s v="GERMANY-Hard coal"/>
    <s v="EU"/>
    <n v="9.0359999999999996"/>
  </r>
  <r>
    <s v="DE"/>
    <s v="GERMANY"/>
    <s v="DE00"/>
    <x v="9"/>
    <x v="3"/>
    <n v="9036"/>
    <s v="GERMANY-Hard coal"/>
    <s v="EU"/>
    <n v="9.0359999999999996"/>
  </r>
  <r>
    <s v="DE"/>
    <s v="GERMANY"/>
    <s v="DE00"/>
    <x v="9"/>
    <x v="4"/>
    <n v="5884"/>
    <s v="GERMANY-Hard coal"/>
    <s v="EU"/>
    <n v="5.8840000000000003"/>
  </r>
  <r>
    <s v="DE"/>
    <s v="GERMANY"/>
    <s v="DE00"/>
    <x v="9"/>
    <x v="5"/>
    <n v="3455"/>
    <s v="GERMANY-Hard coal"/>
    <s v="EU"/>
    <n v="3.4550000000000001"/>
  </r>
  <r>
    <s v="DE"/>
    <s v="GERMANY"/>
    <s v="DE00"/>
    <x v="9"/>
    <x v="6"/>
    <n v="1895"/>
    <s v="GERMANY-Hard coal"/>
    <s v="EU"/>
    <n v="1.895"/>
  </r>
  <r>
    <s v="DE"/>
    <s v="GERMANY"/>
    <s v="DE00"/>
    <x v="15"/>
    <x v="4"/>
    <n v="500"/>
    <s v="GERMANY-Hydrogen"/>
    <s v="EU"/>
    <n v="0.5"/>
  </r>
  <r>
    <s v="DE"/>
    <s v="GERMANY"/>
    <s v="DE00"/>
    <x v="15"/>
    <x v="5"/>
    <n v="500"/>
    <s v="GERMANY-Hydrogen"/>
    <s v="EU"/>
    <n v="0.5"/>
  </r>
  <r>
    <s v="DE"/>
    <s v="GERMANY"/>
    <s v="DE00"/>
    <x v="15"/>
    <x v="6"/>
    <n v="500"/>
    <s v="GERMANY-Hydrogen"/>
    <s v="EU"/>
    <n v="0.5"/>
  </r>
  <r>
    <s v="DE"/>
    <s v="GERMANY"/>
    <s v="DE00"/>
    <x v="15"/>
    <x v="7"/>
    <n v="500"/>
    <s v="GERMANY-Hydrogen"/>
    <s v="EU"/>
    <n v="0.5"/>
  </r>
  <r>
    <s v="DE"/>
    <s v="GERMANY"/>
    <s v="DE00"/>
    <x v="12"/>
    <x v="8"/>
    <n v="15041"/>
    <s v="GERMANY-Lignite"/>
    <s v="EU"/>
    <n v="15.041"/>
  </r>
  <r>
    <s v="DE"/>
    <s v="GERMANY"/>
    <s v="DE00"/>
    <x v="12"/>
    <x v="9"/>
    <n v="14685"/>
    <s v="GERMANY-Lignite"/>
    <s v="EU"/>
    <n v="14.685"/>
  </r>
  <r>
    <s v="DE"/>
    <s v="GERMANY"/>
    <s v="DE00"/>
    <x v="12"/>
    <x v="10"/>
    <n v="14609"/>
    <s v="GERMANY-Lignite"/>
    <s v="EU"/>
    <n v="14.609"/>
  </r>
  <r>
    <s v="DE"/>
    <s v="GERMANY"/>
    <s v="DE00"/>
    <x v="12"/>
    <x v="0"/>
    <n v="14546"/>
    <s v="GERMANY-Lignite"/>
    <s v="EU"/>
    <n v="14.545999999999999"/>
  </r>
  <r>
    <s v="DE"/>
    <s v="GERMANY"/>
    <s v="DE00"/>
    <x v="12"/>
    <x v="1"/>
    <n v="11953"/>
    <s v="GERMANY-Lignite"/>
    <s v="EU"/>
    <n v="11.952999999999999"/>
  </r>
  <r>
    <s v="DE"/>
    <s v="GERMANY"/>
    <s v="DE00"/>
    <x v="12"/>
    <x v="2"/>
    <n v="9654"/>
    <s v="GERMANY-Lignite"/>
    <s v="EU"/>
    <n v="9.6539999999999999"/>
  </r>
  <r>
    <s v="DE"/>
    <s v="GERMANY"/>
    <s v="DE00"/>
    <x v="12"/>
    <x v="3"/>
    <n v="6590"/>
    <s v="GERMANY-Lignite"/>
    <s v="EU"/>
    <n v="6.59"/>
  </r>
  <r>
    <s v="DE"/>
    <s v="GERMANY"/>
    <s v="DE00"/>
    <x v="12"/>
    <x v="4"/>
    <n v="6590"/>
    <s v="GERMANY-Lignite"/>
    <s v="EU"/>
    <n v="6.59"/>
  </r>
  <r>
    <s v="DE"/>
    <s v="GERMANY"/>
    <s v="DE00"/>
    <x v="12"/>
    <x v="5"/>
    <n v="6590"/>
    <s v="GERMANY-Lignite"/>
    <s v="EU"/>
    <n v="6.59"/>
  </r>
  <r>
    <s v="DE"/>
    <s v="GERMANY"/>
    <s v="DE00"/>
    <x v="12"/>
    <x v="6"/>
    <n v="5909"/>
    <s v="GERMANY-Lignite"/>
    <s v="EU"/>
    <n v="5.9089999999999998"/>
  </r>
  <r>
    <s v="DE"/>
    <s v="GERMANY"/>
    <s v="DE00"/>
    <x v="12"/>
    <x v="7"/>
    <n v="5009"/>
    <s v="GERMANY-Lignite"/>
    <s v="EU"/>
    <n v="5.0090000000000003"/>
  </r>
  <r>
    <s v="DE"/>
    <s v="GERMANY"/>
    <s v="DE00"/>
    <x v="1"/>
    <x v="8"/>
    <n v="2739"/>
    <s v="GERMANY-Oil"/>
    <s v="EU"/>
    <n v="2.7389999999999999"/>
  </r>
  <r>
    <s v="DE"/>
    <s v="GERMANY"/>
    <s v="DE00"/>
    <x v="1"/>
    <x v="9"/>
    <n v="1842"/>
    <s v="GERMANY-Oil"/>
    <s v="EU"/>
    <n v="1.8420000000000001"/>
  </r>
  <r>
    <s v="DE"/>
    <s v="GERMANY"/>
    <s v="DE00"/>
    <x v="1"/>
    <x v="10"/>
    <n v="1776"/>
    <s v="GERMANY-Oil"/>
    <s v="EU"/>
    <n v="1.776"/>
  </r>
  <r>
    <s v="DE"/>
    <s v="GERMANY"/>
    <s v="DE00"/>
    <x v="1"/>
    <x v="0"/>
    <n v="1079"/>
    <s v="GERMANY-Oil"/>
    <s v="EU"/>
    <n v="1.079"/>
  </r>
  <r>
    <s v="DE"/>
    <s v="GERMANY"/>
    <s v="DE00"/>
    <x v="1"/>
    <x v="1"/>
    <n v="1068"/>
    <s v="GERMANY-Oil"/>
    <s v="EU"/>
    <n v="1.0680000000000001"/>
  </r>
  <r>
    <s v="DE"/>
    <s v="GERMANY"/>
    <s v="DE00"/>
    <x v="1"/>
    <x v="2"/>
    <n v="1068"/>
    <s v="GERMANY-Oil"/>
    <s v="EU"/>
    <n v="1.0680000000000001"/>
  </r>
  <r>
    <s v="DE"/>
    <s v="GERMANY"/>
    <s v="DE00"/>
    <x v="1"/>
    <x v="3"/>
    <n v="1068"/>
    <s v="GERMANY-Oil"/>
    <s v="EU"/>
    <n v="1.0680000000000001"/>
  </r>
  <r>
    <s v="DE"/>
    <s v="GERMANY"/>
    <s v="DE00"/>
    <x v="1"/>
    <x v="4"/>
    <n v="1068"/>
    <s v="GERMANY-Oil"/>
    <s v="EU"/>
    <n v="1.0680000000000001"/>
  </r>
  <r>
    <s v="DE"/>
    <s v="GERMANY"/>
    <s v="DE00"/>
    <x v="1"/>
    <x v="5"/>
    <n v="1068"/>
    <s v="GERMANY-Oil"/>
    <s v="EU"/>
    <n v="1.0680000000000001"/>
  </r>
  <r>
    <s v="DE"/>
    <s v="GERMANY"/>
    <s v="DE00"/>
    <x v="1"/>
    <x v="6"/>
    <n v="1024"/>
    <s v="GERMANY-Oil"/>
    <s v="EU"/>
    <n v="1.024"/>
  </r>
  <r>
    <s v="DE"/>
    <s v="GERMANY"/>
    <s v="DE00"/>
    <x v="1"/>
    <x v="7"/>
    <n v="787"/>
    <s v="GERMANY-Oil"/>
    <s v="EU"/>
    <n v="0.78700000000000003"/>
  </r>
  <r>
    <s v="DE"/>
    <s v="GERMANY"/>
    <s v="DE00"/>
    <x v="7"/>
    <x v="8"/>
    <n v="8199"/>
    <s v="GERMANY-Others (RES)"/>
    <s v="EU"/>
    <n v="8.1989999999999998"/>
  </r>
  <r>
    <s v="DE"/>
    <s v="GERMANY"/>
    <s v="DE00"/>
    <x v="7"/>
    <x v="9"/>
    <n v="8199"/>
    <s v="GERMANY-Others (RES)"/>
    <s v="EU"/>
    <n v="8.1989999999999998"/>
  </r>
  <r>
    <s v="DE"/>
    <s v="GERMANY"/>
    <s v="DE00"/>
    <x v="7"/>
    <x v="10"/>
    <n v="8199"/>
    <s v="GERMANY-Others (RES)"/>
    <s v="EU"/>
    <n v="8.1989999999999998"/>
  </r>
  <r>
    <s v="DE"/>
    <s v="GERMANY"/>
    <s v="DE00"/>
    <x v="7"/>
    <x v="0"/>
    <n v="8800"/>
    <s v="GERMANY-Others (RES)"/>
    <s v="EU"/>
    <n v="8.8000000000000007"/>
  </r>
  <r>
    <s v="DE"/>
    <s v="GERMANY"/>
    <s v="DE00"/>
    <x v="7"/>
    <x v="1"/>
    <n v="9400"/>
    <s v="GERMANY-Others (RES)"/>
    <s v="EU"/>
    <n v="9.4"/>
  </r>
  <r>
    <s v="DE"/>
    <s v="GERMANY"/>
    <s v="DE00"/>
    <x v="7"/>
    <x v="2"/>
    <n v="10000"/>
    <s v="GERMANY-Others (RES)"/>
    <s v="EU"/>
    <n v="10"/>
  </r>
  <r>
    <s v="DE"/>
    <s v="GERMANY"/>
    <s v="DE00"/>
    <x v="7"/>
    <x v="3"/>
    <n v="9214"/>
    <s v="GERMANY-Others (RES)"/>
    <s v="EU"/>
    <n v="9.2140000000000004"/>
  </r>
  <r>
    <s v="DE"/>
    <s v="GERMANY"/>
    <s v="DE00"/>
    <x v="7"/>
    <x v="4"/>
    <n v="8429"/>
    <s v="GERMANY-Others (RES)"/>
    <s v="EU"/>
    <n v="8.4290000000000003"/>
  </r>
  <r>
    <s v="DE"/>
    <s v="GERMANY"/>
    <s v="DE00"/>
    <x v="7"/>
    <x v="5"/>
    <n v="7643"/>
    <s v="GERMANY-Others (RES)"/>
    <s v="EU"/>
    <n v="7.6429999999999998"/>
  </r>
  <r>
    <s v="DE"/>
    <s v="GERMANY"/>
    <s v="DE00"/>
    <x v="7"/>
    <x v="6"/>
    <n v="6857"/>
    <s v="GERMANY-Others (RES)"/>
    <s v="EU"/>
    <n v="6.8570000000000002"/>
  </r>
  <r>
    <s v="DE"/>
    <s v="GERMANY"/>
    <s v="DE00"/>
    <x v="7"/>
    <x v="7"/>
    <n v="6071"/>
    <s v="GERMANY-Others (RES)"/>
    <s v="EU"/>
    <n v="6.0709999999999997"/>
  </r>
  <r>
    <s v="DE"/>
    <s v="GERMANY"/>
    <s v="DE00"/>
    <x v="8"/>
    <x v="8"/>
    <n v="11519"/>
    <s v="GERMANY-Others (non-RES)"/>
    <s v="EU"/>
    <n v="11.519"/>
  </r>
  <r>
    <s v="DE"/>
    <s v="GERMANY"/>
    <s v="DE00"/>
    <x v="8"/>
    <x v="9"/>
    <n v="11775"/>
    <s v="GERMANY-Others (non-RES)"/>
    <s v="EU"/>
    <n v="11.775"/>
  </r>
  <r>
    <s v="DE"/>
    <s v="GERMANY"/>
    <s v="DE00"/>
    <x v="8"/>
    <x v="10"/>
    <n v="12005"/>
    <s v="GERMANY-Others (non-RES)"/>
    <s v="EU"/>
    <n v="12.005000000000001"/>
  </r>
  <r>
    <s v="DE"/>
    <s v="GERMANY"/>
    <s v="DE00"/>
    <x v="8"/>
    <x v="0"/>
    <n v="10204"/>
    <s v="GERMANY-Others (non-RES)"/>
    <s v="EU"/>
    <n v="10.204000000000001"/>
  </r>
  <r>
    <s v="DE"/>
    <s v="GERMANY"/>
    <s v="DE00"/>
    <x v="8"/>
    <x v="1"/>
    <n v="9830"/>
    <s v="GERMANY-Others (non-RES)"/>
    <s v="EU"/>
    <n v="9.83"/>
  </r>
  <r>
    <s v="DE"/>
    <s v="GERMANY"/>
    <s v="DE00"/>
    <x v="8"/>
    <x v="2"/>
    <n v="9431"/>
    <s v="GERMANY-Others (non-RES)"/>
    <s v="EU"/>
    <n v="9.4309999999999992"/>
  </r>
  <r>
    <s v="DE"/>
    <s v="GERMANY"/>
    <s v="DE00"/>
    <x v="8"/>
    <x v="3"/>
    <n v="9268"/>
    <s v="GERMANY-Others (non-RES)"/>
    <s v="EU"/>
    <n v="9.2680000000000007"/>
  </r>
  <r>
    <s v="DE"/>
    <s v="GERMANY"/>
    <s v="DE00"/>
    <x v="8"/>
    <x v="4"/>
    <n v="9105"/>
    <s v="GERMANY-Others (non-RES)"/>
    <s v="EU"/>
    <n v="9.1050000000000004"/>
  </r>
  <r>
    <s v="DE"/>
    <s v="GERMANY"/>
    <s v="DE00"/>
    <x v="8"/>
    <x v="5"/>
    <n v="8942"/>
    <s v="GERMANY-Others (non-RES)"/>
    <s v="EU"/>
    <n v="8.9420000000000002"/>
  </r>
  <r>
    <s v="DE"/>
    <s v="GERMANY"/>
    <s v="DE00"/>
    <x v="8"/>
    <x v="6"/>
    <n v="8546"/>
    <s v="GERMANY-Others (non-RES)"/>
    <s v="EU"/>
    <n v="8.5459999999999994"/>
  </r>
  <r>
    <s v="DE"/>
    <s v="GERMANY"/>
    <s v="DE00"/>
    <x v="8"/>
    <x v="7"/>
    <n v="7863"/>
    <s v="GERMANY-Others (non-RES)"/>
    <s v="EU"/>
    <n v="7.8630000000000004"/>
  </r>
  <r>
    <s v="DE"/>
    <s v="GERMANY"/>
    <s v="DE00"/>
    <x v="2"/>
    <x v="8"/>
    <n v="34572"/>
    <s v="GERMANY-Solar (PV)"/>
    <s v="EU"/>
    <n v="34.572000000000003"/>
  </r>
  <r>
    <s v="DE"/>
    <s v="GERMANY"/>
    <s v="DE00"/>
    <x v="2"/>
    <x v="9"/>
    <n v="45750"/>
    <s v="GERMANY-Solar (PV)"/>
    <s v="EU"/>
    <n v="45.75"/>
  </r>
  <r>
    <s v="DE"/>
    <s v="GERMANY"/>
    <s v="DE00"/>
    <x v="2"/>
    <x v="10"/>
    <n v="56928"/>
    <s v="GERMANY-Solar (PV)"/>
    <s v="EU"/>
    <n v="56.927999999999997"/>
  </r>
  <r>
    <s v="DE"/>
    <s v="GERMANY"/>
    <s v="DE00"/>
    <x v="2"/>
    <x v="0"/>
    <n v="70286"/>
    <s v="GERMANY-Solar (PV)"/>
    <s v="EU"/>
    <n v="70.286000000000001"/>
  </r>
  <r>
    <s v="DE"/>
    <s v="GERMANY"/>
    <s v="DE00"/>
    <x v="2"/>
    <x v="1"/>
    <n v="83644"/>
    <s v="GERMANY-Solar (PV)"/>
    <s v="EU"/>
    <n v="83.644000000000005"/>
  </r>
  <r>
    <s v="DE"/>
    <s v="GERMANY"/>
    <s v="DE00"/>
    <x v="2"/>
    <x v="2"/>
    <n v="97002"/>
    <s v="GERMANY-Solar (PV)"/>
    <s v="EU"/>
    <n v="97.001999999999995"/>
  </r>
  <r>
    <s v="DE"/>
    <s v="GERMANY"/>
    <s v="DE00"/>
    <x v="2"/>
    <x v="3"/>
    <n v="106287"/>
    <s v="GERMANY-Solar (PV)"/>
    <s v="EU"/>
    <n v="106.28700000000001"/>
  </r>
  <r>
    <s v="DE"/>
    <s v="GERMANY"/>
    <s v="DE00"/>
    <x v="2"/>
    <x v="4"/>
    <n v="115573"/>
    <s v="GERMANY-Solar (PV)"/>
    <s v="EU"/>
    <n v="115.57299999999999"/>
  </r>
  <r>
    <s v="DE"/>
    <s v="GERMANY"/>
    <s v="DE00"/>
    <x v="2"/>
    <x v="5"/>
    <n v="124858"/>
    <s v="GERMANY-Solar (PV)"/>
    <s v="EU"/>
    <n v="124.858"/>
  </r>
  <r>
    <s v="DE"/>
    <s v="GERMANY"/>
    <s v="DE00"/>
    <x v="2"/>
    <x v="6"/>
    <n v="134144"/>
    <s v="GERMANY-Solar (PV)"/>
    <s v="EU"/>
    <n v="134.14400000000001"/>
  </r>
  <r>
    <s v="DE"/>
    <s v="GERMANY"/>
    <s v="DE00"/>
    <x v="2"/>
    <x v="7"/>
    <n v="143429"/>
    <s v="GERMANY-Solar (PV)"/>
    <s v="EU"/>
    <n v="143.429"/>
  </r>
  <r>
    <s v="DE"/>
    <s v="GERMANY"/>
    <s v="DE00"/>
    <x v="11"/>
    <x v="8"/>
    <n v="11117"/>
    <s v="GERMANY-Wind offshore"/>
    <s v="EU"/>
    <n v="11.117000000000001"/>
  </r>
  <r>
    <s v="DE"/>
    <s v="GERMANY"/>
    <s v="DE00"/>
    <x v="11"/>
    <x v="9"/>
    <n v="11417"/>
    <s v="GERMANY-Wind offshore"/>
    <s v="EU"/>
    <n v="11.417"/>
  </r>
  <r>
    <s v="DE"/>
    <s v="GERMANY"/>
    <s v="DE00"/>
    <x v="11"/>
    <x v="10"/>
    <n v="13297"/>
    <s v="GERMANY-Wind offshore"/>
    <s v="EU"/>
    <n v="13.297000000000001"/>
  </r>
  <r>
    <s v="DE"/>
    <s v="GERMANY"/>
    <s v="DE00"/>
    <x v="11"/>
    <x v="0"/>
    <n v="15097"/>
    <s v="GERMANY-Wind offshore"/>
    <s v="EU"/>
    <n v="15.097"/>
  </r>
  <r>
    <s v="DE"/>
    <s v="GERMANY"/>
    <s v="DE00"/>
    <x v="11"/>
    <x v="1"/>
    <n v="19097"/>
    <s v="GERMANY-Wind offshore"/>
    <s v="EU"/>
    <n v="19.097000000000001"/>
  </r>
  <r>
    <s v="DE"/>
    <s v="GERMANY"/>
    <s v="DE00"/>
    <x v="11"/>
    <x v="2"/>
    <n v="28097"/>
    <s v="GERMANY-Wind offshore"/>
    <s v="EU"/>
    <n v="28.097000000000001"/>
  </r>
  <r>
    <s v="DE"/>
    <s v="GERMANY"/>
    <s v="DE00"/>
    <x v="11"/>
    <x v="3"/>
    <n v="34097"/>
    <s v="GERMANY-Wind offshore"/>
    <s v="EU"/>
    <n v="34.097000000000001"/>
  </r>
  <r>
    <s v="DE"/>
    <s v="GERMANY"/>
    <s v="DE00"/>
    <x v="11"/>
    <x v="4"/>
    <n v="38097"/>
    <s v="GERMANY-Wind offshore"/>
    <s v="EU"/>
    <n v="38.097000000000001"/>
  </r>
  <r>
    <s v="DE"/>
    <s v="GERMANY"/>
    <s v="DE00"/>
    <x v="11"/>
    <x v="5"/>
    <n v="42097"/>
    <s v="GERMANY-Wind offshore"/>
    <s v="EU"/>
    <n v="42.097000000000001"/>
  </r>
  <r>
    <s v="DE"/>
    <s v="GERMANY"/>
    <s v="DE00"/>
    <x v="11"/>
    <x v="6"/>
    <n v="46035"/>
    <s v="GERMANY-Wind offshore"/>
    <s v="EU"/>
    <n v="46.034999999999997"/>
  </r>
  <r>
    <s v="DE"/>
    <s v="GERMANY"/>
    <s v="DE00"/>
    <x v="11"/>
    <x v="7"/>
    <n v="49635"/>
    <s v="GERMANY-Wind offshore"/>
    <s v="EU"/>
    <n v="49.634999999999998"/>
  </r>
  <r>
    <s v="DE"/>
    <s v="GERMANY"/>
    <s v="DE00"/>
    <x v="3"/>
    <x v="8"/>
    <n v="61498"/>
    <s v="GERMANY-Wind onshore"/>
    <s v="EU"/>
    <n v="61.497999999999998"/>
  </r>
  <r>
    <s v="DE"/>
    <s v="GERMANY"/>
    <s v="DE00"/>
    <x v="3"/>
    <x v="9"/>
    <n v="66492"/>
    <s v="GERMANY-Wind onshore"/>
    <s v="EU"/>
    <n v="66.492000000000004"/>
  </r>
  <r>
    <s v="DE"/>
    <s v="GERMANY"/>
    <s v="DE00"/>
    <x v="3"/>
    <x v="10"/>
    <n v="71485"/>
    <s v="GERMANY-Wind onshore"/>
    <s v="EU"/>
    <n v="71.484999999999999"/>
  </r>
  <r>
    <s v="DE"/>
    <s v="GERMANY"/>
    <s v="DE00"/>
    <x v="3"/>
    <x v="0"/>
    <n v="85990"/>
    <s v="GERMANY-Wind onshore"/>
    <s v="EU"/>
    <n v="85.99"/>
  </r>
  <r>
    <s v="DE"/>
    <s v="GERMANY"/>
    <s v="DE00"/>
    <x v="3"/>
    <x v="1"/>
    <n v="100496"/>
    <s v="GERMANY-Wind onshore"/>
    <s v="EU"/>
    <n v="100.496"/>
  </r>
  <r>
    <s v="DE"/>
    <s v="GERMANY"/>
    <s v="DE00"/>
    <x v="3"/>
    <x v="2"/>
    <n v="115001"/>
    <s v="GERMANY-Wind onshore"/>
    <s v="EU"/>
    <n v="115.001"/>
  </r>
  <r>
    <s v="DE"/>
    <s v="GERMANY"/>
    <s v="DE00"/>
    <x v="3"/>
    <x v="3"/>
    <n v="121172"/>
    <s v="GERMANY-Wind onshore"/>
    <s v="EU"/>
    <n v="121.172"/>
  </r>
  <r>
    <s v="DE"/>
    <s v="GERMANY"/>
    <s v="DE00"/>
    <x v="3"/>
    <x v="4"/>
    <n v="127344"/>
    <s v="GERMANY-Wind onshore"/>
    <s v="EU"/>
    <n v="127.34399999999999"/>
  </r>
  <r>
    <s v="DE"/>
    <s v="GERMANY"/>
    <s v="DE00"/>
    <x v="3"/>
    <x v="5"/>
    <n v="133516"/>
    <s v="GERMANY-Wind onshore"/>
    <s v="EU"/>
    <n v="133.51599999999999"/>
  </r>
  <r>
    <s v="DE"/>
    <s v="GERMANY"/>
    <s v="DE00"/>
    <x v="3"/>
    <x v="6"/>
    <n v="139688"/>
    <s v="GERMANY-Wind onshore"/>
    <s v="EU"/>
    <n v="139.68799999999999"/>
  </r>
  <r>
    <s v="DE"/>
    <s v="GERMANY"/>
    <s v="DE00"/>
    <x v="3"/>
    <x v="7"/>
    <n v="145859"/>
    <s v="GERMANY-Wind onshore"/>
    <s v="EU"/>
    <n v="145.85900000000001"/>
  </r>
  <r>
    <s v="DE"/>
    <s v="GERMANY"/>
    <s v="DEKF"/>
    <x v="11"/>
    <x v="8"/>
    <n v="336"/>
    <s v="GERMANY-Wind offshore"/>
    <s v="EU"/>
    <n v="0.33600000000000002"/>
  </r>
  <r>
    <s v="DE"/>
    <s v="GERMANY"/>
    <s v="DEKF"/>
    <x v="11"/>
    <x v="9"/>
    <n v="336"/>
    <s v="GERMANY-Wind offshore"/>
    <s v="EU"/>
    <n v="0.33600000000000002"/>
  </r>
  <r>
    <s v="DE"/>
    <s v="GERMANY"/>
    <s v="DEKF"/>
    <x v="11"/>
    <x v="10"/>
    <n v="336"/>
    <s v="GERMANY-Wind offshore"/>
    <s v="EU"/>
    <n v="0.33600000000000002"/>
  </r>
  <r>
    <s v="DE"/>
    <s v="GERMANY"/>
    <s v="DEKF"/>
    <x v="11"/>
    <x v="0"/>
    <n v="336"/>
    <s v="GERMANY-Wind offshore"/>
    <s v="EU"/>
    <n v="0.33600000000000002"/>
  </r>
  <r>
    <s v="DE"/>
    <s v="GERMANY"/>
    <s v="DEKF"/>
    <x v="11"/>
    <x v="1"/>
    <n v="336"/>
    <s v="GERMANY-Wind offshore"/>
    <s v="EU"/>
    <n v="0.33600000000000002"/>
  </r>
  <r>
    <s v="DE"/>
    <s v="GERMANY"/>
    <s v="DEKF"/>
    <x v="11"/>
    <x v="2"/>
    <n v="336"/>
    <s v="GERMANY-Wind offshore"/>
    <s v="EU"/>
    <n v="0.33600000000000002"/>
  </r>
  <r>
    <s v="DE"/>
    <s v="GERMANY"/>
    <s v="DEKF"/>
    <x v="11"/>
    <x v="3"/>
    <n v="336"/>
    <s v="GERMANY-Wind offshore"/>
    <s v="EU"/>
    <n v="0.33600000000000002"/>
  </r>
  <r>
    <s v="DE"/>
    <s v="GERMANY"/>
    <s v="DEKF"/>
    <x v="11"/>
    <x v="4"/>
    <n v="336"/>
    <s v="GERMANY-Wind offshore"/>
    <s v="EU"/>
    <n v="0.33600000000000002"/>
  </r>
  <r>
    <s v="DE"/>
    <s v="GERMANY"/>
    <s v="DEKF"/>
    <x v="11"/>
    <x v="5"/>
    <n v="336"/>
    <s v="GERMANY-Wind offshore"/>
    <s v="EU"/>
    <n v="0.33600000000000002"/>
  </r>
  <r>
    <s v="DE"/>
    <s v="GERMANY"/>
    <s v="DEKF"/>
    <x v="11"/>
    <x v="6"/>
    <n v="336"/>
    <s v="GERMANY-Wind offshore"/>
    <s v="EU"/>
    <n v="0.33600000000000002"/>
  </r>
  <r>
    <s v="DE"/>
    <s v="GERMANY"/>
    <s v="DEKF"/>
    <x v="11"/>
    <x v="7"/>
    <n v="336"/>
    <s v="GERMANY-Wind offshore"/>
    <s v="EU"/>
    <n v="0.33600000000000002"/>
  </r>
  <r>
    <s v="UK"/>
    <s v="GREAT BRITAIN"/>
    <s v="UK00"/>
    <x v="4"/>
    <x v="8"/>
    <n v="15150"/>
    <s v="GREAT BRITAIN-Battery"/>
    <s v="Non-EU"/>
    <n v="15.15"/>
  </r>
  <r>
    <s v="UK"/>
    <s v="GREAT BRITAIN"/>
    <s v="UK00"/>
    <x v="4"/>
    <x v="9"/>
    <n v="15652"/>
    <s v="GREAT BRITAIN-Battery"/>
    <s v="Non-EU"/>
    <n v="15.651999999999999"/>
  </r>
  <r>
    <s v="UK"/>
    <s v="GREAT BRITAIN"/>
    <s v="UK00"/>
    <x v="4"/>
    <x v="10"/>
    <n v="16550"/>
    <s v="GREAT BRITAIN-Battery"/>
    <s v="Non-EU"/>
    <n v="16.55"/>
  </r>
  <r>
    <s v="UK"/>
    <s v="GREAT BRITAIN"/>
    <s v="UK00"/>
    <x v="4"/>
    <x v="0"/>
    <n v="17534"/>
    <s v="GREAT BRITAIN-Battery"/>
    <s v="Non-EU"/>
    <n v="17.533999999999999"/>
  </r>
  <r>
    <s v="UK"/>
    <s v="GREAT BRITAIN"/>
    <s v="UK00"/>
    <x v="4"/>
    <x v="1"/>
    <n v="18106"/>
    <s v="GREAT BRITAIN-Battery"/>
    <s v="Non-EU"/>
    <n v="18.106000000000002"/>
  </r>
  <r>
    <s v="UK"/>
    <s v="GREAT BRITAIN"/>
    <s v="UK00"/>
    <x v="4"/>
    <x v="2"/>
    <n v="18881"/>
    <s v="GREAT BRITAIN-Battery"/>
    <s v="Non-EU"/>
    <n v="18.881"/>
  </r>
  <r>
    <s v="UK"/>
    <s v="GREAT BRITAIN"/>
    <s v="UK00"/>
    <x v="4"/>
    <x v="3"/>
    <n v="19774"/>
    <s v="GREAT BRITAIN-Battery"/>
    <s v="Non-EU"/>
    <n v="19.774000000000001"/>
  </r>
  <r>
    <s v="UK"/>
    <s v="GREAT BRITAIN"/>
    <s v="UK00"/>
    <x v="4"/>
    <x v="4"/>
    <n v="22200"/>
    <s v="GREAT BRITAIN-Battery"/>
    <s v="Non-EU"/>
    <n v="22.2"/>
  </r>
  <r>
    <s v="UK"/>
    <s v="GREAT BRITAIN"/>
    <s v="UK00"/>
    <x v="4"/>
    <x v="5"/>
    <n v="22814"/>
    <s v="GREAT BRITAIN-Battery"/>
    <s v="Non-EU"/>
    <n v="22.814"/>
  </r>
  <r>
    <s v="UK"/>
    <s v="GREAT BRITAIN"/>
    <s v="UK00"/>
    <x v="4"/>
    <x v="6"/>
    <n v="23390"/>
    <s v="GREAT BRITAIN-Battery"/>
    <s v="Non-EU"/>
    <n v="23.39"/>
  </r>
  <r>
    <s v="UK"/>
    <s v="GREAT BRITAIN"/>
    <s v="UK00"/>
    <x v="4"/>
    <x v="7"/>
    <n v="23914"/>
    <s v="GREAT BRITAIN-Battery"/>
    <s v="Non-EU"/>
    <n v="23.914000000000001"/>
  </r>
  <r>
    <s v="UK"/>
    <s v="GREAT BRITAIN"/>
    <s v="UK00"/>
    <x v="0"/>
    <x v="8"/>
    <n v="35423"/>
    <s v="GREAT BRITAIN-Gas"/>
    <s v="Non-EU"/>
    <n v="35.423000000000002"/>
  </r>
  <r>
    <s v="UK"/>
    <s v="GREAT BRITAIN"/>
    <s v="UK00"/>
    <x v="0"/>
    <x v="9"/>
    <n v="38029"/>
    <s v="GREAT BRITAIN-Gas"/>
    <s v="Non-EU"/>
    <n v="38.029000000000003"/>
  </r>
  <r>
    <s v="UK"/>
    <s v="GREAT BRITAIN"/>
    <s v="UK00"/>
    <x v="0"/>
    <x v="10"/>
    <n v="38029"/>
    <s v="GREAT BRITAIN-Gas"/>
    <s v="Non-EU"/>
    <n v="38.029000000000003"/>
  </r>
  <r>
    <s v="UK"/>
    <s v="GREAT BRITAIN"/>
    <s v="UK00"/>
    <x v="0"/>
    <x v="0"/>
    <n v="36474"/>
    <s v="GREAT BRITAIN-Gas"/>
    <s v="Non-EU"/>
    <n v="36.473999999999997"/>
  </r>
  <r>
    <s v="UK"/>
    <s v="GREAT BRITAIN"/>
    <s v="UK00"/>
    <x v="0"/>
    <x v="1"/>
    <n v="34349"/>
    <s v="GREAT BRITAIN-Gas"/>
    <s v="Non-EU"/>
    <n v="34.348999999999997"/>
  </r>
  <r>
    <s v="UK"/>
    <s v="GREAT BRITAIN"/>
    <s v="UK00"/>
    <x v="0"/>
    <x v="2"/>
    <n v="32120"/>
    <s v="GREAT BRITAIN-Gas"/>
    <s v="Non-EU"/>
    <n v="32.119999999999997"/>
  </r>
  <r>
    <s v="UK"/>
    <s v="GREAT BRITAIN"/>
    <s v="UK00"/>
    <x v="0"/>
    <x v="3"/>
    <n v="28016"/>
    <s v="GREAT BRITAIN-Gas"/>
    <s v="Non-EU"/>
    <n v="28.015999999999998"/>
  </r>
  <r>
    <s v="UK"/>
    <s v="GREAT BRITAIN"/>
    <s v="UK00"/>
    <x v="0"/>
    <x v="4"/>
    <n v="29148"/>
    <s v="GREAT BRITAIN-Gas"/>
    <s v="Non-EU"/>
    <n v="29.148"/>
  </r>
  <r>
    <s v="UK"/>
    <s v="GREAT BRITAIN"/>
    <s v="UK00"/>
    <x v="0"/>
    <x v="5"/>
    <n v="27719"/>
    <s v="GREAT BRITAIN-Gas"/>
    <s v="Non-EU"/>
    <n v="27.719000000000001"/>
  </r>
  <r>
    <s v="UK"/>
    <s v="GREAT BRITAIN"/>
    <s v="UK00"/>
    <x v="0"/>
    <x v="6"/>
    <n v="26521"/>
    <s v="GREAT BRITAIN-Gas"/>
    <s v="Non-EU"/>
    <n v="26.521000000000001"/>
  </r>
  <r>
    <s v="UK"/>
    <s v="GREAT BRITAIN"/>
    <s v="UK00"/>
    <x v="0"/>
    <x v="7"/>
    <n v="24876"/>
    <s v="GREAT BRITAIN-Gas"/>
    <s v="Non-EU"/>
    <n v="24.876000000000001"/>
  </r>
  <r>
    <s v="UK"/>
    <s v="GREAT BRITAIN"/>
    <s v="UK00"/>
    <x v="10"/>
    <x v="8"/>
    <n v="1230"/>
    <s v="GREAT BRITAIN-Nuclear"/>
    <s v="Non-EU"/>
    <n v="1.23"/>
  </r>
  <r>
    <s v="UK"/>
    <s v="GREAT BRITAIN"/>
    <s v="UK00"/>
    <x v="10"/>
    <x v="9"/>
    <n v="1230"/>
    <s v="GREAT BRITAIN-Nuclear"/>
    <s v="Non-EU"/>
    <n v="1.23"/>
  </r>
  <r>
    <s v="UK"/>
    <s v="GREAT BRITAIN"/>
    <s v="UK00"/>
    <x v="10"/>
    <x v="10"/>
    <n v="2900"/>
    <s v="GREAT BRITAIN-Nuclear"/>
    <s v="Non-EU"/>
    <n v="2.9"/>
  </r>
  <r>
    <s v="UK"/>
    <s v="GREAT BRITAIN"/>
    <s v="UK00"/>
    <x v="10"/>
    <x v="0"/>
    <n v="4570"/>
    <s v="GREAT BRITAIN-Nuclear"/>
    <s v="Non-EU"/>
    <n v="4.57"/>
  </r>
  <r>
    <s v="UK"/>
    <s v="GREAT BRITAIN"/>
    <s v="UK00"/>
    <x v="10"/>
    <x v="1"/>
    <n v="4570"/>
    <s v="GREAT BRITAIN-Nuclear"/>
    <s v="Non-EU"/>
    <n v="4.57"/>
  </r>
  <r>
    <s v="UK"/>
    <s v="GREAT BRITAIN"/>
    <s v="UK00"/>
    <x v="10"/>
    <x v="2"/>
    <n v="4570"/>
    <s v="GREAT BRITAIN-Nuclear"/>
    <s v="Non-EU"/>
    <n v="4.57"/>
  </r>
  <r>
    <s v="UK"/>
    <s v="GREAT BRITAIN"/>
    <s v="UK00"/>
    <x v="10"/>
    <x v="3"/>
    <n v="4570"/>
    <s v="GREAT BRITAIN-Nuclear"/>
    <s v="Non-EU"/>
    <n v="4.57"/>
  </r>
  <r>
    <s v="UK"/>
    <s v="GREAT BRITAIN"/>
    <s v="UK00"/>
    <x v="10"/>
    <x v="4"/>
    <n v="4570"/>
    <s v="GREAT BRITAIN-Nuclear"/>
    <s v="Non-EU"/>
    <n v="4.57"/>
  </r>
  <r>
    <s v="UK"/>
    <s v="GREAT BRITAIN"/>
    <s v="UK00"/>
    <x v="10"/>
    <x v="5"/>
    <n v="4570"/>
    <s v="GREAT BRITAIN-Nuclear"/>
    <s v="Non-EU"/>
    <n v="4.57"/>
  </r>
  <r>
    <s v="UK"/>
    <s v="GREAT BRITAIN"/>
    <s v="UK00"/>
    <x v="10"/>
    <x v="6"/>
    <n v="5040"/>
    <s v="GREAT BRITAIN-Nuclear"/>
    <s v="Non-EU"/>
    <n v="5.04"/>
  </r>
  <r>
    <s v="UK"/>
    <s v="GREAT BRITAIN"/>
    <s v="UK00"/>
    <x v="10"/>
    <x v="7"/>
    <n v="5040"/>
    <s v="GREAT BRITAIN-Nuclear"/>
    <s v="Non-EU"/>
    <n v="5.04"/>
  </r>
  <r>
    <s v="UK"/>
    <s v="GREAT BRITAIN"/>
    <s v="UK00"/>
    <x v="1"/>
    <x v="8"/>
    <n v="4994"/>
    <s v="GREAT BRITAIN-Oil"/>
    <s v="Non-EU"/>
    <n v="4.9939999999999998"/>
  </r>
  <r>
    <s v="UK"/>
    <s v="GREAT BRITAIN"/>
    <s v="UK00"/>
    <x v="1"/>
    <x v="9"/>
    <n v="6545"/>
    <s v="GREAT BRITAIN-Oil"/>
    <s v="Non-EU"/>
    <n v="6.5449999999999999"/>
  </r>
  <r>
    <s v="UK"/>
    <s v="GREAT BRITAIN"/>
    <s v="UK00"/>
    <x v="1"/>
    <x v="10"/>
    <n v="6545"/>
    <s v="GREAT BRITAIN-Oil"/>
    <s v="Non-EU"/>
    <n v="6.5449999999999999"/>
  </r>
  <r>
    <s v="UK"/>
    <s v="GREAT BRITAIN"/>
    <s v="UK00"/>
    <x v="1"/>
    <x v="0"/>
    <n v="6545"/>
    <s v="GREAT BRITAIN-Oil"/>
    <s v="Non-EU"/>
    <n v="6.5449999999999999"/>
  </r>
  <r>
    <s v="UK"/>
    <s v="GREAT BRITAIN"/>
    <s v="UK00"/>
    <x v="1"/>
    <x v="1"/>
    <n v="6545"/>
    <s v="GREAT BRITAIN-Oil"/>
    <s v="Non-EU"/>
    <n v="6.5449999999999999"/>
  </r>
  <r>
    <s v="UK"/>
    <s v="GREAT BRITAIN"/>
    <s v="UK00"/>
    <x v="1"/>
    <x v="2"/>
    <n v="6561"/>
    <s v="GREAT BRITAIN-Oil"/>
    <s v="Non-EU"/>
    <n v="6.5609999999999999"/>
  </r>
  <r>
    <s v="UK"/>
    <s v="GREAT BRITAIN"/>
    <s v="UK00"/>
    <x v="1"/>
    <x v="3"/>
    <n v="16"/>
    <s v="GREAT BRITAIN-Oil"/>
    <s v="Non-EU"/>
    <n v="1.6E-2"/>
  </r>
  <r>
    <s v="UK"/>
    <s v="GREAT BRITAIN"/>
    <s v="UK00"/>
    <x v="1"/>
    <x v="4"/>
    <n v="16"/>
    <s v="GREAT BRITAIN-Oil"/>
    <s v="Non-EU"/>
    <n v="1.6E-2"/>
  </r>
  <r>
    <s v="UK"/>
    <s v="GREAT BRITAIN"/>
    <s v="UK00"/>
    <x v="1"/>
    <x v="5"/>
    <n v="16"/>
    <s v="GREAT BRITAIN-Oil"/>
    <s v="Non-EU"/>
    <n v="1.6E-2"/>
  </r>
  <r>
    <s v="UK"/>
    <s v="GREAT BRITAIN"/>
    <s v="UK00"/>
    <x v="1"/>
    <x v="6"/>
    <n v="16"/>
    <s v="GREAT BRITAIN-Oil"/>
    <s v="Non-EU"/>
    <n v="1.6E-2"/>
  </r>
  <r>
    <s v="UK"/>
    <s v="GREAT BRITAIN"/>
    <s v="UK00"/>
    <x v="7"/>
    <x v="8"/>
    <n v="1430"/>
    <s v="GREAT BRITAIN-Others (RES)"/>
    <s v="Non-EU"/>
    <n v="1.43"/>
  </r>
  <r>
    <s v="UK"/>
    <s v="GREAT BRITAIN"/>
    <s v="UK00"/>
    <x v="7"/>
    <x v="9"/>
    <n v="1440"/>
    <s v="GREAT BRITAIN-Others (RES)"/>
    <s v="Non-EU"/>
    <n v="1.44"/>
  </r>
  <r>
    <s v="UK"/>
    <s v="GREAT BRITAIN"/>
    <s v="UK00"/>
    <x v="7"/>
    <x v="10"/>
    <n v="1523"/>
    <s v="GREAT BRITAIN-Others (RES)"/>
    <s v="Non-EU"/>
    <n v="1.5229999999999999"/>
  </r>
  <r>
    <s v="UK"/>
    <s v="GREAT BRITAIN"/>
    <s v="UK00"/>
    <x v="7"/>
    <x v="0"/>
    <n v="1538"/>
    <s v="GREAT BRITAIN-Others (RES)"/>
    <s v="Non-EU"/>
    <n v="1.538"/>
  </r>
  <r>
    <s v="UK"/>
    <s v="GREAT BRITAIN"/>
    <s v="UK00"/>
    <x v="7"/>
    <x v="1"/>
    <n v="1568"/>
    <s v="GREAT BRITAIN-Others (RES)"/>
    <s v="Non-EU"/>
    <n v="1.5680000000000001"/>
  </r>
  <r>
    <s v="UK"/>
    <s v="GREAT BRITAIN"/>
    <s v="UK00"/>
    <x v="7"/>
    <x v="2"/>
    <n v="1568"/>
    <s v="GREAT BRITAIN-Others (RES)"/>
    <s v="Non-EU"/>
    <n v="1.5680000000000001"/>
  </r>
  <r>
    <s v="UK"/>
    <s v="GREAT BRITAIN"/>
    <s v="UK00"/>
    <x v="7"/>
    <x v="3"/>
    <n v="1603"/>
    <s v="GREAT BRITAIN-Others (RES)"/>
    <s v="Non-EU"/>
    <n v="1.603"/>
  </r>
  <r>
    <s v="UK"/>
    <s v="GREAT BRITAIN"/>
    <s v="UK00"/>
    <x v="7"/>
    <x v="4"/>
    <n v="1603"/>
    <s v="GREAT BRITAIN-Others (RES)"/>
    <s v="Non-EU"/>
    <n v="1.603"/>
  </r>
  <r>
    <s v="UK"/>
    <s v="GREAT BRITAIN"/>
    <s v="UK00"/>
    <x v="7"/>
    <x v="5"/>
    <n v="1603"/>
    <s v="GREAT BRITAIN-Others (RES)"/>
    <s v="Non-EU"/>
    <n v="1.603"/>
  </r>
  <r>
    <s v="UK"/>
    <s v="GREAT BRITAIN"/>
    <s v="UK00"/>
    <x v="7"/>
    <x v="6"/>
    <n v="1603"/>
    <s v="GREAT BRITAIN-Others (RES)"/>
    <s v="Non-EU"/>
    <n v="1.603"/>
  </r>
  <r>
    <s v="UK"/>
    <s v="GREAT BRITAIN"/>
    <s v="UK00"/>
    <x v="7"/>
    <x v="7"/>
    <n v="1603"/>
    <s v="GREAT BRITAIN-Others (RES)"/>
    <s v="Non-EU"/>
    <n v="1.603"/>
  </r>
  <r>
    <s v="UK"/>
    <s v="GREAT BRITAIN"/>
    <s v="UK00"/>
    <x v="8"/>
    <x v="8"/>
    <n v="5780"/>
    <s v="GREAT BRITAIN-Others (non-RES)"/>
    <s v="Non-EU"/>
    <n v="5.78"/>
  </r>
  <r>
    <s v="UK"/>
    <s v="GREAT BRITAIN"/>
    <s v="UK00"/>
    <x v="8"/>
    <x v="9"/>
    <n v="5840"/>
    <s v="GREAT BRITAIN-Others (non-RES)"/>
    <s v="Non-EU"/>
    <n v="5.84"/>
  </r>
  <r>
    <s v="UK"/>
    <s v="GREAT BRITAIN"/>
    <s v="UK00"/>
    <x v="8"/>
    <x v="10"/>
    <n v="5840"/>
    <s v="GREAT BRITAIN-Others (non-RES)"/>
    <s v="Non-EU"/>
    <n v="5.84"/>
  </r>
  <r>
    <s v="UK"/>
    <s v="GREAT BRITAIN"/>
    <s v="UK00"/>
    <x v="8"/>
    <x v="0"/>
    <n v="5840"/>
    <s v="GREAT BRITAIN-Others (non-RES)"/>
    <s v="Non-EU"/>
    <n v="5.84"/>
  </r>
  <r>
    <s v="UK"/>
    <s v="GREAT BRITAIN"/>
    <s v="UK00"/>
    <x v="8"/>
    <x v="1"/>
    <n v="5840"/>
    <s v="GREAT BRITAIN-Others (non-RES)"/>
    <s v="Non-EU"/>
    <n v="5.84"/>
  </r>
  <r>
    <s v="UK"/>
    <s v="GREAT BRITAIN"/>
    <s v="UK00"/>
    <x v="8"/>
    <x v="2"/>
    <n v="5810"/>
    <s v="GREAT BRITAIN-Others (non-RES)"/>
    <s v="Non-EU"/>
    <n v="5.81"/>
  </r>
  <r>
    <s v="UK"/>
    <s v="GREAT BRITAIN"/>
    <s v="UK00"/>
    <x v="8"/>
    <x v="3"/>
    <n v="5175"/>
    <s v="GREAT BRITAIN-Others (non-RES)"/>
    <s v="Non-EU"/>
    <n v="5.1749999999999998"/>
  </r>
  <r>
    <s v="UK"/>
    <s v="GREAT BRITAIN"/>
    <s v="UK00"/>
    <x v="8"/>
    <x v="4"/>
    <n v="9744"/>
    <s v="GREAT BRITAIN-Others (non-RES)"/>
    <s v="Non-EU"/>
    <n v="9.7439999999999998"/>
  </r>
  <r>
    <s v="UK"/>
    <s v="GREAT BRITAIN"/>
    <s v="UK00"/>
    <x v="8"/>
    <x v="5"/>
    <n v="9674"/>
    <s v="GREAT BRITAIN-Others (non-RES)"/>
    <s v="Non-EU"/>
    <n v="9.6739999999999995"/>
  </r>
  <r>
    <s v="UK"/>
    <s v="GREAT BRITAIN"/>
    <s v="UK00"/>
    <x v="8"/>
    <x v="6"/>
    <n v="9674"/>
    <s v="GREAT BRITAIN-Others (non-RES)"/>
    <s v="Non-EU"/>
    <n v="9.6739999999999995"/>
  </r>
  <r>
    <s v="UK"/>
    <s v="GREAT BRITAIN"/>
    <s v="UK00"/>
    <x v="8"/>
    <x v="7"/>
    <n v="9004"/>
    <s v="GREAT BRITAIN-Others (non-RES)"/>
    <s v="Non-EU"/>
    <n v="9.0039999999999996"/>
  </r>
  <r>
    <s v="UK"/>
    <s v="GREAT BRITAIN"/>
    <s v="UK00"/>
    <x v="2"/>
    <x v="8"/>
    <n v="14827"/>
    <s v="GREAT BRITAIN-Solar (PV)"/>
    <s v="Non-EU"/>
    <n v="14.827"/>
  </r>
  <r>
    <s v="UK"/>
    <s v="GREAT BRITAIN"/>
    <s v="UK00"/>
    <x v="2"/>
    <x v="9"/>
    <n v="14939"/>
    <s v="GREAT BRITAIN-Solar (PV)"/>
    <s v="Non-EU"/>
    <n v="14.939"/>
  </r>
  <r>
    <s v="UK"/>
    <s v="GREAT BRITAIN"/>
    <s v="UK00"/>
    <x v="2"/>
    <x v="10"/>
    <n v="15338"/>
    <s v="GREAT BRITAIN-Solar (PV)"/>
    <s v="Non-EU"/>
    <n v="15.337999999999999"/>
  </r>
  <r>
    <s v="UK"/>
    <s v="GREAT BRITAIN"/>
    <s v="UK00"/>
    <x v="2"/>
    <x v="0"/>
    <n v="15632"/>
    <s v="GREAT BRITAIN-Solar (PV)"/>
    <s v="Non-EU"/>
    <n v="15.632"/>
  </r>
  <r>
    <s v="UK"/>
    <s v="GREAT BRITAIN"/>
    <s v="UK00"/>
    <x v="2"/>
    <x v="1"/>
    <n v="16202"/>
    <s v="GREAT BRITAIN-Solar (PV)"/>
    <s v="Non-EU"/>
    <n v="16.202000000000002"/>
  </r>
  <r>
    <s v="UK"/>
    <s v="GREAT BRITAIN"/>
    <s v="UK00"/>
    <x v="2"/>
    <x v="2"/>
    <n v="16548"/>
    <s v="GREAT BRITAIN-Solar (PV)"/>
    <s v="Non-EU"/>
    <n v="16.547999999999998"/>
  </r>
  <r>
    <s v="UK"/>
    <s v="GREAT BRITAIN"/>
    <s v="UK00"/>
    <x v="2"/>
    <x v="3"/>
    <n v="16855"/>
    <s v="GREAT BRITAIN-Solar (PV)"/>
    <s v="Non-EU"/>
    <n v="16.855"/>
  </r>
  <r>
    <s v="UK"/>
    <s v="GREAT BRITAIN"/>
    <s v="UK00"/>
    <x v="2"/>
    <x v="4"/>
    <n v="17105"/>
    <s v="GREAT BRITAIN-Solar (PV)"/>
    <s v="Non-EU"/>
    <n v="17.105"/>
  </r>
  <r>
    <s v="UK"/>
    <s v="GREAT BRITAIN"/>
    <s v="UK00"/>
    <x v="2"/>
    <x v="5"/>
    <n v="17400"/>
    <s v="GREAT BRITAIN-Solar (PV)"/>
    <s v="Non-EU"/>
    <n v="17.399999999999999"/>
  </r>
  <r>
    <s v="UK"/>
    <s v="GREAT BRITAIN"/>
    <s v="UK00"/>
    <x v="2"/>
    <x v="6"/>
    <n v="18934"/>
    <s v="GREAT BRITAIN-Solar (PV)"/>
    <s v="Non-EU"/>
    <n v="18.934000000000001"/>
  </r>
  <r>
    <s v="UK"/>
    <s v="GREAT BRITAIN"/>
    <s v="UK00"/>
    <x v="2"/>
    <x v="7"/>
    <n v="18934"/>
    <s v="GREAT BRITAIN-Solar (PV)"/>
    <s v="Non-EU"/>
    <n v="18.934000000000001"/>
  </r>
  <r>
    <s v="UK"/>
    <s v="GREAT BRITAIN"/>
    <s v="UK00"/>
    <x v="11"/>
    <x v="8"/>
    <n v="19336"/>
    <s v="GREAT BRITAIN-Wind offshore"/>
    <s v="Non-EU"/>
    <n v="19.335999999999999"/>
  </r>
  <r>
    <s v="UK"/>
    <s v="GREAT BRITAIN"/>
    <s v="UK00"/>
    <x v="11"/>
    <x v="9"/>
    <n v="22496"/>
    <s v="GREAT BRITAIN-Wind offshore"/>
    <s v="Non-EU"/>
    <n v="22.495999999999999"/>
  </r>
  <r>
    <s v="UK"/>
    <s v="GREAT BRITAIN"/>
    <s v="UK00"/>
    <x v="11"/>
    <x v="10"/>
    <n v="27535"/>
    <s v="GREAT BRITAIN-Wind offshore"/>
    <s v="Non-EU"/>
    <n v="27.535"/>
  </r>
  <r>
    <s v="UK"/>
    <s v="GREAT BRITAIN"/>
    <s v="UK00"/>
    <x v="11"/>
    <x v="0"/>
    <n v="29015"/>
    <s v="GREAT BRITAIN-Wind offshore"/>
    <s v="Non-EU"/>
    <n v="29.015000000000001"/>
  </r>
  <r>
    <s v="UK"/>
    <s v="GREAT BRITAIN"/>
    <s v="UK00"/>
    <x v="11"/>
    <x v="1"/>
    <n v="37164"/>
    <s v="GREAT BRITAIN-Wind offshore"/>
    <s v="Non-EU"/>
    <n v="37.164000000000001"/>
  </r>
  <r>
    <s v="UK"/>
    <s v="GREAT BRITAIN"/>
    <s v="UK00"/>
    <x v="11"/>
    <x v="2"/>
    <n v="39864"/>
    <s v="GREAT BRITAIN-Wind offshore"/>
    <s v="Non-EU"/>
    <n v="39.863999999999997"/>
  </r>
  <r>
    <s v="UK"/>
    <s v="GREAT BRITAIN"/>
    <s v="UK00"/>
    <x v="11"/>
    <x v="3"/>
    <n v="39864"/>
    <s v="GREAT BRITAIN-Wind offshore"/>
    <s v="Non-EU"/>
    <n v="39.863999999999997"/>
  </r>
  <r>
    <s v="UK"/>
    <s v="GREAT BRITAIN"/>
    <s v="UK00"/>
    <x v="11"/>
    <x v="4"/>
    <n v="43714"/>
    <s v="GREAT BRITAIN-Wind offshore"/>
    <s v="Non-EU"/>
    <n v="43.713999999999999"/>
  </r>
  <r>
    <s v="UK"/>
    <s v="GREAT BRITAIN"/>
    <s v="UK00"/>
    <x v="11"/>
    <x v="5"/>
    <n v="45694"/>
    <s v="GREAT BRITAIN-Wind offshore"/>
    <s v="Non-EU"/>
    <n v="45.694000000000003"/>
  </r>
  <r>
    <s v="UK"/>
    <s v="GREAT BRITAIN"/>
    <s v="UK00"/>
    <x v="11"/>
    <x v="6"/>
    <n v="45794"/>
    <s v="GREAT BRITAIN-Wind offshore"/>
    <s v="Non-EU"/>
    <n v="45.793999999999997"/>
  </r>
  <r>
    <s v="UK"/>
    <s v="GREAT BRITAIN"/>
    <s v="UK00"/>
    <x v="11"/>
    <x v="7"/>
    <n v="47002"/>
    <s v="GREAT BRITAIN-Wind offshore"/>
    <s v="Non-EU"/>
    <n v="47.002000000000002"/>
  </r>
  <r>
    <s v="UK"/>
    <s v="GREAT BRITAIN"/>
    <s v="UK00"/>
    <x v="3"/>
    <x v="8"/>
    <n v="15710"/>
    <s v="GREAT BRITAIN-Wind onshore"/>
    <s v="Non-EU"/>
    <n v="15.71"/>
  </r>
  <r>
    <s v="UK"/>
    <s v="GREAT BRITAIN"/>
    <s v="UK00"/>
    <x v="3"/>
    <x v="9"/>
    <n v="17061"/>
    <s v="GREAT BRITAIN-Wind onshore"/>
    <s v="Non-EU"/>
    <n v="17.061"/>
  </r>
  <r>
    <s v="UK"/>
    <s v="GREAT BRITAIN"/>
    <s v="UK00"/>
    <x v="3"/>
    <x v="10"/>
    <n v="18763"/>
    <s v="GREAT BRITAIN-Wind onshore"/>
    <s v="Non-EU"/>
    <n v="18.763000000000002"/>
  </r>
  <r>
    <s v="UK"/>
    <s v="GREAT BRITAIN"/>
    <s v="UK00"/>
    <x v="3"/>
    <x v="0"/>
    <n v="20611"/>
    <s v="GREAT BRITAIN-Wind onshore"/>
    <s v="Non-EU"/>
    <n v="20.611000000000001"/>
  </r>
  <r>
    <s v="UK"/>
    <s v="GREAT BRITAIN"/>
    <s v="UK00"/>
    <x v="3"/>
    <x v="1"/>
    <n v="21757"/>
    <s v="GREAT BRITAIN-Wind onshore"/>
    <s v="Non-EU"/>
    <n v="21.757000000000001"/>
  </r>
  <r>
    <s v="UK"/>
    <s v="GREAT BRITAIN"/>
    <s v="UK00"/>
    <x v="3"/>
    <x v="2"/>
    <n v="22945"/>
    <s v="GREAT BRITAIN-Wind onshore"/>
    <s v="Non-EU"/>
    <n v="22.945"/>
  </r>
  <r>
    <s v="UK"/>
    <s v="GREAT BRITAIN"/>
    <s v="UK00"/>
    <x v="3"/>
    <x v="3"/>
    <n v="23929"/>
    <s v="GREAT BRITAIN-Wind onshore"/>
    <s v="Non-EU"/>
    <n v="23.928999999999998"/>
  </r>
  <r>
    <s v="UK"/>
    <s v="GREAT BRITAIN"/>
    <s v="UK00"/>
    <x v="3"/>
    <x v="4"/>
    <n v="24115"/>
    <s v="GREAT BRITAIN-Wind onshore"/>
    <s v="Non-EU"/>
    <n v="24.114999999999998"/>
  </r>
  <r>
    <s v="UK"/>
    <s v="GREAT BRITAIN"/>
    <s v="UK00"/>
    <x v="3"/>
    <x v="5"/>
    <n v="24245"/>
    <s v="GREAT BRITAIN-Wind onshore"/>
    <s v="Non-EU"/>
    <n v="24.245000000000001"/>
  </r>
  <r>
    <s v="UK"/>
    <s v="GREAT BRITAIN"/>
    <s v="UK00"/>
    <x v="3"/>
    <x v="6"/>
    <n v="24505"/>
    <s v="GREAT BRITAIN-Wind onshore"/>
    <s v="Non-EU"/>
    <n v="24.504999999999999"/>
  </r>
  <r>
    <s v="UK"/>
    <s v="GREAT BRITAIN"/>
    <s v="UK00"/>
    <x v="3"/>
    <x v="7"/>
    <n v="25812"/>
    <s v="GREAT BRITAIN-Wind onshore"/>
    <s v="Non-EU"/>
    <n v="25.812000000000001"/>
  </r>
  <r>
    <s v="GR"/>
    <s v="GREECE"/>
    <s v="GR00"/>
    <x v="4"/>
    <x v="8"/>
    <n v="400"/>
    <s v="GREECE-Battery"/>
    <s v="EU"/>
    <n v="0.4"/>
  </r>
  <r>
    <s v="GR"/>
    <s v="GREECE"/>
    <s v="GR00"/>
    <x v="4"/>
    <x v="9"/>
    <n v="700"/>
    <s v="GREECE-Battery"/>
    <s v="EU"/>
    <n v="0.7"/>
  </r>
  <r>
    <s v="GR"/>
    <s v="GREECE"/>
    <s v="GR00"/>
    <x v="4"/>
    <x v="10"/>
    <n v="1000"/>
    <s v="GREECE-Battery"/>
    <s v="EU"/>
    <n v="1"/>
  </r>
  <r>
    <s v="GR"/>
    <s v="GREECE"/>
    <s v="GR00"/>
    <x v="4"/>
    <x v="0"/>
    <n v="1500"/>
    <s v="GREECE-Battery"/>
    <s v="EU"/>
    <n v="1.5"/>
  </r>
  <r>
    <s v="GR"/>
    <s v="GREECE"/>
    <s v="GR00"/>
    <x v="4"/>
    <x v="1"/>
    <n v="2200"/>
    <s v="GREECE-Battery"/>
    <s v="EU"/>
    <n v="2.2000000000000002"/>
  </r>
  <r>
    <s v="GR"/>
    <s v="GREECE"/>
    <s v="GR00"/>
    <x v="4"/>
    <x v="2"/>
    <n v="3100"/>
    <s v="GREECE-Battery"/>
    <s v="EU"/>
    <n v="3.1"/>
  </r>
  <r>
    <s v="GR"/>
    <s v="GREECE"/>
    <s v="GR00"/>
    <x v="4"/>
    <x v="3"/>
    <n v="3100"/>
    <s v="GREECE-Battery"/>
    <s v="EU"/>
    <n v="3.1"/>
  </r>
  <r>
    <s v="GR"/>
    <s v="GREECE"/>
    <s v="GR00"/>
    <x v="4"/>
    <x v="4"/>
    <n v="3300"/>
    <s v="GREECE-Battery"/>
    <s v="EU"/>
    <n v="3.3"/>
  </r>
  <r>
    <s v="GR"/>
    <s v="GREECE"/>
    <s v="GR00"/>
    <x v="4"/>
    <x v="5"/>
    <n v="3300"/>
    <s v="GREECE-Battery"/>
    <s v="EU"/>
    <n v="3.3"/>
  </r>
  <r>
    <s v="GR"/>
    <s v="GREECE"/>
    <s v="GR00"/>
    <x v="4"/>
    <x v="6"/>
    <n v="3300"/>
    <s v="GREECE-Battery"/>
    <s v="EU"/>
    <n v="3.3"/>
  </r>
  <r>
    <s v="GR"/>
    <s v="GREECE"/>
    <s v="GR00"/>
    <x v="4"/>
    <x v="7"/>
    <n v="3600"/>
    <s v="GREECE-Battery"/>
    <s v="EU"/>
    <n v="3.6"/>
  </r>
  <r>
    <s v="GR"/>
    <s v="GREECE"/>
    <s v="GR00"/>
    <x v="5"/>
    <x v="8"/>
    <n v="270"/>
    <s v="GREECE-DSR"/>
    <s v="EU"/>
    <n v="0.27"/>
  </r>
  <r>
    <s v="GR"/>
    <s v="GREECE"/>
    <s v="GR00"/>
    <x v="5"/>
    <x v="9"/>
    <n v="290"/>
    <s v="GREECE-DSR"/>
    <s v="EU"/>
    <n v="0.28999999999999998"/>
  </r>
  <r>
    <s v="GR"/>
    <s v="GREECE"/>
    <s v="GR00"/>
    <x v="5"/>
    <x v="10"/>
    <n v="310"/>
    <s v="GREECE-DSR"/>
    <s v="EU"/>
    <n v="0.31"/>
  </r>
  <r>
    <s v="GR"/>
    <s v="GREECE"/>
    <s v="GR00"/>
    <x v="5"/>
    <x v="0"/>
    <n v="340"/>
    <s v="GREECE-DSR"/>
    <s v="EU"/>
    <n v="0.34"/>
  </r>
  <r>
    <s v="GR"/>
    <s v="GREECE"/>
    <s v="GR00"/>
    <x v="5"/>
    <x v="1"/>
    <n v="370"/>
    <s v="GREECE-DSR"/>
    <s v="EU"/>
    <n v="0.37"/>
  </r>
  <r>
    <s v="GR"/>
    <s v="GREECE"/>
    <s v="GR00"/>
    <x v="5"/>
    <x v="2"/>
    <n v="420"/>
    <s v="GREECE-DSR"/>
    <s v="EU"/>
    <n v="0.42"/>
  </r>
  <r>
    <s v="GR"/>
    <s v="GREECE"/>
    <s v="GR00"/>
    <x v="5"/>
    <x v="3"/>
    <n v="470"/>
    <s v="GREECE-DSR"/>
    <s v="EU"/>
    <n v="0.47"/>
  </r>
  <r>
    <s v="GR"/>
    <s v="GREECE"/>
    <s v="GR00"/>
    <x v="5"/>
    <x v="4"/>
    <n v="520"/>
    <s v="GREECE-DSR"/>
    <s v="EU"/>
    <n v="0.52"/>
  </r>
  <r>
    <s v="GR"/>
    <s v="GREECE"/>
    <s v="GR00"/>
    <x v="5"/>
    <x v="5"/>
    <n v="570"/>
    <s v="GREECE-DSR"/>
    <s v="EU"/>
    <n v="0.56999999999999995"/>
  </r>
  <r>
    <s v="GR"/>
    <s v="GREECE"/>
    <s v="GR00"/>
    <x v="5"/>
    <x v="6"/>
    <n v="620"/>
    <s v="GREECE-DSR"/>
    <s v="EU"/>
    <n v="0.62"/>
  </r>
  <r>
    <s v="GR"/>
    <s v="GREECE"/>
    <s v="GR00"/>
    <x v="5"/>
    <x v="7"/>
    <n v="670"/>
    <s v="GREECE-DSR"/>
    <s v="EU"/>
    <n v="0.67"/>
  </r>
  <r>
    <s v="GR"/>
    <s v="GREECE"/>
    <s v="GR00"/>
    <x v="6"/>
    <x v="2"/>
    <n v="300"/>
    <s v="GREECE-Electrolyser &amp; P2H"/>
    <s v="EU"/>
    <n v="0.3"/>
  </r>
  <r>
    <s v="GR"/>
    <s v="GREECE"/>
    <s v="GR00"/>
    <x v="6"/>
    <x v="3"/>
    <n v="500"/>
    <s v="GREECE-Electrolyser &amp; P2H"/>
    <s v="EU"/>
    <n v="0.5"/>
  </r>
  <r>
    <s v="GR"/>
    <s v="GREECE"/>
    <s v="GR00"/>
    <x v="6"/>
    <x v="4"/>
    <n v="700"/>
    <s v="GREECE-Electrolyser &amp; P2H"/>
    <s v="EU"/>
    <n v="0.7"/>
  </r>
  <r>
    <s v="GR"/>
    <s v="GREECE"/>
    <s v="GR00"/>
    <x v="6"/>
    <x v="5"/>
    <n v="900"/>
    <s v="GREECE-Electrolyser &amp; P2H"/>
    <s v="EU"/>
    <n v="0.9"/>
  </r>
  <r>
    <s v="GR"/>
    <s v="GREECE"/>
    <s v="GR00"/>
    <x v="6"/>
    <x v="6"/>
    <n v="1100"/>
    <s v="GREECE-Electrolyser &amp; P2H"/>
    <s v="EU"/>
    <n v="1.1000000000000001"/>
  </r>
  <r>
    <s v="GR"/>
    <s v="GREECE"/>
    <s v="GR00"/>
    <x v="6"/>
    <x v="7"/>
    <n v="1300"/>
    <s v="GREECE-Electrolyser &amp; P2H"/>
    <s v="EU"/>
    <n v="1.3"/>
  </r>
  <r>
    <s v="GR"/>
    <s v="GREECE"/>
    <s v="GR00"/>
    <x v="0"/>
    <x v="8"/>
    <n v="6862"/>
    <s v="GREECE-Gas"/>
    <s v="EU"/>
    <n v="6.8620000000000001"/>
  </r>
  <r>
    <s v="GR"/>
    <s v="GREECE"/>
    <s v="GR00"/>
    <x v="0"/>
    <x v="9"/>
    <n v="7687"/>
    <s v="GREECE-Gas"/>
    <s v="EU"/>
    <n v="7.6870000000000003"/>
  </r>
  <r>
    <s v="GR"/>
    <s v="GREECE"/>
    <s v="GR00"/>
    <x v="0"/>
    <x v="10"/>
    <n v="7687"/>
    <s v="GREECE-Gas"/>
    <s v="EU"/>
    <n v="7.6870000000000003"/>
  </r>
  <r>
    <s v="GR"/>
    <s v="GREECE"/>
    <s v="GR00"/>
    <x v="0"/>
    <x v="0"/>
    <n v="7687"/>
    <s v="GREECE-Gas"/>
    <s v="EU"/>
    <n v="7.6870000000000003"/>
  </r>
  <r>
    <s v="GR"/>
    <s v="GREECE"/>
    <s v="GR00"/>
    <x v="0"/>
    <x v="1"/>
    <n v="7687"/>
    <s v="GREECE-Gas"/>
    <s v="EU"/>
    <n v="7.6870000000000003"/>
  </r>
  <r>
    <s v="GR"/>
    <s v="GREECE"/>
    <s v="GR00"/>
    <x v="0"/>
    <x v="2"/>
    <n v="7687"/>
    <s v="GREECE-Gas"/>
    <s v="EU"/>
    <n v="7.6870000000000003"/>
  </r>
  <r>
    <s v="GR"/>
    <s v="GREECE"/>
    <s v="GR00"/>
    <x v="0"/>
    <x v="3"/>
    <n v="8687"/>
    <s v="GREECE-Gas"/>
    <s v="EU"/>
    <n v="8.6869999999999994"/>
  </r>
  <r>
    <s v="GR"/>
    <s v="GREECE"/>
    <s v="GR00"/>
    <x v="0"/>
    <x v="4"/>
    <n v="8687"/>
    <s v="GREECE-Gas"/>
    <s v="EU"/>
    <n v="8.6869999999999994"/>
  </r>
  <r>
    <s v="GR"/>
    <s v="GREECE"/>
    <s v="GR00"/>
    <x v="0"/>
    <x v="5"/>
    <n v="8687"/>
    <s v="GREECE-Gas"/>
    <s v="EU"/>
    <n v="8.6869999999999994"/>
  </r>
  <r>
    <s v="GR"/>
    <s v="GREECE"/>
    <s v="GR00"/>
    <x v="0"/>
    <x v="6"/>
    <n v="8687"/>
    <s v="GREECE-Gas"/>
    <s v="EU"/>
    <n v="8.6869999999999994"/>
  </r>
  <r>
    <s v="GR"/>
    <s v="GREECE"/>
    <s v="GR00"/>
    <x v="0"/>
    <x v="7"/>
    <n v="7113"/>
    <s v="GREECE-Gas"/>
    <s v="EU"/>
    <n v="7.1130000000000004"/>
  </r>
  <r>
    <s v="GR"/>
    <s v="GREECE"/>
    <s v="GR00"/>
    <x v="12"/>
    <x v="8"/>
    <n v="1547"/>
    <s v="GREECE-Lignite"/>
    <s v="EU"/>
    <n v="1.5469999999999999"/>
  </r>
  <r>
    <s v="GR"/>
    <s v="GREECE"/>
    <s v="GR00"/>
    <x v="12"/>
    <x v="9"/>
    <n v="660"/>
    <s v="GREECE-Lignite"/>
    <s v="EU"/>
    <n v="0.66"/>
  </r>
  <r>
    <s v="GR"/>
    <s v="GREECE"/>
    <s v="GR00"/>
    <x v="12"/>
    <x v="10"/>
    <n v="660"/>
    <s v="GREECE-Lignite"/>
    <s v="EU"/>
    <n v="0.66"/>
  </r>
  <r>
    <s v="GR"/>
    <s v="GREECE"/>
    <s v="GR00"/>
    <x v="12"/>
    <x v="0"/>
    <n v="660"/>
    <s v="GREECE-Lignite"/>
    <s v="EU"/>
    <n v="0.66"/>
  </r>
  <r>
    <s v="GR"/>
    <s v="GREECE"/>
    <s v="GR00"/>
    <x v="7"/>
    <x v="8"/>
    <n v="281"/>
    <s v="GREECE-Others (RES)"/>
    <s v="EU"/>
    <n v="0.28100000000000003"/>
  </r>
  <r>
    <s v="GR"/>
    <s v="GREECE"/>
    <s v="GR00"/>
    <x v="7"/>
    <x v="9"/>
    <n v="285"/>
    <s v="GREECE-Others (RES)"/>
    <s v="EU"/>
    <n v="0.28499999999999998"/>
  </r>
  <r>
    <s v="GR"/>
    <s v="GREECE"/>
    <s v="GR00"/>
    <x v="7"/>
    <x v="10"/>
    <n v="289"/>
    <s v="GREECE-Others (RES)"/>
    <s v="EU"/>
    <n v="0.28899999999999998"/>
  </r>
  <r>
    <s v="GR"/>
    <s v="GREECE"/>
    <s v="GR00"/>
    <x v="7"/>
    <x v="0"/>
    <n v="293"/>
    <s v="GREECE-Others (RES)"/>
    <s v="EU"/>
    <n v="0.29299999999999998"/>
  </r>
  <r>
    <s v="GR"/>
    <s v="GREECE"/>
    <s v="GR00"/>
    <x v="7"/>
    <x v="1"/>
    <n v="296"/>
    <s v="GREECE-Others (RES)"/>
    <s v="EU"/>
    <n v="0.29599999999999999"/>
  </r>
  <r>
    <s v="GR"/>
    <s v="GREECE"/>
    <s v="GR00"/>
    <x v="7"/>
    <x v="2"/>
    <n v="300"/>
    <s v="GREECE-Others (RES)"/>
    <s v="EU"/>
    <n v="0.3"/>
  </r>
  <r>
    <s v="GR"/>
    <s v="GREECE"/>
    <s v="GR00"/>
    <x v="7"/>
    <x v="3"/>
    <n v="420"/>
    <s v="GREECE-Others (RES)"/>
    <s v="EU"/>
    <n v="0.42"/>
  </r>
  <r>
    <s v="GR"/>
    <s v="GREECE"/>
    <s v="GR00"/>
    <x v="7"/>
    <x v="4"/>
    <n v="540"/>
    <s v="GREECE-Others (RES)"/>
    <s v="EU"/>
    <n v="0.54"/>
  </r>
  <r>
    <s v="GR"/>
    <s v="GREECE"/>
    <s v="GR00"/>
    <x v="7"/>
    <x v="5"/>
    <n v="660"/>
    <s v="GREECE-Others (RES)"/>
    <s v="EU"/>
    <n v="0.66"/>
  </r>
  <r>
    <s v="GR"/>
    <s v="GREECE"/>
    <s v="GR00"/>
    <x v="7"/>
    <x v="6"/>
    <n v="780"/>
    <s v="GREECE-Others (RES)"/>
    <s v="EU"/>
    <n v="0.78"/>
  </r>
  <r>
    <s v="GR"/>
    <s v="GREECE"/>
    <s v="GR00"/>
    <x v="7"/>
    <x v="7"/>
    <n v="900"/>
    <s v="GREECE-Others (RES)"/>
    <s v="EU"/>
    <n v="0.9"/>
  </r>
  <r>
    <s v="GR"/>
    <s v="GREECE"/>
    <s v="GR00"/>
    <x v="2"/>
    <x v="8"/>
    <n v="7912"/>
    <s v="GREECE-Solar (PV)"/>
    <s v="EU"/>
    <n v="7.9119999999999999"/>
  </r>
  <r>
    <s v="GR"/>
    <s v="GREECE"/>
    <s v="GR00"/>
    <x v="2"/>
    <x v="9"/>
    <n v="8842"/>
    <s v="GREECE-Solar (PV)"/>
    <s v="EU"/>
    <n v="8.8420000000000005"/>
  </r>
  <r>
    <s v="GR"/>
    <s v="GREECE"/>
    <s v="GR00"/>
    <x v="2"/>
    <x v="10"/>
    <n v="9765"/>
    <s v="GREECE-Solar (PV)"/>
    <s v="EU"/>
    <n v="9.7650000000000006"/>
  </r>
  <r>
    <s v="GR"/>
    <s v="GREECE"/>
    <s v="GR00"/>
    <x v="2"/>
    <x v="0"/>
    <n v="10811"/>
    <s v="GREECE-Solar (PV)"/>
    <s v="EU"/>
    <n v="10.811"/>
  </r>
  <r>
    <s v="GR"/>
    <s v="GREECE"/>
    <s v="GR00"/>
    <x v="2"/>
    <x v="1"/>
    <n v="11910"/>
    <s v="GREECE-Solar (PV)"/>
    <s v="EU"/>
    <n v="11.91"/>
  </r>
  <r>
    <s v="GR"/>
    <s v="GREECE"/>
    <s v="GR00"/>
    <x v="2"/>
    <x v="2"/>
    <n v="12900"/>
    <s v="GREECE-Solar (PV)"/>
    <s v="EU"/>
    <n v="12.9"/>
  </r>
  <r>
    <s v="GR"/>
    <s v="GREECE"/>
    <s v="GR00"/>
    <x v="2"/>
    <x v="3"/>
    <n v="13920"/>
    <s v="GREECE-Solar (PV)"/>
    <s v="EU"/>
    <n v="13.92"/>
  </r>
  <r>
    <s v="GR"/>
    <s v="GREECE"/>
    <s v="GR00"/>
    <x v="2"/>
    <x v="4"/>
    <n v="14940"/>
    <s v="GREECE-Solar (PV)"/>
    <s v="EU"/>
    <n v="14.94"/>
  </r>
  <r>
    <s v="GR"/>
    <s v="GREECE"/>
    <s v="GR00"/>
    <x v="2"/>
    <x v="5"/>
    <n v="15960"/>
    <s v="GREECE-Solar (PV)"/>
    <s v="EU"/>
    <n v="15.96"/>
  </r>
  <r>
    <s v="GR"/>
    <s v="GREECE"/>
    <s v="GR00"/>
    <x v="2"/>
    <x v="6"/>
    <n v="16980"/>
    <s v="GREECE-Solar (PV)"/>
    <s v="EU"/>
    <n v="16.98"/>
  </r>
  <r>
    <s v="GR"/>
    <s v="GREECE"/>
    <s v="GR00"/>
    <x v="2"/>
    <x v="7"/>
    <n v="18000"/>
    <s v="GREECE-Solar (PV)"/>
    <s v="EU"/>
    <n v="18"/>
  </r>
  <r>
    <s v="GR"/>
    <s v="GREECE"/>
    <s v="GR00"/>
    <x v="11"/>
    <x v="2"/>
    <n v="1900"/>
    <s v="GREECE-Wind offshore"/>
    <s v="EU"/>
    <n v="1.9"/>
  </r>
  <r>
    <s v="GR"/>
    <s v="GREECE"/>
    <s v="GR00"/>
    <x v="11"/>
    <x v="3"/>
    <n v="1900"/>
    <s v="GREECE-Wind offshore"/>
    <s v="EU"/>
    <n v="1.9"/>
  </r>
  <r>
    <s v="GR"/>
    <s v="GREECE"/>
    <s v="GR00"/>
    <x v="11"/>
    <x v="4"/>
    <n v="1900"/>
    <s v="GREECE-Wind offshore"/>
    <s v="EU"/>
    <n v="1.9"/>
  </r>
  <r>
    <s v="GR"/>
    <s v="GREECE"/>
    <s v="GR00"/>
    <x v="11"/>
    <x v="5"/>
    <n v="2500"/>
    <s v="GREECE-Wind offshore"/>
    <s v="EU"/>
    <n v="2.5"/>
  </r>
  <r>
    <s v="GR"/>
    <s v="GREECE"/>
    <s v="GR00"/>
    <x v="11"/>
    <x v="6"/>
    <n v="2500"/>
    <s v="GREECE-Wind offshore"/>
    <s v="EU"/>
    <n v="2.5"/>
  </r>
  <r>
    <s v="GR"/>
    <s v="GREECE"/>
    <s v="GR00"/>
    <x v="11"/>
    <x v="7"/>
    <n v="6200"/>
    <s v="GREECE-Wind offshore"/>
    <s v="EU"/>
    <n v="6.2"/>
  </r>
  <r>
    <s v="GR"/>
    <s v="GREECE"/>
    <s v="GR00"/>
    <x v="3"/>
    <x v="8"/>
    <n v="5484"/>
    <s v="GREECE-Wind onshore"/>
    <s v="EU"/>
    <n v="5.484"/>
  </r>
  <r>
    <s v="GR"/>
    <s v="GREECE"/>
    <s v="GR00"/>
    <x v="3"/>
    <x v="9"/>
    <n v="5701"/>
    <s v="GREECE-Wind onshore"/>
    <s v="EU"/>
    <n v="5.7009999999999996"/>
  </r>
  <r>
    <s v="GR"/>
    <s v="GREECE"/>
    <s v="GR00"/>
    <x v="3"/>
    <x v="10"/>
    <n v="5904"/>
    <s v="GREECE-Wind onshore"/>
    <s v="EU"/>
    <n v="5.9039999999999999"/>
  </r>
  <r>
    <s v="GR"/>
    <s v="GREECE"/>
    <s v="GR00"/>
    <x v="3"/>
    <x v="0"/>
    <n v="6196"/>
    <s v="GREECE-Wind onshore"/>
    <s v="EU"/>
    <n v="6.1959999999999997"/>
  </r>
  <r>
    <s v="GR"/>
    <s v="GREECE"/>
    <s v="GR00"/>
    <x v="3"/>
    <x v="1"/>
    <n v="6563"/>
    <s v="GREECE-Wind onshore"/>
    <s v="EU"/>
    <n v="6.5629999999999997"/>
  </r>
  <r>
    <s v="GR"/>
    <s v="GREECE"/>
    <s v="GR00"/>
    <x v="3"/>
    <x v="2"/>
    <n v="6800"/>
    <s v="GREECE-Wind onshore"/>
    <s v="EU"/>
    <n v="6.8"/>
  </r>
  <r>
    <s v="GR"/>
    <s v="GREECE"/>
    <s v="GR00"/>
    <x v="3"/>
    <x v="3"/>
    <n v="6940"/>
    <s v="GREECE-Wind onshore"/>
    <s v="EU"/>
    <n v="6.94"/>
  </r>
  <r>
    <s v="GR"/>
    <s v="GREECE"/>
    <s v="GR00"/>
    <x v="3"/>
    <x v="4"/>
    <n v="7080"/>
    <s v="GREECE-Wind onshore"/>
    <s v="EU"/>
    <n v="7.08"/>
  </r>
  <r>
    <s v="GR"/>
    <s v="GREECE"/>
    <s v="GR00"/>
    <x v="3"/>
    <x v="5"/>
    <n v="7220"/>
    <s v="GREECE-Wind onshore"/>
    <s v="EU"/>
    <n v="7.22"/>
  </r>
  <r>
    <s v="GR"/>
    <s v="GREECE"/>
    <s v="GR00"/>
    <x v="3"/>
    <x v="6"/>
    <n v="7360"/>
    <s v="GREECE-Wind onshore"/>
    <s v="EU"/>
    <n v="7.36"/>
  </r>
  <r>
    <s v="GR"/>
    <s v="GREECE"/>
    <s v="GR00"/>
    <x v="3"/>
    <x v="7"/>
    <n v="7500"/>
    <s v="GREECE-Wind onshore"/>
    <s v="EU"/>
    <n v="7.5"/>
  </r>
  <r>
    <s v="GR"/>
    <s v="GREECE"/>
    <s v="GR03"/>
    <x v="4"/>
    <x v="10"/>
    <n v="100"/>
    <s v="GREECE-Battery"/>
    <s v="EU"/>
    <n v="0.1"/>
  </r>
  <r>
    <s v="GR"/>
    <s v="GREECE"/>
    <s v="GR03"/>
    <x v="4"/>
    <x v="0"/>
    <n v="150"/>
    <s v="GREECE-Battery"/>
    <s v="EU"/>
    <n v="0.15"/>
  </r>
  <r>
    <s v="GR"/>
    <s v="GREECE"/>
    <s v="GR03"/>
    <x v="4"/>
    <x v="1"/>
    <n v="200"/>
    <s v="GREECE-Battery"/>
    <s v="EU"/>
    <n v="0.2"/>
  </r>
  <r>
    <s v="GR"/>
    <s v="GREECE"/>
    <s v="GR03"/>
    <x v="4"/>
    <x v="2"/>
    <n v="300"/>
    <s v="GREECE-Battery"/>
    <s v="EU"/>
    <n v="0.3"/>
  </r>
  <r>
    <s v="GR"/>
    <s v="GREECE"/>
    <s v="GR03"/>
    <x v="4"/>
    <x v="3"/>
    <n v="320"/>
    <s v="GREECE-Battery"/>
    <s v="EU"/>
    <n v="0.32"/>
  </r>
  <r>
    <s v="GR"/>
    <s v="GREECE"/>
    <s v="GR03"/>
    <x v="4"/>
    <x v="4"/>
    <n v="340"/>
    <s v="GREECE-Battery"/>
    <s v="EU"/>
    <n v="0.34"/>
  </r>
  <r>
    <s v="GR"/>
    <s v="GREECE"/>
    <s v="GR03"/>
    <x v="4"/>
    <x v="5"/>
    <n v="360"/>
    <s v="GREECE-Battery"/>
    <s v="EU"/>
    <n v="0.36"/>
  </r>
  <r>
    <s v="GR"/>
    <s v="GREECE"/>
    <s v="GR03"/>
    <x v="4"/>
    <x v="6"/>
    <n v="380"/>
    <s v="GREECE-Battery"/>
    <s v="EU"/>
    <n v="0.38"/>
  </r>
  <r>
    <s v="GR"/>
    <s v="GREECE"/>
    <s v="GR03"/>
    <x v="4"/>
    <x v="7"/>
    <n v="400"/>
    <s v="GREECE-Battery"/>
    <s v="EU"/>
    <n v="0.4"/>
  </r>
  <r>
    <s v="GR"/>
    <s v="GREECE"/>
    <s v="GR03"/>
    <x v="1"/>
    <x v="8"/>
    <n v="408"/>
    <s v="GREECE-Oil"/>
    <s v="EU"/>
    <n v="0.40799999999999997"/>
  </r>
  <r>
    <s v="GR"/>
    <s v="GREECE"/>
    <s v="GR03"/>
    <x v="1"/>
    <x v="9"/>
    <n v="408"/>
    <s v="GREECE-Oil"/>
    <s v="EU"/>
    <n v="0.40799999999999997"/>
  </r>
  <r>
    <s v="GR"/>
    <s v="GREECE"/>
    <s v="GR03"/>
    <x v="1"/>
    <x v="10"/>
    <n v="408"/>
    <s v="GREECE-Oil"/>
    <s v="EU"/>
    <n v="0.40799999999999997"/>
  </r>
  <r>
    <s v="GR"/>
    <s v="GREECE"/>
    <s v="GR03"/>
    <x v="1"/>
    <x v="0"/>
    <n v="408"/>
    <s v="GREECE-Oil"/>
    <s v="EU"/>
    <n v="0.40799999999999997"/>
  </r>
  <r>
    <s v="GR"/>
    <s v="GREECE"/>
    <s v="GR03"/>
    <x v="1"/>
    <x v="1"/>
    <n v="408"/>
    <s v="GREECE-Oil"/>
    <s v="EU"/>
    <n v="0.40799999999999997"/>
  </r>
  <r>
    <s v="GR"/>
    <s v="GREECE"/>
    <s v="GR03"/>
    <x v="1"/>
    <x v="2"/>
    <n v="408"/>
    <s v="GREECE-Oil"/>
    <s v="EU"/>
    <n v="0.40799999999999997"/>
  </r>
  <r>
    <s v="GR"/>
    <s v="GREECE"/>
    <s v="GR03"/>
    <x v="1"/>
    <x v="3"/>
    <n v="408"/>
    <s v="GREECE-Oil"/>
    <s v="EU"/>
    <n v="0.40799999999999997"/>
  </r>
  <r>
    <s v="GR"/>
    <s v="GREECE"/>
    <s v="GR03"/>
    <x v="2"/>
    <x v="8"/>
    <n v="159"/>
    <s v="GREECE-Solar (PV)"/>
    <s v="EU"/>
    <n v="0.159"/>
  </r>
  <r>
    <s v="GR"/>
    <s v="GREECE"/>
    <s v="GR03"/>
    <x v="2"/>
    <x v="9"/>
    <n v="250"/>
    <s v="GREECE-Solar (PV)"/>
    <s v="EU"/>
    <n v="0.25"/>
  </r>
  <r>
    <s v="GR"/>
    <s v="GREECE"/>
    <s v="GR03"/>
    <x v="2"/>
    <x v="10"/>
    <n v="349"/>
    <s v="GREECE-Solar (PV)"/>
    <s v="EU"/>
    <n v="0.34899999999999998"/>
  </r>
  <r>
    <s v="GR"/>
    <s v="GREECE"/>
    <s v="GR03"/>
    <x v="2"/>
    <x v="0"/>
    <n v="400"/>
    <s v="GREECE-Solar (PV)"/>
    <s v="EU"/>
    <n v="0.4"/>
  </r>
  <r>
    <s v="GR"/>
    <s v="GREECE"/>
    <s v="GR03"/>
    <x v="2"/>
    <x v="1"/>
    <n v="450"/>
    <s v="GREECE-Solar (PV)"/>
    <s v="EU"/>
    <n v="0.45"/>
  </r>
  <r>
    <s v="GR"/>
    <s v="GREECE"/>
    <s v="GR03"/>
    <x v="2"/>
    <x v="2"/>
    <n v="500"/>
    <s v="GREECE-Solar (PV)"/>
    <s v="EU"/>
    <n v="0.5"/>
  </r>
  <r>
    <s v="GR"/>
    <s v="GREECE"/>
    <s v="GR03"/>
    <x v="2"/>
    <x v="3"/>
    <n v="540"/>
    <s v="GREECE-Solar (PV)"/>
    <s v="EU"/>
    <n v="0.54"/>
  </r>
  <r>
    <s v="GR"/>
    <s v="GREECE"/>
    <s v="GR03"/>
    <x v="2"/>
    <x v="4"/>
    <n v="580"/>
    <s v="GREECE-Solar (PV)"/>
    <s v="EU"/>
    <n v="0.57999999999999996"/>
  </r>
  <r>
    <s v="GR"/>
    <s v="GREECE"/>
    <s v="GR03"/>
    <x v="2"/>
    <x v="5"/>
    <n v="620"/>
    <s v="GREECE-Solar (PV)"/>
    <s v="EU"/>
    <n v="0.62"/>
  </r>
  <r>
    <s v="GR"/>
    <s v="GREECE"/>
    <s v="GR03"/>
    <x v="2"/>
    <x v="6"/>
    <n v="660"/>
    <s v="GREECE-Solar (PV)"/>
    <s v="EU"/>
    <n v="0.66"/>
  </r>
  <r>
    <s v="GR"/>
    <s v="GREECE"/>
    <s v="GR03"/>
    <x v="2"/>
    <x v="7"/>
    <n v="700"/>
    <s v="GREECE-Solar (PV)"/>
    <s v="EU"/>
    <n v="0.7"/>
  </r>
  <r>
    <s v="GR"/>
    <s v="GREECE"/>
    <s v="GR03"/>
    <x v="13"/>
    <x v="8"/>
    <n v="70"/>
    <s v="GREECE-Solar (thermal)"/>
    <s v="EU"/>
    <n v="7.0000000000000007E-2"/>
  </r>
  <r>
    <s v="GR"/>
    <s v="GREECE"/>
    <s v="GR03"/>
    <x v="13"/>
    <x v="9"/>
    <n v="70"/>
    <s v="GREECE-Solar (thermal)"/>
    <s v="EU"/>
    <n v="7.0000000000000007E-2"/>
  </r>
  <r>
    <s v="GR"/>
    <s v="GREECE"/>
    <s v="GR03"/>
    <x v="13"/>
    <x v="10"/>
    <n v="70"/>
    <s v="GREECE-Solar (thermal)"/>
    <s v="EU"/>
    <n v="7.0000000000000007E-2"/>
  </r>
  <r>
    <s v="GR"/>
    <s v="GREECE"/>
    <s v="GR03"/>
    <x v="13"/>
    <x v="0"/>
    <n v="137"/>
    <s v="GREECE-Solar (thermal)"/>
    <s v="EU"/>
    <n v="0.13700000000000001"/>
  </r>
  <r>
    <s v="GR"/>
    <s v="GREECE"/>
    <s v="GR03"/>
    <x v="13"/>
    <x v="1"/>
    <n v="137"/>
    <s v="GREECE-Solar (thermal)"/>
    <s v="EU"/>
    <n v="0.13700000000000001"/>
  </r>
  <r>
    <s v="GR"/>
    <s v="GREECE"/>
    <s v="GR03"/>
    <x v="13"/>
    <x v="2"/>
    <n v="137"/>
    <s v="GREECE-Solar (thermal)"/>
    <s v="EU"/>
    <n v="0.13700000000000001"/>
  </r>
  <r>
    <s v="GR"/>
    <s v="GREECE"/>
    <s v="GR03"/>
    <x v="13"/>
    <x v="3"/>
    <n v="137"/>
    <s v="GREECE-Solar (thermal)"/>
    <s v="EU"/>
    <n v="0.13700000000000001"/>
  </r>
  <r>
    <s v="GR"/>
    <s v="GREECE"/>
    <s v="GR03"/>
    <x v="13"/>
    <x v="4"/>
    <n v="137"/>
    <s v="GREECE-Solar (thermal)"/>
    <s v="EU"/>
    <n v="0.13700000000000001"/>
  </r>
  <r>
    <s v="GR"/>
    <s v="GREECE"/>
    <s v="GR03"/>
    <x v="13"/>
    <x v="5"/>
    <n v="200"/>
    <s v="GREECE-Solar (thermal)"/>
    <s v="EU"/>
    <n v="0.2"/>
  </r>
  <r>
    <s v="GR"/>
    <s v="GREECE"/>
    <s v="GR03"/>
    <x v="13"/>
    <x v="6"/>
    <n v="200"/>
    <s v="GREECE-Solar (thermal)"/>
    <s v="EU"/>
    <n v="0.2"/>
  </r>
  <r>
    <s v="GR"/>
    <s v="GREECE"/>
    <s v="GR03"/>
    <x v="13"/>
    <x v="7"/>
    <n v="200"/>
    <s v="GREECE-Solar (thermal)"/>
    <s v="EU"/>
    <n v="0.2"/>
  </r>
  <r>
    <s v="GR"/>
    <s v="GREECE"/>
    <s v="GR03"/>
    <x v="3"/>
    <x v="8"/>
    <n v="386"/>
    <s v="GREECE-Wind onshore"/>
    <s v="EU"/>
    <n v="0.38600000000000001"/>
  </r>
  <r>
    <s v="GR"/>
    <s v="GREECE"/>
    <s v="GR03"/>
    <x v="3"/>
    <x v="9"/>
    <n v="469"/>
    <s v="GREECE-Wind onshore"/>
    <s v="EU"/>
    <n v="0.46899999999999997"/>
  </r>
  <r>
    <s v="GR"/>
    <s v="GREECE"/>
    <s v="GR03"/>
    <x v="3"/>
    <x v="10"/>
    <n v="551"/>
    <s v="GREECE-Wind onshore"/>
    <s v="EU"/>
    <n v="0.55100000000000005"/>
  </r>
  <r>
    <s v="GR"/>
    <s v="GREECE"/>
    <s v="GR03"/>
    <x v="3"/>
    <x v="0"/>
    <n v="634"/>
    <s v="GREECE-Wind onshore"/>
    <s v="EU"/>
    <n v="0.63400000000000001"/>
  </r>
  <r>
    <s v="GR"/>
    <s v="GREECE"/>
    <s v="GR03"/>
    <x v="3"/>
    <x v="1"/>
    <n v="717"/>
    <s v="GREECE-Wind onshore"/>
    <s v="EU"/>
    <n v="0.71699999999999997"/>
  </r>
  <r>
    <s v="GR"/>
    <s v="GREECE"/>
    <s v="GR03"/>
    <x v="3"/>
    <x v="2"/>
    <n v="800"/>
    <s v="GREECE-Wind onshore"/>
    <s v="EU"/>
    <n v="0.8"/>
  </r>
  <r>
    <s v="GR"/>
    <s v="GREECE"/>
    <s v="GR03"/>
    <x v="3"/>
    <x v="3"/>
    <n v="840"/>
    <s v="GREECE-Wind onshore"/>
    <s v="EU"/>
    <n v="0.84"/>
  </r>
  <r>
    <s v="GR"/>
    <s v="GREECE"/>
    <s v="GR03"/>
    <x v="3"/>
    <x v="4"/>
    <n v="880"/>
    <s v="GREECE-Wind onshore"/>
    <s v="EU"/>
    <n v="0.88"/>
  </r>
  <r>
    <s v="GR"/>
    <s v="GREECE"/>
    <s v="GR03"/>
    <x v="3"/>
    <x v="5"/>
    <n v="920"/>
    <s v="GREECE-Wind onshore"/>
    <s v="EU"/>
    <n v="0.92"/>
  </r>
  <r>
    <s v="GR"/>
    <s v="GREECE"/>
    <s v="GR03"/>
    <x v="3"/>
    <x v="6"/>
    <n v="960"/>
    <s v="GREECE-Wind onshore"/>
    <s v="EU"/>
    <n v="0.96"/>
  </r>
  <r>
    <s v="GR"/>
    <s v="GREECE"/>
    <s v="GR03"/>
    <x v="3"/>
    <x v="7"/>
    <n v="1000"/>
    <s v="GREECE-Wind onshore"/>
    <s v="EU"/>
    <n v="1"/>
  </r>
  <r>
    <s v="HU"/>
    <s v="HUNGARY"/>
    <s v="HU00"/>
    <x v="4"/>
    <x v="8"/>
    <n v="40"/>
    <s v="HUNGARY-Battery"/>
    <s v="EU"/>
    <n v="0.04"/>
  </r>
  <r>
    <s v="HU"/>
    <s v="HUNGARY"/>
    <s v="HU00"/>
    <x v="4"/>
    <x v="9"/>
    <n v="303"/>
    <s v="HUNGARY-Battery"/>
    <s v="EU"/>
    <n v="0.30299999999999999"/>
  </r>
  <r>
    <s v="HU"/>
    <s v="HUNGARY"/>
    <s v="HU00"/>
    <x v="4"/>
    <x v="10"/>
    <n v="326"/>
    <s v="HUNGARY-Battery"/>
    <s v="EU"/>
    <n v="0.32600000000000001"/>
  </r>
  <r>
    <s v="HU"/>
    <s v="HUNGARY"/>
    <s v="HU00"/>
    <x v="4"/>
    <x v="0"/>
    <n v="439"/>
    <s v="HUNGARY-Battery"/>
    <s v="EU"/>
    <n v="0.439"/>
  </r>
  <r>
    <s v="HU"/>
    <s v="HUNGARY"/>
    <s v="HU00"/>
    <x v="4"/>
    <x v="1"/>
    <n v="490"/>
    <s v="HUNGARY-Battery"/>
    <s v="EU"/>
    <n v="0.49"/>
  </r>
  <r>
    <s v="HU"/>
    <s v="HUNGARY"/>
    <s v="HU00"/>
    <x v="4"/>
    <x v="2"/>
    <n v="510"/>
    <s v="HUNGARY-Battery"/>
    <s v="EU"/>
    <n v="0.51"/>
  </r>
  <r>
    <s v="HU"/>
    <s v="HUNGARY"/>
    <s v="HU00"/>
    <x v="4"/>
    <x v="3"/>
    <n v="530"/>
    <s v="HUNGARY-Battery"/>
    <s v="EU"/>
    <n v="0.53"/>
  </r>
  <r>
    <s v="HU"/>
    <s v="HUNGARY"/>
    <s v="HU00"/>
    <x v="4"/>
    <x v="4"/>
    <n v="550"/>
    <s v="HUNGARY-Battery"/>
    <s v="EU"/>
    <n v="0.55000000000000004"/>
  </r>
  <r>
    <s v="HU"/>
    <s v="HUNGARY"/>
    <s v="HU00"/>
    <x v="4"/>
    <x v="5"/>
    <n v="570"/>
    <s v="HUNGARY-Battery"/>
    <s v="EU"/>
    <n v="0.56999999999999995"/>
  </r>
  <r>
    <s v="HU"/>
    <s v="HUNGARY"/>
    <s v="HU00"/>
    <x v="4"/>
    <x v="6"/>
    <n v="590"/>
    <s v="HUNGARY-Battery"/>
    <s v="EU"/>
    <n v="0.59"/>
  </r>
  <r>
    <s v="HU"/>
    <s v="HUNGARY"/>
    <s v="HU00"/>
    <x v="4"/>
    <x v="7"/>
    <n v="590"/>
    <s v="HUNGARY-Battery"/>
    <s v="EU"/>
    <n v="0.59"/>
  </r>
  <r>
    <s v="HU"/>
    <s v="HUNGARY"/>
    <s v="HU00"/>
    <x v="6"/>
    <x v="9"/>
    <n v="20"/>
    <s v="HUNGARY-Electrolyser &amp; P2H"/>
    <s v="EU"/>
    <n v="0.02"/>
  </r>
  <r>
    <s v="HU"/>
    <s v="HUNGARY"/>
    <s v="HU00"/>
    <x v="6"/>
    <x v="10"/>
    <n v="40"/>
    <s v="HUNGARY-Electrolyser &amp; P2H"/>
    <s v="EU"/>
    <n v="0.04"/>
  </r>
  <r>
    <s v="HU"/>
    <s v="HUNGARY"/>
    <s v="HU00"/>
    <x v="6"/>
    <x v="0"/>
    <n v="100"/>
    <s v="HUNGARY-Electrolyser &amp; P2H"/>
    <s v="EU"/>
    <n v="0.1"/>
  </r>
  <r>
    <s v="HU"/>
    <s v="HUNGARY"/>
    <s v="HU00"/>
    <x v="6"/>
    <x v="1"/>
    <n v="160"/>
    <s v="HUNGARY-Electrolyser &amp; P2H"/>
    <s v="EU"/>
    <n v="0.16"/>
  </r>
  <r>
    <s v="HU"/>
    <s v="HUNGARY"/>
    <s v="HU00"/>
    <x v="6"/>
    <x v="2"/>
    <n v="240"/>
    <s v="HUNGARY-Electrolyser &amp; P2H"/>
    <s v="EU"/>
    <n v="0.24"/>
  </r>
  <r>
    <s v="HU"/>
    <s v="HUNGARY"/>
    <s v="HU00"/>
    <x v="6"/>
    <x v="3"/>
    <n v="240"/>
    <s v="HUNGARY-Electrolyser &amp; P2H"/>
    <s v="EU"/>
    <n v="0.24"/>
  </r>
  <r>
    <s v="HU"/>
    <s v="HUNGARY"/>
    <s v="HU00"/>
    <x v="6"/>
    <x v="4"/>
    <n v="240"/>
    <s v="HUNGARY-Electrolyser &amp; P2H"/>
    <s v="EU"/>
    <n v="0.24"/>
  </r>
  <r>
    <s v="HU"/>
    <s v="HUNGARY"/>
    <s v="HU00"/>
    <x v="6"/>
    <x v="5"/>
    <n v="240"/>
    <s v="HUNGARY-Electrolyser &amp; P2H"/>
    <s v="EU"/>
    <n v="0.24"/>
  </r>
  <r>
    <s v="HU"/>
    <s v="HUNGARY"/>
    <s v="HU00"/>
    <x v="6"/>
    <x v="6"/>
    <n v="240"/>
    <s v="HUNGARY-Electrolyser &amp; P2H"/>
    <s v="EU"/>
    <n v="0.24"/>
  </r>
  <r>
    <s v="HU"/>
    <s v="HUNGARY"/>
    <s v="HU00"/>
    <x v="6"/>
    <x v="7"/>
    <n v="240"/>
    <s v="HUNGARY-Electrolyser &amp; P2H"/>
    <s v="EU"/>
    <n v="0.24"/>
  </r>
  <r>
    <s v="HU"/>
    <s v="HUNGARY"/>
    <s v="HU00"/>
    <x v="0"/>
    <x v="8"/>
    <n v="2235"/>
    <s v="HUNGARY-Gas"/>
    <s v="EU"/>
    <n v="2.2349999999999999"/>
  </r>
  <r>
    <s v="HU"/>
    <s v="HUNGARY"/>
    <s v="HU00"/>
    <x v="0"/>
    <x v="9"/>
    <n v="2285"/>
    <s v="HUNGARY-Gas"/>
    <s v="EU"/>
    <n v="2.2850000000000001"/>
  </r>
  <r>
    <s v="HU"/>
    <s v="HUNGARY"/>
    <s v="HU00"/>
    <x v="0"/>
    <x v="10"/>
    <n v="2285"/>
    <s v="HUNGARY-Gas"/>
    <s v="EU"/>
    <n v="2.2850000000000001"/>
  </r>
  <r>
    <s v="HU"/>
    <s v="HUNGARY"/>
    <s v="HU00"/>
    <x v="0"/>
    <x v="0"/>
    <n v="3434"/>
    <s v="HUNGARY-Gas"/>
    <s v="EU"/>
    <n v="3.4340000000000002"/>
  </r>
  <r>
    <s v="HU"/>
    <s v="HUNGARY"/>
    <s v="HU00"/>
    <x v="0"/>
    <x v="1"/>
    <n v="3358"/>
    <s v="HUNGARY-Gas"/>
    <s v="EU"/>
    <n v="3.3580000000000001"/>
  </r>
  <r>
    <s v="HU"/>
    <s v="HUNGARY"/>
    <s v="HU00"/>
    <x v="0"/>
    <x v="2"/>
    <n v="3697"/>
    <s v="HUNGARY-Gas"/>
    <s v="EU"/>
    <n v="3.6970000000000001"/>
  </r>
  <r>
    <s v="HU"/>
    <s v="HUNGARY"/>
    <s v="HU00"/>
    <x v="0"/>
    <x v="3"/>
    <n v="3697"/>
    <s v="HUNGARY-Gas"/>
    <s v="EU"/>
    <n v="3.6970000000000001"/>
  </r>
  <r>
    <s v="HU"/>
    <s v="HUNGARY"/>
    <s v="HU00"/>
    <x v="0"/>
    <x v="4"/>
    <n v="3536"/>
    <s v="HUNGARY-Gas"/>
    <s v="EU"/>
    <n v="3.536"/>
  </r>
  <r>
    <s v="HU"/>
    <s v="HUNGARY"/>
    <s v="HU00"/>
    <x v="0"/>
    <x v="5"/>
    <n v="3536"/>
    <s v="HUNGARY-Gas"/>
    <s v="EU"/>
    <n v="3.536"/>
  </r>
  <r>
    <s v="HU"/>
    <s v="HUNGARY"/>
    <s v="HU00"/>
    <x v="0"/>
    <x v="6"/>
    <n v="3536"/>
    <s v="HUNGARY-Gas"/>
    <s v="EU"/>
    <n v="3.536"/>
  </r>
  <r>
    <s v="HU"/>
    <s v="HUNGARY"/>
    <s v="HU00"/>
    <x v="0"/>
    <x v="7"/>
    <n v="3461"/>
    <s v="HUNGARY-Gas"/>
    <s v="EU"/>
    <n v="3.4609999999999999"/>
  </r>
  <r>
    <s v="HU"/>
    <s v="HUNGARY"/>
    <s v="HU00"/>
    <x v="9"/>
    <x v="8"/>
    <n v="273"/>
    <s v="HUNGARY-Hard coal"/>
    <s v="EU"/>
    <n v="0.27300000000000002"/>
  </r>
  <r>
    <s v="HU"/>
    <s v="HUNGARY"/>
    <s v="HU00"/>
    <x v="9"/>
    <x v="9"/>
    <n v="273"/>
    <s v="HUNGARY-Hard coal"/>
    <s v="EU"/>
    <n v="0.27300000000000002"/>
  </r>
  <r>
    <s v="HU"/>
    <s v="HUNGARY"/>
    <s v="HU00"/>
    <x v="9"/>
    <x v="10"/>
    <n v="273"/>
    <s v="HUNGARY-Hard coal"/>
    <s v="EU"/>
    <n v="0.27300000000000002"/>
  </r>
  <r>
    <s v="HU"/>
    <s v="HUNGARY"/>
    <s v="HU00"/>
    <x v="9"/>
    <x v="0"/>
    <n v="202"/>
    <s v="HUNGARY-Hard coal"/>
    <s v="EU"/>
    <n v="0.20200000000000001"/>
  </r>
  <r>
    <s v="HU"/>
    <s v="HUNGARY"/>
    <s v="HU00"/>
    <x v="9"/>
    <x v="1"/>
    <n v="202"/>
    <s v="HUNGARY-Hard coal"/>
    <s v="EU"/>
    <n v="0.20200000000000001"/>
  </r>
  <r>
    <s v="HU"/>
    <s v="HUNGARY"/>
    <s v="HU00"/>
    <x v="9"/>
    <x v="2"/>
    <n v="202"/>
    <s v="HUNGARY-Hard coal"/>
    <s v="EU"/>
    <n v="0.20200000000000001"/>
  </r>
  <r>
    <s v="HU"/>
    <s v="HUNGARY"/>
    <s v="HU00"/>
    <x v="9"/>
    <x v="3"/>
    <n v="175"/>
    <s v="HUNGARY-Hard coal"/>
    <s v="EU"/>
    <n v="0.17499999999999999"/>
  </r>
  <r>
    <s v="HU"/>
    <s v="HUNGARY"/>
    <s v="HU00"/>
    <x v="9"/>
    <x v="4"/>
    <n v="175"/>
    <s v="HUNGARY-Hard coal"/>
    <s v="EU"/>
    <n v="0.17499999999999999"/>
  </r>
  <r>
    <s v="HU"/>
    <s v="HUNGARY"/>
    <s v="HU00"/>
    <x v="9"/>
    <x v="5"/>
    <n v="175"/>
    <s v="HUNGARY-Hard coal"/>
    <s v="EU"/>
    <n v="0.17499999999999999"/>
  </r>
  <r>
    <s v="HU"/>
    <s v="HUNGARY"/>
    <s v="HU00"/>
    <x v="9"/>
    <x v="6"/>
    <n v="175"/>
    <s v="HUNGARY-Hard coal"/>
    <s v="EU"/>
    <n v="0.17499999999999999"/>
  </r>
  <r>
    <s v="HU"/>
    <s v="HUNGARY"/>
    <s v="HU00"/>
    <x v="9"/>
    <x v="7"/>
    <n v="100"/>
    <s v="HUNGARY-Hard coal"/>
    <s v="EU"/>
    <n v="0.1"/>
  </r>
  <r>
    <s v="HU"/>
    <s v="HUNGARY"/>
    <s v="HU00"/>
    <x v="12"/>
    <x v="8"/>
    <n v="699"/>
    <s v="HUNGARY-Lignite"/>
    <s v="EU"/>
    <n v="0.69899999999999995"/>
  </r>
  <r>
    <s v="HU"/>
    <s v="HUNGARY"/>
    <s v="HU00"/>
    <x v="12"/>
    <x v="9"/>
    <n v="612"/>
    <s v="HUNGARY-Lignite"/>
    <s v="EU"/>
    <n v="0.61199999999999999"/>
  </r>
  <r>
    <s v="HU"/>
    <s v="HUNGARY"/>
    <s v="HU00"/>
    <x v="12"/>
    <x v="10"/>
    <n v="612"/>
    <s v="HUNGARY-Lignite"/>
    <s v="EU"/>
    <n v="0.61199999999999999"/>
  </r>
  <r>
    <s v="HU"/>
    <s v="HUNGARY"/>
    <s v="HU00"/>
    <x v="10"/>
    <x v="8"/>
    <n v="1917"/>
    <s v="HUNGARY-Nuclear"/>
    <s v="EU"/>
    <n v="1.917"/>
  </r>
  <r>
    <s v="HU"/>
    <s v="HUNGARY"/>
    <s v="HU00"/>
    <x v="10"/>
    <x v="9"/>
    <n v="1917"/>
    <s v="HUNGARY-Nuclear"/>
    <s v="EU"/>
    <n v="1.917"/>
  </r>
  <r>
    <s v="HU"/>
    <s v="HUNGARY"/>
    <s v="HU00"/>
    <x v="10"/>
    <x v="10"/>
    <n v="1917"/>
    <s v="HUNGARY-Nuclear"/>
    <s v="EU"/>
    <n v="1.917"/>
  </r>
  <r>
    <s v="HU"/>
    <s v="HUNGARY"/>
    <s v="HU00"/>
    <x v="10"/>
    <x v="0"/>
    <n v="1917"/>
    <s v="HUNGARY-Nuclear"/>
    <s v="EU"/>
    <n v="1.917"/>
  </r>
  <r>
    <s v="HU"/>
    <s v="HUNGARY"/>
    <s v="HU00"/>
    <x v="10"/>
    <x v="1"/>
    <n v="1917"/>
    <s v="HUNGARY-Nuclear"/>
    <s v="EU"/>
    <n v="1.917"/>
  </r>
  <r>
    <s v="HU"/>
    <s v="HUNGARY"/>
    <s v="HU00"/>
    <x v="10"/>
    <x v="2"/>
    <n v="3097"/>
    <s v="HUNGARY-Nuclear"/>
    <s v="EU"/>
    <n v="3.097"/>
  </r>
  <r>
    <s v="HU"/>
    <s v="HUNGARY"/>
    <s v="HU00"/>
    <x v="10"/>
    <x v="3"/>
    <n v="4277"/>
    <s v="HUNGARY-Nuclear"/>
    <s v="EU"/>
    <n v="4.2770000000000001"/>
  </r>
  <r>
    <s v="HU"/>
    <s v="HUNGARY"/>
    <s v="HU00"/>
    <x v="10"/>
    <x v="4"/>
    <n v="4277"/>
    <s v="HUNGARY-Nuclear"/>
    <s v="EU"/>
    <n v="4.2770000000000001"/>
  </r>
  <r>
    <s v="HU"/>
    <s v="HUNGARY"/>
    <s v="HU00"/>
    <x v="10"/>
    <x v="5"/>
    <n v="4277"/>
    <s v="HUNGARY-Nuclear"/>
    <s v="EU"/>
    <n v="4.2770000000000001"/>
  </r>
  <r>
    <s v="HU"/>
    <s v="HUNGARY"/>
    <s v="HU00"/>
    <x v="10"/>
    <x v="6"/>
    <n v="4277"/>
    <s v="HUNGARY-Nuclear"/>
    <s v="EU"/>
    <n v="4.2770000000000001"/>
  </r>
  <r>
    <s v="HU"/>
    <s v="HUNGARY"/>
    <s v="HU00"/>
    <x v="10"/>
    <x v="7"/>
    <n v="4277"/>
    <s v="HUNGARY-Nuclear"/>
    <s v="EU"/>
    <n v="4.2770000000000001"/>
  </r>
  <r>
    <s v="HU"/>
    <s v="HUNGARY"/>
    <s v="HU00"/>
    <x v="1"/>
    <x v="8"/>
    <n v="495"/>
    <s v="HUNGARY-Oil"/>
    <s v="EU"/>
    <n v="0.495"/>
  </r>
  <r>
    <s v="HU"/>
    <s v="HUNGARY"/>
    <s v="HU00"/>
    <x v="1"/>
    <x v="9"/>
    <n v="495"/>
    <s v="HUNGARY-Oil"/>
    <s v="EU"/>
    <n v="0.495"/>
  </r>
  <r>
    <s v="HU"/>
    <s v="HUNGARY"/>
    <s v="HU00"/>
    <x v="1"/>
    <x v="10"/>
    <n v="495"/>
    <s v="HUNGARY-Oil"/>
    <s v="EU"/>
    <n v="0.495"/>
  </r>
  <r>
    <s v="HU"/>
    <s v="HUNGARY"/>
    <s v="HU00"/>
    <x v="1"/>
    <x v="0"/>
    <n v="495"/>
    <s v="HUNGARY-Oil"/>
    <s v="EU"/>
    <n v="0.495"/>
  </r>
  <r>
    <s v="HU"/>
    <s v="HUNGARY"/>
    <s v="HU00"/>
    <x v="1"/>
    <x v="1"/>
    <n v="495"/>
    <s v="HUNGARY-Oil"/>
    <s v="EU"/>
    <n v="0.495"/>
  </r>
  <r>
    <s v="HU"/>
    <s v="HUNGARY"/>
    <s v="HU00"/>
    <x v="1"/>
    <x v="2"/>
    <n v="495"/>
    <s v="HUNGARY-Oil"/>
    <s v="EU"/>
    <n v="0.495"/>
  </r>
  <r>
    <s v="HU"/>
    <s v="HUNGARY"/>
    <s v="HU00"/>
    <x v="1"/>
    <x v="3"/>
    <n v="495"/>
    <s v="HUNGARY-Oil"/>
    <s v="EU"/>
    <n v="0.495"/>
  </r>
  <r>
    <s v="HU"/>
    <s v="HUNGARY"/>
    <s v="HU00"/>
    <x v="1"/>
    <x v="4"/>
    <n v="495"/>
    <s v="HUNGARY-Oil"/>
    <s v="EU"/>
    <n v="0.495"/>
  </r>
  <r>
    <s v="HU"/>
    <s v="HUNGARY"/>
    <s v="HU00"/>
    <x v="1"/>
    <x v="5"/>
    <n v="495"/>
    <s v="HUNGARY-Oil"/>
    <s v="EU"/>
    <n v="0.495"/>
  </r>
  <r>
    <s v="HU"/>
    <s v="HUNGARY"/>
    <s v="HU00"/>
    <x v="1"/>
    <x v="6"/>
    <n v="10"/>
    <s v="HUNGARY-Oil"/>
    <s v="EU"/>
    <n v="0.01"/>
  </r>
  <r>
    <s v="HU"/>
    <s v="HUNGARY"/>
    <s v="HU00"/>
    <x v="1"/>
    <x v="7"/>
    <n v="10"/>
    <s v="HUNGARY-Oil"/>
    <s v="EU"/>
    <n v="0.01"/>
  </r>
  <r>
    <s v="HU"/>
    <s v="HUNGARY"/>
    <s v="HU00"/>
    <x v="7"/>
    <x v="8"/>
    <n v="120"/>
    <s v="HUNGARY-Others (RES)"/>
    <s v="EU"/>
    <n v="0.12"/>
  </r>
  <r>
    <s v="HU"/>
    <s v="HUNGARY"/>
    <s v="HU00"/>
    <x v="7"/>
    <x v="9"/>
    <n v="126"/>
    <s v="HUNGARY-Others (RES)"/>
    <s v="EU"/>
    <n v="0.126"/>
  </r>
  <r>
    <s v="HU"/>
    <s v="HUNGARY"/>
    <s v="HU00"/>
    <x v="7"/>
    <x v="10"/>
    <n v="131"/>
    <s v="HUNGARY-Others (RES)"/>
    <s v="EU"/>
    <n v="0.13100000000000001"/>
  </r>
  <r>
    <s v="HU"/>
    <s v="HUNGARY"/>
    <s v="HU00"/>
    <x v="7"/>
    <x v="0"/>
    <n v="131"/>
    <s v="HUNGARY-Others (RES)"/>
    <s v="EU"/>
    <n v="0.13100000000000001"/>
  </r>
  <r>
    <s v="HU"/>
    <s v="HUNGARY"/>
    <s v="HU00"/>
    <x v="7"/>
    <x v="1"/>
    <n v="131"/>
    <s v="HUNGARY-Others (RES)"/>
    <s v="EU"/>
    <n v="0.13100000000000001"/>
  </r>
  <r>
    <s v="HU"/>
    <s v="HUNGARY"/>
    <s v="HU00"/>
    <x v="7"/>
    <x v="2"/>
    <n v="165"/>
    <s v="HUNGARY-Others (RES)"/>
    <s v="EU"/>
    <n v="0.16500000000000001"/>
  </r>
  <r>
    <s v="HU"/>
    <s v="HUNGARY"/>
    <s v="HU00"/>
    <x v="7"/>
    <x v="3"/>
    <n v="178"/>
    <s v="HUNGARY-Others (RES)"/>
    <s v="EU"/>
    <n v="0.17799999999999999"/>
  </r>
  <r>
    <s v="HU"/>
    <s v="HUNGARY"/>
    <s v="HU00"/>
    <x v="7"/>
    <x v="4"/>
    <n v="190"/>
    <s v="HUNGARY-Others (RES)"/>
    <s v="EU"/>
    <n v="0.19"/>
  </r>
  <r>
    <s v="HU"/>
    <s v="HUNGARY"/>
    <s v="HU00"/>
    <x v="7"/>
    <x v="5"/>
    <n v="203"/>
    <s v="HUNGARY-Others (RES)"/>
    <s v="EU"/>
    <n v="0.20300000000000001"/>
  </r>
  <r>
    <s v="HU"/>
    <s v="HUNGARY"/>
    <s v="HU00"/>
    <x v="7"/>
    <x v="6"/>
    <n v="215"/>
    <s v="HUNGARY-Others (RES)"/>
    <s v="EU"/>
    <n v="0.215"/>
  </r>
  <r>
    <s v="HU"/>
    <s v="HUNGARY"/>
    <s v="HU00"/>
    <x v="7"/>
    <x v="7"/>
    <n v="228"/>
    <s v="HUNGARY-Others (RES)"/>
    <s v="EU"/>
    <n v="0.22800000000000001"/>
  </r>
  <r>
    <s v="HU"/>
    <s v="HUNGARY"/>
    <s v="HU00"/>
    <x v="8"/>
    <x v="8"/>
    <n v="960"/>
    <s v="HUNGARY-Others (non-RES)"/>
    <s v="EU"/>
    <n v="0.96"/>
  </r>
  <r>
    <s v="HU"/>
    <s v="HUNGARY"/>
    <s v="HU00"/>
    <x v="8"/>
    <x v="9"/>
    <n v="999"/>
    <s v="HUNGARY-Others (non-RES)"/>
    <s v="EU"/>
    <n v="0.999"/>
  </r>
  <r>
    <s v="HU"/>
    <s v="HUNGARY"/>
    <s v="HU00"/>
    <x v="8"/>
    <x v="10"/>
    <n v="1046"/>
    <s v="HUNGARY-Others (non-RES)"/>
    <s v="EU"/>
    <n v="1.046"/>
  </r>
  <r>
    <s v="HU"/>
    <s v="HUNGARY"/>
    <s v="HU00"/>
    <x v="8"/>
    <x v="0"/>
    <n v="1086"/>
    <s v="HUNGARY-Others (non-RES)"/>
    <s v="EU"/>
    <n v="1.0860000000000001"/>
  </r>
  <r>
    <s v="HU"/>
    <s v="HUNGARY"/>
    <s v="HU00"/>
    <x v="8"/>
    <x v="1"/>
    <n v="1087"/>
    <s v="HUNGARY-Others (non-RES)"/>
    <s v="EU"/>
    <n v="1.087"/>
  </r>
  <r>
    <s v="HU"/>
    <s v="HUNGARY"/>
    <s v="HU00"/>
    <x v="8"/>
    <x v="2"/>
    <n v="1087"/>
    <s v="HUNGARY-Others (non-RES)"/>
    <s v="EU"/>
    <n v="1.087"/>
  </r>
  <r>
    <s v="HU"/>
    <s v="HUNGARY"/>
    <s v="HU00"/>
    <x v="8"/>
    <x v="3"/>
    <n v="1087"/>
    <s v="HUNGARY-Others (non-RES)"/>
    <s v="EU"/>
    <n v="1.087"/>
  </r>
  <r>
    <s v="HU"/>
    <s v="HUNGARY"/>
    <s v="HU00"/>
    <x v="8"/>
    <x v="4"/>
    <n v="1087"/>
    <s v="HUNGARY-Others (non-RES)"/>
    <s v="EU"/>
    <n v="1.087"/>
  </r>
  <r>
    <s v="HU"/>
    <s v="HUNGARY"/>
    <s v="HU00"/>
    <x v="8"/>
    <x v="5"/>
    <n v="1087"/>
    <s v="HUNGARY-Others (non-RES)"/>
    <s v="EU"/>
    <n v="1.087"/>
  </r>
  <r>
    <s v="HU"/>
    <s v="HUNGARY"/>
    <s v="HU00"/>
    <x v="8"/>
    <x v="6"/>
    <n v="1087"/>
    <s v="HUNGARY-Others (non-RES)"/>
    <s v="EU"/>
    <n v="1.087"/>
  </r>
  <r>
    <s v="HU"/>
    <s v="HUNGARY"/>
    <s v="HU00"/>
    <x v="8"/>
    <x v="7"/>
    <n v="1087"/>
    <s v="HUNGARY-Others (non-RES)"/>
    <s v="EU"/>
    <n v="1.087"/>
  </r>
  <r>
    <s v="HU"/>
    <s v="HUNGARY"/>
    <s v="HU00"/>
    <x v="2"/>
    <x v="8"/>
    <n v="8235"/>
    <s v="HUNGARY-Solar (PV)"/>
    <s v="EU"/>
    <n v="8.2349999999999994"/>
  </r>
  <r>
    <s v="HU"/>
    <s v="HUNGARY"/>
    <s v="HU00"/>
    <x v="2"/>
    <x v="9"/>
    <n v="9034"/>
    <s v="HUNGARY-Solar (PV)"/>
    <s v="EU"/>
    <n v="9.0340000000000007"/>
  </r>
  <r>
    <s v="HU"/>
    <s v="HUNGARY"/>
    <s v="HU00"/>
    <x v="2"/>
    <x v="10"/>
    <n v="9544"/>
    <s v="HUNGARY-Solar (PV)"/>
    <s v="EU"/>
    <n v="9.5440000000000005"/>
  </r>
  <r>
    <s v="HU"/>
    <s v="HUNGARY"/>
    <s v="HU00"/>
    <x v="2"/>
    <x v="0"/>
    <n v="11349"/>
    <s v="HUNGARY-Solar (PV)"/>
    <s v="EU"/>
    <n v="11.349"/>
  </r>
  <r>
    <s v="HU"/>
    <s v="HUNGARY"/>
    <s v="HU00"/>
    <x v="2"/>
    <x v="1"/>
    <n v="13307"/>
    <s v="HUNGARY-Solar (PV)"/>
    <s v="EU"/>
    <n v="13.307"/>
  </r>
  <r>
    <s v="HU"/>
    <s v="HUNGARY"/>
    <s v="HU00"/>
    <x v="2"/>
    <x v="2"/>
    <n v="13725"/>
    <s v="HUNGARY-Solar (PV)"/>
    <s v="EU"/>
    <n v="13.725"/>
  </r>
  <r>
    <s v="HU"/>
    <s v="HUNGARY"/>
    <s v="HU00"/>
    <x v="2"/>
    <x v="3"/>
    <n v="14144"/>
    <s v="HUNGARY-Solar (PV)"/>
    <s v="EU"/>
    <n v="14.144"/>
  </r>
  <r>
    <s v="HU"/>
    <s v="HUNGARY"/>
    <s v="HU00"/>
    <x v="2"/>
    <x v="4"/>
    <n v="14562"/>
    <s v="HUNGARY-Solar (PV)"/>
    <s v="EU"/>
    <n v="14.561999999999999"/>
  </r>
  <r>
    <s v="HU"/>
    <s v="HUNGARY"/>
    <s v="HU00"/>
    <x v="2"/>
    <x v="5"/>
    <n v="14980"/>
    <s v="HUNGARY-Solar (PV)"/>
    <s v="EU"/>
    <n v="14.98"/>
  </r>
  <r>
    <s v="HU"/>
    <s v="HUNGARY"/>
    <s v="HU00"/>
    <x v="2"/>
    <x v="6"/>
    <n v="15399"/>
    <s v="HUNGARY-Solar (PV)"/>
    <s v="EU"/>
    <n v="15.398999999999999"/>
  </r>
  <r>
    <s v="HU"/>
    <s v="HUNGARY"/>
    <s v="HU00"/>
    <x v="2"/>
    <x v="7"/>
    <n v="15817"/>
    <s v="HUNGARY-Solar (PV)"/>
    <s v="EU"/>
    <n v="15.817"/>
  </r>
  <r>
    <s v="HU"/>
    <s v="HUNGARY"/>
    <s v="HU00"/>
    <x v="3"/>
    <x v="8"/>
    <n v="334"/>
    <s v="HUNGARY-Wind onshore"/>
    <s v="EU"/>
    <n v="0.33400000000000002"/>
  </r>
  <r>
    <s v="HU"/>
    <s v="HUNGARY"/>
    <s v="HU00"/>
    <x v="3"/>
    <x v="9"/>
    <n v="334"/>
    <s v="HUNGARY-Wind onshore"/>
    <s v="EU"/>
    <n v="0.33400000000000002"/>
  </r>
  <r>
    <s v="HU"/>
    <s v="HUNGARY"/>
    <s v="HU00"/>
    <x v="3"/>
    <x v="10"/>
    <n v="334"/>
    <s v="HUNGARY-Wind onshore"/>
    <s v="EU"/>
    <n v="0.33400000000000002"/>
  </r>
  <r>
    <s v="HU"/>
    <s v="HUNGARY"/>
    <s v="HU00"/>
    <x v="3"/>
    <x v="0"/>
    <n v="334"/>
    <s v="HUNGARY-Wind onshore"/>
    <s v="EU"/>
    <n v="0.33400000000000002"/>
  </r>
  <r>
    <s v="HU"/>
    <s v="HUNGARY"/>
    <s v="HU00"/>
    <x v="3"/>
    <x v="1"/>
    <n v="334"/>
    <s v="HUNGARY-Wind onshore"/>
    <s v="EU"/>
    <n v="0.33400000000000002"/>
  </r>
  <r>
    <s v="HU"/>
    <s v="HUNGARY"/>
    <s v="HU00"/>
    <x v="3"/>
    <x v="2"/>
    <n v="1080"/>
    <s v="HUNGARY-Wind onshore"/>
    <s v="EU"/>
    <n v="1.08"/>
  </r>
  <r>
    <s v="HU"/>
    <s v="HUNGARY"/>
    <s v="HU00"/>
    <x v="3"/>
    <x v="3"/>
    <n v="1199"/>
    <s v="HUNGARY-Wind onshore"/>
    <s v="EU"/>
    <n v="1.1990000000000001"/>
  </r>
  <r>
    <s v="HU"/>
    <s v="HUNGARY"/>
    <s v="HU00"/>
    <x v="3"/>
    <x v="4"/>
    <n v="1318"/>
    <s v="HUNGARY-Wind onshore"/>
    <s v="EU"/>
    <n v="1.3180000000000001"/>
  </r>
  <r>
    <s v="HU"/>
    <s v="HUNGARY"/>
    <s v="HU00"/>
    <x v="3"/>
    <x v="5"/>
    <n v="1437"/>
    <s v="HUNGARY-Wind onshore"/>
    <s v="EU"/>
    <n v="1.4370000000000001"/>
  </r>
  <r>
    <s v="HU"/>
    <s v="HUNGARY"/>
    <s v="HU00"/>
    <x v="3"/>
    <x v="6"/>
    <n v="1556"/>
    <s v="HUNGARY-Wind onshore"/>
    <s v="EU"/>
    <n v="1.556"/>
  </r>
  <r>
    <s v="HU"/>
    <s v="HUNGARY"/>
    <s v="HU00"/>
    <x v="3"/>
    <x v="7"/>
    <n v="1675"/>
    <s v="HUNGARY-Wind onshore"/>
    <s v="EU"/>
    <n v="1.675"/>
  </r>
  <r>
    <s v="IE"/>
    <s v="IRELAND"/>
    <s v="IE00"/>
    <x v="4"/>
    <x v="8"/>
    <n v="368"/>
    <s v="IRELAND-Battery"/>
    <s v="EU"/>
    <n v="0.36799999999999999"/>
  </r>
  <r>
    <s v="IE"/>
    <s v="IRELAND"/>
    <s v="IE00"/>
    <x v="4"/>
    <x v="9"/>
    <n v="393"/>
    <s v="IRELAND-Battery"/>
    <s v="EU"/>
    <n v="0.39300000000000002"/>
  </r>
  <r>
    <s v="IE"/>
    <s v="IRELAND"/>
    <s v="IE00"/>
    <x v="4"/>
    <x v="10"/>
    <n v="550"/>
    <s v="IRELAND-Battery"/>
    <s v="EU"/>
    <n v="0.55000000000000004"/>
  </r>
  <r>
    <s v="IE"/>
    <s v="IRELAND"/>
    <s v="IE00"/>
    <x v="4"/>
    <x v="0"/>
    <n v="550"/>
    <s v="IRELAND-Battery"/>
    <s v="EU"/>
    <n v="0.55000000000000004"/>
  </r>
  <r>
    <s v="IE"/>
    <s v="IRELAND"/>
    <s v="IE00"/>
    <x v="4"/>
    <x v="1"/>
    <n v="550"/>
    <s v="IRELAND-Battery"/>
    <s v="EU"/>
    <n v="0.55000000000000004"/>
  </r>
  <r>
    <s v="IE"/>
    <s v="IRELAND"/>
    <s v="IE00"/>
    <x v="4"/>
    <x v="2"/>
    <n v="550"/>
    <s v="IRELAND-Battery"/>
    <s v="EU"/>
    <n v="0.55000000000000004"/>
  </r>
  <r>
    <s v="IE"/>
    <s v="IRELAND"/>
    <s v="IE00"/>
    <x v="4"/>
    <x v="3"/>
    <n v="550"/>
    <s v="IRELAND-Battery"/>
    <s v="EU"/>
    <n v="0.55000000000000004"/>
  </r>
  <r>
    <s v="IE"/>
    <s v="IRELAND"/>
    <s v="IE00"/>
    <x v="4"/>
    <x v="4"/>
    <n v="550"/>
    <s v="IRELAND-Battery"/>
    <s v="EU"/>
    <n v="0.55000000000000004"/>
  </r>
  <r>
    <s v="IE"/>
    <s v="IRELAND"/>
    <s v="IE00"/>
    <x v="4"/>
    <x v="5"/>
    <n v="550"/>
    <s v="IRELAND-Battery"/>
    <s v="EU"/>
    <n v="0.55000000000000004"/>
  </r>
  <r>
    <s v="IE"/>
    <s v="IRELAND"/>
    <s v="IE00"/>
    <x v="4"/>
    <x v="6"/>
    <n v="550"/>
    <s v="IRELAND-Battery"/>
    <s v="EU"/>
    <n v="0.55000000000000004"/>
  </r>
  <r>
    <s v="IE"/>
    <s v="IRELAND"/>
    <s v="IE00"/>
    <x v="4"/>
    <x v="7"/>
    <n v="550"/>
    <s v="IRELAND-Battery"/>
    <s v="EU"/>
    <n v="0.55000000000000004"/>
  </r>
  <r>
    <s v="IE"/>
    <s v="IRELAND"/>
    <s v="IE00"/>
    <x v="5"/>
    <x v="8"/>
    <n v="182"/>
    <s v="IRELAND-DSR"/>
    <s v="EU"/>
    <n v="0.182"/>
  </r>
  <r>
    <s v="IE"/>
    <s v="IRELAND"/>
    <s v="IE00"/>
    <x v="5"/>
    <x v="9"/>
    <n v="182"/>
    <s v="IRELAND-DSR"/>
    <s v="EU"/>
    <n v="0.182"/>
  </r>
  <r>
    <s v="IE"/>
    <s v="IRELAND"/>
    <s v="IE00"/>
    <x v="5"/>
    <x v="10"/>
    <n v="182"/>
    <s v="IRELAND-DSR"/>
    <s v="EU"/>
    <n v="0.182"/>
  </r>
  <r>
    <s v="IE"/>
    <s v="IRELAND"/>
    <s v="IE00"/>
    <x v="5"/>
    <x v="0"/>
    <n v="182"/>
    <s v="IRELAND-DSR"/>
    <s v="EU"/>
    <n v="0.182"/>
  </r>
  <r>
    <s v="IE"/>
    <s v="IRELAND"/>
    <s v="IE00"/>
    <x v="5"/>
    <x v="1"/>
    <n v="182"/>
    <s v="IRELAND-DSR"/>
    <s v="EU"/>
    <n v="0.182"/>
  </r>
  <r>
    <s v="IE"/>
    <s v="IRELAND"/>
    <s v="IE00"/>
    <x v="5"/>
    <x v="2"/>
    <n v="182"/>
    <s v="IRELAND-DSR"/>
    <s v="EU"/>
    <n v="0.182"/>
  </r>
  <r>
    <s v="IE"/>
    <s v="IRELAND"/>
    <s v="IE00"/>
    <x v="5"/>
    <x v="3"/>
    <n v="182"/>
    <s v="IRELAND-DSR"/>
    <s v="EU"/>
    <n v="0.182"/>
  </r>
  <r>
    <s v="IE"/>
    <s v="IRELAND"/>
    <s v="IE00"/>
    <x v="5"/>
    <x v="4"/>
    <n v="182"/>
    <s v="IRELAND-DSR"/>
    <s v="EU"/>
    <n v="0.182"/>
  </r>
  <r>
    <s v="IE"/>
    <s v="IRELAND"/>
    <s v="IE00"/>
    <x v="5"/>
    <x v="5"/>
    <n v="182"/>
    <s v="IRELAND-DSR"/>
    <s v="EU"/>
    <n v="0.182"/>
  </r>
  <r>
    <s v="IE"/>
    <s v="IRELAND"/>
    <s v="IE00"/>
    <x v="5"/>
    <x v="6"/>
    <n v="182"/>
    <s v="IRELAND-DSR"/>
    <s v="EU"/>
    <n v="0.182"/>
  </r>
  <r>
    <s v="IE"/>
    <s v="IRELAND"/>
    <s v="IE00"/>
    <x v="5"/>
    <x v="7"/>
    <n v="182"/>
    <s v="IRELAND-DSR"/>
    <s v="EU"/>
    <n v="0.182"/>
  </r>
  <r>
    <s v="IE"/>
    <s v="IRELAND"/>
    <s v="IE00"/>
    <x v="0"/>
    <x v="8"/>
    <n v="4252"/>
    <s v="IRELAND-Gas"/>
    <s v="EU"/>
    <n v="4.2519999999999998"/>
  </r>
  <r>
    <s v="IE"/>
    <s v="IRELAND"/>
    <s v="IE00"/>
    <x v="0"/>
    <x v="9"/>
    <n v="4659"/>
    <s v="IRELAND-Gas"/>
    <s v="EU"/>
    <n v="4.6589999999999998"/>
  </r>
  <r>
    <s v="IE"/>
    <s v="IRELAND"/>
    <s v="IE00"/>
    <x v="0"/>
    <x v="10"/>
    <n v="4659"/>
    <s v="IRELAND-Gas"/>
    <s v="EU"/>
    <n v="4.6589999999999998"/>
  </r>
  <r>
    <s v="IE"/>
    <s v="IRELAND"/>
    <s v="IE00"/>
    <x v="0"/>
    <x v="0"/>
    <n v="5123"/>
    <s v="IRELAND-Gas"/>
    <s v="EU"/>
    <n v="5.1230000000000002"/>
  </r>
  <r>
    <s v="IE"/>
    <s v="IRELAND"/>
    <s v="IE00"/>
    <x v="0"/>
    <x v="1"/>
    <n v="5123"/>
    <s v="IRELAND-Gas"/>
    <s v="EU"/>
    <n v="5.1230000000000002"/>
  </r>
  <r>
    <s v="IE"/>
    <s v="IRELAND"/>
    <s v="IE00"/>
    <x v="0"/>
    <x v="2"/>
    <n v="5123"/>
    <s v="IRELAND-Gas"/>
    <s v="EU"/>
    <n v="5.1230000000000002"/>
  </r>
  <r>
    <s v="IE"/>
    <s v="IRELAND"/>
    <s v="IE00"/>
    <x v="0"/>
    <x v="3"/>
    <n v="5123"/>
    <s v="IRELAND-Gas"/>
    <s v="EU"/>
    <n v="5.1230000000000002"/>
  </r>
  <r>
    <s v="IE"/>
    <s v="IRELAND"/>
    <s v="IE00"/>
    <x v="0"/>
    <x v="4"/>
    <n v="5123"/>
    <s v="IRELAND-Gas"/>
    <s v="EU"/>
    <n v="5.1230000000000002"/>
  </r>
  <r>
    <s v="IE"/>
    <s v="IRELAND"/>
    <s v="IE00"/>
    <x v="0"/>
    <x v="5"/>
    <n v="5123"/>
    <s v="IRELAND-Gas"/>
    <s v="EU"/>
    <n v="5.1230000000000002"/>
  </r>
  <r>
    <s v="IE"/>
    <s v="IRELAND"/>
    <s v="IE00"/>
    <x v="0"/>
    <x v="6"/>
    <n v="5123"/>
    <s v="IRELAND-Gas"/>
    <s v="EU"/>
    <n v="5.1230000000000002"/>
  </r>
  <r>
    <s v="IE"/>
    <s v="IRELAND"/>
    <s v="IE00"/>
    <x v="0"/>
    <x v="7"/>
    <n v="5123"/>
    <s v="IRELAND-Gas"/>
    <s v="EU"/>
    <n v="5.1230000000000002"/>
  </r>
  <r>
    <s v="IE"/>
    <s v="IRELAND"/>
    <s v="IE00"/>
    <x v="9"/>
    <x v="8"/>
    <n v="500"/>
    <s v="IRELAND-Hard coal"/>
    <s v="EU"/>
    <n v="0.5"/>
  </r>
  <r>
    <s v="IE"/>
    <s v="IRELAND"/>
    <s v="IE00"/>
    <x v="9"/>
    <x v="9"/>
    <n v="500"/>
    <s v="IRELAND-Hard coal"/>
    <s v="EU"/>
    <n v="0.5"/>
  </r>
  <r>
    <s v="IE"/>
    <s v="IRELAND"/>
    <s v="IE00"/>
    <x v="9"/>
    <x v="10"/>
    <n v="500"/>
    <s v="IRELAND-Hard coal"/>
    <s v="EU"/>
    <n v="0.5"/>
  </r>
  <r>
    <s v="IE"/>
    <s v="IRELAND"/>
    <s v="IE00"/>
    <x v="9"/>
    <x v="0"/>
    <n v="500"/>
    <s v="IRELAND-Hard coal"/>
    <s v="EU"/>
    <n v="0.5"/>
  </r>
  <r>
    <s v="IE"/>
    <s v="IRELAND"/>
    <s v="IE00"/>
    <x v="9"/>
    <x v="1"/>
    <n v="500"/>
    <s v="IRELAND-Hard coal"/>
    <s v="EU"/>
    <n v="0.5"/>
  </r>
  <r>
    <s v="IE"/>
    <s v="IRELAND"/>
    <s v="IE00"/>
    <x v="12"/>
    <x v="8"/>
    <n v="196"/>
    <s v="IRELAND-Lignite"/>
    <s v="EU"/>
    <n v="0.19600000000000001"/>
  </r>
  <r>
    <s v="IE"/>
    <s v="IRELAND"/>
    <s v="IE00"/>
    <x v="12"/>
    <x v="9"/>
    <n v="196"/>
    <s v="IRELAND-Lignite"/>
    <s v="EU"/>
    <n v="0.19600000000000001"/>
  </r>
  <r>
    <s v="IE"/>
    <s v="IRELAND"/>
    <s v="IE00"/>
    <x v="12"/>
    <x v="10"/>
    <n v="196"/>
    <s v="IRELAND-Lignite"/>
    <s v="EU"/>
    <n v="0.19600000000000001"/>
  </r>
  <r>
    <s v="IE"/>
    <s v="IRELAND"/>
    <s v="IE00"/>
    <x v="12"/>
    <x v="0"/>
    <n v="196"/>
    <s v="IRELAND-Lignite"/>
    <s v="EU"/>
    <n v="0.19600000000000001"/>
  </r>
  <r>
    <s v="IE"/>
    <s v="IRELAND"/>
    <s v="IE00"/>
    <x v="12"/>
    <x v="1"/>
    <n v="196"/>
    <s v="IRELAND-Lignite"/>
    <s v="EU"/>
    <n v="0.19600000000000001"/>
  </r>
  <r>
    <s v="IE"/>
    <s v="IRELAND"/>
    <s v="IE00"/>
    <x v="12"/>
    <x v="2"/>
    <n v="196"/>
    <s v="IRELAND-Lignite"/>
    <s v="EU"/>
    <n v="0.19600000000000001"/>
  </r>
  <r>
    <s v="IE"/>
    <s v="IRELAND"/>
    <s v="IE00"/>
    <x v="12"/>
    <x v="3"/>
    <n v="78"/>
    <s v="IRELAND-Lignite"/>
    <s v="EU"/>
    <n v="7.8E-2"/>
  </r>
  <r>
    <s v="IE"/>
    <s v="IRELAND"/>
    <s v="IE00"/>
    <x v="12"/>
    <x v="4"/>
    <n v="78"/>
    <s v="IRELAND-Lignite"/>
    <s v="EU"/>
    <n v="7.8E-2"/>
  </r>
  <r>
    <s v="IE"/>
    <s v="IRELAND"/>
    <s v="IE00"/>
    <x v="12"/>
    <x v="5"/>
    <n v="78"/>
    <s v="IRELAND-Lignite"/>
    <s v="EU"/>
    <n v="7.8E-2"/>
  </r>
  <r>
    <s v="IE"/>
    <s v="IRELAND"/>
    <s v="IE00"/>
    <x v="12"/>
    <x v="6"/>
    <n v="78"/>
    <s v="IRELAND-Lignite"/>
    <s v="EU"/>
    <n v="7.8E-2"/>
  </r>
  <r>
    <s v="IE"/>
    <s v="IRELAND"/>
    <s v="IE00"/>
    <x v="12"/>
    <x v="7"/>
    <n v="78"/>
    <s v="IRELAND-Lignite"/>
    <s v="EU"/>
    <n v="7.8E-2"/>
  </r>
  <r>
    <s v="IE"/>
    <s v="IRELAND"/>
    <s v="IE00"/>
    <x v="1"/>
    <x v="8"/>
    <n v="554"/>
    <s v="IRELAND-Oil"/>
    <s v="EU"/>
    <n v="0.55400000000000005"/>
  </r>
  <r>
    <s v="IE"/>
    <s v="IRELAND"/>
    <s v="IE00"/>
    <x v="1"/>
    <x v="9"/>
    <n v="438"/>
    <s v="IRELAND-Oil"/>
    <s v="EU"/>
    <n v="0.438"/>
  </r>
  <r>
    <s v="IE"/>
    <s v="IRELAND"/>
    <s v="IE00"/>
    <x v="1"/>
    <x v="10"/>
    <n v="438"/>
    <s v="IRELAND-Oil"/>
    <s v="EU"/>
    <n v="0.438"/>
  </r>
  <r>
    <s v="IE"/>
    <s v="IRELAND"/>
    <s v="IE00"/>
    <x v="1"/>
    <x v="0"/>
    <n v="438"/>
    <s v="IRELAND-Oil"/>
    <s v="EU"/>
    <n v="0.438"/>
  </r>
  <r>
    <s v="IE"/>
    <s v="IRELAND"/>
    <s v="IE00"/>
    <x v="1"/>
    <x v="1"/>
    <n v="438"/>
    <s v="IRELAND-Oil"/>
    <s v="EU"/>
    <n v="0.438"/>
  </r>
  <r>
    <s v="IE"/>
    <s v="IRELAND"/>
    <s v="IE00"/>
    <x v="1"/>
    <x v="2"/>
    <n v="188"/>
    <s v="IRELAND-Oil"/>
    <s v="EU"/>
    <n v="0.188"/>
  </r>
  <r>
    <s v="IE"/>
    <s v="IRELAND"/>
    <s v="IE00"/>
    <x v="1"/>
    <x v="3"/>
    <n v="188"/>
    <s v="IRELAND-Oil"/>
    <s v="EU"/>
    <n v="0.188"/>
  </r>
  <r>
    <s v="IE"/>
    <s v="IRELAND"/>
    <s v="IE00"/>
    <x v="1"/>
    <x v="4"/>
    <n v="188"/>
    <s v="IRELAND-Oil"/>
    <s v="EU"/>
    <n v="0.188"/>
  </r>
  <r>
    <s v="IE"/>
    <s v="IRELAND"/>
    <s v="IE00"/>
    <x v="1"/>
    <x v="5"/>
    <n v="188"/>
    <s v="IRELAND-Oil"/>
    <s v="EU"/>
    <n v="0.188"/>
  </r>
  <r>
    <s v="IE"/>
    <s v="IRELAND"/>
    <s v="IE00"/>
    <x v="1"/>
    <x v="6"/>
    <n v="188"/>
    <s v="IRELAND-Oil"/>
    <s v="EU"/>
    <n v="0.188"/>
  </r>
  <r>
    <s v="IE"/>
    <s v="IRELAND"/>
    <s v="IE00"/>
    <x v="1"/>
    <x v="7"/>
    <n v="188"/>
    <s v="IRELAND-Oil"/>
    <s v="EU"/>
    <n v="0.188"/>
  </r>
  <r>
    <s v="IE"/>
    <s v="IRELAND"/>
    <s v="IE00"/>
    <x v="7"/>
    <x v="8"/>
    <n v="31"/>
    <s v="IRELAND-Others (RES)"/>
    <s v="EU"/>
    <n v="3.1E-2"/>
  </r>
  <r>
    <s v="IE"/>
    <s v="IRELAND"/>
    <s v="IE00"/>
    <x v="7"/>
    <x v="9"/>
    <n v="31"/>
    <s v="IRELAND-Others (RES)"/>
    <s v="EU"/>
    <n v="3.1E-2"/>
  </r>
  <r>
    <s v="IE"/>
    <s v="IRELAND"/>
    <s v="IE00"/>
    <x v="7"/>
    <x v="10"/>
    <n v="31"/>
    <s v="IRELAND-Others (RES)"/>
    <s v="EU"/>
    <n v="3.1E-2"/>
  </r>
  <r>
    <s v="IE"/>
    <s v="IRELAND"/>
    <s v="IE00"/>
    <x v="7"/>
    <x v="0"/>
    <n v="31"/>
    <s v="IRELAND-Others (RES)"/>
    <s v="EU"/>
    <n v="3.1E-2"/>
  </r>
  <r>
    <s v="IE"/>
    <s v="IRELAND"/>
    <s v="IE00"/>
    <x v="7"/>
    <x v="1"/>
    <n v="31"/>
    <s v="IRELAND-Others (RES)"/>
    <s v="EU"/>
    <n v="3.1E-2"/>
  </r>
  <r>
    <s v="IE"/>
    <s v="IRELAND"/>
    <s v="IE00"/>
    <x v="7"/>
    <x v="2"/>
    <n v="31"/>
    <s v="IRELAND-Others (RES)"/>
    <s v="EU"/>
    <n v="3.1E-2"/>
  </r>
  <r>
    <s v="IE"/>
    <s v="IRELAND"/>
    <s v="IE00"/>
    <x v="7"/>
    <x v="3"/>
    <n v="31"/>
    <s v="IRELAND-Others (RES)"/>
    <s v="EU"/>
    <n v="3.1E-2"/>
  </r>
  <r>
    <s v="IE"/>
    <s v="IRELAND"/>
    <s v="IE00"/>
    <x v="7"/>
    <x v="4"/>
    <n v="31"/>
    <s v="IRELAND-Others (RES)"/>
    <s v="EU"/>
    <n v="3.1E-2"/>
  </r>
  <r>
    <s v="IE"/>
    <s v="IRELAND"/>
    <s v="IE00"/>
    <x v="7"/>
    <x v="5"/>
    <n v="31"/>
    <s v="IRELAND-Others (RES)"/>
    <s v="EU"/>
    <n v="3.1E-2"/>
  </r>
  <r>
    <s v="IE"/>
    <s v="IRELAND"/>
    <s v="IE00"/>
    <x v="7"/>
    <x v="6"/>
    <n v="31"/>
    <s v="IRELAND-Others (RES)"/>
    <s v="EU"/>
    <n v="3.1E-2"/>
  </r>
  <r>
    <s v="IE"/>
    <s v="IRELAND"/>
    <s v="IE00"/>
    <x v="7"/>
    <x v="7"/>
    <n v="31"/>
    <s v="IRELAND-Others (RES)"/>
    <s v="EU"/>
    <n v="3.1E-2"/>
  </r>
  <r>
    <s v="IE"/>
    <s v="IRELAND"/>
    <s v="IE00"/>
    <x v="8"/>
    <x v="8"/>
    <n v="138"/>
    <s v="IRELAND-Others (non-RES)"/>
    <s v="EU"/>
    <n v="0.13800000000000001"/>
  </r>
  <r>
    <s v="IE"/>
    <s v="IRELAND"/>
    <s v="IE00"/>
    <x v="8"/>
    <x v="9"/>
    <n v="138"/>
    <s v="IRELAND-Others (non-RES)"/>
    <s v="EU"/>
    <n v="0.13800000000000001"/>
  </r>
  <r>
    <s v="IE"/>
    <s v="IRELAND"/>
    <s v="IE00"/>
    <x v="8"/>
    <x v="10"/>
    <n v="138"/>
    <s v="IRELAND-Others (non-RES)"/>
    <s v="EU"/>
    <n v="0.13800000000000001"/>
  </r>
  <r>
    <s v="IE"/>
    <s v="IRELAND"/>
    <s v="IE00"/>
    <x v="8"/>
    <x v="0"/>
    <n v="138"/>
    <s v="IRELAND-Others (non-RES)"/>
    <s v="EU"/>
    <n v="0.13800000000000001"/>
  </r>
  <r>
    <s v="IE"/>
    <s v="IRELAND"/>
    <s v="IE00"/>
    <x v="8"/>
    <x v="1"/>
    <n v="138"/>
    <s v="IRELAND-Others (non-RES)"/>
    <s v="EU"/>
    <n v="0.13800000000000001"/>
  </r>
  <r>
    <s v="IE"/>
    <s v="IRELAND"/>
    <s v="IE00"/>
    <x v="8"/>
    <x v="2"/>
    <n v="138"/>
    <s v="IRELAND-Others (non-RES)"/>
    <s v="EU"/>
    <n v="0.13800000000000001"/>
  </r>
  <r>
    <s v="IE"/>
    <s v="IRELAND"/>
    <s v="IE00"/>
    <x v="8"/>
    <x v="3"/>
    <n v="138"/>
    <s v="IRELAND-Others (non-RES)"/>
    <s v="EU"/>
    <n v="0.13800000000000001"/>
  </r>
  <r>
    <s v="IE"/>
    <s v="IRELAND"/>
    <s v="IE00"/>
    <x v="8"/>
    <x v="4"/>
    <n v="138"/>
    <s v="IRELAND-Others (non-RES)"/>
    <s v="EU"/>
    <n v="0.13800000000000001"/>
  </r>
  <r>
    <s v="IE"/>
    <s v="IRELAND"/>
    <s v="IE00"/>
    <x v="8"/>
    <x v="5"/>
    <n v="138"/>
    <s v="IRELAND-Others (non-RES)"/>
    <s v="EU"/>
    <n v="0.13800000000000001"/>
  </r>
  <r>
    <s v="IE"/>
    <s v="IRELAND"/>
    <s v="IE00"/>
    <x v="8"/>
    <x v="6"/>
    <n v="138"/>
    <s v="IRELAND-Others (non-RES)"/>
    <s v="EU"/>
    <n v="0.13800000000000001"/>
  </r>
  <r>
    <s v="IE"/>
    <s v="IRELAND"/>
    <s v="IE00"/>
    <x v="8"/>
    <x v="7"/>
    <n v="138"/>
    <s v="IRELAND-Others (non-RES)"/>
    <s v="EU"/>
    <n v="0.13800000000000001"/>
  </r>
  <r>
    <s v="IE"/>
    <s v="IRELAND"/>
    <s v="IE00"/>
    <x v="2"/>
    <x v="8"/>
    <n v="1852"/>
    <s v="IRELAND-Solar (PV)"/>
    <s v="EU"/>
    <n v="1.8520000000000001"/>
  </r>
  <r>
    <s v="IE"/>
    <s v="IRELAND"/>
    <s v="IE00"/>
    <x v="2"/>
    <x v="9"/>
    <n v="2343"/>
    <s v="IRELAND-Solar (PV)"/>
    <s v="EU"/>
    <n v="2.343"/>
  </r>
  <r>
    <s v="IE"/>
    <s v="IRELAND"/>
    <s v="IE00"/>
    <x v="2"/>
    <x v="10"/>
    <n v="2833"/>
    <s v="IRELAND-Solar (PV)"/>
    <s v="EU"/>
    <n v="2.8330000000000002"/>
  </r>
  <r>
    <s v="IE"/>
    <s v="IRELAND"/>
    <s v="IE00"/>
    <x v="2"/>
    <x v="0"/>
    <n v="3257"/>
    <s v="IRELAND-Solar (PV)"/>
    <s v="EU"/>
    <n v="3.2570000000000001"/>
  </r>
  <r>
    <s v="IE"/>
    <s v="IRELAND"/>
    <s v="IE00"/>
    <x v="2"/>
    <x v="1"/>
    <n v="3683"/>
    <s v="IRELAND-Solar (PV)"/>
    <s v="EU"/>
    <n v="3.6829999999999998"/>
  </r>
  <r>
    <s v="IE"/>
    <s v="IRELAND"/>
    <s v="IE00"/>
    <x v="2"/>
    <x v="2"/>
    <n v="4136"/>
    <s v="IRELAND-Solar (PV)"/>
    <s v="EU"/>
    <n v="4.1360000000000001"/>
  </r>
  <r>
    <s v="IE"/>
    <s v="IRELAND"/>
    <s v="IE00"/>
    <x v="2"/>
    <x v="3"/>
    <n v="4687"/>
    <s v="IRELAND-Solar (PV)"/>
    <s v="EU"/>
    <n v="4.6870000000000003"/>
  </r>
  <r>
    <s v="IE"/>
    <s v="IRELAND"/>
    <s v="IE00"/>
    <x v="2"/>
    <x v="4"/>
    <n v="5238"/>
    <s v="IRELAND-Solar (PV)"/>
    <s v="EU"/>
    <n v="5.2380000000000004"/>
  </r>
  <r>
    <s v="IE"/>
    <s v="IRELAND"/>
    <s v="IE00"/>
    <x v="2"/>
    <x v="5"/>
    <n v="5238"/>
    <s v="IRELAND-Solar (PV)"/>
    <s v="EU"/>
    <n v="5.2380000000000004"/>
  </r>
  <r>
    <s v="IE"/>
    <s v="IRELAND"/>
    <s v="IE00"/>
    <x v="2"/>
    <x v="6"/>
    <n v="5238"/>
    <s v="IRELAND-Solar (PV)"/>
    <s v="EU"/>
    <n v="5.2380000000000004"/>
  </r>
  <r>
    <s v="IE"/>
    <s v="IRELAND"/>
    <s v="IE00"/>
    <x v="2"/>
    <x v="7"/>
    <n v="5798"/>
    <s v="IRELAND-Solar (PV)"/>
    <s v="EU"/>
    <n v="5.798"/>
  </r>
  <r>
    <s v="IE"/>
    <s v="IRELAND"/>
    <s v="IE00"/>
    <x v="11"/>
    <x v="8"/>
    <n v="25"/>
    <s v="IRELAND-Wind offshore"/>
    <s v="EU"/>
    <n v="2.5000000000000001E-2"/>
  </r>
  <r>
    <s v="IE"/>
    <s v="IRELAND"/>
    <s v="IE00"/>
    <x v="11"/>
    <x v="9"/>
    <n v="25"/>
    <s v="IRELAND-Wind offshore"/>
    <s v="EU"/>
    <n v="2.5000000000000001E-2"/>
  </r>
  <r>
    <s v="IE"/>
    <s v="IRELAND"/>
    <s v="IE00"/>
    <x v="11"/>
    <x v="10"/>
    <n v="25"/>
    <s v="IRELAND-Wind offshore"/>
    <s v="EU"/>
    <n v="2.5000000000000001E-2"/>
  </r>
  <r>
    <s v="IE"/>
    <s v="IRELAND"/>
    <s v="IE00"/>
    <x v="11"/>
    <x v="0"/>
    <n v="725"/>
    <s v="IRELAND-Wind offshore"/>
    <s v="EU"/>
    <n v="0.72499999999999998"/>
  </r>
  <r>
    <s v="IE"/>
    <s v="IRELAND"/>
    <s v="IE00"/>
    <x v="11"/>
    <x v="1"/>
    <n v="2865"/>
    <s v="IRELAND-Wind offshore"/>
    <s v="EU"/>
    <n v="2.8650000000000002"/>
  </r>
  <r>
    <s v="IE"/>
    <s v="IRELAND"/>
    <s v="IE00"/>
    <x v="11"/>
    <x v="2"/>
    <n v="5000"/>
    <s v="IRELAND-Wind offshore"/>
    <s v="EU"/>
    <n v="5"/>
  </r>
  <r>
    <s v="IE"/>
    <s v="IRELAND"/>
    <s v="IE00"/>
    <x v="11"/>
    <x v="3"/>
    <n v="7135"/>
    <s v="IRELAND-Wind offshore"/>
    <s v="EU"/>
    <n v="7.1349999999999998"/>
  </r>
  <r>
    <s v="IE"/>
    <s v="IRELAND"/>
    <s v="IE00"/>
    <x v="11"/>
    <x v="4"/>
    <n v="9270"/>
    <s v="IRELAND-Wind offshore"/>
    <s v="EU"/>
    <n v="9.27"/>
  </r>
  <r>
    <s v="IE"/>
    <s v="IRELAND"/>
    <s v="IE00"/>
    <x v="11"/>
    <x v="5"/>
    <n v="9270"/>
    <s v="IRELAND-Wind offshore"/>
    <s v="EU"/>
    <n v="9.27"/>
  </r>
  <r>
    <s v="IE"/>
    <s v="IRELAND"/>
    <s v="IE00"/>
    <x v="11"/>
    <x v="6"/>
    <n v="9270"/>
    <s v="IRELAND-Wind offshore"/>
    <s v="EU"/>
    <n v="9.27"/>
  </r>
  <r>
    <s v="IE"/>
    <s v="IRELAND"/>
    <s v="IE00"/>
    <x v="11"/>
    <x v="7"/>
    <n v="9270"/>
    <s v="IRELAND-Wind offshore"/>
    <s v="EU"/>
    <n v="9.27"/>
  </r>
  <r>
    <s v="IE"/>
    <s v="IRELAND"/>
    <s v="IE00"/>
    <x v="3"/>
    <x v="8"/>
    <n v="5110"/>
    <s v="IRELAND-Wind onshore"/>
    <s v="EU"/>
    <n v="5.1100000000000003"/>
  </r>
  <r>
    <s v="IE"/>
    <s v="IRELAND"/>
    <s v="IE00"/>
    <x v="3"/>
    <x v="9"/>
    <n v="5755"/>
    <s v="IRELAND-Wind onshore"/>
    <s v="EU"/>
    <n v="5.7549999999999999"/>
  </r>
  <r>
    <s v="IE"/>
    <s v="IRELAND"/>
    <s v="IE00"/>
    <x v="3"/>
    <x v="10"/>
    <n v="6400"/>
    <s v="IRELAND-Wind onshore"/>
    <s v="EU"/>
    <n v="6.4"/>
  </r>
  <r>
    <s v="IE"/>
    <s v="IRELAND"/>
    <s v="IE00"/>
    <x v="3"/>
    <x v="0"/>
    <n v="6700"/>
    <s v="IRELAND-Wind onshore"/>
    <s v="EU"/>
    <n v="6.7"/>
  </r>
  <r>
    <s v="IE"/>
    <s v="IRELAND"/>
    <s v="IE00"/>
    <x v="3"/>
    <x v="1"/>
    <n v="7000"/>
    <s v="IRELAND-Wind onshore"/>
    <s v="EU"/>
    <n v="7"/>
  </r>
  <r>
    <s v="IE"/>
    <s v="IRELAND"/>
    <s v="IE00"/>
    <x v="3"/>
    <x v="2"/>
    <n v="7000"/>
    <s v="IRELAND-Wind onshore"/>
    <s v="EU"/>
    <n v="7"/>
  </r>
  <r>
    <s v="IE"/>
    <s v="IRELAND"/>
    <s v="IE00"/>
    <x v="3"/>
    <x v="3"/>
    <n v="7000"/>
    <s v="IRELAND-Wind onshore"/>
    <s v="EU"/>
    <n v="7"/>
  </r>
  <r>
    <s v="IE"/>
    <s v="IRELAND"/>
    <s v="IE00"/>
    <x v="3"/>
    <x v="4"/>
    <n v="7000"/>
    <s v="IRELAND-Wind onshore"/>
    <s v="EU"/>
    <n v="7"/>
  </r>
  <r>
    <s v="IE"/>
    <s v="IRELAND"/>
    <s v="IE00"/>
    <x v="3"/>
    <x v="5"/>
    <n v="7000"/>
    <s v="IRELAND-Wind onshore"/>
    <s v="EU"/>
    <n v="7"/>
  </r>
  <r>
    <s v="IE"/>
    <s v="IRELAND"/>
    <s v="IE00"/>
    <x v="3"/>
    <x v="6"/>
    <n v="7000"/>
    <s v="IRELAND-Wind onshore"/>
    <s v="EU"/>
    <n v="7"/>
  </r>
  <r>
    <s v="IE"/>
    <s v="IRELAND"/>
    <s v="IE00"/>
    <x v="3"/>
    <x v="7"/>
    <n v="9000"/>
    <s v="IRELAND-Wind onshore"/>
    <s v="EU"/>
    <n v="9"/>
  </r>
  <r>
    <s v="IT"/>
    <s v="ITALY"/>
    <s v="ITCA"/>
    <x v="4"/>
    <x v="8"/>
    <n v="28"/>
    <s v="ITALY-Battery"/>
    <s v="EU"/>
    <n v="2.8000000000000001E-2"/>
  </r>
  <r>
    <s v="IT"/>
    <s v="ITALY"/>
    <s v="ITCA"/>
    <x v="4"/>
    <x v="9"/>
    <n v="38"/>
    <s v="ITALY-Battery"/>
    <s v="EU"/>
    <n v="3.7999999999999999E-2"/>
  </r>
  <r>
    <s v="IT"/>
    <s v="ITALY"/>
    <s v="ITCA"/>
    <x v="4"/>
    <x v="10"/>
    <n v="47"/>
    <s v="ITALY-Battery"/>
    <s v="EU"/>
    <n v="4.7E-2"/>
  </r>
  <r>
    <s v="IT"/>
    <s v="ITALY"/>
    <s v="ITCA"/>
    <x v="4"/>
    <x v="0"/>
    <n v="156"/>
    <s v="ITALY-Battery"/>
    <s v="EU"/>
    <n v="0.156"/>
  </r>
  <r>
    <s v="IT"/>
    <s v="ITALY"/>
    <s v="ITCA"/>
    <x v="4"/>
    <x v="1"/>
    <n v="291"/>
    <s v="ITALY-Battery"/>
    <s v="EU"/>
    <n v="0.29099999999999998"/>
  </r>
  <r>
    <s v="IT"/>
    <s v="ITALY"/>
    <s v="ITCA"/>
    <x v="4"/>
    <x v="2"/>
    <n v="415"/>
    <s v="ITALY-Battery"/>
    <s v="EU"/>
    <n v="0.41499999999999998"/>
  </r>
  <r>
    <s v="IT"/>
    <s v="ITALY"/>
    <s v="ITCA"/>
    <x v="4"/>
    <x v="3"/>
    <n v="491"/>
    <s v="ITALY-Battery"/>
    <s v="EU"/>
    <n v="0.49099999999999999"/>
  </r>
  <r>
    <s v="IT"/>
    <s v="ITALY"/>
    <s v="ITCA"/>
    <x v="4"/>
    <x v="4"/>
    <n v="566"/>
    <s v="ITALY-Battery"/>
    <s v="EU"/>
    <n v="0.56599999999999995"/>
  </r>
  <r>
    <s v="IT"/>
    <s v="ITALY"/>
    <s v="ITCA"/>
    <x v="4"/>
    <x v="5"/>
    <n v="642"/>
    <s v="ITALY-Battery"/>
    <s v="EU"/>
    <n v="0.64200000000000002"/>
  </r>
  <r>
    <s v="IT"/>
    <s v="ITALY"/>
    <s v="ITCA"/>
    <x v="4"/>
    <x v="6"/>
    <n v="717"/>
    <s v="ITALY-Battery"/>
    <s v="EU"/>
    <n v="0.71699999999999997"/>
  </r>
  <r>
    <s v="IT"/>
    <s v="ITALY"/>
    <s v="ITCA"/>
    <x v="4"/>
    <x v="7"/>
    <n v="793"/>
    <s v="ITALY-Battery"/>
    <s v="EU"/>
    <n v="0.79300000000000004"/>
  </r>
  <r>
    <s v="IT"/>
    <s v="ITALY"/>
    <s v="ITCA"/>
    <x v="5"/>
    <x v="8"/>
    <n v="17"/>
    <s v="ITALY-DSR"/>
    <s v="EU"/>
    <n v="1.7000000000000001E-2"/>
  </r>
  <r>
    <s v="IT"/>
    <s v="ITALY"/>
    <s v="ITCA"/>
    <x v="5"/>
    <x v="9"/>
    <n v="21"/>
    <s v="ITALY-DSR"/>
    <s v="EU"/>
    <n v="2.1000000000000001E-2"/>
  </r>
  <r>
    <s v="IT"/>
    <s v="ITALY"/>
    <s v="ITCA"/>
    <x v="5"/>
    <x v="10"/>
    <n v="25"/>
    <s v="ITALY-DSR"/>
    <s v="EU"/>
    <n v="2.5000000000000001E-2"/>
  </r>
  <r>
    <s v="IT"/>
    <s v="ITALY"/>
    <s v="ITCA"/>
    <x v="5"/>
    <x v="0"/>
    <n v="28"/>
    <s v="ITALY-DSR"/>
    <s v="EU"/>
    <n v="2.8000000000000001E-2"/>
  </r>
  <r>
    <s v="IT"/>
    <s v="ITALY"/>
    <s v="ITCA"/>
    <x v="5"/>
    <x v="1"/>
    <n v="33"/>
    <s v="ITALY-DSR"/>
    <s v="EU"/>
    <n v="3.3000000000000002E-2"/>
  </r>
  <r>
    <s v="IT"/>
    <s v="ITALY"/>
    <s v="ITCA"/>
    <x v="5"/>
    <x v="2"/>
    <n v="37"/>
    <s v="ITALY-DSR"/>
    <s v="EU"/>
    <n v="3.6999999999999998E-2"/>
  </r>
  <r>
    <s v="IT"/>
    <s v="ITALY"/>
    <s v="ITCA"/>
    <x v="5"/>
    <x v="3"/>
    <n v="37"/>
    <s v="ITALY-DSR"/>
    <s v="EU"/>
    <n v="3.6999999999999998E-2"/>
  </r>
  <r>
    <s v="IT"/>
    <s v="ITALY"/>
    <s v="ITCA"/>
    <x v="5"/>
    <x v="4"/>
    <n v="37"/>
    <s v="ITALY-DSR"/>
    <s v="EU"/>
    <n v="3.6999999999999998E-2"/>
  </r>
  <r>
    <s v="IT"/>
    <s v="ITALY"/>
    <s v="ITCA"/>
    <x v="5"/>
    <x v="5"/>
    <n v="37"/>
    <s v="ITALY-DSR"/>
    <s v="EU"/>
    <n v="3.6999999999999998E-2"/>
  </r>
  <r>
    <s v="IT"/>
    <s v="ITALY"/>
    <s v="ITCA"/>
    <x v="5"/>
    <x v="6"/>
    <n v="37"/>
    <s v="ITALY-DSR"/>
    <s v="EU"/>
    <n v="3.6999999999999998E-2"/>
  </r>
  <r>
    <s v="IT"/>
    <s v="ITALY"/>
    <s v="ITCA"/>
    <x v="5"/>
    <x v="7"/>
    <n v="37"/>
    <s v="ITALY-DSR"/>
    <s v="EU"/>
    <n v="3.6999999999999998E-2"/>
  </r>
  <r>
    <s v="IT"/>
    <s v="ITALY"/>
    <s v="ITCA"/>
    <x v="6"/>
    <x v="3"/>
    <n v="26"/>
    <s v="ITALY-Electrolyser &amp; P2H"/>
    <s v="EU"/>
    <n v="2.5999999999999999E-2"/>
  </r>
  <r>
    <s v="IT"/>
    <s v="ITALY"/>
    <s v="ITCA"/>
    <x v="6"/>
    <x v="4"/>
    <n v="51"/>
    <s v="ITALY-Electrolyser &amp; P2H"/>
    <s v="EU"/>
    <n v="5.0999999999999997E-2"/>
  </r>
  <r>
    <s v="IT"/>
    <s v="ITALY"/>
    <s v="ITCA"/>
    <x v="6"/>
    <x v="5"/>
    <n v="77"/>
    <s v="ITALY-Electrolyser &amp; P2H"/>
    <s v="EU"/>
    <n v="7.6999999999999999E-2"/>
  </r>
  <r>
    <s v="IT"/>
    <s v="ITALY"/>
    <s v="ITCA"/>
    <x v="6"/>
    <x v="6"/>
    <n v="103"/>
    <s v="ITALY-Electrolyser &amp; P2H"/>
    <s v="EU"/>
    <n v="0.10299999999999999"/>
  </r>
  <r>
    <s v="IT"/>
    <s v="ITALY"/>
    <s v="ITCA"/>
    <x v="6"/>
    <x v="7"/>
    <n v="128"/>
    <s v="ITALY-Electrolyser &amp; P2H"/>
    <s v="EU"/>
    <n v="0.128"/>
  </r>
  <r>
    <s v="IT"/>
    <s v="ITALY"/>
    <s v="ITCA"/>
    <x v="0"/>
    <x v="8"/>
    <n v="3498"/>
    <s v="ITALY-Gas"/>
    <s v="EU"/>
    <n v="3.4980000000000002"/>
  </r>
  <r>
    <s v="IT"/>
    <s v="ITALY"/>
    <s v="ITCA"/>
    <x v="0"/>
    <x v="9"/>
    <n v="3498"/>
    <s v="ITALY-Gas"/>
    <s v="EU"/>
    <n v="3.4980000000000002"/>
  </r>
  <r>
    <s v="IT"/>
    <s v="ITALY"/>
    <s v="ITCA"/>
    <x v="0"/>
    <x v="10"/>
    <n v="3498"/>
    <s v="ITALY-Gas"/>
    <s v="EU"/>
    <n v="3.4980000000000002"/>
  </r>
  <r>
    <s v="IT"/>
    <s v="ITALY"/>
    <s v="ITCA"/>
    <x v="0"/>
    <x v="0"/>
    <n v="3498"/>
    <s v="ITALY-Gas"/>
    <s v="EU"/>
    <n v="3.4980000000000002"/>
  </r>
  <r>
    <s v="IT"/>
    <s v="ITALY"/>
    <s v="ITCA"/>
    <x v="0"/>
    <x v="1"/>
    <n v="3498"/>
    <s v="ITALY-Gas"/>
    <s v="EU"/>
    <n v="3.4980000000000002"/>
  </r>
  <r>
    <s v="IT"/>
    <s v="ITALY"/>
    <s v="ITCA"/>
    <x v="0"/>
    <x v="2"/>
    <n v="3498"/>
    <s v="ITALY-Gas"/>
    <s v="EU"/>
    <n v="3.4980000000000002"/>
  </r>
  <r>
    <s v="IT"/>
    <s v="ITALY"/>
    <s v="ITCA"/>
    <x v="0"/>
    <x v="3"/>
    <n v="3498"/>
    <s v="ITALY-Gas"/>
    <s v="EU"/>
    <n v="3.4980000000000002"/>
  </r>
  <r>
    <s v="IT"/>
    <s v="ITALY"/>
    <s v="ITCA"/>
    <x v="0"/>
    <x v="4"/>
    <n v="3498"/>
    <s v="ITALY-Gas"/>
    <s v="EU"/>
    <n v="3.4980000000000002"/>
  </r>
  <r>
    <s v="IT"/>
    <s v="ITALY"/>
    <s v="ITCA"/>
    <x v="0"/>
    <x v="5"/>
    <n v="3498"/>
    <s v="ITALY-Gas"/>
    <s v="EU"/>
    <n v="3.4980000000000002"/>
  </r>
  <r>
    <s v="IT"/>
    <s v="ITALY"/>
    <s v="ITCA"/>
    <x v="0"/>
    <x v="6"/>
    <n v="3498"/>
    <s v="ITALY-Gas"/>
    <s v="EU"/>
    <n v="3.4980000000000002"/>
  </r>
  <r>
    <s v="IT"/>
    <s v="ITALY"/>
    <s v="ITCA"/>
    <x v="0"/>
    <x v="7"/>
    <n v="3498"/>
    <s v="ITALY-Gas"/>
    <s v="EU"/>
    <n v="3.4980000000000002"/>
  </r>
  <r>
    <s v="IT"/>
    <s v="ITALY"/>
    <s v="ITCA"/>
    <x v="7"/>
    <x v="8"/>
    <n v="171"/>
    <s v="ITALY-Others (RES)"/>
    <s v="EU"/>
    <n v="0.17100000000000001"/>
  </r>
  <r>
    <s v="IT"/>
    <s v="ITALY"/>
    <s v="ITCA"/>
    <x v="7"/>
    <x v="9"/>
    <n v="171"/>
    <s v="ITALY-Others (RES)"/>
    <s v="EU"/>
    <n v="0.17100000000000001"/>
  </r>
  <r>
    <s v="IT"/>
    <s v="ITALY"/>
    <s v="ITCA"/>
    <x v="7"/>
    <x v="10"/>
    <n v="171"/>
    <s v="ITALY-Others (RES)"/>
    <s v="EU"/>
    <n v="0.17100000000000001"/>
  </r>
  <r>
    <s v="IT"/>
    <s v="ITALY"/>
    <s v="ITCA"/>
    <x v="7"/>
    <x v="0"/>
    <n v="171"/>
    <s v="ITALY-Others (RES)"/>
    <s v="EU"/>
    <n v="0.17100000000000001"/>
  </r>
  <r>
    <s v="IT"/>
    <s v="ITALY"/>
    <s v="ITCA"/>
    <x v="7"/>
    <x v="1"/>
    <n v="171"/>
    <s v="ITALY-Others (RES)"/>
    <s v="EU"/>
    <n v="0.17100000000000001"/>
  </r>
  <r>
    <s v="IT"/>
    <s v="ITALY"/>
    <s v="ITCA"/>
    <x v="7"/>
    <x v="2"/>
    <n v="171"/>
    <s v="ITALY-Others (RES)"/>
    <s v="EU"/>
    <n v="0.17100000000000001"/>
  </r>
  <r>
    <s v="IT"/>
    <s v="ITALY"/>
    <s v="ITCA"/>
    <x v="7"/>
    <x v="3"/>
    <n v="171"/>
    <s v="ITALY-Others (RES)"/>
    <s v="EU"/>
    <n v="0.17100000000000001"/>
  </r>
  <r>
    <s v="IT"/>
    <s v="ITALY"/>
    <s v="ITCA"/>
    <x v="7"/>
    <x v="4"/>
    <n v="171"/>
    <s v="ITALY-Others (RES)"/>
    <s v="EU"/>
    <n v="0.17100000000000001"/>
  </r>
  <r>
    <s v="IT"/>
    <s v="ITALY"/>
    <s v="ITCA"/>
    <x v="7"/>
    <x v="5"/>
    <n v="171"/>
    <s v="ITALY-Others (RES)"/>
    <s v="EU"/>
    <n v="0.17100000000000001"/>
  </r>
  <r>
    <s v="IT"/>
    <s v="ITALY"/>
    <s v="ITCA"/>
    <x v="7"/>
    <x v="6"/>
    <n v="171"/>
    <s v="ITALY-Others (RES)"/>
    <s v="EU"/>
    <n v="0.17100000000000001"/>
  </r>
  <r>
    <s v="IT"/>
    <s v="ITALY"/>
    <s v="ITCA"/>
    <x v="7"/>
    <x v="7"/>
    <n v="171"/>
    <s v="ITALY-Others (RES)"/>
    <s v="EU"/>
    <n v="0.17100000000000001"/>
  </r>
  <r>
    <s v="IT"/>
    <s v="ITALY"/>
    <s v="ITCA"/>
    <x v="8"/>
    <x v="8"/>
    <n v="47"/>
    <s v="ITALY-Others (non-RES)"/>
    <s v="EU"/>
    <n v="4.7E-2"/>
  </r>
  <r>
    <s v="IT"/>
    <s v="ITALY"/>
    <s v="ITCA"/>
    <x v="8"/>
    <x v="9"/>
    <n v="47"/>
    <s v="ITALY-Others (non-RES)"/>
    <s v="EU"/>
    <n v="4.7E-2"/>
  </r>
  <r>
    <s v="IT"/>
    <s v="ITALY"/>
    <s v="ITCA"/>
    <x v="8"/>
    <x v="10"/>
    <n v="47"/>
    <s v="ITALY-Others (non-RES)"/>
    <s v="EU"/>
    <n v="4.7E-2"/>
  </r>
  <r>
    <s v="IT"/>
    <s v="ITALY"/>
    <s v="ITCA"/>
    <x v="8"/>
    <x v="0"/>
    <n v="47"/>
    <s v="ITALY-Others (non-RES)"/>
    <s v="EU"/>
    <n v="4.7E-2"/>
  </r>
  <r>
    <s v="IT"/>
    <s v="ITALY"/>
    <s v="ITCA"/>
    <x v="8"/>
    <x v="1"/>
    <n v="47"/>
    <s v="ITALY-Others (non-RES)"/>
    <s v="EU"/>
    <n v="4.7E-2"/>
  </r>
  <r>
    <s v="IT"/>
    <s v="ITALY"/>
    <s v="ITCA"/>
    <x v="8"/>
    <x v="2"/>
    <n v="47"/>
    <s v="ITALY-Others (non-RES)"/>
    <s v="EU"/>
    <n v="4.7E-2"/>
  </r>
  <r>
    <s v="IT"/>
    <s v="ITALY"/>
    <s v="ITCA"/>
    <x v="8"/>
    <x v="3"/>
    <n v="47"/>
    <s v="ITALY-Others (non-RES)"/>
    <s v="EU"/>
    <n v="4.7E-2"/>
  </r>
  <r>
    <s v="IT"/>
    <s v="ITALY"/>
    <s v="ITCA"/>
    <x v="8"/>
    <x v="4"/>
    <n v="47"/>
    <s v="ITALY-Others (non-RES)"/>
    <s v="EU"/>
    <n v="4.7E-2"/>
  </r>
  <r>
    <s v="IT"/>
    <s v="ITALY"/>
    <s v="ITCA"/>
    <x v="8"/>
    <x v="5"/>
    <n v="47"/>
    <s v="ITALY-Others (non-RES)"/>
    <s v="EU"/>
    <n v="4.7E-2"/>
  </r>
  <r>
    <s v="IT"/>
    <s v="ITALY"/>
    <s v="ITCA"/>
    <x v="8"/>
    <x v="6"/>
    <n v="47"/>
    <s v="ITALY-Others (non-RES)"/>
    <s v="EU"/>
    <n v="4.7E-2"/>
  </r>
  <r>
    <s v="IT"/>
    <s v="ITALY"/>
    <s v="ITCA"/>
    <x v="8"/>
    <x v="7"/>
    <n v="47"/>
    <s v="ITALY-Others (non-RES)"/>
    <s v="EU"/>
    <n v="4.7E-2"/>
  </r>
  <r>
    <s v="IT"/>
    <s v="ITALY"/>
    <s v="ITCA"/>
    <x v="2"/>
    <x v="8"/>
    <n v="966"/>
    <s v="ITALY-Solar (PV)"/>
    <s v="EU"/>
    <n v="0.96599999999999997"/>
  </r>
  <r>
    <s v="IT"/>
    <s v="ITALY"/>
    <s v="ITCA"/>
    <x v="2"/>
    <x v="9"/>
    <n v="1138"/>
    <s v="ITALY-Solar (PV)"/>
    <s v="EU"/>
    <n v="1.1379999999999999"/>
  </r>
  <r>
    <s v="IT"/>
    <s v="ITALY"/>
    <s v="ITCA"/>
    <x v="2"/>
    <x v="10"/>
    <n v="1312"/>
    <s v="ITALY-Solar (PV)"/>
    <s v="EU"/>
    <n v="1.3120000000000001"/>
  </r>
  <r>
    <s v="IT"/>
    <s v="ITALY"/>
    <s v="ITCA"/>
    <x v="2"/>
    <x v="0"/>
    <n v="1488"/>
    <s v="ITALY-Solar (PV)"/>
    <s v="EU"/>
    <n v="1.488"/>
  </r>
  <r>
    <s v="IT"/>
    <s v="ITALY"/>
    <s v="ITCA"/>
    <x v="2"/>
    <x v="1"/>
    <n v="1665"/>
    <s v="ITALY-Solar (PV)"/>
    <s v="EU"/>
    <n v="1.665"/>
  </r>
  <r>
    <s v="IT"/>
    <s v="ITALY"/>
    <s v="ITCA"/>
    <x v="2"/>
    <x v="2"/>
    <n v="1840"/>
    <s v="ITALY-Solar (PV)"/>
    <s v="EU"/>
    <n v="1.84"/>
  </r>
  <r>
    <s v="IT"/>
    <s v="ITALY"/>
    <s v="ITCA"/>
    <x v="2"/>
    <x v="3"/>
    <n v="1995"/>
    <s v="ITALY-Solar (PV)"/>
    <s v="EU"/>
    <n v="1.9950000000000001"/>
  </r>
  <r>
    <s v="IT"/>
    <s v="ITALY"/>
    <s v="ITCA"/>
    <x v="2"/>
    <x v="4"/>
    <n v="2150"/>
    <s v="ITALY-Solar (PV)"/>
    <s v="EU"/>
    <n v="2.15"/>
  </r>
  <r>
    <s v="IT"/>
    <s v="ITALY"/>
    <s v="ITCA"/>
    <x v="2"/>
    <x v="5"/>
    <n v="2305"/>
    <s v="ITALY-Solar (PV)"/>
    <s v="EU"/>
    <n v="2.3050000000000002"/>
  </r>
  <r>
    <s v="IT"/>
    <s v="ITALY"/>
    <s v="ITCA"/>
    <x v="2"/>
    <x v="6"/>
    <n v="2460"/>
    <s v="ITALY-Solar (PV)"/>
    <s v="EU"/>
    <n v="2.46"/>
  </r>
  <r>
    <s v="IT"/>
    <s v="ITALY"/>
    <s v="ITCA"/>
    <x v="2"/>
    <x v="7"/>
    <n v="2615"/>
    <s v="ITALY-Solar (PV)"/>
    <s v="EU"/>
    <n v="2.6150000000000002"/>
  </r>
  <r>
    <s v="IT"/>
    <s v="ITALY"/>
    <s v="ITCA"/>
    <x v="11"/>
    <x v="3"/>
    <n v="70"/>
    <s v="ITALY-Wind offshore"/>
    <s v="EU"/>
    <n v="7.0000000000000007E-2"/>
  </r>
  <r>
    <s v="IT"/>
    <s v="ITALY"/>
    <s v="ITCA"/>
    <x v="11"/>
    <x v="4"/>
    <n v="140"/>
    <s v="ITALY-Wind offshore"/>
    <s v="EU"/>
    <n v="0.14000000000000001"/>
  </r>
  <r>
    <s v="IT"/>
    <s v="ITALY"/>
    <s v="ITCA"/>
    <x v="11"/>
    <x v="5"/>
    <n v="210"/>
    <s v="ITALY-Wind offshore"/>
    <s v="EU"/>
    <n v="0.21"/>
  </r>
  <r>
    <s v="IT"/>
    <s v="ITALY"/>
    <s v="ITCA"/>
    <x v="11"/>
    <x v="6"/>
    <n v="280"/>
    <s v="ITALY-Wind offshore"/>
    <s v="EU"/>
    <n v="0.28000000000000003"/>
  </r>
  <r>
    <s v="IT"/>
    <s v="ITALY"/>
    <s v="ITCA"/>
    <x v="11"/>
    <x v="7"/>
    <n v="350"/>
    <s v="ITALY-Wind offshore"/>
    <s v="EU"/>
    <n v="0.35"/>
  </r>
  <r>
    <s v="IT"/>
    <s v="ITALY"/>
    <s v="ITCA"/>
    <x v="3"/>
    <x v="8"/>
    <n v="1394"/>
    <s v="ITALY-Wind onshore"/>
    <s v="EU"/>
    <n v="1.3939999999999999"/>
  </r>
  <r>
    <s v="IT"/>
    <s v="ITALY"/>
    <s v="ITCA"/>
    <x v="3"/>
    <x v="9"/>
    <n v="1581"/>
    <s v="ITALY-Wind onshore"/>
    <s v="EU"/>
    <n v="1.581"/>
  </r>
  <r>
    <s v="IT"/>
    <s v="ITALY"/>
    <s v="ITCA"/>
    <x v="3"/>
    <x v="10"/>
    <n v="1779"/>
    <s v="ITALY-Wind onshore"/>
    <s v="EU"/>
    <n v="1.7789999999999999"/>
  </r>
  <r>
    <s v="IT"/>
    <s v="ITALY"/>
    <s v="ITCA"/>
    <x v="3"/>
    <x v="0"/>
    <n v="1989"/>
    <s v="ITALY-Wind onshore"/>
    <s v="EU"/>
    <n v="1.9890000000000001"/>
  </r>
  <r>
    <s v="IT"/>
    <s v="ITALY"/>
    <s v="ITCA"/>
    <x v="3"/>
    <x v="1"/>
    <n v="2211"/>
    <s v="ITALY-Wind onshore"/>
    <s v="EU"/>
    <n v="2.2109999999999999"/>
  </r>
  <r>
    <s v="IT"/>
    <s v="ITALY"/>
    <s v="ITCA"/>
    <x v="3"/>
    <x v="2"/>
    <n v="2465"/>
    <s v="ITALY-Wind onshore"/>
    <s v="EU"/>
    <n v="2.4649999999999999"/>
  </r>
  <r>
    <s v="IT"/>
    <s v="ITALY"/>
    <s v="ITCA"/>
    <x v="3"/>
    <x v="3"/>
    <n v="2528"/>
    <s v="ITALY-Wind onshore"/>
    <s v="EU"/>
    <n v="2.528"/>
  </r>
  <r>
    <s v="IT"/>
    <s v="ITALY"/>
    <s v="ITCA"/>
    <x v="3"/>
    <x v="4"/>
    <n v="2592"/>
    <s v="ITALY-Wind onshore"/>
    <s v="EU"/>
    <n v="2.5920000000000001"/>
  </r>
  <r>
    <s v="IT"/>
    <s v="ITALY"/>
    <s v="ITCA"/>
    <x v="3"/>
    <x v="5"/>
    <n v="2655"/>
    <s v="ITALY-Wind onshore"/>
    <s v="EU"/>
    <n v="2.6549999999999998"/>
  </r>
  <r>
    <s v="IT"/>
    <s v="ITALY"/>
    <s v="ITCA"/>
    <x v="3"/>
    <x v="6"/>
    <n v="2719"/>
    <s v="ITALY-Wind onshore"/>
    <s v="EU"/>
    <n v="2.7189999999999999"/>
  </r>
  <r>
    <s v="IT"/>
    <s v="ITALY"/>
    <s v="ITCA"/>
    <x v="3"/>
    <x v="7"/>
    <n v="2782"/>
    <s v="ITALY-Wind onshore"/>
    <s v="EU"/>
    <n v="2.782"/>
  </r>
  <r>
    <s v="IT"/>
    <s v="ITALY"/>
    <s v="ITCN"/>
    <x v="4"/>
    <x v="8"/>
    <n v="151"/>
    <s v="ITALY-Battery"/>
    <s v="EU"/>
    <n v="0.151"/>
  </r>
  <r>
    <s v="IT"/>
    <s v="ITALY"/>
    <s v="ITCN"/>
    <x v="4"/>
    <x v="9"/>
    <n v="195"/>
    <s v="ITALY-Battery"/>
    <s v="EU"/>
    <n v="0.19500000000000001"/>
  </r>
  <r>
    <s v="IT"/>
    <s v="ITALY"/>
    <s v="ITCN"/>
    <x v="4"/>
    <x v="10"/>
    <n v="239"/>
    <s v="ITALY-Battery"/>
    <s v="EU"/>
    <n v="0.23899999999999999"/>
  </r>
  <r>
    <s v="IT"/>
    <s v="ITALY"/>
    <s v="ITCN"/>
    <x v="4"/>
    <x v="0"/>
    <n v="282"/>
    <s v="ITALY-Battery"/>
    <s v="EU"/>
    <n v="0.28199999999999997"/>
  </r>
  <r>
    <s v="IT"/>
    <s v="ITALY"/>
    <s v="ITCN"/>
    <x v="4"/>
    <x v="1"/>
    <n v="326"/>
    <s v="ITALY-Battery"/>
    <s v="EU"/>
    <n v="0.32600000000000001"/>
  </r>
  <r>
    <s v="IT"/>
    <s v="ITALY"/>
    <s v="ITCN"/>
    <x v="4"/>
    <x v="2"/>
    <n v="370"/>
    <s v="ITALY-Battery"/>
    <s v="EU"/>
    <n v="0.37"/>
  </r>
  <r>
    <s v="IT"/>
    <s v="ITALY"/>
    <s v="ITCN"/>
    <x v="4"/>
    <x v="3"/>
    <n v="469"/>
    <s v="ITALY-Battery"/>
    <s v="EU"/>
    <n v="0.46899999999999997"/>
  </r>
  <r>
    <s v="IT"/>
    <s v="ITALY"/>
    <s v="ITCN"/>
    <x v="4"/>
    <x v="4"/>
    <n v="567"/>
    <s v="ITALY-Battery"/>
    <s v="EU"/>
    <n v="0.56699999999999995"/>
  </r>
  <r>
    <s v="IT"/>
    <s v="ITALY"/>
    <s v="ITCN"/>
    <x v="4"/>
    <x v="5"/>
    <n v="666"/>
    <s v="ITALY-Battery"/>
    <s v="EU"/>
    <n v="0.66600000000000004"/>
  </r>
  <r>
    <s v="IT"/>
    <s v="ITALY"/>
    <s v="ITCN"/>
    <x v="4"/>
    <x v="6"/>
    <n v="765"/>
    <s v="ITALY-Battery"/>
    <s v="EU"/>
    <n v="0.76500000000000001"/>
  </r>
  <r>
    <s v="IT"/>
    <s v="ITALY"/>
    <s v="ITCN"/>
    <x v="4"/>
    <x v="7"/>
    <n v="863"/>
    <s v="ITALY-Battery"/>
    <s v="EU"/>
    <n v="0.86299999999999999"/>
  </r>
  <r>
    <s v="IT"/>
    <s v="ITALY"/>
    <s v="ITCN"/>
    <x v="5"/>
    <x v="8"/>
    <n v="156"/>
    <s v="ITALY-DSR"/>
    <s v="EU"/>
    <n v="0.156"/>
  </r>
  <r>
    <s v="IT"/>
    <s v="ITALY"/>
    <s v="ITCN"/>
    <x v="5"/>
    <x v="9"/>
    <n v="164"/>
    <s v="ITALY-DSR"/>
    <s v="EU"/>
    <n v="0.16400000000000001"/>
  </r>
  <r>
    <s v="IT"/>
    <s v="ITALY"/>
    <s v="ITCN"/>
    <x v="5"/>
    <x v="10"/>
    <n v="169"/>
    <s v="ITALY-DSR"/>
    <s v="EU"/>
    <n v="0.16900000000000001"/>
  </r>
  <r>
    <s v="IT"/>
    <s v="ITALY"/>
    <s v="ITCN"/>
    <x v="5"/>
    <x v="0"/>
    <n v="171"/>
    <s v="ITALY-DSR"/>
    <s v="EU"/>
    <n v="0.17100000000000001"/>
  </r>
  <r>
    <s v="IT"/>
    <s v="ITALY"/>
    <s v="ITCN"/>
    <x v="5"/>
    <x v="1"/>
    <n v="182"/>
    <s v="ITALY-DSR"/>
    <s v="EU"/>
    <n v="0.182"/>
  </r>
  <r>
    <s v="IT"/>
    <s v="ITALY"/>
    <s v="ITCN"/>
    <x v="5"/>
    <x v="2"/>
    <n v="189"/>
    <s v="ITALY-DSR"/>
    <s v="EU"/>
    <n v="0.189"/>
  </r>
  <r>
    <s v="IT"/>
    <s v="ITALY"/>
    <s v="ITCN"/>
    <x v="5"/>
    <x v="3"/>
    <n v="189"/>
    <s v="ITALY-DSR"/>
    <s v="EU"/>
    <n v="0.189"/>
  </r>
  <r>
    <s v="IT"/>
    <s v="ITALY"/>
    <s v="ITCN"/>
    <x v="5"/>
    <x v="4"/>
    <n v="189"/>
    <s v="ITALY-DSR"/>
    <s v="EU"/>
    <n v="0.189"/>
  </r>
  <r>
    <s v="IT"/>
    <s v="ITALY"/>
    <s v="ITCN"/>
    <x v="5"/>
    <x v="5"/>
    <n v="189"/>
    <s v="ITALY-DSR"/>
    <s v="EU"/>
    <n v="0.189"/>
  </r>
  <r>
    <s v="IT"/>
    <s v="ITALY"/>
    <s v="ITCN"/>
    <x v="5"/>
    <x v="6"/>
    <n v="189"/>
    <s v="ITALY-DSR"/>
    <s v="EU"/>
    <n v="0.189"/>
  </r>
  <r>
    <s v="IT"/>
    <s v="ITALY"/>
    <s v="ITCN"/>
    <x v="5"/>
    <x v="7"/>
    <n v="189"/>
    <s v="ITALY-DSR"/>
    <s v="EU"/>
    <n v="0.189"/>
  </r>
  <r>
    <s v="IT"/>
    <s v="ITALY"/>
    <s v="ITCN"/>
    <x v="6"/>
    <x v="2"/>
    <n v="180"/>
    <s v="ITALY-Electrolyser &amp; P2H"/>
    <s v="EU"/>
    <n v="0.18"/>
  </r>
  <r>
    <s v="IT"/>
    <s v="ITALY"/>
    <s v="ITCN"/>
    <x v="6"/>
    <x v="3"/>
    <n v="199"/>
    <s v="ITALY-Electrolyser &amp; P2H"/>
    <s v="EU"/>
    <n v="0.19900000000000001"/>
  </r>
  <r>
    <s v="IT"/>
    <s v="ITALY"/>
    <s v="ITCN"/>
    <x v="6"/>
    <x v="4"/>
    <n v="217"/>
    <s v="ITALY-Electrolyser &amp; P2H"/>
    <s v="EU"/>
    <n v="0.217"/>
  </r>
  <r>
    <s v="IT"/>
    <s v="ITALY"/>
    <s v="ITCN"/>
    <x v="6"/>
    <x v="5"/>
    <n v="236"/>
    <s v="ITALY-Electrolyser &amp; P2H"/>
    <s v="EU"/>
    <n v="0.23599999999999999"/>
  </r>
  <r>
    <s v="IT"/>
    <s v="ITALY"/>
    <s v="ITCN"/>
    <x v="6"/>
    <x v="6"/>
    <n v="254"/>
    <s v="ITALY-Electrolyser &amp; P2H"/>
    <s v="EU"/>
    <n v="0.254"/>
  </r>
  <r>
    <s v="IT"/>
    <s v="ITALY"/>
    <s v="ITCN"/>
    <x v="6"/>
    <x v="7"/>
    <n v="273"/>
    <s v="ITALY-Electrolyser &amp; P2H"/>
    <s v="EU"/>
    <n v="0.27300000000000002"/>
  </r>
  <r>
    <s v="IT"/>
    <s v="ITALY"/>
    <s v="ITCN"/>
    <x v="0"/>
    <x v="8"/>
    <n v="1962"/>
    <s v="ITALY-Gas"/>
    <s v="EU"/>
    <n v="1.962"/>
  </r>
  <r>
    <s v="IT"/>
    <s v="ITALY"/>
    <s v="ITCN"/>
    <x v="0"/>
    <x v="9"/>
    <n v="1962"/>
    <s v="ITALY-Gas"/>
    <s v="EU"/>
    <n v="1.962"/>
  </r>
  <r>
    <s v="IT"/>
    <s v="ITALY"/>
    <s v="ITCN"/>
    <x v="0"/>
    <x v="10"/>
    <n v="1962"/>
    <s v="ITALY-Gas"/>
    <s v="EU"/>
    <n v="1.962"/>
  </r>
  <r>
    <s v="IT"/>
    <s v="ITALY"/>
    <s v="ITCN"/>
    <x v="0"/>
    <x v="0"/>
    <n v="1962"/>
    <s v="ITALY-Gas"/>
    <s v="EU"/>
    <n v="1.962"/>
  </r>
  <r>
    <s v="IT"/>
    <s v="ITALY"/>
    <s v="ITCN"/>
    <x v="0"/>
    <x v="1"/>
    <n v="1962"/>
    <s v="ITALY-Gas"/>
    <s v="EU"/>
    <n v="1.962"/>
  </r>
  <r>
    <s v="IT"/>
    <s v="ITALY"/>
    <s v="ITCN"/>
    <x v="0"/>
    <x v="2"/>
    <n v="1962"/>
    <s v="ITALY-Gas"/>
    <s v="EU"/>
    <n v="1.962"/>
  </r>
  <r>
    <s v="IT"/>
    <s v="ITALY"/>
    <s v="ITCN"/>
    <x v="0"/>
    <x v="3"/>
    <n v="1962"/>
    <s v="ITALY-Gas"/>
    <s v="EU"/>
    <n v="1.962"/>
  </r>
  <r>
    <s v="IT"/>
    <s v="ITALY"/>
    <s v="ITCN"/>
    <x v="0"/>
    <x v="4"/>
    <n v="1962"/>
    <s v="ITALY-Gas"/>
    <s v="EU"/>
    <n v="1.962"/>
  </r>
  <r>
    <s v="IT"/>
    <s v="ITALY"/>
    <s v="ITCN"/>
    <x v="0"/>
    <x v="5"/>
    <n v="1962"/>
    <s v="ITALY-Gas"/>
    <s v="EU"/>
    <n v="1.962"/>
  </r>
  <r>
    <s v="IT"/>
    <s v="ITALY"/>
    <s v="ITCN"/>
    <x v="0"/>
    <x v="6"/>
    <n v="1962"/>
    <s v="ITALY-Gas"/>
    <s v="EU"/>
    <n v="1.962"/>
  </r>
  <r>
    <s v="IT"/>
    <s v="ITALY"/>
    <s v="ITCN"/>
    <x v="0"/>
    <x v="7"/>
    <n v="1962"/>
    <s v="ITALY-Gas"/>
    <s v="EU"/>
    <n v="1.962"/>
  </r>
  <r>
    <s v="IT"/>
    <s v="ITALY"/>
    <s v="ITCN"/>
    <x v="7"/>
    <x v="8"/>
    <n v="1034"/>
    <s v="ITALY-Others (RES)"/>
    <s v="EU"/>
    <n v="1.034"/>
  </r>
  <r>
    <s v="IT"/>
    <s v="ITALY"/>
    <s v="ITCN"/>
    <x v="7"/>
    <x v="9"/>
    <n v="1034"/>
    <s v="ITALY-Others (RES)"/>
    <s v="EU"/>
    <n v="1.034"/>
  </r>
  <r>
    <s v="IT"/>
    <s v="ITALY"/>
    <s v="ITCN"/>
    <x v="7"/>
    <x v="10"/>
    <n v="1034"/>
    <s v="ITALY-Others (RES)"/>
    <s v="EU"/>
    <n v="1.034"/>
  </r>
  <r>
    <s v="IT"/>
    <s v="ITALY"/>
    <s v="ITCN"/>
    <x v="7"/>
    <x v="0"/>
    <n v="1034"/>
    <s v="ITALY-Others (RES)"/>
    <s v="EU"/>
    <n v="1.034"/>
  </r>
  <r>
    <s v="IT"/>
    <s v="ITALY"/>
    <s v="ITCN"/>
    <x v="7"/>
    <x v="1"/>
    <n v="1034"/>
    <s v="ITALY-Others (RES)"/>
    <s v="EU"/>
    <n v="1.034"/>
  </r>
  <r>
    <s v="IT"/>
    <s v="ITALY"/>
    <s v="ITCN"/>
    <x v="7"/>
    <x v="2"/>
    <n v="1034"/>
    <s v="ITALY-Others (RES)"/>
    <s v="EU"/>
    <n v="1.034"/>
  </r>
  <r>
    <s v="IT"/>
    <s v="ITALY"/>
    <s v="ITCN"/>
    <x v="7"/>
    <x v="3"/>
    <n v="1034"/>
    <s v="ITALY-Others (RES)"/>
    <s v="EU"/>
    <n v="1.034"/>
  </r>
  <r>
    <s v="IT"/>
    <s v="ITALY"/>
    <s v="ITCN"/>
    <x v="7"/>
    <x v="4"/>
    <n v="1034"/>
    <s v="ITALY-Others (RES)"/>
    <s v="EU"/>
    <n v="1.034"/>
  </r>
  <r>
    <s v="IT"/>
    <s v="ITALY"/>
    <s v="ITCN"/>
    <x v="7"/>
    <x v="5"/>
    <n v="1034"/>
    <s v="ITALY-Others (RES)"/>
    <s v="EU"/>
    <n v="1.034"/>
  </r>
  <r>
    <s v="IT"/>
    <s v="ITALY"/>
    <s v="ITCN"/>
    <x v="7"/>
    <x v="6"/>
    <n v="1034"/>
    <s v="ITALY-Others (RES)"/>
    <s v="EU"/>
    <n v="1.034"/>
  </r>
  <r>
    <s v="IT"/>
    <s v="ITALY"/>
    <s v="ITCN"/>
    <x v="7"/>
    <x v="7"/>
    <n v="1034"/>
    <s v="ITALY-Others (RES)"/>
    <s v="EU"/>
    <n v="1.034"/>
  </r>
  <r>
    <s v="IT"/>
    <s v="ITALY"/>
    <s v="ITCN"/>
    <x v="8"/>
    <x v="8"/>
    <n v="394"/>
    <s v="ITALY-Others (non-RES)"/>
    <s v="EU"/>
    <n v="0.39400000000000002"/>
  </r>
  <r>
    <s v="IT"/>
    <s v="ITALY"/>
    <s v="ITCN"/>
    <x v="8"/>
    <x v="9"/>
    <n v="394"/>
    <s v="ITALY-Others (non-RES)"/>
    <s v="EU"/>
    <n v="0.39400000000000002"/>
  </r>
  <r>
    <s v="IT"/>
    <s v="ITALY"/>
    <s v="ITCN"/>
    <x v="8"/>
    <x v="10"/>
    <n v="394"/>
    <s v="ITALY-Others (non-RES)"/>
    <s v="EU"/>
    <n v="0.39400000000000002"/>
  </r>
  <r>
    <s v="IT"/>
    <s v="ITALY"/>
    <s v="ITCN"/>
    <x v="8"/>
    <x v="0"/>
    <n v="394"/>
    <s v="ITALY-Others (non-RES)"/>
    <s v="EU"/>
    <n v="0.39400000000000002"/>
  </r>
  <r>
    <s v="IT"/>
    <s v="ITALY"/>
    <s v="ITCN"/>
    <x v="8"/>
    <x v="1"/>
    <n v="394"/>
    <s v="ITALY-Others (non-RES)"/>
    <s v="EU"/>
    <n v="0.39400000000000002"/>
  </r>
  <r>
    <s v="IT"/>
    <s v="ITALY"/>
    <s v="ITCN"/>
    <x v="8"/>
    <x v="2"/>
    <n v="394"/>
    <s v="ITALY-Others (non-RES)"/>
    <s v="EU"/>
    <n v="0.39400000000000002"/>
  </r>
  <r>
    <s v="IT"/>
    <s v="ITALY"/>
    <s v="ITCN"/>
    <x v="8"/>
    <x v="3"/>
    <n v="394"/>
    <s v="ITALY-Others (non-RES)"/>
    <s v="EU"/>
    <n v="0.39400000000000002"/>
  </r>
  <r>
    <s v="IT"/>
    <s v="ITALY"/>
    <s v="ITCN"/>
    <x v="8"/>
    <x v="4"/>
    <n v="394"/>
    <s v="ITALY-Others (non-RES)"/>
    <s v="EU"/>
    <n v="0.39400000000000002"/>
  </r>
  <r>
    <s v="IT"/>
    <s v="ITALY"/>
    <s v="ITCN"/>
    <x v="8"/>
    <x v="5"/>
    <n v="394"/>
    <s v="ITALY-Others (non-RES)"/>
    <s v="EU"/>
    <n v="0.39400000000000002"/>
  </r>
  <r>
    <s v="IT"/>
    <s v="ITALY"/>
    <s v="ITCN"/>
    <x v="8"/>
    <x v="6"/>
    <n v="394"/>
    <s v="ITALY-Others (non-RES)"/>
    <s v="EU"/>
    <n v="0.39400000000000002"/>
  </r>
  <r>
    <s v="IT"/>
    <s v="ITALY"/>
    <s v="ITCN"/>
    <x v="8"/>
    <x v="7"/>
    <n v="394"/>
    <s v="ITALY-Others (non-RES)"/>
    <s v="EU"/>
    <n v="0.39400000000000002"/>
  </r>
  <r>
    <s v="IT"/>
    <s v="ITALY"/>
    <s v="ITCN"/>
    <x v="2"/>
    <x v="8"/>
    <n v="3458"/>
    <s v="ITALY-Solar (PV)"/>
    <s v="EU"/>
    <n v="3.4580000000000002"/>
  </r>
  <r>
    <s v="IT"/>
    <s v="ITALY"/>
    <s v="ITCN"/>
    <x v="2"/>
    <x v="9"/>
    <n v="4166"/>
    <s v="ITALY-Solar (PV)"/>
    <s v="EU"/>
    <n v="4.1660000000000004"/>
  </r>
  <r>
    <s v="IT"/>
    <s v="ITALY"/>
    <s v="ITCN"/>
    <x v="2"/>
    <x v="10"/>
    <n v="4881"/>
    <s v="ITALY-Solar (PV)"/>
    <s v="EU"/>
    <n v="4.8810000000000002"/>
  </r>
  <r>
    <s v="IT"/>
    <s v="ITALY"/>
    <s v="ITCN"/>
    <x v="2"/>
    <x v="0"/>
    <n v="5603"/>
    <s v="ITALY-Solar (PV)"/>
    <s v="EU"/>
    <n v="5.6029999999999998"/>
  </r>
  <r>
    <s v="IT"/>
    <s v="ITALY"/>
    <s v="ITCN"/>
    <x v="2"/>
    <x v="1"/>
    <n v="6332"/>
    <s v="ITALY-Solar (PV)"/>
    <s v="EU"/>
    <n v="6.3319999999999999"/>
  </r>
  <r>
    <s v="IT"/>
    <s v="ITALY"/>
    <s v="ITCN"/>
    <x v="2"/>
    <x v="2"/>
    <n v="7048"/>
    <s v="ITALY-Solar (PV)"/>
    <s v="EU"/>
    <n v="7.048"/>
  </r>
  <r>
    <s v="IT"/>
    <s v="ITALY"/>
    <s v="ITCN"/>
    <x v="2"/>
    <x v="3"/>
    <n v="7361"/>
    <s v="ITALY-Solar (PV)"/>
    <s v="EU"/>
    <n v="7.3609999999999998"/>
  </r>
  <r>
    <s v="IT"/>
    <s v="ITALY"/>
    <s v="ITCN"/>
    <x v="2"/>
    <x v="4"/>
    <n v="7674"/>
    <s v="ITALY-Solar (PV)"/>
    <s v="EU"/>
    <n v="7.6740000000000004"/>
  </r>
  <r>
    <s v="IT"/>
    <s v="ITALY"/>
    <s v="ITCN"/>
    <x v="2"/>
    <x v="5"/>
    <n v="7987"/>
    <s v="ITALY-Solar (PV)"/>
    <s v="EU"/>
    <n v="7.9870000000000001"/>
  </r>
  <r>
    <s v="IT"/>
    <s v="ITALY"/>
    <s v="ITCN"/>
    <x v="2"/>
    <x v="6"/>
    <n v="8300"/>
    <s v="ITALY-Solar (PV)"/>
    <s v="EU"/>
    <n v="8.3000000000000007"/>
  </r>
  <r>
    <s v="IT"/>
    <s v="ITALY"/>
    <s v="ITCN"/>
    <x v="2"/>
    <x v="7"/>
    <n v="8613"/>
    <s v="ITALY-Solar (PV)"/>
    <s v="EU"/>
    <n v="8.6129999999999995"/>
  </r>
  <r>
    <s v="IT"/>
    <s v="ITALY"/>
    <s v="ITCN"/>
    <x v="11"/>
    <x v="2"/>
    <n v="100"/>
    <s v="ITALY-Wind offshore"/>
    <s v="EU"/>
    <n v="0.1"/>
  </r>
  <r>
    <s v="IT"/>
    <s v="ITALY"/>
    <s v="ITCN"/>
    <x v="11"/>
    <x v="3"/>
    <n v="170"/>
    <s v="ITALY-Wind offshore"/>
    <s v="EU"/>
    <n v="0.17"/>
  </r>
  <r>
    <s v="IT"/>
    <s v="ITALY"/>
    <s v="ITCN"/>
    <x v="11"/>
    <x v="4"/>
    <n v="240"/>
    <s v="ITALY-Wind offshore"/>
    <s v="EU"/>
    <n v="0.24"/>
  </r>
  <r>
    <s v="IT"/>
    <s v="ITALY"/>
    <s v="ITCN"/>
    <x v="11"/>
    <x v="5"/>
    <n v="310"/>
    <s v="ITALY-Wind offshore"/>
    <s v="EU"/>
    <n v="0.31"/>
  </r>
  <r>
    <s v="IT"/>
    <s v="ITALY"/>
    <s v="ITCN"/>
    <x v="11"/>
    <x v="6"/>
    <n v="380"/>
    <s v="ITALY-Wind offshore"/>
    <s v="EU"/>
    <n v="0.38"/>
  </r>
  <r>
    <s v="IT"/>
    <s v="ITALY"/>
    <s v="ITCN"/>
    <x v="11"/>
    <x v="7"/>
    <n v="450"/>
    <s v="ITALY-Wind offshore"/>
    <s v="EU"/>
    <n v="0.45"/>
  </r>
  <r>
    <s v="IT"/>
    <s v="ITALY"/>
    <s v="ITCN"/>
    <x v="3"/>
    <x v="8"/>
    <n v="196"/>
    <s v="ITALY-Wind onshore"/>
    <s v="EU"/>
    <n v="0.19600000000000001"/>
  </r>
  <r>
    <s v="IT"/>
    <s v="ITALY"/>
    <s v="ITCN"/>
    <x v="3"/>
    <x v="9"/>
    <n v="215"/>
    <s v="ITALY-Wind onshore"/>
    <s v="EU"/>
    <n v="0.215"/>
  </r>
  <r>
    <s v="IT"/>
    <s v="ITALY"/>
    <s v="ITCN"/>
    <x v="3"/>
    <x v="10"/>
    <n v="235"/>
    <s v="ITALY-Wind onshore"/>
    <s v="EU"/>
    <n v="0.23499999999999999"/>
  </r>
  <r>
    <s v="IT"/>
    <s v="ITALY"/>
    <s v="ITCN"/>
    <x v="3"/>
    <x v="0"/>
    <n v="256"/>
    <s v="ITALY-Wind onshore"/>
    <s v="EU"/>
    <n v="0.25600000000000001"/>
  </r>
  <r>
    <s v="IT"/>
    <s v="ITALY"/>
    <s v="ITCN"/>
    <x v="3"/>
    <x v="1"/>
    <n v="278"/>
    <s v="ITALY-Wind onshore"/>
    <s v="EU"/>
    <n v="0.27800000000000002"/>
  </r>
  <r>
    <s v="IT"/>
    <s v="ITALY"/>
    <s v="ITCN"/>
    <x v="3"/>
    <x v="2"/>
    <n v="288"/>
    <s v="ITALY-Wind onshore"/>
    <s v="EU"/>
    <n v="0.28799999999999998"/>
  </r>
  <r>
    <s v="IT"/>
    <s v="ITALY"/>
    <s v="ITCN"/>
    <x v="3"/>
    <x v="3"/>
    <n v="295"/>
    <s v="ITALY-Wind onshore"/>
    <s v="EU"/>
    <n v="0.29499999999999998"/>
  </r>
  <r>
    <s v="IT"/>
    <s v="ITALY"/>
    <s v="ITCN"/>
    <x v="3"/>
    <x v="4"/>
    <n v="303"/>
    <s v="ITALY-Wind onshore"/>
    <s v="EU"/>
    <n v="0.30299999999999999"/>
  </r>
  <r>
    <s v="IT"/>
    <s v="ITALY"/>
    <s v="ITCN"/>
    <x v="3"/>
    <x v="5"/>
    <n v="310"/>
    <s v="ITALY-Wind onshore"/>
    <s v="EU"/>
    <n v="0.31"/>
  </r>
  <r>
    <s v="IT"/>
    <s v="ITALY"/>
    <s v="ITCN"/>
    <x v="3"/>
    <x v="6"/>
    <n v="318"/>
    <s v="ITALY-Wind onshore"/>
    <s v="EU"/>
    <n v="0.318"/>
  </r>
  <r>
    <s v="IT"/>
    <s v="ITALY"/>
    <s v="ITCN"/>
    <x v="3"/>
    <x v="7"/>
    <n v="325"/>
    <s v="ITALY-Wind onshore"/>
    <s v="EU"/>
    <n v="0.32500000000000001"/>
  </r>
  <r>
    <s v="IT"/>
    <s v="ITALY"/>
    <s v="ITCS"/>
    <x v="4"/>
    <x v="8"/>
    <n v="570"/>
    <s v="ITALY-Battery"/>
    <s v="EU"/>
    <n v="0.56999999999999995"/>
  </r>
  <r>
    <s v="IT"/>
    <s v="ITALY"/>
    <s v="ITCS"/>
    <x v="4"/>
    <x v="9"/>
    <n v="676"/>
    <s v="ITALY-Battery"/>
    <s v="EU"/>
    <n v="0.67600000000000005"/>
  </r>
  <r>
    <s v="IT"/>
    <s v="ITALY"/>
    <s v="ITCS"/>
    <x v="4"/>
    <x v="10"/>
    <n v="782"/>
    <s v="ITALY-Battery"/>
    <s v="EU"/>
    <n v="0.78200000000000003"/>
  </r>
  <r>
    <s v="IT"/>
    <s v="ITALY"/>
    <s v="ITCS"/>
    <x v="4"/>
    <x v="0"/>
    <n v="1089"/>
    <s v="ITALY-Battery"/>
    <s v="EU"/>
    <n v="1.089"/>
  </r>
  <r>
    <s v="IT"/>
    <s v="ITALY"/>
    <s v="ITCS"/>
    <x v="4"/>
    <x v="1"/>
    <n v="1445"/>
    <s v="ITALY-Battery"/>
    <s v="EU"/>
    <n v="1.4450000000000001"/>
  </r>
  <r>
    <s v="IT"/>
    <s v="ITALY"/>
    <s v="ITCS"/>
    <x v="4"/>
    <x v="2"/>
    <n v="1701"/>
    <s v="ITALY-Battery"/>
    <s v="EU"/>
    <n v="1.7010000000000001"/>
  </r>
  <r>
    <s v="IT"/>
    <s v="ITALY"/>
    <s v="ITCS"/>
    <x v="4"/>
    <x v="3"/>
    <n v="1936"/>
    <s v="ITALY-Battery"/>
    <s v="EU"/>
    <n v="1.9359999999999999"/>
  </r>
  <r>
    <s v="IT"/>
    <s v="ITALY"/>
    <s v="ITCS"/>
    <x v="4"/>
    <x v="4"/>
    <n v="2171"/>
    <s v="ITALY-Battery"/>
    <s v="EU"/>
    <n v="2.1709999999999998"/>
  </r>
  <r>
    <s v="IT"/>
    <s v="ITALY"/>
    <s v="ITCS"/>
    <x v="4"/>
    <x v="5"/>
    <n v="2407"/>
    <s v="ITALY-Battery"/>
    <s v="EU"/>
    <n v="2.407"/>
  </r>
  <r>
    <s v="IT"/>
    <s v="ITALY"/>
    <s v="ITCS"/>
    <x v="4"/>
    <x v="6"/>
    <n v="2642"/>
    <s v="ITALY-Battery"/>
    <s v="EU"/>
    <n v="2.6419999999999999"/>
  </r>
  <r>
    <s v="IT"/>
    <s v="ITALY"/>
    <s v="ITCS"/>
    <x v="4"/>
    <x v="7"/>
    <n v="2877"/>
    <s v="ITALY-Battery"/>
    <s v="EU"/>
    <n v="2.8769999999999998"/>
  </r>
  <r>
    <s v="IT"/>
    <s v="ITALY"/>
    <s v="ITCS"/>
    <x v="5"/>
    <x v="8"/>
    <n v="144"/>
    <s v="ITALY-DSR"/>
    <s v="EU"/>
    <n v="0.14399999999999999"/>
  </r>
  <r>
    <s v="IT"/>
    <s v="ITALY"/>
    <s v="ITCS"/>
    <x v="5"/>
    <x v="9"/>
    <n v="154"/>
    <s v="ITALY-DSR"/>
    <s v="EU"/>
    <n v="0.154"/>
  </r>
  <r>
    <s v="IT"/>
    <s v="ITALY"/>
    <s v="ITCS"/>
    <x v="5"/>
    <x v="10"/>
    <n v="163"/>
    <s v="ITALY-DSR"/>
    <s v="EU"/>
    <n v="0.16300000000000001"/>
  </r>
  <r>
    <s v="IT"/>
    <s v="ITALY"/>
    <s v="ITCS"/>
    <x v="5"/>
    <x v="0"/>
    <n v="168"/>
    <s v="ITALY-DSR"/>
    <s v="EU"/>
    <n v="0.16800000000000001"/>
  </r>
  <r>
    <s v="IT"/>
    <s v="ITALY"/>
    <s v="ITCS"/>
    <x v="5"/>
    <x v="1"/>
    <n v="182"/>
    <s v="ITALY-DSR"/>
    <s v="EU"/>
    <n v="0.182"/>
  </r>
  <r>
    <s v="IT"/>
    <s v="ITALY"/>
    <s v="ITCS"/>
    <x v="5"/>
    <x v="2"/>
    <n v="192"/>
    <s v="ITALY-DSR"/>
    <s v="EU"/>
    <n v="0.192"/>
  </r>
  <r>
    <s v="IT"/>
    <s v="ITALY"/>
    <s v="ITCS"/>
    <x v="5"/>
    <x v="3"/>
    <n v="192"/>
    <s v="ITALY-DSR"/>
    <s v="EU"/>
    <n v="0.192"/>
  </r>
  <r>
    <s v="IT"/>
    <s v="ITALY"/>
    <s v="ITCS"/>
    <x v="5"/>
    <x v="4"/>
    <n v="192"/>
    <s v="ITALY-DSR"/>
    <s v="EU"/>
    <n v="0.192"/>
  </r>
  <r>
    <s v="IT"/>
    <s v="ITALY"/>
    <s v="ITCS"/>
    <x v="5"/>
    <x v="5"/>
    <n v="192"/>
    <s v="ITALY-DSR"/>
    <s v="EU"/>
    <n v="0.192"/>
  </r>
  <r>
    <s v="IT"/>
    <s v="ITALY"/>
    <s v="ITCS"/>
    <x v="5"/>
    <x v="6"/>
    <n v="192"/>
    <s v="ITALY-DSR"/>
    <s v="EU"/>
    <n v="0.192"/>
  </r>
  <r>
    <s v="IT"/>
    <s v="ITALY"/>
    <s v="ITCS"/>
    <x v="5"/>
    <x v="7"/>
    <n v="192"/>
    <s v="ITALY-DSR"/>
    <s v="EU"/>
    <n v="0.192"/>
  </r>
  <r>
    <s v="IT"/>
    <s v="ITALY"/>
    <s v="ITCS"/>
    <x v="6"/>
    <x v="2"/>
    <n v="360"/>
    <s v="ITALY-Electrolyser &amp; P2H"/>
    <s v="EU"/>
    <n v="0.36"/>
  </r>
  <r>
    <s v="IT"/>
    <s v="ITALY"/>
    <s v="ITCS"/>
    <x v="6"/>
    <x v="3"/>
    <n v="426"/>
    <s v="ITALY-Electrolyser &amp; P2H"/>
    <s v="EU"/>
    <n v="0.42599999999999999"/>
  </r>
  <r>
    <s v="IT"/>
    <s v="ITALY"/>
    <s v="ITCS"/>
    <x v="6"/>
    <x v="4"/>
    <n v="492"/>
    <s v="ITALY-Electrolyser &amp; P2H"/>
    <s v="EU"/>
    <n v="0.49199999999999999"/>
  </r>
  <r>
    <s v="IT"/>
    <s v="ITALY"/>
    <s v="ITCS"/>
    <x v="6"/>
    <x v="5"/>
    <n v="558"/>
    <s v="ITALY-Electrolyser &amp; P2H"/>
    <s v="EU"/>
    <n v="0.55800000000000005"/>
  </r>
  <r>
    <s v="IT"/>
    <s v="ITALY"/>
    <s v="ITCS"/>
    <x v="6"/>
    <x v="6"/>
    <n v="624"/>
    <s v="ITALY-Electrolyser &amp; P2H"/>
    <s v="EU"/>
    <n v="0.624"/>
  </r>
  <r>
    <s v="IT"/>
    <s v="ITALY"/>
    <s v="ITCS"/>
    <x v="6"/>
    <x v="7"/>
    <n v="690"/>
    <s v="ITALY-Electrolyser &amp; P2H"/>
    <s v="EU"/>
    <n v="0.69"/>
  </r>
  <r>
    <s v="IT"/>
    <s v="ITALY"/>
    <s v="ITCS"/>
    <x v="0"/>
    <x v="8"/>
    <n v="7375"/>
    <s v="ITALY-Gas"/>
    <s v="EU"/>
    <n v="7.375"/>
  </r>
  <r>
    <s v="IT"/>
    <s v="ITALY"/>
    <s v="ITCS"/>
    <x v="0"/>
    <x v="9"/>
    <n v="7375"/>
    <s v="ITALY-Gas"/>
    <s v="EU"/>
    <n v="7.375"/>
  </r>
  <r>
    <s v="IT"/>
    <s v="ITALY"/>
    <s v="ITCS"/>
    <x v="0"/>
    <x v="10"/>
    <n v="7375"/>
    <s v="ITALY-Gas"/>
    <s v="EU"/>
    <n v="7.375"/>
  </r>
  <r>
    <s v="IT"/>
    <s v="ITALY"/>
    <s v="ITCS"/>
    <x v="0"/>
    <x v="0"/>
    <n v="7375"/>
    <s v="ITALY-Gas"/>
    <s v="EU"/>
    <n v="7.375"/>
  </r>
  <r>
    <s v="IT"/>
    <s v="ITALY"/>
    <s v="ITCS"/>
    <x v="0"/>
    <x v="1"/>
    <n v="7375"/>
    <s v="ITALY-Gas"/>
    <s v="EU"/>
    <n v="7.375"/>
  </r>
  <r>
    <s v="IT"/>
    <s v="ITALY"/>
    <s v="ITCS"/>
    <x v="0"/>
    <x v="2"/>
    <n v="7375"/>
    <s v="ITALY-Gas"/>
    <s v="EU"/>
    <n v="7.375"/>
  </r>
  <r>
    <s v="IT"/>
    <s v="ITALY"/>
    <s v="ITCS"/>
    <x v="0"/>
    <x v="3"/>
    <n v="7375"/>
    <s v="ITALY-Gas"/>
    <s v="EU"/>
    <n v="7.375"/>
  </r>
  <r>
    <s v="IT"/>
    <s v="ITALY"/>
    <s v="ITCS"/>
    <x v="0"/>
    <x v="4"/>
    <n v="7375"/>
    <s v="ITALY-Gas"/>
    <s v="EU"/>
    <n v="7.375"/>
  </r>
  <r>
    <s v="IT"/>
    <s v="ITALY"/>
    <s v="ITCS"/>
    <x v="0"/>
    <x v="5"/>
    <n v="7375"/>
    <s v="ITALY-Gas"/>
    <s v="EU"/>
    <n v="7.375"/>
  </r>
  <r>
    <s v="IT"/>
    <s v="ITALY"/>
    <s v="ITCS"/>
    <x v="0"/>
    <x v="6"/>
    <n v="7375"/>
    <s v="ITALY-Gas"/>
    <s v="EU"/>
    <n v="7.375"/>
  </r>
  <r>
    <s v="IT"/>
    <s v="ITALY"/>
    <s v="ITCS"/>
    <x v="0"/>
    <x v="7"/>
    <n v="7375"/>
    <s v="ITALY-Gas"/>
    <s v="EU"/>
    <n v="7.375"/>
  </r>
  <r>
    <s v="IT"/>
    <s v="ITALY"/>
    <s v="ITCS"/>
    <x v="7"/>
    <x v="8"/>
    <n v="350"/>
    <s v="ITALY-Others (RES)"/>
    <s v="EU"/>
    <n v="0.35"/>
  </r>
  <r>
    <s v="IT"/>
    <s v="ITALY"/>
    <s v="ITCS"/>
    <x v="7"/>
    <x v="9"/>
    <n v="350"/>
    <s v="ITALY-Others (RES)"/>
    <s v="EU"/>
    <n v="0.35"/>
  </r>
  <r>
    <s v="IT"/>
    <s v="ITALY"/>
    <s v="ITCS"/>
    <x v="7"/>
    <x v="10"/>
    <n v="350"/>
    <s v="ITALY-Others (RES)"/>
    <s v="EU"/>
    <n v="0.35"/>
  </r>
  <r>
    <s v="IT"/>
    <s v="ITALY"/>
    <s v="ITCS"/>
    <x v="7"/>
    <x v="0"/>
    <n v="350"/>
    <s v="ITALY-Others (RES)"/>
    <s v="EU"/>
    <n v="0.35"/>
  </r>
  <r>
    <s v="IT"/>
    <s v="ITALY"/>
    <s v="ITCS"/>
    <x v="7"/>
    <x v="1"/>
    <n v="350"/>
    <s v="ITALY-Others (RES)"/>
    <s v="EU"/>
    <n v="0.35"/>
  </r>
  <r>
    <s v="IT"/>
    <s v="ITALY"/>
    <s v="ITCS"/>
    <x v="7"/>
    <x v="2"/>
    <n v="350"/>
    <s v="ITALY-Others (RES)"/>
    <s v="EU"/>
    <n v="0.35"/>
  </r>
  <r>
    <s v="IT"/>
    <s v="ITALY"/>
    <s v="ITCS"/>
    <x v="7"/>
    <x v="3"/>
    <n v="350"/>
    <s v="ITALY-Others (RES)"/>
    <s v="EU"/>
    <n v="0.35"/>
  </r>
  <r>
    <s v="IT"/>
    <s v="ITALY"/>
    <s v="ITCS"/>
    <x v="7"/>
    <x v="4"/>
    <n v="350"/>
    <s v="ITALY-Others (RES)"/>
    <s v="EU"/>
    <n v="0.35"/>
  </r>
  <r>
    <s v="IT"/>
    <s v="ITALY"/>
    <s v="ITCS"/>
    <x v="7"/>
    <x v="5"/>
    <n v="350"/>
    <s v="ITALY-Others (RES)"/>
    <s v="EU"/>
    <n v="0.35"/>
  </r>
  <r>
    <s v="IT"/>
    <s v="ITALY"/>
    <s v="ITCS"/>
    <x v="7"/>
    <x v="6"/>
    <n v="350"/>
    <s v="ITALY-Others (RES)"/>
    <s v="EU"/>
    <n v="0.35"/>
  </r>
  <r>
    <s v="IT"/>
    <s v="ITALY"/>
    <s v="ITCS"/>
    <x v="7"/>
    <x v="7"/>
    <n v="350"/>
    <s v="ITALY-Others (RES)"/>
    <s v="EU"/>
    <n v="0.35"/>
  </r>
  <r>
    <s v="IT"/>
    <s v="ITALY"/>
    <s v="ITCS"/>
    <x v="8"/>
    <x v="8"/>
    <n v="577"/>
    <s v="ITALY-Others (non-RES)"/>
    <s v="EU"/>
    <n v="0.57699999999999996"/>
  </r>
  <r>
    <s v="IT"/>
    <s v="ITALY"/>
    <s v="ITCS"/>
    <x v="8"/>
    <x v="9"/>
    <n v="577"/>
    <s v="ITALY-Others (non-RES)"/>
    <s v="EU"/>
    <n v="0.57699999999999996"/>
  </r>
  <r>
    <s v="IT"/>
    <s v="ITALY"/>
    <s v="ITCS"/>
    <x v="8"/>
    <x v="10"/>
    <n v="577"/>
    <s v="ITALY-Others (non-RES)"/>
    <s v="EU"/>
    <n v="0.57699999999999996"/>
  </r>
  <r>
    <s v="IT"/>
    <s v="ITALY"/>
    <s v="ITCS"/>
    <x v="8"/>
    <x v="0"/>
    <n v="577"/>
    <s v="ITALY-Others (non-RES)"/>
    <s v="EU"/>
    <n v="0.57699999999999996"/>
  </r>
  <r>
    <s v="IT"/>
    <s v="ITALY"/>
    <s v="ITCS"/>
    <x v="8"/>
    <x v="1"/>
    <n v="577"/>
    <s v="ITALY-Others (non-RES)"/>
    <s v="EU"/>
    <n v="0.57699999999999996"/>
  </r>
  <r>
    <s v="IT"/>
    <s v="ITALY"/>
    <s v="ITCS"/>
    <x v="8"/>
    <x v="2"/>
    <n v="577"/>
    <s v="ITALY-Others (non-RES)"/>
    <s v="EU"/>
    <n v="0.57699999999999996"/>
  </r>
  <r>
    <s v="IT"/>
    <s v="ITALY"/>
    <s v="ITCS"/>
    <x v="8"/>
    <x v="3"/>
    <n v="577"/>
    <s v="ITALY-Others (non-RES)"/>
    <s v="EU"/>
    <n v="0.57699999999999996"/>
  </r>
  <r>
    <s v="IT"/>
    <s v="ITALY"/>
    <s v="ITCS"/>
    <x v="8"/>
    <x v="4"/>
    <n v="577"/>
    <s v="ITALY-Others (non-RES)"/>
    <s v="EU"/>
    <n v="0.57699999999999996"/>
  </r>
  <r>
    <s v="IT"/>
    <s v="ITALY"/>
    <s v="ITCS"/>
    <x v="8"/>
    <x v="5"/>
    <n v="577"/>
    <s v="ITALY-Others (non-RES)"/>
    <s v="EU"/>
    <n v="0.57699999999999996"/>
  </r>
  <r>
    <s v="IT"/>
    <s v="ITALY"/>
    <s v="ITCS"/>
    <x v="8"/>
    <x v="6"/>
    <n v="577"/>
    <s v="ITALY-Others (non-RES)"/>
    <s v="EU"/>
    <n v="0.57699999999999996"/>
  </r>
  <r>
    <s v="IT"/>
    <s v="ITALY"/>
    <s v="ITCS"/>
    <x v="8"/>
    <x v="7"/>
    <n v="577"/>
    <s v="ITALY-Others (non-RES)"/>
    <s v="EU"/>
    <n v="0.57699999999999996"/>
  </r>
  <r>
    <s v="IT"/>
    <s v="ITALY"/>
    <s v="ITCS"/>
    <x v="2"/>
    <x v="8"/>
    <n v="8278"/>
    <s v="ITALY-Solar (PV)"/>
    <s v="EU"/>
    <n v="8.2780000000000005"/>
  </r>
  <r>
    <s v="IT"/>
    <s v="ITALY"/>
    <s v="ITCS"/>
    <x v="2"/>
    <x v="9"/>
    <n v="9302"/>
    <s v="ITALY-Solar (PV)"/>
    <s v="EU"/>
    <n v="9.3019999999999996"/>
  </r>
  <r>
    <s v="IT"/>
    <s v="ITALY"/>
    <s v="ITCS"/>
    <x v="2"/>
    <x v="10"/>
    <n v="10336"/>
    <s v="ITALY-Solar (PV)"/>
    <s v="EU"/>
    <n v="10.336"/>
  </r>
  <r>
    <s v="IT"/>
    <s v="ITALY"/>
    <s v="ITCS"/>
    <x v="2"/>
    <x v="0"/>
    <n v="11381"/>
    <s v="ITALY-Solar (PV)"/>
    <s v="EU"/>
    <n v="11.381"/>
  </r>
  <r>
    <s v="IT"/>
    <s v="ITALY"/>
    <s v="ITCS"/>
    <x v="2"/>
    <x v="1"/>
    <n v="12436"/>
    <s v="ITALY-Solar (PV)"/>
    <s v="EU"/>
    <n v="12.436"/>
  </r>
  <r>
    <s v="IT"/>
    <s v="ITALY"/>
    <s v="ITCS"/>
    <x v="2"/>
    <x v="2"/>
    <n v="13471"/>
    <s v="ITALY-Solar (PV)"/>
    <s v="EU"/>
    <n v="13.471"/>
  </r>
  <r>
    <s v="IT"/>
    <s v="ITALY"/>
    <s v="ITCS"/>
    <x v="2"/>
    <x v="3"/>
    <n v="13820"/>
    <s v="ITALY-Solar (PV)"/>
    <s v="EU"/>
    <n v="13.82"/>
  </r>
  <r>
    <s v="IT"/>
    <s v="ITALY"/>
    <s v="ITCS"/>
    <x v="2"/>
    <x v="4"/>
    <n v="14170"/>
    <s v="ITALY-Solar (PV)"/>
    <s v="EU"/>
    <n v="14.17"/>
  </r>
  <r>
    <s v="IT"/>
    <s v="ITALY"/>
    <s v="ITCS"/>
    <x v="2"/>
    <x v="5"/>
    <n v="14519"/>
    <s v="ITALY-Solar (PV)"/>
    <s v="EU"/>
    <n v="14.519"/>
  </r>
  <r>
    <s v="IT"/>
    <s v="ITALY"/>
    <s v="ITCS"/>
    <x v="2"/>
    <x v="6"/>
    <n v="14869"/>
    <s v="ITALY-Solar (PV)"/>
    <s v="EU"/>
    <n v="14.869"/>
  </r>
  <r>
    <s v="IT"/>
    <s v="ITALY"/>
    <s v="ITCS"/>
    <x v="2"/>
    <x v="7"/>
    <n v="15218"/>
    <s v="ITALY-Solar (PV)"/>
    <s v="EU"/>
    <n v="15.218"/>
  </r>
  <r>
    <s v="IT"/>
    <s v="ITALY"/>
    <s v="ITCS"/>
    <x v="11"/>
    <x v="3"/>
    <n v="70"/>
    <s v="ITALY-Wind offshore"/>
    <s v="EU"/>
    <n v="7.0000000000000007E-2"/>
  </r>
  <r>
    <s v="IT"/>
    <s v="ITALY"/>
    <s v="ITCS"/>
    <x v="11"/>
    <x v="4"/>
    <n v="140"/>
    <s v="ITALY-Wind offshore"/>
    <s v="EU"/>
    <n v="0.14000000000000001"/>
  </r>
  <r>
    <s v="IT"/>
    <s v="ITALY"/>
    <s v="ITCS"/>
    <x v="11"/>
    <x v="5"/>
    <n v="210"/>
    <s v="ITALY-Wind offshore"/>
    <s v="EU"/>
    <n v="0.21"/>
  </r>
  <r>
    <s v="IT"/>
    <s v="ITALY"/>
    <s v="ITCS"/>
    <x v="11"/>
    <x v="6"/>
    <n v="280"/>
    <s v="ITALY-Wind offshore"/>
    <s v="EU"/>
    <n v="0.28000000000000003"/>
  </r>
  <r>
    <s v="IT"/>
    <s v="ITALY"/>
    <s v="ITCS"/>
    <x v="11"/>
    <x v="7"/>
    <n v="350"/>
    <s v="ITALY-Wind offshore"/>
    <s v="EU"/>
    <n v="0.35"/>
  </r>
  <r>
    <s v="IT"/>
    <s v="ITALY"/>
    <s v="ITCS"/>
    <x v="3"/>
    <x v="8"/>
    <n v="3292"/>
    <s v="ITALY-Wind onshore"/>
    <s v="EU"/>
    <n v="3.2919999999999998"/>
  </r>
  <r>
    <s v="IT"/>
    <s v="ITALY"/>
    <s v="ITCS"/>
    <x v="3"/>
    <x v="9"/>
    <n v="3647"/>
    <s v="ITALY-Wind onshore"/>
    <s v="EU"/>
    <n v="3.6469999999999998"/>
  </r>
  <r>
    <s v="IT"/>
    <s v="ITALY"/>
    <s v="ITCS"/>
    <x v="3"/>
    <x v="10"/>
    <n v="4023"/>
    <s v="ITALY-Wind onshore"/>
    <s v="EU"/>
    <n v="4.0229999999999997"/>
  </r>
  <r>
    <s v="IT"/>
    <s v="ITALY"/>
    <s v="ITCS"/>
    <x v="3"/>
    <x v="0"/>
    <n v="4422"/>
    <s v="ITALY-Wind onshore"/>
    <s v="EU"/>
    <n v="4.4219999999999997"/>
  </r>
  <r>
    <s v="IT"/>
    <s v="ITALY"/>
    <s v="ITCS"/>
    <x v="3"/>
    <x v="1"/>
    <n v="4844"/>
    <s v="ITALY-Wind onshore"/>
    <s v="EU"/>
    <n v="4.8440000000000003"/>
  </r>
  <r>
    <s v="IT"/>
    <s v="ITALY"/>
    <s v="ITCS"/>
    <x v="3"/>
    <x v="2"/>
    <n v="5293"/>
    <s v="ITALY-Wind onshore"/>
    <s v="EU"/>
    <n v="5.2930000000000001"/>
  </r>
  <r>
    <s v="IT"/>
    <s v="ITALY"/>
    <s v="ITCS"/>
    <x v="3"/>
    <x v="3"/>
    <n v="5430"/>
    <s v="ITALY-Wind onshore"/>
    <s v="EU"/>
    <n v="5.43"/>
  </r>
  <r>
    <s v="IT"/>
    <s v="ITALY"/>
    <s v="ITCS"/>
    <x v="3"/>
    <x v="4"/>
    <n v="5566"/>
    <s v="ITALY-Wind onshore"/>
    <s v="EU"/>
    <n v="5.5659999999999998"/>
  </r>
  <r>
    <s v="IT"/>
    <s v="ITALY"/>
    <s v="ITCS"/>
    <x v="3"/>
    <x v="5"/>
    <n v="5703"/>
    <s v="ITALY-Wind onshore"/>
    <s v="EU"/>
    <n v="5.7030000000000003"/>
  </r>
  <r>
    <s v="IT"/>
    <s v="ITALY"/>
    <s v="ITCS"/>
    <x v="3"/>
    <x v="6"/>
    <n v="5839"/>
    <s v="ITALY-Wind onshore"/>
    <s v="EU"/>
    <n v="5.8390000000000004"/>
  </r>
  <r>
    <s v="IT"/>
    <s v="ITALY"/>
    <s v="ITCS"/>
    <x v="3"/>
    <x v="7"/>
    <n v="5975"/>
    <s v="ITALY-Wind onshore"/>
    <s v="EU"/>
    <n v="5.9749999999999996"/>
  </r>
  <r>
    <s v="IT"/>
    <s v="ITALY"/>
    <s v="ITN1"/>
    <x v="4"/>
    <x v="8"/>
    <n v="1560"/>
    <s v="ITALY-Battery"/>
    <s v="EU"/>
    <n v="1.56"/>
  </r>
  <r>
    <s v="IT"/>
    <s v="ITALY"/>
    <s v="ITN1"/>
    <x v="4"/>
    <x v="9"/>
    <n v="1841"/>
    <s v="ITALY-Battery"/>
    <s v="EU"/>
    <n v="1.841"/>
  </r>
  <r>
    <s v="IT"/>
    <s v="ITALY"/>
    <s v="ITN1"/>
    <x v="4"/>
    <x v="10"/>
    <n v="2122"/>
    <s v="ITALY-Battery"/>
    <s v="EU"/>
    <n v="2.1219999999999999"/>
  </r>
  <r>
    <s v="IT"/>
    <s v="ITALY"/>
    <s v="ITN1"/>
    <x v="4"/>
    <x v="0"/>
    <n v="2404"/>
    <s v="ITALY-Battery"/>
    <s v="EU"/>
    <n v="2.4039999999999999"/>
  </r>
  <r>
    <s v="IT"/>
    <s v="ITALY"/>
    <s v="ITN1"/>
    <x v="4"/>
    <x v="1"/>
    <n v="2685"/>
    <s v="ITALY-Battery"/>
    <s v="EU"/>
    <n v="2.6850000000000001"/>
  </r>
  <r>
    <s v="IT"/>
    <s v="ITALY"/>
    <s v="ITN1"/>
    <x v="4"/>
    <x v="2"/>
    <n v="2966"/>
    <s v="ITALY-Battery"/>
    <s v="EU"/>
    <n v="2.9660000000000002"/>
  </r>
  <r>
    <s v="IT"/>
    <s v="ITALY"/>
    <s v="ITN1"/>
    <x v="4"/>
    <x v="3"/>
    <n v="3189"/>
    <s v="ITALY-Battery"/>
    <s v="EU"/>
    <n v="3.1890000000000001"/>
  </r>
  <r>
    <s v="IT"/>
    <s v="ITALY"/>
    <s v="ITN1"/>
    <x v="4"/>
    <x v="4"/>
    <n v="3412"/>
    <s v="ITALY-Battery"/>
    <s v="EU"/>
    <n v="3.4119999999999999"/>
  </r>
  <r>
    <s v="IT"/>
    <s v="ITALY"/>
    <s v="ITN1"/>
    <x v="4"/>
    <x v="5"/>
    <n v="3635"/>
    <s v="ITALY-Battery"/>
    <s v="EU"/>
    <n v="3.6349999999999998"/>
  </r>
  <r>
    <s v="IT"/>
    <s v="ITALY"/>
    <s v="ITN1"/>
    <x v="4"/>
    <x v="6"/>
    <n v="3858"/>
    <s v="ITALY-Battery"/>
    <s v="EU"/>
    <n v="3.8580000000000001"/>
  </r>
  <r>
    <s v="IT"/>
    <s v="ITALY"/>
    <s v="ITN1"/>
    <x v="4"/>
    <x v="7"/>
    <n v="4081"/>
    <s v="ITALY-Battery"/>
    <s v="EU"/>
    <n v="4.0810000000000004"/>
  </r>
  <r>
    <s v="IT"/>
    <s v="ITALY"/>
    <s v="ITN1"/>
    <x v="5"/>
    <x v="8"/>
    <n v="931"/>
    <s v="ITALY-DSR"/>
    <s v="EU"/>
    <n v="0.93100000000000005"/>
  </r>
  <r>
    <s v="IT"/>
    <s v="ITALY"/>
    <s v="ITN1"/>
    <x v="5"/>
    <x v="9"/>
    <n v="1038"/>
    <s v="ITALY-DSR"/>
    <s v="EU"/>
    <n v="1.038"/>
  </r>
  <r>
    <s v="IT"/>
    <s v="ITALY"/>
    <s v="ITN1"/>
    <x v="5"/>
    <x v="10"/>
    <n v="1130"/>
    <s v="ITALY-DSR"/>
    <s v="EU"/>
    <n v="1.1299999999999999"/>
  </r>
  <r>
    <s v="IT"/>
    <s v="ITALY"/>
    <s v="ITN1"/>
    <x v="5"/>
    <x v="0"/>
    <n v="1198"/>
    <s v="ITALY-DSR"/>
    <s v="EU"/>
    <n v="1.198"/>
  </r>
  <r>
    <s v="IT"/>
    <s v="ITALY"/>
    <s v="ITN1"/>
    <x v="5"/>
    <x v="1"/>
    <n v="1329"/>
    <s v="ITALY-DSR"/>
    <s v="EU"/>
    <n v="1.329"/>
  </r>
  <r>
    <s v="IT"/>
    <s v="ITALY"/>
    <s v="ITN1"/>
    <x v="5"/>
    <x v="2"/>
    <n v="1429"/>
    <s v="ITALY-DSR"/>
    <s v="EU"/>
    <n v="1.429"/>
  </r>
  <r>
    <s v="IT"/>
    <s v="ITALY"/>
    <s v="ITN1"/>
    <x v="5"/>
    <x v="3"/>
    <n v="1429"/>
    <s v="ITALY-DSR"/>
    <s v="EU"/>
    <n v="1.429"/>
  </r>
  <r>
    <s v="IT"/>
    <s v="ITALY"/>
    <s v="ITN1"/>
    <x v="5"/>
    <x v="4"/>
    <n v="1429"/>
    <s v="ITALY-DSR"/>
    <s v="EU"/>
    <n v="1.429"/>
  </r>
  <r>
    <s v="IT"/>
    <s v="ITALY"/>
    <s v="ITN1"/>
    <x v="5"/>
    <x v="5"/>
    <n v="1429"/>
    <s v="ITALY-DSR"/>
    <s v="EU"/>
    <n v="1.429"/>
  </r>
  <r>
    <s v="IT"/>
    <s v="ITALY"/>
    <s v="ITN1"/>
    <x v="5"/>
    <x v="6"/>
    <n v="1429"/>
    <s v="ITALY-DSR"/>
    <s v="EU"/>
    <n v="1.429"/>
  </r>
  <r>
    <s v="IT"/>
    <s v="ITALY"/>
    <s v="ITN1"/>
    <x v="5"/>
    <x v="7"/>
    <n v="1429"/>
    <s v="ITALY-DSR"/>
    <s v="EU"/>
    <n v="1.429"/>
  </r>
  <r>
    <s v="IT"/>
    <s v="ITALY"/>
    <s v="ITN1"/>
    <x v="6"/>
    <x v="1"/>
    <n v="210"/>
    <s v="ITALY-Electrolyser &amp; P2H"/>
    <s v="EU"/>
    <n v="0.21"/>
  </r>
  <r>
    <s v="IT"/>
    <s v="ITALY"/>
    <s v="ITN1"/>
    <x v="6"/>
    <x v="2"/>
    <n v="810"/>
    <s v="ITALY-Electrolyser &amp; P2H"/>
    <s v="EU"/>
    <n v="0.81"/>
  </r>
  <r>
    <s v="IT"/>
    <s v="ITALY"/>
    <s v="ITN1"/>
    <x v="6"/>
    <x v="3"/>
    <n v="859"/>
    <s v="ITALY-Electrolyser &amp; P2H"/>
    <s v="EU"/>
    <n v="0.85899999999999999"/>
  </r>
  <r>
    <s v="IT"/>
    <s v="ITALY"/>
    <s v="ITN1"/>
    <x v="6"/>
    <x v="4"/>
    <n v="908"/>
    <s v="ITALY-Electrolyser &amp; P2H"/>
    <s v="EU"/>
    <n v="0.90800000000000003"/>
  </r>
  <r>
    <s v="IT"/>
    <s v="ITALY"/>
    <s v="ITN1"/>
    <x v="6"/>
    <x v="5"/>
    <n v="957"/>
    <s v="ITALY-Electrolyser &amp; P2H"/>
    <s v="EU"/>
    <n v="0.95699999999999996"/>
  </r>
  <r>
    <s v="IT"/>
    <s v="ITALY"/>
    <s v="ITN1"/>
    <x v="6"/>
    <x v="6"/>
    <n v="1006"/>
    <s v="ITALY-Electrolyser &amp; P2H"/>
    <s v="EU"/>
    <n v="1.006"/>
  </r>
  <r>
    <s v="IT"/>
    <s v="ITALY"/>
    <s v="ITN1"/>
    <x v="6"/>
    <x v="7"/>
    <n v="1055"/>
    <s v="ITALY-Electrolyser &amp; P2H"/>
    <s v="EU"/>
    <n v="1.0549999999999999"/>
  </r>
  <r>
    <s v="IT"/>
    <s v="ITALY"/>
    <s v="ITN1"/>
    <x v="0"/>
    <x v="8"/>
    <n v="25156"/>
    <s v="ITALY-Gas"/>
    <s v="EU"/>
    <n v="25.155999999999999"/>
  </r>
  <r>
    <s v="IT"/>
    <s v="ITALY"/>
    <s v="ITN1"/>
    <x v="0"/>
    <x v="9"/>
    <n v="25156"/>
    <s v="ITALY-Gas"/>
    <s v="EU"/>
    <n v="25.155999999999999"/>
  </r>
  <r>
    <s v="IT"/>
    <s v="ITALY"/>
    <s v="ITN1"/>
    <x v="0"/>
    <x v="10"/>
    <n v="25156"/>
    <s v="ITALY-Gas"/>
    <s v="EU"/>
    <n v="25.155999999999999"/>
  </r>
  <r>
    <s v="IT"/>
    <s v="ITALY"/>
    <s v="ITN1"/>
    <x v="0"/>
    <x v="0"/>
    <n v="25156"/>
    <s v="ITALY-Gas"/>
    <s v="EU"/>
    <n v="25.155999999999999"/>
  </r>
  <r>
    <s v="IT"/>
    <s v="ITALY"/>
    <s v="ITN1"/>
    <x v="0"/>
    <x v="1"/>
    <n v="25156"/>
    <s v="ITALY-Gas"/>
    <s v="EU"/>
    <n v="25.155999999999999"/>
  </r>
  <r>
    <s v="IT"/>
    <s v="ITALY"/>
    <s v="ITN1"/>
    <x v="0"/>
    <x v="2"/>
    <n v="25156"/>
    <s v="ITALY-Gas"/>
    <s v="EU"/>
    <n v="25.155999999999999"/>
  </r>
  <r>
    <s v="IT"/>
    <s v="ITALY"/>
    <s v="ITN1"/>
    <x v="0"/>
    <x v="3"/>
    <n v="25156"/>
    <s v="ITALY-Gas"/>
    <s v="EU"/>
    <n v="25.155999999999999"/>
  </r>
  <r>
    <s v="IT"/>
    <s v="ITALY"/>
    <s v="ITN1"/>
    <x v="0"/>
    <x v="4"/>
    <n v="25156"/>
    <s v="ITALY-Gas"/>
    <s v="EU"/>
    <n v="25.155999999999999"/>
  </r>
  <r>
    <s v="IT"/>
    <s v="ITALY"/>
    <s v="ITN1"/>
    <x v="0"/>
    <x v="5"/>
    <n v="25156"/>
    <s v="ITALY-Gas"/>
    <s v="EU"/>
    <n v="25.155999999999999"/>
  </r>
  <r>
    <s v="IT"/>
    <s v="ITALY"/>
    <s v="ITN1"/>
    <x v="0"/>
    <x v="6"/>
    <n v="25156"/>
    <s v="ITALY-Gas"/>
    <s v="EU"/>
    <n v="25.155999999999999"/>
  </r>
  <r>
    <s v="IT"/>
    <s v="ITALY"/>
    <s v="ITN1"/>
    <x v="0"/>
    <x v="7"/>
    <n v="25156"/>
    <s v="ITALY-Gas"/>
    <s v="EU"/>
    <n v="25.155999999999999"/>
  </r>
  <r>
    <s v="IT"/>
    <s v="ITALY"/>
    <s v="ITN1"/>
    <x v="7"/>
    <x v="8"/>
    <n v="1698"/>
    <s v="ITALY-Others (RES)"/>
    <s v="EU"/>
    <n v="1.698"/>
  </r>
  <r>
    <s v="IT"/>
    <s v="ITALY"/>
    <s v="ITN1"/>
    <x v="7"/>
    <x v="9"/>
    <n v="1698"/>
    <s v="ITALY-Others (RES)"/>
    <s v="EU"/>
    <n v="1.698"/>
  </r>
  <r>
    <s v="IT"/>
    <s v="ITALY"/>
    <s v="ITN1"/>
    <x v="7"/>
    <x v="10"/>
    <n v="1698"/>
    <s v="ITALY-Others (RES)"/>
    <s v="EU"/>
    <n v="1.698"/>
  </r>
  <r>
    <s v="IT"/>
    <s v="ITALY"/>
    <s v="ITN1"/>
    <x v="7"/>
    <x v="0"/>
    <n v="1698"/>
    <s v="ITALY-Others (RES)"/>
    <s v="EU"/>
    <n v="1.698"/>
  </r>
  <r>
    <s v="IT"/>
    <s v="ITALY"/>
    <s v="ITN1"/>
    <x v="7"/>
    <x v="1"/>
    <n v="1698"/>
    <s v="ITALY-Others (RES)"/>
    <s v="EU"/>
    <n v="1.698"/>
  </r>
  <r>
    <s v="IT"/>
    <s v="ITALY"/>
    <s v="ITN1"/>
    <x v="7"/>
    <x v="2"/>
    <n v="1198"/>
    <s v="ITALY-Others (RES)"/>
    <s v="EU"/>
    <n v="1.198"/>
  </r>
  <r>
    <s v="IT"/>
    <s v="ITALY"/>
    <s v="ITN1"/>
    <x v="7"/>
    <x v="3"/>
    <n v="1198"/>
    <s v="ITALY-Others (RES)"/>
    <s v="EU"/>
    <n v="1.198"/>
  </r>
  <r>
    <s v="IT"/>
    <s v="ITALY"/>
    <s v="ITN1"/>
    <x v="7"/>
    <x v="4"/>
    <n v="1198"/>
    <s v="ITALY-Others (RES)"/>
    <s v="EU"/>
    <n v="1.198"/>
  </r>
  <r>
    <s v="IT"/>
    <s v="ITALY"/>
    <s v="ITN1"/>
    <x v="7"/>
    <x v="5"/>
    <n v="1198"/>
    <s v="ITALY-Others (RES)"/>
    <s v="EU"/>
    <n v="1.198"/>
  </r>
  <r>
    <s v="IT"/>
    <s v="ITALY"/>
    <s v="ITN1"/>
    <x v="7"/>
    <x v="6"/>
    <n v="1198"/>
    <s v="ITALY-Others (RES)"/>
    <s v="EU"/>
    <n v="1.198"/>
  </r>
  <r>
    <s v="IT"/>
    <s v="ITALY"/>
    <s v="ITN1"/>
    <x v="7"/>
    <x v="7"/>
    <n v="1198"/>
    <s v="ITALY-Others (RES)"/>
    <s v="EU"/>
    <n v="1.198"/>
  </r>
  <r>
    <s v="IT"/>
    <s v="ITALY"/>
    <s v="ITN1"/>
    <x v="8"/>
    <x v="8"/>
    <n v="2968"/>
    <s v="ITALY-Others (non-RES)"/>
    <s v="EU"/>
    <n v="2.968"/>
  </r>
  <r>
    <s v="IT"/>
    <s v="ITALY"/>
    <s v="ITN1"/>
    <x v="8"/>
    <x v="9"/>
    <n v="2968"/>
    <s v="ITALY-Others (non-RES)"/>
    <s v="EU"/>
    <n v="2.968"/>
  </r>
  <r>
    <s v="IT"/>
    <s v="ITALY"/>
    <s v="ITN1"/>
    <x v="8"/>
    <x v="10"/>
    <n v="2968"/>
    <s v="ITALY-Others (non-RES)"/>
    <s v="EU"/>
    <n v="2.968"/>
  </r>
  <r>
    <s v="IT"/>
    <s v="ITALY"/>
    <s v="ITN1"/>
    <x v="8"/>
    <x v="0"/>
    <n v="2968"/>
    <s v="ITALY-Others (non-RES)"/>
    <s v="EU"/>
    <n v="2.968"/>
  </r>
  <r>
    <s v="IT"/>
    <s v="ITALY"/>
    <s v="ITN1"/>
    <x v="8"/>
    <x v="1"/>
    <n v="2968"/>
    <s v="ITALY-Others (non-RES)"/>
    <s v="EU"/>
    <n v="2.968"/>
  </r>
  <r>
    <s v="IT"/>
    <s v="ITALY"/>
    <s v="ITN1"/>
    <x v="8"/>
    <x v="2"/>
    <n v="2968"/>
    <s v="ITALY-Others (non-RES)"/>
    <s v="EU"/>
    <n v="2.968"/>
  </r>
  <r>
    <s v="IT"/>
    <s v="ITALY"/>
    <s v="ITN1"/>
    <x v="8"/>
    <x v="3"/>
    <n v="2968"/>
    <s v="ITALY-Others (non-RES)"/>
    <s v="EU"/>
    <n v="2.968"/>
  </r>
  <r>
    <s v="IT"/>
    <s v="ITALY"/>
    <s v="ITN1"/>
    <x v="8"/>
    <x v="4"/>
    <n v="2968"/>
    <s v="ITALY-Others (non-RES)"/>
    <s v="EU"/>
    <n v="2.968"/>
  </r>
  <r>
    <s v="IT"/>
    <s v="ITALY"/>
    <s v="ITN1"/>
    <x v="8"/>
    <x v="5"/>
    <n v="2968"/>
    <s v="ITALY-Others (non-RES)"/>
    <s v="EU"/>
    <n v="2.968"/>
  </r>
  <r>
    <s v="IT"/>
    <s v="ITALY"/>
    <s v="ITN1"/>
    <x v="8"/>
    <x v="6"/>
    <n v="2968"/>
    <s v="ITALY-Others (non-RES)"/>
    <s v="EU"/>
    <n v="2.968"/>
  </r>
  <r>
    <s v="IT"/>
    <s v="ITALY"/>
    <s v="ITN1"/>
    <x v="8"/>
    <x v="7"/>
    <n v="2968"/>
    <s v="ITALY-Others (non-RES)"/>
    <s v="EU"/>
    <n v="2.968"/>
  </r>
  <r>
    <s v="IT"/>
    <s v="ITALY"/>
    <s v="ITN1"/>
    <x v="2"/>
    <x v="8"/>
    <n v="19494"/>
    <s v="ITALY-Solar (PV)"/>
    <s v="EU"/>
    <n v="19.494"/>
  </r>
  <r>
    <s v="IT"/>
    <s v="ITALY"/>
    <s v="ITN1"/>
    <x v="2"/>
    <x v="9"/>
    <n v="22868"/>
    <s v="ITALY-Solar (PV)"/>
    <s v="EU"/>
    <n v="22.867999999999999"/>
  </r>
  <r>
    <s v="IT"/>
    <s v="ITALY"/>
    <s v="ITN1"/>
    <x v="2"/>
    <x v="10"/>
    <n v="26275"/>
    <s v="ITALY-Solar (PV)"/>
    <s v="EU"/>
    <n v="26.274999999999999"/>
  </r>
  <r>
    <s v="IT"/>
    <s v="ITALY"/>
    <s v="ITN1"/>
    <x v="2"/>
    <x v="0"/>
    <n v="29716"/>
    <s v="ITALY-Solar (PV)"/>
    <s v="EU"/>
    <n v="29.716000000000001"/>
  </r>
  <r>
    <s v="IT"/>
    <s v="ITALY"/>
    <s v="ITN1"/>
    <x v="2"/>
    <x v="1"/>
    <n v="33190"/>
    <s v="ITALY-Solar (PV)"/>
    <s v="EU"/>
    <n v="33.19"/>
  </r>
  <r>
    <s v="IT"/>
    <s v="ITALY"/>
    <s v="ITN1"/>
    <x v="2"/>
    <x v="2"/>
    <n v="36601"/>
    <s v="ITALY-Solar (PV)"/>
    <s v="EU"/>
    <n v="36.600999999999999"/>
  </r>
  <r>
    <s v="IT"/>
    <s v="ITALY"/>
    <s v="ITN1"/>
    <x v="2"/>
    <x v="3"/>
    <n v="38030"/>
    <s v="ITALY-Solar (PV)"/>
    <s v="EU"/>
    <n v="38.03"/>
  </r>
  <r>
    <s v="IT"/>
    <s v="ITALY"/>
    <s v="ITN1"/>
    <x v="2"/>
    <x v="4"/>
    <n v="39460"/>
    <s v="ITALY-Solar (PV)"/>
    <s v="EU"/>
    <n v="39.46"/>
  </r>
  <r>
    <s v="IT"/>
    <s v="ITALY"/>
    <s v="ITN1"/>
    <x v="2"/>
    <x v="5"/>
    <n v="40889"/>
    <s v="ITALY-Solar (PV)"/>
    <s v="EU"/>
    <n v="40.889000000000003"/>
  </r>
  <r>
    <s v="IT"/>
    <s v="ITALY"/>
    <s v="ITN1"/>
    <x v="2"/>
    <x v="6"/>
    <n v="42319"/>
    <s v="ITALY-Solar (PV)"/>
    <s v="EU"/>
    <n v="42.319000000000003"/>
  </r>
  <r>
    <s v="IT"/>
    <s v="ITALY"/>
    <s v="ITN1"/>
    <x v="2"/>
    <x v="7"/>
    <n v="43748"/>
    <s v="ITALY-Solar (PV)"/>
    <s v="EU"/>
    <n v="43.747999999999998"/>
  </r>
  <r>
    <s v="IT"/>
    <s v="ITALY"/>
    <s v="ITN1"/>
    <x v="11"/>
    <x v="2"/>
    <n v="200"/>
    <s v="ITALY-Wind offshore"/>
    <s v="EU"/>
    <n v="0.2"/>
  </r>
  <r>
    <s v="IT"/>
    <s v="ITALY"/>
    <s v="ITN1"/>
    <x v="11"/>
    <x v="3"/>
    <n v="320"/>
    <s v="ITALY-Wind offshore"/>
    <s v="EU"/>
    <n v="0.32"/>
  </r>
  <r>
    <s v="IT"/>
    <s v="ITALY"/>
    <s v="ITN1"/>
    <x v="11"/>
    <x v="4"/>
    <n v="440"/>
    <s v="ITALY-Wind offshore"/>
    <s v="EU"/>
    <n v="0.44"/>
  </r>
  <r>
    <s v="IT"/>
    <s v="ITALY"/>
    <s v="ITN1"/>
    <x v="11"/>
    <x v="5"/>
    <n v="560"/>
    <s v="ITALY-Wind offshore"/>
    <s v="EU"/>
    <n v="0.56000000000000005"/>
  </r>
  <r>
    <s v="IT"/>
    <s v="ITALY"/>
    <s v="ITN1"/>
    <x v="11"/>
    <x v="6"/>
    <n v="680"/>
    <s v="ITALY-Wind offshore"/>
    <s v="EU"/>
    <n v="0.68"/>
  </r>
  <r>
    <s v="IT"/>
    <s v="ITALY"/>
    <s v="ITN1"/>
    <x v="11"/>
    <x v="7"/>
    <n v="800"/>
    <s v="ITALY-Wind offshore"/>
    <s v="EU"/>
    <n v="0.8"/>
  </r>
  <r>
    <s v="IT"/>
    <s v="ITALY"/>
    <s v="ITN1"/>
    <x v="3"/>
    <x v="8"/>
    <n v="261"/>
    <s v="ITALY-Wind onshore"/>
    <s v="EU"/>
    <n v="0.26100000000000001"/>
  </r>
  <r>
    <s v="IT"/>
    <s v="ITALY"/>
    <s v="ITN1"/>
    <x v="3"/>
    <x v="9"/>
    <n v="299"/>
    <s v="ITALY-Wind onshore"/>
    <s v="EU"/>
    <n v="0.29899999999999999"/>
  </r>
  <r>
    <s v="IT"/>
    <s v="ITALY"/>
    <s v="ITN1"/>
    <x v="3"/>
    <x v="10"/>
    <n v="338"/>
    <s v="ITALY-Wind onshore"/>
    <s v="EU"/>
    <n v="0.33800000000000002"/>
  </r>
  <r>
    <s v="IT"/>
    <s v="ITALY"/>
    <s v="ITN1"/>
    <x v="3"/>
    <x v="0"/>
    <n v="380"/>
    <s v="ITALY-Wind onshore"/>
    <s v="EU"/>
    <n v="0.38"/>
  </r>
  <r>
    <s v="IT"/>
    <s v="ITALY"/>
    <s v="ITN1"/>
    <x v="3"/>
    <x v="1"/>
    <n v="425"/>
    <s v="ITALY-Wind onshore"/>
    <s v="EU"/>
    <n v="0.42499999999999999"/>
  </r>
  <r>
    <s v="IT"/>
    <s v="ITALY"/>
    <s v="ITN1"/>
    <x v="3"/>
    <x v="2"/>
    <n v="445"/>
    <s v="ITALY-Wind onshore"/>
    <s v="EU"/>
    <n v="0.44500000000000001"/>
  </r>
  <r>
    <s v="IT"/>
    <s v="ITALY"/>
    <s v="ITN1"/>
    <x v="3"/>
    <x v="3"/>
    <n v="457"/>
    <s v="ITALY-Wind onshore"/>
    <s v="EU"/>
    <n v="0.45700000000000002"/>
  </r>
  <r>
    <s v="IT"/>
    <s v="ITALY"/>
    <s v="ITN1"/>
    <x v="3"/>
    <x v="4"/>
    <n v="468"/>
    <s v="ITALY-Wind onshore"/>
    <s v="EU"/>
    <n v="0.46800000000000003"/>
  </r>
  <r>
    <s v="IT"/>
    <s v="ITALY"/>
    <s v="ITN1"/>
    <x v="3"/>
    <x v="5"/>
    <n v="479"/>
    <s v="ITALY-Wind onshore"/>
    <s v="EU"/>
    <n v="0.47899999999999998"/>
  </r>
  <r>
    <s v="IT"/>
    <s v="ITALY"/>
    <s v="ITN1"/>
    <x v="3"/>
    <x v="6"/>
    <n v="491"/>
    <s v="ITALY-Wind onshore"/>
    <s v="EU"/>
    <n v="0.49099999999999999"/>
  </r>
  <r>
    <s v="IT"/>
    <s v="ITALY"/>
    <s v="ITN1"/>
    <x v="3"/>
    <x v="7"/>
    <n v="502"/>
    <s v="ITALY-Wind onshore"/>
    <s v="EU"/>
    <n v="0.502"/>
  </r>
  <r>
    <s v="IT"/>
    <s v="ITALY"/>
    <s v="ITS1"/>
    <x v="4"/>
    <x v="8"/>
    <n v="100"/>
    <s v="ITALY-Battery"/>
    <s v="EU"/>
    <n v="0.1"/>
  </r>
  <r>
    <s v="IT"/>
    <s v="ITALY"/>
    <s v="ITS1"/>
    <x v="4"/>
    <x v="9"/>
    <n v="125"/>
    <s v="ITALY-Battery"/>
    <s v="EU"/>
    <n v="0.125"/>
  </r>
  <r>
    <s v="IT"/>
    <s v="ITALY"/>
    <s v="ITS1"/>
    <x v="4"/>
    <x v="10"/>
    <n v="150"/>
    <s v="ITALY-Battery"/>
    <s v="EU"/>
    <n v="0.15"/>
  </r>
  <r>
    <s v="IT"/>
    <s v="ITALY"/>
    <s v="ITS1"/>
    <x v="4"/>
    <x v="0"/>
    <n v="425"/>
    <s v="ITALY-Battery"/>
    <s v="EU"/>
    <n v="0.42499999999999999"/>
  </r>
  <r>
    <s v="IT"/>
    <s v="ITALY"/>
    <s v="ITS1"/>
    <x v="4"/>
    <x v="1"/>
    <n v="1250"/>
    <s v="ITALY-Battery"/>
    <s v="EU"/>
    <n v="1.25"/>
  </r>
  <r>
    <s v="IT"/>
    <s v="ITALY"/>
    <s v="ITS1"/>
    <x v="4"/>
    <x v="2"/>
    <n v="1925"/>
    <s v="ITALY-Battery"/>
    <s v="EU"/>
    <n v="1.925"/>
  </r>
  <r>
    <s v="IT"/>
    <s v="ITALY"/>
    <s v="ITS1"/>
    <x v="4"/>
    <x v="3"/>
    <n v="2214"/>
    <s v="ITALY-Battery"/>
    <s v="EU"/>
    <n v="2.214"/>
  </r>
  <r>
    <s v="IT"/>
    <s v="ITALY"/>
    <s v="ITS1"/>
    <x v="4"/>
    <x v="4"/>
    <n v="2503"/>
    <s v="ITALY-Battery"/>
    <s v="EU"/>
    <n v="2.5030000000000001"/>
  </r>
  <r>
    <s v="IT"/>
    <s v="ITALY"/>
    <s v="ITS1"/>
    <x v="4"/>
    <x v="5"/>
    <n v="2792"/>
    <s v="ITALY-Battery"/>
    <s v="EU"/>
    <n v="2.7919999999999998"/>
  </r>
  <r>
    <s v="IT"/>
    <s v="ITALY"/>
    <s v="ITS1"/>
    <x v="4"/>
    <x v="6"/>
    <n v="3081"/>
    <s v="ITALY-Battery"/>
    <s v="EU"/>
    <n v="3.081"/>
  </r>
  <r>
    <s v="IT"/>
    <s v="ITALY"/>
    <s v="ITS1"/>
    <x v="4"/>
    <x v="7"/>
    <n v="3370"/>
    <s v="ITALY-Battery"/>
    <s v="EU"/>
    <n v="3.37"/>
  </r>
  <r>
    <s v="IT"/>
    <s v="ITALY"/>
    <s v="ITS1"/>
    <x v="5"/>
    <x v="8"/>
    <n v="73"/>
    <s v="ITALY-DSR"/>
    <s v="EU"/>
    <n v="7.2999999999999995E-2"/>
  </r>
  <r>
    <s v="IT"/>
    <s v="ITALY"/>
    <s v="ITS1"/>
    <x v="5"/>
    <x v="9"/>
    <n v="79"/>
    <s v="ITALY-DSR"/>
    <s v="EU"/>
    <n v="7.9000000000000001E-2"/>
  </r>
  <r>
    <s v="IT"/>
    <s v="ITALY"/>
    <s v="ITS1"/>
    <x v="5"/>
    <x v="10"/>
    <n v="84"/>
    <s v="ITALY-DSR"/>
    <s v="EU"/>
    <n v="8.4000000000000005E-2"/>
  </r>
  <r>
    <s v="IT"/>
    <s v="ITALY"/>
    <s v="ITS1"/>
    <x v="5"/>
    <x v="0"/>
    <n v="87"/>
    <s v="ITALY-DSR"/>
    <s v="EU"/>
    <n v="8.6999999999999994E-2"/>
  </r>
  <r>
    <s v="IT"/>
    <s v="ITALY"/>
    <s v="ITS1"/>
    <x v="5"/>
    <x v="1"/>
    <n v="94"/>
    <s v="ITALY-DSR"/>
    <s v="EU"/>
    <n v="9.4E-2"/>
  </r>
  <r>
    <s v="IT"/>
    <s v="ITALY"/>
    <s v="ITS1"/>
    <x v="5"/>
    <x v="2"/>
    <n v="100"/>
    <s v="ITALY-DSR"/>
    <s v="EU"/>
    <n v="0.1"/>
  </r>
  <r>
    <s v="IT"/>
    <s v="ITALY"/>
    <s v="ITS1"/>
    <x v="5"/>
    <x v="3"/>
    <n v="100"/>
    <s v="ITALY-DSR"/>
    <s v="EU"/>
    <n v="0.1"/>
  </r>
  <r>
    <s v="IT"/>
    <s v="ITALY"/>
    <s v="ITS1"/>
    <x v="5"/>
    <x v="4"/>
    <n v="100"/>
    <s v="ITALY-DSR"/>
    <s v="EU"/>
    <n v="0.1"/>
  </r>
  <r>
    <s v="IT"/>
    <s v="ITALY"/>
    <s v="ITS1"/>
    <x v="5"/>
    <x v="5"/>
    <n v="100"/>
    <s v="ITALY-DSR"/>
    <s v="EU"/>
    <n v="0.1"/>
  </r>
  <r>
    <s v="IT"/>
    <s v="ITALY"/>
    <s v="ITS1"/>
    <x v="5"/>
    <x v="6"/>
    <n v="100"/>
    <s v="ITALY-DSR"/>
    <s v="EU"/>
    <n v="0.1"/>
  </r>
  <r>
    <s v="IT"/>
    <s v="ITALY"/>
    <s v="ITS1"/>
    <x v="5"/>
    <x v="7"/>
    <n v="100"/>
    <s v="ITALY-DSR"/>
    <s v="EU"/>
    <n v="0.1"/>
  </r>
  <r>
    <s v="IT"/>
    <s v="ITALY"/>
    <s v="ITS1"/>
    <x v="6"/>
    <x v="1"/>
    <n v="120"/>
    <s v="ITALY-Electrolyser &amp; P2H"/>
    <s v="EU"/>
    <n v="0.12"/>
  </r>
  <r>
    <s v="IT"/>
    <s v="ITALY"/>
    <s v="ITS1"/>
    <x v="6"/>
    <x v="2"/>
    <n v="600"/>
    <s v="ITALY-Electrolyser &amp; P2H"/>
    <s v="EU"/>
    <n v="0.6"/>
  </r>
  <r>
    <s v="IT"/>
    <s v="ITALY"/>
    <s v="ITS1"/>
    <x v="6"/>
    <x v="3"/>
    <n v="726"/>
    <s v="ITALY-Electrolyser &amp; P2H"/>
    <s v="EU"/>
    <n v="0.72599999999999998"/>
  </r>
  <r>
    <s v="IT"/>
    <s v="ITALY"/>
    <s v="ITS1"/>
    <x v="6"/>
    <x v="4"/>
    <n v="852"/>
    <s v="ITALY-Electrolyser &amp; P2H"/>
    <s v="EU"/>
    <n v="0.85199999999999998"/>
  </r>
  <r>
    <s v="IT"/>
    <s v="ITALY"/>
    <s v="ITS1"/>
    <x v="6"/>
    <x v="5"/>
    <n v="978"/>
    <s v="ITALY-Electrolyser &amp; P2H"/>
    <s v="EU"/>
    <n v="0.97799999999999998"/>
  </r>
  <r>
    <s v="IT"/>
    <s v="ITALY"/>
    <s v="ITS1"/>
    <x v="6"/>
    <x v="6"/>
    <n v="1103"/>
    <s v="ITALY-Electrolyser &amp; P2H"/>
    <s v="EU"/>
    <n v="1.103"/>
  </r>
  <r>
    <s v="IT"/>
    <s v="ITALY"/>
    <s v="ITS1"/>
    <x v="6"/>
    <x v="7"/>
    <n v="1229"/>
    <s v="ITALY-Electrolyser &amp; P2H"/>
    <s v="EU"/>
    <n v="1.2290000000000001"/>
  </r>
  <r>
    <s v="IT"/>
    <s v="ITALY"/>
    <s v="ITS1"/>
    <x v="0"/>
    <x v="8"/>
    <n v="4439"/>
    <s v="ITALY-Gas"/>
    <s v="EU"/>
    <n v="4.4390000000000001"/>
  </r>
  <r>
    <s v="IT"/>
    <s v="ITALY"/>
    <s v="ITS1"/>
    <x v="0"/>
    <x v="9"/>
    <n v="4439"/>
    <s v="ITALY-Gas"/>
    <s v="EU"/>
    <n v="4.4390000000000001"/>
  </r>
  <r>
    <s v="IT"/>
    <s v="ITALY"/>
    <s v="ITS1"/>
    <x v="0"/>
    <x v="10"/>
    <n v="4439"/>
    <s v="ITALY-Gas"/>
    <s v="EU"/>
    <n v="4.4390000000000001"/>
  </r>
  <r>
    <s v="IT"/>
    <s v="ITALY"/>
    <s v="ITS1"/>
    <x v="0"/>
    <x v="0"/>
    <n v="4439"/>
    <s v="ITALY-Gas"/>
    <s v="EU"/>
    <n v="4.4390000000000001"/>
  </r>
  <r>
    <s v="IT"/>
    <s v="ITALY"/>
    <s v="ITS1"/>
    <x v="0"/>
    <x v="1"/>
    <n v="4439"/>
    <s v="ITALY-Gas"/>
    <s v="EU"/>
    <n v="4.4390000000000001"/>
  </r>
  <r>
    <s v="IT"/>
    <s v="ITALY"/>
    <s v="ITS1"/>
    <x v="0"/>
    <x v="2"/>
    <n v="4439"/>
    <s v="ITALY-Gas"/>
    <s v="EU"/>
    <n v="4.4390000000000001"/>
  </r>
  <r>
    <s v="IT"/>
    <s v="ITALY"/>
    <s v="ITS1"/>
    <x v="0"/>
    <x v="3"/>
    <n v="4439"/>
    <s v="ITALY-Gas"/>
    <s v="EU"/>
    <n v="4.4390000000000001"/>
  </r>
  <r>
    <s v="IT"/>
    <s v="ITALY"/>
    <s v="ITS1"/>
    <x v="0"/>
    <x v="4"/>
    <n v="4439"/>
    <s v="ITALY-Gas"/>
    <s v="EU"/>
    <n v="4.4390000000000001"/>
  </r>
  <r>
    <s v="IT"/>
    <s v="ITALY"/>
    <s v="ITS1"/>
    <x v="0"/>
    <x v="5"/>
    <n v="4439"/>
    <s v="ITALY-Gas"/>
    <s v="EU"/>
    <n v="4.4390000000000001"/>
  </r>
  <r>
    <s v="IT"/>
    <s v="ITALY"/>
    <s v="ITS1"/>
    <x v="0"/>
    <x v="6"/>
    <n v="4439"/>
    <s v="ITALY-Gas"/>
    <s v="EU"/>
    <n v="4.4390000000000001"/>
  </r>
  <r>
    <s v="IT"/>
    <s v="ITALY"/>
    <s v="ITS1"/>
    <x v="0"/>
    <x v="7"/>
    <n v="4439"/>
    <s v="ITALY-Gas"/>
    <s v="EU"/>
    <n v="4.4390000000000001"/>
  </r>
  <r>
    <s v="IT"/>
    <s v="ITALY"/>
    <s v="ITS1"/>
    <x v="7"/>
    <x v="8"/>
    <n v="402"/>
    <s v="ITALY-Others (RES)"/>
    <s v="EU"/>
    <n v="0.40200000000000002"/>
  </r>
  <r>
    <s v="IT"/>
    <s v="ITALY"/>
    <s v="ITS1"/>
    <x v="7"/>
    <x v="9"/>
    <n v="402"/>
    <s v="ITALY-Others (RES)"/>
    <s v="EU"/>
    <n v="0.40200000000000002"/>
  </r>
  <r>
    <s v="IT"/>
    <s v="ITALY"/>
    <s v="ITS1"/>
    <x v="7"/>
    <x v="10"/>
    <n v="402"/>
    <s v="ITALY-Others (RES)"/>
    <s v="EU"/>
    <n v="0.40200000000000002"/>
  </r>
  <r>
    <s v="IT"/>
    <s v="ITALY"/>
    <s v="ITS1"/>
    <x v="7"/>
    <x v="0"/>
    <n v="402"/>
    <s v="ITALY-Others (RES)"/>
    <s v="EU"/>
    <n v="0.40200000000000002"/>
  </r>
  <r>
    <s v="IT"/>
    <s v="ITALY"/>
    <s v="ITS1"/>
    <x v="7"/>
    <x v="1"/>
    <n v="402"/>
    <s v="ITALY-Others (RES)"/>
    <s v="EU"/>
    <n v="0.40200000000000002"/>
  </r>
  <r>
    <s v="IT"/>
    <s v="ITALY"/>
    <s v="ITS1"/>
    <x v="7"/>
    <x v="2"/>
    <n v="202"/>
    <s v="ITALY-Others (RES)"/>
    <s v="EU"/>
    <n v="0.20200000000000001"/>
  </r>
  <r>
    <s v="IT"/>
    <s v="ITALY"/>
    <s v="ITS1"/>
    <x v="7"/>
    <x v="3"/>
    <n v="202"/>
    <s v="ITALY-Others (RES)"/>
    <s v="EU"/>
    <n v="0.20200000000000001"/>
  </r>
  <r>
    <s v="IT"/>
    <s v="ITALY"/>
    <s v="ITS1"/>
    <x v="7"/>
    <x v="4"/>
    <n v="202"/>
    <s v="ITALY-Others (RES)"/>
    <s v="EU"/>
    <n v="0.20200000000000001"/>
  </r>
  <r>
    <s v="IT"/>
    <s v="ITALY"/>
    <s v="ITS1"/>
    <x v="7"/>
    <x v="5"/>
    <n v="202"/>
    <s v="ITALY-Others (RES)"/>
    <s v="EU"/>
    <n v="0.20200000000000001"/>
  </r>
  <r>
    <s v="IT"/>
    <s v="ITALY"/>
    <s v="ITS1"/>
    <x v="7"/>
    <x v="6"/>
    <n v="202"/>
    <s v="ITALY-Others (RES)"/>
    <s v="EU"/>
    <n v="0.20200000000000001"/>
  </r>
  <r>
    <s v="IT"/>
    <s v="ITALY"/>
    <s v="ITS1"/>
    <x v="7"/>
    <x v="7"/>
    <n v="202"/>
    <s v="ITALY-Others (RES)"/>
    <s v="EU"/>
    <n v="0.20200000000000001"/>
  </r>
  <r>
    <s v="IT"/>
    <s v="ITALY"/>
    <s v="ITS1"/>
    <x v="8"/>
    <x v="8"/>
    <n v="282"/>
    <s v="ITALY-Others (non-RES)"/>
    <s v="EU"/>
    <n v="0.28199999999999997"/>
  </r>
  <r>
    <s v="IT"/>
    <s v="ITALY"/>
    <s v="ITS1"/>
    <x v="8"/>
    <x v="9"/>
    <n v="282"/>
    <s v="ITALY-Others (non-RES)"/>
    <s v="EU"/>
    <n v="0.28199999999999997"/>
  </r>
  <r>
    <s v="IT"/>
    <s v="ITALY"/>
    <s v="ITS1"/>
    <x v="8"/>
    <x v="10"/>
    <n v="282"/>
    <s v="ITALY-Others (non-RES)"/>
    <s v="EU"/>
    <n v="0.28199999999999997"/>
  </r>
  <r>
    <s v="IT"/>
    <s v="ITALY"/>
    <s v="ITS1"/>
    <x v="8"/>
    <x v="0"/>
    <n v="282"/>
    <s v="ITALY-Others (non-RES)"/>
    <s v="EU"/>
    <n v="0.28199999999999997"/>
  </r>
  <r>
    <s v="IT"/>
    <s v="ITALY"/>
    <s v="ITS1"/>
    <x v="8"/>
    <x v="1"/>
    <n v="282"/>
    <s v="ITALY-Others (non-RES)"/>
    <s v="EU"/>
    <n v="0.28199999999999997"/>
  </r>
  <r>
    <s v="IT"/>
    <s v="ITALY"/>
    <s v="ITS1"/>
    <x v="8"/>
    <x v="2"/>
    <n v="282"/>
    <s v="ITALY-Others (non-RES)"/>
    <s v="EU"/>
    <n v="0.28199999999999997"/>
  </r>
  <r>
    <s v="IT"/>
    <s v="ITALY"/>
    <s v="ITS1"/>
    <x v="8"/>
    <x v="3"/>
    <n v="282"/>
    <s v="ITALY-Others (non-RES)"/>
    <s v="EU"/>
    <n v="0.28199999999999997"/>
  </r>
  <r>
    <s v="IT"/>
    <s v="ITALY"/>
    <s v="ITS1"/>
    <x v="8"/>
    <x v="4"/>
    <n v="282"/>
    <s v="ITALY-Others (non-RES)"/>
    <s v="EU"/>
    <n v="0.28199999999999997"/>
  </r>
  <r>
    <s v="IT"/>
    <s v="ITALY"/>
    <s v="ITS1"/>
    <x v="8"/>
    <x v="5"/>
    <n v="282"/>
    <s v="ITALY-Others (non-RES)"/>
    <s v="EU"/>
    <n v="0.28199999999999997"/>
  </r>
  <r>
    <s v="IT"/>
    <s v="ITALY"/>
    <s v="ITS1"/>
    <x v="8"/>
    <x v="6"/>
    <n v="282"/>
    <s v="ITALY-Others (non-RES)"/>
    <s v="EU"/>
    <n v="0.28199999999999997"/>
  </r>
  <r>
    <s v="IT"/>
    <s v="ITALY"/>
    <s v="ITS1"/>
    <x v="8"/>
    <x v="7"/>
    <n v="282"/>
    <s v="ITALY-Others (non-RES)"/>
    <s v="EU"/>
    <n v="0.28199999999999997"/>
  </r>
  <r>
    <s v="IT"/>
    <s v="ITALY"/>
    <s v="ITS1"/>
    <x v="2"/>
    <x v="8"/>
    <n v="4707"/>
    <s v="ITALY-Solar (PV)"/>
    <s v="EU"/>
    <n v="4.7069999999999999"/>
  </r>
  <r>
    <s v="IT"/>
    <s v="ITALY"/>
    <s v="ITS1"/>
    <x v="2"/>
    <x v="9"/>
    <n v="5169"/>
    <s v="ITALY-Solar (PV)"/>
    <s v="EU"/>
    <n v="5.1689999999999996"/>
  </r>
  <r>
    <s v="IT"/>
    <s v="ITALY"/>
    <s v="ITS1"/>
    <x v="2"/>
    <x v="10"/>
    <n v="5636"/>
    <s v="ITALY-Solar (PV)"/>
    <s v="EU"/>
    <n v="5.6360000000000001"/>
  </r>
  <r>
    <s v="IT"/>
    <s v="ITALY"/>
    <s v="ITS1"/>
    <x v="2"/>
    <x v="0"/>
    <n v="6107"/>
    <s v="ITALY-Solar (PV)"/>
    <s v="EU"/>
    <n v="6.1070000000000002"/>
  </r>
  <r>
    <s v="IT"/>
    <s v="ITALY"/>
    <s v="ITS1"/>
    <x v="2"/>
    <x v="1"/>
    <n v="6583"/>
    <s v="ITALY-Solar (PV)"/>
    <s v="EU"/>
    <n v="6.5830000000000002"/>
  </r>
  <r>
    <s v="IT"/>
    <s v="ITALY"/>
    <s v="ITS1"/>
    <x v="2"/>
    <x v="2"/>
    <n v="7050"/>
    <s v="ITALY-Solar (PV)"/>
    <s v="EU"/>
    <n v="7.05"/>
  </r>
  <r>
    <s v="IT"/>
    <s v="ITALY"/>
    <s v="ITS1"/>
    <x v="2"/>
    <x v="3"/>
    <n v="7476"/>
    <s v="ITALY-Solar (PV)"/>
    <s v="EU"/>
    <n v="7.476"/>
  </r>
  <r>
    <s v="IT"/>
    <s v="ITALY"/>
    <s v="ITS1"/>
    <x v="2"/>
    <x v="4"/>
    <n v="7902"/>
    <s v="ITALY-Solar (PV)"/>
    <s v="EU"/>
    <n v="7.9020000000000001"/>
  </r>
  <r>
    <s v="IT"/>
    <s v="ITALY"/>
    <s v="ITS1"/>
    <x v="2"/>
    <x v="5"/>
    <n v="8328"/>
    <s v="ITALY-Solar (PV)"/>
    <s v="EU"/>
    <n v="8.3279999999999994"/>
  </r>
  <r>
    <s v="IT"/>
    <s v="ITALY"/>
    <s v="ITS1"/>
    <x v="2"/>
    <x v="6"/>
    <n v="8754"/>
    <s v="ITALY-Solar (PV)"/>
    <s v="EU"/>
    <n v="8.7539999999999996"/>
  </r>
  <r>
    <s v="IT"/>
    <s v="ITALY"/>
    <s v="ITS1"/>
    <x v="2"/>
    <x v="7"/>
    <n v="9180"/>
    <s v="ITALY-Solar (PV)"/>
    <s v="EU"/>
    <n v="9.18"/>
  </r>
  <r>
    <s v="IT"/>
    <s v="ITALY"/>
    <s v="ITS1"/>
    <x v="13"/>
    <x v="8"/>
    <n v="80"/>
    <s v="ITALY-Solar (thermal)"/>
    <s v="EU"/>
    <n v="0.08"/>
  </r>
  <r>
    <s v="IT"/>
    <s v="ITALY"/>
    <s v="ITS1"/>
    <x v="13"/>
    <x v="9"/>
    <n v="80"/>
    <s v="ITALY-Solar (thermal)"/>
    <s v="EU"/>
    <n v="0.08"/>
  </r>
  <r>
    <s v="IT"/>
    <s v="ITALY"/>
    <s v="ITS1"/>
    <x v="13"/>
    <x v="10"/>
    <n v="80"/>
    <s v="ITALY-Solar (thermal)"/>
    <s v="EU"/>
    <n v="0.08"/>
  </r>
  <r>
    <s v="IT"/>
    <s v="ITALY"/>
    <s v="ITS1"/>
    <x v="13"/>
    <x v="0"/>
    <n v="80"/>
    <s v="ITALY-Solar (thermal)"/>
    <s v="EU"/>
    <n v="0.08"/>
  </r>
  <r>
    <s v="IT"/>
    <s v="ITALY"/>
    <s v="ITS1"/>
    <x v="13"/>
    <x v="1"/>
    <n v="80"/>
    <s v="ITALY-Solar (thermal)"/>
    <s v="EU"/>
    <n v="0.08"/>
  </r>
  <r>
    <s v="IT"/>
    <s v="ITALY"/>
    <s v="ITS1"/>
    <x v="13"/>
    <x v="2"/>
    <n v="440"/>
    <s v="ITALY-Solar (thermal)"/>
    <s v="EU"/>
    <n v="0.44"/>
  </r>
  <r>
    <s v="IT"/>
    <s v="ITALY"/>
    <s v="ITS1"/>
    <x v="13"/>
    <x v="3"/>
    <n v="440"/>
    <s v="ITALY-Solar (thermal)"/>
    <s v="EU"/>
    <n v="0.44"/>
  </r>
  <r>
    <s v="IT"/>
    <s v="ITALY"/>
    <s v="ITS1"/>
    <x v="13"/>
    <x v="4"/>
    <n v="440"/>
    <s v="ITALY-Solar (thermal)"/>
    <s v="EU"/>
    <n v="0.44"/>
  </r>
  <r>
    <s v="IT"/>
    <s v="ITALY"/>
    <s v="ITS1"/>
    <x v="13"/>
    <x v="5"/>
    <n v="440"/>
    <s v="ITALY-Solar (thermal)"/>
    <s v="EU"/>
    <n v="0.44"/>
  </r>
  <r>
    <s v="IT"/>
    <s v="ITALY"/>
    <s v="ITS1"/>
    <x v="13"/>
    <x v="6"/>
    <n v="440"/>
    <s v="ITALY-Solar (thermal)"/>
    <s v="EU"/>
    <n v="0.44"/>
  </r>
  <r>
    <s v="IT"/>
    <s v="ITALY"/>
    <s v="ITS1"/>
    <x v="13"/>
    <x v="7"/>
    <n v="440"/>
    <s v="ITALY-Solar (thermal)"/>
    <s v="EU"/>
    <n v="0.44"/>
  </r>
  <r>
    <s v="IT"/>
    <s v="ITALY"/>
    <s v="ITS1"/>
    <x v="11"/>
    <x v="8"/>
    <n v="30"/>
    <s v="ITALY-Wind offshore"/>
    <s v="EU"/>
    <n v="0.03"/>
  </r>
  <r>
    <s v="IT"/>
    <s v="ITALY"/>
    <s v="ITS1"/>
    <x v="11"/>
    <x v="9"/>
    <n v="30"/>
    <s v="ITALY-Wind offshore"/>
    <s v="EU"/>
    <n v="0.03"/>
  </r>
  <r>
    <s v="IT"/>
    <s v="ITALY"/>
    <s v="ITS1"/>
    <x v="11"/>
    <x v="10"/>
    <n v="30"/>
    <s v="ITALY-Wind offshore"/>
    <s v="EU"/>
    <n v="0.03"/>
  </r>
  <r>
    <s v="IT"/>
    <s v="ITALY"/>
    <s v="ITS1"/>
    <x v="11"/>
    <x v="0"/>
    <n v="30"/>
    <s v="ITALY-Wind offshore"/>
    <s v="EU"/>
    <n v="0.03"/>
  </r>
  <r>
    <s v="IT"/>
    <s v="ITALY"/>
    <s v="ITS1"/>
    <x v="11"/>
    <x v="1"/>
    <n v="30"/>
    <s v="ITALY-Wind offshore"/>
    <s v="EU"/>
    <n v="0.03"/>
  </r>
  <r>
    <s v="IT"/>
    <s v="ITALY"/>
    <s v="ITS1"/>
    <x v="11"/>
    <x v="2"/>
    <n v="630"/>
    <s v="ITALY-Wind offshore"/>
    <s v="EU"/>
    <n v="0.63"/>
  </r>
  <r>
    <s v="IT"/>
    <s v="ITALY"/>
    <s v="ITS1"/>
    <x v="11"/>
    <x v="3"/>
    <n v="790"/>
    <s v="ITALY-Wind offshore"/>
    <s v="EU"/>
    <n v="0.79"/>
  </r>
  <r>
    <s v="IT"/>
    <s v="ITALY"/>
    <s v="ITS1"/>
    <x v="11"/>
    <x v="4"/>
    <n v="950"/>
    <s v="ITALY-Wind offshore"/>
    <s v="EU"/>
    <n v="0.95"/>
  </r>
  <r>
    <s v="IT"/>
    <s v="ITALY"/>
    <s v="ITS1"/>
    <x v="11"/>
    <x v="5"/>
    <n v="1110"/>
    <s v="ITALY-Wind offshore"/>
    <s v="EU"/>
    <n v="1.1100000000000001"/>
  </r>
  <r>
    <s v="IT"/>
    <s v="ITALY"/>
    <s v="ITS1"/>
    <x v="11"/>
    <x v="6"/>
    <n v="1270"/>
    <s v="ITALY-Wind offshore"/>
    <s v="EU"/>
    <n v="1.27"/>
  </r>
  <r>
    <s v="IT"/>
    <s v="ITALY"/>
    <s v="ITS1"/>
    <x v="11"/>
    <x v="7"/>
    <n v="1430"/>
    <s v="ITALY-Wind offshore"/>
    <s v="EU"/>
    <n v="1.43"/>
  </r>
  <r>
    <s v="IT"/>
    <s v="ITALY"/>
    <s v="ITS1"/>
    <x v="3"/>
    <x v="8"/>
    <n v="6560"/>
    <s v="ITALY-Wind onshore"/>
    <s v="EU"/>
    <n v="6.56"/>
  </r>
  <r>
    <s v="IT"/>
    <s v="ITALY"/>
    <s v="ITS1"/>
    <x v="3"/>
    <x v="9"/>
    <n v="7232"/>
    <s v="ITALY-Wind onshore"/>
    <s v="EU"/>
    <n v="7.2320000000000002"/>
  </r>
  <r>
    <s v="IT"/>
    <s v="ITALY"/>
    <s v="ITS1"/>
    <x v="3"/>
    <x v="10"/>
    <n v="7946"/>
    <s v="ITALY-Wind onshore"/>
    <s v="EU"/>
    <n v="7.9459999999999997"/>
  </r>
  <r>
    <s v="IT"/>
    <s v="ITALY"/>
    <s v="ITS1"/>
    <x v="3"/>
    <x v="0"/>
    <n v="8702"/>
    <s v="ITALY-Wind onshore"/>
    <s v="EU"/>
    <n v="8.702"/>
  </r>
  <r>
    <s v="IT"/>
    <s v="ITALY"/>
    <s v="ITS1"/>
    <x v="3"/>
    <x v="1"/>
    <n v="9500"/>
    <s v="ITALY-Wind onshore"/>
    <s v="EU"/>
    <n v="9.5"/>
  </r>
  <r>
    <s v="IT"/>
    <s v="ITALY"/>
    <s v="ITS1"/>
    <x v="3"/>
    <x v="2"/>
    <n v="10317"/>
    <s v="ITALY-Wind onshore"/>
    <s v="EU"/>
    <n v="10.317"/>
  </r>
  <r>
    <s v="IT"/>
    <s v="ITALY"/>
    <s v="ITS1"/>
    <x v="3"/>
    <x v="3"/>
    <n v="10583"/>
    <s v="ITALY-Wind onshore"/>
    <s v="EU"/>
    <n v="10.583"/>
  </r>
  <r>
    <s v="IT"/>
    <s v="ITALY"/>
    <s v="ITS1"/>
    <x v="3"/>
    <x v="4"/>
    <n v="10849"/>
    <s v="ITALY-Wind onshore"/>
    <s v="EU"/>
    <n v="10.849"/>
  </r>
  <r>
    <s v="IT"/>
    <s v="ITALY"/>
    <s v="ITS1"/>
    <x v="3"/>
    <x v="5"/>
    <n v="11115"/>
    <s v="ITALY-Wind onshore"/>
    <s v="EU"/>
    <n v="11.115"/>
  </r>
  <r>
    <s v="IT"/>
    <s v="ITALY"/>
    <s v="ITS1"/>
    <x v="3"/>
    <x v="6"/>
    <n v="11381"/>
    <s v="ITALY-Wind onshore"/>
    <s v="EU"/>
    <n v="11.381"/>
  </r>
  <r>
    <s v="IT"/>
    <s v="ITALY"/>
    <s v="ITS1"/>
    <x v="3"/>
    <x v="7"/>
    <n v="11647"/>
    <s v="ITALY-Wind onshore"/>
    <s v="EU"/>
    <n v="11.647"/>
  </r>
  <r>
    <s v="IT"/>
    <s v="ITALY"/>
    <s v="ITSA"/>
    <x v="4"/>
    <x v="8"/>
    <n v="880"/>
    <s v="ITALY-Battery"/>
    <s v="EU"/>
    <n v="0.88"/>
  </r>
  <r>
    <s v="IT"/>
    <s v="ITALY"/>
    <s v="ITSA"/>
    <x v="4"/>
    <x v="9"/>
    <n v="890"/>
    <s v="ITALY-Battery"/>
    <s v="EU"/>
    <n v="0.89"/>
  </r>
  <r>
    <s v="IT"/>
    <s v="ITALY"/>
    <s v="ITSA"/>
    <x v="4"/>
    <x v="10"/>
    <n v="899"/>
    <s v="ITALY-Battery"/>
    <s v="EU"/>
    <n v="0.89900000000000002"/>
  </r>
  <r>
    <s v="IT"/>
    <s v="ITALY"/>
    <s v="ITSA"/>
    <x v="4"/>
    <x v="0"/>
    <n v="1108"/>
    <s v="ITALY-Battery"/>
    <s v="EU"/>
    <n v="1.1080000000000001"/>
  </r>
  <r>
    <s v="IT"/>
    <s v="ITALY"/>
    <s v="ITSA"/>
    <x v="4"/>
    <x v="1"/>
    <n v="1443"/>
    <s v="ITALY-Battery"/>
    <s v="EU"/>
    <n v="1.4430000000000001"/>
  </r>
  <r>
    <s v="IT"/>
    <s v="ITALY"/>
    <s v="ITSA"/>
    <x v="4"/>
    <x v="2"/>
    <n v="1947"/>
    <s v="ITALY-Battery"/>
    <s v="EU"/>
    <n v="1.9470000000000001"/>
  </r>
  <r>
    <s v="IT"/>
    <s v="ITALY"/>
    <s v="ITSA"/>
    <x v="4"/>
    <x v="3"/>
    <n v="1997"/>
    <s v="ITALY-Battery"/>
    <s v="EU"/>
    <n v="1.9970000000000001"/>
  </r>
  <r>
    <s v="IT"/>
    <s v="ITALY"/>
    <s v="ITSA"/>
    <x v="4"/>
    <x v="4"/>
    <n v="2046"/>
    <s v="ITALY-Battery"/>
    <s v="EU"/>
    <n v="2.0459999999999998"/>
  </r>
  <r>
    <s v="IT"/>
    <s v="ITALY"/>
    <s v="ITSA"/>
    <x v="4"/>
    <x v="5"/>
    <n v="2096"/>
    <s v="ITALY-Battery"/>
    <s v="EU"/>
    <n v="2.0960000000000001"/>
  </r>
  <r>
    <s v="IT"/>
    <s v="ITALY"/>
    <s v="ITSA"/>
    <x v="4"/>
    <x v="6"/>
    <n v="2146"/>
    <s v="ITALY-Battery"/>
    <s v="EU"/>
    <n v="2.1459999999999999"/>
  </r>
  <r>
    <s v="IT"/>
    <s v="ITALY"/>
    <s v="ITSA"/>
    <x v="4"/>
    <x v="7"/>
    <n v="2195"/>
    <s v="ITALY-Battery"/>
    <s v="EU"/>
    <n v="2.1949999999999998"/>
  </r>
  <r>
    <s v="IT"/>
    <s v="ITALY"/>
    <s v="ITSA"/>
    <x v="5"/>
    <x v="8"/>
    <n v="8"/>
    <s v="ITALY-DSR"/>
    <s v="EU"/>
    <n v="8.0000000000000002E-3"/>
  </r>
  <r>
    <s v="IT"/>
    <s v="ITALY"/>
    <s v="ITSA"/>
    <x v="5"/>
    <x v="9"/>
    <n v="8"/>
    <s v="ITALY-DSR"/>
    <s v="EU"/>
    <n v="8.0000000000000002E-3"/>
  </r>
  <r>
    <s v="IT"/>
    <s v="ITALY"/>
    <s v="ITSA"/>
    <x v="5"/>
    <x v="10"/>
    <n v="9"/>
    <s v="ITALY-DSR"/>
    <s v="EU"/>
    <n v="8.9999999999999993E-3"/>
  </r>
  <r>
    <s v="IT"/>
    <s v="ITALY"/>
    <s v="ITSA"/>
    <x v="5"/>
    <x v="0"/>
    <n v="9"/>
    <s v="ITALY-DSR"/>
    <s v="EU"/>
    <n v="8.9999999999999993E-3"/>
  </r>
  <r>
    <s v="IT"/>
    <s v="ITALY"/>
    <s v="ITSA"/>
    <x v="5"/>
    <x v="1"/>
    <n v="10"/>
    <s v="ITALY-DSR"/>
    <s v="EU"/>
    <n v="0.01"/>
  </r>
  <r>
    <s v="IT"/>
    <s v="ITALY"/>
    <s v="ITSA"/>
    <x v="5"/>
    <x v="2"/>
    <n v="10"/>
    <s v="ITALY-DSR"/>
    <s v="EU"/>
    <n v="0.01"/>
  </r>
  <r>
    <s v="IT"/>
    <s v="ITALY"/>
    <s v="ITSA"/>
    <x v="5"/>
    <x v="3"/>
    <n v="10"/>
    <s v="ITALY-DSR"/>
    <s v="EU"/>
    <n v="0.01"/>
  </r>
  <r>
    <s v="IT"/>
    <s v="ITALY"/>
    <s v="ITSA"/>
    <x v="5"/>
    <x v="4"/>
    <n v="10"/>
    <s v="ITALY-DSR"/>
    <s v="EU"/>
    <n v="0.01"/>
  </r>
  <r>
    <s v="IT"/>
    <s v="ITALY"/>
    <s v="ITSA"/>
    <x v="5"/>
    <x v="5"/>
    <n v="10"/>
    <s v="ITALY-DSR"/>
    <s v="EU"/>
    <n v="0.01"/>
  </r>
  <r>
    <s v="IT"/>
    <s v="ITALY"/>
    <s v="ITSA"/>
    <x v="5"/>
    <x v="6"/>
    <n v="10"/>
    <s v="ITALY-DSR"/>
    <s v="EU"/>
    <n v="0.01"/>
  </r>
  <r>
    <s v="IT"/>
    <s v="ITALY"/>
    <s v="ITSA"/>
    <x v="5"/>
    <x v="7"/>
    <n v="10"/>
    <s v="ITALY-DSR"/>
    <s v="EU"/>
    <n v="0.01"/>
  </r>
  <r>
    <s v="IT"/>
    <s v="ITALY"/>
    <s v="ITSA"/>
    <x v="6"/>
    <x v="1"/>
    <n v="60"/>
    <s v="ITALY-Electrolyser &amp; P2H"/>
    <s v="EU"/>
    <n v="0.06"/>
  </r>
  <r>
    <s v="IT"/>
    <s v="ITALY"/>
    <s v="ITSA"/>
    <x v="6"/>
    <x v="2"/>
    <n v="297"/>
    <s v="ITALY-Electrolyser &amp; P2H"/>
    <s v="EU"/>
    <n v="0.29699999999999999"/>
  </r>
  <r>
    <s v="IT"/>
    <s v="ITALY"/>
    <s v="ITSA"/>
    <x v="6"/>
    <x v="3"/>
    <n v="436"/>
    <s v="ITALY-Electrolyser &amp; P2H"/>
    <s v="EU"/>
    <n v="0.436"/>
  </r>
  <r>
    <s v="IT"/>
    <s v="ITALY"/>
    <s v="ITSA"/>
    <x v="6"/>
    <x v="4"/>
    <n v="575"/>
    <s v="ITALY-Electrolyser &amp; P2H"/>
    <s v="EU"/>
    <n v="0.57499999999999996"/>
  </r>
  <r>
    <s v="IT"/>
    <s v="ITALY"/>
    <s v="ITSA"/>
    <x v="6"/>
    <x v="5"/>
    <n v="713"/>
    <s v="ITALY-Electrolyser &amp; P2H"/>
    <s v="EU"/>
    <n v="0.71299999999999997"/>
  </r>
  <r>
    <s v="IT"/>
    <s v="ITALY"/>
    <s v="ITSA"/>
    <x v="6"/>
    <x v="6"/>
    <n v="852"/>
    <s v="ITALY-Electrolyser &amp; P2H"/>
    <s v="EU"/>
    <n v="0.85199999999999998"/>
  </r>
  <r>
    <s v="IT"/>
    <s v="ITALY"/>
    <s v="ITSA"/>
    <x v="6"/>
    <x v="7"/>
    <n v="991"/>
    <s v="ITALY-Electrolyser &amp; P2H"/>
    <s v="EU"/>
    <n v="0.99099999999999999"/>
  </r>
  <r>
    <s v="IT"/>
    <s v="ITALY"/>
    <s v="ITSA"/>
    <x v="0"/>
    <x v="8"/>
    <n v="633"/>
    <s v="ITALY-Gas"/>
    <s v="EU"/>
    <n v="0.63300000000000001"/>
  </r>
  <r>
    <s v="IT"/>
    <s v="ITALY"/>
    <s v="ITSA"/>
    <x v="0"/>
    <x v="9"/>
    <n v="633"/>
    <s v="ITALY-Gas"/>
    <s v="EU"/>
    <n v="0.63300000000000001"/>
  </r>
  <r>
    <s v="IT"/>
    <s v="ITALY"/>
    <s v="ITSA"/>
    <x v="0"/>
    <x v="10"/>
    <n v="633"/>
    <s v="ITALY-Gas"/>
    <s v="EU"/>
    <n v="0.63300000000000001"/>
  </r>
  <r>
    <s v="IT"/>
    <s v="ITALY"/>
    <s v="ITSA"/>
    <x v="0"/>
    <x v="0"/>
    <n v="43"/>
    <s v="ITALY-Gas"/>
    <s v="EU"/>
    <n v="4.2999999999999997E-2"/>
  </r>
  <r>
    <s v="IT"/>
    <s v="ITALY"/>
    <s v="ITSA"/>
    <x v="0"/>
    <x v="1"/>
    <n v="43"/>
    <s v="ITALY-Gas"/>
    <s v="EU"/>
    <n v="4.2999999999999997E-2"/>
  </r>
  <r>
    <s v="IT"/>
    <s v="ITALY"/>
    <s v="ITSA"/>
    <x v="0"/>
    <x v="2"/>
    <n v="43"/>
    <s v="ITALY-Gas"/>
    <s v="EU"/>
    <n v="4.2999999999999997E-2"/>
  </r>
  <r>
    <s v="IT"/>
    <s v="ITALY"/>
    <s v="ITSA"/>
    <x v="0"/>
    <x v="3"/>
    <n v="43"/>
    <s v="ITALY-Gas"/>
    <s v="EU"/>
    <n v="4.2999999999999997E-2"/>
  </r>
  <r>
    <s v="IT"/>
    <s v="ITALY"/>
    <s v="ITSA"/>
    <x v="0"/>
    <x v="4"/>
    <n v="43"/>
    <s v="ITALY-Gas"/>
    <s v="EU"/>
    <n v="4.2999999999999997E-2"/>
  </r>
  <r>
    <s v="IT"/>
    <s v="ITALY"/>
    <s v="ITSA"/>
    <x v="0"/>
    <x v="5"/>
    <n v="43"/>
    <s v="ITALY-Gas"/>
    <s v="EU"/>
    <n v="4.2999999999999997E-2"/>
  </r>
  <r>
    <s v="IT"/>
    <s v="ITALY"/>
    <s v="ITSA"/>
    <x v="0"/>
    <x v="6"/>
    <n v="43"/>
    <s v="ITALY-Gas"/>
    <s v="EU"/>
    <n v="4.2999999999999997E-2"/>
  </r>
  <r>
    <s v="IT"/>
    <s v="ITALY"/>
    <s v="ITSA"/>
    <x v="0"/>
    <x v="7"/>
    <n v="43"/>
    <s v="ITALY-Gas"/>
    <s v="EU"/>
    <n v="4.2999999999999997E-2"/>
  </r>
  <r>
    <s v="IT"/>
    <s v="ITALY"/>
    <s v="ITSA"/>
    <x v="9"/>
    <x v="8"/>
    <n v="517"/>
    <s v="ITALY-Hard coal"/>
    <s v="EU"/>
    <n v="0.51700000000000002"/>
  </r>
  <r>
    <s v="IT"/>
    <s v="ITALY"/>
    <s v="ITSA"/>
    <x v="9"/>
    <x v="9"/>
    <n v="517"/>
    <s v="ITALY-Hard coal"/>
    <s v="EU"/>
    <n v="0.51700000000000002"/>
  </r>
  <r>
    <s v="IT"/>
    <s v="ITALY"/>
    <s v="ITSA"/>
    <x v="9"/>
    <x v="10"/>
    <n v="517"/>
    <s v="ITALY-Hard coal"/>
    <s v="EU"/>
    <n v="0.51700000000000002"/>
  </r>
  <r>
    <s v="IT"/>
    <s v="ITALY"/>
    <s v="ITSA"/>
    <x v="9"/>
    <x v="0"/>
    <n v="267"/>
    <s v="ITALY-Hard coal"/>
    <s v="EU"/>
    <n v="0.26700000000000002"/>
  </r>
  <r>
    <s v="IT"/>
    <s v="ITALY"/>
    <s v="ITSA"/>
    <x v="7"/>
    <x v="8"/>
    <n v="93"/>
    <s v="ITALY-Others (RES)"/>
    <s v="EU"/>
    <n v="9.2999999999999999E-2"/>
  </r>
  <r>
    <s v="IT"/>
    <s v="ITALY"/>
    <s v="ITSA"/>
    <x v="7"/>
    <x v="9"/>
    <n v="93"/>
    <s v="ITALY-Others (RES)"/>
    <s v="EU"/>
    <n v="9.2999999999999999E-2"/>
  </r>
  <r>
    <s v="IT"/>
    <s v="ITALY"/>
    <s v="ITSA"/>
    <x v="7"/>
    <x v="10"/>
    <n v="93"/>
    <s v="ITALY-Others (RES)"/>
    <s v="EU"/>
    <n v="9.2999999999999999E-2"/>
  </r>
  <r>
    <s v="IT"/>
    <s v="ITALY"/>
    <s v="ITSA"/>
    <x v="7"/>
    <x v="0"/>
    <n v="93"/>
    <s v="ITALY-Others (RES)"/>
    <s v="EU"/>
    <n v="9.2999999999999999E-2"/>
  </r>
  <r>
    <s v="IT"/>
    <s v="ITALY"/>
    <s v="ITSA"/>
    <x v="7"/>
    <x v="1"/>
    <n v="93"/>
    <s v="ITALY-Others (RES)"/>
    <s v="EU"/>
    <n v="9.2999999999999999E-2"/>
  </r>
  <r>
    <s v="IT"/>
    <s v="ITALY"/>
    <s v="ITSA"/>
    <x v="7"/>
    <x v="2"/>
    <n v="93"/>
    <s v="ITALY-Others (RES)"/>
    <s v="EU"/>
    <n v="9.2999999999999999E-2"/>
  </r>
  <r>
    <s v="IT"/>
    <s v="ITALY"/>
    <s v="ITSA"/>
    <x v="7"/>
    <x v="3"/>
    <n v="93"/>
    <s v="ITALY-Others (RES)"/>
    <s v="EU"/>
    <n v="9.2999999999999999E-2"/>
  </r>
  <r>
    <s v="IT"/>
    <s v="ITALY"/>
    <s v="ITSA"/>
    <x v="7"/>
    <x v="4"/>
    <n v="93"/>
    <s v="ITALY-Others (RES)"/>
    <s v="EU"/>
    <n v="9.2999999999999999E-2"/>
  </r>
  <r>
    <s v="IT"/>
    <s v="ITALY"/>
    <s v="ITSA"/>
    <x v="7"/>
    <x v="5"/>
    <n v="93"/>
    <s v="ITALY-Others (RES)"/>
    <s v="EU"/>
    <n v="9.2999999999999999E-2"/>
  </r>
  <r>
    <s v="IT"/>
    <s v="ITALY"/>
    <s v="ITSA"/>
    <x v="7"/>
    <x v="6"/>
    <n v="93"/>
    <s v="ITALY-Others (RES)"/>
    <s v="EU"/>
    <n v="9.2999999999999999E-2"/>
  </r>
  <r>
    <s v="IT"/>
    <s v="ITALY"/>
    <s v="ITSA"/>
    <x v="7"/>
    <x v="7"/>
    <n v="93"/>
    <s v="ITALY-Others (RES)"/>
    <s v="EU"/>
    <n v="9.2999999999999999E-2"/>
  </r>
  <r>
    <s v="IT"/>
    <s v="ITALY"/>
    <s v="ITSA"/>
    <x v="8"/>
    <x v="8"/>
    <n v="88"/>
    <s v="ITALY-Others (non-RES)"/>
    <s v="EU"/>
    <n v="8.7999999999999995E-2"/>
  </r>
  <r>
    <s v="IT"/>
    <s v="ITALY"/>
    <s v="ITSA"/>
    <x v="8"/>
    <x v="9"/>
    <n v="88"/>
    <s v="ITALY-Others (non-RES)"/>
    <s v="EU"/>
    <n v="8.7999999999999995E-2"/>
  </r>
  <r>
    <s v="IT"/>
    <s v="ITALY"/>
    <s v="ITSA"/>
    <x v="8"/>
    <x v="10"/>
    <n v="88"/>
    <s v="ITALY-Others (non-RES)"/>
    <s v="EU"/>
    <n v="8.7999999999999995E-2"/>
  </r>
  <r>
    <s v="IT"/>
    <s v="ITALY"/>
    <s v="ITSA"/>
    <x v="8"/>
    <x v="0"/>
    <n v="88"/>
    <s v="ITALY-Others (non-RES)"/>
    <s v="EU"/>
    <n v="8.7999999999999995E-2"/>
  </r>
  <r>
    <s v="IT"/>
    <s v="ITALY"/>
    <s v="ITSA"/>
    <x v="8"/>
    <x v="1"/>
    <n v="88"/>
    <s v="ITALY-Others (non-RES)"/>
    <s v="EU"/>
    <n v="8.7999999999999995E-2"/>
  </r>
  <r>
    <s v="IT"/>
    <s v="ITALY"/>
    <s v="ITSA"/>
    <x v="8"/>
    <x v="2"/>
    <n v="88"/>
    <s v="ITALY-Others (non-RES)"/>
    <s v="EU"/>
    <n v="8.7999999999999995E-2"/>
  </r>
  <r>
    <s v="IT"/>
    <s v="ITALY"/>
    <s v="ITSA"/>
    <x v="8"/>
    <x v="3"/>
    <n v="88"/>
    <s v="ITALY-Others (non-RES)"/>
    <s v="EU"/>
    <n v="8.7999999999999995E-2"/>
  </r>
  <r>
    <s v="IT"/>
    <s v="ITALY"/>
    <s v="ITSA"/>
    <x v="8"/>
    <x v="4"/>
    <n v="88"/>
    <s v="ITALY-Others (non-RES)"/>
    <s v="EU"/>
    <n v="8.7999999999999995E-2"/>
  </r>
  <r>
    <s v="IT"/>
    <s v="ITALY"/>
    <s v="ITSA"/>
    <x v="8"/>
    <x v="5"/>
    <n v="88"/>
    <s v="ITALY-Others (non-RES)"/>
    <s v="EU"/>
    <n v="8.7999999999999995E-2"/>
  </r>
  <r>
    <s v="IT"/>
    <s v="ITALY"/>
    <s v="ITSA"/>
    <x v="8"/>
    <x v="6"/>
    <n v="88"/>
    <s v="ITALY-Others (non-RES)"/>
    <s v="EU"/>
    <n v="8.7999999999999995E-2"/>
  </r>
  <r>
    <s v="IT"/>
    <s v="ITALY"/>
    <s v="ITSA"/>
    <x v="8"/>
    <x v="7"/>
    <n v="88"/>
    <s v="ITALY-Others (non-RES)"/>
    <s v="EU"/>
    <n v="8.7999999999999995E-2"/>
  </r>
  <r>
    <s v="IT"/>
    <s v="ITALY"/>
    <s v="ITSA"/>
    <x v="2"/>
    <x v="8"/>
    <n v="2519"/>
    <s v="ITALY-Solar (PV)"/>
    <s v="EU"/>
    <n v="2.5190000000000001"/>
  </r>
  <r>
    <s v="IT"/>
    <s v="ITALY"/>
    <s v="ITSA"/>
    <x v="2"/>
    <x v="9"/>
    <n v="2991"/>
    <s v="ITALY-Solar (PV)"/>
    <s v="EU"/>
    <n v="2.9910000000000001"/>
  </r>
  <r>
    <s v="IT"/>
    <s v="ITALY"/>
    <s v="ITSA"/>
    <x v="2"/>
    <x v="10"/>
    <n v="3468"/>
    <s v="ITALY-Solar (PV)"/>
    <s v="EU"/>
    <n v="3.468"/>
  </r>
  <r>
    <s v="IT"/>
    <s v="ITALY"/>
    <s v="ITSA"/>
    <x v="2"/>
    <x v="0"/>
    <n v="3949"/>
    <s v="ITALY-Solar (PV)"/>
    <s v="EU"/>
    <n v="3.9489999999999998"/>
  </r>
  <r>
    <s v="IT"/>
    <s v="ITALY"/>
    <s v="ITSA"/>
    <x v="2"/>
    <x v="1"/>
    <n v="4435"/>
    <s v="ITALY-Solar (PV)"/>
    <s v="EU"/>
    <n v="4.4349999999999996"/>
  </r>
  <r>
    <s v="IT"/>
    <s v="ITALY"/>
    <s v="ITSA"/>
    <x v="2"/>
    <x v="2"/>
    <n v="4913"/>
    <s v="ITALY-Solar (PV)"/>
    <s v="EU"/>
    <n v="4.9130000000000003"/>
  </r>
  <r>
    <s v="IT"/>
    <s v="ITALY"/>
    <s v="ITSA"/>
    <x v="2"/>
    <x v="3"/>
    <n v="5213"/>
    <s v="ITALY-Solar (PV)"/>
    <s v="EU"/>
    <n v="5.2130000000000001"/>
  </r>
  <r>
    <s v="IT"/>
    <s v="ITALY"/>
    <s v="ITSA"/>
    <x v="2"/>
    <x v="4"/>
    <n v="5514"/>
    <s v="ITALY-Solar (PV)"/>
    <s v="EU"/>
    <n v="5.5140000000000002"/>
  </r>
  <r>
    <s v="IT"/>
    <s v="ITALY"/>
    <s v="ITSA"/>
    <x v="2"/>
    <x v="5"/>
    <n v="5814"/>
    <s v="ITALY-Solar (PV)"/>
    <s v="EU"/>
    <n v="5.8140000000000001"/>
  </r>
  <r>
    <s v="IT"/>
    <s v="ITALY"/>
    <s v="ITSA"/>
    <x v="2"/>
    <x v="6"/>
    <n v="6114"/>
    <s v="ITALY-Solar (PV)"/>
    <s v="EU"/>
    <n v="6.1139999999999999"/>
  </r>
  <r>
    <s v="IT"/>
    <s v="ITALY"/>
    <s v="ITSA"/>
    <x v="2"/>
    <x v="7"/>
    <n v="6415"/>
    <s v="ITALY-Solar (PV)"/>
    <s v="EU"/>
    <n v="6.415"/>
  </r>
  <r>
    <s v="IT"/>
    <s v="ITALY"/>
    <s v="ITSA"/>
    <x v="11"/>
    <x v="2"/>
    <n v="600"/>
    <s v="ITALY-Wind offshore"/>
    <s v="EU"/>
    <n v="0.6"/>
  </r>
  <r>
    <s v="IT"/>
    <s v="ITALY"/>
    <s v="ITSA"/>
    <x v="11"/>
    <x v="3"/>
    <n v="760"/>
    <s v="ITALY-Wind offshore"/>
    <s v="EU"/>
    <n v="0.76"/>
  </r>
  <r>
    <s v="IT"/>
    <s v="ITALY"/>
    <s v="ITSA"/>
    <x v="11"/>
    <x v="4"/>
    <n v="920"/>
    <s v="ITALY-Wind offshore"/>
    <s v="EU"/>
    <n v="0.92"/>
  </r>
  <r>
    <s v="IT"/>
    <s v="ITALY"/>
    <s v="ITSA"/>
    <x v="11"/>
    <x v="5"/>
    <n v="1080"/>
    <s v="ITALY-Wind offshore"/>
    <s v="EU"/>
    <n v="1.08"/>
  </r>
  <r>
    <s v="IT"/>
    <s v="ITALY"/>
    <s v="ITSA"/>
    <x v="11"/>
    <x v="6"/>
    <n v="1240"/>
    <s v="ITALY-Wind offshore"/>
    <s v="EU"/>
    <n v="1.24"/>
  </r>
  <r>
    <s v="IT"/>
    <s v="ITALY"/>
    <s v="ITSA"/>
    <x v="11"/>
    <x v="7"/>
    <n v="1400"/>
    <s v="ITALY-Wind offshore"/>
    <s v="EU"/>
    <n v="1.4"/>
  </r>
  <r>
    <s v="IT"/>
    <s v="ITALY"/>
    <s v="ITSA"/>
    <x v="3"/>
    <x v="8"/>
    <n v="1426"/>
    <s v="ITALY-Wind onshore"/>
    <s v="EU"/>
    <n v="1.4259999999999999"/>
  </r>
  <r>
    <s v="IT"/>
    <s v="ITALY"/>
    <s v="ITSA"/>
    <x v="3"/>
    <x v="9"/>
    <n v="1650"/>
    <s v="ITALY-Wind onshore"/>
    <s v="EU"/>
    <n v="1.65"/>
  </r>
  <r>
    <s v="IT"/>
    <s v="ITALY"/>
    <s v="ITSA"/>
    <x v="3"/>
    <x v="10"/>
    <n v="1888"/>
    <s v="ITALY-Wind onshore"/>
    <s v="EU"/>
    <n v="1.8879999999999999"/>
  </r>
  <r>
    <s v="IT"/>
    <s v="ITALY"/>
    <s v="ITSA"/>
    <x v="3"/>
    <x v="0"/>
    <n v="2140"/>
    <s v="ITALY-Wind onshore"/>
    <s v="EU"/>
    <n v="2.14"/>
  </r>
  <r>
    <s v="IT"/>
    <s v="ITALY"/>
    <s v="ITSA"/>
    <x v="3"/>
    <x v="1"/>
    <n v="2406"/>
    <s v="ITALY-Wind onshore"/>
    <s v="EU"/>
    <n v="2.4060000000000001"/>
  </r>
  <r>
    <s v="IT"/>
    <s v="ITALY"/>
    <s v="ITSA"/>
    <x v="3"/>
    <x v="2"/>
    <n v="2505"/>
    <s v="ITALY-Wind onshore"/>
    <s v="EU"/>
    <n v="2.5049999999999999"/>
  </r>
  <r>
    <s v="IT"/>
    <s v="ITALY"/>
    <s v="ITSA"/>
    <x v="3"/>
    <x v="3"/>
    <n v="2570"/>
    <s v="ITALY-Wind onshore"/>
    <s v="EU"/>
    <n v="2.57"/>
  </r>
  <r>
    <s v="IT"/>
    <s v="ITALY"/>
    <s v="ITSA"/>
    <x v="3"/>
    <x v="4"/>
    <n v="2634"/>
    <s v="ITALY-Wind onshore"/>
    <s v="EU"/>
    <n v="2.6339999999999999"/>
  </r>
  <r>
    <s v="IT"/>
    <s v="ITALY"/>
    <s v="ITSA"/>
    <x v="3"/>
    <x v="5"/>
    <n v="2699"/>
    <s v="ITALY-Wind onshore"/>
    <s v="EU"/>
    <n v="2.6989999999999998"/>
  </r>
  <r>
    <s v="IT"/>
    <s v="ITALY"/>
    <s v="ITSA"/>
    <x v="3"/>
    <x v="6"/>
    <n v="2763"/>
    <s v="ITALY-Wind onshore"/>
    <s v="EU"/>
    <n v="2.7629999999999999"/>
  </r>
  <r>
    <s v="IT"/>
    <s v="ITALY"/>
    <s v="ITSA"/>
    <x v="3"/>
    <x v="7"/>
    <n v="2828"/>
    <s v="ITALY-Wind onshore"/>
    <s v="EU"/>
    <n v="2.8279999999999998"/>
  </r>
  <r>
    <s v="IT"/>
    <s v="ITALY"/>
    <s v="ITSI"/>
    <x v="4"/>
    <x v="8"/>
    <n v="75"/>
    <s v="ITALY-Battery"/>
    <s v="EU"/>
    <n v="7.4999999999999997E-2"/>
  </r>
  <r>
    <s v="IT"/>
    <s v="ITALY"/>
    <s v="ITSI"/>
    <x v="4"/>
    <x v="9"/>
    <n v="100"/>
    <s v="ITALY-Battery"/>
    <s v="EU"/>
    <n v="0.1"/>
  </r>
  <r>
    <s v="IT"/>
    <s v="ITALY"/>
    <s v="ITSI"/>
    <x v="4"/>
    <x v="10"/>
    <n v="125"/>
    <s v="ITALY-Battery"/>
    <s v="EU"/>
    <n v="0.125"/>
  </r>
  <r>
    <s v="IT"/>
    <s v="ITALY"/>
    <s v="ITSI"/>
    <x v="4"/>
    <x v="0"/>
    <n v="400"/>
    <s v="ITALY-Battery"/>
    <s v="EU"/>
    <n v="0.4"/>
  </r>
  <r>
    <s v="IT"/>
    <s v="ITALY"/>
    <s v="ITSI"/>
    <x v="4"/>
    <x v="1"/>
    <n v="925"/>
    <s v="ITALY-Battery"/>
    <s v="EU"/>
    <n v="0.92500000000000004"/>
  </r>
  <r>
    <s v="IT"/>
    <s v="ITALY"/>
    <s v="ITSI"/>
    <x v="4"/>
    <x v="2"/>
    <n v="1540"/>
    <s v="ITALY-Battery"/>
    <s v="EU"/>
    <n v="1.54"/>
  </r>
  <r>
    <s v="IT"/>
    <s v="ITALY"/>
    <s v="ITSI"/>
    <x v="4"/>
    <x v="3"/>
    <n v="1739"/>
    <s v="ITALY-Battery"/>
    <s v="EU"/>
    <n v="1.7390000000000001"/>
  </r>
  <r>
    <s v="IT"/>
    <s v="ITALY"/>
    <s v="ITSI"/>
    <x v="4"/>
    <x v="4"/>
    <n v="1937"/>
    <s v="ITALY-Battery"/>
    <s v="EU"/>
    <n v="1.9370000000000001"/>
  </r>
  <r>
    <s v="IT"/>
    <s v="ITALY"/>
    <s v="ITSI"/>
    <x v="4"/>
    <x v="5"/>
    <n v="2136"/>
    <s v="ITALY-Battery"/>
    <s v="EU"/>
    <n v="2.1360000000000001"/>
  </r>
  <r>
    <s v="IT"/>
    <s v="ITALY"/>
    <s v="ITSI"/>
    <x v="4"/>
    <x v="6"/>
    <n v="2335"/>
    <s v="ITALY-Battery"/>
    <s v="EU"/>
    <n v="2.335"/>
  </r>
  <r>
    <s v="IT"/>
    <s v="ITALY"/>
    <s v="ITSI"/>
    <x v="4"/>
    <x v="7"/>
    <n v="2533"/>
    <s v="ITALY-Battery"/>
    <s v="EU"/>
    <n v="2.5329999999999999"/>
  </r>
  <r>
    <s v="IT"/>
    <s v="ITALY"/>
    <s v="ITSI"/>
    <x v="5"/>
    <x v="8"/>
    <n v="32"/>
    <s v="ITALY-DSR"/>
    <s v="EU"/>
    <n v="3.2000000000000001E-2"/>
  </r>
  <r>
    <s v="IT"/>
    <s v="ITALY"/>
    <s v="ITSI"/>
    <x v="5"/>
    <x v="9"/>
    <n v="35"/>
    <s v="ITALY-DSR"/>
    <s v="EU"/>
    <n v="3.5000000000000003E-2"/>
  </r>
  <r>
    <s v="IT"/>
    <s v="ITALY"/>
    <s v="ITSI"/>
    <x v="5"/>
    <x v="10"/>
    <n v="37"/>
    <s v="ITALY-DSR"/>
    <s v="EU"/>
    <n v="3.6999999999999998E-2"/>
  </r>
  <r>
    <s v="IT"/>
    <s v="ITALY"/>
    <s v="ITSI"/>
    <x v="5"/>
    <x v="0"/>
    <n v="38"/>
    <s v="ITALY-DSR"/>
    <s v="EU"/>
    <n v="3.7999999999999999E-2"/>
  </r>
  <r>
    <s v="IT"/>
    <s v="ITALY"/>
    <s v="ITSI"/>
    <x v="5"/>
    <x v="1"/>
    <n v="41"/>
    <s v="ITALY-DSR"/>
    <s v="EU"/>
    <n v="4.1000000000000002E-2"/>
  </r>
  <r>
    <s v="IT"/>
    <s v="ITALY"/>
    <s v="ITSI"/>
    <x v="5"/>
    <x v="2"/>
    <n v="44"/>
    <s v="ITALY-DSR"/>
    <s v="EU"/>
    <n v="4.3999999999999997E-2"/>
  </r>
  <r>
    <s v="IT"/>
    <s v="ITALY"/>
    <s v="ITSI"/>
    <x v="5"/>
    <x v="3"/>
    <n v="44"/>
    <s v="ITALY-DSR"/>
    <s v="EU"/>
    <n v="4.3999999999999997E-2"/>
  </r>
  <r>
    <s v="IT"/>
    <s v="ITALY"/>
    <s v="ITSI"/>
    <x v="5"/>
    <x v="4"/>
    <n v="44"/>
    <s v="ITALY-DSR"/>
    <s v="EU"/>
    <n v="4.3999999999999997E-2"/>
  </r>
  <r>
    <s v="IT"/>
    <s v="ITALY"/>
    <s v="ITSI"/>
    <x v="5"/>
    <x v="5"/>
    <n v="44"/>
    <s v="ITALY-DSR"/>
    <s v="EU"/>
    <n v="4.3999999999999997E-2"/>
  </r>
  <r>
    <s v="IT"/>
    <s v="ITALY"/>
    <s v="ITSI"/>
    <x v="5"/>
    <x v="6"/>
    <n v="44"/>
    <s v="ITALY-DSR"/>
    <s v="EU"/>
    <n v="4.3999999999999997E-2"/>
  </r>
  <r>
    <s v="IT"/>
    <s v="ITALY"/>
    <s v="ITSI"/>
    <x v="5"/>
    <x v="7"/>
    <n v="44"/>
    <s v="ITALY-DSR"/>
    <s v="EU"/>
    <n v="4.3999999999999997E-2"/>
  </r>
  <r>
    <s v="IT"/>
    <s v="ITALY"/>
    <s v="ITSI"/>
    <x v="6"/>
    <x v="1"/>
    <n v="150"/>
    <s v="ITALY-Electrolyser &amp; P2H"/>
    <s v="EU"/>
    <n v="0.15"/>
  </r>
  <r>
    <s v="IT"/>
    <s v="ITALY"/>
    <s v="ITSI"/>
    <x v="6"/>
    <x v="2"/>
    <n v="750"/>
    <s v="ITALY-Electrolyser &amp; P2H"/>
    <s v="EU"/>
    <n v="0.75"/>
  </r>
  <r>
    <s v="IT"/>
    <s v="ITALY"/>
    <s v="ITSI"/>
    <x v="6"/>
    <x v="3"/>
    <n v="856"/>
    <s v="ITALY-Electrolyser &amp; P2H"/>
    <s v="EU"/>
    <n v="0.85599999999999998"/>
  </r>
  <r>
    <s v="IT"/>
    <s v="ITALY"/>
    <s v="ITSI"/>
    <x v="6"/>
    <x v="4"/>
    <n v="963"/>
    <s v="ITALY-Electrolyser &amp; P2H"/>
    <s v="EU"/>
    <n v="0.96299999999999997"/>
  </r>
  <r>
    <s v="IT"/>
    <s v="ITALY"/>
    <s v="ITSI"/>
    <x v="6"/>
    <x v="5"/>
    <n v="1069"/>
    <s v="ITALY-Electrolyser &amp; P2H"/>
    <s v="EU"/>
    <n v="1.069"/>
  </r>
  <r>
    <s v="IT"/>
    <s v="ITALY"/>
    <s v="ITSI"/>
    <x v="6"/>
    <x v="6"/>
    <n v="1176"/>
    <s v="ITALY-Electrolyser &amp; P2H"/>
    <s v="EU"/>
    <n v="1.1759999999999999"/>
  </r>
  <r>
    <s v="IT"/>
    <s v="ITALY"/>
    <s v="ITSI"/>
    <x v="6"/>
    <x v="7"/>
    <n v="1282"/>
    <s v="ITALY-Electrolyser &amp; P2H"/>
    <s v="EU"/>
    <n v="1.282"/>
  </r>
  <r>
    <s v="IT"/>
    <s v="ITALY"/>
    <s v="ITSI"/>
    <x v="0"/>
    <x v="8"/>
    <n v="3428"/>
    <s v="ITALY-Gas"/>
    <s v="EU"/>
    <n v="3.4279999999999999"/>
  </r>
  <r>
    <s v="IT"/>
    <s v="ITALY"/>
    <s v="ITSI"/>
    <x v="0"/>
    <x v="9"/>
    <n v="3428"/>
    <s v="ITALY-Gas"/>
    <s v="EU"/>
    <n v="3.4279999999999999"/>
  </r>
  <r>
    <s v="IT"/>
    <s v="ITALY"/>
    <s v="ITSI"/>
    <x v="0"/>
    <x v="10"/>
    <n v="3428"/>
    <s v="ITALY-Gas"/>
    <s v="EU"/>
    <n v="3.4279999999999999"/>
  </r>
  <r>
    <s v="IT"/>
    <s v="ITALY"/>
    <s v="ITSI"/>
    <x v="0"/>
    <x v="0"/>
    <n v="3428"/>
    <s v="ITALY-Gas"/>
    <s v="EU"/>
    <n v="3.4279999999999999"/>
  </r>
  <r>
    <s v="IT"/>
    <s v="ITALY"/>
    <s v="ITSI"/>
    <x v="0"/>
    <x v="1"/>
    <n v="3428"/>
    <s v="ITALY-Gas"/>
    <s v="EU"/>
    <n v="3.4279999999999999"/>
  </r>
  <r>
    <s v="IT"/>
    <s v="ITALY"/>
    <s v="ITSI"/>
    <x v="0"/>
    <x v="2"/>
    <n v="2852"/>
    <s v="ITALY-Gas"/>
    <s v="EU"/>
    <n v="2.8519999999999999"/>
  </r>
  <r>
    <s v="IT"/>
    <s v="ITALY"/>
    <s v="ITSI"/>
    <x v="0"/>
    <x v="3"/>
    <n v="2852"/>
    <s v="ITALY-Gas"/>
    <s v="EU"/>
    <n v="2.8519999999999999"/>
  </r>
  <r>
    <s v="IT"/>
    <s v="ITALY"/>
    <s v="ITSI"/>
    <x v="0"/>
    <x v="4"/>
    <n v="2852"/>
    <s v="ITALY-Gas"/>
    <s v="EU"/>
    <n v="2.8519999999999999"/>
  </r>
  <r>
    <s v="IT"/>
    <s v="ITALY"/>
    <s v="ITSI"/>
    <x v="0"/>
    <x v="5"/>
    <n v="2852"/>
    <s v="ITALY-Gas"/>
    <s v="EU"/>
    <n v="2.8519999999999999"/>
  </r>
  <r>
    <s v="IT"/>
    <s v="ITALY"/>
    <s v="ITSI"/>
    <x v="0"/>
    <x v="6"/>
    <n v="2852"/>
    <s v="ITALY-Gas"/>
    <s v="EU"/>
    <n v="2.8519999999999999"/>
  </r>
  <r>
    <s v="IT"/>
    <s v="ITALY"/>
    <s v="ITSI"/>
    <x v="0"/>
    <x v="7"/>
    <n v="2852"/>
    <s v="ITALY-Gas"/>
    <s v="EU"/>
    <n v="2.8519999999999999"/>
  </r>
  <r>
    <s v="IT"/>
    <s v="ITALY"/>
    <s v="ITSI"/>
    <x v="1"/>
    <x v="8"/>
    <n v="866"/>
    <s v="ITALY-Oil"/>
    <s v="EU"/>
    <n v="0.86599999999999999"/>
  </r>
  <r>
    <s v="IT"/>
    <s v="ITALY"/>
    <s v="ITSI"/>
    <x v="1"/>
    <x v="9"/>
    <n v="866"/>
    <s v="ITALY-Oil"/>
    <s v="EU"/>
    <n v="0.86599999999999999"/>
  </r>
  <r>
    <s v="IT"/>
    <s v="ITALY"/>
    <s v="ITSI"/>
    <x v="1"/>
    <x v="10"/>
    <n v="866"/>
    <s v="ITALY-Oil"/>
    <s v="EU"/>
    <n v="0.86599999999999999"/>
  </r>
  <r>
    <s v="IT"/>
    <s v="ITALY"/>
    <s v="ITSI"/>
    <x v="7"/>
    <x v="8"/>
    <n v="83"/>
    <s v="ITALY-Others (RES)"/>
    <s v="EU"/>
    <n v="8.3000000000000004E-2"/>
  </r>
  <r>
    <s v="IT"/>
    <s v="ITALY"/>
    <s v="ITSI"/>
    <x v="7"/>
    <x v="9"/>
    <n v="83"/>
    <s v="ITALY-Others (RES)"/>
    <s v="EU"/>
    <n v="8.3000000000000004E-2"/>
  </r>
  <r>
    <s v="IT"/>
    <s v="ITALY"/>
    <s v="ITSI"/>
    <x v="7"/>
    <x v="10"/>
    <n v="83"/>
    <s v="ITALY-Others (RES)"/>
    <s v="EU"/>
    <n v="8.3000000000000004E-2"/>
  </r>
  <r>
    <s v="IT"/>
    <s v="ITALY"/>
    <s v="ITSI"/>
    <x v="7"/>
    <x v="0"/>
    <n v="83"/>
    <s v="ITALY-Others (RES)"/>
    <s v="EU"/>
    <n v="8.3000000000000004E-2"/>
  </r>
  <r>
    <s v="IT"/>
    <s v="ITALY"/>
    <s v="ITSI"/>
    <x v="7"/>
    <x v="1"/>
    <n v="83"/>
    <s v="ITALY-Others (RES)"/>
    <s v="EU"/>
    <n v="8.3000000000000004E-2"/>
  </r>
  <r>
    <s v="IT"/>
    <s v="ITALY"/>
    <s v="ITSI"/>
    <x v="7"/>
    <x v="2"/>
    <n v="83"/>
    <s v="ITALY-Others (RES)"/>
    <s v="EU"/>
    <n v="8.3000000000000004E-2"/>
  </r>
  <r>
    <s v="IT"/>
    <s v="ITALY"/>
    <s v="ITSI"/>
    <x v="7"/>
    <x v="3"/>
    <n v="83"/>
    <s v="ITALY-Others (RES)"/>
    <s v="EU"/>
    <n v="8.3000000000000004E-2"/>
  </r>
  <r>
    <s v="IT"/>
    <s v="ITALY"/>
    <s v="ITSI"/>
    <x v="7"/>
    <x v="4"/>
    <n v="83"/>
    <s v="ITALY-Others (RES)"/>
    <s v="EU"/>
    <n v="8.3000000000000004E-2"/>
  </r>
  <r>
    <s v="IT"/>
    <s v="ITALY"/>
    <s v="ITSI"/>
    <x v="7"/>
    <x v="5"/>
    <n v="83"/>
    <s v="ITALY-Others (RES)"/>
    <s v="EU"/>
    <n v="8.3000000000000004E-2"/>
  </r>
  <r>
    <s v="IT"/>
    <s v="ITALY"/>
    <s v="ITSI"/>
    <x v="7"/>
    <x v="6"/>
    <n v="83"/>
    <s v="ITALY-Others (RES)"/>
    <s v="EU"/>
    <n v="8.3000000000000004E-2"/>
  </r>
  <r>
    <s v="IT"/>
    <s v="ITALY"/>
    <s v="ITSI"/>
    <x v="7"/>
    <x v="7"/>
    <n v="83"/>
    <s v="ITALY-Others (RES)"/>
    <s v="EU"/>
    <n v="8.3000000000000004E-2"/>
  </r>
  <r>
    <s v="IT"/>
    <s v="ITALY"/>
    <s v="ITSI"/>
    <x v="8"/>
    <x v="8"/>
    <n v="149"/>
    <s v="ITALY-Others (non-RES)"/>
    <s v="EU"/>
    <n v="0.14899999999999999"/>
  </r>
  <r>
    <s v="IT"/>
    <s v="ITALY"/>
    <s v="ITSI"/>
    <x v="8"/>
    <x v="9"/>
    <n v="149"/>
    <s v="ITALY-Others (non-RES)"/>
    <s v="EU"/>
    <n v="0.14899999999999999"/>
  </r>
  <r>
    <s v="IT"/>
    <s v="ITALY"/>
    <s v="ITSI"/>
    <x v="8"/>
    <x v="10"/>
    <n v="149"/>
    <s v="ITALY-Others (non-RES)"/>
    <s v="EU"/>
    <n v="0.14899999999999999"/>
  </r>
  <r>
    <s v="IT"/>
    <s v="ITALY"/>
    <s v="ITSI"/>
    <x v="8"/>
    <x v="0"/>
    <n v="149"/>
    <s v="ITALY-Others (non-RES)"/>
    <s v="EU"/>
    <n v="0.14899999999999999"/>
  </r>
  <r>
    <s v="IT"/>
    <s v="ITALY"/>
    <s v="ITSI"/>
    <x v="8"/>
    <x v="1"/>
    <n v="149"/>
    <s v="ITALY-Others (non-RES)"/>
    <s v="EU"/>
    <n v="0.14899999999999999"/>
  </r>
  <r>
    <s v="IT"/>
    <s v="ITALY"/>
    <s v="ITSI"/>
    <x v="8"/>
    <x v="2"/>
    <n v="149"/>
    <s v="ITALY-Others (non-RES)"/>
    <s v="EU"/>
    <n v="0.14899999999999999"/>
  </r>
  <r>
    <s v="IT"/>
    <s v="ITALY"/>
    <s v="ITSI"/>
    <x v="8"/>
    <x v="3"/>
    <n v="149"/>
    <s v="ITALY-Others (non-RES)"/>
    <s v="EU"/>
    <n v="0.14899999999999999"/>
  </r>
  <r>
    <s v="IT"/>
    <s v="ITALY"/>
    <s v="ITSI"/>
    <x v="8"/>
    <x v="4"/>
    <n v="149"/>
    <s v="ITALY-Others (non-RES)"/>
    <s v="EU"/>
    <n v="0.14899999999999999"/>
  </r>
  <r>
    <s v="IT"/>
    <s v="ITALY"/>
    <s v="ITSI"/>
    <x v="8"/>
    <x v="5"/>
    <n v="149"/>
    <s v="ITALY-Others (non-RES)"/>
    <s v="EU"/>
    <n v="0.14899999999999999"/>
  </r>
  <r>
    <s v="IT"/>
    <s v="ITALY"/>
    <s v="ITSI"/>
    <x v="8"/>
    <x v="6"/>
    <n v="149"/>
    <s v="ITALY-Others (non-RES)"/>
    <s v="EU"/>
    <n v="0.14899999999999999"/>
  </r>
  <r>
    <s v="IT"/>
    <s v="ITALY"/>
    <s v="ITSI"/>
    <x v="8"/>
    <x v="7"/>
    <n v="149"/>
    <s v="ITALY-Others (non-RES)"/>
    <s v="EU"/>
    <n v="0.14899999999999999"/>
  </r>
  <r>
    <s v="IT"/>
    <s v="ITALY"/>
    <s v="ITSI"/>
    <x v="2"/>
    <x v="8"/>
    <n v="4055"/>
    <s v="ITALY-Solar (PV)"/>
    <s v="EU"/>
    <n v="4.0549999999999997"/>
  </r>
  <r>
    <s v="IT"/>
    <s v="ITALY"/>
    <s v="ITSI"/>
    <x v="2"/>
    <x v="9"/>
    <n v="4842"/>
    <s v="ITALY-Solar (PV)"/>
    <s v="EU"/>
    <n v="4.8419999999999996"/>
  </r>
  <r>
    <s v="IT"/>
    <s v="ITALY"/>
    <s v="ITSI"/>
    <x v="2"/>
    <x v="10"/>
    <n v="5637"/>
    <s v="ITALY-Solar (PV)"/>
    <s v="EU"/>
    <n v="5.6369999999999996"/>
  </r>
  <r>
    <s v="IT"/>
    <s v="ITALY"/>
    <s v="ITSI"/>
    <x v="2"/>
    <x v="0"/>
    <n v="6440"/>
    <s v="ITALY-Solar (PV)"/>
    <s v="EU"/>
    <n v="6.44"/>
  </r>
  <r>
    <s v="IT"/>
    <s v="ITALY"/>
    <s v="ITSI"/>
    <x v="2"/>
    <x v="1"/>
    <n v="7251"/>
    <s v="ITALY-Solar (PV)"/>
    <s v="EU"/>
    <n v="7.2510000000000003"/>
  </r>
  <r>
    <s v="IT"/>
    <s v="ITALY"/>
    <s v="ITSI"/>
    <x v="2"/>
    <x v="2"/>
    <n v="8046"/>
    <s v="ITALY-Solar (PV)"/>
    <s v="EU"/>
    <n v="8.0459999999999994"/>
  </r>
  <r>
    <s v="IT"/>
    <s v="ITALY"/>
    <s v="ITSI"/>
    <x v="2"/>
    <x v="3"/>
    <n v="8486"/>
    <s v="ITALY-Solar (PV)"/>
    <s v="EU"/>
    <n v="8.4860000000000007"/>
  </r>
  <r>
    <s v="IT"/>
    <s v="ITALY"/>
    <s v="ITSI"/>
    <x v="2"/>
    <x v="4"/>
    <n v="8925"/>
    <s v="ITALY-Solar (PV)"/>
    <s v="EU"/>
    <n v="8.9250000000000007"/>
  </r>
  <r>
    <s v="IT"/>
    <s v="ITALY"/>
    <s v="ITSI"/>
    <x v="2"/>
    <x v="5"/>
    <n v="9365"/>
    <s v="ITALY-Solar (PV)"/>
    <s v="EU"/>
    <n v="9.3650000000000002"/>
  </r>
  <r>
    <s v="IT"/>
    <s v="ITALY"/>
    <s v="ITSI"/>
    <x v="2"/>
    <x v="6"/>
    <n v="9804"/>
    <s v="ITALY-Solar (PV)"/>
    <s v="EU"/>
    <n v="9.8040000000000003"/>
  </r>
  <r>
    <s v="IT"/>
    <s v="ITALY"/>
    <s v="ITSI"/>
    <x v="2"/>
    <x v="7"/>
    <n v="10244"/>
    <s v="ITALY-Solar (PV)"/>
    <s v="EU"/>
    <n v="10.244"/>
  </r>
  <r>
    <s v="IT"/>
    <s v="ITALY"/>
    <s v="ITSI"/>
    <x v="13"/>
    <x v="8"/>
    <n v="200"/>
    <s v="ITALY-Solar (thermal)"/>
    <s v="EU"/>
    <n v="0.2"/>
  </r>
  <r>
    <s v="IT"/>
    <s v="ITALY"/>
    <s v="ITSI"/>
    <x v="13"/>
    <x v="9"/>
    <n v="170"/>
    <s v="ITALY-Solar (thermal)"/>
    <s v="EU"/>
    <n v="0.17"/>
  </r>
  <r>
    <s v="IT"/>
    <s v="ITALY"/>
    <s v="ITSI"/>
    <x v="13"/>
    <x v="10"/>
    <n v="170"/>
    <s v="ITALY-Solar (thermal)"/>
    <s v="EU"/>
    <n v="0.17"/>
  </r>
  <r>
    <s v="IT"/>
    <s v="ITALY"/>
    <s v="ITSI"/>
    <x v="13"/>
    <x v="0"/>
    <n v="170"/>
    <s v="ITALY-Solar (thermal)"/>
    <s v="EU"/>
    <n v="0.17"/>
  </r>
  <r>
    <s v="IT"/>
    <s v="ITALY"/>
    <s v="ITSI"/>
    <x v="13"/>
    <x v="1"/>
    <n v="170"/>
    <s v="ITALY-Solar (thermal)"/>
    <s v="EU"/>
    <n v="0.17"/>
  </r>
  <r>
    <s v="IT"/>
    <s v="ITALY"/>
    <s v="ITSI"/>
    <x v="13"/>
    <x v="2"/>
    <n v="440"/>
    <s v="ITALY-Solar (thermal)"/>
    <s v="EU"/>
    <n v="0.44"/>
  </r>
  <r>
    <s v="IT"/>
    <s v="ITALY"/>
    <s v="ITSI"/>
    <x v="13"/>
    <x v="3"/>
    <n v="440"/>
    <s v="ITALY-Solar (thermal)"/>
    <s v="EU"/>
    <n v="0.44"/>
  </r>
  <r>
    <s v="IT"/>
    <s v="ITALY"/>
    <s v="ITSI"/>
    <x v="13"/>
    <x v="4"/>
    <n v="440"/>
    <s v="ITALY-Solar (thermal)"/>
    <s v="EU"/>
    <n v="0.44"/>
  </r>
  <r>
    <s v="IT"/>
    <s v="ITALY"/>
    <s v="ITSI"/>
    <x v="13"/>
    <x v="5"/>
    <n v="440"/>
    <s v="ITALY-Solar (thermal)"/>
    <s v="EU"/>
    <n v="0.44"/>
  </r>
  <r>
    <s v="IT"/>
    <s v="ITALY"/>
    <s v="ITSI"/>
    <x v="13"/>
    <x v="6"/>
    <n v="440"/>
    <s v="ITALY-Solar (thermal)"/>
    <s v="EU"/>
    <n v="0.44"/>
  </r>
  <r>
    <s v="IT"/>
    <s v="ITALY"/>
    <s v="ITSI"/>
    <x v="13"/>
    <x v="7"/>
    <n v="440"/>
    <s v="ITALY-Solar (thermal)"/>
    <s v="EU"/>
    <n v="0.44"/>
  </r>
  <r>
    <s v="IT"/>
    <s v="ITALY"/>
    <s v="ITSI"/>
    <x v="11"/>
    <x v="2"/>
    <n v="600"/>
    <s v="ITALY-Wind offshore"/>
    <s v="EU"/>
    <n v="0.6"/>
  </r>
  <r>
    <s v="IT"/>
    <s v="ITALY"/>
    <s v="ITSI"/>
    <x v="11"/>
    <x v="3"/>
    <n v="760"/>
    <s v="ITALY-Wind offshore"/>
    <s v="EU"/>
    <n v="0.76"/>
  </r>
  <r>
    <s v="IT"/>
    <s v="ITALY"/>
    <s v="ITSI"/>
    <x v="11"/>
    <x v="4"/>
    <n v="920"/>
    <s v="ITALY-Wind offshore"/>
    <s v="EU"/>
    <n v="0.92"/>
  </r>
  <r>
    <s v="IT"/>
    <s v="ITALY"/>
    <s v="ITSI"/>
    <x v="11"/>
    <x v="5"/>
    <n v="1080"/>
    <s v="ITALY-Wind offshore"/>
    <s v="EU"/>
    <n v="1.08"/>
  </r>
  <r>
    <s v="IT"/>
    <s v="ITALY"/>
    <s v="ITSI"/>
    <x v="11"/>
    <x v="6"/>
    <n v="1240"/>
    <s v="ITALY-Wind offshore"/>
    <s v="EU"/>
    <n v="1.24"/>
  </r>
  <r>
    <s v="IT"/>
    <s v="ITALY"/>
    <s v="ITSI"/>
    <x v="11"/>
    <x v="7"/>
    <n v="1400"/>
    <s v="ITALY-Wind offshore"/>
    <s v="EU"/>
    <n v="1.4"/>
  </r>
  <r>
    <s v="IT"/>
    <s v="ITALY"/>
    <s v="ITSI"/>
    <x v="3"/>
    <x v="8"/>
    <n v="2865"/>
    <s v="ITALY-Wind onshore"/>
    <s v="EU"/>
    <n v="2.8650000000000002"/>
  </r>
  <r>
    <s v="IT"/>
    <s v="ITALY"/>
    <s v="ITSI"/>
    <x v="3"/>
    <x v="9"/>
    <n v="3239"/>
    <s v="ITALY-Wind onshore"/>
    <s v="EU"/>
    <n v="3.2389999999999999"/>
  </r>
  <r>
    <s v="IT"/>
    <s v="ITALY"/>
    <s v="ITSI"/>
    <x v="3"/>
    <x v="10"/>
    <n v="3635"/>
    <s v="ITALY-Wind onshore"/>
    <s v="EU"/>
    <n v="3.6349999999999998"/>
  </r>
  <r>
    <s v="IT"/>
    <s v="ITALY"/>
    <s v="ITSI"/>
    <x v="3"/>
    <x v="0"/>
    <n v="4056"/>
    <s v="ITALY-Wind onshore"/>
    <s v="EU"/>
    <n v="4.056"/>
  </r>
  <r>
    <s v="IT"/>
    <s v="ITALY"/>
    <s v="ITSI"/>
    <x v="3"/>
    <x v="1"/>
    <n v="4499"/>
    <s v="ITALY-Wind onshore"/>
    <s v="EU"/>
    <n v="4.4989999999999997"/>
  </r>
  <r>
    <s v="IT"/>
    <s v="ITALY"/>
    <s v="ITSI"/>
    <x v="3"/>
    <x v="2"/>
    <n v="4686"/>
    <s v="ITALY-Wind onshore"/>
    <s v="EU"/>
    <n v="4.6859999999999999"/>
  </r>
  <r>
    <s v="IT"/>
    <s v="ITALY"/>
    <s v="ITSI"/>
    <x v="3"/>
    <x v="3"/>
    <n v="4807"/>
    <s v="ITALY-Wind onshore"/>
    <s v="EU"/>
    <n v="4.8070000000000004"/>
  </r>
  <r>
    <s v="IT"/>
    <s v="ITALY"/>
    <s v="ITSI"/>
    <x v="3"/>
    <x v="4"/>
    <n v="4928"/>
    <s v="ITALY-Wind onshore"/>
    <s v="EU"/>
    <n v="4.9279999999999999"/>
  </r>
  <r>
    <s v="IT"/>
    <s v="ITALY"/>
    <s v="ITSI"/>
    <x v="3"/>
    <x v="5"/>
    <n v="5049"/>
    <s v="ITALY-Wind onshore"/>
    <s v="EU"/>
    <n v="5.0490000000000004"/>
  </r>
  <r>
    <s v="IT"/>
    <s v="ITALY"/>
    <s v="ITSI"/>
    <x v="3"/>
    <x v="6"/>
    <n v="5169"/>
    <s v="ITALY-Wind onshore"/>
    <s v="EU"/>
    <n v="5.1689999999999996"/>
  </r>
  <r>
    <s v="IT"/>
    <s v="ITALY"/>
    <s v="ITSI"/>
    <x v="3"/>
    <x v="7"/>
    <n v="5290"/>
    <s v="ITALY-Wind onshore"/>
    <s v="EU"/>
    <n v="5.29"/>
  </r>
  <r>
    <s v="LV"/>
    <s v="LATVIA"/>
    <s v="LV00"/>
    <x v="5"/>
    <x v="8"/>
    <n v="150"/>
    <s v="LATVIA-DSR"/>
    <s v="EU"/>
    <n v="0.15"/>
  </r>
  <r>
    <s v="LV"/>
    <s v="LATVIA"/>
    <s v="LV00"/>
    <x v="5"/>
    <x v="9"/>
    <n v="150"/>
    <s v="LATVIA-DSR"/>
    <s v="EU"/>
    <n v="0.15"/>
  </r>
  <r>
    <s v="LV"/>
    <s v="LATVIA"/>
    <s v="LV00"/>
    <x v="5"/>
    <x v="10"/>
    <n v="150"/>
    <s v="LATVIA-DSR"/>
    <s v="EU"/>
    <n v="0.15"/>
  </r>
  <r>
    <s v="LV"/>
    <s v="LATVIA"/>
    <s v="LV00"/>
    <x v="5"/>
    <x v="0"/>
    <n v="150"/>
    <s v="LATVIA-DSR"/>
    <s v="EU"/>
    <n v="0.15"/>
  </r>
  <r>
    <s v="LV"/>
    <s v="LATVIA"/>
    <s v="LV00"/>
    <x v="5"/>
    <x v="1"/>
    <n v="150"/>
    <s v="LATVIA-DSR"/>
    <s v="EU"/>
    <n v="0.15"/>
  </r>
  <r>
    <s v="LV"/>
    <s v="LATVIA"/>
    <s v="LV00"/>
    <x v="5"/>
    <x v="2"/>
    <n v="150"/>
    <s v="LATVIA-DSR"/>
    <s v="EU"/>
    <n v="0.15"/>
  </r>
  <r>
    <s v="LV"/>
    <s v="LATVIA"/>
    <s v="LV00"/>
    <x v="5"/>
    <x v="3"/>
    <n v="150"/>
    <s v="LATVIA-DSR"/>
    <s v="EU"/>
    <n v="0.15"/>
  </r>
  <r>
    <s v="LV"/>
    <s v="LATVIA"/>
    <s v="LV00"/>
    <x v="5"/>
    <x v="4"/>
    <n v="150"/>
    <s v="LATVIA-DSR"/>
    <s v="EU"/>
    <n v="0.15"/>
  </r>
  <r>
    <s v="LV"/>
    <s v="LATVIA"/>
    <s v="LV00"/>
    <x v="5"/>
    <x v="5"/>
    <n v="150"/>
    <s v="LATVIA-DSR"/>
    <s v="EU"/>
    <n v="0.15"/>
  </r>
  <r>
    <s v="LV"/>
    <s v="LATVIA"/>
    <s v="LV00"/>
    <x v="5"/>
    <x v="6"/>
    <n v="150"/>
    <s v="LATVIA-DSR"/>
    <s v="EU"/>
    <n v="0.15"/>
  </r>
  <r>
    <s v="LV"/>
    <s v="LATVIA"/>
    <s v="LV00"/>
    <x v="5"/>
    <x v="7"/>
    <n v="150"/>
    <s v="LATVIA-DSR"/>
    <s v="EU"/>
    <n v="0.15"/>
  </r>
  <r>
    <s v="LV"/>
    <s v="LATVIA"/>
    <s v="LV00"/>
    <x v="0"/>
    <x v="8"/>
    <n v="1073"/>
    <s v="LATVIA-Gas"/>
    <s v="EU"/>
    <n v="1.073"/>
  </r>
  <r>
    <s v="LV"/>
    <s v="LATVIA"/>
    <s v="LV00"/>
    <x v="0"/>
    <x v="9"/>
    <n v="1073"/>
    <s v="LATVIA-Gas"/>
    <s v="EU"/>
    <n v="1.073"/>
  </r>
  <r>
    <s v="LV"/>
    <s v="LATVIA"/>
    <s v="LV00"/>
    <x v="0"/>
    <x v="10"/>
    <n v="1073"/>
    <s v="LATVIA-Gas"/>
    <s v="EU"/>
    <n v="1.073"/>
  </r>
  <r>
    <s v="LV"/>
    <s v="LATVIA"/>
    <s v="LV00"/>
    <x v="0"/>
    <x v="0"/>
    <n v="1073"/>
    <s v="LATVIA-Gas"/>
    <s v="EU"/>
    <n v="1.073"/>
  </r>
  <r>
    <s v="LV"/>
    <s v="LATVIA"/>
    <s v="LV00"/>
    <x v="0"/>
    <x v="1"/>
    <n v="1073"/>
    <s v="LATVIA-Gas"/>
    <s v="EU"/>
    <n v="1.073"/>
  </r>
  <r>
    <s v="LV"/>
    <s v="LATVIA"/>
    <s v="LV00"/>
    <x v="0"/>
    <x v="2"/>
    <n v="1073"/>
    <s v="LATVIA-Gas"/>
    <s v="EU"/>
    <n v="1.073"/>
  </r>
  <r>
    <s v="LV"/>
    <s v="LATVIA"/>
    <s v="LV00"/>
    <x v="0"/>
    <x v="3"/>
    <n v="1073"/>
    <s v="LATVIA-Gas"/>
    <s v="EU"/>
    <n v="1.073"/>
  </r>
  <r>
    <s v="LV"/>
    <s v="LATVIA"/>
    <s v="LV00"/>
    <x v="0"/>
    <x v="4"/>
    <n v="1073"/>
    <s v="LATVIA-Gas"/>
    <s v="EU"/>
    <n v="1.073"/>
  </r>
  <r>
    <s v="LV"/>
    <s v="LATVIA"/>
    <s v="LV00"/>
    <x v="0"/>
    <x v="5"/>
    <n v="1073"/>
    <s v="LATVIA-Gas"/>
    <s v="EU"/>
    <n v="1.073"/>
  </r>
  <r>
    <s v="LV"/>
    <s v="LATVIA"/>
    <s v="LV00"/>
    <x v="0"/>
    <x v="6"/>
    <n v="1073"/>
    <s v="LATVIA-Gas"/>
    <s v="EU"/>
    <n v="1.073"/>
  </r>
  <r>
    <s v="LV"/>
    <s v="LATVIA"/>
    <s v="LV00"/>
    <x v="0"/>
    <x v="7"/>
    <n v="1073"/>
    <s v="LATVIA-Gas"/>
    <s v="EU"/>
    <n v="1.073"/>
  </r>
  <r>
    <s v="LV"/>
    <s v="LATVIA"/>
    <s v="LV00"/>
    <x v="7"/>
    <x v="8"/>
    <n v="113"/>
    <s v="LATVIA-Others (RES)"/>
    <s v="EU"/>
    <n v="0.113"/>
  </r>
  <r>
    <s v="LV"/>
    <s v="LATVIA"/>
    <s v="LV00"/>
    <x v="7"/>
    <x v="9"/>
    <n v="118"/>
    <s v="LATVIA-Others (RES)"/>
    <s v="EU"/>
    <n v="0.11799999999999999"/>
  </r>
  <r>
    <s v="LV"/>
    <s v="LATVIA"/>
    <s v="LV00"/>
    <x v="7"/>
    <x v="10"/>
    <n v="123"/>
    <s v="LATVIA-Others (RES)"/>
    <s v="EU"/>
    <n v="0.123"/>
  </r>
  <r>
    <s v="LV"/>
    <s v="LATVIA"/>
    <s v="LV00"/>
    <x v="7"/>
    <x v="0"/>
    <n v="128"/>
    <s v="LATVIA-Others (RES)"/>
    <s v="EU"/>
    <n v="0.128"/>
  </r>
  <r>
    <s v="LV"/>
    <s v="LATVIA"/>
    <s v="LV00"/>
    <x v="7"/>
    <x v="1"/>
    <n v="133"/>
    <s v="LATVIA-Others (RES)"/>
    <s v="EU"/>
    <n v="0.13300000000000001"/>
  </r>
  <r>
    <s v="LV"/>
    <s v="LATVIA"/>
    <s v="LV00"/>
    <x v="7"/>
    <x v="2"/>
    <n v="138"/>
    <s v="LATVIA-Others (RES)"/>
    <s v="EU"/>
    <n v="0.13800000000000001"/>
  </r>
  <r>
    <s v="LV"/>
    <s v="LATVIA"/>
    <s v="LV00"/>
    <x v="7"/>
    <x v="3"/>
    <n v="138"/>
    <s v="LATVIA-Others (RES)"/>
    <s v="EU"/>
    <n v="0.13800000000000001"/>
  </r>
  <r>
    <s v="LV"/>
    <s v="LATVIA"/>
    <s v="LV00"/>
    <x v="7"/>
    <x v="4"/>
    <n v="138"/>
    <s v="LATVIA-Others (RES)"/>
    <s v="EU"/>
    <n v="0.13800000000000001"/>
  </r>
  <r>
    <s v="LV"/>
    <s v="LATVIA"/>
    <s v="LV00"/>
    <x v="7"/>
    <x v="5"/>
    <n v="138"/>
    <s v="LATVIA-Others (RES)"/>
    <s v="EU"/>
    <n v="0.13800000000000001"/>
  </r>
  <r>
    <s v="LV"/>
    <s v="LATVIA"/>
    <s v="LV00"/>
    <x v="7"/>
    <x v="6"/>
    <n v="138"/>
    <s v="LATVIA-Others (RES)"/>
    <s v="EU"/>
    <n v="0.13800000000000001"/>
  </r>
  <r>
    <s v="LV"/>
    <s v="LATVIA"/>
    <s v="LV00"/>
    <x v="7"/>
    <x v="7"/>
    <n v="138"/>
    <s v="LATVIA-Others (RES)"/>
    <s v="EU"/>
    <n v="0.13800000000000001"/>
  </r>
  <r>
    <s v="LV"/>
    <s v="LATVIA"/>
    <s v="LV00"/>
    <x v="2"/>
    <x v="8"/>
    <n v="550"/>
    <s v="LATVIA-Solar (PV)"/>
    <s v="EU"/>
    <n v="0.55000000000000004"/>
  </r>
  <r>
    <s v="LV"/>
    <s v="LATVIA"/>
    <s v="LV00"/>
    <x v="2"/>
    <x v="9"/>
    <n v="700"/>
    <s v="LATVIA-Solar (PV)"/>
    <s v="EU"/>
    <n v="0.7"/>
  </r>
  <r>
    <s v="LV"/>
    <s v="LATVIA"/>
    <s v="LV00"/>
    <x v="2"/>
    <x v="10"/>
    <n v="850"/>
    <s v="LATVIA-Solar (PV)"/>
    <s v="EU"/>
    <n v="0.85"/>
  </r>
  <r>
    <s v="LV"/>
    <s v="LATVIA"/>
    <s v="LV00"/>
    <x v="2"/>
    <x v="0"/>
    <n v="1000"/>
    <s v="LATVIA-Solar (PV)"/>
    <s v="EU"/>
    <n v="1"/>
  </r>
  <r>
    <s v="LV"/>
    <s v="LATVIA"/>
    <s v="LV00"/>
    <x v="2"/>
    <x v="1"/>
    <n v="1150"/>
    <s v="LATVIA-Solar (PV)"/>
    <s v="EU"/>
    <n v="1.1499999999999999"/>
  </r>
  <r>
    <s v="LV"/>
    <s v="LATVIA"/>
    <s v="LV00"/>
    <x v="2"/>
    <x v="2"/>
    <n v="1350"/>
    <s v="LATVIA-Solar (PV)"/>
    <s v="EU"/>
    <n v="1.35"/>
  </r>
  <r>
    <s v="LV"/>
    <s v="LATVIA"/>
    <s v="LV00"/>
    <x v="2"/>
    <x v="3"/>
    <n v="1350"/>
    <s v="LATVIA-Solar (PV)"/>
    <s v="EU"/>
    <n v="1.35"/>
  </r>
  <r>
    <s v="LV"/>
    <s v="LATVIA"/>
    <s v="LV00"/>
    <x v="2"/>
    <x v="4"/>
    <n v="1350"/>
    <s v="LATVIA-Solar (PV)"/>
    <s v="EU"/>
    <n v="1.35"/>
  </r>
  <r>
    <s v="LV"/>
    <s v="LATVIA"/>
    <s v="LV00"/>
    <x v="2"/>
    <x v="5"/>
    <n v="1350"/>
    <s v="LATVIA-Solar (PV)"/>
    <s v="EU"/>
    <n v="1.35"/>
  </r>
  <r>
    <s v="LV"/>
    <s v="LATVIA"/>
    <s v="LV00"/>
    <x v="2"/>
    <x v="6"/>
    <n v="1350"/>
    <s v="LATVIA-Solar (PV)"/>
    <s v="EU"/>
    <n v="1.35"/>
  </r>
  <r>
    <s v="LV"/>
    <s v="LATVIA"/>
    <s v="LV00"/>
    <x v="2"/>
    <x v="7"/>
    <n v="1350"/>
    <s v="LATVIA-Solar (PV)"/>
    <s v="EU"/>
    <n v="1.35"/>
  </r>
  <r>
    <s v="LV"/>
    <s v="LATVIA"/>
    <s v="LV00"/>
    <x v="13"/>
    <x v="8"/>
    <n v="20"/>
    <s v="LATVIA-Solar (thermal)"/>
    <s v="EU"/>
    <n v="0.02"/>
  </r>
  <r>
    <s v="LV"/>
    <s v="LATVIA"/>
    <s v="LV00"/>
    <x v="13"/>
    <x v="9"/>
    <n v="30"/>
    <s v="LATVIA-Solar (thermal)"/>
    <s v="EU"/>
    <n v="0.03"/>
  </r>
  <r>
    <s v="LV"/>
    <s v="LATVIA"/>
    <s v="LV00"/>
    <x v="13"/>
    <x v="10"/>
    <n v="40"/>
    <s v="LATVIA-Solar (thermal)"/>
    <s v="EU"/>
    <n v="0.04"/>
  </r>
  <r>
    <s v="LV"/>
    <s v="LATVIA"/>
    <s v="LV00"/>
    <x v="13"/>
    <x v="0"/>
    <n v="50"/>
    <s v="LATVIA-Solar (thermal)"/>
    <s v="EU"/>
    <n v="0.05"/>
  </r>
  <r>
    <s v="LV"/>
    <s v="LATVIA"/>
    <s v="LV00"/>
    <x v="13"/>
    <x v="1"/>
    <n v="60"/>
    <s v="LATVIA-Solar (thermal)"/>
    <s v="EU"/>
    <n v="0.06"/>
  </r>
  <r>
    <s v="LV"/>
    <s v="LATVIA"/>
    <s v="LV00"/>
    <x v="13"/>
    <x v="2"/>
    <n v="70"/>
    <s v="LATVIA-Solar (thermal)"/>
    <s v="EU"/>
    <n v="7.0000000000000007E-2"/>
  </r>
  <r>
    <s v="LV"/>
    <s v="LATVIA"/>
    <s v="LV00"/>
    <x v="13"/>
    <x v="3"/>
    <n v="70"/>
    <s v="LATVIA-Solar (thermal)"/>
    <s v="EU"/>
    <n v="7.0000000000000007E-2"/>
  </r>
  <r>
    <s v="LV"/>
    <s v="LATVIA"/>
    <s v="LV00"/>
    <x v="13"/>
    <x v="4"/>
    <n v="70"/>
    <s v="LATVIA-Solar (thermal)"/>
    <s v="EU"/>
    <n v="7.0000000000000007E-2"/>
  </r>
  <r>
    <s v="LV"/>
    <s v="LATVIA"/>
    <s v="LV00"/>
    <x v="13"/>
    <x v="5"/>
    <n v="70"/>
    <s v="LATVIA-Solar (thermal)"/>
    <s v="EU"/>
    <n v="7.0000000000000007E-2"/>
  </r>
  <r>
    <s v="LV"/>
    <s v="LATVIA"/>
    <s v="LV00"/>
    <x v="13"/>
    <x v="6"/>
    <n v="70"/>
    <s v="LATVIA-Solar (thermal)"/>
    <s v="EU"/>
    <n v="7.0000000000000007E-2"/>
  </r>
  <r>
    <s v="LV"/>
    <s v="LATVIA"/>
    <s v="LV00"/>
    <x v="13"/>
    <x v="7"/>
    <n v="70"/>
    <s v="LATVIA-Solar (thermal)"/>
    <s v="EU"/>
    <n v="7.0000000000000007E-2"/>
  </r>
  <r>
    <s v="LV"/>
    <s v="LATVIA"/>
    <s v="LV00"/>
    <x v="11"/>
    <x v="2"/>
    <n v="1000"/>
    <s v="LATVIA-Wind offshore"/>
    <s v="EU"/>
    <n v="1"/>
  </r>
  <r>
    <s v="LV"/>
    <s v="LATVIA"/>
    <s v="LV00"/>
    <x v="11"/>
    <x v="3"/>
    <n v="1000"/>
    <s v="LATVIA-Wind offshore"/>
    <s v="EU"/>
    <n v="1"/>
  </r>
  <r>
    <s v="LV"/>
    <s v="LATVIA"/>
    <s v="LV00"/>
    <x v="11"/>
    <x v="4"/>
    <n v="1000"/>
    <s v="LATVIA-Wind offshore"/>
    <s v="EU"/>
    <n v="1"/>
  </r>
  <r>
    <s v="LV"/>
    <s v="LATVIA"/>
    <s v="LV00"/>
    <x v="11"/>
    <x v="5"/>
    <n v="1000"/>
    <s v="LATVIA-Wind offshore"/>
    <s v="EU"/>
    <n v="1"/>
  </r>
  <r>
    <s v="LV"/>
    <s v="LATVIA"/>
    <s v="LV00"/>
    <x v="11"/>
    <x v="6"/>
    <n v="1000"/>
    <s v="LATVIA-Wind offshore"/>
    <s v="EU"/>
    <n v="1"/>
  </r>
  <r>
    <s v="LV"/>
    <s v="LATVIA"/>
    <s v="LV00"/>
    <x v="11"/>
    <x v="7"/>
    <n v="1000"/>
    <s v="LATVIA-Wind offshore"/>
    <s v="EU"/>
    <n v="1"/>
  </r>
  <r>
    <s v="LV"/>
    <s v="LATVIA"/>
    <s v="LV00"/>
    <x v="3"/>
    <x v="8"/>
    <n v="223"/>
    <s v="LATVIA-Wind onshore"/>
    <s v="EU"/>
    <n v="0.223"/>
  </r>
  <r>
    <s v="LV"/>
    <s v="LATVIA"/>
    <s v="LV00"/>
    <x v="3"/>
    <x v="9"/>
    <n v="268"/>
    <s v="LATVIA-Wind onshore"/>
    <s v="EU"/>
    <n v="0.26800000000000002"/>
  </r>
  <r>
    <s v="LV"/>
    <s v="LATVIA"/>
    <s v="LV00"/>
    <x v="3"/>
    <x v="10"/>
    <n v="313"/>
    <s v="LATVIA-Wind onshore"/>
    <s v="EU"/>
    <n v="0.313"/>
  </r>
  <r>
    <s v="LV"/>
    <s v="LATVIA"/>
    <s v="LV00"/>
    <x v="3"/>
    <x v="0"/>
    <n v="358"/>
    <s v="LATVIA-Wind onshore"/>
    <s v="EU"/>
    <n v="0.35799999999999998"/>
  </r>
  <r>
    <s v="LV"/>
    <s v="LATVIA"/>
    <s v="LV00"/>
    <x v="3"/>
    <x v="1"/>
    <n v="403"/>
    <s v="LATVIA-Wind onshore"/>
    <s v="EU"/>
    <n v="0.40300000000000002"/>
  </r>
  <r>
    <s v="LV"/>
    <s v="LATVIA"/>
    <s v="LV00"/>
    <x v="3"/>
    <x v="2"/>
    <n v="448"/>
    <s v="LATVIA-Wind onshore"/>
    <s v="EU"/>
    <n v="0.44800000000000001"/>
  </r>
  <r>
    <s v="LV"/>
    <s v="LATVIA"/>
    <s v="LV00"/>
    <x v="3"/>
    <x v="3"/>
    <n v="493"/>
    <s v="LATVIA-Wind onshore"/>
    <s v="EU"/>
    <n v="0.49299999999999999"/>
  </r>
  <r>
    <s v="LV"/>
    <s v="LATVIA"/>
    <s v="LV00"/>
    <x v="3"/>
    <x v="4"/>
    <n v="493"/>
    <s v="LATVIA-Wind onshore"/>
    <s v="EU"/>
    <n v="0.49299999999999999"/>
  </r>
  <r>
    <s v="LV"/>
    <s v="LATVIA"/>
    <s v="LV00"/>
    <x v="3"/>
    <x v="5"/>
    <n v="493"/>
    <s v="LATVIA-Wind onshore"/>
    <s v="EU"/>
    <n v="0.49299999999999999"/>
  </r>
  <r>
    <s v="LV"/>
    <s v="LATVIA"/>
    <s v="LV00"/>
    <x v="3"/>
    <x v="6"/>
    <n v="493"/>
    <s v="LATVIA-Wind onshore"/>
    <s v="EU"/>
    <n v="0.49299999999999999"/>
  </r>
  <r>
    <s v="LV"/>
    <s v="LATVIA"/>
    <s v="LV00"/>
    <x v="3"/>
    <x v="7"/>
    <n v="493"/>
    <s v="LATVIA-Wind onshore"/>
    <s v="EU"/>
    <n v="0.49299999999999999"/>
  </r>
  <r>
    <s v="LT"/>
    <s v="LITHUANIA"/>
    <s v="LT00"/>
    <x v="4"/>
    <x v="8"/>
    <n v="200"/>
    <s v="LITHUANIA-Battery"/>
    <s v="EU"/>
    <n v="0.2"/>
  </r>
  <r>
    <s v="LT"/>
    <s v="LITHUANIA"/>
    <s v="LT00"/>
    <x v="4"/>
    <x v="9"/>
    <n v="350"/>
    <s v="LITHUANIA-Battery"/>
    <s v="EU"/>
    <n v="0.35"/>
  </r>
  <r>
    <s v="LT"/>
    <s v="LITHUANIA"/>
    <s v="LT00"/>
    <x v="4"/>
    <x v="10"/>
    <n v="200"/>
    <s v="LITHUANIA-Battery"/>
    <s v="EU"/>
    <n v="0.2"/>
  </r>
  <r>
    <s v="LT"/>
    <s v="LITHUANIA"/>
    <s v="LT00"/>
    <x v="4"/>
    <x v="0"/>
    <n v="900"/>
    <s v="LITHUANIA-Battery"/>
    <s v="EU"/>
    <n v="0.9"/>
  </r>
  <r>
    <s v="LT"/>
    <s v="LITHUANIA"/>
    <s v="LT00"/>
    <x v="4"/>
    <x v="1"/>
    <n v="200"/>
    <s v="LITHUANIA-Battery"/>
    <s v="EU"/>
    <n v="0.2"/>
  </r>
  <r>
    <s v="LT"/>
    <s v="LITHUANIA"/>
    <s v="LT00"/>
    <x v="4"/>
    <x v="2"/>
    <n v="650"/>
    <s v="LITHUANIA-Battery"/>
    <s v="EU"/>
    <n v="0.65"/>
  </r>
  <r>
    <s v="LT"/>
    <s v="LITHUANIA"/>
    <s v="LT00"/>
    <x v="4"/>
    <x v="3"/>
    <n v="200"/>
    <s v="LITHUANIA-Battery"/>
    <s v="EU"/>
    <n v="0.2"/>
  </r>
  <r>
    <s v="LT"/>
    <s v="LITHUANIA"/>
    <s v="LT00"/>
    <x v="4"/>
    <x v="4"/>
    <n v="200"/>
    <s v="LITHUANIA-Battery"/>
    <s v="EU"/>
    <n v="0.2"/>
  </r>
  <r>
    <s v="LT"/>
    <s v="LITHUANIA"/>
    <s v="LT00"/>
    <x v="4"/>
    <x v="5"/>
    <n v="200"/>
    <s v="LITHUANIA-Battery"/>
    <s v="EU"/>
    <n v="0.2"/>
  </r>
  <r>
    <s v="LT"/>
    <s v="LITHUANIA"/>
    <s v="LT00"/>
    <x v="4"/>
    <x v="6"/>
    <n v="200"/>
    <s v="LITHUANIA-Battery"/>
    <s v="EU"/>
    <n v="0.2"/>
  </r>
  <r>
    <s v="LT"/>
    <s v="LITHUANIA"/>
    <s v="LT00"/>
    <x v="4"/>
    <x v="7"/>
    <n v="700"/>
    <s v="LITHUANIA-Battery"/>
    <s v="EU"/>
    <n v="0.7"/>
  </r>
  <r>
    <s v="LT"/>
    <s v="LITHUANIA"/>
    <s v="LT00"/>
    <x v="5"/>
    <x v="8"/>
    <n v="10"/>
    <s v="LITHUANIA-DSR"/>
    <s v="EU"/>
    <n v="0.01"/>
  </r>
  <r>
    <s v="LT"/>
    <s v="LITHUANIA"/>
    <s v="LT00"/>
    <x v="5"/>
    <x v="9"/>
    <n v="16"/>
    <s v="LITHUANIA-DSR"/>
    <s v="EU"/>
    <n v="1.6E-2"/>
  </r>
  <r>
    <s v="LT"/>
    <s v="LITHUANIA"/>
    <s v="LT00"/>
    <x v="5"/>
    <x v="10"/>
    <n v="16"/>
    <s v="LITHUANIA-DSR"/>
    <s v="EU"/>
    <n v="1.6E-2"/>
  </r>
  <r>
    <s v="LT"/>
    <s v="LITHUANIA"/>
    <s v="LT00"/>
    <x v="5"/>
    <x v="0"/>
    <n v="28"/>
    <s v="LITHUANIA-DSR"/>
    <s v="EU"/>
    <n v="2.8000000000000001E-2"/>
  </r>
  <r>
    <s v="LT"/>
    <s v="LITHUANIA"/>
    <s v="LT00"/>
    <x v="5"/>
    <x v="1"/>
    <n v="28"/>
    <s v="LITHUANIA-DSR"/>
    <s v="EU"/>
    <n v="2.8000000000000001E-2"/>
  </r>
  <r>
    <s v="LT"/>
    <s v="LITHUANIA"/>
    <s v="LT00"/>
    <x v="5"/>
    <x v="2"/>
    <n v="40"/>
    <s v="LITHUANIA-DSR"/>
    <s v="EU"/>
    <n v="0.04"/>
  </r>
  <r>
    <s v="LT"/>
    <s v="LITHUANIA"/>
    <s v="LT00"/>
    <x v="5"/>
    <x v="3"/>
    <n v="40"/>
    <s v="LITHUANIA-DSR"/>
    <s v="EU"/>
    <n v="0.04"/>
  </r>
  <r>
    <s v="LT"/>
    <s v="LITHUANIA"/>
    <s v="LT00"/>
    <x v="5"/>
    <x v="4"/>
    <n v="40"/>
    <s v="LITHUANIA-DSR"/>
    <s v="EU"/>
    <n v="0.04"/>
  </r>
  <r>
    <s v="LT"/>
    <s v="LITHUANIA"/>
    <s v="LT00"/>
    <x v="5"/>
    <x v="5"/>
    <n v="40"/>
    <s v="LITHUANIA-DSR"/>
    <s v="EU"/>
    <n v="0.04"/>
  </r>
  <r>
    <s v="LT"/>
    <s v="LITHUANIA"/>
    <s v="LT00"/>
    <x v="5"/>
    <x v="6"/>
    <n v="40"/>
    <s v="LITHUANIA-DSR"/>
    <s v="EU"/>
    <n v="0.04"/>
  </r>
  <r>
    <s v="LT"/>
    <s v="LITHUANIA"/>
    <s v="LT00"/>
    <x v="5"/>
    <x v="7"/>
    <n v="40"/>
    <s v="LITHUANIA-DSR"/>
    <s v="EU"/>
    <n v="0.04"/>
  </r>
  <r>
    <s v="LT"/>
    <s v="LITHUANIA"/>
    <s v="LT00"/>
    <x v="0"/>
    <x v="8"/>
    <n v="1231"/>
    <s v="LITHUANIA-Gas"/>
    <s v="EU"/>
    <n v="1.2310000000000001"/>
  </r>
  <r>
    <s v="LT"/>
    <s v="LITHUANIA"/>
    <s v="LT00"/>
    <x v="0"/>
    <x v="9"/>
    <n v="1231"/>
    <s v="LITHUANIA-Gas"/>
    <s v="EU"/>
    <n v="1.2310000000000001"/>
  </r>
  <r>
    <s v="LT"/>
    <s v="LITHUANIA"/>
    <s v="LT00"/>
    <x v="0"/>
    <x v="10"/>
    <n v="1231"/>
    <s v="LITHUANIA-Gas"/>
    <s v="EU"/>
    <n v="1.2310000000000001"/>
  </r>
  <r>
    <s v="LT"/>
    <s v="LITHUANIA"/>
    <s v="LT00"/>
    <x v="0"/>
    <x v="0"/>
    <n v="1083"/>
    <s v="LITHUANIA-Gas"/>
    <s v="EU"/>
    <n v="1.083"/>
  </r>
  <r>
    <s v="LT"/>
    <s v="LITHUANIA"/>
    <s v="LT00"/>
    <x v="0"/>
    <x v="1"/>
    <n v="1083"/>
    <s v="LITHUANIA-Gas"/>
    <s v="EU"/>
    <n v="1.083"/>
  </r>
  <r>
    <s v="LT"/>
    <s v="LITHUANIA"/>
    <s v="LT00"/>
    <x v="0"/>
    <x v="2"/>
    <n v="513"/>
    <s v="LITHUANIA-Gas"/>
    <s v="EU"/>
    <n v="0.51300000000000001"/>
  </r>
  <r>
    <s v="LT"/>
    <s v="LITHUANIA"/>
    <s v="LT00"/>
    <x v="0"/>
    <x v="3"/>
    <n v="513"/>
    <s v="LITHUANIA-Gas"/>
    <s v="EU"/>
    <n v="0.51300000000000001"/>
  </r>
  <r>
    <s v="LT"/>
    <s v="LITHUANIA"/>
    <s v="LT00"/>
    <x v="0"/>
    <x v="4"/>
    <n v="513"/>
    <s v="LITHUANIA-Gas"/>
    <s v="EU"/>
    <n v="0.51300000000000001"/>
  </r>
  <r>
    <s v="LT"/>
    <s v="LITHUANIA"/>
    <s v="LT00"/>
    <x v="0"/>
    <x v="5"/>
    <n v="513"/>
    <s v="LITHUANIA-Gas"/>
    <s v="EU"/>
    <n v="0.51300000000000001"/>
  </r>
  <r>
    <s v="LT"/>
    <s v="LITHUANIA"/>
    <s v="LT00"/>
    <x v="0"/>
    <x v="6"/>
    <n v="513"/>
    <s v="LITHUANIA-Gas"/>
    <s v="EU"/>
    <n v="0.51300000000000001"/>
  </r>
  <r>
    <s v="LT"/>
    <s v="LITHUANIA"/>
    <s v="LT00"/>
    <x v="0"/>
    <x v="7"/>
    <n v="513"/>
    <s v="LITHUANIA-Gas"/>
    <s v="EU"/>
    <n v="0.51300000000000001"/>
  </r>
  <r>
    <s v="LT"/>
    <s v="LITHUANIA"/>
    <s v="LT00"/>
    <x v="7"/>
    <x v="8"/>
    <n v="152"/>
    <s v="LITHUANIA-Others (RES)"/>
    <s v="EU"/>
    <n v="0.152"/>
  </r>
  <r>
    <s v="LT"/>
    <s v="LITHUANIA"/>
    <s v="LT00"/>
    <x v="7"/>
    <x v="9"/>
    <n v="152"/>
    <s v="LITHUANIA-Others (RES)"/>
    <s v="EU"/>
    <n v="0.152"/>
  </r>
  <r>
    <s v="LT"/>
    <s v="LITHUANIA"/>
    <s v="LT00"/>
    <x v="7"/>
    <x v="10"/>
    <n v="152"/>
    <s v="LITHUANIA-Others (RES)"/>
    <s v="EU"/>
    <n v="0.152"/>
  </r>
  <r>
    <s v="LT"/>
    <s v="LITHUANIA"/>
    <s v="LT00"/>
    <x v="7"/>
    <x v="0"/>
    <n v="152"/>
    <s v="LITHUANIA-Others (RES)"/>
    <s v="EU"/>
    <n v="0.152"/>
  </r>
  <r>
    <s v="LT"/>
    <s v="LITHUANIA"/>
    <s v="LT00"/>
    <x v="7"/>
    <x v="1"/>
    <n v="169"/>
    <s v="LITHUANIA-Others (RES)"/>
    <s v="EU"/>
    <n v="0.16900000000000001"/>
  </r>
  <r>
    <s v="LT"/>
    <s v="LITHUANIA"/>
    <s v="LT00"/>
    <x v="7"/>
    <x v="2"/>
    <n v="152"/>
    <s v="LITHUANIA-Others (RES)"/>
    <s v="EU"/>
    <n v="0.152"/>
  </r>
  <r>
    <s v="LT"/>
    <s v="LITHUANIA"/>
    <s v="LT00"/>
    <x v="7"/>
    <x v="3"/>
    <n v="152"/>
    <s v="LITHUANIA-Others (RES)"/>
    <s v="EU"/>
    <n v="0.152"/>
  </r>
  <r>
    <s v="LT"/>
    <s v="LITHUANIA"/>
    <s v="LT00"/>
    <x v="7"/>
    <x v="4"/>
    <n v="152"/>
    <s v="LITHUANIA-Others (RES)"/>
    <s v="EU"/>
    <n v="0.152"/>
  </r>
  <r>
    <s v="LT"/>
    <s v="LITHUANIA"/>
    <s v="LT00"/>
    <x v="7"/>
    <x v="5"/>
    <n v="152"/>
    <s v="LITHUANIA-Others (RES)"/>
    <s v="EU"/>
    <n v="0.152"/>
  </r>
  <r>
    <s v="LT"/>
    <s v="LITHUANIA"/>
    <s v="LT00"/>
    <x v="7"/>
    <x v="6"/>
    <n v="152"/>
    <s v="LITHUANIA-Others (RES)"/>
    <s v="EU"/>
    <n v="0.152"/>
  </r>
  <r>
    <s v="LT"/>
    <s v="LITHUANIA"/>
    <s v="LT00"/>
    <x v="7"/>
    <x v="7"/>
    <n v="152"/>
    <s v="LITHUANIA-Others (RES)"/>
    <s v="EU"/>
    <n v="0.152"/>
  </r>
  <r>
    <s v="LT"/>
    <s v="LITHUANIA"/>
    <s v="LT00"/>
    <x v="8"/>
    <x v="8"/>
    <n v="188"/>
    <s v="LITHUANIA-Others (non-RES)"/>
    <s v="EU"/>
    <n v="0.188"/>
  </r>
  <r>
    <s v="LT"/>
    <s v="LITHUANIA"/>
    <s v="LT00"/>
    <x v="8"/>
    <x v="9"/>
    <n v="188"/>
    <s v="LITHUANIA-Others (non-RES)"/>
    <s v="EU"/>
    <n v="0.188"/>
  </r>
  <r>
    <s v="LT"/>
    <s v="LITHUANIA"/>
    <s v="LT00"/>
    <x v="8"/>
    <x v="10"/>
    <n v="188"/>
    <s v="LITHUANIA-Others (non-RES)"/>
    <s v="EU"/>
    <n v="0.188"/>
  </r>
  <r>
    <s v="LT"/>
    <s v="LITHUANIA"/>
    <s v="LT00"/>
    <x v="8"/>
    <x v="0"/>
    <n v="188"/>
    <s v="LITHUANIA-Others (non-RES)"/>
    <s v="EU"/>
    <n v="0.188"/>
  </r>
  <r>
    <s v="LT"/>
    <s v="LITHUANIA"/>
    <s v="LT00"/>
    <x v="8"/>
    <x v="1"/>
    <n v="188"/>
    <s v="LITHUANIA-Others (non-RES)"/>
    <s v="EU"/>
    <n v="0.188"/>
  </r>
  <r>
    <s v="LT"/>
    <s v="LITHUANIA"/>
    <s v="LT00"/>
    <x v="8"/>
    <x v="2"/>
    <n v="188"/>
    <s v="LITHUANIA-Others (non-RES)"/>
    <s v="EU"/>
    <n v="0.188"/>
  </r>
  <r>
    <s v="LT"/>
    <s v="LITHUANIA"/>
    <s v="LT00"/>
    <x v="8"/>
    <x v="3"/>
    <n v="188"/>
    <s v="LITHUANIA-Others (non-RES)"/>
    <s v="EU"/>
    <n v="0.188"/>
  </r>
  <r>
    <s v="LT"/>
    <s v="LITHUANIA"/>
    <s v="LT00"/>
    <x v="8"/>
    <x v="4"/>
    <n v="188"/>
    <s v="LITHUANIA-Others (non-RES)"/>
    <s v="EU"/>
    <n v="0.188"/>
  </r>
  <r>
    <s v="LT"/>
    <s v="LITHUANIA"/>
    <s v="LT00"/>
    <x v="8"/>
    <x v="5"/>
    <n v="188"/>
    <s v="LITHUANIA-Others (non-RES)"/>
    <s v="EU"/>
    <n v="0.188"/>
  </r>
  <r>
    <s v="LT"/>
    <s v="LITHUANIA"/>
    <s v="LT00"/>
    <x v="8"/>
    <x v="6"/>
    <n v="188"/>
    <s v="LITHUANIA-Others (non-RES)"/>
    <s v="EU"/>
    <n v="0.188"/>
  </r>
  <r>
    <s v="LT"/>
    <s v="LITHUANIA"/>
    <s v="LT00"/>
    <x v="8"/>
    <x v="7"/>
    <n v="188"/>
    <s v="LITHUANIA-Others (non-RES)"/>
    <s v="EU"/>
    <n v="0.188"/>
  </r>
  <r>
    <s v="LT"/>
    <s v="LITHUANIA"/>
    <s v="LT00"/>
    <x v="2"/>
    <x v="8"/>
    <n v="1165"/>
    <s v="LITHUANIA-Solar (PV)"/>
    <s v="EU"/>
    <n v="1.165"/>
  </r>
  <r>
    <s v="LT"/>
    <s v="LITHUANIA"/>
    <s v="LT00"/>
    <x v="2"/>
    <x v="9"/>
    <n v="4050"/>
    <s v="LITHUANIA-Solar (PV)"/>
    <s v="EU"/>
    <n v="4.05"/>
  </r>
  <r>
    <s v="LT"/>
    <s v="LITHUANIA"/>
    <s v="LT00"/>
    <x v="2"/>
    <x v="10"/>
    <n v="4050"/>
    <s v="LITHUANIA-Solar (PV)"/>
    <s v="EU"/>
    <n v="4.05"/>
  </r>
  <r>
    <s v="LT"/>
    <s v="LITHUANIA"/>
    <s v="LT00"/>
    <x v="2"/>
    <x v="0"/>
    <n v="4900"/>
    <s v="LITHUANIA-Solar (PV)"/>
    <s v="EU"/>
    <n v="4.9000000000000004"/>
  </r>
  <r>
    <s v="LT"/>
    <s v="LITHUANIA"/>
    <s v="LT00"/>
    <x v="2"/>
    <x v="1"/>
    <n v="4900"/>
    <s v="LITHUANIA-Solar (PV)"/>
    <s v="EU"/>
    <n v="4.9000000000000004"/>
  </r>
  <r>
    <s v="LT"/>
    <s v="LITHUANIA"/>
    <s v="LT00"/>
    <x v="2"/>
    <x v="2"/>
    <n v="5200"/>
    <s v="LITHUANIA-Solar (PV)"/>
    <s v="EU"/>
    <n v="5.2"/>
  </r>
  <r>
    <s v="LT"/>
    <s v="LITHUANIA"/>
    <s v="LT00"/>
    <x v="2"/>
    <x v="3"/>
    <n v="5200"/>
    <s v="LITHUANIA-Solar (PV)"/>
    <s v="EU"/>
    <n v="5.2"/>
  </r>
  <r>
    <s v="LT"/>
    <s v="LITHUANIA"/>
    <s v="LT00"/>
    <x v="2"/>
    <x v="4"/>
    <n v="5200"/>
    <s v="LITHUANIA-Solar (PV)"/>
    <s v="EU"/>
    <n v="5.2"/>
  </r>
  <r>
    <s v="LT"/>
    <s v="LITHUANIA"/>
    <s v="LT00"/>
    <x v="2"/>
    <x v="5"/>
    <n v="5200"/>
    <s v="LITHUANIA-Solar (PV)"/>
    <s v="EU"/>
    <n v="5.2"/>
  </r>
  <r>
    <s v="LT"/>
    <s v="LITHUANIA"/>
    <s v="LT00"/>
    <x v="2"/>
    <x v="6"/>
    <n v="5200"/>
    <s v="LITHUANIA-Solar (PV)"/>
    <s v="EU"/>
    <n v="5.2"/>
  </r>
  <r>
    <s v="LT"/>
    <s v="LITHUANIA"/>
    <s v="LT00"/>
    <x v="2"/>
    <x v="7"/>
    <n v="5800"/>
    <s v="LITHUANIA-Solar (PV)"/>
    <s v="EU"/>
    <n v="5.8"/>
  </r>
  <r>
    <s v="LT"/>
    <s v="LITHUANIA"/>
    <s v="LT00"/>
    <x v="11"/>
    <x v="8"/>
    <n v="22"/>
    <s v="LITHUANIA-Wind offshore"/>
    <s v="EU"/>
    <n v="2.1999999999999999E-2"/>
  </r>
  <r>
    <s v="LT"/>
    <s v="LITHUANIA"/>
    <s v="LT00"/>
    <x v="11"/>
    <x v="9"/>
    <n v="22"/>
    <s v="LITHUANIA-Wind offshore"/>
    <s v="EU"/>
    <n v="2.1999999999999999E-2"/>
  </r>
  <r>
    <s v="LT"/>
    <s v="LITHUANIA"/>
    <s v="LT00"/>
    <x v="11"/>
    <x v="10"/>
    <n v="22"/>
    <s v="LITHUANIA-Wind offshore"/>
    <s v="EU"/>
    <n v="2.1999999999999999E-2"/>
  </r>
  <r>
    <s v="LT"/>
    <s v="LITHUANIA"/>
    <s v="LT00"/>
    <x v="11"/>
    <x v="0"/>
    <n v="722"/>
    <s v="LITHUANIA-Wind offshore"/>
    <s v="EU"/>
    <n v="0.72199999999999998"/>
  </r>
  <r>
    <s v="LT"/>
    <s v="LITHUANIA"/>
    <s v="LT00"/>
    <x v="11"/>
    <x v="1"/>
    <n v="722"/>
    <s v="LITHUANIA-Wind offshore"/>
    <s v="EU"/>
    <n v="0.72199999999999998"/>
  </r>
  <r>
    <s v="LT"/>
    <s v="LITHUANIA"/>
    <s v="LT00"/>
    <x v="11"/>
    <x v="2"/>
    <n v="1422"/>
    <s v="LITHUANIA-Wind offshore"/>
    <s v="EU"/>
    <n v="1.4219999999999999"/>
  </r>
  <r>
    <s v="LT"/>
    <s v="LITHUANIA"/>
    <s v="LT00"/>
    <x v="11"/>
    <x v="3"/>
    <n v="1422"/>
    <s v="LITHUANIA-Wind offshore"/>
    <s v="EU"/>
    <n v="1.4219999999999999"/>
  </r>
  <r>
    <s v="LT"/>
    <s v="LITHUANIA"/>
    <s v="LT00"/>
    <x v="11"/>
    <x v="4"/>
    <n v="1422"/>
    <s v="LITHUANIA-Wind offshore"/>
    <s v="EU"/>
    <n v="1.4219999999999999"/>
  </r>
  <r>
    <s v="LT"/>
    <s v="LITHUANIA"/>
    <s v="LT00"/>
    <x v="11"/>
    <x v="5"/>
    <n v="1422"/>
    <s v="LITHUANIA-Wind offshore"/>
    <s v="EU"/>
    <n v="1.4219999999999999"/>
  </r>
  <r>
    <s v="LT"/>
    <s v="LITHUANIA"/>
    <s v="LT00"/>
    <x v="11"/>
    <x v="6"/>
    <n v="1422"/>
    <s v="LITHUANIA-Wind offshore"/>
    <s v="EU"/>
    <n v="1.4219999999999999"/>
  </r>
  <r>
    <s v="LT"/>
    <s v="LITHUANIA"/>
    <s v="LT00"/>
    <x v="11"/>
    <x v="7"/>
    <n v="2122"/>
    <s v="LITHUANIA-Wind offshore"/>
    <s v="EU"/>
    <n v="2.1219999999999999"/>
  </r>
  <r>
    <s v="LT"/>
    <s v="LITHUANIA"/>
    <s v="LT00"/>
    <x v="3"/>
    <x v="8"/>
    <n v="1136"/>
    <s v="LITHUANIA-Wind onshore"/>
    <s v="EU"/>
    <n v="1.1359999999999999"/>
  </r>
  <r>
    <s v="LT"/>
    <s v="LITHUANIA"/>
    <s v="LT00"/>
    <x v="3"/>
    <x v="9"/>
    <n v="2639"/>
    <s v="LITHUANIA-Wind onshore"/>
    <s v="EU"/>
    <n v="2.6389999999999998"/>
  </r>
  <r>
    <s v="LT"/>
    <s v="LITHUANIA"/>
    <s v="LT00"/>
    <x v="3"/>
    <x v="10"/>
    <n v="2639"/>
    <s v="LITHUANIA-Wind onshore"/>
    <s v="EU"/>
    <n v="2.6389999999999998"/>
  </r>
  <r>
    <s v="LT"/>
    <s v="LITHUANIA"/>
    <s v="LT00"/>
    <x v="3"/>
    <x v="0"/>
    <n v="4507"/>
    <s v="LITHUANIA-Wind onshore"/>
    <s v="EU"/>
    <n v="4.5069999999999997"/>
  </r>
  <r>
    <s v="LT"/>
    <s v="LITHUANIA"/>
    <s v="LT00"/>
    <x v="3"/>
    <x v="1"/>
    <n v="4507"/>
    <s v="LITHUANIA-Wind onshore"/>
    <s v="EU"/>
    <n v="4.5069999999999997"/>
  </r>
  <r>
    <s v="LT"/>
    <s v="LITHUANIA"/>
    <s v="LT00"/>
    <x v="3"/>
    <x v="2"/>
    <n v="4908"/>
    <s v="LITHUANIA-Wind onshore"/>
    <s v="EU"/>
    <n v="4.9080000000000004"/>
  </r>
  <r>
    <s v="LT"/>
    <s v="LITHUANIA"/>
    <s v="LT00"/>
    <x v="3"/>
    <x v="3"/>
    <n v="4908"/>
    <s v="LITHUANIA-Wind onshore"/>
    <s v="EU"/>
    <n v="4.9080000000000004"/>
  </r>
  <r>
    <s v="LT"/>
    <s v="LITHUANIA"/>
    <s v="LT00"/>
    <x v="3"/>
    <x v="4"/>
    <n v="4908"/>
    <s v="LITHUANIA-Wind onshore"/>
    <s v="EU"/>
    <n v="4.9080000000000004"/>
  </r>
  <r>
    <s v="LT"/>
    <s v="LITHUANIA"/>
    <s v="LT00"/>
    <x v="3"/>
    <x v="5"/>
    <n v="4908"/>
    <s v="LITHUANIA-Wind onshore"/>
    <s v="EU"/>
    <n v="4.9080000000000004"/>
  </r>
  <r>
    <s v="LT"/>
    <s v="LITHUANIA"/>
    <s v="LT00"/>
    <x v="3"/>
    <x v="6"/>
    <n v="4908"/>
    <s v="LITHUANIA-Wind onshore"/>
    <s v="EU"/>
    <n v="4.9080000000000004"/>
  </r>
  <r>
    <s v="LT"/>
    <s v="LITHUANIA"/>
    <s v="LT00"/>
    <x v="3"/>
    <x v="7"/>
    <n v="5228"/>
    <s v="LITHUANIA-Wind onshore"/>
    <s v="EU"/>
    <n v="5.2279999999999998"/>
  </r>
  <r>
    <s v="LU"/>
    <s v="LUXEMBOURG"/>
    <s v="LUG1"/>
    <x v="4"/>
    <x v="8"/>
    <n v="1"/>
    <s v="LUXEMBOURG-Battery"/>
    <s v="EU"/>
    <n v="1E-3"/>
  </r>
  <r>
    <s v="LU"/>
    <s v="LUXEMBOURG"/>
    <s v="LUG1"/>
    <x v="4"/>
    <x v="9"/>
    <n v="2"/>
    <s v="LUXEMBOURG-Battery"/>
    <s v="EU"/>
    <n v="2E-3"/>
  </r>
  <r>
    <s v="LU"/>
    <s v="LUXEMBOURG"/>
    <s v="LUG1"/>
    <x v="4"/>
    <x v="10"/>
    <n v="5"/>
    <s v="LUXEMBOURG-Battery"/>
    <s v="EU"/>
    <n v="5.0000000000000001E-3"/>
  </r>
  <r>
    <s v="LU"/>
    <s v="LUXEMBOURG"/>
    <s v="LUG1"/>
    <x v="4"/>
    <x v="0"/>
    <n v="10"/>
    <s v="LUXEMBOURG-Battery"/>
    <s v="EU"/>
    <n v="0.01"/>
  </r>
  <r>
    <s v="LU"/>
    <s v="LUXEMBOURG"/>
    <s v="LUG1"/>
    <x v="4"/>
    <x v="1"/>
    <n v="25"/>
    <s v="LUXEMBOURG-Battery"/>
    <s v="EU"/>
    <n v="2.5000000000000001E-2"/>
  </r>
  <r>
    <s v="LU"/>
    <s v="LUXEMBOURG"/>
    <s v="LUG1"/>
    <x v="4"/>
    <x v="2"/>
    <n v="25"/>
    <s v="LUXEMBOURG-Battery"/>
    <s v="EU"/>
    <n v="2.5000000000000001E-2"/>
  </r>
  <r>
    <s v="LU"/>
    <s v="LUXEMBOURG"/>
    <s v="LUG1"/>
    <x v="4"/>
    <x v="3"/>
    <n v="28"/>
    <s v="LUXEMBOURG-Battery"/>
    <s v="EU"/>
    <n v="2.8000000000000001E-2"/>
  </r>
  <r>
    <s v="LU"/>
    <s v="LUXEMBOURG"/>
    <s v="LUG1"/>
    <x v="4"/>
    <x v="4"/>
    <n v="30"/>
    <s v="LUXEMBOURG-Battery"/>
    <s v="EU"/>
    <n v="0.03"/>
  </r>
  <r>
    <s v="LU"/>
    <s v="LUXEMBOURG"/>
    <s v="LUG1"/>
    <x v="4"/>
    <x v="5"/>
    <n v="33"/>
    <s v="LUXEMBOURG-Battery"/>
    <s v="EU"/>
    <n v="3.3000000000000002E-2"/>
  </r>
  <r>
    <s v="LU"/>
    <s v="LUXEMBOURG"/>
    <s v="LUG1"/>
    <x v="4"/>
    <x v="6"/>
    <n v="35"/>
    <s v="LUXEMBOURG-Battery"/>
    <s v="EU"/>
    <n v="3.5000000000000003E-2"/>
  </r>
  <r>
    <s v="LU"/>
    <s v="LUXEMBOURG"/>
    <s v="LUG1"/>
    <x v="4"/>
    <x v="7"/>
    <n v="38"/>
    <s v="LUXEMBOURG-Battery"/>
    <s v="EU"/>
    <n v="3.7999999999999999E-2"/>
  </r>
  <r>
    <s v="LU"/>
    <s v="LUXEMBOURG"/>
    <s v="LUG1"/>
    <x v="5"/>
    <x v="8"/>
    <n v="10"/>
    <s v="LUXEMBOURG-DSR"/>
    <s v="EU"/>
    <n v="0.01"/>
  </r>
  <r>
    <s v="LU"/>
    <s v="LUXEMBOURG"/>
    <s v="LUG1"/>
    <x v="5"/>
    <x v="9"/>
    <n v="10"/>
    <s v="LUXEMBOURG-DSR"/>
    <s v="EU"/>
    <n v="0.01"/>
  </r>
  <r>
    <s v="LU"/>
    <s v="LUXEMBOURG"/>
    <s v="LUG1"/>
    <x v="5"/>
    <x v="10"/>
    <n v="15"/>
    <s v="LUXEMBOURG-DSR"/>
    <s v="EU"/>
    <n v="1.4999999999999999E-2"/>
  </r>
  <r>
    <s v="LU"/>
    <s v="LUXEMBOURG"/>
    <s v="LUG1"/>
    <x v="5"/>
    <x v="0"/>
    <n v="20"/>
    <s v="LUXEMBOURG-DSR"/>
    <s v="EU"/>
    <n v="0.02"/>
  </r>
  <r>
    <s v="LU"/>
    <s v="LUXEMBOURG"/>
    <s v="LUG1"/>
    <x v="5"/>
    <x v="1"/>
    <n v="25"/>
    <s v="LUXEMBOURG-DSR"/>
    <s v="EU"/>
    <n v="2.5000000000000001E-2"/>
  </r>
  <r>
    <s v="LU"/>
    <s v="LUXEMBOURG"/>
    <s v="LUG1"/>
    <x v="5"/>
    <x v="2"/>
    <n v="45"/>
    <s v="LUXEMBOURG-DSR"/>
    <s v="EU"/>
    <n v="4.4999999999999998E-2"/>
  </r>
  <r>
    <s v="LU"/>
    <s v="LUXEMBOURG"/>
    <s v="LUG1"/>
    <x v="5"/>
    <x v="3"/>
    <n v="50"/>
    <s v="LUXEMBOURG-DSR"/>
    <s v="EU"/>
    <n v="0.05"/>
  </r>
  <r>
    <s v="LU"/>
    <s v="LUXEMBOURG"/>
    <s v="LUG1"/>
    <x v="5"/>
    <x v="4"/>
    <n v="60"/>
    <s v="LUXEMBOURG-DSR"/>
    <s v="EU"/>
    <n v="0.06"/>
  </r>
  <r>
    <s v="LU"/>
    <s v="LUXEMBOURG"/>
    <s v="LUG1"/>
    <x v="5"/>
    <x v="5"/>
    <n v="65"/>
    <s v="LUXEMBOURG-DSR"/>
    <s v="EU"/>
    <n v="6.5000000000000002E-2"/>
  </r>
  <r>
    <s v="LU"/>
    <s v="LUXEMBOURG"/>
    <s v="LUG1"/>
    <x v="5"/>
    <x v="6"/>
    <n v="70"/>
    <s v="LUXEMBOURG-DSR"/>
    <s v="EU"/>
    <n v="7.0000000000000007E-2"/>
  </r>
  <r>
    <s v="LU"/>
    <s v="LUXEMBOURG"/>
    <s v="LUG1"/>
    <x v="5"/>
    <x v="7"/>
    <n v="75"/>
    <s v="LUXEMBOURG-DSR"/>
    <s v="EU"/>
    <n v="7.4999999999999997E-2"/>
  </r>
  <r>
    <s v="LU"/>
    <s v="LUXEMBOURG"/>
    <s v="LUG1"/>
    <x v="6"/>
    <x v="8"/>
    <n v="5"/>
    <s v="LUXEMBOURG-Electrolyser &amp; P2H"/>
    <s v="EU"/>
    <n v="5.0000000000000001E-3"/>
  </r>
  <r>
    <s v="LU"/>
    <s v="LUXEMBOURG"/>
    <s v="LUG1"/>
    <x v="6"/>
    <x v="9"/>
    <n v="5"/>
    <s v="LUXEMBOURG-Electrolyser &amp; P2H"/>
    <s v="EU"/>
    <n v="5.0000000000000001E-3"/>
  </r>
  <r>
    <s v="LU"/>
    <s v="LUXEMBOURG"/>
    <s v="LUG1"/>
    <x v="6"/>
    <x v="10"/>
    <n v="5"/>
    <s v="LUXEMBOURG-Electrolyser &amp; P2H"/>
    <s v="EU"/>
    <n v="5.0000000000000001E-3"/>
  </r>
  <r>
    <s v="LU"/>
    <s v="LUXEMBOURG"/>
    <s v="LUG1"/>
    <x v="6"/>
    <x v="0"/>
    <n v="5"/>
    <s v="LUXEMBOURG-Electrolyser &amp; P2H"/>
    <s v="EU"/>
    <n v="5.0000000000000001E-3"/>
  </r>
  <r>
    <s v="LU"/>
    <s v="LUXEMBOURG"/>
    <s v="LUG1"/>
    <x v="6"/>
    <x v="1"/>
    <n v="5"/>
    <s v="LUXEMBOURG-Electrolyser &amp; P2H"/>
    <s v="EU"/>
    <n v="5.0000000000000001E-3"/>
  </r>
  <r>
    <s v="LU"/>
    <s v="LUXEMBOURG"/>
    <s v="LUG1"/>
    <x v="6"/>
    <x v="2"/>
    <n v="85"/>
    <s v="LUXEMBOURG-Electrolyser &amp; P2H"/>
    <s v="EU"/>
    <n v="8.5000000000000006E-2"/>
  </r>
  <r>
    <s v="LU"/>
    <s v="LUXEMBOURG"/>
    <s v="LUG1"/>
    <x v="6"/>
    <x v="3"/>
    <n v="85"/>
    <s v="LUXEMBOURG-Electrolyser &amp; P2H"/>
    <s v="EU"/>
    <n v="8.5000000000000006E-2"/>
  </r>
  <r>
    <s v="LU"/>
    <s v="LUXEMBOURG"/>
    <s v="LUG1"/>
    <x v="6"/>
    <x v="4"/>
    <n v="85"/>
    <s v="LUXEMBOURG-Electrolyser &amp; P2H"/>
    <s v="EU"/>
    <n v="8.5000000000000006E-2"/>
  </r>
  <r>
    <s v="LU"/>
    <s v="LUXEMBOURG"/>
    <s v="LUG1"/>
    <x v="6"/>
    <x v="5"/>
    <n v="85"/>
    <s v="LUXEMBOURG-Electrolyser &amp; P2H"/>
    <s v="EU"/>
    <n v="8.5000000000000006E-2"/>
  </r>
  <r>
    <s v="LU"/>
    <s v="LUXEMBOURG"/>
    <s v="LUG1"/>
    <x v="6"/>
    <x v="6"/>
    <n v="85"/>
    <s v="LUXEMBOURG-Electrolyser &amp; P2H"/>
    <s v="EU"/>
    <n v="8.5000000000000006E-2"/>
  </r>
  <r>
    <s v="LU"/>
    <s v="LUXEMBOURG"/>
    <s v="LUG1"/>
    <x v="6"/>
    <x v="7"/>
    <n v="135"/>
    <s v="LUXEMBOURG-Electrolyser &amp; P2H"/>
    <s v="EU"/>
    <n v="0.13500000000000001"/>
  </r>
  <r>
    <s v="LU"/>
    <s v="LUXEMBOURG"/>
    <s v="LUG1"/>
    <x v="7"/>
    <x v="8"/>
    <n v="87"/>
    <s v="LUXEMBOURG-Others (RES)"/>
    <s v="EU"/>
    <n v="8.6999999999999994E-2"/>
  </r>
  <r>
    <s v="LU"/>
    <s v="LUXEMBOURG"/>
    <s v="LUG1"/>
    <x v="7"/>
    <x v="9"/>
    <n v="90"/>
    <s v="LUXEMBOURG-Others (RES)"/>
    <s v="EU"/>
    <n v="0.09"/>
  </r>
  <r>
    <s v="LU"/>
    <s v="LUXEMBOURG"/>
    <s v="LUG1"/>
    <x v="7"/>
    <x v="10"/>
    <n v="92"/>
    <s v="LUXEMBOURG-Others (RES)"/>
    <s v="EU"/>
    <n v="9.1999999999999998E-2"/>
  </r>
  <r>
    <s v="LU"/>
    <s v="LUXEMBOURG"/>
    <s v="LUG1"/>
    <x v="7"/>
    <x v="0"/>
    <n v="95"/>
    <s v="LUXEMBOURG-Others (RES)"/>
    <s v="EU"/>
    <n v="9.5000000000000001E-2"/>
  </r>
  <r>
    <s v="LU"/>
    <s v="LUXEMBOURG"/>
    <s v="LUG1"/>
    <x v="7"/>
    <x v="1"/>
    <n v="97"/>
    <s v="LUXEMBOURG-Others (RES)"/>
    <s v="EU"/>
    <n v="9.7000000000000003E-2"/>
  </r>
  <r>
    <s v="LU"/>
    <s v="LUXEMBOURG"/>
    <s v="LUG1"/>
    <x v="7"/>
    <x v="2"/>
    <n v="100"/>
    <s v="LUXEMBOURG-Others (RES)"/>
    <s v="EU"/>
    <n v="0.1"/>
  </r>
  <r>
    <s v="LU"/>
    <s v="LUXEMBOURG"/>
    <s v="LUG1"/>
    <x v="7"/>
    <x v="3"/>
    <n v="102"/>
    <s v="LUXEMBOURG-Others (RES)"/>
    <s v="EU"/>
    <n v="0.10199999999999999"/>
  </r>
  <r>
    <s v="LU"/>
    <s v="LUXEMBOURG"/>
    <s v="LUG1"/>
    <x v="7"/>
    <x v="4"/>
    <n v="104"/>
    <s v="LUXEMBOURG-Others (RES)"/>
    <s v="EU"/>
    <n v="0.104"/>
  </r>
  <r>
    <s v="LU"/>
    <s v="LUXEMBOURG"/>
    <s v="LUG1"/>
    <x v="7"/>
    <x v="5"/>
    <n v="107"/>
    <s v="LUXEMBOURG-Others (RES)"/>
    <s v="EU"/>
    <n v="0.107"/>
  </r>
  <r>
    <s v="LU"/>
    <s v="LUXEMBOURG"/>
    <s v="LUG1"/>
    <x v="7"/>
    <x v="6"/>
    <n v="109"/>
    <s v="LUXEMBOURG-Others (RES)"/>
    <s v="EU"/>
    <n v="0.109"/>
  </r>
  <r>
    <s v="LU"/>
    <s v="LUXEMBOURG"/>
    <s v="LUG1"/>
    <x v="7"/>
    <x v="7"/>
    <n v="113"/>
    <s v="LUXEMBOURG-Others (RES)"/>
    <s v="EU"/>
    <n v="0.113"/>
  </r>
  <r>
    <s v="LU"/>
    <s v="LUXEMBOURG"/>
    <s v="LUG1"/>
    <x v="8"/>
    <x v="8"/>
    <n v="47"/>
    <s v="LUXEMBOURG-Others (non-RES)"/>
    <s v="EU"/>
    <n v="4.7E-2"/>
  </r>
  <r>
    <s v="LU"/>
    <s v="LUXEMBOURG"/>
    <s v="LUG1"/>
    <x v="8"/>
    <x v="9"/>
    <n v="47"/>
    <s v="LUXEMBOURG-Others (non-RES)"/>
    <s v="EU"/>
    <n v="4.7E-2"/>
  </r>
  <r>
    <s v="LU"/>
    <s v="LUXEMBOURG"/>
    <s v="LUG1"/>
    <x v="8"/>
    <x v="10"/>
    <n v="47"/>
    <s v="LUXEMBOURG-Others (non-RES)"/>
    <s v="EU"/>
    <n v="4.7E-2"/>
  </r>
  <r>
    <s v="LU"/>
    <s v="LUXEMBOURG"/>
    <s v="LUG1"/>
    <x v="8"/>
    <x v="0"/>
    <n v="49"/>
    <s v="LUXEMBOURG-Others (non-RES)"/>
    <s v="EU"/>
    <n v="4.9000000000000002E-2"/>
  </r>
  <r>
    <s v="LU"/>
    <s v="LUXEMBOURG"/>
    <s v="LUG1"/>
    <x v="8"/>
    <x v="1"/>
    <n v="49"/>
    <s v="LUXEMBOURG-Others (non-RES)"/>
    <s v="EU"/>
    <n v="4.9000000000000002E-2"/>
  </r>
  <r>
    <s v="LU"/>
    <s v="LUXEMBOURG"/>
    <s v="LUG1"/>
    <x v="8"/>
    <x v="2"/>
    <n v="50"/>
    <s v="LUXEMBOURG-Others (non-RES)"/>
    <s v="EU"/>
    <n v="0.05"/>
  </r>
  <r>
    <s v="LU"/>
    <s v="LUXEMBOURG"/>
    <s v="LUG1"/>
    <x v="8"/>
    <x v="3"/>
    <n v="21"/>
    <s v="LUXEMBOURG-Others (non-RES)"/>
    <s v="EU"/>
    <n v="2.1000000000000001E-2"/>
  </r>
  <r>
    <s v="LU"/>
    <s v="LUXEMBOURG"/>
    <s v="LUG1"/>
    <x v="8"/>
    <x v="4"/>
    <n v="21"/>
    <s v="LUXEMBOURG-Others (non-RES)"/>
    <s v="EU"/>
    <n v="2.1000000000000001E-2"/>
  </r>
  <r>
    <s v="LU"/>
    <s v="LUXEMBOURG"/>
    <s v="LUG1"/>
    <x v="8"/>
    <x v="5"/>
    <n v="21"/>
    <s v="LUXEMBOURG-Others (non-RES)"/>
    <s v="EU"/>
    <n v="2.1000000000000001E-2"/>
  </r>
  <r>
    <s v="LU"/>
    <s v="LUXEMBOURG"/>
    <s v="LUG1"/>
    <x v="8"/>
    <x v="6"/>
    <n v="21"/>
    <s v="LUXEMBOURG-Others (non-RES)"/>
    <s v="EU"/>
    <n v="2.1000000000000001E-2"/>
  </r>
  <r>
    <s v="LU"/>
    <s v="LUXEMBOURG"/>
    <s v="LUG1"/>
    <x v="8"/>
    <x v="7"/>
    <n v="21"/>
    <s v="LUXEMBOURG-Others (non-RES)"/>
    <s v="EU"/>
    <n v="2.1000000000000001E-2"/>
  </r>
  <r>
    <s v="LU"/>
    <s v="LUXEMBOURG"/>
    <s v="LUG1"/>
    <x v="2"/>
    <x v="8"/>
    <n v="644"/>
    <s v="LUXEMBOURG-Solar (PV)"/>
    <s v="EU"/>
    <n v="0.64400000000000002"/>
  </r>
  <r>
    <s v="LU"/>
    <s v="LUXEMBOURG"/>
    <s v="LUG1"/>
    <x v="2"/>
    <x v="9"/>
    <n v="755"/>
    <s v="LUXEMBOURG-Solar (PV)"/>
    <s v="EU"/>
    <n v="0.755"/>
  </r>
  <r>
    <s v="LU"/>
    <s v="LUXEMBOURG"/>
    <s v="LUG1"/>
    <x v="2"/>
    <x v="10"/>
    <n v="867"/>
    <s v="LUXEMBOURG-Solar (PV)"/>
    <s v="EU"/>
    <n v="0.86699999999999999"/>
  </r>
  <r>
    <s v="LU"/>
    <s v="LUXEMBOURG"/>
    <s v="LUG1"/>
    <x v="2"/>
    <x v="0"/>
    <n v="989"/>
    <s v="LUXEMBOURG-Solar (PV)"/>
    <s v="EU"/>
    <n v="0.98899999999999999"/>
  </r>
  <r>
    <s v="LU"/>
    <s v="LUXEMBOURG"/>
    <s v="LUG1"/>
    <x v="2"/>
    <x v="1"/>
    <n v="1111"/>
    <s v="LUXEMBOURG-Solar (PV)"/>
    <s v="EU"/>
    <n v="1.111"/>
  </r>
  <r>
    <s v="LU"/>
    <s v="LUXEMBOURG"/>
    <s v="LUG1"/>
    <x v="2"/>
    <x v="2"/>
    <n v="1236"/>
    <s v="LUXEMBOURG-Solar (PV)"/>
    <s v="EU"/>
    <n v="1.236"/>
  </r>
  <r>
    <s v="LU"/>
    <s v="LUXEMBOURG"/>
    <s v="LUG1"/>
    <x v="2"/>
    <x v="3"/>
    <n v="1361"/>
    <s v="LUXEMBOURG-Solar (PV)"/>
    <s v="EU"/>
    <n v="1.361"/>
  </r>
  <r>
    <s v="LU"/>
    <s v="LUXEMBOURG"/>
    <s v="LUG1"/>
    <x v="2"/>
    <x v="4"/>
    <n v="1486"/>
    <s v="LUXEMBOURG-Solar (PV)"/>
    <s v="EU"/>
    <n v="1.486"/>
  </r>
  <r>
    <s v="LU"/>
    <s v="LUXEMBOURG"/>
    <s v="LUG1"/>
    <x v="2"/>
    <x v="5"/>
    <n v="1609"/>
    <s v="LUXEMBOURG-Solar (PV)"/>
    <s v="EU"/>
    <n v="1.609"/>
  </r>
  <r>
    <s v="LU"/>
    <s v="LUXEMBOURG"/>
    <s v="LUG1"/>
    <x v="2"/>
    <x v="6"/>
    <n v="1684"/>
    <s v="LUXEMBOURG-Solar (PV)"/>
    <s v="EU"/>
    <n v="1.6839999999999999"/>
  </r>
  <r>
    <s v="LU"/>
    <s v="LUXEMBOURG"/>
    <s v="LUG1"/>
    <x v="2"/>
    <x v="7"/>
    <n v="1759"/>
    <s v="LUXEMBOURG-Solar (PV)"/>
    <s v="EU"/>
    <n v="1.7589999999999999"/>
  </r>
  <r>
    <s v="LU"/>
    <s v="LUXEMBOURG"/>
    <s v="LUG1"/>
    <x v="3"/>
    <x v="8"/>
    <n v="298"/>
    <s v="LUXEMBOURG-Wind onshore"/>
    <s v="EU"/>
    <n v="0.29799999999999999"/>
  </r>
  <r>
    <s v="LU"/>
    <s v="LUXEMBOURG"/>
    <s v="LUG1"/>
    <x v="3"/>
    <x v="9"/>
    <n v="342"/>
    <s v="LUXEMBOURG-Wind onshore"/>
    <s v="EU"/>
    <n v="0.34200000000000003"/>
  </r>
  <r>
    <s v="LU"/>
    <s v="LUXEMBOURG"/>
    <s v="LUG1"/>
    <x v="3"/>
    <x v="10"/>
    <n v="371"/>
    <s v="LUXEMBOURG-Wind onshore"/>
    <s v="EU"/>
    <n v="0.371"/>
  </r>
  <r>
    <s v="LU"/>
    <s v="LUXEMBOURG"/>
    <s v="LUG1"/>
    <x v="3"/>
    <x v="0"/>
    <n v="400"/>
    <s v="LUXEMBOURG-Wind onshore"/>
    <s v="EU"/>
    <n v="0.4"/>
  </r>
  <r>
    <s v="LU"/>
    <s v="LUXEMBOURG"/>
    <s v="LUG1"/>
    <x v="3"/>
    <x v="1"/>
    <n v="429"/>
    <s v="LUXEMBOURG-Wind onshore"/>
    <s v="EU"/>
    <n v="0.42899999999999999"/>
  </r>
  <r>
    <s v="LU"/>
    <s v="LUXEMBOURG"/>
    <s v="LUG1"/>
    <x v="3"/>
    <x v="2"/>
    <n v="462"/>
    <s v="LUXEMBOURG-Wind onshore"/>
    <s v="EU"/>
    <n v="0.46200000000000002"/>
  </r>
  <r>
    <s v="LU"/>
    <s v="LUXEMBOURG"/>
    <s v="LUG1"/>
    <x v="3"/>
    <x v="3"/>
    <n v="495"/>
    <s v="LUXEMBOURG-Wind onshore"/>
    <s v="EU"/>
    <n v="0.495"/>
  </r>
  <r>
    <s v="LU"/>
    <s v="LUXEMBOURG"/>
    <s v="LUG1"/>
    <x v="3"/>
    <x v="4"/>
    <n v="528"/>
    <s v="LUXEMBOURG-Wind onshore"/>
    <s v="EU"/>
    <n v="0.52800000000000002"/>
  </r>
  <r>
    <s v="LU"/>
    <s v="LUXEMBOURG"/>
    <s v="LUG1"/>
    <x v="3"/>
    <x v="5"/>
    <n v="561"/>
    <s v="LUXEMBOURG-Wind onshore"/>
    <s v="EU"/>
    <n v="0.56100000000000005"/>
  </r>
  <r>
    <s v="LU"/>
    <s v="LUXEMBOURG"/>
    <s v="LUG1"/>
    <x v="3"/>
    <x v="6"/>
    <n v="576"/>
    <s v="LUXEMBOURG-Wind onshore"/>
    <s v="EU"/>
    <n v="0.57599999999999996"/>
  </r>
  <r>
    <s v="LU"/>
    <s v="LUXEMBOURG"/>
    <s v="LUG1"/>
    <x v="3"/>
    <x v="7"/>
    <n v="591"/>
    <s v="LUXEMBOURG-Wind onshore"/>
    <s v="EU"/>
    <n v="0.59099999999999997"/>
  </r>
  <r>
    <s v="MT"/>
    <s v="MALTA"/>
    <s v="MT00"/>
    <x v="0"/>
    <x v="8"/>
    <n v="336"/>
    <s v="MALTA-Gas"/>
    <s v="EU"/>
    <n v="0.33600000000000002"/>
  </r>
  <r>
    <s v="MT"/>
    <s v="MALTA"/>
    <s v="MT00"/>
    <x v="0"/>
    <x v="9"/>
    <n v="336"/>
    <s v="MALTA-Gas"/>
    <s v="EU"/>
    <n v="0.33600000000000002"/>
  </r>
  <r>
    <s v="MT"/>
    <s v="MALTA"/>
    <s v="MT00"/>
    <x v="0"/>
    <x v="10"/>
    <n v="336"/>
    <s v="MALTA-Gas"/>
    <s v="EU"/>
    <n v="0.33600000000000002"/>
  </r>
  <r>
    <s v="MT"/>
    <s v="MALTA"/>
    <s v="MT00"/>
    <x v="0"/>
    <x v="0"/>
    <n v="336"/>
    <s v="MALTA-Gas"/>
    <s v="EU"/>
    <n v="0.33600000000000002"/>
  </r>
  <r>
    <s v="MT"/>
    <s v="MALTA"/>
    <s v="MT00"/>
    <x v="0"/>
    <x v="1"/>
    <n v="336"/>
    <s v="MALTA-Gas"/>
    <s v="EU"/>
    <n v="0.33600000000000002"/>
  </r>
  <r>
    <s v="MT"/>
    <s v="MALTA"/>
    <s v="MT00"/>
    <x v="0"/>
    <x v="2"/>
    <n v="486"/>
    <s v="MALTA-Gas"/>
    <s v="EU"/>
    <n v="0.48599999999999999"/>
  </r>
  <r>
    <s v="MT"/>
    <s v="MALTA"/>
    <s v="MT00"/>
    <x v="0"/>
    <x v="3"/>
    <n v="486"/>
    <s v="MALTA-Gas"/>
    <s v="EU"/>
    <n v="0.48599999999999999"/>
  </r>
  <r>
    <s v="MT"/>
    <s v="MALTA"/>
    <s v="MT00"/>
    <x v="0"/>
    <x v="4"/>
    <n v="486"/>
    <s v="MALTA-Gas"/>
    <s v="EU"/>
    <n v="0.48599999999999999"/>
  </r>
  <r>
    <s v="MT"/>
    <s v="MALTA"/>
    <s v="MT00"/>
    <x v="0"/>
    <x v="5"/>
    <n v="486"/>
    <s v="MALTA-Gas"/>
    <s v="EU"/>
    <n v="0.48599999999999999"/>
  </r>
  <r>
    <s v="MT"/>
    <s v="MALTA"/>
    <s v="MT00"/>
    <x v="0"/>
    <x v="6"/>
    <n v="486"/>
    <s v="MALTA-Gas"/>
    <s v="EU"/>
    <n v="0.48599999999999999"/>
  </r>
  <r>
    <s v="MT"/>
    <s v="MALTA"/>
    <s v="MT00"/>
    <x v="0"/>
    <x v="7"/>
    <n v="486"/>
    <s v="MALTA-Gas"/>
    <s v="EU"/>
    <n v="0.48599999999999999"/>
  </r>
  <r>
    <s v="MT"/>
    <s v="MALTA"/>
    <s v="MT00"/>
    <x v="1"/>
    <x v="8"/>
    <n v="215"/>
    <s v="MALTA-Oil"/>
    <s v="EU"/>
    <n v="0.215"/>
  </r>
  <r>
    <s v="MT"/>
    <s v="MALTA"/>
    <s v="MT00"/>
    <x v="1"/>
    <x v="9"/>
    <n v="215"/>
    <s v="MALTA-Oil"/>
    <s v="EU"/>
    <n v="0.215"/>
  </r>
  <r>
    <s v="MT"/>
    <s v="MALTA"/>
    <s v="MT00"/>
    <x v="1"/>
    <x v="10"/>
    <n v="215"/>
    <s v="MALTA-Oil"/>
    <s v="EU"/>
    <n v="0.215"/>
  </r>
  <r>
    <s v="MT"/>
    <s v="MALTA"/>
    <s v="MT00"/>
    <x v="1"/>
    <x v="0"/>
    <n v="215"/>
    <s v="MALTA-Oil"/>
    <s v="EU"/>
    <n v="0.215"/>
  </r>
  <r>
    <s v="MT"/>
    <s v="MALTA"/>
    <s v="MT00"/>
    <x v="1"/>
    <x v="1"/>
    <n v="215"/>
    <s v="MALTA-Oil"/>
    <s v="EU"/>
    <n v="0.215"/>
  </r>
  <r>
    <s v="MT"/>
    <s v="MALTA"/>
    <s v="MT00"/>
    <x v="1"/>
    <x v="2"/>
    <n v="215"/>
    <s v="MALTA-Oil"/>
    <s v="EU"/>
    <n v="0.215"/>
  </r>
  <r>
    <s v="MT"/>
    <s v="MALTA"/>
    <s v="MT00"/>
    <x v="2"/>
    <x v="8"/>
    <n v="247"/>
    <s v="MALTA-Solar (PV)"/>
    <s v="EU"/>
    <n v="0.247"/>
  </r>
  <r>
    <s v="MT"/>
    <s v="MALTA"/>
    <s v="MT00"/>
    <x v="2"/>
    <x v="9"/>
    <n v="257"/>
    <s v="MALTA-Solar (PV)"/>
    <s v="EU"/>
    <n v="0.25700000000000001"/>
  </r>
  <r>
    <s v="MT"/>
    <s v="MALTA"/>
    <s v="MT00"/>
    <x v="2"/>
    <x v="10"/>
    <n v="262"/>
    <s v="MALTA-Solar (PV)"/>
    <s v="EU"/>
    <n v="0.26200000000000001"/>
  </r>
  <r>
    <s v="MT"/>
    <s v="MALTA"/>
    <s v="MT00"/>
    <x v="2"/>
    <x v="0"/>
    <n v="264"/>
    <s v="MALTA-Solar (PV)"/>
    <s v="EU"/>
    <n v="0.26400000000000001"/>
  </r>
  <r>
    <s v="MT"/>
    <s v="MALTA"/>
    <s v="MT00"/>
    <x v="2"/>
    <x v="1"/>
    <n v="266"/>
    <s v="MALTA-Solar (PV)"/>
    <s v="EU"/>
    <n v="0.26600000000000001"/>
  </r>
  <r>
    <s v="MT"/>
    <s v="MALTA"/>
    <s v="MT00"/>
    <x v="2"/>
    <x v="2"/>
    <n v="266"/>
    <s v="MALTA-Solar (PV)"/>
    <s v="EU"/>
    <n v="0.26600000000000001"/>
  </r>
  <r>
    <s v="MT"/>
    <s v="MALTA"/>
    <s v="MT00"/>
    <x v="2"/>
    <x v="3"/>
    <n v="266"/>
    <s v="MALTA-Solar (PV)"/>
    <s v="EU"/>
    <n v="0.26600000000000001"/>
  </r>
  <r>
    <s v="MT"/>
    <s v="MALTA"/>
    <s v="MT00"/>
    <x v="2"/>
    <x v="4"/>
    <n v="266"/>
    <s v="MALTA-Solar (PV)"/>
    <s v="EU"/>
    <n v="0.26600000000000001"/>
  </r>
  <r>
    <s v="MT"/>
    <s v="MALTA"/>
    <s v="MT00"/>
    <x v="2"/>
    <x v="5"/>
    <n v="266"/>
    <s v="MALTA-Solar (PV)"/>
    <s v="EU"/>
    <n v="0.26600000000000001"/>
  </r>
  <r>
    <s v="MT"/>
    <s v="MALTA"/>
    <s v="MT00"/>
    <x v="2"/>
    <x v="6"/>
    <n v="266"/>
    <s v="MALTA-Solar (PV)"/>
    <s v="EU"/>
    <n v="0.26600000000000001"/>
  </r>
  <r>
    <s v="MT"/>
    <s v="MALTA"/>
    <s v="MT00"/>
    <x v="2"/>
    <x v="7"/>
    <n v="266"/>
    <s v="MALTA-Solar (PV)"/>
    <s v="EU"/>
    <n v="0.26600000000000001"/>
  </r>
  <r>
    <s v="MD"/>
    <s v="MOLDOVA"/>
    <s v="MD00"/>
    <x v="4"/>
    <x v="0"/>
    <n v="10"/>
    <s v="MOLDOVA-Battery"/>
    <s v="Non-EU"/>
    <n v="0.01"/>
  </r>
  <r>
    <s v="MD"/>
    <s v="MOLDOVA"/>
    <s v="MD00"/>
    <x v="4"/>
    <x v="1"/>
    <n v="10"/>
    <s v="MOLDOVA-Battery"/>
    <s v="Non-EU"/>
    <n v="0.01"/>
  </r>
  <r>
    <s v="MD"/>
    <s v="MOLDOVA"/>
    <s v="MD00"/>
    <x v="4"/>
    <x v="2"/>
    <n v="10"/>
    <s v="MOLDOVA-Battery"/>
    <s v="Non-EU"/>
    <n v="0.01"/>
  </r>
  <r>
    <s v="MD"/>
    <s v="MOLDOVA"/>
    <s v="MD00"/>
    <x v="4"/>
    <x v="3"/>
    <n v="10"/>
    <s v="MOLDOVA-Battery"/>
    <s v="Non-EU"/>
    <n v="0.01"/>
  </r>
  <r>
    <s v="MD"/>
    <s v="MOLDOVA"/>
    <s v="MD00"/>
    <x v="4"/>
    <x v="4"/>
    <n v="10"/>
    <s v="MOLDOVA-Battery"/>
    <s v="Non-EU"/>
    <n v="0.01"/>
  </r>
  <r>
    <s v="MD"/>
    <s v="MOLDOVA"/>
    <s v="MD00"/>
    <x v="4"/>
    <x v="5"/>
    <n v="10"/>
    <s v="MOLDOVA-Battery"/>
    <s v="Non-EU"/>
    <n v="0.01"/>
  </r>
  <r>
    <s v="MD"/>
    <s v="MOLDOVA"/>
    <s v="MD00"/>
    <x v="4"/>
    <x v="6"/>
    <n v="10"/>
    <s v="MOLDOVA-Battery"/>
    <s v="Non-EU"/>
    <n v="0.01"/>
  </r>
  <r>
    <s v="MD"/>
    <s v="MOLDOVA"/>
    <s v="MD00"/>
    <x v="4"/>
    <x v="7"/>
    <n v="10"/>
    <s v="MOLDOVA-Battery"/>
    <s v="Non-EU"/>
    <n v="0.01"/>
  </r>
  <r>
    <s v="MD"/>
    <s v="MOLDOVA"/>
    <s v="MD00"/>
    <x v="0"/>
    <x v="8"/>
    <n v="1137"/>
    <s v="MOLDOVA-Gas"/>
    <s v="Non-EU"/>
    <n v="1.137"/>
  </r>
  <r>
    <s v="MD"/>
    <s v="MOLDOVA"/>
    <s v="MD00"/>
    <x v="0"/>
    <x v="9"/>
    <n v="1137"/>
    <s v="MOLDOVA-Gas"/>
    <s v="Non-EU"/>
    <n v="1.137"/>
  </r>
  <r>
    <s v="MD"/>
    <s v="MOLDOVA"/>
    <s v="MD00"/>
    <x v="0"/>
    <x v="10"/>
    <n v="1137"/>
    <s v="MOLDOVA-Gas"/>
    <s v="Non-EU"/>
    <n v="1.137"/>
  </r>
  <r>
    <s v="MD"/>
    <s v="MOLDOVA"/>
    <s v="MD00"/>
    <x v="0"/>
    <x v="0"/>
    <n v="1189"/>
    <s v="MOLDOVA-Gas"/>
    <s v="Non-EU"/>
    <n v="1.1890000000000001"/>
  </r>
  <r>
    <s v="MD"/>
    <s v="MOLDOVA"/>
    <s v="MD00"/>
    <x v="0"/>
    <x v="1"/>
    <n v="1189"/>
    <s v="MOLDOVA-Gas"/>
    <s v="Non-EU"/>
    <n v="1.1890000000000001"/>
  </r>
  <r>
    <s v="MD"/>
    <s v="MOLDOVA"/>
    <s v="MD00"/>
    <x v="0"/>
    <x v="2"/>
    <n v="1189"/>
    <s v="MOLDOVA-Gas"/>
    <s v="Non-EU"/>
    <n v="1.1890000000000001"/>
  </r>
  <r>
    <s v="MD"/>
    <s v="MOLDOVA"/>
    <s v="MD00"/>
    <x v="0"/>
    <x v="3"/>
    <n v="1189"/>
    <s v="MOLDOVA-Gas"/>
    <s v="Non-EU"/>
    <n v="1.1890000000000001"/>
  </r>
  <r>
    <s v="MD"/>
    <s v="MOLDOVA"/>
    <s v="MD00"/>
    <x v="0"/>
    <x v="4"/>
    <n v="1189"/>
    <s v="MOLDOVA-Gas"/>
    <s v="Non-EU"/>
    <n v="1.1890000000000001"/>
  </r>
  <r>
    <s v="MD"/>
    <s v="MOLDOVA"/>
    <s v="MD00"/>
    <x v="0"/>
    <x v="5"/>
    <n v="1189"/>
    <s v="MOLDOVA-Gas"/>
    <s v="Non-EU"/>
    <n v="1.1890000000000001"/>
  </r>
  <r>
    <s v="MD"/>
    <s v="MOLDOVA"/>
    <s v="MD00"/>
    <x v="0"/>
    <x v="6"/>
    <n v="1189"/>
    <s v="MOLDOVA-Gas"/>
    <s v="Non-EU"/>
    <n v="1.1890000000000001"/>
  </r>
  <r>
    <s v="MD"/>
    <s v="MOLDOVA"/>
    <s v="MD00"/>
    <x v="0"/>
    <x v="7"/>
    <n v="1189"/>
    <s v="MOLDOVA-Gas"/>
    <s v="Non-EU"/>
    <n v="1.1890000000000001"/>
  </r>
  <r>
    <s v="MD"/>
    <s v="MOLDOVA"/>
    <s v="MD00"/>
    <x v="9"/>
    <x v="8"/>
    <n v="550"/>
    <s v="MOLDOVA-Hard coal"/>
    <s v="Non-EU"/>
    <n v="0.55000000000000004"/>
  </r>
  <r>
    <s v="MD"/>
    <s v="MOLDOVA"/>
    <s v="MD00"/>
    <x v="9"/>
    <x v="9"/>
    <n v="550"/>
    <s v="MOLDOVA-Hard coal"/>
    <s v="Non-EU"/>
    <n v="0.55000000000000004"/>
  </r>
  <r>
    <s v="MD"/>
    <s v="MOLDOVA"/>
    <s v="MD00"/>
    <x v="9"/>
    <x v="10"/>
    <n v="550"/>
    <s v="MOLDOVA-Hard coal"/>
    <s v="Non-EU"/>
    <n v="0.55000000000000004"/>
  </r>
  <r>
    <s v="MD"/>
    <s v="MOLDOVA"/>
    <s v="MD00"/>
    <x v="9"/>
    <x v="0"/>
    <n v="550"/>
    <s v="MOLDOVA-Hard coal"/>
    <s v="Non-EU"/>
    <n v="0.55000000000000004"/>
  </r>
  <r>
    <s v="MD"/>
    <s v="MOLDOVA"/>
    <s v="MD00"/>
    <x v="9"/>
    <x v="1"/>
    <n v="550"/>
    <s v="MOLDOVA-Hard coal"/>
    <s v="Non-EU"/>
    <n v="0.55000000000000004"/>
  </r>
  <r>
    <s v="MD"/>
    <s v="MOLDOVA"/>
    <s v="MD00"/>
    <x v="9"/>
    <x v="2"/>
    <n v="550"/>
    <s v="MOLDOVA-Hard coal"/>
    <s v="Non-EU"/>
    <n v="0.55000000000000004"/>
  </r>
  <r>
    <s v="MD"/>
    <s v="MOLDOVA"/>
    <s v="MD00"/>
    <x v="9"/>
    <x v="3"/>
    <n v="550"/>
    <s v="MOLDOVA-Hard coal"/>
    <s v="Non-EU"/>
    <n v="0.55000000000000004"/>
  </r>
  <r>
    <s v="MD"/>
    <s v="MOLDOVA"/>
    <s v="MD00"/>
    <x v="9"/>
    <x v="4"/>
    <n v="550"/>
    <s v="MOLDOVA-Hard coal"/>
    <s v="Non-EU"/>
    <n v="0.55000000000000004"/>
  </r>
  <r>
    <s v="MD"/>
    <s v="MOLDOVA"/>
    <s v="MD00"/>
    <x v="9"/>
    <x v="5"/>
    <n v="550"/>
    <s v="MOLDOVA-Hard coal"/>
    <s v="Non-EU"/>
    <n v="0.55000000000000004"/>
  </r>
  <r>
    <s v="MD"/>
    <s v="MOLDOVA"/>
    <s v="MD00"/>
    <x v="9"/>
    <x v="6"/>
    <n v="550"/>
    <s v="MOLDOVA-Hard coal"/>
    <s v="Non-EU"/>
    <n v="0.55000000000000004"/>
  </r>
  <r>
    <s v="MD"/>
    <s v="MOLDOVA"/>
    <s v="MD00"/>
    <x v="9"/>
    <x v="7"/>
    <n v="550"/>
    <s v="MOLDOVA-Hard coal"/>
    <s v="Non-EU"/>
    <n v="0.55000000000000004"/>
  </r>
  <r>
    <s v="MD"/>
    <s v="MOLDOVA"/>
    <s v="MD00"/>
    <x v="7"/>
    <x v="8"/>
    <n v="3"/>
    <s v="MOLDOVA-Others (RES)"/>
    <s v="Non-EU"/>
    <n v="3.0000000000000001E-3"/>
  </r>
  <r>
    <s v="MD"/>
    <s v="MOLDOVA"/>
    <s v="MD00"/>
    <x v="7"/>
    <x v="9"/>
    <n v="3"/>
    <s v="MOLDOVA-Others (RES)"/>
    <s v="Non-EU"/>
    <n v="3.0000000000000001E-3"/>
  </r>
  <r>
    <s v="MD"/>
    <s v="MOLDOVA"/>
    <s v="MD00"/>
    <x v="7"/>
    <x v="10"/>
    <n v="3"/>
    <s v="MOLDOVA-Others (RES)"/>
    <s v="Non-EU"/>
    <n v="3.0000000000000001E-3"/>
  </r>
  <r>
    <s v="MD"/>
    <s v="MOLDOVA"/>
    <s v="MD00"/>
    <x v="7"/>
    <x v="0"/>
    <n v="3"/>
    <s v="MOLDOVA-Others (RES)"/>
    <s v="Non-EU"/>
    <n v="3.0000000000000001E-3"/>
  </r>
  <r>
    <s v="MD"/>
    <s v="MOLDOVA"/>
    <s v="MD00"/>
    <x v="7"/>
    <x v="1"/>
    <n v="3"/>
    <s v="MOLDOVA-Others (RES)"/>
    <s v="Non-EU"/>
    <n v="3.0000000000000001E-3"/>
  </r>
  <r>
    <s v="MD"/>
    <s v="MOLDOVA"/>
    <s v="MD00"/>
    <x v="7"/>
    <x v="2"/>
    <n v="3"/>
    <s v="MOLDOVA-Others (RES)"/>
    <s v="Non-EU"/>
    <n v="3.0000000000000001E-3"/>
  </r>
  <r>
    <s v="MD"/>
    <s v="MOLDOVA"/>
    <s v="MD00"/>
    <x v="7"/>
    <x v="3"/>
    <n v="3"/>
    <s v="MOLDOVA-Others (RES)"/>
    <s v="Non-EU"/>
    <n v="3.0000000000000001E-3"/>
  </r>
  <r>
    <s v="MD"/>
    <s v="MOLDOVA"/>
    <s v="MD00"/>
    <x v="7"/>
    <x v="4"/>
    <n v="3"/>
    <s v="MOLDOVA-Others (RES)"/>
    <s v="Non-EU"/>
    <n v="3.0000000000000001E-3"/>
  </r>
  <r>
    <s v="MD"/>
    <s v="MOLDOVA"/>
    <s v="MD00"/>
    <x v="7"/>
    <x v="5"/>
    <n v="3"/>
    <s v="MOLDOVA-Others (RES)"/>
    <s v="Non-EU"/>
    <n v="3.0000000000000001E-3"/>
  </r>
  <r>
    <s v="MD"/>
    <s v="MOLDOVA"/>
    <s v="MD00"/>
    <x v="7"/>
    <x v="6"/>
    <n v="3"/>
    <s v="MOLDOVA-Others (RES)"/>
    <s v="Non-EU"/>
    <n v="3.0000000000000001E-3"/>
  </r>
  <r>
    <s v="MD"/>
    <s v="MOLDOVA"/>
    <s v="MD00"/>
    <x v="7"/>
    <x v="7"/>
    <n v="3"/>
    <s v="MOLDOVA-Others (RES)"/>
    <s v="Non-EU"/>
    <n v="3.0000000000000001E-3"/>
  </r>
  <r>
    <s v="MD"/>
    <s v="MOLDOVA"/>
    <s v="MD00"/>
    <x v="2"/>
    <x v="8"/>
    <n v="129"/>
    <s v="MOLDOVA-Solar (PV)"/>
    <s v="Non-EU"/>
    <n v="0.129"/>
  </r>
  <r>
    <s v="MD"/>
    <s v="MOLDOVA"/>
    <s v="MD00"/>
    <x v="2"/>
    <x v="9"/>
    <n v="169"/>
    <s v="MOLDOVA-Solar (PV)"/>
    <s v="Non-EU"/>
    <n v="0.16900000000000001"/>
  </r>
  <r>
    <s v="MD"/>
    <s v="MOLDOVA"/>
    <s v="MD00"/>
    <x v="2"/>
    <x v="10"/>
    <n v="204"/>
    <s v="MOLDOVA-Solar (PV)"/>
    <s v="Non-EU"/>
    <n v="0.20399999999999999"/>
  </r>
  <r>
    <s v="MD"/>
    <s v="MOLDOVA"/>
    <s v="MD00"/>
    <x v="2"/>
    <x v="0"/>
    <n v="254"/>
    <s v="MOLDOVA-Solar (PV)"/>
    <s v="Non-EU"/>
    <n v="0.254"/>
  </r>
  <r>
    <s v="MD"/>
    <s v="MOLDOVA"/>
    <s v="MD00"/>
    <x v="2"/>
    <x v="1"/>
    <n v="314"/>
    <s v="MOLDOVA-Solar (PV)"/>
    <s v="Non-EU"/>
    <n v="0.314"/>
  </r>
  <r>
    <s v="MD"/>
    <s v="MOLDOVA"/>
    <s v="MD00"/>
    <x v="2"/>
    <x v="2"/>
    <n v="364"/>
    <s v="MOLDOVA-Solar (PV)"/>
    <s v="Non-EU"/>
    <n v="0.36399999999999999"/>
  </r>
  <r>
    <s v="MD"/>
    <s v="MOLDOVA"/>
    <s v="MD00"/>
    <x v="2"/>
    <x v="3"/>
    <n v="414"/>
    <s v="MOLDOVA-Solar (PV)"/>
    <s v="Non-EU"/>
    <n v="0.41399999999999998"/>
  </r>
  <r>
    <s v="MD"/>
    <s v="MOLDOVA"/>
    <s v="MD00"/>
    <x v="2"/>
    <x v="4"/>
    <n v="454"/>
    <s v="MOLDOVA-Solar (PV)"/>
    <s v="Non-EU"/>
    <n v="0.45400000000000001"/>
  </r>
  <r>
    <s v="MD"/>
    <s v="MOLDOVA"/>
    <s v="MD00"/>
    <x v="2"/>
    <x v="5"/>
    <n v="524"/>
    <s v="MOLDOVA-Solar (PV)"/>
    <s v="Non-EU"/>
    <n v="0.52400000000000002"/>
  </r>
  <r>
    <s v="MD"/>
    <s v="MOLDOVA"/>
    <s v="MD00"/>
    <x v="2"/>
    <x v="6"/>
    <n v="544"/>
    <s v="MOLDOVA-Solar (PV)"/>
    <s v="Non-EU"/>
    <n v="0.54400000000000004"/>
  </r>
  <r>
    <s v="MD"/>
    <s v="MOLDOVA"/>
    <s v="MD00"/>
    <x v="2"/>
    <x v="7"/>
    <n v="577"/>
    <s v="MOLDOVA-Solar (PV)"/>
    <s v="Non-EU"/>
    <n v="0.57699999999999996"/>
  </r>
  <r>
    <s v="MD"/>
    <s v="MOLDOVA"/>
    <s v="MD00"/>
    <x v="3"/>
    <x v="8"/>
    <n v="167"/>
    <s v="MOLDOVA-Wind onshore"/>
    <s v="Non-EU"/>
    <n v="0.16700000000000001"/>
  </r>
  <r>
    <s v="MD"/>
    <s v="MOLDOVA"/>
    <s v="MD00"/>
    <x v="3"/>
    <x v="9"/>
    <n v="217"/>
    <s v="MOLDOVA-Wind onshore"/>
    <s v="Non-EU"/>
    <n v="0.217"/>
  </r>
  <r>
    <s v="MD"/>
    <s v="MOLDOVA"/>
    <s v="MD00"/>
    <x v="3"/>
    <x v="10"/>
    <n v="311"/>
    <s v="MOLDOVA-Wind onshore"/>
    <s v="Non-EU"/>
    <n v="0.311"/>
  </r>
  <r>
    <s v="MD"/>
    <s v="MOLDOVA"/>
    <s v="MD00"/>
    <x v="3"/>
    <x v="0"/>
    <n v="424"/>
    <s v="MOLDOVA-Wind onshore"/>
    <s v="Non-EU"/>
    <n v="0.42399999999999999"/>
  </r>
  <r>
    <s v="MD"/>
    <s v="MOLDOVA"/>
    <s v="MD00"/>
    <x v="3"/>
    <x v="1"/>
    <n v="505"/>
    <s v="MOLDOVA-Wind onshore"/>
    <s v="Non-EU"/>
    <n v="0.505"/>
  </r>
  <r>
    <s v="MD"/>
    <s v="MOLDOVA"/>
    <s v="MD00"/>
    <x v="3"/>
    <x v="2"/>
    <n v="655"/>
    <s v="MOLDOVA-Wind onshore"/>
    <s v="Non-EU"/>
    <n v="0.65500000000000003"/>
  </r>
  <r>
    <s v="MD"/>
    <s v="MOLDOVA"/>
    <s v="MD00"/>
    <x v="3"/>
    <x v="3"/>
    <n v="705"/>
    <s v="MOLDOVA-Wind onshore"/>
    <s v="Non-EU"/>
    <n v="0.70499999999999996"/>
  </r>
  <r>
    <s v="MD"/>
    <s v="MOLDOVA"/>
    <s v="MD00"/>
    <x v="3"/>
    <x v="4"/>
    <n v="745"/>
    <s v="MOLDOVA-Wind onshore"/>
    <s v="Non-EU"/>
    <n v="0.745"/>
  </r>
  <r>
    <s v="MD"/>
    <s v="MOLDOVA"/>
    <s v="MD00"/>
    <x v="3"/>
    <x v="5"/>
    <n v="785"/>
    <s v="MOLDOVA-Wind onshore"/>
    <s v="Non-EU"/>
    <n v="0.78500000000000003"/>
  </r>
  <r>
    <s v="MD"/>
    <s v="MOLDOVA"/>
    <s v="MD00"/>
    <x v="3"/>
    <x v="6"/>
    <n v="835"/>
    <s v="MOLDOVA-Wind onshore"/>
    <s v="Non-EU"/>
    <n v="0.83499999999999996"/>
  </r>
  <r>
    <s v="MD"/>
    <s v="MOLDOVA"/>
    <s v="MD00"/>
    <x v="3"/>
    <x v="7"/>
    <n v="868"/>
    <s v="MOLDOVA-Wind onshore"/>
    <s v="Non-EU"/>
    <n v="0.86799999999999999"/>
  </r>
  <r>
    <s v="ME"/>
    <s v="MONTENEGRO"/>
    <s v="ME00"/>
    <x v="12"/>
    <x v="8"/>
    <n v="225"/>
    <s v="MONTENEGRO-Lignite"/>
    <s v="Non-EU"/>
    <n v="0.22500000000000001"/>
  </r>
  <r>
    <s v="ME"/>
    <s v="MONTENEGRO"/>
    <s v="ME00"/>
    <x v="12"/>
    <x v="9"/>
    <n v="225"/>
    <s v="MONTENEGRO-Lignite"/>
    <s v="Non-EU"/>
    <n v="0.22500000000000001"/>
  </r>
  <r>
    <s v="ME"/>
    <s v="MONTENEGRO"/>
    <s v="ME00"/>
    <x v="12"/>
    <x v="10"/>
    <n v="225"/>
    <s v="MONTENEGRO-Lignite"/>
    <s v="Non-EU"/>
    <n v="0.22500000000000001"/>
  </r>
  <r>
    <s v="ME"/>
    <s v="MONTENEGRO"/>
    <s v="ME00"/>
    <x v="12"/>
    <x v="0"/>
    <n v="225"/>
    <s v="MONTENEGRO-Lignite"/>
    <s v="Non-EU"/>
    <n v="0.22500000000000001"/>
  </r>
  <r>
    <s v="ME"/>
    <s v="MONTENEGRO"/>
    <s v="ME00"/>
    <x v="12"/>
    <x v="1"/>
    <n v="225"/>
    <s v="MONTENEGRO-Lignite"/>
    <s v="Non-EU"/>
    <n v="0.22500000000000001"/>
  </r>
  <r>
    <s v="ME"/>
    <s v="MONTENEGRO"/>
    <s v="ME00"/>
    <x v="12"/>
    <x v="2"/>
    <n v="225"/>
    <s v="MONTENEGRO-Lignite"/>
    <s v="Non-EU"/>
    <n v="0.22500000000000001"/>
  </r>
  <r>
    <s v="ME"/>
    <s v="MONTENEGRO"/>
    <s v="ME00"/>
    <x v="2"/>
    <x v="10"/>
    <n v="1659"/>
    <s v="MONTENEGRO-Solar (PV)"/>
    <s v="Non-EU"/>
    <n v="1.659"/>
  </r>
  <r>
    <s v="ME"/>
    <s v="MONTENEGRO"/>
    <s v="ME00"/>
    <x v="2"/>
    <x v="0"/>
    <n v="1659"/>
    <s v="MONTENEGRO-Solar (PV)"/>
    <s v="Non-EU"/>
    <n v="1.659"/>
  </r>
  <r>
    <s v="ME"/>
    <s v="MONTENEGRO"/>
    <s v="ME00"/>
    <x v="2"/>
    <x v="1"/>
    <n v="1659"/>
    <s v="MONTENEGRO-Solar (PV)"/>
    <s v="Non-EU"/>
    <n v="1.659"/>
  </r>
  <r>
    <s v="ME"/>
    <s v="MONTENEGRO"/>
    <s v="ME00"/>
    <x v="2"/>
    <x v="2"/>
    <n v="2039"/>
    <s v="MONTENEGRO-Solar (PV)"/>
    <s v="Non-EU"/>
    <n v="2.0390000000000001"/>
  </r>
  <r>
    <s v="ME"/>
    <s v="MONTENEGRO"/>
    <s v="ME00"/>
    <x v="2"/>
    <x v="3"/>
    <n v="2039"/>
    <s v="MONTENEGRO-Solar (PV)"/>
    <s v="Non-EU"/>
    <n v="2.0390000000000001"/>
  </r>
  <r>
    <s v="ME"/>
    <s v="MONTENEGRO"/>
    <s v="ME00"/>
    <x v="2"/>
    <x v="4"/>
    <n v="2039"/>
    <s v="MONTENEGRO-Solar (PV)"/>
    <s v="Non-EU"/>
    <n v="2.0390000000000001"/>
  </r>
  <r>
    <s v="ME"/>
    <s v="MONTENEGRO"/>
    <s v="ME00"/>
    <x v="2"/>
    <x v="5"/>
    <n v="2039"/>
    <s v="MONTENEGRO-Solar (PV)"/>
    <s v="Non-EU"/>
    <n v="2.0390000000000001"/>
  </r>
  <r>
    <s v="ME"/>
    <s v="MONTENEGRO"/>
    <s v="ME00"/>
    <x v="2"/>
    <x v="6"/>
    <n v="2039"/>
    <s v="MONTENEGRO-Solar (PV)"/>
    <s v="Non-EU"/>
    <n v="2.0390000000000001"/>
  </r>
  <r>
    <s v="ME"/>
    <s v="MONTENEGRO"/>
    <s v="ME00"/>
    <x v="2"/>
    <x v="7"/>
    <n v="2039"/>
    <s v="MONTENEGRO-Solar (PV)"/>
    <s v="Non-EU"/>
    <n v="2.0390000000000001"/>
  </r>
  <r>
    <s v="ME"/>
    <s v="MONTENEGRO"/>
    <s v="ME00"/>
    <x v="3"/>
    <x v="8"/>
    <n v="120"/>
    <s v="MONTENEGRO-Wind onshore"/>
    <s v="Non-EU"/>
    <n v="0.12"/>
  </r>
  <r>
    <s v="ME"/>
    <s v="MONTENEGRO"/>
    <s v="ME00"/>
    <x v="3"/>
    <x v="9"/>
    <n v="175"/>
    <s v="MONTENEGRO-Wind onshore"/>
    <s v="Non-EU"/>
    <n v="0.17499999999999999"/>
  </r>
  <r>
    <s v="ME"/>
    <s v="MONTENEGRO"/>
    <s v="ME00"/>
    <x v="3"/>
    <x v="10"/>
    <n v="275"/>
    <s v="MONTENEGRO-Wind onshore"/>
    <s v="Non-EU"/>
    <n v="0.27500000000000002"/>
  </r>
  <r>
    <s v="ME"/>
    <s v="MONTENEGRO"/>
    <s v="ME00"/>
    <x v="3"/>
    <x v="0"/>
    <n v="275"/>
    <s v="MONTENEGRO-Wind onshore"/>
    <s v="Non-EU"/>
    <n v="0.27500000000000002"/>
  </r>
  <r>
    <s v="ME"/>
    <s v="MONTENEGRO"/>
    <s v="ME00"/>
    <x v="3"/>
    <x v="1"/>
    <n v="275"/>
    <s v="MONTENEGRO-Wind onshore"/>
    <s v="Non-EU"/>
    <n v="0.27500000000000002"/>
  </r>
  <r>
    <s v="ME"/>
    <s v="MONTENEGRO"/>
    <s v="ME00"/>
    <x v="3"/>
    <x v="2"/>
    <n v="275"/>
    <s v="MONTENEGRO-Wind onshore"/>
    <s v="Non-EU"/>
    <n v="0.27500000000000002"/>
  </r>
  <r>
    <s v="ME"/>
    <s v="MONTENEGRO"/>
    <s v="ME00"/>
    <x v="3"/>
    <x v="3"/>
    <n v="275"/>
    <s v="MONTENEGRO-Wind onshore"/>
    <s v="Non-EU"/>
    <n v="0.27500000000000002"/>
  </r>
  <r>
    <s v="ME"/>
    <s v="MONTENEGRO"/>
    <s v="ME00"/>
    <x v="3"/>
    <x v="4"/>
    <n v="275"/>
    <s v="MONTENEGRO-Wind onshore"/>
    <s v="Non-EU"/>
    <n v="0.27500000000000002"/>
  </r>
  <r>
    <s v="ME"/>
    <s v="MONTENEGRO"/>
    <s v="ME00"/>
    <x v="3"/>
    <x v="5"/>
    <n v="275"/>
    <s v="MONTENEGRO-Wind onshore"/>
    <s v="Non-EU"/>
    <n v="0.27500000000000002"/>
  </r>
  <r>
    <s v="ME"/>
    <s v="MONTENEGRO"/>
    <s v="ME00"/>
    <x v="3"/>
    <x v="6"/>
    <n v="275"/>
    <s v="MONTENEGRO-Wind onshore"/>
    <s v="Non-EU"/>
    <n v="0.27500000000000002"/>
  </r>
  <r>
    <s v="ME"/>
    <s v="MONTENEGRO"/>
    <s v="ME00"/>
    <x v="3"/>
    <x v="7"/>
    <n v="275"/>
    <s v="MONTENEGRO-Wind onshore"/>
    <s v="Non-EU"/>
    <n v="0.27500000000000002"/>
  </r>
  <r>
    <s v="NL"/>
    <s v="NETHERLANDS"/>
    <s v="NL00"/>
    <x v="4"/>
    <x v="8"/>
    <n v="700"/>
    <s v="NETHERLANDS-Battery"/>
    <s v="EU"/>
    <n v="0.7"/>
  </r>
  <r>
    <s v="NL"/>
    <s v="NETHERLANDS"/>
    <s v="NL00"/>
    <x v="4"/>
    <x v="9"/>
    <n v="1591"/>
    <s v="NETHERLANDS-Battery"/>
    <s v="EU"/>
    <n v="1.591"/>
  </r>
  <r>
    <s v="NL"/>
    <s v="NETHERLANDS"/>
    <s v="NL00"/>
    <x v="4"/>
    <x v="10"/>
    <n v="2483"/>
    <s v="NETHERLANDS-Battery"/>
    <s v="EU"/>
    <n v="2.4830000000000001"/>
  </r>
  <r>
    <s v="NL"/>
    <s v="NETHERLANDS"/>
    <s v="NL00"/>
    <x v="4"/>
    <x v="0"/>
    <n v="3374"/>
    <s v="NETHERLANDS-Battery"/>
    <s v="EU"/>
    <n v="3.3740000000000001"/>
  </r>
  <r>
    <s v="NL"/>
    <s v="NETHERLANDS"/>
    <s v="NL00"/>
    <x v="4"/>
    <x v="1"/>
    <n v="4137"/>
    <s v="NETHERLANDS-Battery"/>
    <s v="EU"/>
    <n v="4.1369999999999996"/>
  </r>
  <r>
    <s v="NL"/>
    <s v="NETHERLANDS"/>
    <s v="NL00"/>
    <x v="4"/>
    <x v="2"/>
    <n v="4900"/>
    <s v="NETHERLANDS-Battery"/>
    <s v="EU"/>
    <n v="4.9000000000000004"/>
  </r>
  <r>
    <s v="NL"/>
    <s v="NETHERLANDS"/>
    <s v="NL00"/>
    <x v="4"/>
    <x v="3"/>
    <n v="5664"/>
    <s v="NETHERLANDS-Battery"/>
    <s v="EU"/>
    <n v="5.6639999999999997"/>
  </r>
  <r>
    <s v="NL"/>
    <s v="NETHERLANDS"/>
    <s v="NL00"/>
    <x v="4"/>
    <x v="4"/>
    <n v="6427"/>
    <s v="NETHERLANDS-Battery"/>
    <s v="EU"/>
    <n v="6.4269999999999996"/>
  </r>
  <r>
    <s v="NL"/>
    <s v="NETHERLANDS"/>
    <s v="NL00"/>
    <x v="4"/>
    <x v="5"/>
    <n v="7191"/>
    <s v="NETHERLANDS-Battery"/>
    <s v="EU"/>
    <n v="7.1909999999999998"/>
  </r>
  <r>
    <s v="NL"/>
    <s v="NETHERLANDS"/>
    <s v="NL00"/>
    <x v="4"/>
    <x v="6"/>
    <n v="8570"/>
    <s v="NETHERLANDS-Battery"/>
    <s v="EU"/>
    <n v="8.57"/>
  </r>
  <r>
    <s v="NL"/>
    <s v="NETHERLANDS"/>
    <s v="NL00"/>
    <x v="4"/>
    <x v="7"/>
    <n v="9950"/>
    <s v="NETHERLANDS-Battery"/>
    <s v="EU"/>
    <n v="9.9499999999999993"/>
  </r>
  <r>
    <s v="NL"/>
    <s v="NETHERLANDS"/>
    <s v="NL00"/>
    <x v="5"/>
    <x v="8"/>
    <n v="783"/>
    <s v="NETHERLANDS-DSR"/>
    <s v="EU"/>
    <n v="0.78300000000000003"/>
  </r>
  <r>
    <s v="NL"/>
    <s v="NETHERLANDS"/>
    <s v="NL00"/>
    <x v="5"/>
    <x v="9"/>
    <n v="1055"/>
    <s v="NETHERLANDS-DSR"/>
    <s v="EU"/>
    <n v="1.0549999999999999"/>
  </r>
  <r>
    <s v="NL"/>
    <s v="NETHERLANDS"/>
    <s v="NL00"/>
    <x v="5"/>
    <x v="10"/>
    <n v="1328"/>
    <s v="NETHERLANDS-DSR"/>
    <s v="EU"/>
    <n v="1.3280000000000001"/>
  </r>
  <r>
    <s v="NL"/>
    <s v="NETHERLANDS"/>
    <s v="NL00"/>
    <x v="5"/>
    <x v="0"/>
    <n v="1600"/>
    <s v="NETHERLANDS-DSR"/>
    <s v="EU"/>
    <n v="1.6"/>
  </r>
  <r>
    <s v="NL"/>
    <s v="NETHERLANDS"/>
    <s v="NL00"/>
    <x v="5"/>
    <x v="1"/>
    <n v="1650"/>
    <s v="NETHERLANDS-DSR"/>
    <s v="EU"/>
    <n v="1.65"/>
  </r>
  <r>
    <s v="NL"/>
    <s v="NETHERLANDS"/>
    <s v="NL00"/>
    <x v="5"/>
    <x v="2"/>
    <n v="1700"/>
    <s v="NETHERLANDS-DSR"/>
    <s v="EU"/>
    <n v="1.7"/>
  </r>
  <r>
    <s v="NL"/>
    <s v="NETHERLANDS"/>
    <s v="NL00"/>
    <x v="5"/>
    <x v="3"/>
    <n v="1767"/>
    <s v="NETHERLANDS-DSR"/>
    <s v="EU"/>
    <n v="1.7669999999999999"/>
  </r>
  <r>
    <s v="NL"/>
    <s v="NETHERLANDS"/>
    <s v="NL00"/>
    <x v="5"/>
    <x v="4"/>
    <n v="1833"/>
    <s v="NETHERLANDS-DSR"/>
    <s v="EU"/>
    <n v="1.833"/>
  </r>
  <r>
    <s v="NL"/>
    <s v="NETHERLANDS"/>
    <s v="NL00"/>
    <x v="5"/>
    <x v="5"/>
    <n v="1900"/>
    <s v="NETHERLANDS-DSR"/>
    <s v="EU"/>
    <n v="1.9"/>
  </r>
  <r>
    <s v="NL"/>
    <s v="NETHERLANDS"/>
    <s v="NL00"/>
    <x v="5"/>
    <x v="6"/>
    <n v="1958"/>
    <s v="NETHERLANDS-DSR"/>
    <s v="EU"/>
    <n v="1.958"/>
  </r>
  <r>
    <s v="NL"/>
    <s v="NETHERLANDS"/>
    <s v="NL00"/>
    <x v="5"/>
    <x v="7"/>
    <n v="2017"/>
    <s v="NETHERLANDS-DSR"/>
    <s v="EU"/>
    <n v="2.0169999999999999"/>
  </r>
  <r>
    <s v="NL"/>
    <s v="NETHERLANDS"/>
    <s v="NL00"/>
    <x v="6"/>
    <x v="8"/>
    <n v="1973"/>
    <s v="NETHERLANDS-Electrolyser &amp; P2H"/>
    <s v="EU"/>
    <n v="1.9730000000000001"/>
  </r>
  <r>
    <s v="NL"/>
    <s v="NETHERLANDS"/>
    <s v="NL00"/>
    <x v="6"/>
    <x v="9"/>
    <n v="2822"/>
    <s v="NETHERLANDS-Electrolyser &amp; P2H"/>
    <s v="EU"/>
    <n v="2.8220000000000001"/>
  </r>
  <r>
    <s v="NL"/>
    <s v="NETHERLANDS"/>
    <s v="NL00"/>
    <x v="6"/>
    <x v="10"/>
    <n v="3671"/>
    <s v="NETHERLANDS-Electrolyser &amp; P2H"/>
    <s v="EU"/>
    <n v="3.6709999999999998"/>
  </r>
  <r>
    <s v="NL"/>
    <s v="NETHERLANDS"/>
    <s v="NL00"/>
    <x v="6"/>
    <x v="0"/>
    <n v="4520"/>
    <s v="NETHERLANDS-Electrolyser &amp; P2H"/>
    <s v="EU"/>
    <n v="4.5199999999999996"/>
  </r>
  <r>
    <s v="NL"/>
    <s v="NETHERLANDS"/>
    <s v="NL00"/>
    <x v="6"/>
    <x v="1"/>
    <n v="5369"/>
    <s v="NETHERLANDS-Electrolyser &amp; P2H"/>
    <s v="EU"/>
    <n v="5.3689999999999998"/>
  </r>
  <r>
    <s v="NL"/>
    <s v="NETHERLANDS"/>
    <s v="NL00"/>
    <x v="6"/>
    <x v="2"/>
    <n v="6218"/>
    <s v="NETHERLANDS-Electrolyser &amp; P2H"/>
    <s v="EU"/>
    <n v="6.218"/>
  </r>
  <r>
    <s v="NL"/>
    <s v="NETHERLANDS"/>
    <s v="NL00"/>
    <x v="6"/>
    <x v="3"/>
    <n v="6830"/>
    <s v="NETHERLANDS-Electrolyser &amp; P2H"/>
    <s v="EU"/>
    <n v="6.83"/>
  </r>
  <r>
    <s v="NL"/>
    <s v="NETHERLANDS"/>
    <s v="NL00"/>
    <x v="6"/>
    <x v="4"/>
    <n v="7442"/>
    <s v="NETHERLANDS-Electrolyser &amp; P2H"/>
    <s v="EU"/>
    <n v="7.4420000000000002"/>
  </r>
  <r>
    <s v="NL"/>
    <s v="NETHERLANDS"/>
    <s v="NL00"/>
    <x v="6"/>
    <x v="5"/>
    <n v="8054"/>
    <s v="NETHERLANDS-Electrolyser &amp; P2H"/>
    <s v="EU"/>
    <n v="8.0540000000000003"/>
  </r>
  <r>
    <s v="NL"/>
    <s v="NETHERLANDS"/>
    <s v="NL00"/>
    <x v="6"/>
    <x v="6"/>
    <n v="8665"/>
    <s v="NETHERLANDS-Electrolyser &amp; P2H"/>
    <s v="EU"/>
    <n v="8.6649999999999991"/>
  </r>
  <r>
    <s v="NL"/>
    <s v="NETHERLANDS"/>
    <s v="NL00"/>
    <x v="6"/>
    <x v="7"/>
    <n v="8277"/>
    <s v="NETHERLANDS-Electrolyser &amp; P2H"/>
    <s v="EU"/>
    <n v="8.2769999999999992"/>
  </r>
  <r>
    <s v="NL"/>
    <s v="NETHERLANDS"/>
    <s v="NL00"/>
    <x v="0"/>
    <x v="8"/>
    <n v="13662"/>
    <s v="NETHERLANDS-Gas"/>
    <s v="EU"/>
    <n v="13.662000000000001"/>
  </r>
  <r>
    <s v="NL"/>
    <s v="NETHERLANDS"/>
    <s v="NL00"/>
    <x v="0"/>
    <x v="9"/>
    <n v="13311"/>
    <s v="NETHERLANDS-Gas"/>
    <s v="EU"/>
    <n v="13.311"/>
  </r>
  <r>
    <s v="NL"/>
    <s v="NETHERLANDS"/>
    <s v="NL00"/>
    <x v="0"/>
    <x v="10"/>
    <n v="12879"/>
    <s v="NETHERLANDS-Gas"/>
    <s v="EU"/>
    <n v="12.879"/>
  </r>
  <r>
    <s v="NL"/>
    <s v="NETHERLANDS"/>
    <s v="NL00"/>
    <x v="0"/>
    <x v="0"/>
    <n v="12470"/>
    <s v="NETHERLANDS-Gas"/>
    <s v="EU"/>
    <n v="12.47"/>
  </r>
  <r>
    <s v="NL"/>
    <s v="NETHERLANDS"/>
    <s v="NL00"/>
    <x v="0"/>
    <x v="1"/>
    <n v="11214"/>
    <s v="NETHERLANDS-Gas"/>
    <s v="EU"/>
    <n v="11.214"/>
  </r>
  <r>
    <s v="NL"/>
    <s v="NETHERLANDS"/>
    <s v="NL00"/>
    <x v="0"/>
    <x v="2"/>
    <n v="10927"/>
    <s v="NETHERLANDS-Gas"/>
    <s v="EU"/>
    <n v="10.927"/>
  </r>
  <r>
    <s v="NL"/>
    <s v="NETHERLANDS"/>
    <s v="NL00"/>
    <x v="0"/>
    <x v="3"/>
    <n v="9707"/>
    <s v="NETHERLANDS-Gas"/>
    <s v="EU"/>
    <n v="9.7070000000000007"/>
  </r>
  <r>
    <s v="NL"/>
    <s v="NETHERLANDS"/>
    <s v="NL00"/>
    <x v="0"/>
    <x v="4"/>
    <n v="9707"/>
    <s v="NETHERLANDS-Gas"/>
    <s v="EU"/>
    <n v="9.7070000000000007"/>
  </r>
  <r>
    <s v="NL"/>
    <s v="NETHERLANDS"/>
    <s v="NL00"/>
    <x v="0"/>
    <x v="5"/>
    <n v="9357"/>
    <s v="NETHERLANDS-Gas"/>
    <s v="EU"/>
    <n v="9.3569999999999993"/>
  </r>
  <r>
    <s v="NL"/>
    <s v="NETHERLANDS"/>
    <s v="NL00"/>
    <x v="0"/>
    <x v="6"/>
    <n v="9357"/>
    <s v="NETHERLANDS-Gas"/>
    <s v="EU"/>
    <n v="9.3569999999999993"/>
  </r>
  <r>
    <s v="NL"/>
    <s v="NETHERLANDS"/>
    <s v="NL00"/>
    <x v="0"/>
    <x v="7"/>
    <n v="10162"/>
    <s v="NETHERLANDS-Gas"/>
    <s v="EU"/>
    <n v="10.162000000000001"/>
  </r>
  <r>
    <s v="NL"/>
    <s v="NETHERLANDS"/>
    <s v="NL00"/>
    <x v="9"/>
    <x v="8"/>
    <n v="4012"/>
    <s v="NETHERLANDS-Hard coal"/>
    <s v="EU"/>
    <n v="4.0119999999999996"/>
  </r>
  <r>
    <s v="NL"/>
    <s v="NETHERLANDS"/>
    <s v="NL00"/>
    <x v="9"/>
    <x v="9"/>
    <n v="4012"/>
    <s v="NETHERLANDS-Hard coal"/>
    <s v="EU"/>
    <n v="4.0119999999999996"/>
  </r>
  <r>
    <s v="NL"/>
    <s v="NETHERLANDS"/>
    <s v="NL00"/>
    <x v="9"/>
    <x v="10"/>
    <n v="4012"/>
    <s v="NETHERLANDS-Hard coal"/>
    <s v="EU"/>
    <n v="4.0119999999999996"/>
  </r>
  <r>
    <s v="NL"/>
    <s v="NETHERLANDS"/>
    <s v="NL00"/>
    <x v="9"/>
    <x v="0"/>
    <n v="3381"/>
    <s v="NETHERLANDS-Hard coal"/>
    <s v="EU"/>
    <n v="3.3809999999999998"/>
  </r>
  <r>
    <s v="NL"/>
    <s v="NETHERLANDS"/>
    <s v="NL00"/>
    <x v="9"/>
    <x v="1"/>
    <n v="3381"/>
    <s v="NETHERLANDS-Hard coal"/>
    <s v="EU"/>
    <n v="3.3809999999999998"/>
  </r>
  <r>
    <s v="NL"/>
    <s v="NETHERLANDS"/>
    <s v="NL00"/>
    <x v="10"/>
    <x v="8"/>
    <n v="486"/>
    <s v="NETHERLANDS-Nuclear"/>
    <s v="EU"/>
    <n v="0.48599999999999999"/>
  </r>
  <r>
    <s v="NL"/>
    <s v="NETHERLANDS"/>
    <s v="NL00"/>
    <x v="10"/>
    <x v="9"/>
    <n v="486"/>
    <s v="NETHERLANDS-Nuclear"/>
    <s v="EU"/>
    <n v="0.48599999999999999"/>
  </r>
  <r>
    <s v="NL"/>
    <s v="NETHERLANDS"/>
    <s v="NL00"/>
    <x v="10"/>
    <x v="10"/>
    <n v="486"/>
    <s v="NETHERLANDS-Nuclear"/>
    <s v="EU"/>
    <n v="0.48599999999999999"/>
  </r>
  <r>
    <s v="NL"/>
    <s v="NETHERLANDS"/>
    <s v="NL00"/>
    <x v="10"/>
    <x v="0"/>
    <n v="486"/>
    <s v="NETHERLANDS-Nuclear"/>
    <s v="EU"/>
    <n v="0.48599999999999999"/>
  </r>
  <r>
    <s v="NL"/>
    <s v="NETHERLANDS"/>
    <s v="NL00"/>
    <x v="10"/>
    <x v="1"/>
    <n v="486"/>
    <s v="NETHERLANDS-Nuclear"/>
    <s v="EU"/>
    <n v="0.48599999999999999"/>
  </r>
  <r>
    <s v="NL"/>
    <s v="NETHERLANDS"/>
    <s v="NL00"/>
    <x v="10"/>
    <x v="2"/>
    <n v="486"/>
    <s v="NETHERLANDS-Nuclear"/>
    <s v="EU"/>
    <n v="0.48599999999999999"/>
  </r>
  <r>
    <s v="NL"/>
    <s v="NETHERLANDS"/>
    <s v="NL00"/>
    <x v="10"/>
    <x v="3"/>
    <n v="486"/>
    <s v="NETHERLANDS-Nuclear"/>
    <s v="EU"/>
    <n v="0.48599999999999999"/>
  </r>
  <r>
    <s v="NL"/>
    <s v="NETHERLANDS"/>
    <s v="NL00"/>
    <x v="10"/>
    <x v="4"/>
    <n v="486"/>
    <s v="NETHERLANDS-Nuclear"/>
    <s v="EU"/>
    <n v="0.48599999999999999"/>
  </r>
  <r>
    <s v="NL"/>
    <s v="NETHERLANDS"/>
    <s v="NL00"/>
    <x v="10"/>
    <x v="5"/>
    <n v="486"/>
    <s v="NETHERLANDS-Nuclear"/>
    <s v="EU"/>
    <n v="0.48599999999999999"/>
  </r>
  <r>
    <s v="NL"/>
    <s v="NETHERLANDS"/>
    <s v="NL00"/>
    <x v="10"/>
    <x v="6"/>
    <n v="486"/>
    <s v="NETHERLANDS-Nuclear"/>
    <s v="EU"/>
    <n v="0.48599999999999999"/>
  </r>
  <r>
    <s v="NL"/>
    <s v="NETHERLANDS"/>
    <s v="NL00"/>
    <x v="10"/>
    <x v="7"/>
    <n v="486"/>
    <s v="NETHERLANDS-Nuclear"/>
    <s v="EU"/>
    <n v="0.48599999999999999"/>
  </r>
  <r>
    <s v="NL"/>
    <s v="NETHERLANDS"/>
    <s v="NL00"/>
    <x v="7"/>
    <x v="8"/>
    <n v="415"/>
    <s v="NETHERLANDS-Others (RES)"/>
    <s v="EU"/>
    <n v="0.41499999999999998"/>
  </r>
  <r>
    <s v="NL"/>
    <s v="NETHERLANDS"/>
    <s v="NL00"/>
    <x v="7"/>
    <x v="9"/>
    <n v="415"/>
    <s v="NETHERLANDS-Others (RES)"/>
    <s v="EU"/>
    <n v="0.41499999999999998"/>
  </r>
  <r>
    <s v="NL"/>
    <s v="NETHERLANDS"/>
    <s v="NL00"/>
    <x v="7"/>
    <x v="10"/>
    <n v="415"/>
    <s v="NETHERLANDS-Others (RES)"/>
    <s v="EU"/>
    <n v="0.41499999999999998"/>
  </r>
  <r>
    <s v="NL"/>
    <s v="NETHERLANDS"/>
    <s v="NL00"/>
    <x v="7"/>
    <x v="0"/>
    <n v="415"/>
    <s v="NETHERLANDS-Others (RES)"/>
    <s v="EU"/>
    <n v="0.41499999999999998"/>
  </r>
  <r>
    <s v="NL"/>
    <s v="NETHERLANDS"/>
    <s v="NL00"/>
    <x v="7"/>
    <x v="1"/>
    <n v="415"/>
    <s v="NETHERLANDS-Others (RES)"/>
    <s v="EU"/>
    <n v="0.41499999999999998"/>
  </r>
  <r>
    <s v="NL"/>
    <s v="NETHERLANDS"/>
    <s v="NL00"/>
    <x v="7"/>
    <x v="2"/>
    <n v="415"/>
    <s v="NETHERLANDS-Others (RES)"/>
    <s v="EU"/>
    <n v="0.41499999999999998"/>
  </r>
  <r>
    <s v="NL"/>
    <s v="NETHERLANDS"/>
    <s v="NL00"/>
    <x v="7"/>
    <x v="3"/>
    <n v="415"/>
    <s v="NETHERLANDS-Others (RES)"/>
    <s v="EU"/>
    <n v="0.41499999999999998"/>
  </r>
  <r>
    <s v="NL"/>
    <s v="NETHERLANDS"/>
    <s v="NL00"/>
    <x v="7"/>
    <x v="4"/>
    <n v="415"/>
    <s v="NETHERLANDS-Others (RES)"/>
    <s v="EU"/>
    <n v="0.41499999999999998"/>
  </r>
  <r>
    <s v="NL"/>
    <s v="NETHERLANDS"/>
    <s v="NL00"/>
    <x v="7"/>
    <x v="5"/>
    <n v="415"/>
    <s v="NETHERLANDS-Others (RES)"/>
    <s v="EU"/>
    <n v="0.41499999999999998"/>
  </r>
  <r>
    <s v="NL"/>
    <s v="NETHERLANDS"/>
    <s v="NL00"/>
    <x v="7"/>
    <x v="6"/>
    <n v="415"/>
    <s v="NETHERLANDS-Others (RES)"/>
    <s v="EU"/>
    <n v="0.41499999999999998"/>
  </r>
  <r>
    <s v="NL"/>
    <s v="NETHERLANDS"/>
    <s v="NL00"/>
    <x v="7"/>
    <x v="7"/>
    <n v="415"/>
    <s v="NETHERLANDS-Others (RES)"/>
    <s v="EU"/>
    <n v="0.41499999999999998"/>
  </r>
  <r>
    <s v="NL"/>
    <s v="NETHERLANDS"/>
    <s v="NL00"/>
    <x v="8"/>
    <x v="8"/>
    <n v="3996"/>
    <s v="NETHERLANDS-Others (non-RES)"/>
    <s v="EU"/>
    <n v="3.996"/>
  </r>
  <r>
    <s v="NL"/>
    <s v="NETHERLANDS"/>
    <s v="NL00"/>
    <x v="8"/>
    <x v="9"/>
    <n v="3953"/>
    <s v="NETHERLANDS-Others (non-RES)"/>
    <s v="EU"/>
    <n v="3.9529999999999998"/>
  </r>
  <r>
    <s v="NL"/>
    <s v="NETHERLANDS"/>
    <s v="NL00"/>
    <x v="8"/>
    <x v="10"/>
    <n v="3924"/>
    <s v="NETHERLANDS-Others (non-RES)"/>
    <s v="EU"/>
    <n v="3.9239999999999999"/>
  </r>
  <r>
    <s v="NL"/>
    <s v="NETHERLANDS"/>
    <s v="NL00"/>
    <x v="8"/>
    <x v="0"/>
    <n v="3914"/>
    <s v="NETHERLANDS-Others (non-RES)"/>
    <s v="EU"/>
    <n v="3.9140000000000001"/>
  </r>
  <r>
    <s v="NL"/>
    <s v="NETHERLANDS"/>
    <s v="NL00"/>
    <x v="8"/>
    <x v="1"/>
    <n v="3914"/>
    <s v="NETHERLANDS-Others (non-RES)"/>
    <s v="EU"/>
    <n v="3.9140000000000001"/>
  </r>
  <r>
    <s v="NL"/>
    <s v="NETHERLANDS"/>
    <s v="NL00"/>
    <x v="8"/>
    <x v="2"/>
    <n v="3893"/>
    <s v="NETHERLANDS-Others (non-RES)"/>
    <s v="EU"/>
    <n v="3.8929999999999998"/>
  </r>
  <r>
    <s v="NL"/>
    <s v="NETHERLANDS"/>
    <s v="NL00"/>
    <x v="8"/>
    <x v="3"/>
    <n v="3893"/>
    <s v="NETHERLANDS-Others (non-RES)"/>
    <s v="EU"/>
    <n v="3.8929999999999998"/>
  </r>
  <r>
    <s v="NL"/>
    <s v="NETHERLANDS"/>
    <s v="NL00"/>
    <x v="8"/>
    <x v="4"/>
    <n v="3893"/>
    <s v="NETHERLANDS-Others (non-RES)"/>
    <s v="EU"/>
    <n v="3.8929999999999998"/>
  </r>
  <r>
    <s v="NL"/>
    <s v="NETHERLANDS"/>
    <s v="NL00"/>
    <x v="8"/>
    <x v="5"/>
    <n v="3858"/>
    <s v="NETHERLANDS-Others (non-RES)"/>
    <s v="EU"/>
    <n v="3.8580000000000001"/>
  </r>
  <r>
    <s v="NL"/>
    <s v="NETHERLANDS"/>
    <s v="NL00"/>
    <x v="8"/>
    <x v="6"/>
    <n v="3858"/>
    <s v="NETHERLANDS-Others (non-RES)"/>
    <s v="EU"/>
    <n v="3.8580000000000001"/>
  </r>
  <r>
    <s v="NL"/>
    <s v="NETHERLANDS"/>
    <s v="NL00"/>
    <x v="8"/>
    <x v="7"/>
    <n v="3858"/>
    <s v="NETHERLANDS-Others (non-RES)"/>
    <s v="EU"/>
    <n v="3.8580000000000001"/>
  </r>
  <r>
    <s v="NL"/>
    <s v="NETHERLANDS"/>
    <s v="NL00"/>
    <x v="2"/>
    <x v="8"/>
    <n v="38683"/>
    <s v="NETHERLANDS-Solar (PV)"/>
    <s v="EU"/>
    <n v="38.683"/>
  </r>
  <r>
    <s v="NL"/>
    <s v="NETHERLANDS"/>
    <s v="NL00"/>
    <x v="2"/>
    <x v="9"/>
    <n v="42810"/>
    <s v="NETHERLANDS-Solar (PV)"/>
    <s v="EU"/>
    <n v="42.81"/>
  </r>
  <r>
    <s v="NL"/>
    <s v="NETHERLANDS"/>
    <s v="NL00"/>
    <x v="2"/>
    <x v="10"/>
    <n v="46936"/>
    <s v="NETHERLANDS-Solar (PV)"/>
    <s v="EU"/>
    <n v="46.936"/>
  </r>
  <r>
    <s v="NL"/>
    <s v="NETHERLANDS"/>
    <s v="NL00"/>
    <x v="2"/>
    <x v="0"/>
    <n v="51066"/>
    <s v="NETHERLANDS-Solar (PV)"/>
    <s v="EU"/>
    <n v="51.066000000000003"/>
  </r>
  <r>
    <s v="NL"/>
    <s v="NETHERLANDS"/>
    <s v="NL00"/>
    <x v="2"/>
    <x v="1"/>
    <n v="55190"/>
    <s v="NETHERLANDS-Solar (PV)"/>
    <s v="EU"/>
    <n v="55.19"/>
  </r>
  <r>
    <s v="NL"/>
    <s v="NETHERLANDS"/>
    <s v="NL00"/>
    <x v="2"/>
    <x v="2"/>
    <n v="59317"/>
    <s v="NETHERLANDS-Solar (PV)"/>
    <s v="EU"/>
    <n v="59.317"/>
  </r>
  <r>
    <s v="NL"/>
    <s v="NETHERLANDS"/>
    <s v="NL00"/>
    <x v="2"/>
    <x v="3"/>
    <n v="62642"/>
    <s v="NETHERLANDS-Solar (PV)"/>
    <s v="EU"/>
    <n v="62.642000000000003"/>
  </r>
  <r>
    <s v="NL"/>
    <s v="NETHERLANDS"/>
    <s v="NL00"/>
    <x v="2"/>
    <x v="4"/>
    <n v="65968"/>
    <s v="NETHERLANDS-Solar (PV)"/>
    <s v="EU"/>
    <n v="65.968000000000004"/>
  </r>
  <r>
    <s v="NL"/>
    <s v="NETHERLANDS"/>
    <s v="NL00"/>
    <x v="2"/>
    <x v="5"/>
    <n v="69318"/>
    <s v="NETHERLANDS-Solar (PV)"/>
    <s v="EU"/>
    <n v="69.317999999999998"/>
  </r>
  <r>
    <s v="NL"/>
    <s v="NETHERLANDS"/>
    <s v="NL00"/>
    <x v="2"/>
    <x v="6"/>
    <n v="72619"/>
    <s v="NETHERLANDS-Solar (PV)"/>
    <s v="EU"/>
    <n v="72.619"/>
  </r>
  <r>
    <s v="NL"/>
    <s v="NETHERLANDS"/>
    <s v="NL00"/>
    <x v="2"/>
    <x v="7"/>
    <n v="75944"/>
    <s v="NETHERLANDS-Solar (PV)"/>
    <s v="EU"/>
    <n v="75.944000000000003"/>
  </r>
  <r>
    <s v="NL"/>
    <s v="NETHERLANDS"/>
    <s v="NL00"/>
    <x v="11"/>
    <x v="8"/>
    <n v="4739"/>
    <s v="NETHERLANDS-Wind offshore"/>
    <s v="EU"/>
    <n v="4.7389999999999999"/>
  </r>
  <r>
    <s v="NL"/>
    <s v="NETHERLANDS"/>
    <s v="NL00"/>
    <x v="11"/>
    <x v="9"/>
    <n v="6139"/>
    <s v="NETHERLANDS-Wind offshore"/>
    <s v="EU"/>
    <n v="6.1390000000000002"/>
  </r>
  <r>
    <s v="NL"/>
    <s v="NETHERLANDS"/>
    <s v="NL00"/>
    <x v="11"/>
    <x v="10"/>
    <n v="6139"/>
    <s v="NETHERLANDS-Wind offshore"/>
    <s v="EU"/>
    <n v="6.1390000000000002"/>
  </r>
  <r>
    <s v="NL"/>
    <s v="NETHERLANDS"/>
    <s v="NL00"/>
    <x v="11"/>
    <x v="0"/>
    <n v="8139"/>
    <s v="NETHERLANDS-Wind offshore"/>
    <s v="EU"/>
    <n v="8.1389999999999993"/>
  </r>
  <r>
    <s v="NL"/>
    <s v="NETHERLANDS"/>
    <s v="NL00"/>
    <x v="11"/>
    <x v="1"/>
    <n v="12019"/>
    <s v="NETHERLANDS-Wind offshore"/>
    <s v="EU"/>
    <n v="12.019"/>
  </r>
  <r>
    <s v="NL"/>
    <s v="NETHERLANDS"/>
    <s v="NL00"/>
    <x v="11"/>
    <x v="2"/>
    <n v="14651"/>
    <s v="NETHERLANDS-Wind offshore"/>
    <s v="EU"/>
    <n v="14.651"/>
  </r>
  <r>
    <s v="NL"/>
    <s v="NETHERLANDS"/>
    <s v="NL00"/>
    <x v="11"/>
    <x v="3"/>
    <n v="21351"/>
    <s v="NETHERLANDS-Wind offshore"/>
    <s v="EU"/>
    <n v="21.350999999999999"/>
  </r>
  <r>
    <s v="NL"/>
    <s v="NETHERLANDS"/>
    <s v="NL00"/>
    <x v="11"/>
    <x v="4"/>
    <n v="21351"/>
    <s v="NETHERLANDS-Wind offshore"/>
    <s v="EU"/>
    <n v="21.350999999999999"/>
  </r>
  <r>
    <s v="NL"/>
    <s v="NETHERLANDS"/>
    <s v="NL00"/>
    <x v="11"/>
    <x v="5"/>
    <n v="23351"/>
    <s v="NETHERLANDS-Wind offshore"/>
    <s v="EU"/>
    <n v="23.350999999999999"/>
  </r>
  <r>
    <s v="NL"/>
    <s v="NETHERLANDS"/>
    <s v="NL00"/>
    <x v="11"/>
    <x v="6"/>
    <n v="25351"/>
    <s v="NETHERLANDS-Wind offshore"/>
    <s v="EU"/>
    <n v="25.350999999999999"/>
  </r>
  <r>
    <s v="NL"/>
    <s v="NETHERLANDS"/>
    <s v="NL00"/>
    <x v="11"/>
    <x v="7"/>
    <n v="25351"/>
    <s v="NETHERLANDS-Wind offshore"/>
    <s v="EU"/>
    <n v="25.350999999999999"/>
  </r>
  <r>
    <s v="NL"/>
    <s v="NETHERLANDS"/>
    <s v="NL00"/>
    <x v="3"/>
    <x v="8"/>
    <n v="7300"/>
    <s v="NETHERLANDS-Wind onshore"/>
    <s v="EU"/>
    <n v="7.3"/>
  </r>
  <r>
    <s v="NL"/>
    <s v="NETHERLANDS"/>
    <s v="NL00"/>
    <x v="3"/>
    <x v="9"/>
    <n v="7300"/>
    <s v="NETHERLANDS-Wind onshore"/>
    <s v="EU"/>
    <n v="7.3"/>
  </r>
  <r>
    <s v="NL"/>
    <s v="NETHERLANDS"/>
    <s v="NL00"/>
    <x v="3"/>
    <x v="10"/>
    <n v="7300"/>
    <s v="NETHERLANDS-Wind onshore"/>
    <s v="EU"/>
    <n v="7.3"/>
  </r>
  <r>
    <s v="NL"/>
    <s v="NETHERLANDS"/>
    <s v="NL00"/>
    <x v="3"/>
    <x v="0"/>
    <n v="9100"/>
    <s v="NETHERLANDS-Wind onshore"/>
    <s v="EU"/>
    <n v="9.1"/>
  </r>
  <r>
    <s v="NL"/>
    <s v="NETHERLANDS"/>
    <s v="NL00"/>
    <x v="3"/>
    <x v="1"/>
    <n v="9100"/>
    <s v="NETHERLANDS-Wind onshore"/>
    <s v="EU"/>
    <n v="9.1"/>
  </r>
  <r>
    <s v="NL"/>
    <s v="NETHERLANDS"/>
    <s v="NL00"/>
    <x v="3"/>
    <x v="2"/>
    <n v="9100"/>
    <s v="NETHERLANDS-Wind onshore"/>
    <s v="EU"/>
    <n v="9.1"/>
  </r>
  <r>
    <s v="NL"/>
    <s v="NETHERLANDS"/>
    <s v="NL00"/>
    <x v="3"/>
    <x v="3"/>
    <n v="9100"/>
    <s v="NETHERLANDS-Wind onshore"/>
    <s v="EU"/>
    <n v="9.1"/>
  </r>
  <r>
    <s v="NL"/>
    <s v="NETHERLANDS"/>
    <s v="NL00"/>
    <x v="3"/>
    <x v="4"/>
    <n v="9100"/>
    <s v="NETHERLANDS-Wind onshore"/>
    <s v="EU"/>
    <n v="9.1"/>
  </r>
  <r>
    <s v="NL"/>
    <s v="NETHERLANDS"/>
    <s v="NL00"/>
    <x v="3"/>
    <x v="5"/>
    <n v="10599"/>
    <s v="NETHERLANDS-Wind onshore"/>
    <s v="EU"/>
    <n v="10.599"/>
  </r>
  <r>
    <s v="NL"/>
    <s v="NETHERLANDS"/>
    <s v="NL00"/>
    <x v="3"/>
    <x v="6"/>
    <n v="10599"/>
    <s v="NETHERLANDS-Wind onshore"/>
    <s v="EU"/>
    <n v="10.599"/>
  </r>
  <r>
    <s v="NL"/>
    <s v="NETHERLANDS"/>
    <s v="NL00"/>
    <x v="3"/>
    <x v="7"/>
    <n v="10599"/>
    <s v="NETHERLANDS-Wind onshore"/>
    <s v="EU"/>
    <n v="10.599"/>
  </r>
  <r>
    <s v="NL"/>
    <s v="NETHERLANDS"/>
    <s v="NL60"/>
    <x v="6"/>
    <x v="7"/>
    <n v="1000"/>
    <s v="NETHERLANDS-Electrolyser &amp; P2H"/>
    <s v="EU"/>
    <n v="1"/>
  </r>
  <r>
    <s v="NL"/>
    <s v="NETHERLANDS"/>
    <s v="NL60"/>
    <x v="11"/>
    <x v="7"/>
    <n v="2000"/>
    <s v="NETHERLANDS-Wind offshore"/>
    <s v="EU"/>
    <n v="2"/>
  </r>
  <r>
    <s v="NL"/>
    <s v="NETHERLANDS"/>
    <s v="NLLL"/>
    <x v="11"/>
    <x v="2"/>
    <n v="2000"/>
    <s v="NETHERLANDS-Wind offshore"/>
    <s v="EU"/>
    <n v="2"/>
  </r>
  <r>
    <s v="NL"/>
    <s v="NETHERLANDS"/>
    <s v="NLLL"/>
    <x v="11"/>
    <x v="3"/>
    <n v="2000"/>
    <s v="NETHERLANDS-Wind offshore"/>
    <s v="EU"/>
    <n v="2"/>
  </r>
  <r>
    <s v="NL"/>
    <s v="NETHERLANDS"/>
    <s v="NLLL"/>
    <x v="11"/>
    <x v="4"/>
    <n v="2000"/>
    <s v="NETHERLANDS-Wind offshore"/>
    <s v="EU"/>
    <n v="2"/>
  </r>
  <r>
    <s v="NL"/>
    <s v="NETHERLANDS"/>
    <s v="NLLL"/>
    <x v="11"/>
    <x v="5"/>
    <n v="2000"/>
    <s v="NETHERLANDS-Wind offshore"/>
    <s v="EU"/>
    <n v="2"/>
  </r>
  <r>
    <s v="NL"/>
    <s v="NETHERLANDS"/>
    <s v="NLLL"/>
    <x v="11"/>
    <x v="6"/>
    <n v="2000"/>
    <s v="NETHERLANDS-Wind offshore"/>
    <s v="EU"/>
    <n v="2"/>
  </r>
  <r>
    <s v="NL"/>
    <s v="NETHERLANDS"/>
    <s v="NLLL"/>
    <x v="11"/>
    <x v="7"/>
    <n v="2000"/>
    <s v="NETHERLANDS-Wind offshore"/>
    <s v="EU"/>
    <n v="2"/>
  </r>
  <r>
    <s v="NI"/>
    <s v="NORTHERN IRELAND"/>
    <s v="UKNI"/>
    <x v="5"/>
    <x v="8"/>
    <n v="57"/>
    <s v="NORTHERN IRELAND-DSR"/>
    <s v="Non-EU"/>
    <n v="5.7000000000000002E-2"/>
  </r>
  <r>
    <s v="NI"/>
    <s v="NORTHERN IRELAND"/>
    <s v="UKNI"/>
    <x v="5"/>
    <x v="9"/>
    <n v="59"/>
    <s v="NORTHERN IRELAND-DSR"/>
    <s v="Non-EU"/>
    <n v="5.8999999999999997E-2"/>
  </r>
  <r>
    <s v="NI"/>
    <s v="NORTHERN IRELAND"/>
    <s v="UKNI"/>
    <x v="5"/>
    <x v="10"/>
    <n v="60"/>
    <s v="NORTHERN IRELAND-DSR"/>
    <s v="Non-EU"/>
    <n v="0.06"/>
  </r>
  <r>
    <s v="NI"/>
    <s v="NORTHERN IRELAND"/>
    <s v="UKNI"/>
    <x v="5"/>
    <x v="0"/>
    <n v="60"/>
    <s v="NORTHERN IRELAND-DSR"/>
    <s v="Non-EU"/>
    <n v="0.06"/>
  </r>
  <r>
    <s v="NI"/>
    <s v="NORTHERN IRELAND"/>
    <s v="UKNI"/>
    <x v="5"/>
    <x v="1"/>
    <n v="60"/>
    <s v="NORTHERN IRELAND-DSR"/>
    <s v="Non-EU"/>
    <n v="0.06"/>
  </r>
  <r>
    <s v="NI"/>
    <s v="NORTHERN IRELAND"/>
    <s v="UKNI"/>
    <x v="5"/>
    <x v="2"/>
    <n v="60"/>
    <s v="NORTHERN IRELAND-DSR"/>
    <s v="Non-EU"/>
    <n v="0.06"/>
  </r>
  <r>
    <s v="NI"/>
    <s v="NORTHERN IRELAND"/>
    <s v="UKNI"/>
    <x v="5"/>
    <x v="3"/>
    <n v="60"/>
    <s v="NORTHERN IRELAND-DSR"/>
    <s v="Non-EU"/>
    <n v="0.06"/>
  </r>
  <r>
    <s v="NI"/>
    <s v="NORTHERN IRELAND"/>
    <s v="UKNI"/>
    <x v="5"/>
    <x v="4"/>
    <n v="60"/>
    <s v="NORTHERN IRELAND-DSR"/>
    <s v="Non-EU"/>
    <n v="0.06"/>
  </r>
  <r>
    <s v="NI"/>
    <s v="NORTHERN IRELAND"/>
    <s v="UKNI"/>
    <x v="5"/>
    <x v="5"/>
    <n v="60"/>
    <s v="NORTHERN IRELAND-DSR"/>
    <s v="Non-EU"/>
    <n v="0.06"/>
  </r>
  <r>
    <s v="NI"/>
    <s v="NORTHERN IRELAND"/>
    <s v="UKNI"/>
    <x v="5"/>
    <x v="6"/>
    <n v="60"/>
    <s v="NORTHERN IRELAND-DSR"/>
    <s v="Non-EU"/>
    <n v="0.06"/>
  </r>
  <r>
    <s v="NI"/>
    <s v="NORTHERN IRELAND"/>
    <s v="UKNI"/>
    <x v="5"/>
    <x v="7"/>
    <n v="60"/>
    <s v="NORTHERN IRELAND-DSR"/>
    <s v="Non-EU"/>
    <n v="0.06"/>
  </r>
  <r>
    <s v="NI"/>
    <s v="NORTHERN IRELAND"/>
    <s v="UKNI"/>
    <x v="0"/>
    <x v="8"/>
    <n v="1683"/>
    <s v="NORTHERN IRELAND-Gas"/>
    <s v="Non-EU"/>
    <n v="1.6830000000000001"/>
  </r>
  <r>
    <s v="NI"/>
    <s v="NORTHERN IRELAND"/>
    <s v="UKNI"/>
    <x v="0"/>
    <x v="9"/>
    <n v="1683"/>
    <s v="NORTHERN IRELAND-Gas"/>
    <s v="Non-EU"/>
    <n v="1.6830000000000001"/>
  </r>
  <r>
    <s v="NI"/>
    <s v="NORTHERN IRELAND"/>
    <s v="UKNI"/>
    <x v="0"/>
    <x v="10"/>
    <n v="1683"/>
    <s v="NORTHERN IRELAND-Gas"/>
    <s v="Non-EU"/>
    <n v="1.6830000000000001"/>
  </r>
  <r>
    <s v="NI"/>
    <s v="NORTHERN IRELAND"/>
    <s v="UKNI"/>
    <x v="0"/>
    <x v="0"/>
    <n v="1683"/>
    <s v="NORTHERN IRELAND-Gas"/>
    <s v="Non-EU"/>
    <n v="1.6830000000000001"/>
  </r>
  <r>
    <s v="NI"/>
    <s v="NORTHERN IRELAND"/>
    <s v="UKNI"/>
    <x v="0"/>
    <x v="1"/>
    <n v="1683"/>
    <s v="NORTHERN IRELAND-Gas"/>
    <s v="Non-EU"/>
    <n v="1.6830000000000001"/>
  </r>
  <r>
    <s v="NI"/>
    <s v="NORTHERN IRELAND"/>
    <s v="UKNI"/>
    <x v="0"/>
    <x v="2"/>
    <n v="1683"/>
    <s v="NORTHERN IRELAND-Gas"/>
    <s v="Non-EU"/>
    <n v="1.6830000000000001"/>
  </r>
  <r>
    <s v="NI"/>
    <s v="NORTHERN IRELAND"/>
    <s v="UKNI"/>
    <x v="0"/>
    <x v="3"/>
    <n v="1683"/>
    <s v="NORTHERN IRELAND-Gas"/>
    <s v="Non-EU"/>
    <n v="1.6830000000000001"/>
  </r>
  <r>
    <s v="NI"/>
    <s v="NORTHERN IRELAND"/>
    <s v="UKNI"/>
    <x v="0"/>
    <x v="4"/>
    <n v="1683"/>
    <s v="NORTHERN IRELAND-Gas"/>
    <s v="Non-EU"/>
    <n v="1.6830000000000001"/>
  </r>
  <r>
    <s v="NI"/>
    <s v="NORTHERN IRELAND"/>
    <s v="UKNI"/>
    <x v="0"/>
    <x v="5"/>
    <n v="1683"/>
    <s v="NORTHERN IRELAND-Gas"/>
    <s v="Non-EU"/>
    <n v="1.6830000000000001"/>
  </r>
  <r>
    <s v="NI"/>
    <s v="NORTHERN IRELAND"/>
    <s v="UKNI"/>
    <x v="0"/>
    <x v="6"/>
    <n v="1683"/>
    <s v="NORTHERN IRELAND-Gas"/>
    <s v="Non-EU"/>
    <n v="1.6830000000000001"/>
  </r>
  <r>
    <s v="NI"/>
    <s v="NORTHERN IRELAND"/>
    <s v="UKNI"/>
    <x v="0"/>
    <x v="7"/>
    <n v="1683"/>
    <s v="NORTHERN IRELAND-Gas"/>
    <s v="Non-EU"/>
    <n v="1.6830000000000001"/>
  </r>
  <r>
    <s v="NI"/>
    <s v="NORTHERN IRELAND"/>
    <s v="UKNI"/>
    <x v="12"/>
    <x v="8"/>
    <n v="18"/>
    <s v="NORTHERN IRELAND-Lignite"/>
    <s v="Non-EU"/>
    <n v="1.7999999999999999E-2"/>
  </r>
  <r>
    <s v="NI"/>
    <s v="NORTHERN IRELAND"/>
    <s v="UKNI"/>
    <x v="12"/>
    <x v="9"/>
    <n v="18"/>
    <s v="NORTHERN IRELAND-Lignite"/>
    <s v="Non-EU"/>
    <n v="1.7999999999999999E-2"/>
  </r>
  <r>
    <s v="NI"/>
    <s v="NORTHERN IRELAND"/>
    <s v="UKNI"/>
    <x v="12"/>
    <x v="10"/>
    <n v="18"/>
    <s v="NORTHERN IRELAND-Lignite"/>
    <s v="Non-EU"/>
    <n v="1.7999999999999999E-2"/>
  </r>
  <r>
    <s v="NI"/>
    <s v="NORTHERN IRELAND"/>
    <s v="UKNI"/>
    <x v="12"/>
    <x v="0"/>
    <n v="18"/>
    <s v="NORTHERN IRELAND-Lignite"/>
    <s v="Non-EU"/>
    <n v="1.7999999999999999E-2"/>
  </r>
  <r>
    <s v="NI"/>
    <s v="NORTHERN IRELAND"/>
    <s v="UKNI"/>
    <x v="12"/>
    <x v="1"/>
    <n v="18"/>
    <s v="NORTHERN IRELAND-Lignite"/>
    <s v="Non-EU"/>
    <n v="1.7999999999999999E-2"/>
  </r>
  <r>
    <s v="NI"/>
    <s v="NORTHERN IRELAND"/>
    <s v="UKNI"/>
    <x v="12"/>
    <x v="2"/>
    <n v="18"/>
    <s v="NORTHERN IRELAND-Lignite"/>
    <s v="Non-EU"/>
    <n v="1.7999999999999999E-2"/>
  </r>
  <r>
    <s v="NI"/>
    <s v="NORTHERN IRELAND"/>
    <s v="UKNI"/>
    <x v="12"/>
    <x v="3"/>
    <n v="18"/>
    <s v="NORTHERN IRELAND-Lignite"/>
    <s v="Non-EU"/>
    <n v="1.7999999999999999E-2"/>
  </r>
  <r>
    <s v="NI"/>
    <s v="NORTHERN IRELAND"/>
    <s v="UKNI"/>
    <x v="12"/>
    <x v="4"/>
    <n v="18"/>
    <s v="NORTHERN IRELAND-Lignite"/>
    <s v="Non-EU"/>
    <n v="1.7999999999999999E-2"/>
  </r>
  <r>
    <s v="NI"/>
    <s v="NORTHERN IRELAND"/>
    <s v="UKNI"/>
    <x v="12"/>
    <x v="5"/>
    <n v="18"/>
    <s v="NORTHERN IRELAND-Lignite"/>
    <s v="Non-EU"/>
    <n v="1.7999999999999999E-2"/>
  </r>
  <r>
    <s v="NI"/>
    <s v="NORTHERN IRELAND"/>
    <s v="UKNI"/>
    <x v="12"/>
    <x v="6"/>
    <n v="18"/>
    <s v="NORTHERN IRELAND-Lignite"/>
    <s v="Non-EU"/>
    <n v="1.7999999999999999E-2"/>
  </r>
  <r>
    <s v="NI"/>
    <s v="NORTHERN IRELAND"/>
    <s v="UKNI"/>
    <x v="12"/>
    <x v="7"/>
    <n v="18"/>
    <s v="NORTHERN IRELAND-Lignite"/>
    <s v="Non-EU"/>
    <n v="1.7999999999999999E-2"/>
  </r>
  <r>
    <s v="NI"/>
    <s v="NORTHERN IRELAND"/>
    <s v="UKNI"/>
    <x v="1"/>
    <x v="8"/>
    <n v="389"/>
    <s v="NORTHERN IRELAND-Oil"/>
    <s v="Non-EU"/>
    <n v="0.38900000000000001"/>
  </r>
  <r>
    <s v="NI"/>
    <s v="NORTHERN IRELAND"/>
    <s v="UKNI"/>
    <x v="1"/>
    <x v="9"/>
    <n v="389"/>
    <s v="NORTHERN IRELAND-Oil"/>
    <s v="Non-EU"/>
    <n v="0.38900000000000001"/>
  </r>
  <r>
    <s v="NI"/>
    <s v="NORTHERN IRELAND"/>
    <s v="UKNI"/>
    <x v="1"/>
    <x v="10"/>
    <n v="389"/>
    <s v="NORTHERN IRELAND-Oil"/>
    <s v="Non-EU"/>
    <n v="0.38900000000000001"/>
  </r>
  <r>
    <s v="NI"/>
    <s v="NORTHERN IRELAND"/>
    <s v="UKNI"/>
    <x v="1"/>
    <x v="0"/>
    <n v="389"/>
    <s v="NORTHERN IRELAND-Oil"/>
    <s v="Non-EU"/>
    <n v="0.38900000000000001"/>
  </r>
  <r>
    <s v="NI"/>
    <s v="NORTHERN IRELAND"/>
    <s v="UKNI"/>
    <x v="1"/>
    <x v="1"/>
    <n v="389"/>
    <s v="NORTHERN IRELAND-Oil"/>
    <s v="Non-EU"/>
    <n v="0.38900000000000001"/>
  </r>
  <r>
    <s v="NI"/>
    <s v="NORTHERN IRELAND"/>
    <s v="UKNI"/>
    <x v="1"/>
    <x v="2"/>
    <n v="389"/>
    <s v="NORTHERN IRELAND-Oil"/>
    <s v="Non-EU"/>
    <n v="0.38900000000000001"/>
  </r>
  <r>
    <s v="NI"/>
    <s v="NORTHERN IRELAND"/>
    <s v="UKNI"/>
    <x v="1"/>
    <x v="3"/>
    <n v="389"/>
    <s v="NORTHERN IRELAND-Oil"/>
    <s v="Non-EU"/>
    <n v="0.38900000000000001"/>
  </r>
  <r>
    <s v="NI"/>
    <s v="NORTHERN IRELAND"/>
    <s v="UKNI"/>
    <x v="1"/>
    <x v="4"/>
    <n v="389"/>
    <s v="NORTHERN IRELAND-Oil"/>
    <s v="Non-EU"/>
    <n v="0.38900000000000001"/>
  </r>
  <r>
    <s v="NI"/>
    <s v="NORTHERN IRELAND"/>
    <s v="UKNI"/>
    <x v="1"/>
    <x v="5"/>
    <n v="389"/>
    <s v="NORTHERN IRELAND-Oil"/>
    <s v="Non-EU"/>
    <n v="0.38900000000000001"/>
  </r>
  <r>
    <s v="NI"/>
    <s v="NORTHERN IRELAND"/>
    <s v="UKNI"/>
    <x v="1"/>
    <x v="6"/>
    <n v="389"/>
    <s v="NORTHERN IRELAND-Oil"/>
    <s v="Non-EU"/>
    <n v="0.38900000000000001"/>
  </r>
  <r>
    <s v="NI"/>
    <s v="NORTHERN IRELAND"/>
    <s v="UKNI"/>
    <x v="1"/>
    <x v="7"/>
    <n v="389"/>
    <s v="NORTHERN IRELAND-Oil"/>
    <s v="Non-EU"/>
    <n v="0.38900000000000001"/>
  </r>
  <r>
    <s v="NI"/>
    <s v="NORTHERN IRELAND"/>
    <s v="UKNI"/>
    <x v="8"/>
    <x v="8"/>
    <n v="9"/>
    <s v="NORTHERN IRELAND-Others (non-RES)"/>
    <s v="Non-EU"/>
    <n v="8.9999999999999993E-3"/>
  </r>
  <r>
    <s v="NI"/>
    <s v="NORTHERN IRELAND"/>
    <s v="UKNI"/>
    <x v="8"/>
    <x v="9"/>
    <n v="9"/>
    <s v="NORTHERN IRELAND-Others (non-RES)"/>
    <s v="Non-EU"/>
    <n v="8.9999999999999993E-3"/>
  </r>
  <r>
    <s v="NI"/>
    <s v="NORTHERN IRELAND"/>
    <s v="UKNI"/>
    <x v="8"/>
    <x v="10"/>
    <n v="9"/>
    <s v="NORTHERN IRELAND-Others (non-RES)"/>
    <s v="Non-EU"/>
    <n v="8.9999999999999993E-3"/>
  </r>
  <r>
    <s v="NI"/>
    <s v="NORTHERN IRELAND"/>
    <s v="UKNI"/>
    <x v="8"/>
    <x v="0"/>
    <n v="9"/>
    <s v="NORTHERN IRELAND-Others (non-RES)"/>
    <s v="Non-EU"/>
    <n v="8.9999999999999993E-3"/>
  </r>
  <r>
    <s v="NI"/>
    <s v="NORTHERN IRELAND"/>
    <s v="UKNI"/>
    <x v="8"/>
    <x v="1"/>
    <n v="9"/>
    <s v="NORTHERN IRELAND-Others (non-RES)"/>
    <s v="Non-EU"/>
    <n v="8.9999999999999993E-3"/>
  </r>
  <r>
    <s v="NI"/>
    <s v="NORTHERN IRELAND"/>
    <s v="UKNI"/>
    <x v="8"/>
    <x v="2"/>
    <n v="9"/>
    <s v="NORTHERN IRELAND-Others (non-RES)"/>
    <s v="Non-EU"/>
    <n v="8.9999999999999993E-3"/>
  </r>
  <r>
    <s v="NI"/>
    <s v="NORTHERN IRELAND"/>
    <s v="UKNI"/>
    <x v="8"/>
    <x v="3"/>
    <n v="9"/>
    <s v="NORTHERN IRELAND-Others (non-RES)"/>
    <s v="Non-EU"/>
    <n v="8.9999999999999993E-3"/>
  </r>
  <r>
    <s v="NI"/>
    <s v="NORTHERN IRELAND"/>
    <s v="UKNI"/>
    <x v="8"/>
    <x v="4"/>
    <n v="9"/>
    <s v="NORTHERN IRELAND-Others (non-RES)"/>
    <s v="Non-EU"/>
    <n v="8.9999999999999993E-3"/>
  </r>
  <r>
    <s v="NI"/>
    <s v="NORTHERN IRELAND"/>
    <s v="UKNI"/>
    <x v="8"/>
    <x v="5"/>
    <n v="9"/>
    <s v="NORTHERN IRELAND-Others (non-RES)"/>
    <s v="Non-EU"/>
    <n v="8.9999999999999993E-3"/>
  </r>
  <r>
    <s v="NI"/>
    <s v="NORTHERN IRELAND"/>
    <s v="UKNI"/>
    <x v="8"/>
    <x v="6"/>
    <n v="9"/>
    <s v="NORTHERN IRELAND-Others (non-RES)"/>
    <s v="Non-EU"/>
    <n v="8.9999999999999993E-3"/>
  </r>
  <r>
    <s v="NI"/>
    <s v="NORTHERN IRELAND"/>
    <s v="UKNI"/>
    <x v="8"/>
    <x v="7"/>
    <n v="9"/>
    <s v="NORTHERN IRELAND-Others (non-RES)"/>
    <s v="Non-EU"/>
    <n v="8.9999999999999993E-3"/>
  </r>
  <r>
    <s v="NI"/>
    <s v="NORTHERN IRELAND"/>
    <s v="UKNI"/>
    <x v="2"/>
    <x v="8"/>
    <n v="365"/>
    <s v="NORTHERN IRELAND-Solar (PV)"/>
    <s v="Non-EU"/>
    <n v="0.36499999999999999"/>
  </r>
  <r>
    <s v="NI"/>
    <s v="NORTHERN IRELAND"/>
    <s v="UKNI"/>
    <x v="2"/>
    <x v="9"/>
    <n v="421"/>
    <s v="NORTHERN IRELAND-Solar (PV)"/>
    <s v="Non-EU"/>
    <n v="0.42099999999999999"/>
  </r>
  <r>
    <s v="NI"/>
    <s v="NORTHERN IRELAND"/>
    <s v="UKNI"/>
    <x v="2"/>
    <x v="10"/>
    <n v="477"/>
    <s v="NORTHERN IRELAND-Solar (PV)"/>
    <s v="Non-EU"/>
    <n v="0.47699999999999998"/>
  </r>
  <r>
    <s v="NI"/>
    <s v="NORTHERN IRELAND"/>
    <s v="UKNI"/>
    <x v="2"/>
    <x v="0"/>
    <n v="529"/>
    <s v="NORTHERN IRELAND-Solar (PV)"/>
    <s v="Non-EU"/>
    <n v="0.52900000000000003"/>
  </r>
  <r>
    <s v="NI"/>
    <s v="NORTHERN IRELAND"/>
    <s v="UKNI"/>
    <x v="2"/>
    <x v="1"/>
    <n v="602"/>
    <s v="NORTHERN IRELAND-Solar (PV)"/>
    <s v="Non-EU"/>
    <n v="0.60199999999999998"/>
  </r>
  <r>
    <s v="NI"/>
    <s v="NORTHERN IRELAND"/>
    <s v="UKNI"/>
    <x v="2"/>
    <x v="2"/>
    <n v="602"/>
    <s v="NORTHERN IRELAND-Solar (PV)"/>
    <s v="Non-EU"/>
    <n v="0.60199999999999998"/>
  </r>
  <r>
    <s v="NI"/>
    <s v="NORTHERN IRELAND"/>
    <s v="UKNI"/>
    <x v="2"/>
    <x v="3"/>
    <n v="662"/>
    <s v="NORTHERN IRELAND-Solar (PV)"/>
    <s v="Non-EU"/>
    <n v="0.66200000000000003"/>
  </r>
  <r>
    <s v="NI"/>
    <s v="NORTHERN IRELAND"/>
    <s v="UKNI"/>
    <x v="2"/>
    <x v="4"/>
    <n v="716"/>
    <s v="NORTHERN IRELAND-Solar (PV)"/>
    <s v="Non-EU"/>
    <n v="0.71599999999999997"/>
  </r>
  <r>
    <s v="NI"/>
    <s v="NORTHERN IRELAND"/>
    <s v="UKNI"/>
    <x v="2"/>
    <x v="5"/>
    <n v="716"/>
    <s v="NORTHERN IRELAND-Solar (PV)"/>
    <s v="Non-EU"/>
    <n v="0.71599999999999997"/>
  </r>
  <r>
    <s v="NI"/>
    <s v="NORTHERN IRELAND"/>
    <s v="UKNI"/>
    <x v="2"/>
    <x v="6"/>
    <n v="716"/>
    <s v="NORTHERN IRELAND-Solar (PV)"/>
    <s v="Non-EU"/>
    <n v="0.71599999999999997"/>
  </r>
  <r>
    <s v="NI"/>
    <s v="NORTHERN IRELAND"/>
    <s v="UKNI"/>
    <x v="2"/>
    <x v="7"/>
    <n v="716"/>
    <s v="NORTHERN IRELAND-Solar (PV)"/>
    <s v="Non-EU"/>
    <n v="0.71599999999999997"/>
  </r>
  <r>
    <s v="NI"/>
    <s v="NORTHERN IRELAND"/>
    <s v="UKNI"/>
    <x v="11"/>
    <x v="2"/>
    <n v="500"/>
    <s v="NORTHERN IRELAND-Wind offshore"/>
    <s v="Non-EU"/>
    <n v="0.5"/>
  </r>
  <r>
    <s v="NI"/>
    <s v="NORTHERN IRELAND"/>
    <s v="UKNI"/>
    <x v="11"/>
    <x v="3"/>
    <n v="500"/>
    <s v="NORTHERN IRELAND-Wind offshore"/>
    <s v="Non-EU"/>
    <n v="0.5"/>
  </r>
  <r>
    <s v="NI"/>
    <s v="NORTHERN IRELAND"/>
    <s v="UKNI"/>
    <x v="11"/>
    <x v="4"/>
    <n v="500"/>
    <s v="NORTHERN IRELAND-Wind offshore"/>
    <s v="Non-EU"/>
    <n v="0.5"/>
  </r>
  <r>
    <s v="NI"/>
    <s v="NORTHERN IRELAND"/>
    <s v="UKNI"/>
    <x v="11"/>
    <x v="5"/>
    <n v="500"/>
    <s v="NORTHERN IRELAND-Wind offshore"/>
    <s v="Non-EU"/>
    <n v="0.5"/>
  </r>
  <r>
    <s v="NI"/>
    <s v="NORTHERN IRELAND"/>
    <s v="UKNI"/>
    <x v="11"/>
    <x v="6"/>
    <n v="500"/>
    <s v="NORTHERN IRELAND-Wind offshore"/>
    <s v="Non-EU"/>
    <n v="0.5"/>
  </r>
  <r>
    <s v="NI"/>
    <s v="NORTHERN IRELAND"/>
    <s v="UKNI"/>
    <x v="11"/>
    <x v="7"/>
    <n v="1000"/>
    <s v="NORTHERN IRELAND-Wind offshore"/>
    <s v="Non-EU"/>
    <n v="1"/>
  </r>
  <r>
    <s v="NI"/>
    <s v="NORTHERN IRELAND"/>
    <s v="UKNI"/>
    <x v="3"/>
    <x v="8"/>
    <n v="1540"/>
    <s v="NORTHERN IRELAND-Wind onshore"/>
    <s v="Non-EU"/>
    <n v="1.54"/>
  </r>
  <r>
    <s v="NI"/>
    <s v="NORTHERN IRELAND"/>
    <s v="UKNI"/>
    <x v="3"/>
    <x v="9"/>
    <n v="1610"/>
    <s v="NORTHERN IRELAND-Wind onshore"/>
    <s v="Non-EU"/>
    <n v="1.61"/>
  </r>
  <r>
    <s v="NI"/>
    <s v="NORTHERN IRELAND"/>
    <s v="UKNI"/>
    <x v="3"/>
    <x v="10"/>
    <n v="1750"/>
    <s v="NORTHERN IRELAND-Wind onshore"/>
    <s v="Non-EU"/>
    <n v="1.75"/>
  </r>
  <r>
    <s v="NI"/>
    <s v="NORTHERN IRELAND"/>
    <s v="UKNI"/>
    <x v="3"/>
    <x v="0"/>
    <n v="1990"/>
    <s v="NORTHERN IRELAND-Wind onshore"/>
    <s v="Non-EU"/>
    <n v="1.99"/>
  </r>
  <r>
    <s v="NI"/>
    <s v="NORTHERN IRELAND"/>
    <s v="UKNI"/>
    <x v="3"/>
    <x v="1"/>
    <n v="2170"/>
    <s v="NORTHERN IRELAND-Wind onshore"/>
    <s v="Non-EU"/>
    <n v="2.17"/>
  </r>
  <r>
    <s v="NI"/>
    <s v="NORTHERN IRELAND"/>
    <s v="UKNI"/>
    <x v="3"/>
    <x v="2"/>
    <n v="2460"/>
    <s v="NORTHERN IRELAND-Wind onshore"/>
    <s v="Non-EU"/>
    <n v="2.46"/>
  </r>
  <r>
    <s v="NI"/>
    <s v="NORTHERN IRELAND"/>
    <s v="UKNI"/>
    <x v="3"/>
    <x v="3"/>
    <n v="2740"/>
    <s v="NORTHERN IRELAND-Wind onshore"/>
    <s v="Non-EU"/>
    <n v="2.74"/>
  </r>
  <r>
    <s v="NI"/>
    <s v="NORTHERN IRELAND"/>
    <s v="UKNI"/>
    <x v="3"/>
    <x v="4"/>
    <n v="3030"/>
    <s v="NORTHERN IRELAND-Wind onshore"/>
    <s v="Non-EU"/>
    <n v="3.03"/>
  </r>
  <r>
    <s v="NI"/>
    <s v="NORTHERN IRELAND"/>
    <s v="UKNI"/>
    <x v="3"/>
    <x v="5"/>
    <n v="3030"/>
    <s v="NORTHERN IRELAND-Wind onshore"/>
    <s v="Non-EU"/>
    <n v="3.03"/>
  </r>
  <r>
    <s v="NI"/>
    <s v="NORTHERN IRELAND"/>
    <s v="UKNI"/>
    <x v="3"/>
    <x v="6"/>
    <n v="3030"/>
    <s v="NORTHERN IRELAND-Wind onshore"/>
    <s v="Non-EU"/>
    <n v="3.03"/>
  </r>
  <r>
    <s v="NI"/>
    <s v="NORTHERN IRELAND"/>
    <s v="UKNI"/>
    <x v="3"/>
    <x v="7"/>
    <n v="3030"/>
    <s v="NORTHERN IRELAND-Wind onshore"/>
    <s v="Non-EU"/>
    <n v="3.03"/>
  </r>
  <r>
    <s v="NO"/>
    <s v="NORWAY"/>
    <s v="NOM1"/>
    <x v="5"/>
    <x v="8"/>
    <n v="1883"/>
    <s v="NORWAY-DSR"/>
    <s v="Non-EU"/>
    <n v="1.883"/>
  </r>
  <r>
    <s v="NO"/>
    <s v="NORWAY"/>
    <s v="NOM1"/>
    <x v="5"/>
    <x v="9"/>
    <n v="1914"/>
    <s v="NORWAY-DSR"/>
    <s v="Non-EU"/>
    <n v="1.9139999999999999"/>
  </r>
  <r>
    <s v="NO"/>
    <s v="NORWAY"/>
    <s v="NOM1"/>
    <x v="5"/>
    <x v="10"/>
    <n v="1945"/>
    <s v="NORWAY-DSR"/>
    <s v="Non-EU"/>
    <n v="1.9450000000000001"/>
  </r>
  <r>
    <s v="NO"/>
    <s v="NORWAY"/>
    <s v="NOM1"/>
    <x v="5"/>
    <x v="0"/>
    <n v="1976"/>
    <s v="NORWAY-DSR"/>
    <s v="Non-EU"/>
    <n v="1.976"/>
  </r>
  <r>
    <s v="NO"/>
    <s v="NORWAY"/>
    <s v="NOM1"/>
    <x v="5"/>
    <x v="1"/>
    <n v="2007"/>
    <s v="NORWAY-DSR"/>
    <s v="Non-EU"/>
    <n v="2.0070000000000001"/>
  </r>
  <r>
    <s v="NO"/>
    <s v="NORWAY"/>
    <s v="NOM1"/>
    <x v="5"/>
    <x v="2"/>
    <n v="2038"/>
    <s v="NORWAY-DSR"/>
    <s v="Non-EU"/>
    <n v="2.0379999999999998"/>
  </r>
  <r>
    <s v="NO"/>
    <s v="NORWAY"/>
    <s v="NOM1"/>
    <x v="5"/>
    <x v="3"/>
    <n v="2083"/>
    <s v="NORWAY-DSR"/>
    <s v="Non-EU"/>
    <n v="2.0830000000000002"/>
  </r>
  <r>
    <s v="NO"/>
    <s v="NORWAY"/>
    <s v="NOM1"/>
    <x v="5"/>
    <x v="4"/>
    <n v="2128"/>
    <s v="NORWAY-DSR"/>
    <s v="Non-EU"/>
    <n v="2.1280000000000001"/>
  </r>
  <r>
    <s v="NO"/>
    <s v="NORWAY"/>
    <s v="NOM1"/>
    <x v="5"/>
    <x v="5"/>
    <n v="2173"/>
    <s v="NORWAY-DSR"/>
    <s v="Non-EU"/>
    <n v="2.173"/>
  </r>
  <r>
    <s v="NO"/>
    <s v="NORWAY"/>
    <s v="NOM1"/>
    <x v="5"/>
    <x v="6"/>
    <n v="2219"/>
    <s v="NORWAY-DSR"/>
    <s v="Non-EU"/>
    <n v="2.2189999999999999"/>
  </r>
  <r>
    <s v="NO"/>
    <s v="NORWAY"/>
    <s v="NOM1"/>
    <x v="5"/>
    <x v="7"/>
    <n v="2264"/>
    <s v="NORWAY-DSR"/>
    <s v="Non-EU"/>
    <n v="2.2639999999999998"/>
  </r>
  <r>
    <s v="NO"/>
    <s v="NORWAY"/>
    <s v="NOM1"/>
    <x v="8"/>
    <x v="8"/>
    <n v="20"/>
    <s v="NORWAY-Others (non-RES)"/>
    <s v="Non-EU"/>
    <n v="0.02"/>
  </r>
  <r>
    <s v="NO"/>
    <s v="NORWAY"/>
    <s v="NOM1"/>
    <x v="8"/>
    <x v="9"/>
    <n v="20"/>
    <s v="NORWAY-Others (non-RES)"/>
    <s v="Non-EU"/>
    <n v="0.02"/>
  </r>
  <r>
    <s v="NO"/>
    <s v="NORWAY"/>
    <s v="NOM1"/>
    <x v="8"/>
    <x v="10"/>
    <n v="20"/>
    <s v="NORWAY-Others (non-RES)"/>
    <s v="Non-EU"/>
    <n v="0.02"/>
  </r>
  <r>
    <s v="NO"/>
    <s v="NORWAY"/>
    <s v="NOM1"/>
    <x v="8"/>
    <x v="0"/>
    <n v="20"/>
    <s v="NORWAY-Others (non-RES)"/>
    <s v="Non-EU"/>
    <n v="0.02"/>
  </r>
  <r>
    <s v="NO"/>
    <s v="NORWAY"/>
    <s v="NOM1"/>
    <x v="8"/>
    <x v="1"/>
    <n v="20"/>
    <s v="NORWAY-Others (non-RES)"/>
    <s v="Non-EU"/>
    <n v="0.02"/>
  </r>
  <r>
    <s v="NO"/>
    <s v="NORWAY"/>
    <s v="NOM1"/>
    <x v="8"/>
    <x v="2"/>
    <n v="20"/>
    <s v="NORWAY-Others (non-RES)"/>
    <s v="Non-EU"/>
    <n v="0.02"/>
  </r>
  <r>
    <s v="NO"/>
    <s v="NORWAY"/>
    <s v="NOM1"/>
    <x v="8"/>
    <x v="3"/>
    <n v="20"/>
    <s v="NORWAY-Others (non-RES)"/>
    <s v="Non-EU"/>
    <n v="0.02"/>
  </r>
  <r>
    <s v="NO"/>
    <s v="NORWAY"/>
    <s v="NOM1"/>
    <x v="8"/>
    <x v="4"/>
    <n v="20"/>
    <s v="NORWAY-Others (non-RES)"/>
    <s v="Non-EU"/>
    <n v="0.02"/>
  </r>
  <r>
    <s v="NO"/>
    <s v="NORWAY"/>
    <s v="NOM1"/>
    <x v="8"/>
    <x v="5"/>
    <n v="20"/>
    <s v="NORWAY-Others (non-RES)"/>
    <s v="Non-EU"/>
    <n v="0.02"/>
  </r>
  <r>
    <s v="NO"/>
    <s v="NORWAY"/>
    <s v="NOM1"/>
    <x v="8"/>
    <x v="6"/>
    <n v="20"/>
    <s v="NORWAY-Others (non-RES)"/>
    <s v="Non-EU"/>
    <n v="0.02"/>
  </r>
  <r>
    <s v="NO"/>
    <s v="NORWAY"/>
    <s v="NOM1"/>
    <x v="8"/>
    <x v="7"/>
    <n v="20"/>
    <s v="NORWAY-Others (non-RES)"/>
    <s v="Non-EU"/>
    <n v="0.02"/>
  </r>
  <r>
    <s v="NO"/>
    <s v="NORWAY"/>
    <s v="NOM1"/>
    <x v="2"/>
    <x v="8"/>
    <n v="170"/>
    <s v="NORWAY-Solar (PV)"/>
    <s v="Non-EU"/>
    <n v="0.17"/>
  </r>
  <r>
    <s v="NO"/>
    <s v="NORWAY"/>
    <s v="NOM1"/>
    <x v="2"/>
    <x v="9"/>
    <n v="210"/>
    <s v="NORWAY-Solar (PV)"/>
    <s v="Non-EU"/>
    <n v="0.21"/>
  </r>
  <r>
    <s v="NO"/>
    <s v="NORWAY"/>
    <s v="NOM1"/>
    <x v="2"/>
    <x v="10"/>
    <n v="250"/>
    <s v="NORWAY-Solar (PV)"/>
    <s v="Non-EU"/>
    <n v="0.25"/>
  </r>
  <r>
    <s v="NO"/>
    <s v="NORWAY"/>
    <s v="NOM1"/>
    <x v="2"/>
    <x v="0"/>
    <n v="500"/>
    <s v="NORWAY-Solar (PV)"/>
    <s v="Non-EU"/>
    <n v="0.5"/>
  </r>
  <r>
    <s v="NO"/>
    <s v="NORWAY"/>
    <s v="NOM1"/>
    <x v="2"/>
    <x v="1"/>
    <n v="750"/>
    <s v="NORWAY-Solar (PV)"/>
    <s v="Non-EU"/>
    <n v="0.75"/>
  </r>
  <r>
    <s v="NO"/>
    <s v="NORWAY"/>
    <s v="NOM1"/>
    <x v="2"/>
    <x v="2"/>
    <n v="1000"/>
    <s v="NORWAY-Solar (PV)"/>
    <s v="Non-EU"/>
    <n v="1"/>
  </r>
  <r>
    <s v="NO"/>
    <s v="NORWAY"/>
    <s v="NOM1"/>
    <x v="2"/>
    <x v="3"/>
    <n v="1150"/>
    <s v="NORWAY-Solar (PV)"/>
    <s v="Non-EU"/>
    <n v="1.1499999999999999"/>
  </r>
  <r>
    <s v="NO"/>
    <s v="NORWAY"/>
    <s v="NOM1"/>
    <x v="2"/>
    <x v="4"/>
    <n v="1300"/>
    <s v="NORWAY-Solar (PV)"/>
    <s v="Non-EU"/>
    <n v="1.3"/>
  </r>
  <r>
    <s v="NO"/>
    <s v="NORWAY"/>
    <s v="NOM1"/>
    <x v="2"/>
    <x v="5"/>
    <n v="1450"/>
    <s v="NORWAY-Solar (PV)"/>
    <s v="Non-EU"/>
    <n v="1.45"/>
  </r>
  <r>
    <s v="NO"/>
    <s v="NORWAY"/>
    <s v="NOM1"/>
    <x v="2"/>
    <x v="6"/>
    <n v="1600"/>
    <s v="NORWAY-Solar (PV)"/>
    <s v="Non-EU"/>
    <n v="1.6"/>
  </r>
  <r>
    <s v="NO"/>
    <s v="NORWAY"/>
    <s v="NOM1"/>
    <x v="2"/>
    <x v="7"/>
    <n v="1750"/>
    <s v="NORWAY-Solar (PV)"/>
    <s v="Non-EU"/>
    <n v="1.75"/>
  </r>
  <r>
    <s v="NO"/>
    <s v="NORWAY"/>
    <s v="NOM1"/>
    <x v="3"/>
    <x v="8"/>
    <n v="2075"/>
    <s v="NORWAY-Wind onshore"/>
    <s v="Non-EU"/>
    <n v="2.0750000000000002"/>
  </r>
  <r>
    <s v="NO"/>
    <s v="NORWAY"/>
    <s v="NOM1"/>
    <x v="3"/>
    <x v="9"/>
    <n v="2075"/>
    <s v="NORWAY-Wind onshore"/>
    <s v="Non-EU"/>
    <n v="2.0750000000000002"/>
  </r>
  <r>
    <s v="NO"/>
    <s v="NORWAY"/>
    <s v="NOM1"/>
    <x v="3"/>
    <x v="10"/>
    <n v="2075"/>
    <s v="NORWAY-Wind onshore"/>
    <s v="Non-EU"/>
    <n v="2.0750000000000002"/>
  </r>
  <r>
    <s v="NO"/>
    <s v="NORWAY"/>
    <s v="NOM1"/>
    <x v="3"/>
    <x v="0"/>
    <n v="2075"/>
    <s v="NORWAY-Wind onshore"/>
    <s v="Non-EU"/>
    <n v="2.0750000000000002"/>
  </r>
  <r>
    <s v="NO"/>
    <s v="NORWAY"/>
    <s v="NOM1"/>
    <x v="3"/>
    <x v="1"/>
    <n v="2075"/>
    <s v="NORWAY-Wind onshore"/>
    <s v="Non-EU"/>
    <n v="2.0750000000000002"/>
  </r>
  <r>
    <s v="NO"/>
    <s v="NORWAY"/>
    <s v="NOM1"/>
    <x v="3"/>
    <x v="2"/>
    <n v="2425"/>
    <s v="NORWAY-Wind onshore"/>
    <s v="Non-EU"/>
    <n v="2.4249999999999998"/>
  </r>
  <r>
    <s v="NO"/>
    <s v="NORWAY"/>
    <s v="NOM1"/>
    <x v="3"/>
    <x v="3"/>
    <n v="2425"/>
    <s v="NORWAY-Wind onshore"/>
    <s v="Non-EU"/>
    <n v="2.4249999999999998"/>
  </r>
  <r>
    <s v="NO"/>
    <s v="NORWAY"/>
    <s v="NOM1"/>
    <x v="3"/>
    <x v="4"/>
    <n v="2425"/>
    <s v="NORWAY-Wind onshore"/>
    <s v="Non-EU"/>
    <n v="2.4249999999999998"/>
  </r>
  <r>
    <s v="NO"/>
    <s v="NORWAY"/>
    <s v="NOM1"/>
    <x v="3"/>
    <x v="5"/>
    <n v="2425"/>
    <s v="NORWAY-Wind onshore"/>
    <s v="Non-EU"/>
    <n v="2.4249999999999998"/>
  </r>
  <r>
    <s v="NO"/>
    <s v="NORWAY"/>
    <s v="NOM1"/>
    <x v="3"/>
    <x v="6"/>
    <n v="2425"/>
    <s v="NORWAY-Wind onshore"/>
    <s v="Non-EU"/>
    <n v="2.4249999999999998"/>
  </r>
  <r>
    <s v="NO"/>
    <s v="NORWAY"/>
    <s v="NOM1"/>
    <x v="3"/>
    <x v="7"/>
    <n v="2425"/>
    <s v="NORWAY-Wind onshore"/>
    <s v="Non-EU"/>
    <n v="2.4249999999999998"/>
  </r>
  <r>
    <s v="NO"/>
    <s v="NORWAY"/>
    <s v="NON1"/>
    <x v="5"/>
    <x v="8"/>
    <n v="919"/>
    <s v="NORWAY-DSR"/>
    <s v="Non-EU"/>
    <n v="0.91900000000000004"/>
  </r>
  <r>
    <s v="NO"/>
    <s v="NORWAY"/>
    <s v="NON1"/>
    <x v="5"/>
    <x v="9"/>
    <n v="1048"/>
    <s v="NORWAY-DSR"/>
    <s v="Non-EU"/>
    <n v="1.048"/>
  </r>
  <r>
    <s v="NO"/>
    <s v="NORWAY"/>
    <s v="NON1"/>
    <x v="5"/>
    <x v="10"/>
    <n v="1176"/>
    <s v="NORWAY-DSR"/>
    <s v="Non-EU"/>
    <n v="1.1759999999999999"/>
  </r>
  <r>
    <s v="NO"/>
    <s v="NORWAY"/>
    <s v="NON1"/>
    <x v="5"/>
    <x v="0"/>
    <n v="1305"/>
    <s v="NORWAY-DSR"/>
    <s v="Non-EU"/>
    <n v="1.3049999999999999"/>
  </r>
  <r>
    <s v="NO"/>
    <s v="NORWAY"/>
    <s v="NON1"/>
    <x v="5"/>
    <x v="1"/>
    <n v="1434"/>
    <s v="NORWAY-DSR"/>
    <s v="Non-EU"/>
    <n v="1.4339999999999999"/>
  </r>
  <r>
    <s v="NO"/>
    <s v="NORWAY"/>
    <s v="NON1"/>
    <x v="5"/>
    <x v="2"/>
    <n v="1563"/>
    <s v="NORWAY-DSR"/>
    <s v="Non-EU"/>
    <n v="1.5629999999999999"/>
  </r>
  <r>
    <s v="NO"/>
    <s v="NORWAY"/>
    <s v="NON1"/>
    <x v="5"/>
    <x v="3"/>
    <n v="1579"/>
    <s v="NORWAY-DSR"/>
    <s v="Non-EU"/>
    <n v="1.579"/>
  </r>
  <r>
    <s v="NO"/>
    <s v="NORWAY"/>
    <s v="NON1"/>
    <x v="5"/>
    <x v="4"/>
    <n v="1595"/>
    <s v="NORWAY-DSR"/>
    <s v="Non-EU"/>
    <n v="1.595"/>
  </r>
  <r>
    <s v="NO"/>
    <s v="NORWAY"/>
    <s v="NON1"/>
    <x v="5"/>
    <x v="5"/>
    <n v="1611"/>
    <s v="NORWAY-DSR"/>
    <s v="Non-EU"/>
    <n v="1.611"/>
  </r>
  <r>
    <s v="NO"/>
    <s v="NORWAY"/>
    <s v="NON1"/>
    <x v="5"/>
    <x v="6"/>
    <n v="1627"/>
    <s v="NORWAY-DSR"/>
    <s v="Non-EU"/>
    <n v="1.627"/>
  </r>
  <r>
    <s v="NO"/>
    <s v="NORWAY"/>
    <s v="NON1"/>
    <x v="5"/>
    <x v="7"/>
    <n v="1643"/>
    <s v="NORWAY-DSR"/>
    <s v="Non-EU"/>
    <n v="1.643"/>
  </r>
  <r>
    <s v="NO"/>
    <s v="NORWAY"/>
    <s v="NON1"/>
    <x v="6"/>
    <x v="3"/>
    <n v="21"/>
    <s v="NORWAY-Electrolyser &amp; P2H"/>
    <s v="Non-EU"/>
    <n v="2.1000000000000001E-2"/>
  </r>
  <r>
    <s v="NO"/>
    <s v="NORWAY"/>
    <s v="NON1"/>
    <x v="6"/>
    <x v="4"/>
    <n v="42"/>
    <s v="NORWAY-Electrolyser &amp; P2H"/>
    <s v="Non-EU"/>
    <n v="4.2000000000000003E-2"/>
  </r>
  <r>
    <s v="NO"/>
    <s v="NORWAY"/>
    <s v="NON1"/>
    <x v="6"/>
    <x v="5"/>
    <n v="63"/>
    <s v="NORWAY-Electrolyser &amp; P2H"/>
    <s v="Non-EU"/>
    <n v="6.3E-2"/>
  </r>
  <r>
    <s v="NO"/>
    <s v="NORWAY"/>
    <s v="NON1"/>
    <x v="6"/>
    <x v="6"/>
    <n v="84"/>
    <s v="NORWAY-Electrolyser &amp; P2H"/>
    <s v="Non-EU"/>
    <n v="8.4000000000000005E-2"/>
  </r>
  <r>
    <s v="NO"/>
    <s v="NORWAY"/>
    <s v="NON1"/>
    <x v="6"/>
    <x v="7"/>
    <n v="105"/>
    <s v="NORWAY-Electrolyser &amp; P2H"/>
    <s v="Non-EU"/>
    <n v="0.105"/>
  </r>
  <r>
    <s v="NO"/>
    <s v="NORWAY"/>
    <s v="NON1"/>
    <x v="8"/>
    <x v="8"/>
    <n v="195"/>
    <s v="NORWAY-Others (non-RES)"/>
    <s v="Non-EU"/>
    <n v="0.19500000000000001"/>
  </r>
  <r>
    <s v="NO"/>
    <s v="NORWAY"/>
    <s v="NON1"/>
    <x v="8"/>
    <x v="9"/>
    <n v="195"/>
    <s v="NORWAY-Others (non-RES)"/>
    <s v="Non-EU"/>
    <n v="0.19500000000000001"/>
  </r>
  <r>
    <s v="NO"/>
    <s v="NORWAY"/>
    <s v="NON1"/>
    <x v="8"/>
    <x v="10"/>
    <n v="195"/>
    <s v="NORWAY-Others (non-RES)"/>
    <s v="Non-EU"/>
    <n v="0.19500000000000001"/>
  </r>
  <r>
    <s v="NO"/>
    <s v="NORWAY"/>
    <s v="NON1"/>
    <x v="8"/>
    <x v="0"/>
    <n v="195"/>
    <s v="NORWAY-Others (non-RES)"/>
    <s v="Non-EU"/>
    <n v="0.19500000000000001"/>
  </r>
  <r>
    <s v="NO"/>
    <s v="NORWAY"/>
    <s v="NON1"/>
    <x v="8"/>
    <x v="1"/>
    <n v="195"/>
    <s v="NORWAY-Others (non-RES)"/>
    <s v="Non-EU"/>
    <n v="0.19500000000000001"/>
  </r>
  <r>
    <s v="NO"/>
    <s v="NORWAY"/>
    <s v="NON1"/>
    <x v="8"/>
    <x v="2"/>
    <n v="195"/>
    <s v="NORWAY-Others (non-RES)"/>
    <s v="Non-EU"/>
    <n v="0.19500000000000001"/>
  </r>
  <r>
    <s v="NO"/>
    <s v="NORWAY"/>
    <s v="NON1"/>
    <x v="8"/>
    <x v="3"/>
    <n v="195"/>
    <s v="NORWAY-Others (non-RES)"/>
    <s v="Non-EU"/>
    <n v="0.19500000000000001"/>
  </r>
  <r>
    <s v="NO"/>
    <s v="NORWAY"/>
    <s v="NON1"/>
    <x v="8"/>
    <x v="4"/>
    <n v="195"/>
    <s v="NORWAY-Others (non-RES)"/>
    <s v="Non-EU"/>
    <n v="0.19500000000000001"/>
  </r>
  <r>
    <s v="NO"/>
    <s v="NORWAY"/>
    <s v="NON1"/>
    <x v="8"/>
    <x v="5"/>
    <n v="195"/>
    <s v="NORWAY-Others (non-RES)"/>
    <s v="Non-EU"/>
    <n v="0.19500000000000001"/>
  </r>
  <r>
    <s v="NO"/>
    <s v="NORWAY"/>
    <s v="NON1"/>
    <x v="8"/>
    <x v="6"/>
    <n v="195"/>
    <s v="NORWAY-Others (non-RES)"/>
    <s v="Non-EU"/>
    <n v="0.19500000000000001"/>
  </r>
  <r>
    <s v="NO"/>
    <s v="NORWAY"/>
    <s v="NON1"/>
    <x v="8"/>
    <x v="7"/>
    <n v="195"/>
    <s v="NORWAY-Others (non-RES)"/>
    <s v="Non-EU"/>
    <n v="0.19500000000000001"/>
  </r>
  <r>
    <s v="NO"/>
    <s v="NORWAY"/>
    <s v="NON1"/>
    <x v="3"/>
    <x v="8"/>
    <n v="1108"/>
    <s v="NORWAY-Wind onshore"/>
    <s v="Non-EU"/>
    <n v="1.1080000000000001"/>
  </r>
  <r>
    <s v="NO"/>
    <s v="NORWAY"/>
    <s v="NON1"/>
    <x v="3"/>
    <x v="9"/>
    <n v="1108"/>
    <s v="NORWAY-Wind onshore"/>
    <s v="Non-EU"/>
    <n v="1.1080000000000001"/>
  </r>
  <r>
    <s v="NO"/>
    <s v="NORWAY"/>
    <s v="NON1"/>
    <x v="3"/>
    <x v="10"/>
    <n v="1108"/>
    <s v="NORWAY-Wind onshore"/>
    <s v="Non-EU"/>
    <n v="1.1080000000000001"/>
  </r>
  <r>
    <s v="NO"/>
    <s v="NORWAY"/>
    <s v="NON1"/>
    <x v="3"/>
    <x v="0"/>
    <n v="1108"/>
    <s v="NORWAY-Wind onshore"/>
    <s v="Non-EU"/>
    <n v="1.1080000000000001"/>
  </r>
  <r>
    <s v="NO"/>
    <s v="NORWAY"/>
    <s v="NON1"/>
    <x v="3"/>
    <x v="1"/>
    <n v="1108"/>
    <s v="NORWAY-Wind onshore"/>
    <s v="Non-EU"/>
    <n v="1.1080000000000001"/>
  </r>
  <r>
    <s v="NO"/>
    <s v="NORWAY"/>
    <s v="NON1"/>
    <x v="3"/>
    <x v="2"/>
    <n v="1108"/>
    <s v="NORWAY-Wind onshore"/>
    <s v="Non-EU"/>
    <n v="1.1080000000000001"/>
  </r>
  <r>
    <s v="NO"/>
    <s v="NORWAY"/>
    <s v="NON1"/>
    <x v="3"/>
    <x v="3"/>
    <n v="1108"/>
    <s v="NORWAY-Wind onshore"/>
    <s v="Non-EU"/>
    <n v="1.1080000000000001"/>
  </r>
  <r>
    <s v="NO"/>
    <s v="NORWAY"/>
    <s v="NON1"/>
    <x v="3"/>
    <x v="4"/>
    <n v="1108"/>
    <s v="NORWAY-Wind onshore"/>
    <s v="Non-EU"/>
    <n v="1.1080000000000001"/>
  </r>
  <r>
    <s v="NO"/>
    <s v="NORWAY"/>
    <s v="NON1"/>
    <x v="3"/>
    <x v="5"/>
    <n v="1108"/>
    <s v="NORWAY-Wind onshore"/>
    <s v="Non-EU"/>
    <n v="1.1080000000000001"/>
  </r>
  <r>
    <s v="NO"/>
    <s v="NORWAY"/>
    <s v="NON1"/>
    <x v="3"/>
    <x v="6"/>
    <n v="1108"/>
    <s v="NORWAY-Wind onshore"/>
    <s v="Non-EU"/>
    <n v="1.1080000000000001"/>
  </r>
  <r>
    <s v="NO"/>
    <s v="NORWAY"/>
    <s v="NON1"/>
    <x v="3"/>
    <x v="7"/>
    <n v="1258"/>
    <s v="NORWAY-Wind onshore"/>
    <s v="Non-EU"/>
    <n v="1.258"/>
  </r>
  <r>
    <s v="NO"/>
    <s v="NORWAY"/>
    <s v="NOS1"/>
    <x v="5"/>
    <x v="8"/>
    <n v="523"/>
    <s v="NORWAY-DSR"/>
    <s v="Non-EU"/>
    <n v="0.52300000000000002"/>
  </r>
  <r>
    <s v="NO"/>
    <s v="NORWAY"/>
    <s v="NOS1"/>
    <x v="5"/>
    <x v="9"/>
    <n v="556"/>
    <s v="NORWAY-DSR"/>
    <s v="Non-EU"/>
    <n v="0.55600000000000005"/>
  </r>
  <r>
    <s v="NO"/>
    <s v="NORWAY"/>
    <s v="NOS1"/>
    <x v="5"/>
    <x v="10"/>
    <n v="590"/>
    <s v="NORWAY-DSR"/>
    <s v="Non-EU"/>
    <n v="0.59"/>
  </r>
  <r>
    <s v="NO"/>
    <s v="NORWAY"/>
    <s v="NOS1"/>
    <x v="5"/>
    <x v="0"/>
    <n v="623"/>
    <s v="NORWAY-DSR"/>
    <s v="Non-EU"/>
    <n v="0.623"/>
  </r>
  <r>
    <s v="NO"/>
    <s v="NORWAY"/>
    <s v="NOS1"/>
    <x v="5"/>
    <x v="1"/>
    <n v="657"/>
    <s v="NORWAY-DSR"/>
    <s v="Non-EU"/>
    <n v="0.65700000000000003"/>
  </r>
  <r>
    <s v="NO"/>
    <s v="NORWAY"/>
    <s v="NOS1"/>
    <x v="5"/>
    <x v="2"/>
    <n v="690"/>
    <s v="NORWAY-DSR"/>
    <s v="Non-EU"/>
    <n v="0.69"/>
  </r>
  <r>
    <s v="NO"/>
    <s v="NORWAY"/>
    <s v="NOS1"/>
    <x v="5"/>
    <x v="3"/>
    <n v="701"/>
    <s v="NORWAY-DSR"/>
    <s v="Non-EU"/>
    <n v="0.70099999999999996"/>
  </r>
  <r>
    <s v="NO"/>
    <s v="NORWAY"/>
    <s v="NOS1"/>
    <x v="5"/>
    <x v="4"/>
    <n v="713"/>
    <s v="NORWAY-DSR"/>
    <s v="Non-EU"/>
    <n v="0.71299999999999997"/>
  </r>
  <r>
    <s v="NO"/>
    <s v="NORWAY"/>
    <s v="NOS1"/>
    <x v="5"/>
    <x v="5"/>
    <n v="724"/>
    <s v="NORWAY-DSR"/>
    <s v="Non-EU"/>
    <n v="0.72399999999999998"/>
  </r>
  <r>
    <s v="NO"/>
    <s v="NORWAY"/>
    <s v="NOS1"/>
    <x v="5"/>
    <x v="6"/>
    <n v="736"/>
    <s v="NORWAY-DSR"/>
    <s v="Non-EU"/>
    <n v="0.73599999999999999"/>
  </r>
  <r>
    <s v="NO"/>
    <s v="NORWAY"/>
    <s v="NOS1"/>
    <x v="5"/>
    <x v="7"/>
    <n v="747"/>
    <s v="NORWAY-DSR"/>
    <s v="Non-EU"/>
    <n v="0.747"/>
  </r>
  <r>
    <s v="NO"/>
    <s v="NORWAY"/>
    <s v="NOS1"/>
    <x v="8"/>
    <x v="8"/>
    <n v="5"/>
    <s v="NORWAY-Others (non-RES)"/>
    <s v="Non-EU"/>
    <n v="5.0000000000000001E-3"/>
  </r>
  <r>
    <s v="NO"/>
    <s v="NORWAY"/>
    <s v="NOS1"/>
    <x v="8"/>
    <x v="9"/>
    <n v="5"/>
    <s v="NORWAY-Others (non-RES)"/>
    <s v="Non-EU"/>
    <n v="5.0000000000000001E-3"/>
  </r>
  <r>
    <s v="NO"/>
    <s v="NORWAY"/>
    <s v="NOS1"/>
    <x v="8"/>
    <x v="10"/>
    <n v="5"/>
    <s v="NORWAY-Others (non-RES)"/>
    <s v="Non-EU"/>
    <n v="5.0000000000000001E-3"/>
  </r>
  <r>
    <s v="NO"/>
    <s v="NORWAY"/>
    <s v="NOS1"/>
    <x v="8"/>
    <x v="0"/>
    <n v="5"/>
    <s v="NORWAY-Others (non-RES)"/>
    <s v="Non-EU"/>
    <n v="5.0000000000000001E-3"/>
  </r>
  <r>
    <s v="NO"/>
    <s v="NORWAY"/>
    <s v="NOS1"/>
    <x v="8"/>
    <x v="1"/>
    <n v="5"/>
    <s v="NORWAY-Others (non-RES)"/>
    <s v="Non-EU"/>
    <n v="5.0000000000000001E-3"/>
  </r>
  <r>
    <s v="NO"/>
    <s v="NORWAY"/>
    <s v="NOS1"/>
    <x v="8"/>
    <x v="2"/>
    <n v="5"/>
    <s v="NORWAY-Others (non-RES)"/>
    <s v="Non-EU"/>
    <n v="5.0000000000000001E-3"/>
  </r>
  <r>
    <s v="NO"/>
    <s v="NORWAY"/>
    <s v="NOS1"/>
    <x v="8"/>
    <x v="3"/>
    <n v="5"/>
    <s v="NORWAY-Others (non-RES)"/>
    <s v="Non-EU"/>
    <n v="5.0000000000000001E-3"/>
  </r>
  <r>
    <s v="NO"/>
    <s v="NORWAY"/>
    <s v="NOS1"/>
    <x v="8"/>
    <x v="4"/>
    <n v="5"/>
    <s v="NORWAY-Others (non-RES)"/>
    <s v="Non-EU"/>
    <n v="5.0000000000000001E-3"/>
  </r>
  <r>
    <s v="NO"/>
    <s v="NORWAY"/>
    <s v="NOS1"/>
    <x v="8"/>
    <x v="5"/>
    <n v="5"/>
    <s v="NORWAY-Others (non-RES)"/>
    <s v="Non-EU"/>
    <n v="5.0000000000000001E-3"/>
  </r>
  <r>
    <s v="NO"/>
    <s v="NORWAY"/>
    <s v="NOS1"/>
    <x v="8"/>
    <x v="6"/>
    <n v="5"/>
    <s v="NORWAY-Others (non-RES)"/>
    <s v="Non-EU"/>
    <n v="5.0000000000000001E-3"/>
  </r>
  <r>
    <s v="NO"/>
    <s v="NORWAY"/>
    <s v="NOS1"/>
    <x v="8"/>
    <x v="7"/>
    <n v="5"/>
    <s v="NORWAY-Others (non-RES)"/>
    <s v="Non-EU"/>
    <n v="5.0000000000000001E-3"/>
  </r>
  <r>
    <s v="NO"/>
    <s v="NORWAY"/>
    <s v="NOS1"/>
    <x v="2"/>
    <x v="8"/>
    <n v="170"/>
    <s v="NORWAY-Solar (PV)"/>
    <s v="Non-EU"/>
    <n v="0.17"/>
  </r>
  <r>
    <s v="NO"/>
    <s v="NORWAY"/>
    <s v="NOS1"/>
    <x v="2"/>
    <x v="9"/>
    <n v="210"/>
    <s v="NORWAY-Solar (PV)"/>
    <s v="Non-EU"/>
    <n v="0.21"/>
  </r>
  <r>
    <s v="NO"/>
    <s v="NORWAY"/>
    <s v="NOS1"/>
    <x v="2"/>
    <x v="10"/>
    <n v="250"/>
    <s v="NORWAY-Solar (PV)"/>
    <s v="Non-EU"/>
    <n v="0.25"/>
  </r>
  <r>
    <s v="NO"/>
    <s v="NORWAY"/>
    <s v="NOS1"/>
    <x v="2"/>
    <x v="0"/>
    <n v="500"/>
    <s v="NORWAY-Solar (PV)"/>
    <s v="Non-EU"/>
    <n v="0.5"/>
  </r>
  <r>
    <s v="NO"/>
    <s v="NORWAY"/>
    <s v="NOS1"/>
    <x v="2"/>
    <x v="1"/>
    <n v="750"/>
    <s v="NORWAY-Solar (PV)"/>
    <s v="Non-EU"/>
    <n v="0.75"/>
  </r>
  <r>
    <s v="NO"/>
    <s v="NORWAY"/>
    <s v="NOS1"/>
    <x v="2"/>
    <x v="2"/>
    <n v="1000"/>
    <s v="NORWAY-Solar (PV)"/>
    <s v="Non-EU"/>
    <n v="1"/>
  </r>
  <r>
    <s v="NO"/>
    <s v="NORWAY"/>
    <s v="NOS1"/>
    <x v="2"/>
    <x v="3"/>
    <n v="1150"/>
    <s v="NORWAY-Solar (PV)"/>
    <s v="Non-EU"/>
    <n v="1.1499999999999999"/>
  </r>
  <r>
    <s v="NO"/>
    <s v="NORWAY"/>
    <s v="NOS1"/>
    <x v="2"/>
    <x v="4"/>
    <n v="1300"/>
    <s v="NORWAY-Solar (PV)"/>
    <s v="Non-EU"/>
    <n v="1.3"/>
  </r>
  <r>
    <s v="NO"/>
    <s v="NORWAY"/>
    <s v="NOS1"/>
    <x v="2"/>
    <x v="5"/>
    <n v="1450"/>
    <s v="NORWAY-Solar (PV)"/>
    <s v="Non-EU"/>
    <n v="1.45"/>
  </r>
  <r>
    <s v="NO"/>
    <s v="NORWAY"/>
    <s v="NOS1"/>
    <x v="2"/>
    <x v="6"/>
    <n v="1600"/>
    <s v="NORWAY-Solar (PV)"/>
    <s v="Non-EU"/>
    <n v="1.6"/>
  </r>
  <r>
    <s v="NO"/>
    <s v="NORWAY"/>
    <s v="NOS1"/>
    <x v="2"/>
    <x v="7"/>
    <n v="1750"/>
    <s v="NORWAY-Solar (PV)"/>
    <s v="Non-EU"/>
    <n v="1.75"/>
  </r>
  <r>
    <s v="NO"/>
    <s v="NORWAY"/>
    <s v="NOS1"/>
    <x v="3"/>
    <x v="8"/>
    <n v="386"/>
    <s v="NORWAY-Wind onshore"/>
    <s v="Non-EU"/>
    <n v="0.38600000000000001"/>
  </r>
  <r>
    <s v="NO"/>
    <s v="NORWAY"/>
    <s v="NOS1"/>
    <x v="3"/>
    <x v="9"/>
    <n v="386"/>
    <s v="NORWAY-Wind onshore"/>
    <s v="Non-EU"/>
    <n v="0.38600000000000001"/>
  </r>
  <r>
    <s v="NO"/>
    <s v="NORWAY"/>
    <s v="NOS1"/>
    <x v="3"/>
    <x v="10"/>
    <n v="386"/>
    <s v="NORWAY-Wind onshore"/>
    <s v="Non-EU"/>
    <n v="0.38600000000000001"/>
  </r>
  <r>
    <s v="NO"/>
    <s v="NORWAY"/>
    <s v="NOS1"/>
    <x v="3"/>
    <x v="0"/>
    <n v="386"/>
    <s v="NORWAY-Wind onshore"/>
    <s v="Non-EU"/>
    <n v="0.38600000000000001"/>
  </r>
  <r>
    <s v="NO"/>
    <s v="NORWAY"/>
    <s v="NOS1"/>
    <x v="3"/>
    <x v="1"/>
    <n v="386"/>
    <s v="NORWAY-Wind onshore"/>
    <s v="Non-EU"/>
    <n v="0.38600000000000001"/>
  </r>
  <r>
    <s v="NO"/>
    <s v="NORWAY"/>
    <s v="NOS1"/>
    <x v="3"/>
    <x v="2"/>
    <n v="386"/>
    <s v="NORWAY-Wind onshore"/>
    <s v="Non-EU"/>
    <n v="0.38600000000000001"/>
  </r>
  <r>
    <s v="NO"/>
    <s v="NORWAY"/>
    <s v="NOS1"/>
    <x v="3"/>
    <x v="3"/>
    <n v="386"/>
    <s v="NORWAY-Wind onshore"/>
    <s v="Non-EU"/>
    <n v="0.38600000000000001"/>
  </r>
  <r>
    <s v="NO"/>
    <s v="NORWAY"/>
    <s v="NOS1"/>
    <x v="3"/>
    <x v="4"/>
    <n v="386"/>
    <s v="NORWAY-Wind onshore"/>
    <s v="Non-EU"/>
    <n v="0.38600000000000001"/>
  </r>
  <r>
    <s v="NO"/>
    <s v="NORWAY"/>
    <s v="NOS1"/>
    <x v="3"/>
    <x v="5"/>
    <n v="386"/>
    <s v="NORWAY-Wind onshore"/>
    <s v="Non-EU"/>
    <n v="0.38600000000000001"/>
  </r>
  <r>
    <s v="NO"/>
    <s v="NORWAY"/>
    <s v="NOS1"/>
    <x v="3"/>
    <x v="6"/>
    <n v="386"/>
    <s v="NORWAY-Wind onshore"/>
    <s v="Non-EU"/>
    <n v="0.38600000000000001"/>
  </r>
  <r>
    <s v="NO"/>
    <s v="NORWAY"/>
    <s v="NOS1"/>
    <x v="3"/>
    <x v="7"/>
    <n v="586"/>
    <s v="NORWAY-Wind onshore"/>
    <s v="Non-EU"/>
    <n v="0.58599999999999997"/>
  </r>
  <r>
    <s v="NO"/>
    <s v="NORWAY"/>
    <s v="NOS2"/>
    <x v="5"/>
    <x v="8"/>
    <n v="2682"/>
    <s v="NORWAY-DSR"/>
    <s v="Non-EU"/>
    <n v="2.6819999999999999"/>
  </r>
  <r>
    <s v="NO"/>
    <s v="NORWAY"/>
    <s v="NOS2"/>
    <x v="5"/>
    <x v="9"/>
    <n v="2914"/>
    <s v="NORWAY-DSR"/>
    <s v="Non-EU"/>
    <n v="2.9140000000000001"/>
  </r>
  <r>
    <s v="NO"/>
    <s v="NORWAY"/>
    <s v="NOS2"/>
    <x v="5"/>
    <x v="10"/>
    <n v="3146"/>
    <s v="NORWAY-DSR"/>
    <s v="Non-EU"/>
    <n v="3.1459999999999999"/>
  </r>
  <r>
    <s v="NO"/>
    <s v="NORWAY"/>
    <s v="NOS2"/>
    <x v="5"/>
    <x v="0"/>
    <n v="3377"/>
    <s v="NORWAY-DSR"/>
    <s v="Non-EU"/>
    <n v="3.3769999999999998"/>
  </r>
  <r>
    <s v="NO"/>
    <s v="NORWAY"/>
    <s v="NOS2"/>
    <x v="5"/>
    <x v="1"/>
    <n v="3609"/>
    <s v="NORWAY-DSR"/>
    <s v="Non-EU"/>
    <n v="3.609"/>
  </r>
  <r>
    <s v="NO"/>
    <s v="NORWAY"/>
    <s v="NOS2"/>
    <x v="5"/>
    <x v="2"/>
    <n v="3840"/>
    <s v="NORWAY-DSR"/>
    <s v="Non-EU"/>
    <n v="3.84"/>
  </r>
  <r>
    <s v="NO"/>
    <s v="NORWAY"/>
    <s v="NOS2"/>
    <x v="5"/>
    <x v="3"/>
    <n v="3992"/>
    <s v="NORWAY-DSR"/>
    <s v="Non-EU"/>
    <n v="3.992"/>
  </r>
  <r>
    <s v="NO"/>
    <s v="NORWAY"/>
    <s v="NOS2"/>
    <x v="5"/>
    <x v="4"/>
    <n v="4144"/>
    <s v="NORWAY-DSR"/>
    <s v="Non-EU"/>
    <n v="4.1440000000000001"/>
  </r>
  <r>
    <s v="NO"/>
    <s v="NORWAY"/>
    <s v="NOS2"/>
    <x v="5"/>
    <x v="5"/>
    <n v="4295"/>
    <s v="NORWAY-DSR"/>
    <s v="Non-EU"/>
    <n v="4.2949999999999999"/>
  </r>
  <r>
    <s v="NO"/>
    <s v="NORWAY"/>
    <s v="NOS2"/>
    <x v="5"/>
    <x v="6"/>
    <n v="4447"/>
    <s v="NORWAY-DSR"/>
    <s v="Non-EU"/>
    <n v="4.4470000000000001"/>
  </r>
  <r>
    <s v="NO"/>
    <s v="NORWAY"/>
    <s v="NOS2"/>
    <x v="5"/>
    <x v="7"/>
    <n v="4599"/>
    <s v="NORWAY-DSR"/>
    <s v="Non-EU"/>
    <n v="4.5990000000000002"/>
  </r>
  <r>
    <s v="NO"/>
    <s v="NORWAY"/>
    <s v="NOS2"/>
    <x v="6"/>
    <x v="9"/>
    <n v="23"/>
    <s v="NORWAY-Electrolyser &amp; P2H"/>
    <s v="Non-EU"/>
    <n v="2.3E-2"/>
  </r>
  <r>
    <s v="NO"/>
    <s v="NORWAY"/>
    <s v="NOS2"/>
    <x v="6"/>
    <x v="10"/>
    <n v="46"/>
    <s v="NORWAY-Electrolyser &amp; P2H"/>
    <s v="Non-EU"/>
    <n v="4.5999999999999999E-2"/>
  </r>
  <r>
    <s v="NO"/>
    <s v="NORWAY"/>
    <s v="NOS2"/>
    <x v="6"/>
    <x v="0"/>
    <n v="69"/>
    <s v="NORWAY-Electrolyser &amp; P2H"/>
    <s v="Non-EU"/>
    <n v="6.9000000000000006E-2"/>
  </r>
  <r>
    <s v="NO"/>
    <s v="NORWAY"/>
    <s v="NOS2"/>
    <x v="6"/>
    <x v="1"/>
    <n v="92"/>
    <s v="NORWAY-Electrolyser &amp; P2H"/>
    <s v="Non-EU"/>
    <n v="9.1999999999999998E-2"/>
  </r>
  <r>
    <s v="NO"/>
    <s v="NORWAY"/>
    <s v="NOS2"/>
    <x v="6"/>
    <x v="2"/>
    <n v="115"/>
    <s v="NORWAY-Electrolyser &amp; P2H"/>
    <s v="Non-EU"/>
    <n v="0.115"/>
  </r>
  <r>
    <s v="NO"/>
    <s v="NORWAY"/>
    <s v="NOS2"/>
    <x v="6"/>
    <x v="3"/>
    <n v="140"/>
    <s v="NORWAY-Electrolyser &amp; P2H"/>
    <s v="Non-EU"/>
    <n v="0.14000000000000001"/>
  </r>
  <r>
    <s v="NO"/>
    <s v="NORWAY"/>
    <s v="NOS2"/>
    <x v="6"/>
    <x v="4"/>
    <n v="165"/>
    <s v="NORWAY-Electrolyser &amp; P2H"/>
    <s v="Non-EU"/>
    <n v="0.16500000000000001"/>
  </r>
  <r>
    <s v="NO"/>
    <s v="NORWAY"/>
    <s v="NOS2"/>
    <x v="6"/>
    <x v="5"/>
    <n v="190"/>
    <s v="NORWAY-Electrolyser &amp; P2H"/>
    <s v="Non-EU"/>
    <n v="0.19"/>
  </r>
  <r>
    <s v="NO"/>
    <s v="NORWAY"/>
    <s v="NOS2"/>
    <x v="6"/>
    <x v="6"/>
    <n v="215"/>
    <s v="NORWAY-Electrolyser &amp; P2H"/>
    <s v="Non-EU"/>
    <n v="0.215"/>
  </r>
  <r>
    <s v="NO"/>
    <s v="NORWAY"/>
    <s v="NOS2"/>
    <x v="6"/>
    <x v="7"/>
    <n v="240"/>
    <s v="NORWAY-Electrolyser &amp; P2H"/>
    <s v="Non-EU"/>
    <n v="0.24"/>
  </r>
  <r>
    <s v="NO"/>
    <s v="NORWAY"/>
    <s v="NOS2"/>
    <x v="8"/>
    <x v="8"/>
    <n v="29"/>
    <s v="NORWAY-Others (non-RES)"/>
    <s v="Non-EU"/>
    <n v="2.9000000000000001E-2"/>
  </r>
  <r>
    <s v="NO"/>
    <s v="NORWAY"/>
    <s v="NOS2"/>
    <x v="8"/>
    <x v="9"/>
    <n v="29"/>
    <s v="NORWAY-Others (non-RES)"/>
    <s v="Non-EU"/>
    <n v="2.9000000000000001E-2"/>
  </r>
  <r>
    <s v="NO"/>
    <s v="NORWAY"/>
    <s v="NOS2"/>
    <x v="8"/>
    <x v="10"/>
    <n v="29"/>
    <s v="NORWAY-Others (non-RES)"/>
    <s v="Non-EU"/>
    <n v="2.9000000000000001E-2"/>
  </r>
  <r>
    <s v="NO"/>
    <s v="NORWAY"/>
    <s v="NOS2"/>
    <x v="8"/>
    <x v="0"/>
    <n v="29"/>
    <s v="NORWAY-Others (non-RES)"/>
    <s v="Non-EU"/>
    <n v="2.9000000000000001E-2"/>
  </r>
  <r>
    <s v="NO"/>
    <s v="NORWAY"/>
    <s v="NOS2"/>
    <x v="8"/>
    <x v="1"/>
    <n v="29"/>
    <s v="NORWAY-Others (non-RES)"/>
    <s v="Non-EU"/>
    <n v="2.9000000000000001E-2"/>
  </r>
  <r>
    <s v="NO"/>
    <s v="NORWAY"/>
    <s v="NOS2"/>
    <x v="8"/>
    <x v="2"/>
    <n v="29"/>
    <s v="NORWAY-Others (non-RES)"/>
    <s v="Non-EU"/>
    <n v="2.9000000000000001E-2"/>
  </r>
  <r>
    <s v="NO"/>
    <s v="NORWAY"/>
    <s v="NOS2"/>
    <x v="8"/>
    <x v="3"/>
    <n v="29"/>
    <s v="NORWAY-Others (non-RES)"/>
    <s v="Non-EU"/>
    <n v="2.9000000000000001E-2"/>
  </r>
  <r>
    <s v="NO"/>
    <s v="NORWAY"/>
    <s v="NOS2"/>
    <x v="8"/>
    <x v="4"/>
    <n v="29"/>
    <s v="NORWAY-Others (non-RES)"/>
    <s v="Non-EU"/>
    <n v="2.9000000000000001E-2"/>
  </r>
  <r>
    <s v="NO"/>
    <s v="NORWAY"/>
    <s v="NOS2"/>
    <x v="8"/>
    <x v="5"/>
    <n v="29"/>
    <s v="NORWAY-Others (non-RES)"/>
    <s v="Non-EU"/>
    <n v="2.9000000000000001E-2"/>
  </r>
  <r>
    <s v="NO"/>
    <s v="NORWAY"/>
    <s v="NOS2"/>
    <x v="8"/>
    <x v="6"/>
    <n v="29"/>
    <s v="NORWAY-Others (non-RES)"/>
    <s v="Non-EU"/>
    <n v="2.9000000000000001E-2"/>
  </r>
  <r>
    <s v="NO"/>
    <s v="NORWAY"/>
    <s v="NOS2"/>
    <x v="8"/>
    <x v="7"/>
    <n v="29"/>
    <s v="NORWAY-Others (non-RES)"/>
    <s v="Non-EU"/>
    <n v="2.9000000000000001E-2"/>
  </r>
  <r>
    <s v="NO"/>
    <s v="NORWAY"/>
    <s v="NOS2"/>
    <x v="2"/>
    <x v="8"/>
    <n v="170"/>
    <s v="NORWAY-Solar (PV)"/>
    <s v="Non-EU"/>
    <n v="0.17"/>
  </r>
  <r>
    <s v="NO"/>
    <s v="NORWAY"/>
    <s v="NOS2"/>
    <x v="2"/>
    <x v="9"/>
    <n v="210"/>
    <s v="NORWAY-Solar (PV)"/>
    <s v="Non-EU"/>
    <n v="0.21"/>
  </r>
  <r>
    <s v="NO"/>
    <s v="NORWAY"/>
    <s v="NOS2"/>
    <x v="2"/>
    <x v="10"/>
    <n v="250"/>
    <s v="NORWAY-Solar (PV)"/>
    <s v="Non-EU"/>
    <n v="0.25"/>
  </r>
  <r>
    <s v="NO"/>
    <s v="NORWAY"/>
    <s v="NOS2"/>
    <x v="2"/>
    <x v="0"/>
    <n v="500"/>
    <s v="NORWAY-Solar (PV)"/>
    <s v="Non-EU"/>
    <n v="0.5"/>
  </r>
  <r>
    <s v="NO"/>
    <s v="NORWAY"/>
    <s v="NOS2"/>
    <x v="2"/>
    <x v="1"/>
    <n v="750"/>
    <s v="NORWAY-Solar (PV)"/>
    <s v="Non-EU"/>
    <n v="0.75"/>
  </r>
  <r>
    <s v="NO"/>
    <s v="NORWAY"/>
    <s v="NOS2"/>
    <x v="2"/>
    <x v="2"/>
    <n v="1000"/>
    <s v="NORWAY-Solar (PV)"/>
    <s v="Non-EU"/>
    <n v="1"/>
  </r>
  <r>
    <s v="NO"/>
    <s v="NORWAY"/>
    <s v="NOS2"/>
    <x v="2"/>
    <x v="3"/>
    <n v="1150"/>
    <s v="NORWAY-Solar (PV)"/>
    <s v="Non-EU"/>
    <n v="1.1499999999999999"/>
  </r>
  <r>
    <s v="NO"/>
    <s v="NORWAY"/>
    <s v="NOS2"/>
    <x v="2"/>
    <x v="4"/>
    <n v="1300"/>
    <s v="NORWAY-Solar (PV)"/>
    <s v="Non-EU"/>
    <n v="1.3"/>
  </r>
  <r>
    <s v="NO"/>
    <s v="NORWAY"/>
    <s v="NOS2"/>
    <x v="2"/>
    <x v="5"/>
    <n v="1450"/>
    <s v="NORWAY-Solar (PV)"/>
    <s v="Non-EU"/>
    <n v="1.45"/>
  </r>
  <r>
    <s v="NO"/>
    <s v="NORWAY"/>
    <s v="NOS2"/>
    <x v="2"/>
    <x v="6"/>
    <n v="1600"/>
    <s v="NORWAY-Solar (PV)"/>
    <s v="Non-EU"/>
    <n v="1.6"/>
  </r>
  <r>
    <s v="NO"/>
    <s v="NORWAY"/>
    <s v="NOS2"/>
    <x v="2"/>
    <x v="7"/>
    <n v="1750"/>
    <s v="NORWAY-Solar (PV)"/>
    <s v="Non-EU"/>
    <n v="1.75"/>
  </r>
  <r>
    <s v="NO"/>
    <s v="NORWAY"/>
    <s v="NOS2"/>
    <x v="11"/>
    <x v="8"/>
    <n v="4"/>
    <s v="NORWAY-Wind offshore"/>
    <s v="Non-EU"/>
    <n v="4.0000000000000001E-3"/>
  </r>
  <r>
    <s v="NO"/>
    <s v="NORWAY"/>
    <s v="NOS2"/>
    <x v="11"/>
    <x v="9"/>
    <n v="4"/>
    <s v="NORWAY-Wind offshore"/>
    <s v="Non-EU"/>
    <n v="4.0000000000000001E-3"/>
  </r>
  <r>
    <s v="NO"/>
    <s v="NORWAY"/>
    <s v="NOS2"/>
    <x v="11"/>
    <x v="10"/>
    <n v="4"/>
    <s v="NORWAY-Wind offshore"/>
    <s v="Non-EU"/>
    <n v="4.0000000000000001E-3"/>
  </r>
  <r>
    <s v="NO"/>
    <s v="NORWAY"/>
    <s v="NOS2"/>
    <x v="11"/>
    <x v="0"/>
    <n v="4"/>
    <s v="NORWAY-Wind offshore"/>
    <s v="Non-EU"/>
    <n v="4.0000000000000001E-3"/>
  </r>
  <r>
    <s v="NO"/>
    <s v="NORWAY"/>
    <s v="NOS2"/>
    <x v="11"/>
    <x v="1"/>
    <n v="4"/>
    <s v="NORWAY-Wind offshore"/>
    <s v="Non-EU"/>
    <n v="4.0000000000000001E-3"/>
  </r>
  <r>
    <s v="NO"/>
    <s v="NORWAY"/>
    <s v="NOS2"/>
    <x v="11"/>
    <x v="2"/>
    <n v="4"/>
    <s v="NORWAY-Wind offshore"/>
    <s v="Non-EU"/>
    <n v="4.0000000000000001E-3"/>
  </r>
  <r>
    <s v="NO"/>
    <s v="NORWAY"/>
    <s v="NOS2"/>
    <x v="11"/>
    <x v="3"/>
    <n v="4"/>
    <s v="NORWAY-Wind offshore"/>
    <s v="Non-EU"/>
    <n v="4.0000000000000001E-3"/>
  </r>
  <r>
    <s v="NO"/>
    <s v="NORWAY"/>
    <s v="NOS2"/>
    <x v="11"/>
    <x v="4"/>
    <n v="4"/>
    <s v="NORWAY-Wind offshore"/>
    <s v="Non-EU"/>
    <n v="4.0000000000000001E-3"/>
  </r>
  <r>
    <s v="NO"/>
    <s v="NORWAY"/>
    <s v="NOS2"/>
    <x v="11"/>
    <x v="5"/>
    <n v="4"/>
    <s v="NORWAY-Wind offshore"/>
    <s v="Non-EU"/>
    <n v="4.0000000000000001E-3"/>
  </r>
  <r>
    <s v="NO"/>
    <s v="NORWAY"/>
    <s v="NOS2"/>
    <x v="11"/>
    <x v="6"/>
    <n v="4"/>
    <s v="NORWAY-Wind offshore"/>
    <s v="Non-EU"/>
    <n v="4.0000000000000001E-3"/>
  </r>
  <r>
    <s v="NO"/>
    <s v="NORWAY"/>
    <s v="NOS2"/>
    <x v="11"/>
    <x v="7"/>
    <n v="4"/>
    <s v="NORWAY-Wind offshore"/>
    <s v="Non-EU"/>
    <n v="4.0000000000000001E-3"/>
  </r>
  <r>
    <s v="NO"/>
    <s v="NORWAY"/>
    <s v="NOS2"/>
    <x v="3"/>
    <x v="8"/>
    <n v="1855"/>
    <s v="NORWAY-Wind onshore"/>
    <s v="Non-EU"/>
    <n v="1.855"/>
  </r>
  <r>
    <s v="NO"/>
    <s v="NORWAY"/>
    <s v="NOS2"/>
    <x v="3"/>
    <x v="9"/>
    <n v="1855"/>
    <s v="NORWAY-Wind onshore"/>
    <s v="Non-EU"/>
    <n v="1.855"/>
  </r>
  <r>
    <s v="NO"/>
    <s v="NORWAY"/>
    <s v="NOS2"/>
    <x v="3"/>
    <x v="10"/>
    <n v="1855"/>
    <s v="NORWAY-Wind onshore"/>
    <s v="Non-EU"/>
    <n v="1.855"/>
  </r>
  <r>
    <s v="NO"/>
    <s v="NORWAY"/>
    <s v="NOS2"/>
    <x v="3"/>
    <x v="0"/>
    <n v="1855"/>
    <s v="NORWAY-Wind onshore"/>
    <s v="Non-EU"/>
    <n v="1.855"/>
  </r>
  <r>
    <s v="NO"/>
    <s v="NORWAY"/>
    <s v="NOS2"/>
    <x v="3"/>
    <x v="1"/>
    <n v="1855"/>
    <s v="NORWAY-Wind onshore"/>
    <s v="Non-EU"/>
    <n v="1.855"/>
  </r>
  <r>
    <s v="NO"/>
    <s v="NORWAY"/>
    <s v="NOS2"/>
    <x v="3"/>
    <x v="2"/>
    <n v="1855"/>
    <s v="NORWAY-Wind onshore"/>
    <s v="Non-EU"/>
    <n v="1.855"/>
  </r>
  <r>
    <s v="NO"/>
    <s v="NORWAY"/>
    <s v="NOS2"/>
    <x v="3"/>
    <x v="3"/>
    <n v="1855"/>
    <s v="NORWAY-Wind onshore"/>
    <s v="Non-EU"/>
    <n v="1.855"/>
  </r>
  <r>
    <s v="NO"/>
    <s v="NORWAY"/>
    <s v="NOS2"/>
    <x v="3"/>
    <x v="4"/>
    <n v="1855"/>
    <s v="NORWAY-Wind onshore"/>
    <s v="Non-EU"/>
    <n v="1.855"/>
  </r>
  <r>
    <s v="NO"/>
    <s v="NORWAY"/>
    <s v="NOS2"/>
    <x v="3"/>
    <x v="5"/>
    <n v="1855"/>
    <s v="NORWAY-Wind onshore"/>
    <s v="Non-EU"/>
    <n v="1.855"/>
  </r>
  <r>
    <s v="NO"/>
    <s v="NORWAY"/>
    <s v="NOS2"/>
    <x v="3"/>
    <x v="6"/>
    <n v="1855"/>
    <s v="NORWAY-Wind onshore"/>
    <s v="Non-EU"/>
    <n v="1.855"/>
  </r>
  <r>
    <s v="NO"/>
    <s v="NORWAY"/>
    <s v="NOS2"/>
    <x v="3"/>
    <x v="7"/>
    <n v="2055"/>
    <s v="NORWAY-Wind onshore"/>
    <s v="Non-EU"/>
    <n v="2.0550000000000002"/>
  </r>
  <r>
    <s v="NO"/>
    <s v="NORWAY"/>
    <s v="NOS3"/>
    <x v="5"/>
    <x v="8"/>
    <n v="1244"/>
    <s v="NORWAY-DSR"/>
    <s v="Non-EU"/>
    <n v="1.244"/>
  </r>
  <r>
    <s v="NO"/>
    <s v="NORWAY"/>
    <s v="NOS3"/>
    <x v="5"/>
    <x v="9"/>
    <n v="1283"/>
    <s v="NORWAY-DSR"/>
    <s v="Non-EU"/>
    <n v="1.2829999999999999"/>
  </r>
  <r>
    <s v="NO"/>
    <s v="NORWAY"/>
    <s v="NOS3"/>
    <x v="5"/>
    <x v="10"/>
    <n v="1321"/>
    <s v="NORWAY-DSR"/>
    <s v="Non-EU"/>
    <n v="1.321"/>
  </r>
  <r>
    <s v="NO"/>
    <s v="NORWAY"/>
    <s v="NOS3"/>
    <x v="5"/>
    <x v="0"/>
    <n v="1360"/>
    <s v="NORWAY-DSR"/>
    <s v="Non-EU"/>
    <n v="1.36"/>
  </r>
  <r>
    <s v="NO"/>
    <s v="NORWAY"/>
    <s v="NOS3"/>
    <x v="5"/>
    <x v="1"/>
    <n v="1399"/>
    <s v="NORWAY-DSR"/>
    <s v="Non-EU"/>
    <n v="1.399"/>
  </r>
  <r>
    <s v="NO"/>
    <s v="NORWAY"/>
    <s v="NOS3"/>
    <x v="5"/>
    <x v="2"/>
    <n v="1438"/>
    <s v="NORWAY-DSR"/>
    <s v="Non-EU"/>
    <n v="1.4379999999999999"/>
  </r>
  <r>
    <s v="NO"/>
    <s v="NORWAY"/>
    <s v="NOS3"/>
    <x v="5"/>
    <x v="3"/>
    <n v="1427"/>
    <s v="NORWAY-DSR"/>
    <s v="Non-EU"/>
    <n v="1.427"/>
  </r>
  <r>
    <s v="NO"/>
    <s v="NORWAY"/>
    <s v="NOS3"/>
    <x v="5"/>
    <x v="4"/>
    <n v="1415"/>
    <s v="NORWAY-DSR"/>
    <s v="Non-EU"/>
    <n v="1.415"/>
  </r>
  <r>
    <s v="NO"/>
    <s v="NORWAY"/>
    <s v="NOS3"/>
    <x v="5"/>
    <x v="5"/>
    <n v="1404"/>
    <s v="NORWAY-DSR"/>
    <s v="Non-EU"/>
    <n v="1.4039999999999999"/>
  </r>
  <r>
    <s v="NO"/>
    <s v="NORWAY"/>
    <s v="NOS3"/>
    <x v="5"/>
    <x v="6"/>
    <n v="1392"/>
    <s v="NORWAY-DSR"/>
    <s v="Non-EU"/>
    <n v="1.3919999999999999"/>
  </r>
  <r>
    <s v="NO"/>
    <s v="NORWAY"/>
    <s v="NOS3"/>
    <x v="5"/>
    <x v="7"/>
    <n v="1381"/>
    <s v="NORWAY-DSR"/>
    <s v="Non-EU"/>
    <n v="1.381"/>
  </r>
  <r>
    <s v="NO"/>
    <s v="NORWAY"/>
    <s v="NOS3"/>
    <x v="6"/>
    <x v="9"/>
    <n v="23"/>
    <s v="NORWAY-Electrolyser &amp; P2H"/>
    <s v="Non-EU"/>
    <n v="2.3E-2"/>
  </r>
  <r>
    <s v="NO"/>
    <s v="NORWAY"/>
    <s v="NOS3"/>
    <x v="6"/>
    <x v="10"/>
    <n v="46"/>
    <s v="NORWAY-Electrolyser &amp; P2H"/>
    <s v="Non-EU"/>
    <n v="4.5999999999999999E-2"/>
  </r>
  <r>
    <s v="NO"/>
    <s v="NORWAY"/>
    <s v="NOS3"/>
    <x v="6"/>
    <x v="0"/>
    <n v="69"/>
    <s v="NORWAY-Electrolyser &amp; P2H"/>
    <s v="Non-EU"/>
    <n v="6.9000000000000006E-2"/>
  </r>
  <r>
    <s v="NO"/>
    <s v="NORWAY"/>
    <s v="NOS3"/>
    <x v="6"/>
    <x v="1"/>
    <n v="92"/>
    <s v="NORWAY-Electrolyser &amp; P2H"/>
    <s v="Non-EU"/>
    <n v="9.1999999999999998E-2"/>
  </r>
  <r>
    <s v="NO"/>
    <s v="NORWAY"/>
    <s v="NOS3"/>
    <x v="6"/>
    <x v="2"/>
    <n v="115"/>
    <s v="NORWAY-Electrolyser &amp; P2H"/>
    <s v="Non-EU"/>
    <n v="0.115"/>
  </r>
  <r>
    <s v="NO"/>
    <s v="NORWAY"/>
    <s v="NOS3"/>
    <x v="6"/>
    <x v="3"/>
    <n v="140"/>
    <s v="NORWAY-Electrolyser &amp; P2H"/>
    <s v="Non-EU"/>
    <n v="0.14000000000000001"/>
  </r>
  <r>
    <s v="NO"/>
    <s v="NORWAY"/>
    <s v="NOS3"/>
    <x v="6"/>
    <x v="4"/>
    <n v="165"/>
    <s v="NORWAY-Electrolyser &amp; P2H"/>
    <s v="Non-EU"/>
    <n v="0.16500000000000001"/>
  </r>
  <r>
    <s v="NO"/>
    <s v="NORWAY"/>
    <s v="NOS3"/>
    <x v="6"/>
    <x v="5"/>
    <n v="190"/>
    <s v="NORWAY-Electrolyser &amp; P2H"/>
    <s v="Non-EU"/>
    <n v="0.19"/>
  </r>
  <r>
    <s v="NO"/>
    <s v="NORWAY"/>
    <s v="NOS3"/>
    <x v="6"/>
    <x v="6"/>
    <n v="215"/>
    <s v="NORWAY-Electrolyser &amp; P2H"/>
    <s v="Non-EU"/>
    <n v="0.215"/>
  </r>
  <r>
    <s v="NO"/>
    <s v="NORWAY"/>
    <s v="NOS3"/>
    <x v="6"/>
    <x v="7"/>
    <n v="240"/>
    <s v="NORWAY-Electrolyser &amp; P2H"/>
    <s v="Non-EU"/>
    <n v="0.24"/>
  </r>
  <r>
    <s v="NO"/>
    <s v="NORWAY"/>
    <s v="NOS3"/>
    <x v="8"/>
    <x v="8"/>
    <n v="16"/>
    <s v="NORWAY-Others (non-RES)"/>
    <s v="Non-EU"/>
    <n v="1.6E-2"/>
  </r>
  <r>
    <s v="NO"/>
    <s v="NORWAY"/>
    <s v="NOS3"/>
    <x v="8"/>
    <x v="9"/>
    <n v="16"/>
    <s v="NORWAY-Others (non-RES)"/>
    <s v="Non-EU"/>
    <n v="1.6E-2"/>
  </r>
  <r>
    <s v="NO"/>
    <s v="NORWAY"/>
    <s v="NOS3"/>
    <x v="8"/>
    <x v="10"/>
    <n v="16"/>
    <s v="NORWAY-Others (non-RES)"/>
    <s v="Non-EU"/>
    <n v="1.6E-2"/>
  </r>
  <r>
    <s v="NO"/>
    <s v="NORWAY"/>
    <s v="NOS3"/>
    <x v="8"/>
    <x v="0"/>
    <n v="16"/>
    <s v="NORWAY-Others (non-RES)"/>
    <s v="Non-EU"/>
    <n v="1.6E-2"/>
  </r>
  <r>
    <s v="NO"/>
    <s v="NORWAY"/>
    <s v="NOS3"/>
    <x v="8"/>
    <x v="1"/>
    <n v="16"/>
    <s v="NORWAY-Others (non-RES)"/>
    <s v="Non-EU"/>
    <n v="1.6E-2"/>
  </r>
  <r>
    <s v="NO"/>
    <s v="NORWAY"/>
    <s v="NOS3"/>
    <x v="8"/>
    <x v="2"/>
    <n v="16"/>
    <s v="NORWAY-Others (non-RES)"/>
    <s v="Non-EU"/>
    <n v="1.6E-2"/>
  </r>
  <r>
    <s v="NO"/>
    <s v="NORWAY"/>
    <s v="NOS3"/>
    <x v="8"/>
    <x v="3"/>
    <n v="16"/>
    <s v="NORWAY-Others (non-RES)"/>
    <s v="Non-EU"/>
    <n v="1.6E-2"/>
  </r>
  <r>
    <s v="NO"/>
    <s v="NORWAY"/>
    <s v="NOS3"/>
    <x v="8"/>
    <x v="4"/>
    <n v="16"/>
    <s v="NORWAY-Others (non-RES)"/>
    <s v="Non-EU"/>
    <n v="1.6E-2"/>
  </r>
  <r>
    <s v="NO"/>
    <s v="NORWAY"/>
    <s v="NOS3"/>
    <x v="8"/>
    <x v="5"/>
    <n v="16"/>
    <s v="NORWAY-Others (non-RES)"/>
    <s v="Non-EU"/>
    <n v="1.6E-2"/>
  </r>
  <r>
    <s v="NO"/>
    <s v="NORWAY"/>
    <s v="NOS3"/>
    <x v="8"/>
    <x v="6"/>
    <n v="16"/>
    <s v="NORWAY-Others (non-RES)"/>
    <s v="Non-EU"/>
    <n v="1.6E-2"/>
  </r>
  <r>
    <s v="NO"/>
    <s v="NORWAY"/>
    <s v="NOS3"/>
    <x v="8"/>
    <x v="7"/>
    <n v="16"/>
    <s v="NORWAY-Others (non-RES)"/>
    <s v="Non-EU"/>
    <n v="1.6E-2"/>
  </r>
  <r>
    <s v="NO"/>
    <s v="NORWAY"/>
    <s v="NOS3"/>
    <x v="2"/>
    <x v="8"/>
    <n v="170"/>
    <s v="NORWAY-Solar (PV)"/>
    <s v="Non-EU"/>
    <n v="0.17"/>
  </r>
  <r>
    <s v="NO"/>
    <s v="NORWAY"/>
    <s v="NOS3"/>
    <x v="2"/>
    <x v="9"/>
    <n v="210"/>
    <s v="NORWAY-Solar (PV)"/>
    <s v="Non-EU"/>
    <n v="0.21"/>
  </r>
  <r>
    <s v="NO"/>
    <s v="NORWAY"/>
    <s v="NOS3"/>
    <x v="2"/>
    <x v="10"/>
    <n v="250"/>
    <s v="NORWAY-Solar (PV)"/>
    <s v="Non-EU"/>
    <n v="0.25"/>
  </r>
  <r>
    <s v="NO"/>
    <s v="NORWAY"/>
    <s v="NOS3"/>
    <x v="2"/>
    <x v="0"/>
    <n v="500"/>
    <s v="NORWAY-Solar (PV)"/>
    <s v="Non-EU"/>
    <n v="0.5"/>
  </r>
  <r>
    <s v="NO"/>
    <s v="NORWAY"/>
    <s v="NOS3"/>
    <x v="2"/>
    <x v="1"/>
    <n v="750"/>
    <s v="NORWAY-Solar (PV)"/>
    <s v="Non-EU"/>
    <n v="0.75"/>
  </r>
  <r>
    <s v="NO"/>
    <s v="NORWAY"/>
    <s v="NOS3"/>
    <x v="2"/>
    <x v="2"/>
    <n v="1000"/>
    <s v="NORWAY-Solar (PV)"/>
    <s v="Non-EU"/>
    <n v="1"/>
  </r>
  <r>
    <s v="NO"/>
    <s v="NORWAY"/>
    <s v="NOS3"/>
    <x v="2"/>
    <x v="3"/>
    <n v="1150"/>
    <s v="NORWAY-Solar (PV)"/>
    <s v="Non-EU"/>
    <n v="1.1499999999999999"/>
  </r>
  <r>
    <s v="NO"/>
    <s v="NORWAY"/>
    <s v="NOS3"/>
    <x v="2"/>
    <x v="4"/>
    <n v="1300"/>
    <s v="NORWAY-Solar (PV)"/>
    <s v="Non-EU"/>
    <n v="1.3"/>
  </r>
  <r>
    <s v="NO"/>
    <s v="NORWAY"/>
    <s v="NOS3"/>
    <x v="2"/>
    <x v="5"/>
    <n v="1450"/>
    <s v="NORWAY-Solar (PV)"/>
    <s v="Non-EU"/>
    <n v="1.45"/>
  </r>
  <r>
    <s v="NO"/>
    <s v="NORWAY"/>
    <s v="NOS3"/>
    <x v="2"/>
    <x v="6"/>
    <n v="1600"/>
    <s v="NORWAY-Solar (PV)"/>
    <s v="Non-EU"/>
    <n v="1.6"/>
  </r>
  <r>
    <s v="NO"/>
    <s v="NORWAY"/>
    <s v="NOS3"/>
    <x v="2"/>
    <x v="7"/>
    <n v="1750"/>
    <s v="NORWAY-Solar (PV)"/>
    <s v="Non-EU"/>
    <n v="1.75"/>
  </r>
  <r>
    <s v="NO"/>
    <s v="NORWAY"/>
    <s v="NOS3"/>
    <x v="11"/>
    <x v="3"/>
    <n v="1500"/>
    <s v="NORWAY-Wind offshore"/>
    <s v="Non-EU"/>
    <n v="1.5"/>
  </r>
  <r>
    <s v="NO"/>
    <s v="NORWAY"/>
    <s v="NOS3"/>
    <x v="11"/>
    <x v="4"/>
    <n v="1500"/>
    <s v="NORWAY-Wind offshore"/>
    <s v="Non-EU"/>
    <n v="1.5"/>
  </r>
  <r>
    <s v="NO"/>
    <s v="NORWAY"/>
    <s v="NOS3"/>
    <x v="11"/>
    <x v="5"/>
    <n v="1500"/>
    <s v="NORWAY-Wind offshore"/>
    <s v="Non-EU"/>
    <n v="1.5"/>
  </r>
  <r>
    <s v="NO"/>
    <s v="NORWAY"/>
    <s v="NOS3"/>
    <x v="11"/>
    <x v="6"/>
    <n v="1500"/>
    <s v="NORWAY-Wind offshore"/>
    <s v="Non-EU"/>
    <n v="1.5"/>
  </r>
  <r>
    <s v="NO"/>
    <s v="NORWAY"/>
    <s v="NOS3"/>
    <x v="11"/>
    <x v="7"/>
    <n v="1500"/>
    <s v="NORWAY-Wind offshore"/>
    <s v="Non-EU"/>
    <n v="1.5"/>
  </r>
  <r>
    <s v="PL"/>
    <s v="POLAND"/>
    <s v="PL00"/>
    <x v="4"/>
    <x v="0"/>
    <n v="2065"/>
    <s v="POLAND-Battery"/>
    <s v="EU"/>
    <n v="2.0649999999999999"/>
  </r>
  <r>
    <s v="PL"/>
    <s v="POLAND"/>
    <s v="PL00"/>
    <x v="4"/>
    <x v="2"/>
    <n v="2065"/>
    <s v="POLAND-Battery"/>
    <s v="EU"/>
    <n v="2.0649999999999999"/>
  </r>
  <r>
    <s v="PL"/>
    <s v="POLAND"/>
    <s v="PL00"/>
    <x v="4"/>
    <x v="7"/>
    <n v="2065"/>
    <s v="POLAND-Battery"/>
    <s v="EU"/>
    <n v="2.0649999999999999"/>
  </r>
  <r>
    <s v="PL"/>
    <s v="POLAND"/>
    <s v="PL00"/>
    <x v="6"/>
    <x v="2"/>
    <n v="1500"/>
    <s v="POLAND-Electrolyser &amp; P2H"/>
    <s v="EU"/>
    <n v="1.5"/>
  </r>
  <r>
    <s v="PL"/>
    <s v="POLAND"/>
    <s v="PL00"/>
    <x v="6"/>
    <x v="7"/>
    <n v="2500"/>
    <s v="POLAND-Electrolyser &amp; P2H"/>
    <s v="EU"/>
    <n v="2.5"/>
  </r>
  <r>
    <s v="PL"/>
    <s v="POLAND"/>
    <s v="PL00"/>
    <x v="0"/>
    <x v="8"/>
    <n v="3753"/>
    <s v="POLAND-Gas"/>
    <s v="EU"/>
    <n v="3.7530000000000001"/>
  </r>
  <r>
    <s v="PL"/>
    <s v="POLAND"/>
    <s v="PL00"/>
    <x v="0"/>
    <x v="9"/>
    <n v="6389"/>
    <s v="POLAND-Gas"/>
    <s v="EU"/>
    <n v="6.3890000000000002"/>
  </r>
  <r>
    <s v="PL"/>
    <s v="POLAND"/>
    <s v="PL00"/>
    <x v="0"/>
    <x v="10"/>
    <n v="6821"/>
    <s v="POLAND-Gas"/>
    <s v="EU"/>
    <n v="6.8209999999999997"/>
  </r>
  <r>
    <s v="PL"/>
    <s v="POLAND"/>
    <s v="PL00"/>
    <x v="0"/>
    <x v="0"/>
    <n v="8186"/>
    <s v="POLAND-Gas"/>
    <s v="EU"/>
    <n v="8.1859999999999999"/>
  </r>
  <r>
    <s v="PL"/>
    <s v="POLAND"/>
    <s v="PL00"/>
    <x v="0"/>
    <x v="1"/>
    <n v="6821"/>
    <s v="POLAND-Gas"/>
    <s v="EU"/>
    <n v="6.8209999999999997"/>
  </r>
  <r>
    <s v="PL"/>
    <s v="POLAND"/>
    <s v="PL00"/>
    <x v="0"/>
    <x v="2"/>
    <n v="8181"/>
    <s v="POLAND-Gas"/>
    <s v="EU"/>
    <n v="8.1809999999999992"/>
  </r>
  <r>
    <s v="PL"/>
    <s v="POLAND"/>
    <s v="PL00"/>
    <x v="0"/>
    <x v="3"/>
    <n v="6821"/>
    <s v="POLAND-Gas"/>
    <s v="EU"/>
    <n v="6.8209999999999997"/>
  </r>
  <r>
    <s v="PL"/>
    <s v="POLAND"/>
    <s v="PL00"/>
    <x v="0"/>
    <x v="4"/>
    <n v="6821"/>
    <s v="POLAND-Gas"/>
    <s v="EU"/>
    <n v="6.8209999999999997"/>
  </r>
  <r>
    <s v="PL"/>
    <s v="POLAND"/>
    <s v="PL00"/>
    <x v="0"/>
    <x v="5"/>
    <n v="6821"/>
    <s v="POLAND-Gas"/>
    <s v="EU"/>
    <n v="6.8209999999999997"/>
  </r>
  <r>
    <s v="PL"/>
    <s v="POLAND"/>
    <s v="PL00"/>
    <x v="0"/>
    <x v="6"/>
    <n v="6821"/>
    <s v="POLAND-Gas"/>
    <s v="EU"/>
    <n v="6.8209999999999997"/>
  </r>
  <r>
    <s v="PL"/>
    <s v="POLAND"/>
    <s v="PL00"/>
    <x v="0"/>
    <x v="7"/>
    <n v="8147"/>
    <s v="POLAND-Gas"/>
    <s v="EU"/>
    <n v="8.1470000000000002"/>
  </r>
  <r>
    <s v="PL"/>
    <s v="POLAND"/>
    <s v="PL00"/>
    <x v="9"/>
    <x v="8"/>
    <n v="13837"/>
    <s v="POLAND-Hard coal"/>
    <s v="EU"/>
    <n v="13.837"/>
  </r>
  <r>
    <s v="PL"/>
    <s v="POLAND"/>
    <s v="PL00"/>
    <x v="9"/>
    <x v="9"/>
    <n v="13343"/>
    <s v="POLAND-Hard coal"/>
    <s v="EU"/>
    <n v="13.343"/>
  </r>
  <r>
    <s v="PL"/>
    <s v="POLAND"/>
    <s v="PL00"/>
    <x v="9"/>
    <x v="10"/>
    <n v="13254"/>
    <s v="POLAND-Hard coal"/>
    <s v="EU"/>
    <n v="13.254"/>
  </r>
  <r>
    <s v="PL"/>
    <s v="POLAND"/>
    <s v="PL00"/>
    <x v="9"/>
    <x v="0"/>
    <n v="12304"/>
    <s v="POLAND-Hard coal"/>
    <s v="EU"/>
    <n v="12.304"/>
  </r>
  <r>
    <s v="PL"/>
    <s v="POLAND"/>
    <s v="PL00"/>
    <x v="9"/>
    <x v="1"/>
    <n v="12304"/>
    <s v="POLAND-Hard coal"/>
    <s v="EU"/>
    <n v="12.304"/>
  </r>
  <r>
    <s v="PL"/>
    <s v="POLAND"/>
    <s v="PL00"/>
    <x v="9"/>
    <x v="2"/>
    <n v="12304"/>
    <s v="POLAND-Hard coal"/>
    <s v="EU"/>
    <n v="12.304"/>
  </r>
  <r>
    <s v="PL"/>
    <s v="POLAND"/>
    <s v="PL00"/>
    <x v="9"/>
    <x v="3"/>
    <n v="9153"/>
    <s v="POLAND-Hard coal"/>
    <s v="EU"/>
    <n v="9.1530000000000005"/>
  </r>
  <r>
    <s v="PL"/>
    <s v="POLAND"/>
    <s v="PL00"/>
    <x v="9"/>
    <x v="4"/>
    <n v="9007"/>
    <s v="POLAND-Hard coal"/>
    <s v="EU"/>
    <n v="9.0069999999999997"/>
  </r>
  <r>
    <s v="PL"/>
    <s v="POLAND"/>
    <s v="PL00"/>
    <x v="9"/>
    <x v="5"/>
    <n v="8597"/>
    <s v="POLAND-Hard coal"/>
    <s v="EU"/>
    <n v="8.5969999999999995"/>
  </r>
  <r>
    <s v="PL"/>
    <s v="POLAND"/>
    <s v="PL00"/>
    <x v="9"/>
    <x v="6"/>
    <n v="8597"/>
    <s v="POLAND-Hard coal"/>
    <s v="EU"/>
    <n v="8.5969999999999995"/>
  </r>
  <r>
    <s v="PL"/>
    <s v="POLAND"/>
    <s v="PL00"/>
    <x v="9"/>
    <x v="7"/>
    <n v="7247"/>
    <s v="POLAND-Hard coal"/>
    <s v="EU"/>
    <n v="7.2469999999999999"/>
  </r>
  <r>
    <s v="PL"/>
    <s v="POLAND"/>
    <s v="PL00"/>
    <x v="12"/>
    <x v="8"/>
    <n v="6520"/>
    <s v="POLAND-Lignite"/>
    <s v="EU"/>
    <n v="6.52"/>
  </r>
  <r>
    <s v="PL"/>
    <s v="POLAND"/>
    <s v="PL00"/>
    <x v="12"/>
    <x v="9"/>
    <n v="6520"/>
    <s v="POLAND-Lignite"/>
    <s v="EU"/>
    <n v="6.52"/>
  </r>
  <r>
    <s v="PL"/>
    <s v="POLAND"/>
    <s v="PL00"/>
    <x v="12"/>
    <x v="10"/>
    <n v="6520"/>
    <s v="POLAND-Lignite"/>
    <s v="EU"/>
    <n v="6.52"/>
  </r>
  <r>
    <s v="PL"/>
    <s v="POLAND"/>
    <s v="PL00"/>
    <x v="12"/>
    <x v="0"/>
    <n v="6520"/>
    <s v="POLAND-Lignite"/>
    <s v="EU"/>
    <n v="6.52"/>
  </r>
  <r>
    <s v="PL"/>
    <s v="POLAND"/>
    <s v="PL00"/>
    <x v="12"/>
    <x v="1"/>
    <n v="6520"/>
    <s v="POLAND-Lignite"/>
    <s v="EU"/>
    <n v="6.52"/>
  </r>
  <r>
    <s v="PL"/>
    <s v="POLAND"/>
    <s v="PL00"/>
    <x v="12"/>
    <x v="2"/>
    <n v="6520"/>
    <s v="POLAND-Lignite"/>
    <s v="EU"/>
    <n v="6.52"/>
  </r>
  <r>
    <s v="PL"/>
    <s v="POLAND"/>
    <s v="PL00"/>
    <x v="12"/>
    <x v="3"/>
    <n v="6173"/>
    <s v="POLAND-Lignite"/>
    <s v="EU"/>
    <n v="6.173"/>
  </r>
  <r>
    <s v="PL"/>
    <s v="POLAND"/>
    <s v="PL00"/>
    <x v="12"/>
    <x v="4"/>
    <n v="5824"/>
    <s v="POLAND-Lignite"/>
    <s v="EU"/>
    <n v="5.8239999999999998"/>
  </r>
  <r>
    <s v="PL"/>
    <s v="POLAND"/>
    <s v="PL00"/>
    <x v="12"/>
    <x v="5"/>
    <n v="5116"/>
    <s v="POLAND-Lignite"/>
    <s v="EU"/>
    <n v="5.1159999999999997"/>
  </r>
  <r>
    <s v="PL"/>
    <s v="POLAND"/>
    <s v="PL00"/>
    <x v="12"/>
    <x v="6"/>
    <n v="4401"/>
    <s v="POLAND-Lignite"/>
    <s v="EU"/>
    <n v="4.4009999999999998"/>
  </r>
  <r>
    <s v="PL"/>
    <s v="POLAND"/>
    <s v="PL00"/>
    <x v="12"/>
    <x v="7"/>
    <n v="3337"/>
    <s v="POLAND-Lignite"/>
    <s v="EU"/>
    <n v="3.3370000000000002"/>
  </r>
  <r>
    <s v="PL"/>
    <s v="POLAND"/>
    <s v="PL00"/>
    <x v="10"/>
    <x v="5"/>
    <n v="1110"/>
    <s v="POLAND-Nuclear"/>
    <s v="EU"/>
    <n v="1.1100000000000001"/>
  </r>
  <r>
    <s v="PL"/>
    <s v="POLAND"/>
    <s v="PL00"/>
    <x v="10"/>
    <x v="6"/>
    <n v="1110"/>
    <s v="POLAND-Nuclear"/>
    <s v="EU"/>
    <n v="1.1100000000000001"/>
  </r>
  <r>
    <s v="PL"/>
    <s v="POLAND"/>
    <s v="PL00"/>
    <x v="10"/>
    <x v="7"/>
    <n v="2220"/>
    <s v="POLAND-Nuclear"/>
    <s v="EU"/>
    <n v="2.2200000000000002"/>
  </r>
  <r>
    <s v="PL"/>
    <s v="POLAND"/>
    <s v="PL00"/>
    <x v="7"/>
    <x v="9"/>
    <n v="1162"/>
    <s v="POLAND-Others (RES)"/>
    <s v="EU"/>
    <n v="1.1619999999999999"/>
  </r>
  <r>
    <s v="PL"/>
    <s v="POLAND"/>
    <s v="PL00"/>
    <x v="7"/>
    <x v="0"/>
    <n v="1152"/>
    <s v="POLAND-Others (RES)"/>
    <s v="EU"/>
    <n v="1.1519999999999999"/>
  </r>
  <r>
    <s v="PL"/>
    <s v="POLAND"/>
    <s v="PL00"/>
    <x v="7"/>
    <x v="2"/>
    <n v="1263"/>
    <s v="POLAND-Others (RES)"/>
    <s v="EU"/>
    <n v="1.2629999999999999"/>
  </r>
  <r>
    <s v="PL"/>
    <s v="POLAND"/>
    <s v="PL00"/>
    <x v="7"/>
    <x v="7"/>
    <n v="1310"/>
    <s v="POLAND-Others (RES)"/>
    <s v="EU"/>
    <n v="1.31"/>
  </r>
  <r>
    <s v="PL"/>
    <s v="POLAND"/>
    <s v="PL00"/>
    <x v="8"/>
    <x v="9"/>
    <n v="4975"/>
    <s v="POLAND-Others (non-RES)"/>
    <s v="EU"/>
    <n v="4.9749999999999996"/>
  </r>
  <r>
    <s v="PL"/>
    <s v="POLAND"/>
    <s v="PL00"/>
    <x v="8"/>
    <x v="0"/>
    <n v="4945"/>
    <s v="POLAND-Others (non-RES)"/>
    <s v="EU"/>
    <n v="4.9450000000000003"/>
  </r>
  <r>
    <s v="PL"/>
    <s v="POLAND"/>
    <s v="PL00"/>
    <x v="8"/>
    <x v="2"/>
    <n v="3914"/>
    <s v="POLAND-Others (non-RES)"/>
    <s v="EU"/>
    <n v="3.9140000000000001"/>
  </r>
  <r>
    <s v="PL"/>
    <s v="POLAND"/>
    <s v="PL00"/>
    <x v="8"/>
    <x v="7"/>
    <n v="2786"/>
    <s v="POLAND-Others (non-RES)"/>
    <s v="EU"/>
    <n v="2.786"/>
  </r>
  <r>
    <s v="PL"/>
    <s v="POLAND"/>
    <s v="PL00"/>
    <x v="2"/>
    <x v="9"/>
    <n v="20408"/>
    <s v="POLAND-Solar (PV)"/>
    <s v="EU"/>
    <n v="20.408000000000001"/>
  </r>
  <r>
    <s v="PL"/>
    <s v="POLAND"/>
    <s v="PL00"/>
    <x v="2"/>
    <x v="0"/>
    <n v="23704"/>
    <s v="POLAND-Solar (PV)"/>
    <s v="EU"/>
    <n v="23.704000000000001"/>
  </r>
  <r>
    <s v="PL"/>
    <s v="POLAND"/>
    <s v="PL00"/>
    <x v="2"/>
    <x v="2"/>
    <n v="27000"/>
    <s v="POLAND-Solar (PV)"/>
    <s v="EU"/>
    <n v="27"/>
  </r>
  <r>
    <s v="PL"/>
    <s v="POLAND"/>
    <s v="PL00"/>
    <x v="2"/>
    <x v="7"/>
    <n v="36000"/>
    <s v="POLAND-Solar (PV)"/>
    <s v="EU"/>
    <n v="36"/>
  </r>
  <r>
    <s v="PL"/>
    <s v="POLAND"/>
    <s v="PL00"/>
    <x v="11"/>
    <x v="9"/>
    <n v="1900"/>
    <s v="POLAND-Wind offshore"/>
    <s v="EU"/>
    <n v="1.9"/>
  </r>
  <r>
    <s v="PL"/>
    <s v="POLAND"/>
    <s v="PL00"/>
    <x v="11"/>
    <x v="0"/>
    <n v="6033"/>
    <s v="POLAND-Wind offshore"/>
    <s v="EU"/>
    <n v="6.0330000000000004"/>
  </r>
  <r>
    <s v="PL"/>
    <s v="POLAND"/>
    <s v="PL00"/>
    <x v="11"/>
    <x v="2"/>
    <n v="7593"/>
    <s v="POLAND-Wind offshore"/>
    <s v="EU"/>
    <n v="7.593"/>
  </r>
  <r>
    <s v="PL"/>
    <s v="POLAND"/>
    <s v="PL00"/>
    <x v="11"/>
    <x v="7"/>
    <n v="10874"/>
    <s v="POLAND-Wind offshore"/>
    <s v="EU"/>
    <n v="10.874000000000001"/>
  </r>
  <r>
    <s v="PL"/>
    <s v="POLAND"/>
    <s v="PL00"/>
    <x v="3"/>
    <x v="9"/>
    <n v="11540"/>
    <s v="POLAND-Wind onshore"/>
    <s v="EU"/>
    <n v="11.54"/>
  </r>
  <r>
    <s v="PL"/>
    <s v="POLAND"/>
    <s v="PL00"/>
    <x v="3"/>
    <x v="0"/>
    <n v="12740"/>
    <s v="POLAND-Wind onshore"/>
    <s v="EU"/>
    <n v="12.74"/>
  </r>
  <r>
    <s v="PL"/>
    <s v="POLAND"/>
    <s v="PL00"/>
    <x v="3"/>
    <x v="2"/>
    <n v="13940"/>
    <s v="POLAND-Wind onshore"/>
    <s v="EU"/>
    <n v="13.94"/>
  </r>
  <r>
    <s v="PL"/>
    <s v="POLAND"/>
    <s v="PL00"/>
    <x v="3"/>
    <x v="7"/>
    <n v="16940"/>
    <s v="POLAND-Wind onshore"/>
    <s v="EU"/>
    <n v="16.940000000000001"/>
  </r>
  <r>
    <s v="PT"/>
    <s v="PORTUGAL"/>
    <s v="PT00"/>
    <x v="4"/>
    <x v="9"/>
    <n v="198"/>
    <s v="PORTUGAL-Battery"/>
    <s v="EU"/>
    <n v="0.19800000000000001"/>
  </r>
  <r>
    <s v="PT"/>
    <s v="PORTUGAL"/>
    <s v="PT00"/>
    <x v="4"/>
    <x v="10"/>
    <n v="396"/>
    <s v="PORTUGAL-Battery"/>
    <s v="EU"/>
    <n v="0.39600000000000002"/>
  </r>
  <r>
    <s v="PT"/>
    <s v="PORTUGAL"/>
    <s v="PT00"/>
    <x v="4"/>
    <x v="0"/>
    <n v="594"/>
    <s v="PORTUGAL-Battery"/>
    <s v="EU"/>
    <n v="0.59399999999999997"/>
  </r>
  <r>
    <s v="PT"/>
    <s v="PORTUGAL"/>
    <s v="PT00"/>
    <x v="4"/>
    <x v="1"/>
    <n v="792"/>
    <s v="PORTUGAL-Battery"/>
    <s v="EU"/>
    <n v="0.79200000000000004"/>
  </r>
  <r>
    <s v="PT"/>
    <s v="PORTUGAL"/>
    <s v="PT00"/>
    <x v="4"/>
    <x v="2"/>
    <n v="990"/>
    <s v="PORTUGAL-Battery"/>
    <s v="EU"/>
    <n v="0.99"/>
  </r>
  <r>
    <s v="PT"/>
    <s v="PORTUGAL"/>
    <s v="PT00"/>
    <x v="4"/>
    <x v="3"/>
    <n v="1760"/>
    <s v="PORTUGAL-Battery"/>
    <s v="EU"/>
    <n v="1.76"/>
  </r>
  <r>
    <s v="PT"/>
    <s v="PORTUGAL"/>
    <s v="PT00"/>
    <x v="4"/>
    <x v="4"/>
    <n v="2530"/>
    <s v="PORTUGAL-Battery"/>
    <s v="EU"/>
    <n v="2.5299999999999998"/>
  </r>
  <r>
    <s v="PT"/>
    <s v="PORTUGAL"/>
    <s v="PT00"/>
    <x v="4"/>
    <x v="5"/>
    <n v="3299"/>
    <s v="PORTUGAL-Battery"/>
    <s v="EU"/>
    <n v="3.2989999999999999"/>
  </r>
  <r>
    <s v="PT"/>
    <s v="PORTUGAL"/>
    <s v="PT00"/>
    <x v="4"/>
    <x v="6"/>
    <n v="4069"/>
    <s v="PORTUGAL-Battery"/>
    <s v="EU"/>
    <n v="4.069"/>
  </r>
  <r>
    <s v="PT"/>
    <s v="PORTUGAL"/>
    <s v="PT00"/>
    <x v="4"/>
    <x v="7"/>
    <n v="4839"/>
    <s v="PORTUGAL-Battery"/>
    <s v="EU"/>
    <n v="4.8390000000000004"/>
  </r>
  <r>
    <s v="PT"/>
    <s v="PORTUGAL"/>
    <s v="PT00"/>
    <x v="6"/>
    <x v="8"/>
    <n v="147"/>
    <s v="PORTUGAL-Electrolyser &amp; P2H"/>
    <s v="EU"/>
    <n v="0.14699999999999999"/>
  </r>
  <r>
    <s v="PT"/>
    <s v="PORTUGAL"/>
    <s v="PT00"/>
    <x v="6"/>
    <x v="9"/>
    <n v="1718"/>
    <s v="PORTUGAL-Electrolyser &amp; P2H"/>
    <s v="EU"/>
    <n v="1.718"/>
  </r>
  <r>
    <s v="PT"/>
    <s v="PORTUGAL"/>
    <s v="PT00"/>
    <x v="6"/>
    <x v="10"/>
    <n v="3288"/>
    <s v="PORTUGAL-Electrolyser &amp; P2H"/>
    <s v="EU"/>
    <n v="3.2879999999999998"/>
  </r>
  <r>
    <s v="PT"/>
    <s v="PORTUGAL"/>
    <s v="PT00"/>
    <x v="6"/>
    <x v="0"/>
    <n v="4859"/>
    <s v="PORTUGAL-Electrolyser &amp; P2H"/>
    <s v="EU"/>
    <n v="4.859"/>
  </r>
  <r>
    <s v="PT"/>
    <s v="PORTUGAL"/>
    <s v="PT00"/>
    <x v="6"/>
    <x v="1"/>
    <n v="6429"/>
    <s v="PORTUGAL-Electrolyser &amp; P2H"/>
    <s v="EU"/>
    <n v="6.4290000000000003"/>
  </r>
  <r>
    <s v="PT"/>
    <s v="PORTUGAL"/>
    <s v="PT00"/>
    <x v="6"/>
    <x v="2"/>
    <n v="8000"/>
    <s v="PORTUGAL-Electrolyser &amp; P2H"/>
    <s v="EU"/>
    <n v="8"/>
  </r>
  <r>
    <s v="PT"/>
    <s v="PORTUGAL"/>
    <s v="PT00"/>
    <x v="6"/>
    <x v="3"/>
    <n v="8420"/>
    <s v="PORTUGAL-Electrolyser &amp; P2H"/>
    <s v="EU"/>
    <n v="8.42"/>
  </r>
  <r>
    <s v="PT"/>
    <s v="PORTUGAL"/>
    <s v="PT00"/>
    <x v="6"/>
    <x v="4"/>
    <n v="8840"/>
    <s v="PORTUGAL-Electrolyser &amp; P2H"/>
    <s v="EU"/>
    <n v="8.84"/>
  </r>
  <r>
    <s v="PT"/>
    <s v="PORTUGAL"/>
    <s v="PT00"/>
    <x v="6"/>
    <x v="5"/>
    <n v="9260"/>
    <s v="PORTUGAL-Electrolyser &amp; P2H"/>
    <s v="EU"/>
    <n v="9.26"/>
  </r>
  <r>
    <s v="PT"/>
    <s v="PORTUGAL"/>
    <s v="PT00"/>
    <x v="6"/>
    <x v="6"/>
    <n v="9680"/>
    <s v="PORTUGAL-Electrolyser &amp; P2H"/>
    <s v="EU"/>
    <n v="9.68"/>
  </r>
  <r>
    <s v="PT"/>
    <s v="PORTUGAL"/>
    <s v="PT00"/>
    <x v="6"/>
    <x v="7"/>
    <n v="10100"/>
    <s v="PORTUGAL-Electrolyser &amp; P2H"/>
    <s v="EU"/>
    <n v="10.1"/>
  </r>
  <r>
    <s v="PT"/>
    <s v="PORTUGAL"/>
    <s v="PT00"/>
    <x v="0"/>
    <x v="8"/>
    <n v="3829"/>
    <s v="PORTUGAL-Gas"/>
    <s v="EU"/>
    <n v="3.8290000000000002"/>
  </r>
  <r>
    <s v="PT"/>
    <s v="PORTUGAL"/>
    <s v="PT00"/>
    <x v="0"/>
    <x v="9"/>
    <n v="3829"/>
    <s v="PORTUGAL-Gas"/>
    <s v="EU"/>
    <n v="3.8290000000000002"/>
  </r>
  <r>
    <s v="PT"/>
    <s v="PORTUGAL"/>
    <s v="PT00"/>
    <x v="0"/>
    <x v="10"/>
    <n v="3829"/>
    <s v="PORTUGAL-Gas"/>
    <s v="EU"/>
    <n v="3.8290000000000002"/>
  </r>
  <r>
    <s v="PT"/>
    <s v="PORTUGAL"/>
    <s v="PT00"/>
    <x v="0"/>
    <x v="0"/>
    <n v="3829"/>
    <s v="PORTUGAL-Gas"/>
    <s v="EU"/>
    <n v="3.8290000000000002"/>
  </r>
  <r>
    <s v="PT"/>
    <s v="PORTUGAL"/>
    <s v="PT00"/>
    <x v="0"/>
    <x v="1"/>
    <n v="3829"/>
    <s v="PORTUGAL-Gas"/>
    <s v="EU"/>
    <n v="3.8290000000000002"/>
  </r>
  <r>
    <s v="PT"/>
    <s v="PORTUGAL"/>
    <s v="PT00"/>
    <x v="0"/>
    <x v="2"/>
    <n v="2839"/>
    <s v="PORTUGAL-Gas"/>
    <s v="EU"/>
    <n v="2.839"/>
  </r>
  <r>
    <s v="PT"/>
    <s v="PORTUGAL"/>
    <s v="PT00"/>
    <x v="0"/>
    <x v="3"/>
    <n v="2839"/>
    <s v="PORTUGAL-Gas"/>
    <s v="EU"/>
    <n v="2.839"/>
  </r>
  <r>
    <s v="PT"/>
    <s v="PORTUGAL"/>
    <s v="PT00"/>
    <x v="0"/>
    <x v="4"/>
    <n v="2839"/>
    <s v="PORTUGAL-Gas"/>
    <s v="EU"/>
    <n v="2.839"/>
  </r>
  <r>
    <s v="PT"/>
    <s v="PORTUGAL"/>
    <s v="PT00"/>
    <x v="0"/>
    <x v="5"/>
    <n v="2839"/>
    <s v="PORTUGAL-Gas"/>
    <s v="EU"/>
    <n v="2.839"/>
  </r>
  <r>
    <s v="PT"/>
    <s v="PORTUGAL"/>
    <s v="PT00"/>
    <x v="0"/>
    <x v="6"/>
    <n v="2839"/>
    <s v="PORTUGAL-Gas"/>
    <s v="EU"/>
    <n v="2.839"/>
  </r>
  <r>
    <s v="PT"/>
    <s v="PORTUGAL"/>
    <s v="PT00"/>
    <x v="0"/>
    <x v="7"/>
    <n v="2055"/>
    <s v="PORTUGAL-Gas"/>
    <s v="EU"/>
    <n v="2.0550000000000002"/>
  </r>
  <r>
    <s v="PT"/>
    <s v="PORTUGAL"/>
    <s v="PT00"/>
    <x v="7"/>
    <x v="8"/>
    <n v="956"/>
    <s v="PORTUGAL-Others (RES)"/>
    <s v="EU"/>
    <n v="0.95599999999999996"/>
  </r>
  <r>
    <s v="PT"/>
    <s v="PORTUGAL"/>
    <s v="PT00"/>
    <x v="7"/>
    <x v="9"/>
    <n v="1154"/>
    <s v="PORTUGAL-Others (RES)"/>
    <s v="EU"/>
    <n v="1.1539999999999999"/>
  </r>
  <r>
    <s v="PT"/>
    <s v="PORTUGAL"/>
    <s v="PT00"/>
    <x v="7"/>
    <x v="10"/>
    <n v="1222"/>
    <s v="PORTUGAL-Others (RES)"/>
    <s v="EU"/>
    <n v="1.222"/>
  </r>
  <r>
    <s v="PT"/>
    <s v="PORTUGAL"/>
    <s v="PT00"/>
    <x v="7"/>
    <x v="0"/>
    <n v="1290"/>
    <s v="PORTUGAL-Others (RES)"/>
    <s v="EU"/>
    <n v="1.29"/>
  </r>
  <r>
    <s v="PT"/>
    <s v="PORTUGAL"/>
    <s v="PT00"/>
    <x v="7"/>
    <x v="1"/>
    <n v="1359"/>
    <s v="PORTUGAL-Others (RES)"/>
    <s v="EU"/>
    <n v="1.359"/>
  </r>
  <r>
    <s v="PT"/>
    <s v="PORTUGAL"/>
    <s v="PT00"/>
    <x v="7"/>
    <x v="2"/>
    <n v="1449"/>
    <s v="PORTUGAL-Others (RES)"/>
    <s v="EU"/>
    <n v="1.4490000000000001"/>
  </r>
  <r>
    <s v="PT"/>
    <s v="PORTUGAL"/>
    <s v="PT00"/>
    <x v="7"/>
    <x v="3"/>
    <n v="1507"/>
    <s v="PORTUGAL-Others (RES)"/>
    <s v="EU"/>
    <n v="1.5069999999999999"/>
  </r>
  <r>
    <s v="PT"/>
    <s v="PORTUGAL"/>
    <s v="PT00"/>
    <x v="7"/>
    <x v="4"/>
    <n v="1510"/>
    <s v="PORTUGAL-Others (RES)"/>
    <s v="EU"/>
    <n v="1.51"/>
  </r>
  <r>
    <s v="PT"/>
    <s v="PORTUGAL"/>
    <s v="PT00"/>
    <x v="7"/>
    <x v="5"/>
    <n v="1512"/>
    <s v="PORTUGAL-Others (RES)"/>
    <s v="EU"/>
    <n v="1.512"/>
  </r>
  <r>
    <s v="PT"/>
    <s v="PORTUGAL"/>
    <s v="PT00"/>
    <x v="7"/>
    <x v="6"/>
    <n v="1515"/>
    <s v="PORTUGAL-Others (RES)"/>
    <s v="EU"/>
    <n v="1.5149999999999999"/>
  </r>
  <r>
    <s v="PT"/>
    <s v="PORTUGAL"/>
    <s v="PT00"/>
    <x v="7"/>
    <x v="7"/>
    <n v="1518"/>
    <s v="PORTUGAL-Others (RES)"/>
    <s v="EU"/>
    <n v="1.518"/>
  </r>
  <r>
    <s v="PT"/>
    <s v="PORTUGAL"/>
    <s v="PT00"/>
    <x v="8"/>
    <x v="8"/>
    <n v="893"/>
    <s v="PORTUGAL-Others (non-RES)"/>
    <s v="EU"/>
    <n v="0.89300000000000002"/>
  </r>
  <r>
    <s v="PT"/>
    <s v="PORTUGAL"/>
    <s v="PT00"/>
    <x v="8"/>
    <x v="9"/>
    <n v="900"/>
    <s v="PORTUGAL-Others (non-RES)"/>
    <s v="EU"/>
    <n v="0.9"/>
  </r>
  <r>
    <s v="PT"/>
    <s v="PORTUGAL"/>
    <s v="PT00"/>
    <x v="8"/>
    <x v="10"/>
    <n v="908"/>
    <s v="PORTUGAL-Others (non-RES)"/>
    <s v="EU"/>
    <n v="0.90800000000000003"/>
  </r>
  <r>
    <s v="PT"/>
    <s v="PORTUGAL"/>
    <s v="PT00"/>
    <x v="8"/>
    <x v="0"/>
    <n v="916"/>
    <s v="PORTUGAL-Others (non-RES)"/>
    <s v="EU"/>
    <n v="0.91600000000000004"/>
  </r>
  <r>
    <s v="PT"/>
    <s v="PORTUGAL"/>
    <s v="PT00"/>
    <x v="8"/>
    <x v="1"/>
    <n v="923"/>
    <s v="PORTUGAL-Others (non-RES)"/>
    <s v="EU"/>
    <n v="0.92300000000000004"/>
  </r>
  <r>
    <s v="PT"/>
    <s v="PORTUGAL"/>
    <s v="PT00"/>
    <x v="8"/>
    <x v="2"/>
    <n v="886"/>
    <s v="PORTUGAL-Others (non-RES)"/>
    <s v="EU"/>
    <n v="0.88600000000000001"/>
  </r>
  <r>
    <s v="PT"/>
    <s v="PORTUGAL"/>
    <s v="PT00"/>
    <x v="8"/>
    <x v="3"/>
    <n v="829"/>
    <s v="PORTUGAL-Others (non-RES)"/>
    <s v="EU"/>
    <n v="0.82899999999999996"/>
  </r>
  <r>
    <s v="PT"/>
    <s v="PORTUGAL"/>
    <s v="PT00"/>
    <x v="8"/>
    <x v="4"/>
    <n v="766"/>
    <s v="PORTUGAL-Others (non-RES)"/>
    <s v="EU"/>
    <n v="0.76600000000000001"/>
  </r>
  <r>
    <s v="PT"/>
    <s v="PORTUGAL"/>
    <s v="PT00"/>
    <x v="8"/>
    <x v="5"/>
    <n v="704"/>
    <s v="PORTUGAL-Others (non-RES)"/>
    <s v="EU"/>
    <n v="0.70399999999999996"/>
  </r>
  <r>
    <s v="PT"/>
    <s v="PORTUGAL"/>
    <s v="PT00"/>
    <x v="8"/>
    <x v="6"/>
    <n v="641"/>
    <s v="PORTUGAL-Others (non-RES)"/>
    <s v="EU"/>
    <n v="0.64100000000000001"/>
  </r>
  <r>
    <s v="PT"/>
    <s v="PORTUGAL"/>
    <s v="PT00"/>
    <x v="8"/>
    <x v="7"/>
    <n v="578"/>
    <s v="PORTUGAL-Others (non-RES)"/>
    <s v="EU"/>
    <n v="0.57799999999999996"/>
  </r>
  <r>
    <s v="PT"/>
    <s v="PORTUGAL"/>
    <s v="PT00"/>
    <x v="2"/>
    <x v="8"/>
    <n v="5801"/>
    <s v="PORTUGAL-Solar (PV)"/>
    <s v="EU"/>
    <n v="5.8010000000000002"/>
  </r>
  <r>
    <s v="PT"/>
    <s v="PORTUGAL"/>
    <s v="PT00"/>
    <x v="2"/>
    <x v="9"/>
    <n v="7517"/>
    <s v="PORTUGAL-Solar (PV)"/>
    <s v="EU"/>
    <n v="7.5170000000000003"/>
  </r>
  <r>
    <s v="PT"/>
    <s v="PORTUGAL"/>
    <s v="PT00"/>
    <x v="2"/>
    <x v="10"/>
    <n v="9337"/>
    <s v="PORTUGAL-Solar (PV)"/>
    <s v="EU"/>
    <n v="9.3369999999999997"/>
  </r>
  <r>
    <s v="PT"/>
    <s v="PORTUGAL"/>
    <s v="PT00"/>
    <x v="2"/>
    <x v="0"/>
    <n v="11156"/>
    <s v="PORTUGAL-Solar (PV)"/>
    <s v="EU"/>
    <n v="11.156000000000001"/>
  </r>
  <r>
    <s v="PT"/>
    <s v="PORTUGAL"/>
    <s v="PT00"/>
    <x v="2"/>
    <x v="1"/>
    <n v="12976"/>
    <s v="PORTUGAL-Solar (PV)"/>
    <s v="EU"/>
    <n v="12.976000000000001"/>
  </r>
  <r>
    <s v="PT"/>
    <s v="PORTUGAL"/>
    <s v="PT00"/>
    <x v="2"/>
    <x v="2"/>
    <n v="14796"/>
    <s v="PORTUGAL-Solar (PV)"/>
    <s v="EU"/>
    <n v="14.795999999999999"/>
  </r>
  <r>
    <s v="PT"/>
    <s v="PORTUGAL"/>
    <s v="PT00"/>
    <x v="2"/>
    <x v="3"/>
    <n v="16437"/>
    <s v="PORTUGAL-Solar (PV)"/>
    <s v="EU"/>
    <n v="16.437000000000001"/>
  </r>
  <r>
    <s v="PT"/>
    <s v="PORTUGAL"/>
    <s v="PT00"/>
    <x v="2"/>
    <x v="4"/>
    <n v="17855"/>
    <s v="PORTUGAL-Solar (PV)"/>
    <s v="EU"/>
    <n v="17.855"/>
  </r>
  <r>
    <s v="PT"/>
    <s v="PORTUGAL"/>
    <s v="PT00"/>
    <x v="2"/>
    <x v="5"/>
    <n v="19274"/>
    <s v="PORTUGAL-Solar (PV)"/>
    <s v="EU"/>
    <n v="19.274000000000001"/>
  </r>
  <r>
    <s v="PT"/>
    <s v="PORTUGAL"/>
    <s v="PT00"/>
    <x v="2"/>
    <x v="6"/>
    <n v="20692"/>
    <s v="PORTUGAL-Solar (PV)"/>
    <s v="EU"/>
    <n v="20.692"/>
  </r>
  <r>
    <s v="PT"/>
    <s v="PORTUGAL"/>
    <s v="PT00"/>
    <x v="2"/>
    <x v="7"/>
    <n v="22111"/>
    <s v="PORTUGAL-Solar (PV)"/>
    <s v="EU"/>
    <n v="22.111000000000001"/>
  </r>
  <r>
    <s v="PT"/>
    <s v="PORTUGAL"/>
    <s v="PT00"/>
    <x v="13"/>
    <x v="9"/>
    <n v="60"/>
    <s v="PORTUGAL-Solar (thermal)"/>
    <s v="EU"/>
    <n v="0.06"/>
  </r>
  <r>
    <s v="PT"/>
    <s v="PORTUGAL"/>
    <s v="PT00"/>
    <x v="13"/>
    <x v="10"/>
    <n v="180"/>
    <s v="PORTUGAL-Solar (thermal)"/>
    <s v="EU"/>
    <n v="0.18"/>
  </r>
  <r>
    <s v="PT"/>
    <s v="PORTUGAL"/>
    <s v="PT00"/>
    <x v="13"/>
    <x v="0"/>
    <n v="300"/>
    <s v="PORTUGAL-Solar (thermal)"/>
    <s v="EU"/>
    <n v="0.3"/>
  </r>
  <r>
    <s v="PT"/>
    <s v="PORTUGAL"/>
    <s v="PT00"/>
    <x v="13"/>
    <x v="1"/>
    <n v="420"/>
    <s v="PORTUGAL-Solar (thermal)"/>
    <s v="EU"/>
    <n v="0.42"/>
  </r>
  <r>
    <s v="PT"/>
    <s v="PORTUGAL"/>
    <s v="PT00"/>
    <x v="13"/>
    <x v="2"/>
    <n v="540"/>
    <s v="PORTUGAL-Solar (thermal)"/>
    <s v="EU"/>
    <n v="0.54"/>
  </r>
  <r>
    <s v="PT"/>
    <s v="PORTUGAL"/>
    <s v="PT00"/>
    <x v="13"/>
    <x v="3"/>
    <n v="600"/>
    <s v="PORTUGAL-Solar (thermal)"/>
    <s v="EU"/>
    <n v="0.6"/>
  </r>
  <r>
    <s v="PT"/>
    <s v="PORTUGAL"/>
    <s v="PT00"/>
    <x v="13"/>
    <x v="4"/>
    <n v="600"/>
    <s v="PORTUGAL-Solar (thermal)"/>
    <s v="EU"/>
    <n v="0.6"/>
  </r>
  <r>
    <s v="PT"/>
    <s v="PORTUGAL"/>
    <s v="PT00"/>
    <x v="13"/>
    <x v="5"/>
    <n v="600"/>
    <s v="PORTUGAL-Solar (thermal)"/>
    <s v="EU"/>
    <n v="0.6"/>
  </r>
  <r>
    <s v="PT"/>
    <s v="PORTUGAL"/>
    <s v="PT00"/>
    <x v="13"/>
    <x v="6"/>
    <n v="600"/>
    <s v="PORTUGAL-Solar (thermal)"/>
    <s v="EU"/>
    <n v="0.6"/>
  </r>
  <r>
    <s v="PT"/>
    <s v="PORTUGAL"/>
    <s v="PT00"/>
    <x v="13"/>
    <x v="7"/>
    <n v="600"/>
    <s v="PORTUGAL-Solar (thermal)"/>
    <s v="EU"/>
    <n v="0.6"/>
  </r>
  <r>
    <s v="PT"/>
    <s v="PORTUGAL"/>
    <s v="PT00"/>
    <x v="11"/>
    <x v="8"/>
    <n v="25"/>
    <s v="PORTUGAL-Wind offshore"/>
    <s v="EU"/>
    <n v="2.5000000000000001E-2"/>
  </r>
  <r>
    <s v="PT"/>
    <s v="PORTUGAL"/>
    <s v="PT00"/>
    <x v="11"/>
    <x v="9"/>
    <n v="223"/>
    <s v="PORTUGAL-Wind offshore"/>
    <s v="EU"/>
    <n v="0.223"/>
  </r>
  <r>
    <s v="PT"/>
    <s v="PORTUGAL"/>
    <s v="PT00"/>
    <x v="11"/>
    <x v="10"/>
    <n v="618"/>
    <s v="PORTUGAL-Wind offshore"/>
    <s v="EU"/>
    <n v="0.61799999999999999"/>
  </r>
  <r>
    <s v="PT"/>
    <s v="PORTUGAL"/>
    <s v="PT00"/>
    <x v="11"/>
    <x v="0"/>
    <n v="1013"/>
    <s v="PORTUGAL-Wind offshore"/>
    <s v="EU"/>
    <n v="1.0129999999999999"/>
  </r>
  <r>
    <s v="PT"/>
    <s v="PORTUGAL"/>
    <s v="PT00"/>
    <x v="11"/>
    <x v="1"/>
    <n v="1408"/>
    <s v="PORTUGAL-Wind offshore"/>
    <s v="EU"/>
    <n v="1.4079999999999999"/>
  </r>
  <r>
    <s v="PT"/>
    <s v="PORTUGAL"/>
    <s v="PT00"/>
    <x v="11"/>
    <x v="2"/>
    <n v="1803"/>
    <s v="PORTUGAL-Wind offshore"/>
    <s v="EU"/>
    <n v="1.8029999999999999"/>
  </r>
  <r>
    <s v="PT"/>
    <s v="PORTUGAL"/>
    <s v="PT00"/>
    <x v="11"/>
    <x v="3"/>
    <n v="2400"/>
    <s v="PORTUGAL-Wind offshore"/>
    <s v="EU"/>
    <n v="2.4"/>
  </r>
  <r>
    <s v="PT"/>
    <s v="PORTUGAL"/>
    <s v="PT00"/>
    <x v="11"/>
    <x v="4"/>
    <n v="3200"/>
    <s v="PORTUGAL-Wind offshore"/>
    <s v="EU"/>
    <n v="3.2"/>
  </r>
  <r>
    <s v="PT"/>
    <s v="PORTUGAL"/>
    <s v="PT00"/>
    <x v="11"/>
    <x v="5"/>
    <n v="4000"/>
    <s v="PORTUGAL-Wind offshore"/>
    <s v="EU"/>
    <n v="4"/>
  </r>
  <r>
    <s v="PT"/>
    <s v="PORTUGAL"/>
    <s v="PT00"/>
    <x v="11"/>
    <x v="6"/>
    <n v="4800"/>
    <s v="PORTUGAL-Wind offshore"/>
    <s v="EU"/>
    <n v="4.8"/>
  </r>
  <r>
    <s v="PT"/>
    <s v="PORTUGAL"/>
    <s v="PT00"/>
    <x v="11"/>
    <x v="7"/>
    <n v="5600"/>
    <s v="PORTUGAL-Wind offshore"/>
    <s v="EU"/>
    <n v="5.6"/>
  </r>
  <r>
    <s v="PT"/>
    <s v="PORTUGAL"/>
    <s v="PT00"/>
    <x v="3"/>
    <x v="8"/>
    <n v="6079"/>
    <s v="PORTUGAL-Wind onshore"/>
    <s v="EU"/>
    <n v="6.0789999999999997"/>
  </r>
  <r>
    <s v="PT"/>
    <s v="PORTUGAL"/>
    <s v="PT00"/>
    <x v="3"/>
    <x v="9"/>
    <n v="6714"/>
    <s v="PORTUGAL-Wind onshore"/>
    <s v="EU"/>
    <n v="6.7140000000000004"/>
  </r>
  <r>
    <s v="PT"/>
    <s v="PORTUGAL"/>
    <s v="PT00"/>
    <x v="3"/>
    <x v="10"/>
    <n v="7534"/>
    <s v="PORTUGAL-Wind onshore"/>
    <s v="EU"/>
    <n v="7.5339999999999998"/>
  </r>
  <r>
    <s v="PT"/>
    <s v="PORTUGAL"/>
    <s v="PT00"/>
    <x v="3"/>
    <x v="0"/>
    <n v="8354"/>
    <s v="PORTUGAL-Wind onshore"/>
    <s v="EU"/>
    <n v="8.3539999999999992"/>
  </r>
  <r>
    <s v="PT"/>
    <s v="PORTUGAL"/>
    <s v="PT00"/>
    <x v="3"/>
    <x v="1"/>
    <n v="9174"/>
    <s v="PORTUGAL-Wind onshore"/>
    <s v="EU"/>
    <n v="9.1739999999999995"/>
  </r>
  <r>
    <s v="PT"/>
    <s v="PORTUGAL"/>
    <s v="PT00"/>
    <x v="3"/>
    <x v="2"/>
    <n v="9994"/>
    <s v="PORTUGAL-Wind onshore"/>
    <s v="EU"/>
    <n v="9.9939999999999998"/>
  </r>
  <r>
    <s v="PT"/>
    <s v="PORTUGAL"/>
    <s v="PT00"/>
    <x v="3"/>
    <x v="3"/>
    <n v="10529"/>
    <s v="PORTUGAL-Wind onshore"/>
    <s v="EU"/>
    <n v="10.529"/>
  </r>
  <r>
    <s v="PT"/>
    <s v="PORTUGAL"/>
    <s v="PT00"/>
    <x v="3"/>
    <x v="4"/>
    <n v="10779"/>
    <s v="PORTUGAL-Wind onshore"/>
    <s v="EU"/>
    <n v="10.779"/>
  </r>
  <r>
    <s v="PT"/>
    <s v="PORTUGAL"/>
    <s v="PT00"/>
    <x v="3"/>
    <x v="5"/>
    <n v="11029"/>
    <s v="PORTUGAL-Wind onshore"/>
    <s v="EU"/>
    <n v="11.029"/>
  </r>
  <r>
    <s v="PT"/>
    <s v="PORTUGAL"/>
    <s v="PT00"/>
    <x v="3"/>
    <x v="6"/>
    <n v="11279"/>
    <s v="PORTUGAL-Wind onshore"/>
    <s v="EU"/>
    <n v="11.279"/>
  </r>
  <r>
    <s v="PT"/>
    <s v="PORTUGAL"/>
    <s v="PT00"/>
    <x v="3"/>
    <x v="7"/>
    <n v="11529"/>
    <s v="PORTUGAL-Wind onshore"/>
    <s v="EU"/>
    <n v="11.529"/>
  </r>
  <r>
    <s v="MK"/>
    <s v="REPUBLIC OF NORTH MACEDONIA"/>
    <s v="MK00"/>
    <x v="0"/>
    <x v="8"/>
    <n v="560"/>
    <s v="REPUBLIC OF NORTH MACEDONIA-Gas"/>
    <s v="Non-EU"/>
    <n v="0.56000000000000005"/>
  </r>
  <r>
    <s v="MK"/>
    <s v="REPUBLIC OF NORTH MACEDONIA"/>
    <s v="MK00"/>
    <x v="0"/>
    <x v="9"/>
    <n v="560"/>
    <s v="REPUBLIC OF NORTH MACEDONIA-Gas"/>
    <s v="Non-EU"/>
    <n v="0.56000000000000005"/>
  </r>
  <r>
    <s v="MK"/>
    <s v="REPUBLIC OF NORTH MACEDONIA"/>
    <s v="MK00"/>
    <x v="0"/>
    <x v="10"/>
    <n v="560"/>
    <s v="REPUBLIC OF NORTH MACEDONIA-Gas"/>
    <s v="Non-EU"/>
    <n v="0.56000000000000005"/>
  </r>
  <r>
    <s v="MK"/>
    <s v="REPUBLIC OF NORTH MACEDONIA"/>
    <s v="MK00"/>
    <x v="0"/>
    <x v="0"/>
    <n v="760"/>
    <s v="REPUBLIC OF NORTH MACEDONIA-Gas"/>
    <s v="Non-EU"/>
    <n v="0.76"/>
  </r>
  <r>
    <s v="MK"/>
    <s v="REPUBLIC OF NORTH MACEDONIA"/>
    <s v="MK00"/>
    <x v="0"/>
    <x v="1"/>
    <n v="760"/>
    <s v="REPUBLIC OF NORTH MACEDONIA-Gas"/>
    <s v="Non-EU"/>
    <n v="0.76"/>
  </r>
  <r>
    <s v="MK"/>
    <s v="REPUBLIC OF NORTH MACEDONIA"/>
    <s v="MK00"/>
    <x v="0"/>
    <x v="2"/>
    <n v="760"/>
    <s v="REPUBLIC OF NORTH MACEDONIA-Gas"/>
    <s v="Non-EU"/>
    <n v="0.76"/>
  </r>
  <r>
    <s v="MK"/>
    <s v="REPUBLIC OF NORTH MACEDONIA"/>
    <s v="MK00"/>
    <x v="0"/>
    <x v="3"/>
    <n v="760"/>
    <s v="REPUBLIC OF NORTH MACEDONIA-Gas"/>
    <s v="Non-EU"/>
    <n v="0.76"/>
  </r>
  <r>
    <s v="MK"/>
    <s v="REPUBLIC OF NORTH MACEDONIA"/>
    <s v="MK00"/>
    <x v="0"/>
    <x v="4"/>
    <n v="760"/>
    <s v="REPUBLIC OF NORTH MACEDONIA-Gas"/>
    <s v="Non-EU"/>
    <n v="0.76"/>
  </r>
  <r>
    <s v="MK"/>
    <s v="REPUBLIC OF NORTH MACEDONIA"/>
    <s v="MK00"/>
    <x v="0"/>
    <x v="5"/>
    <n v="760"/>
    <s v="REPUBLIC OF NORTH MACEDONIA-Gas"/>
    <s v="Non-EU"/>
    <n v="0.76"/>
  </r>
  <r>
    <s v="MK"/>
    <s v="REPUBLIC OF NORTH MACEDONIA"/>
    <s v="MK00"/>
    <x v="0"/>
    <x v="6"/>
    <n v="760"/>
    <s v="REPUBLIC OF NORTH MACEDONIA-Gas"/>
    <s v="Non-EU"/>
    <n v="0.76"/>
  </r>
  <r>
    <s v="MK"/>
    <s v="REPUBLIC OF NORTH MACEDONIA"/>
    <s v="MK00"/>
    <x v="0"/>
    <x v="7"/>
    <n v="760"/>
    <s v="REPUBLIC OF NORTH MACEDONIA-Gas"/>
    <s v="Non-EU"/>
    <n v="0.76"/>
  </r>
  <r>
    <s v="MK"/>
    <s v="REPUBLIC OF NORTH MACEDONIA"/>
    <s v="MK00"/>
    <x v="12"/>
    <x v="8"/>
    <n v="450"/>
    <s v="REPUBLIC OF NORTH MACEDONIA-Lignite"/>
    <s v="Non-EU"/>
    <n v="0.45"/>
  </r>
  <r>
    <s v="MK"/>
    <s v="REPUBLIC OF NORTH MACEDONIA"/>
    <s v="MK00"/>
    <x v="12"/>
    <x v="9"/>
    <n v="300"/>
    <s v="REPUBLIC OF NORTH MACEDONIA-Lignite"/>
    <s v="Non-EU"/>
    <n v="0.3"/>
  </r>
  <r>
    <s v="MK"/>
    <s v="REPUBLIC OF NORTH MACEDONIA"/>
    <s v="MK00"/>
    <x v="12"/>
    <x v="10"/>
    <n v="150"/>
    <s v="REPUBLIC OF NORTH MACEDONIA-Lignite"/>
    <s v="Non-EU"/>
    <n v="0.15"/>
  </r>
  <r>
    <s v="MK"/>
    <s v="REPUBLIC OF NORTH MACEDONIA"/>
    <s v="MK00"/>
    <x v="7"/>
    <x v="8"/>
    <n v="31"/>
    <s v="REPUBLIC OF NORTH MACEDONIA-Others (RES)"/>
    <s v="Non-EU"/>
    <n v="3.1E-2"/>
  </r>
  <r>
    <s v="MK"/>
    <s v="REPUBLIC OF NORTH MACEDONIA"/>
    <s v="MK00"/>
    <x v="7"/>
    <x v="9"/>
    <n v="31"/>
    <s v="REPUBLIC OF NORTH MACEDONIA-Others (RES)"/>
    <s v="Non-EU"/>
    <n v="3.1E-2"/>
  </r>
  <r>
    <s v="MK"/>
    <s v="REPUBLIC OF NORTH MACEDONIA"/>
    <s v="MK00"/>
    <x v="7"/>
    <x v="10"/>
    <n v="31"/>
    <s v="REPUBLIC OF NORTH MACEDONIA-Others (RES)"/>
    <s v="Non-EU"/>
    <n v="3.1E-2"/>
  </r>
  <r>
    <s v="MK"/>
    <s v="REPUBLIC OF NORTH MACEDONIA"/>
    <s v="MK00"/>
    <x v="7"/>
    <x v="0"/>
    <n v="31"/>
    <s v="REPUBLIC OF NORTH MACEDONIA-Others (RES)"/>
    <s v="Non-EU"/>
    <n v="3.1E-2"/>
  </r>
  <r>
    <s v="MK"/>
    <s v="REPUBLIC OF NORTH MACEDONIA"/>
    <s v="MK00"/>
    <x v="7"/>
    <x v="1"/>
    <n v="31"/>
    <s v="REPUBLIC OF NORTH MACEDONIA-Others (RES)"/>
    <s v="Non-EU"/>
    <n v="3.1E-2"/>
  </r>
  <r>
    <s v="MK"/>
    <s v="REPUBLIC OF NORTH MACEDONIA"/>
    <s v="MK00"/>
    <x v="7"/>
    <x v="2"/>
    <n v="31"/>
    <s v="REPUBLIC OF NORTH MACEDONIA-Others (RES)"/>
    <s v="Non-EU"/>
    <n v="3.1E-2"/>
  </r>
  <r>
    <s v="MK"/>
    <s v="REPUBLIC OF NORTH MACEDONIA"/>
    <s v="MK00"/>
    <x v="7"/>
    <x v="3"/>
    <n v="31"/>
    <s v="REPUBLIC OF NORTH MACEDONIA-Others (RES)"/>
    <s v="Non-EU"/>
    <n v="3.1E-2"/>
  </r>
  <r>
    <s v="MK"/>
    <s v="REPUBLIC OF NORTH MACEDONIA"/>
    <s v="MK00"/>
    <x v="7"/>
    <x v="4"/>
    <n v="31"/>
    <s v="REPUBLIC OF NORTH MACEDONIA-Others (RES)"/>
    <s v="Non-EU"/>
    <n v="3.1E-2"/>
  </r>
  <r>
    <s v="MK"/>
    <s v="REPUBLIC OF NORTH MACEDONIA"/>
    <s v="MK00"/>
    <x v="7"/>
    <x v="5"/>
    <n v="31"/>
    <s v="REPUBLIC OF NORTH MACEDONIA-Others (RES)"/>
    <s v="Non-EU"/>
    <n v="3.1E-2"/>
  </r>
  <r>
    <s v="MK"/>
    <s v="REPUBLIC OF NORTH MACEDONIA"/>
    <s v="MK00"/>
    <x v="7"/>
    <x v="6"/>
    <n v="31"/>
    <s v="REPUBLIC OF NORTH MACEDONIA-Others (RES)"/>
    <s v="Non-EU"/>
    <n v="3.1E-2"/>
  </r>
  <r>
    <s v="MK"/>
    <s v="REPUBLIC OF NORTH MACEDONIA"/>
    <s v="MK00"/>
    <x v="7"/>
    <x v="7"/>
    <n v="31"/>
    <s v="REPUBLIC OF NORTH MACEDONIA-Others (RES)"/>
    <s v="Non-EU"/>
    <n v="3.1E-2"/>
  </r>
  <r>
    <s v="MK"/>
    <s v="REPUBLIC OF NORTH MACEDONIA"/>
    <s v="MK00"/>
    <x v="2"/>
    <x v="8"/>
    <n v="313"/>
    <s v="REPUBLIC OF NORTH MACEDONIA-Solar (PV)"/>
    <s v="Non-EU"/>
    <n v="0.313"/>
  </r>
  <r>
    <s v="MK"/>
    <s v="REPUBLIC OF NORTH MACEDONIA"/>
    <s v="MK00"/>
    <x v="2"/>
    <x v="9"/>
    <n v="313"/>
    <s v="REPUBLIC OF NORTH MACEDONIA-Solar (PV)"/>
    <s v="Non-EU"/>
    <n v="0.313"/>
  </r>
  <r>
    <s v="MK"/>
    <s v="REPUBLIC OF NORTH MACEDONIA"/>
    <s v="MK00"/>
    <x v="2"/>
    <x v="10"/>
    <n v="313"/>
    <s v="REPUBLIC OF NORTH MACEDONIA-Solar (PV)"/>
    <s v="Non-EU"/>
    <n v="0.313"/>
  </r>
  <r>
    <s v="MK"/>
    <s v="REPUBLIC OF NORTH MACEDONIA"/>
    <s v="MK00"/>
    <x v="2"/>
    <x v="0"/>
    <n v="313"/>
    <s v="REPUBLIC OF NORTH MACEDONIA-Solar (PV)"/>
    <s v="Non-EU"/>
    <n v="0.313"/>
  </r>
  <r>
    <s v="MK"/>
    <s v="REPUBLIC OF NORTH MACEDONIA"/>
    <s v="MK00"/>
    <x v="2"/>
    <x v="1"/>
    <n v="313"/>
    <s v="REPUBLIC OF NORTH MACEDONIA-Solar (PV)"/>
    <s v="Non-EU"/>
    <n v="0.313"/>
  </r>
  <r>
    <s v="MK"/>
    <s v="REPUBLIC OF NORTH MACEDONIA"/>
    <s v="MK00"/>
    <x v="2"/>
    <x v="2"/>
    <n v="630"/>
    <s v="REPUBLIC OF NORTH MACEDONIA-Solar (PV)"/>
    <s v="Non-EU"/>
    <n v="0.63"/>
  </r>
  <r>
    <s v="MK"/>
    <s v="REPUBLIC OF NORTH MACEDONIA"/>
    <s v="MK00"/>
    <x v="2"/>
    <x v="3"/>
    <n v="630"/>
    <s v="REPUBLIC OF NORTH MACEDONIA-Solar (PV)"/>
    <s v="Non-EU"/>
    <n v="0.63"/>
  </r>
  <r>
    <s v="MK"/>
    <s v="REPUBLIC OF NORTH MACEDONIA"/>
    <s v="MK00"/>
    <x v="2"/>
    <x v="4"/>
    <n v="630"/>
    <s v="REPUBLIC OF NORTH MACEDONIA-Solar (PV)"/>
    <s v="Non-EU"/>
    <n v="0.63"/>
  </r>
  <r>
    <s v="MK"/>
    <s v="REPUBLIC OF NORTH MACEDONIA"/>
    <s v="MK00"/>
    <x v="2"/>
    <x v="5"/>
    <n v="690"/>
    <s v="REPUBLIC OF NORTH MACEDONIA-Solar (PV)"/>
    <s v="Non-EU"/>
    <n v="0.69"/>
  </r>
  <r>
    <s v="MK"/>
    <s v="REPUBLIC OF NORTH MACEDONIA"/>
    <s v="MK00"/>
    <x v="2"/>
    <x v="6"/>
    <n v="690"/>
    <s v="REPUBLIC OF NORTH MACEDONIA-Solar (PV)"/>
    <s v="Non-EU"/>
    <n v="0.69"/>
  </r>
  <r>
    <s v="MK"/>
    <s v="REPUBLIC OF NORTH MACEDONIA"/>
    <s v="MK00"/>
    <x v="2"/>
    <x v="7"/>
    <n v="690"/>
    <s v="REPUBLIC OF NORTH MACEDONIA-Solar (PV)"/>
    <s v="Non-EU"/>
    <n v="0.69"/>
  </r>
  <r>
    <s v="MK"/>
    <s v="REPUBLIC OF NORTH MACEDONIA"/>
    <s v="MK00"/>
    <x v="3"/>
    <x v="8"/>
    <n v="170"/>
    <s v="REPUBLIC OF NORTH MACEDONIA-Wind onshore"/>
    <s v="Non-EU"/>
    <n v="0.17"/>
  </r>
  <r>
    <s v="MK"/>
    <s v="REPUBLIC OF NORTH MACEDONIA"/>
    <s v="MK00"/>
    <x v="3"/>
    <x v="9"/>
    <n v="170"/>
    <s v="REPUBLIC OF NORTH MACEDONIA-Wind onshore"/>
    <s v="Non-EU"/>
    <n v="0.17"/>
  </r>
  <r>
    <s v="MK"/>
    <s v="REPUBLIC OF NORTH MACEDONIA"/>
    <s v="MK00"/>
    <x v="3"/>
    <x v="10"/>
    <n v="210"/>
    <s v="REPUBLIC OF NORTH MACEDONIA-Wind onshore"/>
    <s v="Non-EU"/>
    <n v="0.21"/>
  </r>
  <r>
    <s v="MK"/>
    <s v="REPUBLIC OF NORTH MACEDONIA"/>
    <s v="MK00"/>
    <x v="3"/>
    <x v="0"/>
    <n v="210"/>
    <s v="REPUBLIC OF NORTH MACEDONIA-Wind onshore"/>
    <s v="Non-EU"/>
    <n v="0.21"/>
  </r>
  <r>
    <s v="MK"/>
    <s v="REPUBLIC OF NORTH MACEDONIA"/>
    <s v="MK00"/>
    <x v="3"/>
    <x v="1"/>
    <n v="210"/>
    <s v="REPUBLIC OF NORTH MACEDONIA-Wind onshore"/>
    <s v="Non-EU"/>
    <n v="0.21"/>
  </r>
  <r>
    <s v="MK"/>
    <s v="REPUBLIC OF NORTH MACEDONIA"/>
    <s v="MK00"/>
    <x v="3"/>
    <x v="2"/>
    <n v="410"/>
    <s v="REPUBLIC OF NORTH MACEDONIA-Wind onshore"/>
    <s v="Non-EU"/>
    <n v="0.41"/>
  </r>
  <r>
    <s v="MK"/>
    <s v="REPUBLIC OF NORTH MACEDONIA"/>
    <s v="MK00"/>
    <x v="3"/>
    <x v="3"/>
    <n v="410"/>
    <s v="REPUBLIC OF NORTH MACEDONIA-Wind onshore"/>
    <s v="Non-EU"/>
    <n v="0.41"/>
  </r>
  <r>
    <s v="MK"/>
    <s v="REPUBLIC OF NORTH MACEDONIA"/>
    <s v="MK00"/>
    <x v="3"/>
    <x v="4"/>
    <n v="410"/>
    <s v="REPUBLIC OF NORTH MACEDONIA-Wind onshore"/>
    <s v="Non-EU"/>
    <n v="0.41"/>
  </r>
  <r>
    <s v="MK"/>
    <s v="REPUBLIC OF NORTH MACEDONIA"/>
    <s v="MK00"/>
    <x v="3"/>
    <x v="5"/>
    <n v="460"/>
    <s v="REPUBLIC OF NORTH MACEDONIA-Wind onshore"/>
    <s v="Non-EU"/>
    <n v="0.46"/>
  </r>
  <r>
    <s v="MK"/>
    <s v="REPUBLIC OF NORTH MACEDONIA"/>
    <s v="MK00"/>
    <x v="3"/>
    <x v="6"/>
    <n v="460"/>
    <s v="REPUBLIC OF NORTH MACEDONIA-Wind onshore"/>
    <s v="Non-EU"/>
    <n v="0.46"/>
  </r>
  <r>
    <s v="MK"/>
    <s v="REPUBLIC OF NORTH MACEDONIA"/>
    <s v="MK00"/>
    <x v="3"/>
    <x v="7"/>
    <n v="460"/>
    <s v="REPUBLIC OF NORTH MACEDONIA-Wind onshore"/>
    <s v="Non-EU"/>
    <n v="0.46"/>
  </r>
  <r>
    <s v="RO"/>
    <s v="ROMANIA"/>
    <s v="RO00"/>
    <x v="4"/>
    <x v="8"/>
    <n v="240"/>
    <s v="ROMANIA-Battery"/>
    <s v="EU"/>
    <n v="0.24"/>
  </r>
  <r>
    <s v="RO"/>
    <s v="ROMANIA"/>
    <s v="RO00"/>
    <x v="4"/>
    <x v="9"/>
    <n v="270"/>
    <s v="ROMANIA-Battery"/>
    <s v="EU"/>
    <n v="0.27"/>
  </r>
  <r>
    <s v="RO"/>
    <s v="ROMANIA"/>
    <s v="RO00"/>
    <x v="4"/>
    <x v="10"/>
    <n v="300"/>
    <s v="ROMANIA-Battery"/>
    <s v="EU"/>
    <n v="0.3"/>
  </r>
  <r>
    <s v="RO"/>
    <s v="ROMANIA"/>
    <s v="RO00"/>
    <x v="4"/>
    <x v="0"/>
    <n v="330"/>
    <s v="ROMANIA-Battery"/>
    <s v="EU"/>
    <n v="0.33"/>
  </r>
  <r>
    <s v="RO"/>
    <s v="ROMANIA"/>
    <s v="RO00"/>
    <x v="4"/>
    <x v="1"/>
    <n v="360"/>
    <s v="ROMANIA-Battery"/>
    <s v="EU"/>
    <n v="0.36"/>
  </r>
  <r>
    <s v="RO"/>
    <s v="ROMANIA"/>
    <s v="RO00"/>
    <x v="4"/>
    <x v="2"/>
    <n v="400"/>
    <s v="ROMANIA-Battery"/>
    <s v="EU"/>
    <n v="0.4"/>
  </r>
  <r>
    <s v="RO"/>
    <s v="ROMANIA"/>
    <s v="RO00"/>
    <x v="4"/>
    <x v="3"/>
    <n v="440"/>
    <s v="ROMANIA-Battery"/>
    <s v="EU"/>
    <n v="0.44"/>
  </r>
  <r>
    <s v="RO"/>
    <s v="ROMANIA"/>
    <s v="RO00"/>
    <x v="4"/>
    <x v="4"/>
    <n v="480"/>
    <s v="ROMANIA-Battery"/>
    <s v="EU"/>
    <n v="0.48"/>
  </r>
  <r>
    <s v="RO"/>
    <s v="ROMANIA"/>
    <s v="RO00"/>
    <x v="4"/>
    <x v="5"/>
    <n v="520"/>
    <s v="ROMANIA-Battery"/>
    <s v="EU"/>
    <n v="0.52"/>
  </r>
  <r>
    <s v="RO"/>
    <s v="ROMANIA"/>
    <s v="RO00"/>
    <x v="4"/>
    <x v="6"/>
    <n v="560"/>
    <s v="ROMANIA-Battery"/>
    <s v="EU"/>
    <n v="0.56000000000000005"/>
  </r>
  <r>
    <s v="RO"/>
    <s v="ROMANIA"/>
    <s v="RO00"/>
    <x v="4"/>
    <x v="7"/>
    <n v="600"/>
    <s v="ROMANIA-Battery"/>
    <s v="EU"/>
    <n v="0.6"/>
  </r>
  <r>
    <s v="RO"/>
    <s v="ROMANIA"/>
    <s v="RO00"/>
    <x v="6"/>
    <x v="9"/>
    <n v="100"/>
    <s v="ROMANIA-Electrolyser &amp; P2H"/>
    <s v="EU"/>
    <n v="0.1"/>
  </r>
  <r>
    <s v="RO"/>
    <s v="ROMANIA"/>
    <s v="RO00"/>
    <x v="6"/>
    <x v="10"/>
    <n v="200"/>
    <s v="ROMANIA-Electrolyser &amp; P2H"/>
    <s v="EU"/>
    <n v="0.2"/>
  </r>
  <r>
    <s v="RO"/>
    <s v="ROMANIA"/>
    <s v="RO00"/>
    <x v="6"/>
    <x v="0"/>
    <n v="300"/>
    <s v="ROMANIA-Electrolyser &amp; P2H"/>
    <s v="EU"/>
    <n v="0.3"/>
  </r>
  <r>
    <s v="RO"/>
    <s v="ROMANIA"/>
    <s v="RO00"/>
    <x v="6"/>
    <x v="1"/>
    <n v="400"/>
    <s v="ROMANIA-Electrolyser &amp; P2H"/>
    <s v="EU"/>
    <n v="0.4"/>
  </r>
  <r>
    <s v="RO"/>
    <s v="ROMANIA"/>
    <s v="RO00"/>
    <x v="6"/>
    <x v="2"/>
    <n v="500"/>
    <s v="ROMANIA-Electrolyser &amp; P2H"/>
    <s v="EU"/>
    <n v="0.5"/>
  </r>
  <r>
    <s v="RO"/>
    <s v="ROMANIA"/>
    <s v="RO00"/>
    <x v="6"/>
    <x v="3"/>
    <n v="500"/>
    <s v="ROMANIA-Electrolyser &amp; P2H"/>
    <s v="EU"/>
    <n v="0.5"/>
  </r>
  <r>
    <s v="RO"/>
    <s v="ROMANIA"/>
    <s v="RO00"/>
    <x v="6"/>
    <x v="4"/>
    <n v="500"/>
    <s v="ROMANIA-Electrolyser &amp; P2H"/>
    <s v="EU"/>
    <n v="0.5"/>
  </r>
  <r>
    <s v="RO"/>
    <s v="ROMANIA"/>
    <s v="RO00"/>
    <x v="6"/>
    <x v="5"/>
    <n v="500"/>
    <s v="ROMANIA-Electrolyser &amp; P2H"/>
    <s v="EU"/>
    <n v="0.5"/>
  </r>
  <r>
    <s v="RO"/>
    <s v="ROMANIA"/>
    <s v="RO00"/>
    <x v="6"/>
    <x v="6"/>
    <n v="500"/>
    <s v="ROMANIA-Electrolyser &amp; P2H"/>
    <s v="EU"/>
    <n v="0.5"/>
  </r>
  <r>
    <s v="RO"/>
    <s v="ROMANIA"/>
    <s v="RO00"/>
    <x v="6"/>
    <x v="7"/>
    <n v="500"/>
    <s v="ROMANIA-Electrolyser &amp; P2H"/>
    <s v="EU"/>
    <n v="0.5"/>
  </r>
  <r>
    <s v="RO"/>
    <s v="ROMANIA"/>
    <s v="RO00"/>
    <x v="0"/>
    <x v="8"/>
    <n v="2631"/>
    <s v="ROMANIA-Gas"/>
    <s v="EU"/>
    <n v="2.6309999999999998"/>
  </r>
  <r>
    <s v="RO"/>
    <s v="ROMANIA"/>
    <s v="RO00"/>
    <x v="0"/>
    <x v="9"/>
    <n v="4740"/>
    <s v="ROMANIA-Gas"/>
    <s v="EU"/>
    <n v="4.74"/>
  </r>
  <r>
    <s v="RO"/>
    <s v="ROMANIA"/>
    <s v="RO00"/>
    <x v="0"/>
    <x v="10"/>
    <n v="6052"/>
    <s v="ROMANIA-Gas"/>
    <s v="EU"/>
    <n v="6.0519999999999996"/>
  </r>
  <r>
    <s v="RO"/>
    <s v="ROMANIA"/>
    <s v="RO00"/>
    <x v="0"/>
    <x v="0"/>
    <n v="6052"/>
    <s v="ROMANIA-Gas"/>
    <s v="EU"/>
    <n v="6.0519999999999996"/>
  </r>
  <r>
    <s v="RO"/>
    <s v="ROMANIA"/>
    <s v="RO00"/>
    <x v="0"/>
    <x v="1"/>
    <n v="6052"/>
    <s v="ROMANIA-Gas"/>
    <s v="EU"/>
    <n v="6.0519999999999996"/>
  </r>
  <r>
    <s v="RO"/>
    <s v="ROMANIA"/>
    <s v="RO00"/>
    <x v="0"/>
    <x v="2"/>
    <n v="6052"/>
    <s v="ROMANIA-Gas"/>
    <s v="EU"/>
    <n v="6.0519999999999996"/>
  </r>
  <r>
    <s v="RO"/>
    <s v="ROMANIA"/>
    <s v="RO00"/>
    <x v="0"/>
    <x v="3"/>
    <n v="6028"/>
    <s v="ROMANIA-Gas"/>
    <s v="EU"/>
    <n v="6.0279999999999996"/>
  </r>
  <r>
    <s v="RO"/>
    <s v="ROMANIA"/>
    <s v="RO00"/>
    <x v="0"/>
    <x v="4"/>
    <n v="6028"/>
    <s v="ROMANIA-Gas"/>
    <s v="EU"/>
    <n v="6.0279999999999996"/>
  </r>
  <r>
    <s v="RO"/>
    <s v="ROMANIA"/>
    <s v="RO00"/>
    <x v="0"/>
    <x v="5"/>
    <n v="6380"/>
    <s v="ROMANIA-Gas"/>
    <s v="EU"/>
    <n v="6.38"/>
  </r>
  <r>
    <s v="RO"/>
    <s v="ROMANIA"/>
    <s v="RO00"/>
    <x v="0"/>
    <x v="6"/>
    <n v="6380"/>
    <s v="ROMANIA-Gas"/>
    <s v="EU"/>
    <n v="6.38"/>
  </r>
  <r>
    <s v="RO"/>
    <s v="ROMANIA"/>
    <s v="RO00"/>
    <x v="0"/>
    <x v="7"/>
    <n v="6380"/>
    <s v="ROMANIA-Gas"/>
    <s v="EU"/>
    <n v="6.38"/>
  </r>
  <r>
    <s v="RO"/>
    <s v="ROMANIA"/>
    <s v="RO00"/>
    <x v="9"/>
    <x v="8"/>
    <n v="176"/>
    <s v="ROMANIA-Hard coal"/>
    <s v="EU"/>
    <n v="0.17599999999999999"/>
  </r>
  <r>
    <s v="RO"/>
    <s v="ROMANIA"/>
    <s v="RO00"/>
    <x v="9"/>
    <x v="9"/>
    <n v="130"/>
    <s v="ROMANIA-Hard coal"/>
    <s v="EU"/>
    <n v="0.13"/>
  </r>
  <r>
    <s v="RO"/>
    <s v="ROMANIA"/>
    <s v="RO00"/>
    <x v="9"/>
    <x v="10"/>
    <n v="130"/>
    <s v="ROMANIA-Hard coal"/>
    <s v="EU"/>
    <n v="0.13"/>
  </r>
  <r>
    <s v="RO"/>
    <s v="ROMANIA"/>
    <s v="RO00"/>
    <x v="9"/>
    <x v="0"/>
    <n v="130"/>
    <s v="ROMANIA-Hard coal"/>
    <s v="EU"/>
    <n v="0.13"/>
  </r>
  <r>
    <s v="RO"/>
    <s v="ROMANIA"/>
    <s v="RO00"/>
    <x v="9"/>
    <x v="1"/>
    <n v="130"/>
    <s v="ROMANIA-Hard coal"/>
    <s v="EU"/>
    <n v="0.13"/>
  </r>
  <r>
    <s v="RO"/>
    <s v="ROMANIA"/>
    <s v="RO00"/>
    <x v="9"/>
    <x v="2"/>
    <n v="130"/>
    <s v="ROMANIA-Hard coal"/>
    <s v="EU"/>
    <n v="0.13"/>
  </r>
  <r>
    <s v="RO"/>
    <s v="ROMANIA"/>
    <s v="RO00"/>
    <x v="12"/>
    <x v="8"/>
    <n v="2037"/>
    <s v="ROMANIA-Lignite"/>
    <s v="EU"/>
    <n v="2.0369999999999999"/>
  </r>
  <r>
    <s v="RO"/>
    <s v="ROMANIA"/>
    <s v="RO00"/>
    <x v="10"/>
    <x v="8"/>
    <n v="1300"/>
    <s v="ROMANIA-Nuclear"/>
    <s v="EU"/>
    <n v="1.3"/>
  </r>
  <r>
    <s v="RO"/>
    <s v="ROMANIA"/>
    <s v="RO00"/>
    <x v="10"/>
    <x v="9"/>
    <n v="1300"/>
    <s v="ROMANIA-Nuclear"/>
    <s v="EU"/>
    <n v="1.3"/>
  </r>
  <r>
    <s v="RO"/>
    <s v="ROMANIA"/>
    <s v="RO00"/>
    <x v="10"/>
    <x v="10"/>
    <n v="650"/>
    <s v="ROMANIA-Nuclear"/>
    <s v="EU"/>
    <n v="0.65"/>
  </r>
  <r>
    <s v="RO"/>
    <s v="ROMANIA"/>
    <s v="RO00"/>
    <x v="10"/>
    <x v="0"/>
    <n v="650"/>
    <s v="ROMANIA-Nuclear"/>
    <s v="EU"/>
    <n v="0.65"/>
  </r>
  <r>
    <s v="RO"/>
    <s v="ROMANIA"/>
    <s v="RO00"/>
    <x v="10"/>
    <x v="1"/>
    <n v="650"/>
    <s v="ROMANIA-Nuclear"/>
    <s v="EU"/>
    <n v="0.65"/>
  </r>
  <r>
    <s v="RO"/>
    <s v="ROMANIA"/>
    <s v="RO00"/>
    <x v="10"/>
    <x v="2"/>
    <n v="1739"/>
    <s v="ROMANIA-Nuclear"/>
    <s v="EU"/>
    <n v="1.7390000000000001"/>
  </r>
  <r>
    <s v="RO"/>
    <s v="ROMANIA"/>
    <s v="RO00"/>
    <x v="10"/>
    <x v="3"/>
    <n v="2413"/>
    <s v="ROMANIA-Nuclear"/>
    <s v="EU"/>
    <n v="2.4129999999999998"/>
  </r>
  <r>
    <s v="RO"/>
    <s v="ROMANIA"/>
    <s v="RO00"/>
    <x v="10"/>
    <x v="4"/>
    <n v="3087"/>
    <s v="ROMANIA-Nuclear"/>
    <s v="EU"/>
    <n v="3.0870000000000002"/>
  </r>
  <r>
    <s v="RO"/>
    <s v="ROMANIA"/>
    <s v="RO00"/>
    <x v="10"/>
    <x v="5"/>
    <n v="3087"/>
    <s v="ROMANIA-Nuclear"/>
    <s v="EU"/>
    <n v="3.0870000000000002"/>
  </r>
  <r>
    <s v="RO"/>
    <s v="ROMANIA"/>
    <s v="RO00"/>
    <x v="10"/>
    <x v="6"/>
    <n v="3087"/>
    <s v="ROMANIA-Nuclear"/>
    <s v="EU"/>
    <n v="3.0870000000000002"/>
  </r>
  <r>
    <s v="RO"/>
    <s v="ROMANIA"/>
    <s v="RO00"/>
    <x v="10"/>
    <x v="7"/>
    <n v="3087"/>
    <s v="ROMANIA-Nuclear"/>
    <s v="EU"/>
    <n v="3.0870000000000002"/>
  </r>
  <r>
    <s v="RO"/>
    <s v="ROMANIA"/>
    <s v="RO00"/>
    <x v="7"/>
    <x v="8"/>
    <n v="126"/>
    <s v="ROMANIA-Others (RES)"/>
    <s v="EU"/>
    <n v="0.126"/>
  </r>
  <r>
    <s v="RO"/>
    <s v="ROMANIA"/>
    <s v="RO00"/>
    <x v="7"/>
    <x v="9"/>
    <n v="128"/>
    <s v="ROMANIA-Others (RES)"/>
    <s v="EU"/>
    <n v="0.128"/>
  </r>
  <r>
    <s v="RO"/>
    <s v="ROMANIA"/>
    <s v="RO00"/>
    <x v="7"/>
    <x v="10"/>
    <n v="128"/>
    <s v="ROMANIA-Others (RES)"/>
    <s v="EU"/>
    <n v="0.128"/>
  </r>
  <r>
    <s v="RO"/>
    <s v="ROMANIA"/>
    <s v="RO00"/>
    <x v="7"/>
    <x v="0"/>
    <n v="130"/>
    <s v="ROMANIA-Others (RES)"/>
    <s v="EU"/>
    <n v="0.13"/>
  </r>
  <r>
    <s v="RO"/>
    <s v="ROMANIA"/>
    <s v="RO00"/>
    <x v="7"/>
    <x v="1"/>
    <n v="132"/>
    <s v="ROMANIA-Others (RES)"/>
    <s v="EU"/>
    <n v="0.13200000000000001"/>
  </r>
  <r>
    <s v="RO"/>
    <s v="ROMANIA"/>
    <s v="RO00"/>
    <x v="7"/>
    <x v="2"/>
    <n v="137"/>
    <s v="ROMANIA-Others (RES)"/>
    <s v="EU"/>
    <n v="0.13700000000000001"/>
  </r>
  <r>
    <s v="RO"/>
    <s v="ROMANIA"/>
    <s v="RO00"/>
    <x v="7"/>
    <x v="3"/>
    <n v="140"/>
    <s v="ROMANIA-Others (RES)"/>
    <s v="EU"/>
    <n v="0.14000000000000001"/>
  </r>
  <r>
    <s v="RO"/>
    <s v="ROMANIA"/>
    <s v="RO00"/>
    <x v="7"/>
    <x v="4"/>
    <n v="140"/>
    <s v="ROMANIA-Others (RES)"/>
    <s v="EU"/>
    <n v="0.14000000000000001"/>
  </r>
  <r>
    <s v="RO"/>
    <s v="ROMANIA"/>
    <s v="RO00"/>
    <x v="7"/>
    <x v="5"/>
    <n v="150"/>
    <s v="ROMANIA-Others (RES)"/>
    <s v="EU"/>
    <n v="0.15"/>
  </r>
  <r>
    <s v="RO"/>
    <s v="ROMANIA"/>
    <s v="RO00"/>
    <x v="7"/>
    <x v="6"/>
    <n v="150"/>
    <s v="ROMANIA-Others (RES)"/>
    <s v="EU"/>
    <n v="0.15"/>
  </r>
  <r>
    <s v="RO"/>
    <s v="ROMANIA"/>
    <s v="RO00"/>
    <x v="7"/>
    <x v="7"/>
    <n v="160"/>
    <s v="ROMANIA-Others (RES)"/>
    <s v="EU"/>
    <n v="0.16"/>
  </r>
  <r>
    <s v="RO"/>
    <s v="ROMANIA"/>
    <s v="RO00"/>
    <x v="2"/>
    <x v="8"/>
    <n v="4300"/>
    <s v="ROMANIA-Solar (PV)"/>
    <s v="EU"/>
    <n v="4.3"/>
  </r>
  <r>
    <s v="RO"/>
    <s v="ROMANIA"/>
    <s v="RO00"/>
    <x v="2"/>
    <x v="9"/>
    <n v="5100"/>
    <s v="ROMANIA-Solar (PV)"/>
    <s v="EU"/>
    <n v="5.0999999999999996"/>
  </r>
  <r>
    <s v="RO"/>
    <s v="ROMANIA"/>
    <s v="RO00"/>
    <x v="2"/>
    <x v="10"/>
    <n v="5900"/>
    <s v="ROMANIA-Solar (PV)"/>
    <s v="EU"/>
    <n v="5.9"/>
  </r>
  <r>
    <s v="RO"/>
    <s v="ROMANIA"/>
    <s v="RO00"/>
    <x v="2"/>
    <x v="0"/>
    <n v="6700"/>
    <s v="ROMANIA-Solar (PV)"/>
    <s v="EU"/>
    <n v="6.7"/>
  </r>
  <r>
    <s v="RO"/>
    <s v="ROMANIA"/>
    <s v="RO00"/>
    <x v="2"/>
    <x v="1"/>
    <n v="7500"/>
    <s v="ROMANIA-Solar (PV)"/>
    <s v="EU"/>
    <n v="7.5"/>
  </r>
  <r>
    <s v="RO"/>
    <s v="ROMANIA"/>
    <s v="RO00"/>
    <x v="2"/>
    <x v="2"/>
    <n v="8300"/>
    <s v="ROMANIA-Solar (PV)"/>
    <s v="EU"/>
    <n v="8.3000000000000007"/>
  </r>
  <r>
    <s v="RO"/>
    <s v="ROMANIA"/>
    <s v="RO00"/>
    <x v="2"/>
    <x v="3"/>
    <n v="8740"/>
    <s v="ROMANIA-Solar (PV)"/>
    <s v="EU"/>
    <n v="8.74"/>
  </r>
  <r>
    <s v="RO"/>
    <s v="ROMANIA"/>
    <s v="RO00"/>
    <x v="2"/>
    <x v="4"/>
    <n v="9180"/>
    <s v="ROMANIA-Solar (PV)"/>
    <s v="EU"/>
    <n v="9.18"/>
  </r>
  <r>
    <s v="RO"/>
    <s v="ROMANIA"/>
    <s v="RO00"/>
    <x v="2"/>
    <x v="5"/>
    <n v="9620"/>
    <s v="ROMANIA-Solar (PV)"/>
    <s v="EU"/>
    <n v="9.6199999999999992"/>
  </r>
  <r>
    <s v="RO"/>
    <s v="ROMANIA"/>
    <s v="RO00"/>
    <x v="2"/>
    <x v="6"/>
    <n v="10060"/>
    <s v="ROMANIA-Solar (PV)"/>
    <s v="EU"/>
    <n v="10.06"/>
  </r>
  <r>
    <s v="RO"/>
    <s v="ROMANIA"/>
    <s v="RO00"/>
    <x v="2"/>
    <x v="7"/>
    <n v="10500"/>
    <s v="ROMANIA-Solar (PV)"/>
    <s v="EU"/>
    <n v="10.5"/>
  </r>
  <r>
    <s v="RO"/>
    <s v="ROMANIA"/>
    <s v="RO00"/>
    <x v="11"/>
    <x v="2"/>
    <n v="1000"/>
    <s v="ROMANIA-Wind offshore"/>
    <s v="EU"/>
    <n v="1"/>
  </r>
  <r>
    <s v="RO"/>
    <s v="ROMANIA"/>
    <s v="RO00"/>
    <x v="11"/>
    <x v="3"/>
    <n v="1000"/>
    <s v="ROMANIA-Wind offshore"/>
    <s v="EU"/>
    <n v="1"/>
  </r>
  <r>
    <s v="RO"/>
    <s v="ROMANIA"/>
    <s v="RO00"/>
    <x v="11"/>
    <x v="4"/>
    <n v="1000"/>
    <s v="ROMANIA-Wind offshore"/>
    <s v="EU"/>
    <n v="1"/>
  </r>
  <r>
    <s v="RO"/>
    <s v="ROMANIA"/>
    <s v="RO00"/>
    <x v="11"/>
    <x v="5"/>
    <n v="1000"/>
    <s v="ROMANIA-Wind offshore"/>
    <s v="EU"/>
    <n v="1"/>
  </r>
  <r>
    <s v="RO"/>
    <s v="ROMANIA"/>
    <s v="RO00"/>
    <x v="11"/>
    <x v="6"/>
    <n v="1000"/>
    <s v="ROMANIA-Wind offshore"/>
    <s v="EU"/>
    <n v="1"/>
  </r>
  <r>
    <s v="RO"/>
    <s v="ROMANIA"/>
    <s v="RO00"/>
    <x v="11"/>
    <x v="7"/>
    <n v="1000"/>
    <s v="ROMANIA-Wind offshore"/>
    <s v="EU"/>
    <n v="1"/>
  </r>
  <r>
    <s v="RO"/>
    <s v="ROMANIA"/>
    <s v="RO00"/>
    <x v="3"/>
    <x v="8"/>
    <n v="4999"/>
    <s v="ROMANIA-Wind onshore"/>
    <s v="EU"/>
    <n v="4.9989999999999997"/>
  </r>
  <r>
    <s v="RO"/>
    <s v="ROMANIA"/>
    <s v="RO00"/>
    <x v="3"/>
    <x v="9"/>
    <n v="5099"/>
    <s v="ROMANIA-Wind onshore"/>
    <s v="EU"/>
    <n v="5.0990000000000002"/>
  </r>
  <r>
    <s v="RO"/>
    <s v="ROMANIA"/>
    <s v="RO00"/>
    <x v="3"/>
    <x v="10"/>
    <n v="5299"/>
    <s v="ROMANIA-Wind onshore"/>
    <s v="EU"/>
    <n v="5.2990000000000004"/>
  </r>
  <r>
    <s v="RO"/>
    <s v="ROMANIA"/>
    <s v="RO00"/>
    <x v="3"/>
    <x v="0"/>
    <n v="5499"/>
    <s v="ROMANIA-Wind onshore"/>
    <s v="EU"/>
    <n v="5.4989999999999997"/>
  </r>
  <r>
    <s v="RO"/>
    <s v="ROMANIA"/>
    <s v="RO00"/>
    <x v="3"/>
    <x v="1"/>
    <n v="5699"/>
    <s v="ROMANIA-Wind onshore"/>
    <s v="EU"/>
    <n v="5.6989999999999998"/>
  </r>
  <r>
    <s v="RO"/>
    <s v="ROMANIA"/>
    <s v="RO00"/>
    <x v="3"/>
    <x v="2"/>
    <n v="5999"/>
    <s v="ROMANIA-Wind onshore"/>
    <s v="EU"/>
    <n v="5.9989999999999997"/>
  </r>
  <r>
    <s v="RO"/>
    <s v="ROMANIA"/>
    <s v="RO00"/>
    <x v="3"/>
    <x v="3"/>
    <n v="6099"/>
    <s v="ROMANIA-Wind onshore"/>
    <s v="EU"/>
    <n v="6.0990000000000002"/>
  </r>
  <r>
    <s v="RO"/>
    <s v="ROMANIA"/>
    <s v="RO00"/>
    <x v="3"/>
    <x v="4"/>
    <n v="6199"/>
    <s v="ROMANIA-Wind onshore"/>
    <s v="EU"/>
    <n v="6.1989999999999998"/>
  </r>
  <r>
    <s v="RO"/>
    <s v="ROMANIA"/>
    <s v="RO00"/>
    <x v="3"/>
    <x v="5"/>
    <n v="6299"/>
    <s v="ROMANIA-Wind onshore"/>
    <s v="EU"/>
    <n v="6.2990000000000004"/>
  </r>
  <r>
    <s v="RO"/>
    <s v="ROMANIA"/>
    <s v="RO00"/>
    <x v="3"/>
    <x v="6"/>
    <n v="6399"/>
    <s v="ROMANIA-Wind onshore"/>
    <s v="EU"/>
    <n v="6.399"/>
  </r>
  <r>
    <s v="RO"/>
    <s v="ROMANIA"/>
    <s v="RO00"/>
    <x v="3"/>
    <x v="7"/>
    <n v="6599"/>
    <s v="ROMANIA-Wind onshore"/>
    <s v="EU"/>
    <n v="6.5990000000000002"/>
  </r>
  <r>
    <s v="RS"/>
    <s v="SERBIA"/>
    <s v="RS00"/>
    <x v="0"/>
    <x v="8"/>
    <n v="401"/>
    <s v="SERBIA-Gas"/>
    <s v="Non-EU"/>
    <n v="0.40100000000000002"/>
  </r>
  <r>
    <s v="RS"/>
    <s v="SERBIA"/>
    <s v="RS00"/>
    <x v="0"/>
    <x v="9"/>
    <n v="401"/>
    <s v="SERBIA-Gas"/>
    <s v="Non-EU"/>
    <n v="0.40100000000000002"/>
  </r>
  <r>
    <s v="RS"/>
    <s v="SERBIA"/>
    <s v="RS00"/>
    <x v="0"/>
    <x v="10"/>
    <n v="401"/>
    <s v="SERBIA-Gas"/>
    <s v="Non-EU"/>
    <n v="0.40100000000000002"/>
  </r>
  <r>
    <s v="RS"/>
    <s v="SERBIA"/>
    <s v="RS00"/>
    <x v="0"/>
    <x v="0"/>
    <n v="401"/>
    <s v="SERBIA-Gas"/>
    <s v="Non-EU"/>
    <n v="0.40100000000000002"/>
  </r>
  <r>
    <s v="RS"/>
    <s v="SERBIA"/>
    <s v="RS00"/>
    <x v="0"/>
    <x v="1"/>
    <n v="401"/>
    <s v="SERBIA-Gas"/>
    <s v="Non-EU"/>
    <n v="0.40100000000000002"/>
  </r>
  <r>
    <s v="RS"/>
    <s v="SERBIA"/>
    <s v="RS00"/>
    <x v="0"/>
    <x v="2"/>
    <n v="401"/>
    <s v="SERBIA-Gas"/>
    <s v="Non-EU"/>
    <n v="0.40100000000000002"/>
  </r>
  <r>
    <s v="RS"/>
    <s v="SERBIA"/>
    <s v="RS00"/>
    <x v="0"/>
    <x v="3"/>
    <n v="401"/>
    <s v="SERBIA-Gas"/>
    <s v="Non-EU"/>
    <n v="0.40100000000000002"/>
  </r>
  <r>
    <s v="RS"/>
    <s v="SERBIA"/>
    <s v="RS00"/>
    <x v="0"/>
    <x v="4"/>
    <n v="401"/>
    <s v="SERBIA-Gas"/>
    <s v="Non-EU"/>
    <n v="0.40100000000000002"/>
  </r>
  <r>
    <s v="RS"/>
    <s v="SERBIA"/>
    <s v="RS00"/>
    <x v="0"/>
    <x v="5"/>
    <n v="401"/>
    <s v="SERBIA-Gas"/>
    <s v="Non-EU"/>
    <n v="0.40100000000000002"/>
  </r>
  <r>
    <s v="RS"/>
    <s v="SERBIA"/>
    <s v="RS00"/>
    <x v="0"/>
    <x v="6"/>
    <n v="401"/>
    <s v="SERBIA-Gas"/>
    <s v="Non-EU"/>
    <n v="0.40100000000000002"/>
  </r>
  <r>
    <s v="RS"/>
    <s v="SERBIA"/>
    <s v="RS00"/>
    <x v="0"/>
    <x v="7"/>
    <n v="772"/>
    <s v="SERBIA-Gas"/>
    <s v="Non-EU"/>
    <n v="0.77200000000000002"/>
  </r>
  <r>
    <s v="RS"/>
    <s v="SERBIA"/>
    <s v="RS00"/>
    <x v="12"/>
    <x v="8"/>
    <n v="4926"/>
    <s v="SERBIA-Lignite"/>
    <s v="Non-EU"/>
    <n v="4.9260000000000002"/>
  </r>
  <r>
    <s v="RS"/>
    <s v="SERBIA"/>
    <s v="RS00"/>
    <x v="12"/>
    <x v="9"/>
    <n v="4845"/>
    <s v="SERBIA-Lignite"/>
    <s v="Non-EU"/>
    <n v="4.8449999999999998"/>
  </r>
  <r>
    <s v="RS"/>
    <s v="SERBIA"/>
    <s v="RS00"/>
    <x v="12"/>
    <x v="10"/>
    <n v="5050"/>
    <s v="SERBIA-Lignite"/>
    <s v="Non-EU"/>
    <n v="5.05"/>
  </r>
  <r>
    <s v="RS"/>
    <s v="SERBIA"/>
    <s v="RS00"/>
    <x v="12"/>
    <x v="0"/>
    <n v="5050"/>
    <s v="SERBIA-Lignite"/>
    <s v="Non-EU"/>
    <n v="5.05"/>
  </r>
  <r>
    <s v="RS"/>
    <s v="SERBIA"/>
    <s v="RS00"/>
    <x v="12"/>
    <x v="1"/>
    <n v="5050"/>
    <s v="SERBIA-Lignite"/>
    <s v="Non-EU"/>
    <n v="5.05"/>
  </r>
  <r>
    <s v="RS"/>
    <s v="SERBIA"/>
    <s v="RS00"/>
    <x v="12"/>
    <x v="2"/>
    <n v="5050"/>
    <s v="SERBIA-Lignite"/>
    <s v="Non-EU"/>
    <n v="5.05"/>
  </r>
  <r>
    <s v="RS"/>
    <s v="SERBIA"/>
    <s v="RS00"/>
    <x v="12"/>
    <x v="3"/>
    <n v="5050"/>
    <s v="SERBIA-Lignite"/>
    <s v="Non-EU"/>
    <n v="5.05"/>
  </r>
  <r>
    <s v="RS"/>
    <s v="SERBIA"/>
    <s v="RS00"/>
    <x v="12"/>
    <x v="4"/>
    <n v="5050"/>
    <s v="SERBIA-Lignite"/>
    <s v="Non-EU"/>
    <n v="5.05"/>
  </r>
  <r>
    <s v="RS"/>
    <s v="SERBIA"/>
    <s v="RS00"/>
    <x v="12"/>
    <x v="5"/>
    <n v="5050"/>
    <s v="SERBIA-Lignite"/>
    <s v="Non-EU"/>
    <n v="5.05"/>
  </r>
  <r>
    <s v="RS"/>
    <s v="SERBIA"/>
    <s v="RS00"/>
    <x v="12"/>
    <x v="6"/>
    <n v="5050"/>
    <s v="SERBIA-Lignite"/>
    <s v="Non-EU"/>
    <n v="5.05"/>
  </r>
  <r>
    <s v="RS"/>
    <s v="SERBIA"/>
    <s v="RS00"/>
    <x v="12"/>
    <x v="7"/>
    <n v="5050"/>
    <s v="SERBIA-Lignite"/>
    <s v="Non-EU"/>
    <n v="5.05"/>
  </r>
  <r>
    <s v="RS"/>
    <s v="SERBIA"/>
    <s v="RS00"/>
    <x v="7"/>
    <x v="0"/>
    <n v="133"/>
    <s v="SERBIA-Others (RES)"/>
    <s v="Non-EU"/>
    <n v="0.13300000000000001"/>
  </r>
  <r>
    <s v="RS"/>
    <s v="SERBIA"/>
    <s v="RS00"/>
    <x v="7"/>
    <x v="1"/>
    <n v="133"/>
    <s v="SERBIA-Others (RES)"/>
    <s v="Non-EU"/>
    <n v="0.13300000000000001"/>
  </r>
  <r>
    <s v="RS"/>
    <s v="SERBIA"/>
    <s v="RS00"/>
    <x v="7"/>
    <x v="2"/>
    <n v="133"/>
    <s v="SERBIA-Others (RES)"/>
    <s v="Non-EU"/>
    <n v="0.13300000000000001"/>
  </r>
  <r>
    <s v="RS"/>
    <s v="SERBIA"/>
    <s v="RS00"/>
    <x v="7"/>
    <x v="3"/>
    <n v="133"/>
    <s v="SERBIA-Others (RES)"/>
    <s v="Non-EU"/>
    <n v="0.13300000000000001"/>
  </r>
  <r>
    <s v="RS"/>
    <s v="SERBIA"/>
    <s v="RS00"/>
    <x v="7"/>
    <x v="4"/>
    <n v="133"/>
    <s v="SERBIA-Others (RES)"/>
    <s v="Non-EU"/>
    <n v="0.13300000000000001"/>
  </r>
  <r>
    <s v="RS"/>
    <s v="SERBIA"/>
    <s v="RS00"/>
    <x v="7"/>
    <x v="5"/>
    <n v="133"/>
    <s v="SERBIA-Others (RES)"/>
    <s v="Non-EU"/>
    <n v="0.13300000000000001"/>
  </r>
  <r>
    <s v="RS"/>
    <s v="SERBIA"/>
    <s v="RS00"/>
    <x v="7"/>
    <x v="6"/>
    <n v="133"/>
    <s v="SERBIA-Others (RES)"/>
    <s v="Non-EU"/>
    <n v="0.13300000000000001"/>
  </r>
  <r>
    <s v="RS"/>
    <s v="SERBIA"/>
    <s v="RS00"/>
    <x v="7"/>
    <x v="7"/>
    <n v="133"/>
    <s v="SERBIA-Others (RES)"/>
    <s v="Non-EU"/>
    <n v="0.13300000000000001"/>
  </r>
  <r>
    <s v="RS"/>
    <s v="SERBIA"/>
    <s v="RS00"/>
    <x v="8"/>
    <x v="8"/>
    <n v="30"/>
    <s v="SERBIA-Others (non-RES)"/>
    <s v="Non-EU"/>
    <n v="0.03"/>
  </r>
  <r>
    <s v="RS"/>
    <s v="SERBIA"/>
    <s v="RS00"/>
    <x v="8"/>
    <x v="9"/>
    <n v="30"/>
    <s v="SERBIA-Others (non-RES)"/>
    <s v="Non-EU"/>
    <n v="0.03"/>
  </r>
  <r>
    <s v="RS"/>
    <s v="SERBIA"/>
    <s v="RS00"/>
    <x v="8"/>
    <x v="10"/>
    <n v="30"/>
    <s v="SERBIA-Others (non-RES)"/>
    <s v="Non-EU"/>
    <n v="0.03"/>
  </r>
  <r>
    <s v="RS"/>
    <s v="SERBIA"/>
    <s v="RS00"/>
    <x v="8"/>
    <x v="0"/>
    <n v="30"/>
    <s v="SERBIA-Others (non-RES)"/>
    <s v="Non-EU"/>
    <n v="0.03"/>
  </r>
  <r>
    <s v="RS"/>
    <s v="SERBIA"/>
    <s v="RS00"/>
    <x v="8"/>
    <x v="1"/>
    <n v="30"/>
    <s v="SERBIA-Others (non-RES)"/>
    <s v="Non-EU"/>
    <n v="0.03"/>
  </r>
  <r>
    <s v="RS"/>
    <s v="SERBIA"/>
    <s v="RS00"/>
    <x v="8"/>
    <x v="2"/>
    <n v="30"/>
    <s v="SERBIA-Others (non-RES)"/>
    <s v="Non-EU"/>
    <n v="0.03"/>
  </r>
  <r>
    <s v="RS"/>
    <s v="SERBIA"/>
    <s v="RS00"/>
    <x v="8"/>
    <x v="3"/>
    <n v="30"/>
    <s v="SERBIA-Others (non-RES)"/>
    <s v="Non-EU"/>
    <n v="0.03"/>
  </r>
  <r>
    <s v="RS"/>
    <s v="SERBIA"/>
    <s v="RS00"/>
    <x v="8"/>
    <x v="4"/>
    <n v="30"/>
    <s v="SERBIA-Others (non-RES)"/>
    <s v="Non-EU"/>
    <n v="0.03"/>
  </r>
  <r>
    <s v="RS"/>
    <s v="SERBIA"/>
    <s v="RS00"/>
    <x v="8"/>
    <x v="5"/>
    <n v="30"/>
    <s v="SERBIA-Others (non-RES)"/>
    <s v="Non-EU"/>
    <n v="0.03"/>
  </r>
  <r>
    <s v="RS"/>
    <s v="SERBIA"/>
    <s v="RS00"/>
    <x v="8"/>
    <x v="6"/>
    <n v="30"/>
    <s v="SERBIA-Others (non-RES)"/>
    <s v="Non-EU"/>
    <n v="0.03"/>
  </r>
  <r>
    <s v="RS"/>
    <s v="SERBIA"/>
    <s v="RS00"/>
    <x v="8"/>
    <x v="7"/>
    <n v="30"/>
    <s v="SERBIA-Others (non-RES)"/>
    <s v="Non-EU"/>
    <n v="0.03"/>
  </r>
  <r>
    <s v="RS"/>
    <s v="SERBIA"/>
    <s v="RS00"/>
    <x v="2"/>
    <x v="8"/>
    <n v="282"/>
    <s v="SERBIA-Solar (PV)"/>
    <s v="Non-EU"/>
    <n v="0.28199999999999997"/>
  </r>
  <r>
    <s v="RS"/>
    <s v="SERBIA"/>
    <s v="RS00"/>
    <x v="2"/>
    <x v="9"/>
    <n v="282"/>
    <s v="SERBIA-Solar (PV)"/>
    <s v="Non-EU"/>
    <n v="0.28199999999999997"/>
  </r>
  <r>
    <s v="RS"/>
    <s v="SERBIA"/>
    <s v="RS00"/>
    <x v="2"/>
    <x v="10"/>
    <n v="362"/>
    <s v="SERBIA-Solar (PV)"/>
    <s v="Non-EU"/>
    <n v="0.36199999999999999"/>
  </r>
  <r>
    <s v="RS"/>
    <s v="SERBIA"/>
    <s v="RS00"/>
    <x v="2"/>
    <x v="0"/>
    <n v="1046"/>
    <s v="SERBIA-Solar (PV)"/>
    <s v="Non-EU"/>
    <n v="1.046"/>
  </r>
  <r>
    <s v="RS"/>
    <s v="SERBIA"/>
    <s v="RS00"/>
    <x v="2"/>
    <x v="1"/>
    <n v="1046"/>
    <s v="SERBIA-Solar (PV)"/>
    <s v="Non-EU"/>
    <n v="1.046"/>
  </r>
  <r>
    <s v="RS"/>
    <s v="SERBIA"/>
    <s v="RS00"/>
    <x v="2"/>
    <x v="2"/>
    <n v="1046"/>
    <s v="SERBIA-Solar (PV)"/>
    <s v="Non-EU"/>
    <n v="1.046"/>
  </r>
  <r>
    <s v="RS"/>
    <s v="SERBIA"/>
    <s v="RS00"/>
    <x v="2"/>
    <x v="3"/>
    <n v="1046"/>
    <s v="SERBIA-Solar (PV)"/>
    <s v="Non-EU"/>
    <n v="1.046"/>
  </r>
  <r>
    <s v="RS"/>
    <s v="SERBIA"/>
    <s v="RS00"/>
    <x v="2"/>
    <x v="4"/>
    <n v="1046"/>
    <s v="SERBIA-Solar (PV)"/>
    <s v="Non-EU"/>
    <n v="1.046"/>
  </r>
  <r>
    <s v="RS"/>
    <s v="SERBIA"/>
    <s v="RS00"/>
    <x v="2"/>
    <x v="5"/>
    <n v="1046"/>
    <s v="SERBIA-Solar (PV)"/>
    <s v="Non-EU"/>
    <n v="1.046"/>
  </r>
  <r>
    <s v="RS"/>
    <s v="SERBIA"/>
    <s v="RS00"/>
    <x v="2"/>
    <x v="6"/>
    <n v="1046"/>
    <s v="SERBIA-Solar (PV)"/>
    <s v="Non-EU"/>
    <n v="1.046"/>
  </r>
  <r>
    <s v="RS"/>
    <s v="SERBIA"/>
    <s v="RS00"/>
    <x v="2"/>
    <x v="7"/>
    <n v="1046"/>
    <s v="SERBIA-Solar (PV)"/>
    <s v="Non-EU"/>
    <n v="1.046"/>
  </r>
  <r>
    <s v="RS"/>
    <s v="SERBIA"/>
    <s v="RS00"/>
    <x v="3"/>
    <x v="8"/>
    <n v="2436"/>
    <s v="SERBIA-Wind onshore"/>
    <s v="Non-EU"/>
    <n v="2.4359999999999999"/>
  </r>
  <r>
    <s v="RS"/>
    <s v="SERBIA"/>
    <s v="RS00"/>
    <x v="3"/>
    <x v="9"/>
    <n v="2874"/>
    <s v="SERBIA-Wind onshore"/>
    <s v="Non-EU"/>
    <n v="2.8740000000000001"/>
  </r>
  <r>
    <s v="RS"/>
    <s v="SERBIA"/>
    <s v="RS00"/>
    <x v="3"/>
    <x v="10"/>
    <n v="3454"/>
    <s v="SERBIA-Wind onshore"/>
    <s v="Non-EU"/>
    <n v="3.4540000000000002"/>
  </r>
  <r>
    <s v="RS"/>
    <s v="SERBIA"/>
    <s v="RS00"/>
    <x v="3"/>
    <x v="0"/>
    <n v="4701"/>
    <s v="SERBIA-Wind onshore"/>
    <s v="Non-EU"/>
    <n v="4.7009999999999996"/>
  </r>
  <r>
    <s v="RS"/>
    <s v="SERBIA"/>
    <s v="RS00"/>
    <x v="3"/>
    <x v="1"/>
    <n v="4701"/>
    <s v="SERBIA-Wind onshore"/>
    <s v="Non-EU"/>
    <n v="4.7009999999999996"/>
  </r>
  <r>
    <s v="RS"/>
    <s v="SERBIA"/>
    <s v="RS00"/>
    <x v="3"/>
    <x v="2"/>
    <n v="4701"/>
    <s v="SERBIA-Wind onshore"/>
    <s v="Non-EU"/>
    <n v="4.7009999999999996"/>
  </r>
  <r>
    <s v="RS"/>
    <s v="SERBIA"/>
    <s v="RS00"/>
    <x v="3"/>
    <x v="3"/>
    <n v="4701"/>
    <s v="SERBIA-Wind onshore"/>
    <s v="Non-EU"/>
    <n v="4.7009999999999996"/>
  </r>
  <r>
    <s v="RS"/>
    <s v="SERBIA"/>
    <s v="RS00"/>
    <x v="3"/>
    <x v="4"/>
    <n v="4701"/>
    <s v="SERBIA-Wind onshore"/>
    <s v="Non-EU"/>
    <n v="4.7009999999999996"/>
  </r>
  <r>
    <s v="RS"/>
    <s v="SERBIA"/>
    <s v="RS00"/>
    <x v="3"/>
    <x v="5"/>
    <n v="4701"/>
    <s v="SERBIA-Wind onshore"/>
    <s v="Non-EU"/>
    <n v="4.7009999999999996"/>
  </r>
  <r>
    <s v="RS"/>
    <s v="SERBIA"/>
    <s v="RS00"/>
    <x v="3"/>
    <x v="6"/>
    <n v="4701"/>
    <s v="SERBIA-Wind onshore"/>
    <s v="Non-EU"/>
    <n v="4.7009999999999996"/>
  </r>
  <r>
    <s v="RS"/>
    <s v="SERBIA"/>
    <s v="RS00"/>
    <x v="3"/>
    <x v="7"/>
    <n v="4701"/>
    <s v="SERBIA-Wind onshore"/>
    <s v="Non-EU"/>
    <n v="4.7009999999999996"/>
  </r>
  <r>
    <s v="SK"/>
    <s v="SLOVAK REPUBLIC"/>
    <s v="SK00"/>
    <x v="4"/>
    <x v="8"/>
    <n v="80"/>
    <s v="SLOVAK REPUBLIC-Battery"/>
    <s v="EU"/>
    <n v="0.08"/>
  </r>
  <r>
    <s v="SK"/>
    <s v="SLOVAK REPUBLIC"/>
    <s v="SK00"/>
    <x v="4"/>
    <x v="9"/>
    <n v="80"/>
    <s v="SLOVAK REPUBLIC-Battery"/>
    <s v="EU"/>
    <n v="0.08"/>
  </r>
  <r>
    <s v="SK"/>
    <s v="SLOVAK REPUBLIC"/>
    <s v="SK00"/>
    <x v="4"/>
    <x v="10"/>
    <n v="138"/>
    <s v="SLOVAK REPUBLIC-Battery"/>
    <s v="EU"/>
    <n v="0.13800000000000001"/>
  </r>
  <r>
    <s v="SK"/>
    <s v="SLOVAK REPUBLIC"/>
    <s v="SK00"/>
    <x v="4"/>
    <x v="0"/>
    <n v="170"/>
    <s v="SLOVAK REPUBLIC-Battery"/>
    <s v="EU"/>
    <n v="0.17"/>
  </r>
  <r>
    <s v="SK"/>
    <s v="SLOVAK REPUBLIC"/>
    <s v="SK00"/>
    <x v="4"/>
    <x v="1"/>
    <n v="202"/>
    <s v="SLOVAK REPUBLIC-Battery"/>
    <s v="EU"/>
    <n v="0.20200000000000001"/>
  </r>
  <r>
    <s v="SK"/>
    <s v="SLOVAK REPUBLIC"/>
    <s v="SK00"/>
    <x v="4"/>
    <x v="2"/>
    <n v="266"/>
    <s v="SLOVAK REPUBLIC-Battery"/>
    <s v="EU"/>
    <n v="0.26600000000000001"/>
  </r>
  <r>
    <s v="SK"/>
    <s v="SLOVAK REPUBLIC"/>
    <s v="SK00"/>
    <x v="4"/>
    <x v="3"/>
    <n v="327"/>
    <s v="SLOVAK REPUBLIC-Battery"/>
    <s v="EU"/>
    <n v="0.32700000000000001"/>
  </r>
  <r>
    <s v="SK"/>
    <s v="SLOVAK REPUBLIC"/>
    <s v="SK00"/>
    <x v="4"/>
    <x v="4"/>
    <n v="388"/>
    <s v="SLOVAK REPUBLIC-Battery"/>
    <s v="EU"/>
    <n v="0.38800000000000001"/>
  </r>
  <r>
    <s v="SK"/>
    <s v="SLOVAK REPUBLIC"/>
    <s v="SK00"/>
    <x v="4"/>
    <x v="5"/>
    <n v="481"/>
    <s v="SLOVAK REPUBLIC-Battery"/>
    <s v="EU"/>
    <n v="0.48099999999999998"/>
  </r>
  <r>
    <s v="SK"/>
    <s v="SLOVAK REPUBLIC"/>
    <s v="SK00"/>
    <x v="4"/>
    <x v="6"/>
    <n v="510"/>
    <s v="SLOVAK REPUBLIC-Battery"/>
    <s v="EU"/>
    <n v="0.51"/>
  </r>
  <r>
    <s v="SK"/>
    <s v="SLOVAK REPUBLIC"/>
    <s v="SK00"/>
    <x v="4"/>
    <x v="7"/>
    <n v="539"/>
    <s v="SLOVAK REPUBLIC-Battery"/>
    <s v="EU"/>
    <n v="0.53900000000000003"/>
  </r>
  <r>
    <s v="SK"/>
    <s v="SLOVAK REPUBLIC"/>
    <s v="SK00"/>
    <x v="6"/>
    <x v="9"/>
    <n v="28"/>
    <s v="SLOVAK REPUBLIC-Electrolyser &amp; P2H"/>
    <s v="EU"/>
    <n v="2.8000000000000001E-2"/>
  </r>
  <r>
    <s v="SK"/>
    <s v="SLOVAK REPUBLIC"/>
    <s v="SK00"/>
    <x v="6"/>
    <x v="10"/>
    <n v="74"/>
    <s v="SLOVAK REPUBLIC-Electrolyser &amp; P2H"/>
    <s v="EU"/>
    <n v="7.3999999999999996E-2"/>
  </r>
  <r>
    <s v="SK"/>
    <s v="SLOVAK REPUBLIC"/>
    <s v="SK00"/>
    <x v="6"/>
    <x v="0"/>
    <n v="101"/>
    <s v="SLOVAK REPUBLIC-Electrolyser &amp; P2H"/>
    <s v="EU"/>
    <n v="0.10100000000000001"/>
  </r>
  <r>
    <s v="SK"/>
    <s v="SLOVAK REPUBLIC"/>
    <s v="SK00"/>
    <x v="6"/>
    <x v="1"/>
    <n v="121"/>
    <s v="SLOVAK REPUBLIC-Electrolyser &amp; P2H"/>
    <s v="EU"/>
    <n v="0.121"/>
  </r>
  <r>
    <s v="SK"/>
    <s v="SLOVAK REPUBLIC"/>
    <s v="SK00"/>
    <x v="6"/>
    <x v="2"/>
    <n v="131"/>
    <s v="SLOVAK REPUBLIC-Electrolyser &amp; P2H"/>
    <s v="EU"/>
    <n v="0.13100000000000001"/>
  </r>
  <r>
    <s v="SK"/>
    <s v="SLOVAK REPUBLIC"/>
    <s v="SK00"/>
    <x v="6"/>
    <x v="3"/>
    <n v="144"/>
    <s v="SLOVAK REPUBLIC-Electrolyser &amp; P2H"/>
    <s v="EU"/>
    <n v="0.14399999999999999"/>
  </r>
  <r>
    <s v="SK"/>
    <s v="SLOVAK REPUBLIC"/>
    <s v="SK00"/>
    <x v="6"/>
    <x v="4"/>
    <n v="157"/>
    <s v="SLOVAK REPUBLIC-Electrolyser &amp; P2H"/>
    <s v="EU"/>
    <n v="0.157"/>
  </r>
  <r>
    <s v="SK"/>
    <s v="SLOVAK REPUBLIC"/>
    <s v="SK00"/>
    <x v="6"/>
    <x v="5"/>
    <n v="196"/>
    <s v="SLOVAK REPUBLIC-Electrolyser &amp; P2H"/>
    <s v="EU"/>
    <n v="0.19600000000000001"/>
  </r>
  <r>
    <s v="SK"/>
    <s v="SLOVAK REPUBLIC"/>
    <s v="SK00"/>
    <x v="6"/>
    <x v="6"/>
    <n v="301"/>
    <s v="SLOVAK REPUBLIC-Electrolyser &amp; P2H"/>
    <s v="EU"/>
    <n v="0.30099999999999999"/>
  </r>
  <r>
    <s v="SK"/>
    <s v="SLOVAK REPUBLIC"/>
    <s v="SK00"/>
    <x v="6"/>
    <x v="7"/>
    <n v="388"/>
    <s v="SLOVAK REPUBLIC-Electrolyser &amp; P2H"/>
    <s v="EU"/>
    <n v="0.38800000000000001"/>
  </r>
  <r>
    <s v="SK"/>
    <s v="SLOVAK REPUBLIC"/>
    <s v="SK00"/>
    <x v="0"/>
    <x v="8"/>
    <n v="1044"/>
    <s v="SLOVAK REPUBLIC-Gas"/>
    <s v="EU"/>
    <n v="1.044"/>
  </r>
  <r>
    <s v="SK"/>
    <s v="SLOVAK REPUBLIC"/>
    <s v="SK00"/>
    <x v="0"/>
    <x v="9"/>
    <n v="1044"/>
    <s v="SLOVAK REPUBLIC-Gas"/>
    <s v="EU"/>
    <n v="1.044"/>
  </r>
  <r>
    <s v="SK"/>
    <s v="SLOVAK REPUBLIC"/>
    <s v="SK00"/>
    <x v="0"/>
    <x v="10"/>
    <n v="1044"/>
    <s v="SLOVAK REPUBLIC-Gas"/>
    <s v="EU"/>
    <n v="1.044"/>
  </r>
  <r>
    <s v="SK"/>
    <s v="SLOVAK REPUBLIC"/>
    <s v="SK00"/>
    <x v="0"/>
    <x v="0"/>
    <n v="1044"/>
    <s v="SLOVAK REPUBLIC-Gas"/>
    <s v="EU"/>
    <n v="1.044"/>
  </r>
  <r>
    <s v="SK"/>
    <s v="SLOVAK REPUBLIC"/>
    <s v="SK00"/>
    <x v="0"/>
    <x v="1"/>
    <n v="1044"/>
    <s v="SLOVAK REPUBLIC-Gas"/>
    <s v="EU"/>
    <n v="1.044"/>
  </r>
  <r>
    <s v="SK"/>
    <s v="SLOVAK REPUBLIC"/>
    <s v="SK00"/>
    <x v="0"/>
    <x v="2"/>
    <n v="1044"/>
    <s v="SLOVAK REPUBLIC-Gas"/>
    <s v="EU"/>
    <n v="1.044"/>
  </r>
  <r>
    <s v="SK"/>
    <s v="SLOVAK REPUBLIC"/>
    <s v="SK00"/>
    <x v="0"/>
    <x v="3"/>
    <n v="1044"/>
    <s v="SLOVAK REPUBLIC-Gas"/>
    <s v="EU"/>
    <n v="1.044"/>
  </r>
  <r>
    <s v="SK"/>
    <s v="SLOVAK REPUBLIC"/>
    <s v="SK00"/>
    <x v="0"/>
    <x v="4"/>
    <n v="1044"/>
    <s v="SLOVAK REPUBLIC-Gas"/>
    <s v="EU"/>
    <n v="1.044"/>
  </r>
  <r>
    <s v="SK"/>
    <s v="SLOVAK REPUBLIC"/>
    <s v="SK00"/>
    <x v="0"/>
    <x v="5"/>
    <n v="1044"/>
    <s v="SLOVAK REPUBLIC-Gas"/>
    <s v="EU"/>
    <n v="1.044"/>
  </r>
  <r>
    <s v="SK"/>
    <s v="SLOVAK REPUBLIC"/>
    <s v="SK00"/>
    <x v="0"/>
    <x v="6"/>
    <n v="1044"/>
    <s v="SLOVAK REPUBLIC-Gas"/>
    <s v="EU"/>
    <n v="1.044"/>
  </r>
  <r>
    <s v="SK"/>
    <s v="SLOVAK REPUBLIC"/>
    <s v="SK00"/>
    <x v="0"/>
    <x v="7"/>
    <n v="1044"/>
    <s v="SLOVAK REPUBLIC-Gas"/>
    <s v="EU"/>
    <n v="1.044"/>
  </r>
  <r>
    <s v="SK"/>
    <s v="SLOVAK REPUBLIC"/>
    <s v="SK00"/>
    <x v="9"/>
    <x v="8"/>
    <n v="291"/>
    <s v="SLOVAK REPUBLIC-Hard coal"/>
    <s v="EU"/>
    <n v="0.29099999999999998"/>
  </r>
  <r>
    <s v="SK"/>
    <s v="SLOVAK REPUBLIC"/>
    <s v="SK00"/>
    <x v="9"/>
    <x v="9"/>
    <n v="291"/>
    <s v="SLOVAK REPUBLIC-Hard coal"/>
    <s v="EU"/>
    <n v="0.29099999999999998"/>
  </r>
  <r>
    <s v="SK"/>
    <s v="SLOVAK REPUBLIC"/>
    <s v="SK00"/>
    <x v="9"/>
    <x v="10"/>
    <n v="291"/>
    <s v="SLOVAK REPUBLIC-Hard coal"/>
    <s v="EU"/>
    <n v="0.29099999999999998"/>
  </r>
  <r>
    <s v="SK"/>
    <s v="SLOVAK REPUBLIC"/>
    <s v="SK00"/>
    <x v="9"/>
    <x v="0"/>
    <n v="291"/>
    <s v="SLOVAK REPUBLIC-Hard coal"/>
    <s v="EU"/>
    <n v="0.29099999999999998"/>
  </r>
  <r>
    <s v="SK"/>
    <s v="SLOVAK REPUBLIC"/>
    <s v="SK00"/>
    <x v="9"/>
    <x v="1"/>
    <n v="291"/>
    <s v="SLOVAK REPUBLIC-Hard coal"/>
    <s v="EU"/>
    <n v="0.29099999999999998"/>
  </r>
  <r>
    <s v="SK"/>
    <s v="SLOVAK REPUBLIC"/>
    <s v="SK00"/>
    <x v="9"/>
    <x v="2"/>
    <n v="291"/>
    <s v="SLOVAK REPUBLIC-Hard coal"/>
    <s v="EU"/>
    <n v="0.29099999999999998"/>
  </r>
  <r>
    <s v="SK"/>
    <s v="SLOVAK REPUBLIC"/>
    <s v="SK00"/>
    <x v="9"/>
    <x v="3"/>
    <n v="291"/>
    <s v="SLOVAK REPUBLIC-Hard coal"/>
    <s v="EU"/>
    <n v="0.29099999999999998"/>
  </r>
  <r>
    <s v="SK"/>
    <s v="SLOVAK REPUBLIC"/>
    <s v="SK00"/>
    <x v="9"/>
    <x v="4"/>
    <n v="291"/>
    <s v="SLOVAK REPUBLIC-Hard coal"/>
    <s v="EU"/>
    <n v="0.29099999999999998"/>
  </r>
  <r>
    <s v="SK"/>
    <s v="SLOVAK REPUBLIC"/>
    <s v="SK00"/>
    <x v="9"/>
    <x v="5"/>
    <n v="291"/>
    <s v="SLOVAK REPUBLIC-Hard coal"/>
    <s v="EU"/>
    <n v="0.29099999999999998"/>
  </r>
  <r>
    <s v="SK"/>
    <s v="SLOVAK REPUBLIC"/>
    <s v="SK00"/>
    <x v="9"/>
    <x v="6"/>
    <n v="291"/>
    <s v="SLOVAK REPUBLIC-Hard coal"/>
    <s v="EU"/>
    <n v="0.29099999999999998"/>
  </r>
  <r>
    <s v="SK"/>
    <s v="SLOVAK REPUBLIC"/>
    <s v="SK00"/>
    <x v="9"/>
    <x v="7"/>
    <n v="291"/>
    <s v="SLOVAK REPUBLIC-Hard coal"/>
    <s v="EU"/>
    <n v="0.29099999999999998"/>
  </r>
  <r>
    <s v="SK"/>
    <s v="SLOVAK REPUBLIC"/>
    <s v="SK00"/>
    <x v="12"/>
    <x v="8"/>
    <n v="85"/>
    <s v="SLOVAK REPUBLIC-Lignite"/>
    <s v="EU"/>
    <n v="8.5000000000000006E-2"/>
  </r>
  <r>
    <s v="SK"/>
    <s v="SLOVAK REPUBLIC"/>
    <s v="SK00"/>
    <x v="12"/>
    <x v="9"/>
    <n v="85"/>
    <s v="SLOVAK REPUBLIC-Lignite"/>
    <s v="EU"/>
    <n v="8.5000000000000006E-2"/>
  </r>
  <r>
    <s v="SK"/>
    <s v="SLOVAK REPUBLIC"/>
    <s v="SK00"/>
    <x v="12"/>
    <x v="10"/>
    <n v="85"/>
    <s v="SLOVAK REPUBLIC-Lignite"/>
    <s v="EU"/>
    <n v="8.5000000000000006E-2"/>
  </r>
  <r>
    <s v="SK"/>
    <s v="SLOVAK REPUBLIC"/>
    <s v="SK00"/>
    <x v="12"/>
    <x v="0"/>
    <n v="85"/>
    <s v="SLOVAK REPUBLIC-Lignite"/>
    <s v="EU"/>
    <n v="8.5000000000000006E-2"/>
  </r>
  <r>
    <s v="SK"/>
    <s v="SLOVAK REPUBLIC"/>
    <s v="SK00"/>
    <x v="12"/>
    <x v="1"/>
    <n v="85"/>
    <s v="SLOVAK REPUBLIC-Lignite"/>
    <s v="EU"/>
    <n v="8.5000000000000006E-2"/>
  </r>
  <r>
    <s v="SK"/>
    <s v="SLOVAK REPUBLIC"/>
    <s v="SK00"/>
    <x v="12"/>
    <x v="2"/>
    <n v="85"/>
    <s v="SLOVAK REPUBLIC-Lignite"/>
    <s v="EU"/>
    <n v="8.5000000000000006E-2"/>
  </r>
  <r>
    <s v="SK"/>
    <s v="SLOVAK REPUBLIC"/>
    <s v="SK00"/>
    <x v="12"/>
    <x v="3"/>
    <n v="85"/>
    <s v="SLOVAK REPUBLIC-Lignite"/>
    <s v="EU"/>
    <n v="8.5000000000000006E-2"/>
  </r>
  <r>
    <s v="SK"/>
    <s v="SLOVAK REPUBLIC"/>
    <s v="SK00"/>
    <x v="12"/>
    <x v="4"/>
    <n v="85"/>
    <s v="SLOVAK REPUBLIC-Lignite"/>
    <s v="EU"/>
    <n v="8.5000000000000006E-2"/>
  </r>
  <r>
    <s v="SK"/>
    <s v="SLOVAK REPUBLIC"/>
    <s v="SK00"/>
    <x v="12"/>
    <x v="5"/>
    <n v="85"/>
    <s v="SLOVAK REPUBLIC-Lignite"/>
    <s v="EU"/>
    <n v="8.5000000000000006E-2"/>
  </r>
  <r>
    <s v="SK"/>
    <s v="SLOVAK REPUBLIC"/>
    <s v="SK00"/>
    <x v="12"/>
    <x v="6"/>
    <n v="85"/>
    <s v="SLOVAK REPUBLIC-Lignite"/>
    <s v="EU"/>
    <n v="8.5000000000000006E-2"/>
  </r>
  <r>
    <s v="SK"/>
    <s v="SLOVAK REPUBLIC"/>
    <s v="SK00"/>
    <x v="12"/>
    <x v="7"/>
    <n v="85"/>
    <s v="SLOVAK REPUBLIC-Lignite"/>
    <s v="EU"/>
    <n v="8.5000000000000006E-2"/>
  </r>
  <r>
    <s v="SK"/>
    <s v="SLOVAK REPUBLIC"/>
    <s v="SK00"/>
    <x v="10"/>
    <x v="8"/>
    <n v="2752"/>
    <s v="SLOVAK REPUBLIC-Nuclear"/>
    <s v="EU"/>
    <n v="2.7519999999999998"/>
  </r>
  <r>
    <s v="SK"/>
    <s v="SLOVAK REPUBLIC"/>
    <s v="SK00"/>
    <x v="10"/>
    <x v="9"/>
    <n v="2752"/>
    <s v="SLOVAK REPUBLIC-Nuclear"/>
    <s v="EU"/>
    <n v="2.7519999999999998"/>
  </r>
  <r>
    <s v="SK"/>
    <s v="SLOVAK REPUBLIC"/>
    <s v="SK00"/>
    <x v="10"/>
    <x v="10"/>
    <n v="2759"/>
    <s v="SLOVAK REPUBLIC-Nuclear"/>
    <s v="EU"/>
    <n v="2.7589999999999999"/>
  </r>
  <r>
    <s v="SK"/>
    <s v="SLOVAK REPUBLIC"/>
    <s v="SK00"/>
    <x v="10"/>
    <x v="0"/>
    <n v="2776"/>
    <s v="SLOVAK REPUBLIC-Nuclear"/>
    <s v="EU"/>
    <n v="2.7759999999999998"/>
  </r>
  <r>
    <s v="SK"/>
    <s v="SLOVAK REPUBLIC"/>
    <s v="SK00"/>
    <x v="10"/>
    <x v="1"/>
    <n v="2789"/>
    <s v="SLOVAK REPUBLIC-Nuclear"/>
    <s v="EU"/>
    <n v="2.7890000000000001"/>
  </r>
  <r>
    <s v="SK"/>
    <s v="SLOVAK REPUBLIC"/>
    <s v="SK00"/>
    <x v="10"/>
    <x v="2"/>
    <n v="2815"/>
    <s v="SLOVAK REPUBLIC-Nuclear"/>
    <s v="EU"/>
    <n v="2.8149999999999999"/>
  </r>
  <r>
    <s v="SK"/>
    <s v="SLOVAK REPUBLIC"/>
    <s v="SK00"/>
    <x v="10"/>
    <x v="3"/>
    <n v="2815"/>
    <s v="SLOVAK REPUBLIC-Nuclear"/>
    <s v="EU"/>
    <n v="2.8149999999999999"/>
  </r>
  <r>
    <s v="SK"/>
    <s v="SLOVAK REPUBLIC"/>
    <s v="SK00"/>
    <x v="10"/>
    <x v="4"/>
    <n v="2815"/>
    <s v="SLOVAK REPUBLIC-Nuclear"/>
    <s v="EU"/>
    <n v="2.8149999999999999"/>
  </r>
  <r>
    <s v="SK"/>
    <s v="SLOVAK REPUBLIC"/>
    <s v="SK00"/>
    <x v="10"/>
    <x v="5"/>
    <n v="2815"/>
    <s v="SLOVAK REPUBLIC-Nuclear"/>
    <s v="EU"/>
    <n v="2.8149999999999999"/>
  </r>
  <r>
    <s v="SK"/>
    <s v="SLOVAK REPUBLIC"/>
    <s v="SK00"/>
    <x v="10"/>
    <x v="6"/>
    <n v="2815"/>
    <s v="SLOVAK REPUBLIC-Nuclear"/>
    <s v="EU"/>
    <n v="2.8149999999999999"/>
  </r>
  <r>
    <s v="SK"/>
    <s v="SLOVAK REPUBLIC"/>
    <s v="SK00"/>
    <x v="10"/>
    <x v="7"/>
    <n v="2830"/>
    <s v="SLOVAK REPUBLIC-Nuclear"/>
    <s v="EU"/>
    <n v="2.83"/>
  </r>
  <r>
    <s v="SK"/>
    <s v="SLOVAK REPUBLIC"/>
    <s v="SK00"/>
    <x v="1"/>
    <x v="8"/>
    <n v="243"/>
    <s v="SLOVAK REPUBLIC-Oil"/>
    <s v="EU"/>
    <n v="0.24299999999999999"/>
  </r>
  <r>
    <s v="SK"/>
    <s v="SLOVAK REPUBLIC"/>
    <s v="SK00"/>
    <x v="1"/>
    <x v="9"/>
    <n v="243"/>
    <s v="SLOVAK REPUBLIC-Oil"/>
    <s v="EU"/>
    <n v="0.24299999999999999"/>
  </r>
  <r>
    <s v="SK"/>
    <s v="SLOVAK REPUBLIC"/>
    <s v="SK00"/>
    <x v="1"/>
    <x v="10"/>
    <n v="243"/>
    <s v="SLOVAK REPUBLIC-Oil"/>
    <s v="EU"/>
    <n v="0.24299999999999999"/>
  </r>
  <r>
    <s v="SK"/>
    <s v="SLOVAK REPUBLIC"/>
    <s v="SK00"/>
    <x v="1"/>
    <x v="0"/>
    <n v="243"/>
    <s v="SLOVAK REPUBLIC-Oil"/>
    <s v="EU"/>
    <n v="0.24299999999999999"/>
  </r>
  <r>
    <s v="SK"/>
    <s v="SLOVAK REPUBLIC"/>
    <s v="SK00"/>
    <x v="1"/>
    <x v="1"/>
    <n v="243"/>
    <s v="SLOVAK REPUBLIC-Oil"/>
    <s v="EU"/>
    <n v="0.24299999999999999"/>
  </r>
  <r>
    <s v="SK"/>
    <s v="SLOVAK REPUBLIC"/>
    <s v="SK00"/>
    <x v="1"/>
    <x v="2"/>
    <n v="243"/>
    <s v="SLOVAK REPUBLIC-Oil"/>
    <s v="EU"/>
    <n v="0.24299999999999999"/>
  </r>
  <r>
    <s v="SK"/>
    <s v="SLOVAK REPUBLIC"/>
    <s v="SK00"/>
    <x v="1"/>
    <x v="3"/>
    <n v="243"/>
    <s v="SLOVAK REPUBLIC-Oil"/>
    <s v="EU"/>
    <n v="0.24299999999999999"/>
  </r>
  <r>
    <s v="SK"/>
    <s v="SLOVAK REPUBLIC"/>
    <s v="SK00"/>
    <x v="1"/>
    <x v="4"/>
    <n v="243"/>
    <s v="SLOVAK REPUBLIC-Oil"/>
    <s v="EU"/>
    <n v="0.24299999999999999"/>
  </r>
  <r>
    <s v="SK"/>
    <s v="SLOVAK REPUBLIC"/>
    <s v="SK00"/>
    <x v="1"/>
    <x v="5"/>
    <n v="243"/>
    <s v="SLOVAK REPUBLIC-Oil"/>
    <s v="EU"/>
    <n v="0.24299999999999999"/>
  </r>
  <r>
    <s v="SK"/>
    <s v="SLOVAK REPUBLIC"/>
    <s v="SK00"/>
    <x v="1"/>
    <x v="6"/>
    <n v="243"/>
    <s v="SLOVAK REPUBLIC-Oil"/>
    <s v="EU"/>
    <n v="0.24299999999999999"/>
  </r>
  <r>
    <s v="SK"/>
    <s v="SLOVAK REPUBLIC"/>
    <s v="SK00"/>
    <x v="1"/>
    <x v="7"/>
    <n v="243"/>
    <s v="SLOVAK REPUBLIC-Oil"/>
    <s v="EU"/>
    <n v="0.24299999999999999"/>
  </r>
  <r>
    <s v="SK"/>
    <s v="SLOVAK REPUBLIC"/>
    <s v="SK00"/>
    <x v="7"/>
    <x v="8"/>
    <n v="218"/>
    <s v="SLOVAK REPUBLIC-Others (RES)"/>
    <s v="EU"/>
    <n v="0.218"/>
  </r>
  <r>
    <s v="SK"/>
    <s v="SLOVAK REPUBLIC"/>
    <s v="SK00"/>
    <x v="7"/>
    <x v="9"/>
    <n v="220"/>
    <s v="SLOVAK REPUBLIC-Others (RES)"/>
    <s v="EU"/>
    <n v="0.22"/>
  </r>
  <r>
    <s v="SK"/>
    <s v="SLOVAK REPUBLIC"/>
    <s v="SK00"/>
    <x v="7"/>
    <x v="10"/>
    <n v="222"/>
    <s v="SLOVAK REPUBLIC-Others (RES)"/>
    <s v="EU"/>
    <n v="0.222"/>
  </r>
  <r>
    <s v="SK"/>
    <s v="SLOVAK REPUBLIC"/>
    <s v="SK00"/>
    <x v="7"/>
    <x v="0"/>
    <n v="224"/>
    <s v="SLOVAK REPUBLIC-Others (RES)"/>
    <s v="EU"/>
    <n v="0.224"/>
  </r>
  <r>
    <s v="SK"/>
    <s v="SLOVAK REPUBLIC"/>
    <s v="SK00"/>
    <x v="7"/>
    <x v="1"/>
    <n v="226"/>
    <s v="SLOVAK REPUBLIC-Others (RES)"/>
    <s v="EU"/>
    <n v="0.22600000000000001"/>
  </r>
  <r>
    <s v="SK"/>
    <s v="SLOVAK REPUBLIC"/>
    <s v="SK00"/>
    <x v="7"/>
    <x v="2"/>
    <n v="228"/>
    <s v="SLOVAK REPUBLIC-Others (RES)"/>
    <s v="EU"/>
    <n v="0.22800000000000001"/>
  </r>
  <r>
    <s v="SK"/>
    <s v="SLOVAK REPUBLIC"/>
    <s v="SK00"/>
    <x v="7"/>
    <x v="3"/>
    <n v="232"/>
    <s v="SLOVAK REPUBLIC-Others (RES)"/>
    <s v="EU"/>
    <n v="0.23200000000000001"/>
  </r>
  <r>
    <s v="SK"/>
    <s v="SLOVAK REPUBLIC"/>
    <s v="SK00"/>
    <x v="7"/>
    <x v="4"/>
    <n v="236"/>
    <s v="SLOVAK REPUBLIC-Others (RES)"/>
    <s v="EU"/>
    <n v="0.23599999999999999"/>
  </r>
  <r>
    <s v="SK"/>
    <s v="SLOVAK REPUBLIC"/>
    <s v="SK00"/>
    <x v="7"/>
    <x v="5"/>
    <n v="240"/>
    <s v="SLOVAK REPUBLIC-Others (RES)"/>
    <s v="EU"/>
    <n v="0.24"/>
  </r>
  <r>
    <s v="SK"/>
    <s v="SLOVAK REPUBLIC"/>
    <s v="SK00"/>
    <x v="7"/>
    <x v="6"/>
    <n v="244"/>
    <s v="SLOVAK REPUBLIC-Others (RES)"/>
    <s v="EU"/>
    <n v="0.24399999999999999"/>
  </r>
  <r>
    <s v="SK"/>
    <s v="SLOVAK REPUBLIC"/>
    <s v="SK00"/>
    <x v="7"/>
    <x v="7"/>
    <n v="248"/>
    <s v="SLOVAK REPUBLIC-Others (RES)"/>
    <s v="EU"/>
    <n v="0.248"/>
  </r>
  <r>
    <s v="SK"/>
    <s v="SLOVAK REPUBLIC"/>
    <s v="SK00"/>
    <x v="8"/>
    <x v="8"/>
    <n v="260"/>
    <s v="SLOVAK REPUBLIC-Others (non-RES)"/>
    <s v="EU"/>
    <n v="0.26"/>
  </r>
  <r>
    <s v="SK"/>
    <s v="SLOVAK REPUBLIC"/>
    <s v="SK00"/>
    <x v="8"/>
    <x v="9"/>
    <n v="273"/>
    <s v="SLOVAK REPUBLIC-Others (non-RES)"/>
    <s v="EU"/>
    <n v="0.27300000000000002"/>
  </r>
  <r>
    <s v="SK"/>
    <s v="SLOVAK REPUBLIC"/>
    <s v="SK00"/>
    <x v="8"/>
    <x v="10"/>
    <n v="286"/>
    <s v="SLOVAK REPUBLIC-Others (non-RES)"/>
    <s v="EU"/>
    <n v="0.28599999999999998"/>
  </r>
  <r>
    <s v="SK"/>
    <s v="SLOVAK REPUBLIC"/>
    <s v="SK00"/>
    <x v="8"/>
    <x v="0"/>
    <n v="290"/>
    <s v="SLOVAK REPUBLIC-Others (non-RES)"/>
    <s v="EU"/>
    <n v="0.28999999999999998"/>
  </r>
  <r>
    <s v="SK"/>
    <s v="SLOVAK REPUBLIC"/>
    <s v="SK00"/>
    <x v="8"/>
    <x v="1"/>
    <n v="294"/>
    <s v="SLOVAK REPUBLIC-Others (non-RES)"/>
    <s v="EU"/>
    <n v="0.29399999999999998"/>
  </r>
  <r>
    <s v="SK"/>
    <s v="SLOVAK REPUBLIC"/>
    <s v="SK00"/>
    <x v="8"/>
    <x v="2"/>
    <n v="298"/>
    <s v="SLOVAK REPUBLIC-Others (non-RES)"/>
    <s v="EU"/>
    <n v="0.29799999999999999"/>
  </r>
  <r>
    <s v="SK"/>
    <s v="SLOVAK REPUBLIC"/>
    <s v="SK00"/>
    <x v="8"/>
    <x v="3"/>
    <n v="291"/>
    <s v="SLOVAK REPUBLIC-Others (non-RES)"/>
    <s v="EU"/>
    <n v="0.29099999999999998"/>
  </r>
  <r>
    <s v="SK"/>
    <s v="SLOVAK REPUBLIC"/>
    <s v="SK00"/>
    <x v="8"/>
    <x v="4"/>
    <n v="284"/>
    <s v="SLOVAK REPUBLIC-Others (non-RES)"/>
    <s v="EU"/>
    <n v="0.28399999999999997"/>
  </r>
  <r>
    <s v="SK"/>
    <s v="SLOVAK REPUBLIC"/>
    <s v="SK00"/>
    <x v="8"/>
    <x v="5"/>
    <n v="277"/>
    <s v="SLOVAK REPUBLIC-Others (non-RES)"/>
    <s v="EU"/>
    <n v="0.27700000000000002"/>
  </r>
  <r>
    <s v="SK"/>
    <s v="SLOVAK REPUBLIC"/>
    <s v="SK00"/>
    <x v="8"/>
    <x v="6"/>
    <n v="271"/>
    <s v="SLOVAK REPUBLIC-Others (non-RES)"/>
    <s v="EU"/>
    <n v="0.27100000000000002"/>
  </r>
  <r>
    <s v="SK"/>
    <s v="SLOVAK REPUBLIC"/>
    <s v="SK00"/>
    <x v="8"/>
    <x v="7"/>
    <n v="264"/>
    <s v="SLOVAK REPUBLIC-Others (non-RES)"/>
    <s v="EU"/>
    <n v="0.26400000000000001"/>
  </r>
  <r>
    <s v="SK"/>
    <s v="SLOVAK REPUBLIC"/>
    <s v="SK00"/>
    <x v="2"/>
    <x v="8"/>
    <n v="1088"/>
    <s v="SLOVAK REPUBLIC-Solar (PV)"/>
    <s v="EU"/>
    <n v="1.0880000000000001"/>
  </r>
  <r>
    <s v="SK"/>
    <s v="SLOVAK REPUBLIC"/>
    <s v="SK00"/>
    <x v="2"/>
    <x v="9"/>
    <n v="1125"/>
    <s v="SLOVAK REPUBLIC-Solar (PV)"/>
    <s v="EU"/>
    <n v="1.125"/>
  </r>
  <r>
    <s v="SK"/>
    <s v="SLOVAK REPUBLIC"/>
    <s v="SK00"/>
    <x v="2"/>
    <x v="10"/>
    <n v="1188"/>
    <s v="SLOVAK REPUBLIC-Solar (PV)"/>
    <s v="EU"/>
    <n v="1.1879999999999999"/>
  </r>
  <r>
    <s v="SK"/>
    <s v="SLOVAK REPUBLIC"/>
    <s v="SK00"/>
    <x v="2"/>
    <x v="0"/>
    <n v="1250"/>
    <s v="SLOVAK REPUBLIC-Solar (PV)"/>
    <s v="EU"/>
    <n v="1.25"/>
  </r>
  <r>
    <s v="SK"/>
    <s v="SLOVAK REPUBLIC"/>
    <s v="SK00"/>
    <x v="2"/>
    <x v="1"/>
    <n v="1375"/>
    <s v="SLOVAK REPUBLIC-Solar (PV)"/>
    <s v="EU"/>
    <n v="1.375"/>
  </r>
  <r>
    <s v="SK"/>
    <s v="SLOVAK REPUBLIC"/>
    <s v="SK00"/>
    <x v="2"/>
    <x v="2"/>
    <n v="1500"/>
    <s v="SLOVAK REPUBLIC-Solar (PV)"/>
    <s v="EU"/>
    <n v="1.5"/>
  </r>
  <r>
    <s v="SK"/>
    <s v="SLOVAK REPUBLIC"/>
    <s v="SK00"/>
    <x v="2"/>
    <x v="3"/>
    <n v="1591"/>
    <s v="SLOVAK REPUBLIC-Solar (PV)"/>
    <s v="EU"/>
    <n v="1.591"/>
  </r>
  <r>
    <s v="SK"/>
    <s v="SLOVAK REPUBLIC"/>
    <s v="SK00"/>
    <x v="2"/>
    <x v="4"/>
    <n v="1682"/>
    <s v="SLOVAK REPUBLIC-Solar (PV)"/>
    <s v="EU"/>
    <n v="1.6819999999999999"/>
  </r>
  <r>
    <s v="SK"/>
    <s v="SLOVAK REPUBLIC"/>
    <s v="SK00"/>
    <x v="2"/>
    <x v="5"/>
    <n v="1773"/>
    <s v="SLOVAK REPUBLIC-Solar (PV)"/>
    <s v="EU"/>
    <n v="1.7729999999999999"/>
  </r>
  <r>
    <s v="SK"/>
    <s v="SLOVAK REPUBLIC"/>
    <s v="SK00"/>
    <x v="2"/>
    <x v="6"/>
    <n v="1864"/>
    <s v="SLOVAK REPUBLIC-Solar (PV)"/>
    <s v="EU"/>
    <n v="1.8640000000000001"/>
  </r>
  <r>
    <s v="SK"/>
    <s v="SLOVAK REPUBLIC"/>
    <s v="SK00"/>
    <x v="2"/>
    <x v="7"/>
    <n v="1956"/>
    <s v="SLOVAK REPUBLIC-Solar (PV)"/>
    <s v="EU"/>
    <n v="1.956"/>
  </r>
  <r>
    <s v="SK"/>
    <s v="SLOVAK REPUBLIC"/>
    <s v="SK00"/>
    <x v="3"/>
    <x v="8"/>
    <n v="354"/>
    <s v="SLOVAK REPUBLIC-Wind onshore"/>
    <s v="EU"/>
    <n v="0.35399999999999998"/>
  </r>
  <r>
    <s v="SK"/>
    <s v="SLOVAK REPUBLIC"/>
    <s v="SK00"/>
    <x v="3"/>
    <x v="9"/>
    <n v="426"/>
    <s v="SLOVAK REPUBLIC-Wind onshore"/>
    <s v="EU"/>
    <n v="0.42599999999999999"/>
  </r>
  <r>
    <s v="SK"/>
    <s v="SLOVAK REPUBLIC"/>
    <s v="SK00"/>
    <x v="3"/>
    <x v="10"/>
    <n v="498"/>
    <s v="SLOVAK REPUBLIC-Wind onshore"/>
    <s v="EU"/>
    <n v="0.498"/>
  </r>
  <r>
    <s v="SK"/>
    <s v="SLOVAK REPUBLIC"/>
    <s v="SK00"/>
    <x v="3"/>
    <x v="0"/>
    <n v="569"/>
    <s v="SLOVAK REPUBLIC-Wind onshore"/>
    <s v="EU"/>
    <n v="0.56899999999999995"/>
  </r>
  <r>
    <s v="SK"/>
    <s v="SLOVAK REPUBLIC"/>
    <s v="SK00"/>
    <x v="3"/>
    <x v="1"/>
    <n v="641"/>
    <s v="SLOVAK REPUBLIC-Wind onshore"/>
    <s v="EU"/>
    <n v="0.64100000000000001"/>
  </r>
  <r>
    <s v="SK"/>
    <s v="SLOVAK REPUBLIC"/>
    <s v="SK00"/>
    <x v="3"/>
    <x v="2"/>
    <n v="712"/>
    <s v="SLOVAK REPUBLIC-Wind onshore"/>
    <s v="EU"/>
    <n v="0.71199999999999997"/>
  </r>
  <r>
    <s v="SK"/>
    <s v="SLOVAK REPUBLIC"/>
    <s v="SK00"/>
    <x v="3"/>
    <x v="3"/>
    <n v="740"/>
    <s v="SLOVAK REPUBLIC-Wind onshore"/>
    <s v="EU"/>
    <n v="0.74"/>
  </r>
  <r>
    <s v="SK"/>
    <s v="SLOVAK REPUBLIC"/>
    <s v="SK00"/>
    <x v="3"/>
    <x v="4"/>
    <n v="769"/>
    <s v="SLOVAK REPUBLIC-Wind onshore"/>
    <s v="EU"/>
    <n v="0.76900000000000002"/>
  </r>
  <r>
    <s v="SK"/>
    <s v="SLOVAK REPUBLIC"/>
    <s v="SK00"/>
    <x v="3"/>
    <x v="5"/>
    <n v="797"/>
    <s v="SLOVAK REPUBLIC-Wind onshore"/>
    <s v="EU"/>
    <n v="0.79700000000000004"/>
  </r>
  <r>
    <s v="SK"/>
    <s v="SLOVAK REPUBLIC"/>
    <s v="SK00"/>
    <x v="3"/>
    <x v="6"/>
    <n v="826"/>
    <s v="SLOVAK REPUBLIC-Wind onshore"/>
    <s v="EU"/>
    <n v="0.82599999999999996"/>
  </r>
  <r>
    <s v="SK"/>
    <s v="SLOVAK REPUBLIC"/>
    <s v="SK00"/>
    <x v="3"/>
    <x v="7"/>
    <n v="854"/>
    <s v="SLOVAK REPUBLIC-Wind onshore"/>
    <s v="EU"/>
    <n v="0.85399999999999998"/>
  </r>
  <r>
    <s v="SI"/>
    <s v="SLOVENIA"/>
    <s v="SI00"/>
    <x v="4"/>
    <x v="8"/>
    <n v="287"/>
    <s v="SLOVENIA-Battery"/>
    <s v="EU"/>
    <n v="0.28699999999999998"/>
  </r>
  <r>
    <s v="SI"/>
    <s v="SLOVENIA"/>
    <s v="SI00"/>
    <x v="4"/>
    <x v="9"/>
    <n v="367"/>
    <s v="SLOVENIA-Battery"/>
    <s v="EU"/>
    <n v="0.36699999999999999"/>
  </r>
  <r>
    <s v="SI"/>
    <s v="SLOVENIA"/>
    <s v="SI00"/>
    <x v="4"/>
    <x v="10"/>
    <n v="427"/>
    <s v="SLOVENIA-Battery"/>
    <s v="EU"/>
    <n v="0.42699999999999999"/>
  </r>
  <r>
    <s v="SI"/>
    <s v="SLOVENIA"/>
    <s v="SI00"/>
    <x v="4"/>
    <x v="0"/>
    <n v="487"/>
    <s v="SLOVENIA-Battery"/>
    <s v="EU"/>
    <n v="0.48699999999999999"/>
  </r>
  <r>
    <s v="SI"/>
    <s v="SLOVENIA"/>
    <s v="SI00"/>
    <x v="4"/>
    <x v="1"/>
    <n v="547"/>
    <s v="SLOVENIA-Battery"/>
    <s v="EU"/>
    <n v="0.54700000000000004"/>
  </r>
  <r>
    <s v="SI"/>
    <s v="SLOVENIA"/>
    <s v="SI00"/>
    <x v="4"/>
    <x v="2"/>
    <n v="607"/>
    <s v="SLOVENIA-Battery"/>
    <s v="EU"/>
    <n v="0.60699999999999998"/>
  </r>
  <r>
    <s v="SI"/>
    <s v="SLOVENIA"/>
    <s v="SI00"/>
    <x v="4"/>
    <x v="3"/>
    <n v="667"/>
    <s v="SLOVENIA-Battery"/>
    <s v="EU"/>
    <n v="0.66700000000000004"/>
  </r>
  <r>
    <s v="SI"/>
    <s v="SLOVENIA"/>
    <s v="SI00"/>
    <x v="4"/>
    <x v="4"/>
    <n v="727"/>
    <s v="SLOVENIA-Battery"/>
    <s v="EU"/>
    <n v="0.72699999999999998"/>
  </r>
  <r>
    <s v="SI"/>
    <s v="SLOVENIA"/>
    <s v="SI00"/>
    <x v="4"/>
    <x v="5"/>
    <n v="787"/>
    <s v="SLOVENIA-Battery"/>
    <s v="EU"/>
    <n v="0.78700000000000003"/>
  </r>
  <r>
    <s v="SI"/>
    <s v="SLOVENIA"/>
    <s v="SI00"/>
    <x v="4"/>
    <x v="6"/>
    <n v="847"/>
    <s v="SLOVENIA-Battery"/>
    <s v="EU"/>
    <n v="0.84699999999999998"/>
  </r>
  <r>
    <s v="SI"/>
    <s v="SLOVENIA"/>
    <s v="SI00"/>
    <x v="4"/>
    <x v="7"/>
    <n v="907"/>
    <s v="SLOVENIA-Battery"/>
    <s v="EU"/>
    <n v="0.90700000000000003"/>
  </r>
  <r>
    <s v="SI"/>
    <s v="SLOVENIA"/>
    <s v="SI00"/>
    <x v="0"/>
    <x v="8"/>
    <n v="654"/>
    <s v="SLOVENIA-Gas"/>
    <s v="EU"/>
    <n v="0.65400000000000003"/>
  </r>
  <r>
    <s v="SI"/>
    <s v="SLOVENIA"/>
    <s v="SI00"/>
    <x v="0"/>
    <x v="9"/>
    <n v="585"/>
    <s v="SLOVENIA-Gas"/>
    <s v="EU"/>
    <n v="0.58499999999999996"/>
  </r>
  <r>
    <s v="SI"/>
    <s v="SLOVENIA"/>
    <s v="SI00"/>
    <x v="0"/>
    <x v="10"/>
    <n v="585"/>
    <s v="SLOVENIA-Gas"/>
    <s v="EU"/>
    <n v="0.58499999999999996"/>
  </r>
  <r>
    <s v="SI"/>
    <s v="SLOVENIA"/>
    <s v="SI00"/>
    <x v="0"/>
    <x v="0"/>
    <n v="652"/>
    <s v="SLOVENIA-Gas"/>
    <s v="EU"/>
    <n v="0.65200000000000002"/>
  </r>
  <r>
    <s v="SI"/>
    <s v="SLOVENIA"/>
    <s v="SI00"/>
    <x v="0"/>
    <x v="1"/>
    <n v="652"/>
    <s v="SLOVENIA-Gas"/>
    <s v="EU"/>
    <n v="0.65200000000000002"/>
  </r>
  <r>
    <s v="SI"/>
    <s v="SLOVENIA"/>
    <s v="SI00"/>
    <x v="0"/>
    <x v="2"/>
    <n v="652"/>
    <s v="SLOVENIA-Gas"/>
    <s v="EU"/>
    <n v="0.65200000000000002"/>
  </r>
  <r>
    <s v="SI"/>
    <s v="SLOVENIA"/>
    <s v="SI00"/>
    <x v="0"/>
    <x v="3"/>
    <n v="652"/>
    <s v="SLOVENIA-Gas"/>
    <s v="EU"/>
    <n v="0.65200000000000002"/>
  </r>
  <r>
    <s v="SI"/>
    <s v="SLOVENIA"/>
    <s v="SI00"/>
    <x v="0"/>
    <x v="4"/>
    <n v="652"/>
    <s v="SLOVENIA-Gas"/>
    <s v="EU"/>
    <n v="0.65200000000000002"/>
  </r>
  <r>
    <s v="SI"/>
    <s v="SLOVENIA"/>
    <s v="SI00"/>
    <x v="0"/>
    <x v="5"/>
    <n v="652"/>
    <s v="SLOVENIA-Gas"/>
    <s v="EU"/>
    <n v="0.65200000000000002"/>
  </r>
  <r>
    <s v="SI"/>
    <s v="SLOVENIA"/>
    <s v="SI00"/>
    <x v="0"/>
    <x v="6"/>
    <n v="652"/>
    <s v="SLOVENIA-Gas"/>
    <s v="EU"/>
    <n v="0.65200000000000002"/>
  </r>
  <r>
    <s v="SI"/>
    <s v="SLOVENIA"/>
    <s v="SI00"/>
    <x v="0"/>
    <x v="7"/>
    <n v="652"/>
    <s v="SLOVENIA-Gas"/>
    <s v="EU"/>
    <n v="0.65200000000000002"/>
  </r>
  <r>
    <s v="SI"/>
    <s v="SLOVENIA"/>
    <s v="SI00"/>
    <x v="9"/>
    <x v="8"/>
    <n v="81"/>
    <s v="SLOVENIA-Hard coal"/>
    <s v="EU"/>
    <n v="8.1000000000000003E-2"/>
  </r>
  <r>
    <s v="SI"/>
    <s v="SLOVENIA"/>
    <s v="SI00"/>
    <x v="9"/>
    <x v="9"/>
    <n v="81"/>
    <s v="SLOVENIA-Hard coal"/>
    <s v="EU"/>
    <n v="8.1000000000000003E-2"/>
  </r>
  <r>
    <s v="SI"/>
    <s v="SLOVENIA"/>
    <s v="SI00"/>
    <x v="9"/>
    <x v="10"/>
    <n v="81"/>
    <s v="SLOVENIA-Hard coal"/>
    <s v="EU"/>
    <n v="8.1000000000000003E-2"/>
  </r>
  <r>
    <s v="SI"/>
    <s v="SLOVENIA"/>
    <s v="SI00"/>
    <x v="9"/>
    <x v="0"/>
    <n v="81"/>
    <s v="SLOVENIA-Hard coal"/>
    <s v="EU"/>
    <n v="8.1000000000000003E-2"/>
  </r>
  <r>
    <s v="SI"/>
    <s v="SLOVENIA"/>
    <s v="SI00"/>
    <x v="9"/>
    <x v="1"/>
    <n v="81"/>
    <s v="SLOVENIA-Hard coal"/>
    <s v="EU"/>
    <n v="8.1000000000000003E-2"/>
  </r>
  <r>
    <s v="SI"/>
    <s v="SLOVENIA"/>
    <s v="SI00"/>
    <x v="9"/>
    <x v="2"/>
    <n v="81"/>
    <s v="SLOVENIA-Hard coal"/>
    <s v="EU"/>
    <n v="8.1000000000000003E-2"/>
  </r>
  <r>
    <s v="SI"/>
    <s v="SLOVENIA"/>
    <s v="SI00"/>
    <x v="9"/>
    <x v="3"/>
    <n v="81"/>
    <s v="SLOVENIA-Hard coal"/>
    <s v="EU"/>
    <n v="8.1000000000000003E-2"/>
  </r>
  <r>
    <s v="SI"/>
    <s v="SLOVENIA"/>
    <s v="SI00"/>
    <x v="9"/>
    <x v="4"/>
    <n v="36"/>
    <s v="SLOVENIA-Hard coal"/>
    <s v="EU"/>
    <n v="3.5999999999999997E-2"/>
  </r>
  <r>
    <s v="SI"/>
    <s v="SLOVENIA"/>
    <s v="SI00"/>
    <x v="9"/>
    <x v="5"/>
    <n v="36"/>
    <s v="SLOVENIA-Hard coal"/>
    <s v="EU"/>
    <n v="3.5999999999999997E-2"/>
  </r>
  <r>
    <s v="SI"/>
    <s v="SLOVENIA"/>
    <s v="SI00"/>
    <x v="9"/>
    <x v="6"/>
    <n v="36"/>
    <s v="SLOVENIA-Hard coal"/>
    <s v="EU"/>
    <n v="3.5999999999999997E-2"/>
  </r>
  <r>
    <s v="SI"/>
    <s v="SLOVENIA"/>
    <s v="SI00"/>
    <x v="9"/>
    <x v="7"/>
    <n v="36"/>
    <s v="SLOVENIA-Hard coal"/>
    <s v="EU"/>
    <n v="3.5999999999999997E-2"/>
  </r>
  <r>
    <s v="SI"/>
    <s v="SLOVENIA"/>
    <s v="SI00"/>
    <x v="12"/>
    <x v="8"/>
    <n v="844"/>
    <s v="SLOVENIA-Lignite"/>
    <s v="EU"/>
    <n v="0.84399999999999997"/>
  </r>
  <r>
    <s v="SI"/>
    <s v="SLOVENIA"/>
    <s v="SI00"/>
    <x v="12"/>
    <x v="9"/>
    <n v="844"/>
    <s v="SLOVENIA-Lignite"/>
    <s v="EU"/>
    <n v="0.84399999999999997"/>
  </r>
  <r>
    <s v="SI"/>
    <s v="SLOVENIA"/>
    <s v="SI00"/>
    <x v="12"/>
    <x v="10"/>
    <n v="844"/>
    <s v="SLOVENIA-Lignite"/>
    <s v="EU"/>
    <n v="0.84399999999999997"/>
  </r>
  <r>
    <s v="SI"/>
    <s v="SLOVENIA"/>
    <s v="SI00"/>
    <x v="12"/>
    <x v="0"/>
    <n v="539"/>
    <s v="SLOVENIA-Lignite"/>
    <s v="EU"/>
    <n v="0.53900000000000003"/>
  </r>
  <r>
    <s v="SI"/>
    <s v="SLOVENIA"/>
    <s v="SI00"/>
    <x v="12"/>
    <x v="1"/>
    <n v="539"/>
    <s v="SLOVENIA-Lignite"/>
    <s v="EU"/>
    <n v="0.53900000000000003"/>
  </r>
  <r>
    <s v="SI"/>
    <s v="SLOVENIA"/>
    <s v="SI00"/>
    <x v="12"/>
    <x v="2"/>
    <n v="539"/>
    <s v="SLOVENIA-Lignite"/>
    <s v="EU"/>
    <n v="0.53900000000000003"/>
  </r>
  <r>
    <s v="SI"/>
    <s v="SLOVENIA"/>
    <s v="SI00"/>
    <x v="12"/>
    <x v="3"/>
    <n v="539"/>
    <s v="SLOVENIA-Lignite"/>
    <s v="EU"/>
    <n v="0.53900000000000003"/>
  </r>
  <r>
    <s v="SI"/>
    <s v="SLOVENIA"/>
    <s v="SI00"/>
    <x v="12"/>
    <x v="4"/>
    <n v="539"/>
    <s v="SLOVENIA-Lignite"/>
    <s v="EU"/>
    <n v="0.53900000000000003"/>
  </r>
  <r>
    <s v="SI"/>
    <s v="SLOVENIA"/>
    <s v="SI00"/>
    <x v="12"/>
    <x v="5"/>
    <n v="539"/>
    <s v="SLOVENIA-Lignite"/>
    <s v="EU"/>
    <n v="0.53900000000000003"/>
  </r>
  <r>
    <s v="SI"/>
    <s v="SLOVENIA"/>
    <s v="SI00"/>
    <x v="12"/>
    <x v="6"/>
    <n v="539"/>
    <s v="SLOVENIA-Lignite"/>
    <s v="EU"/>
    <n v="0.53900000000000003"/>
  </r>
  <r>
    <s v="SI"/>
    <s v="SLOVENIA"/>
    <s v="SI00"/>
    <x v="12"/>
    <x v="7"/>
    <n v="539"/>
    <s v="SLOVENIA-Lignite"/>
    <s v="EU"/>
    <n v="0.53900000000000003"/>
  </r>
  <r>
    <s v="SI"/>
    <s v="SLOVENIA"/>
    <s v="SI00"/>
    <x v="10"/>
    <x v="8"/>
    <n v="696"/>
    <s v="SLOVENIA-Nuclear"/>
    <s v="EU"/>
    <n v="0.69599999999999995"/>
  </r>
  <r>
    <s v="SI"/>
    <s v="SLOVENIA"/>
    <s v="SI00"/>
    <x v="10"/>
    <x v="9"/>
    <n v="696"/>
    <s v="SLOVENIA-Nuclear"/>
    <s v="EU"/>
    <n v="0.69599999999999995"/>
  </r>
  <r>
    <s v="SI"/>
    <s v="SLOVENIA"/>
    <s v="SI00"/>
    <x v="10"/>
    <x v="10"/>
    <n v="696"/>
    <s v="SLOVENIA-Nuclear"/>
    <s v="EU"/>
    <n v="0.69599999999999995"/>
  </r>
  <r>
    <s v="SI"/>
    <s v="SLOVENIA"/>
    <s v="SI00"/>
    <x v="10"/>
    <x v="0"/>
    <n v="696"/>
    <s v="SLOVENIA-Nuclear"/>
    <s v="EU"/>
    <n v="0.69599999999999995"/>
  </r>
  <r>
    <s v="SI"/>
    <s v="SLOVENIA"/>
    <s v="SI00"/>
    <x v="10"/>
    <x v="1"/>
    <n v="696"/>
    <s v="SLOVENIA-Nuclear"/>
    <s v="EU"/>
    <n v="0.69599999999999995"/>
  </r>
  <r>
    <s v="SI"/>
    <s v="SLOVENIA"/>
    <s v="SI00"/>
    <x v="10"/>
    <x v="2"/>
    <n v="696"/>
    <s v="SLOVENIA-Nuclear"/>
    <s v="EU"/>
    <n v="0.69599999999999995"/>
  </r>
  <r>
    <s v="SI"/>
    <s v="SLOVENIA"/>
    <s v="SI00"/>
    <x v="10"/>
    <x v="3"/>
    <n v="696"/>
    <s v="SLOVENIA-Nuclear"/>
    <s v="EU"/>
    <n v="0.69599999999999995"/>
  </r>
  <r>
    <s v="SI"/>
    <s v="SLOVENIA"/>
    <s v="SI00"/>
    <x v="10"/>
    <x v="4"/>
    <n v="696"/>
    <s v="SLOVENIA-Nuclear"/>
    <s v="EU"/>
    <n v="0.69599999999999995"/>
  </r>
  <r>
    <s v="SI"/>
    <s v="SLOVENIA"/>
    <s v="SI00"/>
    <x v="10"/>
    <x v="5"/>
    <n v="696"/>
    <s v="SLOVENIA-Nuclear"/>
    <s v="EU"/>
    <n v="0.69599999999999995"/>
  </r>
  <r>
    <s v="SI"/>
    <s v="SLOVENIA"/>
    <s v="SI00"/>
    <x v="10"/>
    <x v="6"/>
    <n v="696"/>
    <s v="SLOVENIA-Nuclear"/>
    <s v="EU"/>
    <n v="0.69599999999999995"/>
  </r>
  <r>
    <s v="SI"/>
    <s v="SLOVENIA"/>
    <s v="SI00"/>
    <x v="10"/>
    <x v="7"/>
    <n v="696"/>
    <s v="SLOVENIA-Nuclear"/>
    <s v="EU"/>
    <n v="0.69599999999999995"/>
  </r>
  <r>
    <s v="SI"/>
    <s v="SLOVENIA"/>
    <s v="SI00"/>
    <x v="7"/>
    <x v="8"/>
    <n v="55"/>
    <s v="SLOVENIA-Others (RES)"/>
    <s v="EU"/>
    <n v="5.5E-2"/>
  </r>
  <r>
    <s v="SI"/>
    <s v="SLOVENIA"/>
    <s v="SI00"/>
    <x v="7"/>
    <x v="9"/>
    <n v="57"/>
    <s v="SLOVENIA-Others (RES)"/>
    <s v="EU"/>
    <n v="5.7000000000000002E-2"/>
  </r>
  <r>
    <s v="SI"/>
    <s v="SLOVENIA"/>
    <s v="SI00"/>
    <x v="7"/>
    <x v="10"/>
    <n v="58"/>
    <s v="SLOVENIA-Others (RES)"/>
    <s v="EU"/>
    <n v="5.8000000000000003E-2"/>
  </r>
  <r>
    <s v="SI"/>
    <s v="SLOVENIA"/>
    <s v="SI00"/>
    <x v="7"/>
    <x v="0"/>
    <n v="59"/>
    <s v="SLOVENIA-Others (RES)"/>
    <s v="EU"/>
    <n v="5.8999999999999997E-2"/>
  </r>
  <r>
    <s v="SI"/>
    <s v="SLOVENIA"/>
    <s v="SI00"/>
    <x v="7"/>
    <x v="1"/>
    <n v="60"/>
    <s v="SLOVENIA-Others (RES)"/>
    <s v="EU"/>
    <n v="0.06"/>
  </r>
  <r>
    <s v="SI"/>
    <s v="SLOVENIA"/>
    <s v="SI00"/>
    <x v="7"/>
    <x v="2"/>
    <n v="61"/>
    <s v="SLOVENIA-Others (RES)"/>
    <s v="EU"/>
    <n v="6.0999999999999999E-2"/>
  </r>
  <r>
    <s v="SI"/>
    <s v="SLOVENIA"/>
    <s v="SI00"/>
    <x v="7"/>
    <x v="3"/>
    <n v="62"/>
    <s v="SLOVENIA-Others (RES)"/>
    <s v="EU"/>
    <n v="6.2E-2"/>
  </r>
  <r>
    <s v="SI"/>
    <s v="SLOVENIA"/>
    <s v="SI00"/>
    <x v="7"/>
    <x v="4"/>
    <n v="65"/>
    <s v="SLOVENIA-Others (RES)"/>
    <s v="EU"/>
    <n v="6.5000000000000002E-2"/>
  </r>
  <r>
    <s v="SI"/>
    <s v="SLOVENIA"/>
    <s v="SI00"/>
    <x v="7"/>
    <x v="5"/>
    <n v="67"/>
    <s v="SLOVENIA-Others (RES)"/>
    <s v="EU"/>
    <n v="6.7000000000000004E-2"/>
  </r>
  <r>
    <s v="SI"/>
    <s v="SLOVENIA"/>
    <s v="SI00"/>
    <x v="7"/>
    <x v="6"/>
    <n v="69"/>
    <s v="SLOVENIA-Others (RES)"/>
    <s v="EU"/>
    <n v="6.9000000000000006E-2"/>
  </r>
  <r>
    <s v="SI"/>
    <s v="SLOVENIA"/>
    <s v="SI00"/>
    <x v="7"/>
    <x v="7"/>
    <n v="72"/>
    <s v="SLOVENIA-Others (RES)"/>
    <s v="EU"/>
    <n v="7.1999999999999995E-2"/>
  </r>
  <r>
    <s v="SI"/>
    <s v="SLOVENIA"/>
    <s v="SI00"/>
    <x v="8"/>
    <x v="8"/>
    <n v="185"/>
    <s v="SLOVENIA-Others (non-RES)"/>
    <s v="EU"/>
    <n v="0.185"/>
  </r>
  <r>
    <s v="SI"/>
    <s v="SLOVENIA"/>
    <s v="SI00"/>
    <x v="8"/>
    <x v="9"/>
    <n v="192"/>
    <s v="SLOVENIA-Others (non-RES)"/>
    <s v="EU"/>
    <n v="0.192"/>
  </r>
  <r>
    <s v="SI"/>
    <s v="SLOVENIA"/>
    <s v="SI00"/>
    <x v="8"/>
    <x v="10"/>
    <n v="198"/>
    <s v="SLOVENIA-Others (non-RES)"/>
    <s v="EU"/>
    <n v="0.19800000000000001"/>
  </r>
  <r>
    <s v="SI"/>
    <s v="SLOVENIA"/>
    <s v="SI00"/>
    <x v="8"/>
    <x v="0"/>
    <n v="204"/>
    <s v="SLOVENIA-Others (non-RES)"/>
    <s v="EU"/>
    <n v="0.20399999999999999"/>
  </r>
  <r>
    <s v="SI"/>
    <s v="SLOVENIA"/>
    <s v="SI00"/>
    <x v="8"/>
    <x v="1"/>
    <n v="211"/>
    <s v="SLOVENIA-Others (non-RES)"/>
    <s v="EU"/>
    <n v="0.21099999999999999"/>
  </r>
  <r>
    <s v="SI"/>
    <s v="SLOVENIA"/>
    <s v="SI00"/>
    <x v="8"/>
    <x v="2"/>
    <n v="217"/>
    <s v="SLOVENIA-Others (non-RES)"/>
    <s v="EU"/>
    <n v="0.217"/>
  </r>
  <r>
    <s v="SI"/>
    <s v="SLOVENIA"/>
    <s v="SI00"/>
    <x v="8"/>
    <x v="3"/>
    <n v="223"/>
    <s v="SLOVENIA-Others (non-RES)"/>
    <s v="EU"/>
    <n v="0.223"/>
  </r>
  <r>
    <s v="SI"/>
    <s v="SLOVENIA"/>
    <s v="SI00"/>
    <x v="8"/>
    <x v="4"/>
    <n v="229"/>
    <s v="SLOVENIA-Others (non-RES)"/>
    <s v="EU"/>
    <n v="0.22900000000000001"/>
  </r>
  <r>
    <s v="SI"/>
    <s v="SLOVENIA"/>
    <s v="SI00"/>
    <x v="8"/>
    <x v="5"/>
    <n v="235"/>
    <s v="SLOVENIA-Others (non-RES)"/>
    <s v="EU"/>
    <n v="0.23499999999999999"/>
  </r>
  <r>
    <s v="SI"/>
    <s v="SLOVENIA"/>
    <s v="SI00"/>
    <x v="8"/>
    <x v="6"/>
    <n v="241"/>
    <s v="SLOVENIA-Others (non-RES)"/>
    <s v="EU"/>
    <n v="0.24099999999999999"/>
  </r>
  <r>
    <s v="SI"/>
    <s v="SLOVENIA"/>
    <s v="SI00"/>
    <x v="8"/>
    <x v="7"/>
    <n v="247"/>
    <s v="SLOVENIA-Others (non-RES)"/>
    <s v="EU"/>
    <n v="0.247"/>
  </r>
  <r>
    <s v="SI"/>
    <s v="SLOVENIA"/>
    <s v="SI00"/>
    <x v="2"/>
    <x v="8"/>
    <n v="1200"/>
    <s v="SLOVENIA-Solar (PV)"/>
    <s v="EU"/>
    <n v="1.2"/>
  </r>
  <r>
    <s v="SI"/>
    <s v="SLOVENIA"/>
    <s v="SI00"/>
    <x v="2"/>
    <x v="9"/>
    <n v="1600"/>
    <s v="SLOVENIA-Solar (PV)"/>
    <s v="EU"/>
    <n v="1.6"/>
  </r>
  <r>
    <s v="SI"/>
    <s v="SLOVENIA"/>
    <s v="SI00"/>
    <x v="2"/>
    <x v="10"/>
    <n v="1900"/>
    <s v="SLOVENIA-Solar (PV)"/>
    <s v="EU"/>
    <n v="1.9"/>
  </r>
  <r>
    <s v="SI"/>
    <s v="SLOVENIA"/>
    <s v="SI00"/>
    <x v="2"/>
    <x v="0"/>
    <n v="2200"/>
    <s v="SLOVENIA-Solar (PV)"/>
    <s v="EU"/>
    <n v="2.2000000000000002"/>
  </r>
  <r>
    <s v="SI"/>
    <s v="SLOVENIA"/>
    <s v="SI00"/>
    <x v="2"/>
    <x v="1"/>
    <n v="2500"/>
    <s v="SLOVENIA-Solar (PV)"/>
    <s v="EU"/>
    <n v="2.5"/>
  </r>
  <r>
    <s v="SI"/>
    <s v="SLOVENIA"/>
    <s v="SI00"/>
    <x v="2"/>
    <x v="2"/>
    <n v="2750"/>
    <s v="SLOVENIA-Solar (PV)"/>
    <s v="EU"/>
    <n v="2.75"/>
  </r>
  <r>
    <s v="SI"/>
    <s v="SLOVENIA"/>
    <s v="SI00"/>
    <x v="2"/>
    <x v="3"/>
    <n v="2950"/>
    <s v="SLOVENIA-Solar (PV)"/>
    <s v="EU"/>
    <n v="2.95"/>
  </r>
  <r>
    <s v="SI"/>
    <s v="SLOVENIA"/>
    <s v="SI00"/>
    <x v="2"/>
    <x v="4"/>
    <n v="3250"/>
    <s v="SLOVENIA-Solar (PV)"/>
    <s v="EU"/>
    <n v="3.25"/>
  </r>
  <r>
    <s v="SI"/>
    <s v="SLOVENIA"/>
    <s v="SI00"/>
    <x v="2"/>
    <x v="5"/>
    <n v="3550"/>
    <s v="SLOVENIA-Solar (PV)"/>
    <s v="EU"/>
    <n v="3.55"/>
  </r>
  <r>
    <s v="SI"/>
    <s v="SLOVENIA"/>
    <s v="SI00"/>
    <x v="2"/>
    <x v="6"/>
    <n v="3850"/>
    <s v="SLOVENIA-Solar (PV)"/>
    <s v="EU"/>
    <n v="3.85"/>
  </r>
  <r>
    <s v="SI"/>
    <s v="SLOVENIA"/>
    <s v="SI00"/>
    <x v="2"/>
    <x v="7"/>
    <n v="4150"/>
    <s v="SLOVENIA-Solar (PV)"/>
    <s v="EU"/>
    <n v="4.1500000000000004"/>
  </r>
  <r>
    <s v="SI"/>
    <s v="SLOVENIA"/>
    <s v="SI00"/>
    <x v="3"/>
    <x v="8"/>
    <n v="48"/>
    <s v="SLOVENIA-Wind onshore"/>
    <s v="EU"/>
    <n v="4.8000000000000001E-2"/>
  </r>
  <r>
    <s v="SI"/>
    <s v="SLOVENIA"/>
    <s v="SI00"/>
    <x v="3"/>
    <x v="9"/>
    <n v="68"/>
    <s v="SLOVENIA-Wind onshore"/>
    <s v="EU"/>
    <n v="6.8000000000000005E-2"/>
  </r>
  <r>
    <s v="SI"/>
    <s v="SLOVENIA"/>
    <s v="SI00"/>
    <x v="3"/>
    <x v="10"/>
    <n v="78"/>
    <s v="SLOVENIA-Wind onshore"/>
    <s v="EU"/>
    <n v="7.8E-2"/>
  </r>
  <r>
    <s v="SI"/>
    <s v="SLOVENIA"/>
    <s v="SI00"/>
    <x v="3"/>
    <x v="0"/>
    <n v="93"/>
    <s v="SLOVENIA-Wind onshore"/>
    <s v="EU"/>
    <n v="9.2999999999999999E-2"/>
  </r>
  <r>
    <s v="SI"/>
    <s v="SLOVENIA"/>
    <s v="SI00"/>
    <x v="3"/>
    <x v="1"/>
    <n v="108"/>
    <s v="SLOVENIA-Wind onshore"/>
    <s v="EU"/>
    <n v="0.108"/>
  </r>
  <r>
    <s v="SI"/>
    <s v="SLOVENIA"/>
    <s v="SI00"/>
    <x v="3"/>
    <x v="2"/>
    <n v="122"/>
    <s v="SLOVENIA-Wind onshore"/>
    <s v="EU"/>
    <n v="0.122"/>
  </r>
  <r>
    <s v="SI"/>
    <s v="SLOVENIA"/>
    <s v="SI00"/>
    <x v="3"/>
    <x v="3"/>
    <n v="137"/>
    <s v="SLOVENIA-Wind onshore"/>
    <s v="EU"/>
    <n v="0.13700000000000001"/>
  </r>
  <r>
    <s v="SI"/>
    <s v="SLOVENIA"/>
    <s v="SI00"/>
    <x v="3"/>
    <x v="4"/>
    <n v="156"/>
    <s v="SLOVENIA-Wind onshore"/>
    <s v="EU"/>
    <n v="0.156"/>
  </r>
  <r>
    <s v="SI"/>
    <s v="SLOVENIA"/>
    <s v="SI00"/>
    <x v="3"/>
    <x v="5"/>
    <n v="175"/>
    <s v="SLOVENIA-Wind onshore"/>
    <s v="EU"/>
    <n v="0.17499999999999999"/>
  </r>
  <r>
    <s v="SI"/>
    <s v="SLOVENIA"/>
    <s v="SI00"/>
    <x v="3"/>
    <x v="6"/>
    <n v="193"/>
    <s v="SLOVENIA-Wind onshore"/>
    <s v="EU"/>
    <n v="0.193"/>
  </r>
  <r>
    <s v="SI"/>
    <s v="SLOVENIA"/>
    <s v="SI00"/>
    <x v="3"/>
    <x v="7"/>
    <n v="212"/>
    <s v="SLOVENIA-Wind onshore"/>
    <s v="EU"/>
    <n v="0.21199999999999999"/>
  </r>
  <r>
    <s v="ES"/>
    <s v="SPAIN"/>
    <s v="ES00"/>
    <x v="4"/>
    <x v="8"/>
    <n v="572"/>
    <s v="SPAIN-Battery"/>
    <s v="EU"/>
    <n v="0.57199999999999995"/>
  </r>
  <r>
    <s v="ES"/>
    <s v="SPAIN"/>
    <s v="ES00"/>
    <x v="4"/>
    <x v="9"/>
    <n v="1072"/>
    <s v="SPAIN-Battery"/>
    <s v="EU"/>
    <n v="1.0720000000000001"/>
  </r>
  <r>
    <s v="ES"/>
    <s v="SPAIN"/>
    <s v="ES00"/>
    <x v="4"/>
    <x v="10"/>
    <n v="1620"/>
    <s v="SPAIN-Battery"/>
    <s v="EU"/>
    <n v="1.62"/>
  </r>
  <r>
    <s v="ES"/>
    <s v="SPAIN"/>
    <s v="ES00"/>
    <x v="4"/>
    <x v="0"/>
    <n v="2169"/>
    <s v="SPAIN-Battery"/>
    <s v="EU"/>
    <n v="2.169"/>
  </r>
  <r>
    <s v="ES"/>
    <s v="SPAIN"/>
    <s v="ES00"/>
    <x v="4"/>
    <x v="1"/>
    <n v="4935"/>
    <s v="SPAIN-Battery"/>
    <s v="EU"/>
    <n v="4.9349999999999996"/>
  </r>
  <r>
    <s v="ES"/>
    <s v="SPAIN"/>
    <s v="ES00"/>
    <x v="4"/>
    <x v="2"/>
    <n v="7700"/>
    <s v="SPAIN-Battery"/>
    <s v="EU"/>
    <n v="7.7"/>
  </r>
  <r>
    <s v="ES"/>
    <s v="SPAIN"/>
    <s v="ES00"/>
    <x v="4"/>
    <x v="3"/>
    <n v="9084"/>
    <s v="SPAIN-Battery"/>
    <s v="EU"/>
    <n v="9.0839999999999996"/>
  </r>
  <r>
    <s v="ES"/>
    <s v="SPAIN"/>
    <s v="ES00"/>
    <x v="4"/>
    <x v="4"/>
    <n v="10467"/>
    <s v="SPAIN-Battery"/>
    <s v="EU"/>
    <n v="10.467000000000001"/>
  </r>
  <r>
    <s v="ES"/>
    <s v="SPAIN"/>
    <s v="ES00"/>
    <x v="4"/>
    <x v="5"/>
    <n v="11851"/>
    <s v="SPAIN-Battery"/>
    <s v="EU"/>
    <n v="11.851000000000001"/>
  </r>
  <r>
    <s v="ES"/>
    <s v="SPAIN"/>
    <s v="ES00"/>
    <x v="4"/>
    <x v="6"/>
    <n v="13235"/>
    <s v="SPAIN-Battery"/>
    <s v="EU"/>
    <n v="13.234999999999999"/>
  </r>
  <r>
    <s v="ES"/>
    <s v="SPAIN"/>
    <s v="ES00"/>
    <x v="4"/>
    <x v="7"/>
    <n v="14618"/>
    <s v="SPAIN-Battery"/>
    <s v="EU"/>
    <n v="14.618"/>
  </r>
  <r>
    <s v="ES"/>
    <s v="SPAIN"/>
    <s v="ES00"/>
    <x v="5"/>
    <x v="8"/>
    <n v="609"/>
    <s v="SPAIN-DSR"/>
    <s v="EU"/>
    <n v="0.60899999999999999"/>
  </r>
  <r>
    <s v="ES"/>
    <s v="SPAIN"/>
    <s v="ES00"/>
    <x v="5"/>
    <x v="9"/>
    <n v="609"/>
    <s v="SPAIN-DSR"/>
    <s v="EU"/>
    <n v="0.60899999999999999"/>
  </r>
  <r>
    <s v="ES"/>
    <s v="SPAIN"/>
    <s v="ES00"/>
    <x v="5"/>
    <x v="10"/>
    <n v="609"/>
    <s v="SPAIN-DSR"/>
    <s v="EU"/>
    <n v="0.60899999999999999"/>
  </r>
  <r>
    <s v="ES"/>
    <s v="SPAIN"/>
    <s v="ES00"/>
    <x v="5"/>
    <x v="0"/>
    <n v="609"/>
    <s v="SPAIN-DSR"/>
    <s v="EU"/>
    <n v="0.60899999999999999"/>
  </r>
  <r>
    <s v="ES"/>
    <s v="SPAIN"/>
    <s v="ES00"/>
    <x v="5"/>
    <x v="1"/>
    <n v="609"/>
    <s v="SPAIN-DSR"/>
    <s v="EU"/>
    <n v="0.60899999999999999"/>
  </r>
  <r>
    <s v="ES"/>
    <s v="SPAIN"/>
    <s v="ES00"/>
    <x v="5"/>
    <x v="2"/>
    <n v="1197"/>
    <s v="SPAIN-DSR"/>
    <s v="EU"/>
    <n v="1.1970000000000001"/>
  </r>
  <r>
    <s v="ES"/>
    <s v="SPAIN"/>
    <s v="ES00"/>
    <x v="5"/>
    <x v="3"/>
    <n v="1197"/>
    <s v="SPAIN-DSR"/>
    <s v="EU"/>
    <n v="1.1970000000000001"/>
  </r>
  <r>
    <s v="ES"/>
    <s v="SPAIN"/>
    <s v="ES00"/>
    <x v="5"/>
    <x v="4"/>
    <n v="1197"/>
    <s v="SPAIN-DSR"/>
    <s v="EU"/>
    <n v="1.1970000000000001"/>
  </r>
  <r>
    <s v="ES"/>
    <s v="SPAIN"/>
    <s v="ES00"/>
    <x v="5"/>
    <x v="5"/>
    <n v="2600"/>
    <s v="SPAIN-DSR"/>
    <s v="EU"/>
    <n v="2.6"/>
  </r>
  <r>
    <s v="ES"/>
    <s v="SPAIN"/>
    <s v="ES00"/>
    <x v="5"/>
    <x v="6"/>
    <n v="2600"/>
    <s v="SPAIN-DSR"/>
    <s v="EU"/>
    <n v="2.6"/>
  </r>
  <r>
    <s v="ES"/>
    <s v="SPAIN"/>
    <s v="ES00"/>
    <x v="5"/>
    <x v="7"/>
    <n v="2600"/>
    <s v="SPAIN-DSR"/>
    <s v="EU"/>
    <n v="2.6"/>
  </r>
  <r>
    <s v="ES"/>
    <s v="SPAIN"/>
    <s v="ES00"/>
    <x v="6"/>
    <x v="8"/>
    <n v="130"/>
    <s v="SPAIN-Electrolyser &amp; P2H"/>
    <s v="EU"/>
    <n v="0.13"/>
  </r>
  <r>
    <s v="ES"/>
    <s v="SPAIN"/>
    <s v="ES00"/>
    <x v="6"/>
    <x v="9"/>
    <n v="788"/>
    <s v="SPAIN-Electrolyser &amp; P2H"/>
    <s v="EU"/>
    <n v="0.78800000000000003"/>
  </r>
  <r>
    <s v="ES"/>
    <s v="SPAIN"/>
    <s v="ES00"/>
    <x v="6"/>
    <x v="10"/>
    <n v="3341"/>
    <s v="SPAIN-Electrolyser &amp; P2H"/>
    <s v="EU"/>
    <n v="3.3410000000000002"/>
  </r>
  <r>
    <s v="ES"/>
    <s v="SPAIN"/>
    <s v="ES00"/>
    <x v="6"/>
    <x v="0"/>
    <n v="5894"/>
    <s v="SPAIN-Electrolyser &amp; P2H"/>
    <s v="EU"/>
    <n v="5.8940000000000001"/>
  </r>
  <r>
    <s v="ES"/>
    <s v="SPAIN"/>
    <s v="ES00"/>
    <x v="6"/>
    <x v="1"/>
    <n v="8447"/>
    <s v="SPAIN-Electrolyser &amp; P2H"/>
    <s v="EU"/>
    <n v="8.4469999999999992"/>
  </r>
  <r>
    <s v="ES"/>
    <s v="SPAIN"/>
    <s v="ES00"/>
    <x v="6"/>
    <x v="2"/>
    <n v="11000"/>
    <s v="SPAIN-Electrolyser &amp; P2H"/>
    <s v="EU"/>
    <n v="11"/>
  </r>
  <r>
    <s v="ES"/>
    <s v="SPAIN"/>
    <s v="ES00"/>
    <x v="6"/>
    <x v="3"/>
    <n v="11400"/>
    <s v="SPAIN-Electrolyser &amp; P2H"/>
    <s v="EU"/>
    <n v="11.4"/>
  </r>
  <r>
    <s v="ES"/>
    <s v="SPAIN"/>
    <s v="ES00"/>
    <x v="6"/>
    <x v="4"/>
    <n v="11800"/>
    <s v="SPAIN-Electrolyser &amp; P2H"/>
    <s v="EU"/>
    <n v="11.8"/>
  </r>
  <r>
    <s v="ES"/>
    <s v="SPAIN"/>
    <s v="ES00"/>
    <x v="6"/>
    <x v="5"/>
    <n v="12200"/>
    <s v="SPAIN-Electrolyser &amp; P2H"/>
    <s v="EU"/>
    <n v="12.2"/>
  </r>
  <r>
    <s v="ES"/>
    <s v="SPAIN"/>
    <s v="ES00"/>
    <x v="6"/>
    <x v="6"/>
    <n v="12600"/>
    <s v="SPAIN-Electrolyser &amp; P2H"/>
    <s v="EU"/>
    <n v="12.6"/>
  </r>
  <r>
    <s v="ES"/>
    <s v="SPAIN"/>
    <s v="ES00"/>
    <x v="6"/>
    <x v="7"/>
    <n v="13000"/>
    <s v="SPAIN-Electrolyser &amp; P2H"/>
    <s v="EU"/>
    <n v="13"/>
  </r>
  <r>
    <s v="ES"/>
    <s v="SPAIN"/>
    <s v="ES00"/>
    <x v="0"/>
    <x v="8"/>
    <n v="24499"/>
    <s v="SPAIN-Gas"/>
    <s v="EU"/>
    <n v="24.498999999999999"/>
  </r>
  <r>
    <s v="ES"/>
    <s v="SPAIN"/>
    <s v="ES00"/>
    <x v="0"/>
    <x v="9"/>
    <n v="25060"/>
    <s v="SPAIN-Gas"/>
    <s v="EU"/>
    <n v="25.06"/>
  </r>
  <r>
    <s v="ES"/>
    <s v="SPAIN"/>
    <s v="ES00"/>
    <x v="0"/>
    <x v="10"/>
    <n v="25060"/>
    <s v="SPAIN-Gas"/>
    <s v="EU"/>
    <n v="25.06"/>
  </r>
  <r>
    <s v="ES"/>
    <s v="SPAIN"/>
    <s v="ES00"/>
    <x v="0"/>
    <x v="0"/>
    <n v="25060"/>
    <s v="SPAIN-Gas"/>
    <s v="EU"/>
    <n v="25.06"/>
  </r>
  <r>
    <s v="ES"/>
    <s v="SPAIN"/>
    <s v="ES00"/>
    <x v="0"/>
    <x v="1"/>
    <n v="25060"/>
    <s v="SPAIN-Gas"/>
    <s v="EU"/>
    <n v="25.06"/>
  </r>
  <r>
    <s v="ES"/>
    <s v="SPAIN"/>
    <s v="ES00"/>
    <x v="0"/>
    <x v="2"/>
    <n v="25060"/>
    <s v="SPAIN-Gas"/>
    <s v="EU"/>
    <n v="25.06"/>
  </r>
  <r>
    <s v="ES"/>
    <s v="SPAIN"/>
    <s v="ES00"/>
    <x v="0"/>
    <x v="3"/>
    <n v="25060"/>
    <s v="SPAIN-Gas"/>
    <s v="EU"/>
    <n v="25.06"/>
  </r>
  <r>
    <s v="ES"/>
    <s v="SPAIN"/>
    <s v="ES00"/>
    <x v="0"/>
    <x v="4"/>
    <n v="25060"/>
    <s v="SPAIN-Gas"/>
    <s v="EU"/>
    <n v="25.06"/>
  </r>
  <r>
    <s v="ES"/>
    <s v="SPAIN"/>
    <s v="ES00"/>
    <x v="0"/>
    <x v="5"/>
    <n v="25060"/>
    <s v="SPAIN-Gas"/>
    <s v="EU"/>
    <n v="25.06"/>
  </r>
  <r>
    <s v="ES"/>
    <s v="SPAIN"/>
    <s v="ES00"/>
    <x v="0"/>
    <x v="6"/>
    <n v="25060"/>
    <s v="SPAIN-Gas"/>
    <s v="EU"/>
    <n v="25.06"/>
  </r>
  <r>
    <s v="ES"/>
    <s v="SPAIN"/>
    <s v="ES00"/>
    <x v="0"/>
    <x v="7"/>
    <n v="25060"/>
    <s v="SPAIN-Gas"/>
    <s v="EU"/>
    <n v="25.06"/>
  </r>
  <r>
    <s v="ES"/>
    <s v="SPAIN"/>
    <s v="ES00"/>
    <x v="9"/>
    <x v="8"/>
    <n v="562"/>
    <s v="SPAIN-Hard coal"/>
    <s v="EU"/>
    <n v="0.56200000000000006"/>
  </r>
  <r>
    <s v="ES"/>
    <s v="SPAIN"/>
    <s v="ES00"/>
    <x v="10"/>
    <x v="8"/>
    <n v="7117"/>
    <s v="SPAIN-Nuclear"/>
    <s v="EU"/>
    <n v="7.117"/>
  </r>
  <r>
    <s v="ES"/>
    <s v="SPAIN"/>
    <s v="ES00"/>
    <x v="10"/>
    <x v="9"/>
    <n v="7117"/>
    <s v="SPAIN-Nuclear"/>
    <s v="EU"/>
    <n v="7.117"/>
  </r>
  <r>
    <s v="ES"/>
    <s v="SPAIN"/>
    <s v="ES00"/>
    <x v="10"/>
    <x v="10"/>
    <n v="7117"/>
    <s v="SPAIN-Nuclear"/>
    <s v="EU"/>
    <n v="7.117"/>
  </r>
  <r>
    <s v="ES"/>
    <s v="SPAIN"/>
    <s v="ES00"/>
    <x v="10"/>
    <x v="0"/>
    <n v="6106"/>
    <s v="SPAIN-Nuclear"/>
    <s v="EU"/>
    <n v="6.1059999999999999"/>
  </r>
  <r>
    <s v="ES"/>
    <s v="SPAIN"/>
    <s v="ES00"/>
    <x v="10"/>
    <x v="1"/>
    <n v="5100"/>
    <s v="SPAIN-Nuclear"/>
    <s v="EU"/>
    <n v="5.0999999999999996"/>
  </r>
  <r>
    <s v="ES"/>
    <s v="SPAIN"/>
    <s v="ES00"/>
    <x v="10"/>
    <x v="2"/>
    <n v="5100"/>
    <s v="SPAIN-Nuclear"/>
    <s v="EU"/>
    <n v="5.0999999999999996"/>
  </r>
  <r>
    <s v="ES"/>
    <s v="SPAIN"/>
    <s v="ES00"/>
    <x v="10"/>
    <x v="3"/>
    <n v="3041"/>
    <s v="SPAIN-Nuclear"/>
    <s v="EU"/>
    <n v="3.0409999999999999"/>
  </r>
  <r>
    <s v="ES"/>
    <s v="SPAIN"/>
    <s v="ES00"/>
    <x v="10"/>
    <x v="4"/>
    <n v="3041"/>
    <s v="SPAIN-Nuclear"/>
    <s v="EU"/>
    <n v="3.0409999999999999"/>
  </r>
  <r>
    <s v="ES"/>
    <s v="SPAIN"/>
    <s v="ES00"/>
    <x v="10"/>
    <x v="5"/>
    <n v="2049"/>
    <s v="SPAIN-Nuclear"/>
    <s v="EU"/>
    <n v="2.0489999999999999"/>
  </r>
  <r>
    <s v="ES"/>
    <s v="SPAIN"/>
    <s v="ES00"/>
    <x v="10"/>
    <x v="6"/>
    <n v="2049"/>
    <s v="SPAIN-Nuclear"/>
    <s v="EU"/>
    <n v="2.0489999999999999"/>
  </r>
  <r>
    <s v="ES"/>
    <s v="SPAIN"/>
    <s v="ES00"/>
    <x v="10"/>
    <x v="7"/>
    <n v="2049"/>
    <s v="SPAIN-Nuclear"/>
    <s v="EU"/>
    <n v="2.0489999999999999"/>
  </r>
  <r>
    <s v="ES"/>
    <s v="SPAIN"/>
    <s v="ES00"/>
    <x v="7"/>
    <x v="8"/>
    <n v="1325"/>
    <s v="SPAIN-Others (RES)"/>
    <s v="EU"/>
    <n v="1.325"/>
  </r>
  <r>
    <s v="ES"/>
    <s v="SPAIN"/>
    <s v="ES00"/>
    <x v="7"/>
    <x v="9"/>
    <n v="1431"/>
    <s v="SPAIN-Others (RES)"/>
    <s v="EU"/>
    <n v="1.431"/>
  </r>
  <r>
    <s v="ES"/>
    <s v="SPAIN"/>
    <s v="ES00"/>
    <x v="7"/>
    <x v="10"/>
    <n v="1564"/>
    <s v="SPAIN-Others (RES)"/>
    <s v="EU"/>
    <n v="1.5640000000000001"/>
  </r>
  <r>
    <s v="ES"/>
    <s v="SPAIN"/>
    <s v="ES00"/>
    <x v="7"/>
    <x v="0"/>
    <n v="1697"/>
    <s v="SPAIN-Others (RES)"/>
    <s v="EU"/>
    <n v="1.6970000000000001"/>
  </r>
  <r>
    <s v="ES"/>
    <s v="SPAIN"/>
    <s v="ES00"/>
    <x v="7"/>
    <x v="1"/>
    <n v="1831"/>
    <s v="SPAIN-Others (RES)"/>
    <s v="EU"/>
    <n v="1.831"/>
  </r>
  <r>
    <s v="ES"/>
    <s v="SPAIN"/>
    <s v="ES00"/>
    <x v="7"/>
    <x v="2"/>
    <n v="1964"/>
    <s v="SPAIN-Others (RES)"/>
    <s v="EU"/>
    <n v="1.964"/>
  </r>
  <r>
    <s v="ES"/>
    <s v="SPAIN"/>
    <s v="ES00"/>
    <x v="7"/>
    <x v="3"/>
    <n v="1964"/>
    <s v="SPAIN-Others (RES)"/>
    <s v="EU"/>
    <n v="1.964"/>
  </r>
  <r>
    <s v="ES"/>
    <s v="SPAIN"/>
    <s v="ES00"/>
    <x v="7"/>
    <x v="4"/>
    <n v="1964"/>
    <s v="SPAIN-Others (RES)"/>
    <s v="EU"/>
    <n v="1.964"/>
  </r>
  <r>
    <s v="ES"/>
    <s v="SPAIN"/>
    <s v="ES00"/>
    <x v="7"/>
    <x v="5"/>
    <n v="1964"/>
    <s v="SPAIN-Others (RES)"/>
    <s v="EU"/>
    <n v="1.964"/>
  </r>
  <r>
    <s v="ES"/>
    <s v="SPAIN"/>
    <s v="ES00"/>
    <x v="7"/>
    <x v="6"/>
    <n v="1964"/>
    <s v="SPAIN-Others (RES)"/>
    <s v="EU"/>
    <n v="1.964"/>
  </r>
  <r>
    <s v="ES"/>
    <s v="SPAIN"/>
    <s v="ES00"/>
    <x v="7"/>
    <x v="7"/>
    <n v="1964"/>
    <s v="SPAIN-Others (RES)"/>
    <s v="EU"/>
    <n v="1.964"/>
  </r>
  <r>
    <s v="ES"/>
    <s v="SPAIN"/>
    <s v="ES00"/>
    <x v="8"/>
    <x v="8"/>
    <n v="4415"/>
    <s v="SPAIN-Others (non-RES)"/>
    <s v="EU"/>
    <n v="4.415"/>
  </r>
  <r>
    <s v="ES"/>
    <s v="SPAIN"/>
    <s v="ES00"/>
    <x v="8"/>
    <x v="9"/>
    <n v="4342"/>
    <s v="SPAIN-Others (non-RES)"/>
    <s v="EU"/>
    <n v="4.3419999999999996"/>
  </r>
  <r>
    <s v="ES"/>
    <s v="SPAIN"/>
    <s v="ES00"/>
    <x v="8"/>
    <x v="10"/>
    <n v="6798"/>
    <s v="SPAIN-Others (non-RES)"/>
    <s v="EU"/>
    <n v="6.798"/>
  </r>
  <r>
    <s v="ES"/>
    <s v="SPAIN"/>
    <s v="ES00"/>
    <x v="8"/>
    <x v="0"/>
    <n v="4275"/>
    <s v="SPAIN-Others (non-RES)"/>
    <s v="EU"/>
    <n v="4.2750000000000004"/>
  </r>
  <r>
    <s v="ES"/>
    <s v="SPAIN"/>
    <s v="ES00"/>
    <x v="8"/>
    <x v="1"/>
    <n v="6395"/>
    <s v="SPAIN-Others (non-RES)"/>
    <s v="EU"/>
    <n v="6.3949999999999996"/>
  </r>
  <r>
    <s v="ES"/>
    <s v="SPAIN"/>
    <s v="ES00"/>
    <x v="8"/>
    <x v="2"/>
    <n v="4072"/>
    <s v="SPAIN-Others (non-RES)"/>
    <s v="EU"/>
    <n v="4.0720000000000001"/>
  </r>
  <r>
    <s v="ES"/>
    <s v="SPAIN"/>
    <s v="ES00"/>
    <x v="8"/>
    <x v="3"/>
    <n v="4072"/>
    <s v="SPAIN-Others (non-RES)"/>
    <s v="EU"/>
    <n v="4.0720000000000001"/>
  </r>
  <r>
    <s v="ES"/>
    <s v="SPAIN"/>
    <s v="ES00"/>
    <x v="8"/>
    <x v="4"/>
    <n v="4072"/>
    <s v="SPAIN-Others (non-RES)"/>
    <s v="EU"/>
    <n v="4.0720000000000001"/>
  </r>
  <r>
    <s v="ES"/>
    <s v="SPAIN"/>
    <s v="ES00"/>
    <x v="8"/>
    <x v="5"/>
    <n v="4072"/>
    <s v="SPAIN-Others (non-RES)"/>
    <s v="EU"/>
    <n v="4.0720000000000001"/>
  </r>
  <r>
    <s v="ES"/>
    <s v="SPAIN"/>
    <s v="ES00"/>
    <x v="8"/>
    <x v="6"/>
    <n v="4072"/>
    <s v="SPAIN-Others (non-RES)"/>
    <s v="EU"/>
    <n v="4.0720000000000001"/>
  </r>
  <r>
    <s v="ES"/>
    <s v="SPAIN"/>
    <s v="ES00"/>
    <x v="8"/>
    <x v="7"/>
    <n v="4072"/>
    <s v="SPAIN-Others (non-RES)"/>
    <s v="EU"/>
    <n v="4.0720000000000001"/>
  </r>
  <r>
    <s v="ES"/>
    <s v="SPAIN"/>
    <s v="ES00"/>
    <x v="2"/>
    <x v="8"/>
    <n v="34959"/>
    <s v="SPAIN-Solar (PV)"/>
    <s v="EU"/>
    <n v="34.959000000000003"/>
  </r>
  <r>
    <s v="ES"/>
    <s v="SPAIN"/>
    <s v="ES00"/>
    <x v="2"/>
    <x v="9"/>
    <n v="42618"/>
    <s v="SPAIN-Solar (PV)"/>
    <s v="EU"/>
    <n v="42.618000000000002"/>
  </r>
  <r>
    <s v="ES"/>
    <s v="SPAIN"/>
    <s v="ES00"/>
    <x v="2"/>
    <x v="10"/>
    <n v="50277"/>
    <s v="SPAIN-Solar (PV)"/>
    <s v="EU"/>
    <n v="50.277000000000001"/>
  </r>
  <r>
    <s v="ES"/>
    <s v="SPAIN"/>
    <s v="ES00"/>
    <x v="2"/>
    <x v="0"/>
    <n v="54869"/>
    <s v="SPAIN-Solar (PV)"/>
    <s v="EU"/>
    <n v="54.869"/>
  </r>
  <r>
    <s v="ES"/>
    <s v="SPAIN"/>
    <s v="ES00"/>
    <x v="2"/>
    <x v="1"/>
    <n v="59460"/>
    <s v="SPAIN-Solar (PV)"/>
    <s v="EU"/>
    <n v="59.46"/>
  </r>
  <r>
    <s v="ES"/>
    <s v="SPAIN"/>
    <s v="ES00"/>
    <x v="2"/>
    <x v="2"/>
    <n v="64051"/>
    <s v="SPAIN-Solar (PV)"/>
    <s v="EU"/>
    <n v="64.051000000000002"/>
  </r>
  <r>
    <s v="ES"/>
    <s v="SPAIN"/>
    <s v="ES00"/>
    <x v="2"/>
    <x v="3"/>
    <n v="72651"/>
    <s v="SPAIN-Solar (PV)"/>
    <s v="EU"/>
    <n v="72.650999999999996"/>
  </r>
  <r>
    <s v="ES"/>
    <s v="SPAIN"/>
    <s v="ES00"/>
    <x v="2"/>
    <x v="4"/>
    <n v="81251"/>
    <s v="SPAIN-Solar (PV)"/>
    <s v="EU"/>
    <n v="81.251000000000005"/>
  </r>
  <r>
    <s v="ES"/>
    <s v="SPAIN"/>
    <s v="ES00"/>
    <x v="2"/>
    <x v="5"/>
    <n v="89851"/>
    <s v="SPAIN-Solar (PV)"/>
    <s v="EU"/>
    <n v="89.850999999999999"/>
  </r>
  <r>
    <s v="ES"/>
    <s v="SPAIN"/>
    <s v="ES00"/>
    <x v="2"/>
    <x v="6"/>
    <n v="98451"/>
    <s v="SPAIN-Solar (PV)"/>
    <s v="EU"/>
    <n v="98.450999999999993"/>
  </r>
  <r>
    <s v="ES"/>
    <s v="SPAIN"/>
    <s v="ES00"/>
    <x v="2"/>
    <x v="7"/>
    <n v="107051"/>
    <s v="SPAIN-Solar (PV)"/>
    <s v="EU"/>
    <n v="107.051"/>
  </r>
  <r>
    <s v="ES"/>
    <s v="SPAIN"/>
    <s v="ES00"/>
    <x v="13"/>
    <x v="8"/>
    <n v="2304"/>
    <s v="SPAIN-Solar (thermal)"/>
    <s v="EU"/>
    <n v="2.3039999999999998"/>
  </r>
  <r>
    <s v="ES"/>
    <s v="SPAIN"/>
    <s v="ES00"/>
    <x v="13"/>
    <x v="9"/>
    <n v="2304"/>
    <s v="SPAIN-Solar (thermal)"/>
    <s v="EU"/>
    <n v="2.3039999999999998"/>
  </r>
  <r>
    <s v="ES"/>
    <s v="SPAIN"/>
    <s v="ES00"/>
    <x v="13"/>
    <x v="10"/>
    <n v="2304"/>
    <s v="SPAIN-Solar (thermal)"/>
    <s v="EU"/>
    <n v="2.3039999999999998"/>
  </r>
  <r>
    <s v="ES"/>
    <s v="SPAIN"/>
    <s v="ES00"/>
    <x v="13"/>
    <x v="0"/>
    <n v="2354"/>
    <s v="SPAIN-Solar (thermal)"/>
    <s v="EU"/>
    <n v="2.3540000000000001"/>
  </r>
  <r>
    <s v="ES"/>
    <s v="SPAIN"/>
    <s v="ES00"/>
    <x v="13"/>
    <x v="1"/>
    <n v="3804"/>
    <s v="SPAIN-Solar (thermal)"/>
    <s v="EU"/>
    <n v="3.8039999999999998"/>
  </r>
  <r>
    <s v="ES"/>
    <s v="SPAIN"/>
    <s v="ES00"/>
    <x v="13"/>
    <x v="2"/>
    <n v="4804"/>
    <s v="SPAIN-Solar (thermal)"/>
    <s v="EU"/>
    <n v="4.8040000000000003"/>
  </r>
  <r>
    <s v="ES"/>
    <s v="SPAIN"/>
    <s v="ES00"/>
    <x v="13"/>
    <x v="3"/>
    <n v="4804"/>
    <s v="SPAIN-Solar (thermal)"/>
    <s v="EU"/>
    <n v="4.8040000000000003"/>
  </r>
  <r>
    <s v="ES"/>
    <s v="SPAIN"/>
    <s v="ES00"/>
    <x v="13"/>
    <x v="4"/>
    <n v="4804"/>
    <s v="SPAIN-Solar (thermal)"/>
    <s v="EU"/>
    <n v="4.8040000000000003"/>
  </r>
  <r>
    <s v="ES"/>
    <s v="SPAIN"/>
    <s v="ES00"/>
    <x v="13"/>
    <x v="5"/>
    <n v="4804"/>
    <s v="SPAIN-Solar (thermal)"/>
    <s v="EU"/>
    <n v="4.8040000000000003"/>
  </r>
  <r>
    <s v="ES"/>
    <s v="SPAIN"/>
    <s v="ES00"/>
    <x v="13"/>
    <x v="6"/>
    <n v="4804"/>
    <s v="SPAIN-Solar (thermal)"/>
    <s v="EU"/>
    <n v="4.8040000000000003"/>
  </r>
  <r>
    <s v="ES"/>
    <s v="SPAIN"/>
    <s v="ES00"/>
    <x v="13"/>
    <x v="7"/>
    <n v="4804"/>
    <s v="SPAIN-Solar (thermal)"/>
    <s v="EU"/>
    <n v="4.8040000000000003"/>
  </r>
  <r>
    <s v="ES"/>
    <s v="SPAIN"/>
    <s v="ES00"/>
    <x v="11"/>
    <x v="0"/>
    <n v="100"/>
    <s v="SPAIN-Wind offshore"/>
    <s v="EU"/>
    <n v="0.1"/>
  </r>
  <r>
    <s v="ES"/>
    <s v="SPAIN"/>
    <s v="ES00"/>
    <x v="11"/>
    <x v="1"/>
    <n v="300"/>
    <s v="SPAIN-Wind offshore"/>
    <s v="EU"/>
    <n v="0.3"/>
  </r>
  <r>
    <s v="ES"/>
    <s v="SPAIN"/>
    <s v="ES00"/>
    <x v="11"/>
    <x v="2"/>
    <n v="2800"/>
    <s v="SPAIN-Wind offshore"/>
    <s v="EU"/>
    <n v="2.8"/>
  </r>
  <r>
    <s v="ES"/>
    <s v="SPAIN"/>
    <s v="ES00"/>
    <x v="11"/>
    <x v="3"/>
    <n v="2800"/>
    <s v="SPAIN-Wind offshore"/>
    <s v="EU"/>
    <n v="2.8"/>
  </r>
  <r>
    <s v="ES"/>
    <s v="SPAIN"/>
    <s v="ES00"/>
    <x v="11"/>
    <x v="4"/>
    <n v="2800"/>
    <s v="SPAIN-Wind offshore"/>
    <s v="EU"/>
    <n v="2.8"/>
  </r>
  <r>
    <s v="ES"/>
    <s v="SPAIN"/>
    <s v="ES00"/>
    <x v="11"/>
    <x v="5"/>
    <n v="2800"/>
    <s v="SPAIN-Wind offshore"/>
    <s v="EU"/>
    <n v="2.8"/>
  </r>
  <r>
    <s v="ES"/>
    <s v="SPAIN"/>
    <s v="ES00"/>
    <x v="11"/>
    <x v="6"/>
    <n v="2800"/>
    <s v="SPAIN-Wind offshore"/>
    <s v="EU"/>
    <n v="2.8"/>
  </r>
  <r>
    <s v="ES"/>
    <s v="SPAIN"/>
    <s v="ES00"/>
    <x v="11"/>
    <x v="7"/>
    <n v="2800"/>
    <s v="SPAIN-Wind offshore"/>
    <s v="EU"/>
    <n v="2.8"/>
  </r>
  <r>
    <s v="ES"/>
    <s v="SPAIN"/>
    <s v="ES00"/>
    <x v="3"/>
    <x v="8"/>
    <n v="33190"/>
    <s v="SPAIN-Wind onshore"/>
    <s v="EU"/>
    <n v="33.19"/>
  </r>
  <r>
    <s v="ES"/>
    <s v="SPAIN"/>
    <s v="ES00"/>
    <x v="3"/>
    <x v="9"/>
    <n v="36132"/>
    <s v="SPAIN-Wind onshore"/>
    <s v="EU"/>
    <n v="36.131999999999998"/>
  </r>
  <r>
    <s v="ES"/>
    <s v="SPAIN"/>
    <s v="ES00"/>
    <x v="3"/>
    <x v="10"/>
    <n v="39085"/>
    <s v="SPAIN-Wind onshore"/>
    <s v="EU"/>
    <n v="39.085000000000001"/>
  </r>
  <r>
    <s v="ES"/>
    <s v="SPAIN"/>
    <s v="ES00"/>
    <x v="3"/>
    <x v="0"/>
    <n v="42038"/>
    <s v="SPAIN-Wind onshore"/>
    <s v="EU"/>
    <n v="42.037999999999997"/>
  </r>
  <r>
    <s v="ES"/>
    <s v="SPAIN"/>
    <s v="ES00"/>
    <x v="3"/>
    <x v="1"/>
    <n v="46130"/>
    <s v="SPAIN-Wind onshore"/>
    <s v="EU"/>
    <n v="46.13"/>
  </r>
  <r>
    <s v="ES"/>
    <s v="SPAIN"/>
    <s v="ES00"/>
    <x v="3"/>
    <x v="2"/>
    <n v="50222"/>
    <s v="SPAIN-Wind onshore"/>
    <s v="EU"/>
    <n v="50.222000000000001"/>
  </r>
  <r>
    <s v="ES"/>
    <s v="SPAIN"/>
    <s v="ES00"/>
    <x v="3"/>
    <x v="3"/>
    <n v="53822"/>
    <s v="SPAIN-Wind onshore"/>
    <s v="EU"/>
    <n v="53.822000000000003"/>
  </r>
  <r>
    <s v="ES"/>
    <s v="SPAIN"/>
    <s v="ES00"/>
    <x v="3"/>
    <x v="4"/>
    <n v="57422"/>
    <s v="SPAIN-Wind onshore"/>
    <s v="EU"/>
    <n v="57.421999999999997"/>
  </r>
  <r>
    <s v="ES"/>
    <s v="SPAIN"/>
    <s v="ES00"/>
    <x v="3"/>
    <x v="5"/>
    <n v="61022"/>
    <s v="SPAIN-Wind onshore"/>
    <s v="EU"/>
    <n v="61.021999999999998"/>
  </r>
  <r>
    <s v="ES"/>
    <s v="SPAIN"/>
    <s v="ES00"/>
    <x v="3"/>
    <x v="6"/>
    <n v="64622"/>
    <s v="SPAIN-Wind onshore"/>
    <s v="EU"/>
    <n v="64.622"/>
  </r>
  <r>
    <s v="ES"/>
    <s v="SPAIN"/>
    <s v="ES00"/>
    <x v="3"/>
    <x v="7"/>
    <n v="68222"/>
    <s v="SPAIN-Wind onshore"/>
    <s v="EU"/>
    <n v="68.221999999999994"/>
  </r>
  <r>
    <s v="SE"/>
    <s v="SWEDEN"/>
    <s v="SE01"/>
    <x v="5"/>
    <x v="8"/>
    <n v="170"/>
    <s v="SWEDEN-DSR"/>
    <s v="EU"/>
    <n v="0.17"/>
  </r>
  <r>
    <s v="SE"/>
    <s v="SWEDEN"/>
    <s v="SE01"/>
    <x v="5"/>
    <x v="9"/>
    <n v="179"/>
    <s v="SWEDEN-DSR"/>
    <s v="EU"/>
    <n v="0.17899999999999999"/>
  </r>
  <r>
    <s v="SE"/>
    <s v="SWEDEN"/>
    <s v="SE01"/>
    <x v="5"/>
    <x v="10"/>
    <n v="188"/>
    <s v="SWEDEN-DSR"/>
    <s v="EU"/>
    <n v="0.188"/>
  </r>
  <r>
    <s v="SE"/>
    <s v="SWEDEN"/>
    <s v="SE01"/>
    <x v="5"/>
    <x v="0"/>
    <n v="197"/>
    <s v="SWEDEN-DSR"/>
    <s v="EU"/>
    <n v="0.19700000000000001"/>
  </r>
  <r>
    <s v="SE"/>
    <s v="SWEDEN"/>
    <s v="SE01"/>
    <x v="5"/>
    <x v="1"/>
    <n v="205"/>
    <s v="SWEDEN-DSR"/>
    <s v="EU"/>
    <n v="0.20499999999999999"/>
  </r>
  <r>
    <s v="SE"/>
    <s v="SWEDEN"/>
    <s v="SE01"/>
    <x v="5"/>
    <x v="2"/>
    <n v="214"/>
    <s v="SWEDEN-DSR"/>
    <s v="EU"/>
    <n v="0.214"/>
  </r>
  <r>
    <s v="SE"/>
    <s v="SWEDEN"/>
    <s v="SE01"/>
    <x v="5"/>
    <x v="3"/>
    <n v="214"/>
    <s v="SWEDEN-DSR"/>
    <s v="EU"/>
    <n v="0.214"/>
  </r>
  <r>
    <s v="SE"/>
    <s v="SWEDEN"/>
    <s v="SE01"/>
    <x v="5"/>
    <x v="4"/>
    <n v="214"/>
    <s v="SWEDEN-DSR"/>
    <s v="EU"/>
    <n v="0.214"/>
  </r>
  <r>
    <s v="SE"/>
    <s v="SWEDEN"/>
    <s v="SE01"/>
    <x v="5"/>
    <x v="5"/>
    <n v="214"/>
    <s v="SWEDEN-DSR"/>
    <s v="EU"/>
    <n v="0.214"/>
  </r>
  <r>
    <s v="SE"/>
    <s v="SWEDEN"/>
    <s v="SE01"/>
    <x v="5"/>
    <x v="6"/>
    <n v="214"/>
    <s v="SWEDEN-DSR"/>
    <s v="EU"/>
    <n v="0.214"/>
  </r>
  <r>
    <s v="SE"/>
    <s v="SWEDEN"/>
    <s v="SE01"/>
    <x v="5"/>
    <x v="7"/>
    <n v="214"/>
    <s v="SWEDEN-DSR"/>
    <s v="EU"/>
    <n v="0.214"/>
  </r>
  <r>
    <s v="SE"/>
    <s v="SWEDEN"/>
    <s v="SE01"/>
    <x v="6"/>
    <x v="8"/>
    <n v="250"/>
    <s v="SWEDEN-Electrolyser &amp; P2H"/>
    <s v="EU"/>
    <n v="0.25"/>
  </r>
  <r>
    <s v="SE"/>
    <s v="SWEDEN"/>
    <s v="SE01"/>
    <x v="6"/>
    <x v="9"/>
    <n v="1043"/>
    <s v="SWEDEN-Electrolyser &amp; P2H"/>
    <s v="EU"/>
    <n v="1.0429999999999999"/>
  </r>
  <r>
    <s v="SE"/>
    <s v="SWEDEN"/>
    <s v="SE01"/>
    <x v="6"/>
    <x v="10"/>
    <n v="1837"/>
    <s v="SWEDEN-Electrolyser &amp; P2H"/>
    <s v="EU"/>
    <n v="1.837"/>
  </r>
  <r>
    <s v="SE"/>
    <s v="SWEDEN"/>
    <s v="SE01"/>
    <x v="6"/>
    <x v="0"/>
    <n v="2630"/>
    <s v="SWEDEN-Electrolyser &amp; P2H"/>
    <s v="EU"/>
    <n v="2.63"/>
  </r>
  <r>
    <s v="SE"/>
    <s v="SWEDEN"/>
    <s v="SE01"/>
    <x v="6"/>
    <x v="1"/>
    <n v="3424"/>
    <s v="SWEDEN-Electrolyser &amp; P2H"/>
    <s v="EU"/>
    <n v="3.4239999999999999"/>
  </r>
  <r>
    <s v="SE"/>
    <s v="SWEDEN"/>
    <s v="SE01"/>
    <x v="6"/>
    <x v="2"/>
    <n v="4218"/>
    <s v="SWEDEN-Electrolyser &amp; P2H"/>
    <s v="EU"/>
    <n v="4.218"/>
  </r>
  <r>
    <s v="SE"/>
    <s v="SWEDEN"/>
    <s v="SE01"/>
    <x v="6"/>
    <x v="3"/>
    <n v="4917"/>
    <s v="SWEDEN-Electrolyser &amp; P2H"/>
    <s v="EU"/>
    <n v="4.9169999999999998"/>
  </r>
  <r>
    <s v="SE"/>
    <s v="SWEDEN"/>
    <s v="SE01"/>
    <x v="6"/>
    <x v="4"/>
    <n v="5617"/>
    <s v="SWEDEN-Electrolyser &amp; P2H"/>
    <s v="EU"/>
    <n v="5.617"/>
  </r>
  <r>
    <s v="SE"/>
    <s v="SWEDEN"/>
    <s v="SE01"/>
    <x v="6"/>
    <x v="5"/>
    <n v="6317"/>
    <s v="SWEDEN-Electrolyser &amp; P2H"/>
    <s v="EU"/>
    <n v="6.3170000000000002"/>
  </r>
  <r>
    <s v="SE"/>
    <s v="SWEDEN"/>
    <s v="SE01"/>
    <x v="6"/>
    <x v="6"/>
    <n v="7017"/>
    <s v="SWEDEN-Electrolyser &amp; P2H"/>
    <s v="EU"/>
    <n v="7.0170000000000003"/>
  </r>
  <r>
    <s v="SE"/>
    <s v="SWEDEN"/>
    <s v="SE01"/>
    <x v="6"/>
    <x v="7"/>
    <n v="7717"/>
    <s v="SWEDEN-Electrolyser &amp; P2H"/>
    <s v="EU"/>
    <n v="7.7169999999999996"/>
  </r>
  <r>
    <s v="SE"/>
    <s v="SWEDEN"/>
    <s v="SE01"/>
    <x v="0"/>
    <x v="8"/>
    <n v="97"/>
    <s v="SWEDEN-Gas"/>
    <s v="EU"/>
    <n v="9.7000000000000003E-2"/>
  </r>
  <r>
    <s v="SE"/>
    <s v="SWEDEN"/>
    <s v="SE01"/>
    <x v="0"/>
    <x v="9"/>
    <n v="97"/>
    <s v="SWEDEN-Gas"/>
    <s v="EU"/>
    <n v="9.7000000000000003E-2"/>
  </r>
  <r>
    <s v="SE"/>
    <s v="SWEDEN"/>
    <s v="SE01"/>
    <x v="0"/>
    <x v="10"/>
    <n v="97"/>
    <s v="SWEDEN-Gas"/>
    <s v="EU"/>
    <n v="9.7000000000000003E-2"/>
  </r>
  <r>
    <s v="SE"/>
    <s v="SWEDEN"/>
    <s v="SE01"/>
    <x v="0"/>
    <x v="0"/>
    <n v="97"/>
    <s v="SWEDEN-Gas"/>
    <s v="EU"/>
    <n v="9.7000000000000003E-2"/>
  </r>
  <r>
    <s v="SE"/>
    <s v="SWEDEN"/>
    <s v="SE01"/>
    <x v="0"/>
    <x v="1"/>
    <n v="97"/>
    <s v="SWEDEN-Gas"/>
    <s v="EU"/>
    <n v="9.7000000000000003E-2"/>
  </r>
  <r>
    <s v="SE"/>
    <s v="SWEDEN"/>
    <s v="SE01"/>
    <x v="7"/>
    <x v="8"/>
    <n v="179"/>
    <s v="SWEDEN-Others (RES)"/>
    <s v="EU"/>
    <n v="0.17899999999999999"/>
  </r>
  <r>
    <s v="SE"/>
    <s v="SWEDEN"/>
    <s v="SE01"/>
    <x v="7"/>
    <x v="9"/>
    <n v="179"/>
    <s v="SWEDEN-Others (RES)"/>
    <s v="EU"/>
    <n v="0.17899999999999999"/>
  </r>
  <r>
    <s v="SE"/>
    <s v="SWEDEN"/>
    <s v="SE01"/>
    <x v="7"/>
    <x v="10"/>
    <n v="179"/>
    <s v="SWEDEN-Others (RES)"/>
    <s v="EU"/>
    <n v="0.17899999999999999"/>
  </r>
  <r>
    <s v="SE"/>
    <s v="SWEDEN"/>
    <s v="SE01"/>
    <x v="7"/>
    <x v="0"/>
    <n v="179"/>
    <s v="SWEDEN-Others (RES)"/>
    <s v="EU"/>
    <n v="0.17899999999999999"/>
  </r>
  <r>
    <s v="SE"/>
    <s v="SWEDEN"/>
    <s v="SE01"/>
    <x v="7"/>
    <x v="1"/>
    <n v="179"/>
    <s v="SWEDEN-Others (RES)"/>
    <s v="EU"/>
    <n v="0.17899999999999999"/>
  </r>
  <r>
    <s v="SE"/>
    <s v="SWEDEN"/>
    <s v="SE01"/>
    <x v="7"/>
    <x v="2"/>
    <n v="179"/>
    <s v="SWEDEN-Others (RES)"/>
    <s v="EU"/>
    <n v="0.17899999999999999"/>
  </r>
  <r>
    <s v="SE"/>
    <s v="SWEDEN"/>
    <s v="SE01"/>
    <x v="7"/>
    <x v="3"/>
    <n v="179"/>
    <s v="SWEDEN-Others (RES)"/>
    <s v="EU"/>
    <n v="0.17899999999999999"/>
  </r>
  <r>
    <s v="SE"/>
    <s v="SWEDEN"/>
    <s v="SE01"/>
    <x v="7"/>
    <x v="4"/>
    <n v="179"/>
    <s v="SWEDEN-Others (RES)"/>
    <s v="EU"/>
    <n v="0.17899999999999999"/>
  </r>
  <r>
    <s v="SE"/>
    <s v="SWEDEN"/>
    <s v="SE01"/>
    <x v="7"/>
    <x v="5"/>
    <n v="179"/>
    <s v="SWEDEN-Others (RES)"/>
    <s v="EU"/>
    <n v="0.17899999999999999"/>
  </r>
  <r>
    <s v="SE"/>
    <s v="SWEDEN"/>
    <s v="SE01"/>
    <x v="7"/>
    <x v="6"/>
    <n v="179"/>
    <s v="SWEDEN-Others (RES)"/>
    <s v="EU"/>
    <n v="0.17899999999999999"/>
  </r>
  <r>
    <s v="SE"/>
    <s v="SWEDEN"/>
    <s v="SE01"/>
    <x v="7"/>
    <x v="7"/>
    <n v="179"/>
    <s v="SWEDEN-Others (RES)"/>
    <s v="EU"/>
    <n v="0.17899999999999999"/>
  </r>
  <r>
    <s v="SE"/>
    <s v="SWEDEN"/>
    <s v="SE01"/>
    <x v="8"/>
    <x v="8"/>
    <n v="15"/>
    <s v="SWEDEN-Others (non-RES)"/>
    <s v="EU"/>
    <n v="1.4999999999999999E-2"/>
  </r>
  <r>
    <s v="SE"/>
    <s v="SWEDEN"/>
    <s v="SE01"/>
    <x v="8"/>
    <x v="9"/>
    <n v="15"/>
    <s v="SWEDEN-Others (non-RES)"/>
    <s v="EU"/>
    <n v="1.4999999999999999E-2"/>
  </r>
  <r>
    <s v="SE"/>
    <s v="SWEDEN"/>
    <s v="SE01"/>
    <x v="8"/>
    <x v="10"/>
    <n v="15"/>
    <s v="SWEDEN-Others (non-RES)"/>
    <s v="EU"/>
    <n v="1.4999999999999999E-2"/>
  </r>
  <r>
    <s v="SE"/>
    <s v="SWEDEN"/>
    <s v="SE01"/>
    <x v="8"/>
    <x v="0"/>
    <n v="15"/>
    <s v="SWEDEN-Others (non-RES)"/>
    <s v="EU"/>
    <n v="1.4999999999999999E-2"/>
  </r>
  <r>
    <s v="SE"/>
    <s v="SWEDEN"/>
    <s v="SE01"/>
    <x v="8"/>
    <x v="1"/>
    <n v="15"/>
    <s v="SWEDEN-Others (non-RES)"/>
    <s v="EU"/>
    <n v="1.4999999999999999E-2"/>
  </r>
  <r>
    <s v="SE"/>
    <s v="SWEDEN"/>
    <s v="SE01"/>
    <x v="8"/>
    <x v="2"/>
    <n v="15"/>
    <s v="SWEDEN-Others (non-RES)"/>
    <s v="EU"/>
    <n v="1.4999999999999999E-2"/>
  </r>
  <r>
    <s v="SE"/>
    <s v="SWEDEN"/>
    <s v="SE01"/>
    <x v="8"/>
    <x v="3"/>
    <n v="15"/>
    <s v="SWEDEN-Others (non-RES)"/>
    <s v="EU"/>
    <n v="1.4999999999999999E-2"/>
  </r>
  <r>
    <s v="SE"/>
    <s v="SWEDEN"/>
    <s v="SE01"/>
    <x v="8"/>
    <x v="4"/>
    <n v="15"/>
    <s v="SWEDEN-Others (non-RES)"/>
    <s v="EU"/>
    <n v="1.4999999999999999E-2"/>
  </r>
  <r>
    <s v="SE"/>
    <s v="SWEDEN"/>
    <s v="SE01"/>
    <x v="8"/>
    <x v="5"/>
    <n v="15"/>
    <s v="SWEDEN-Others (non-RES)"/>
    <s v="EU"/>
    <n v="1.4999999999999999E-2"/>
  </r>
  <r>
    <s v="SE"/>
    <s v="SWEDEN"/>
    <s v="SE01"/>
    <x v="8"/>
    <x v="6"/>
    <n v="15"/>
    <s v="SWEDEN-Others (non-RES)"/>
    <s v="EU"/>
    <n v="1.4999999999999999E-2"/>
  </r>
  <r>
    <s v="SE"/>
    <s v="SWEDEN"/>
    <s v="SE01"/>
    <x v="8"/>
    <x v="7"/>
    <n v="15"/>
    <s v="SWEDEN-Others (non-RES)"/>
    <s v="EU"/>
    <n v="1.4999999999999999E-2"/>
  </r>
  <r>
    <s v="SE"/>
    <s v="SWEDEN"/>
    <s v="SE01"/>
    <x v="2"/>
    <x v="8"/>
    <n v="7"/>
    <s v="SWEDEN-Solar (PV)"/>
    <s v="EU"/>
    <n v="7.0000000000000001E-3"/>
  </r>
  <r>
    <s v="SE"/>
    <s v="SWEDEN"/>
    <s v="SE01"/>
    <x v="2"/>
    <x v="9"/>
    <n v="16"/>
    <s v="SWEDEN-Solar (PV)"/>
    <s v="EU"/>
    <n v="1.6E-2"/>
  </r>
  <r>
    <s v="SE"/>
    <s v="SWEDEN"/>
    <s v="SE01"/>
    <x v="2"/>
    <x v="10"/>
    <n v="25"/>
    <s v="SWEDEN-Solar (PV)"/>
    <s v="EU"/>
    <n v="2.5000000000000001E-2"/>
  </r>
  <r>
    <s v="SE"/>
    <s v="SWEDEN"/>
    <s v="SE01"/>
    <x v="2"/>
    <x v="0"/>
    <n v="33"/>
    <s v="SWEDEN-Solar (PV)"/>
    <s v="EU"/>
    <n v="3.3000000000000002E-2"/>
  </r>
  <r>
    <s v="SE"/>
    <s v="SWEDEN"/>
    <s v="SE01"/>
    <x v="2"/>
    <x v="1"/>
    <n v="200"/>
    <s v="SWEDEN-Solar (PV)"/>
    <s v="EU"/>
    <n v="0.2"/>
  </r>
  <r>
    <s v="SE"/>
    <s v="SWEDEN"/>
    <s v="SE01"/>
    <x v="2"/>
    <x v="2"/>
    <n v="366"/>
    <s v="SWEDEN-Solar (PV)"/>
    <s v="EU"/>
    <n v="0.36599999999999999"/>
  </r>
  <r>
    <s v="SE"/>
    <s v="SWEDEN"/>
    <s v="SE01"/>
    <x v="2"/>
    <x v="3"/>
    <n v="443"/>
    <s v="SWEDEN-Solar (PV)"/>
    <s v="EU"/>
    <n v="0.443"/>
  </r>
  <r>
    <s v="SE"/>
    <s v="SWEDEN"/>
    <s v="SE01"/>
    <x v="2"/>
    <x v="4"/>
    <n v="520"/>
    <s v="SWEDEN-Solar (PV)"/>
    <s v="EU"/>
    <n v="0.52"/>
  </r>
  <r>
    <s v="SE"/>
    <s v="SWEDEN"/>
    <s v="SE01"/>
    <x v="2"/>
    <x v="5"/>
    <n v="596"/>
    <s v="SWEDEN-Solar (PV)"/>
    <s v="EU"/>
    <n v="0.59599999999999997"/>
  </r>
  <r>
    <s v="SE"/>
    <s v="SWEDEN"/>
    <s v="SE01"/>
    <x v="2"/>
    <x v="6"/>
    <n v="673"/>
    <s v="SWEDEN-Solar (PV)"/>
    <s v="EU"/>
    <n v="0.67300000000000004"/>
  </r>
  <r>
    <s v="SE"/>
    <s v="SWEDEN"/>
    <s v="SE01"/>
    <x v="2"/>
    <x v="7"/>
    <n v="550"/>
    <s v="SWEDEN-Solar (PV)"/>
    <s v="EU"/>
    <n v="0.55000000000000004"/>
  </r>
  <r>
    <s v="SE"/>
    <s v="SWEDEN"/>
    <s v="SE01"/>
    <x v="11"/>
    <x v="7"/>
    <n v="0"/>
    <s v="SWEDEN-Wind offshore"/>
    <s v="EU"/>
    <n v="0"/>
  </r>
  <r>
    <s v="SE"/>
    <s v="SWEDEN"/>
    <s v="SE01"/>
    <x v="3"/>
    <x v="8"/>
    <n v="3348"/>
    <s v="SWEDEN-Wind onshore"/>
    <s v="EU"/>
    <n v="3.3479999999999999"/>
  </r>
  <r>
    <s v="SE"/>
    <s v="SWEDEN"/>
    <s v="SE01"/>
    <x v="3"/>
    <x v="9"/>
    <n v="3593"/>
    <s v="SWEDEN-Wind onshore"/>
    <s v="EU"/>
    <n v="3.593"/>
  </r>
  <r>
    <s v="SE"/>
    <s v="SWEDEN"/>
    <s v="SE01"/>
    <x v="3"/>
    <x v="10"/>
    <n v="3838"/>
    <s v="SWEDEN-Wind onshore"/>
    <s v="EU"/>
    <n v="3.8380000000000001"/>
  </r>
  <r>
    <s v="SE"/>
    <s v="SWEDEN"/>
    <s v="SE01"/>
    <x v="3"/>
    <x v="0"/>
    <n v="4083"/>
    <s v="SWEDEN-Wind onshore"/>
    <s v="EU"/>
    <n v="4.0830000000000002"/>
  </r>
  <r>
    <s v="SE"/>
    <s v="SWEDEN"/>
    <s v="SE01"/>
    <x v="3"/>
    <x v="1"/>
    <n v="4744"/>
    <s v="SWEDEN-Wind onshore"/>
    <s v="EU"/>
    <n v="4.7439999999999998"/>
  </r>
  <r>
    <s v="SE"/>
    <s v="SWEDEN"/>
    <s v="SE01"/>
    <x v="3"/>
    <x v="2"/>
    <n v="5406"/>
    <s v="SWEDEN-Wind onshore"/>
    <s v="EU"/>
    <n v="5.4059999999999997"/>
  </r>
  <r>
    <s v="SE"/>
    <s v="SWEDEN"/>
    <s v="SE01"/>
    <x v="3"/>
    <x v="3"/>
    <n v="5827"/>
    <s v="SWEDEN-Wind onshore"/>
    <s v="EU"/>
    <n v="5.827"/>
  </r>
  <r>
    <s v="SE"/>
    <s v="SWEDEN"/>
    <s v="SE01"/>
    <x v="3"/>
    <x v="4"/>
    <n v="6248"/>
    <s v="SWEDEN-Wind onshore"/>
    <s v="EU"/>
    <n v="6.2480000000000002"/>
  </r>
  <r>
    <s v="SE"/>
    <s v="SWEDEN"/>
    <s v="SE01"/>
    <x v="3"/>
    <x v="5"/>
    <n v="6669"/>
    <s v="SWEDEN-Wind onshore"/>
    <s v="EU"/>
    <n v="6.6689999999999996"/>
  </r>
  <r>
    <s v="SE"/>
    <s v="SWEDEN"/>
    <s v="SE01"/>
    <x v="3"/>
    <x v="6"/>
    <n v="7090"/>
    <s v="SWEDEN-Wind onshore"/>
    <s v="EU"/>
    <n v="7.09"/>
  </r>
  <r>
    <s v="SE"/>
    <s v="SWEDEN"/>
    <s v="SE01"/>
    <x v="3"/>
    <x v="7"/>
    <n v="7511"/>
    <s v="SWEDEN-Wind onshore"/>
    <s v="EU"/>
    <n v="7.5110000000000001"/>
  </r>
  <r>
    <s v="SE"/>
    <s v="SWEDEN"/>
    <s v="SE02"/>
    <x v="5"/>
    <x v="8"/>
    <n v="257"/>
    <s v="SWEDEN-DSR"/>
    <s v="EU"/>
    <n v="0.25700000000000001"/>
  </r>
  <r>
    <s v="SE"/>
    <s v="SWEDEN"/>
    <s v="SE02"/>
    <x v="5"/>
    <x v="9"/>
    <n v="271"/>
    <s v="SWEDEN-DSR"/>
    <s v="EU"/>
    <n v="0.27100000000000002"/>
  </r>
  <r>
    <s v="SE"/>
    <s v="SWEDEN"/>
    <s v="SE02"/>
    <x v="5"/>
    <x v="10"/>
    <n v="284"/>
    <s v="SWEDEN-DSR"/>
    <s v="EU"/>
    <n v="0.28399999999999997"/>
  </r>
  <r>
    <s v="SE"/>
    <s v="SWEDEN"/>
    <s v="SE02"/>
    <x v="5"/>
    <x v="0"/>
    <n v="297"/>
    <s v="SWEDEN-DSR"/>
    <s v="EU"/>
    <n v="0.29699999999999999"/>
  </r>
  <r>
    <s v="SE"/>
    <s v="SWEDEN"/>
    <s v="SE02"/>
    <x v="5"/>
    <x v="1"/>
    <n v="310"/>
    <s v="SWEDEN-DSR"/>
    <s v="EU"/>
    <n v="0.31"/>
  </r>
  <r>
    <s v="SE"/>
    <s v="SWEDEN"/>
    <s v="SE02"/>
    <x v="5"/>
    <x v="2"/>
    <n v="323"/>
    <s v="SWEDEN-DSR"/>
    <s v="EU"/>
    <n v="0.32300000000000001"/>
  </r>
  <r>
    <s v="SE"/>
    <s v="SWEDEN"/>
    <s v="SE02"/>
    <x v="5"/>
    <x v="3"/>
    <n v="323"/>
    <s v="SWEDEN-DSR"/>
    <s v="EU"/>
    <n v="0.32300000000000001"/>
  </r>
  <r>
    <s v="SE"/>
    <s v="SWEDEN"/>
    <s v="SE02"/>
    <x v="5"/>
    <x v="4"/>
    <n v="323"/>
    <s v="SWEDEN-DSR"/>
    <s v="EU"/>
    <n v="0.32300000000000001"/>
  </r>
  <r>
    <s v="SE"/>
    <s v="SWEDEN"/>
    <s v="SE02"/>
    <x v="5"/>
    <x v="5"/>
    <n v="323"/>
    <s v="SWEDEN-DSR"/>
    <s v="EU"/>
    <n v="0.32300000000000001"/>
  </r>
  <r>
    <s v="SE"/>
    <s v="SWEDEN"/>
    <s v="SE02"/>
    <x v="5"/>
    <x v="6"/>
    <n v="323"/>
    <s v="SWEDEN-DSR"/>
    <s v="EU"/>
    <n v="0.32300000000000001"/>
  </r>
  <r>
    <s v="SE"/>
    <s v="SWEDEN"/>
    <s v="SE02"/>
    <x v="5"/>
    <x v="7"/>
    <n v="323"/>
    <s v="SWEDEN-DSR"/>
    <s v="EU"/>
    <n v="0.32300000000000001"/>
  </r>
  <r>
    <s v="SE"/>
    <s v="SWEDEN"/>
    <s v="SE02"/>
    <x v="6"/>
    <x v="9"/>
    <n v="6"/>
    <s v="SWEDEN-Electrolyser &amp; P2H"/>
    <s v="EU"/>
    <n v="6.0000000000000001E-3"/>
  </r>
  <r>
    <s v="SE"/>
    <s v="SWEDEN"/>
    <s v="SE02"/>
    <x v="6"/>
    <x v="10"/>
    <n v="15"/>
    <s v="SWEDEN-Electrolyser &amp; P2H"/>
    <s v="EU"/>
    <n v="1.4999999999999999E-2"/>
  </r>
  <r>
    <s v="SE"/>
    <s v="SWEDEN"/>
    <s v="SE02"/>
    <x v="6"/>
    <x v="0"/>
    <n v="21"/>
    <s v="SWEDEN-Electrolyser &amp; P2H"/>
    <s v="EU"/>
    <n v="2.1000000000000001E-2"/>
  </r>
  <r>
    <s v="SE"/>
    <s v="SWEDEN"/>
    <s v="SE02"/>
    <x v="6"/>
    <x v="1"/>
    <n v="26"/>
    <s v="SWEDEN-Electrolyser &amp; P2H"/>
    <s v="EU"/>
    <n v="2.5999999999999999E-2"/>
  </r>
  <r>
    <s v="SE"/>
    <s v="SWEDEN"/>
    <s v="SE02"/>
    <x v="6"/>
    <x v="2"/>
    <n v="32"/>
    <s v="SWEDEN-Electrolyser &amp; P2H"/>
    <s v="EU"/>
    <n v="3.2000000000000001E-2"/>
  </r>
  <r>
    <s v="SE"/>
    <s v="SWEDEN"/>
    <s v="SE02"/>
    <x v="6"/>
    <x v="3"/>
    <n v="76"/>
    <s v="SWEDEN-Electrolyser &amp; P2H"/>
    <s v="EU"/>
    <n v="7.5999999999999998E-2"/>
  </r>
  <r>
    <s v="SE"/>
    <s v="SWEDEN"/>
    <s v="SE02"/>
    <x v="6"/>
    <x v="4"/>
    <n v="120"/>
    <s v="SWEDEN-Electrolyser &amp; P2H"/>
    <s v="EU"/>
    <n v="0.12"/>
  </r>
  <r>
    <s v="SE"/>
    <s v="SWEDEN"/>
    <s v="SE02"/>
    <x v="6"/>
    <x v="5"/>
    <n v="165"/>
    <s v="SWEDEN-Electrolyser &amp; P2H"/>
    <s v="EU"/>
    <n v="0.16500000000000001"/>
  </r>
  <r>
    <s v="SE"/>
    <s v="SWEDEN"/>
    <s v="SE02"/>
    <x v="6"/>
    <x v="6"/>
    <n v="209"/>
    <s v="SWEDEN-Electrolyser &amp; P2H"/>
    <s v="EU"/>
    <n v="0.20899999999999999"/>
  </r>
  <r>
    <s v="SE"/>
    <s v="SWEDEN"/>
    <s v="SE02"/>
    <x v="6"/>
    <x v="7"/>
    <n v="253"/>
    <s v="SWEDEN-Electrolyser &amp; P2H"/>
    <s v="EU"/>
    <n v="0.253"/>
  </r>
  <r>
    <s v="SE"/>
    <s v="SWEDEN"/>
    <s v="SE02"/>
    <x v="7"/>
    <x v="8"/>
    <n v="746"/>
    <s v="SWEDEN-Others (RES)"/>
    <s v="EU"/>
    <n v="0.746"/>
  </r>
  <r>
    <s v="SE"/>
    <s v="SWEDEN"/>
    <s v="SE02"/>
    <x v="7"/>
    <x v="9"/>
    <n v="746"/>
    <s v="SWEDEN-Others (RES)"/>
    <s v="EU"/>
    <n v="0.746"/>
  </r>
  <r>
    <s v="SE"/>
    <s v="SWEDEN"/>
    <s v="SE02"/>
    <x v="7"/>
    <x v="10"/>
    <n v="746"/>
    <s v="SWEDEN-Others (RES)"/>
    <s v="EU"/>
    <n v="0.746"/>
  </r>
  <r>
    <s v="SE"/>
    <s v="SWEDEN"/>
    <s v="SE02"/>
    <x v="7"/>
    <x v="0"/>
    <n v="746"/>
    <s v="SWEDEN-Others (RES)"/>
    <s v="EU"/>
    <n v="0.746"/>
  </r>
  <r>
    <s v="SE"/>
    <s v="SWEDEN"/>
    <s v="SE02"/>
    <x v="7"/>
    <x v="1"/>
    <n v="746"/>
    <s v="SWEDEN-Others (RES)"/>
    <s v="EU"/>
    <n v="0.746"/>
  </r>
  <r>
    <s v="SE"/>
    <s v="SWEDEN"/>
    <s v="SE02"/>
    <x v="7"/>
    <x v="2"/>
    <n v="746"/>
    <s v="SWEDEN-Others (RES)"/>
    <s v="EU"/>
    <n v="0.746"/>
  </r>
  <r>
    <s v="SE"/>
    <s v="SWEDEN"/>
    <s v="SE02"/>
    <x v="7"/>
    <x v="3"/>
    <n v="746"/>
    <s v="SWEDEN-Others (RES)"/>
    <s v="EU"/>
    <n v="0.746"/>
  </r>
  <r>
    <s v="SE"/>
    <s v="SWEDEN"/>
    <s v="SE02"/>
    <x v="7"/>
    <x v="4"/>
    <n v="746"/>
    <s v="SWEDEN-Others (RES)"/>
    <s v="EU"/>
    <n v="0.746"/>
  </r>
  <r>
    <s v="SE"/>
    <s v="SWEDEN"/>
    <s v="SE02"/>
    <x v="7"/>
    <x v="5"/>
    <n v="746"/>
    <s v="SWEDEN-Others (RES)"/>
    <s v="EU"/>
    <n v="0.746"/>
  </r>
  <r>
    <s v="SE"/>
    <s v="SWEDEN"/>
    <s v="SE02"/>
    <x v="7"/>
    <x v="6"/>
    <n v="746"/>
    <s v="SWEDEN-Others (RES)"/>
    <s v="EU"/>
    <n v="0.746"/>
  </r>
  <r>
    <s v="SE"/>
    <s v="SWEDEN"/>
    <s v="SE02"/>
    <x v="7"/>
    <x v="7"/>
    <n v="746"/>
    <s v="SWEDEN-Others (RES)"/>
    <s v="EU"/>
    <n v="0.746"/>
  </r>
  <r>
    <s v="SE"/>
    <s v="SWEDEN"/>
    <s v="SE02"/>
    <x v="8"/>
    <x v="8"/>
    <n v="19"/>
    <s v="SWEDEN-Others (non-RES)"/>
    <s v="EU"/>
    <n v="1.9E-2"/>
  </r>
  <r>
    <s v="SE"/>
    <s v="SWEDEN"/>
    <s v="SE02"/>
    <x v="8"/>
    <x v="9"/>
    <n v="19"/>
    <s v="SWEDEN-Others (non-RES)"/>
    <s v="EU"/>
    <n v="1.9E-2"/>
  </r>
  <r>
    <s v="SE"/>
    <s v="SWEDEN"/>
    <s v="SE02"/>
    <x v="8"/>
    <x v="10"/>
    <n v="19"/>
    <s v="SWEDEN-Others (non-RES)"/>
    <s v="EU"/>
    <n v="1.9E-2"/>
  </r>
  <r>
    <s v="SE"/>
    <s v="SWEDEN"/>
    <s v="SE02"/>
    <x v="8"/>
    <x v="0"/>
    <n v="19"/>
    <s v="SWEDEN-Others (non-RES)"/>
    <s v="EU"/>
    <n v="1.9E-2"/>
  </r>
  <r>
    <s v="SE"/>
    <s v="SWEDEN"/>
    <s v="SE02"/>
    <x v="8"/>
    <x v="1"/>
    <n v="19"/>
    <s v="SWEDEN-Others (non-RES)"/>
    <s v="EU"/>
    <n v="1.9E-2"/>
  </r>
  <r>
    <s v="SE"/>
    <s v="SWEDEN"/>
    <s v="SE02"/>
    <x v="8"/>
    <x v="2"/>
    <n v="19"/>
    <s v="SWEDEN-Others (non-RES)"/>
    <s v="EU"/>
    <n v="1.9E-2"/>
  </r>
  <r>
    <s v="SE"/>
    <s v="SWEDEN"/>
    <s v="SE02"/>
    <x v="8"/>
    <x v="3"/>
    <n v="19"/>
    <s v="SWEDEN-Others (non-RES)"/>
    <s v="EU"/>
    <n v="1.9E-2"/>
  </r>
  <r>
    <s v="SE"/>
    <s v="SWEDEN"/>
    <s v="SE02"/>
    <x v="8"/>
    <x v="4"/>
    <n v="19"/>
    <s v="SWEDEN-Others (non-RES)"/>
    <s v="EU"/>
    <n v="1.9E-2"/>
  </r>
  <r>
    <s v="SE"/>
    <s v="SWEDEN"/>
    <s v="SE02"/>
    <x v="8"/>
    <x v="5"/>
    <n v="19"/>
    <s v="SWEDEN-Others (non-RES)"/>
    <s v="EU"/>
    <n v="1.9E-2"/>
  </r>
  <r>
    <s v="SE"/>
    <s v="SWEDEN"/>
    <s v="SE02"/>
    <x v="8"/>
    <x v="6"/>
    <n v="19"/>
    <s v="SWEDEN-Others (non-RES)"/>
    <s v="EU"/>
    <n v="1.9E-2"/>
  </r>
  <r>
    <s v="SE"/>
    <s v="SWEDEN"/>
    <s v="SE02"/>
    <x v="8"/>
    <x v="7"/>
    <n v="19"/>
    <s v="SWEDEN-Others (non-RES)"/>
    <s v="EU"/>
    <n v="1.9E-2"/>
  </r>
  <r>
    <s v="SE"/>
    <s v="SWEDEN"/>
    <s v="SE02"/>
    <x v="2"/>
    <x v="8"/>
    <n v="75"/>
    <s v="SWEDEN-Solar (PV)"/>
    <s v="EU"/>
    <n v="7.4999999999999997E-2"/>
  </r>
  <r>
    <s v="SE"/>
    <s v="SWEDEN"/>
    <s v="SE02"/>
    <x v="2"/>
    <x v="9"/>
    <n v="162"/>
    <s v="SWEDEN-Solar (PV)"/>
    <s v="EU"/>
    <n v="0.16200000000000001"/>
  </r>
  <r>
    <s v="SE"/>
    <s v="SWEDEN"/>
    <s v="SE02"/>
    <x v="2"/>
    <x v="10"/>
    <n v="249"/>
    <s v="SWEDEN-Solar (PV)"/>
    <s v="EU"/>
    <n v="0.249"/>
  </r>
  <r>
    <s v="SE"/>
    <s v="SWEDEN"/>
    <s v="SE02"/>
    <x v="2"/>
    <x v="0"/>
    <n v="336"/>
    <s v="SWEDEN-Solar (PV)"/>
    <s v="EU"/>
    <n v="0.33600000000000002"/>
  </r>
  <r>
    <s v="SE"/>
    <s v="SWEDEN"/>
    <s v="SE02"/>
    <x v="2"/>
    <x v="1"/>
    <n v="401"/>
    <s v="SWEDEN-Solar (PV)"/>
    <s v="EU"/>
    <n v="0.40100000000000002"/>
  </r>
  <r>
    <s v="SE"/>
    <s v="SWEDEN"/>
    <s v="SE02"/>
    <x v="2"/>
    <x v="2"/>
    <n v="466"/>
    <s v="SWEDEN-Solar (PV)"/>
    <s v="EU"/>
    <n v="0.46600000000000003"/>
  </r>
  <r>
    <s v="SE"/>
    <s v="SWEDEN"/>
    <s v="SE02"/>
    <x v="2"/>
    <x v="3"/>
    <n v="569"/>
    <s v="SWEDEN-Solar (PV)"/>
    <s v="EU"/>
    <n v="0.56899999999999995"/>
  </r>
  <r>
    <s v="SE"/>
    <s v="SWEDEN"/>
    <s v="SE02"/>
    <x v="2"/>
    <x v="4"/>
    <n v="672"/>
    <s v="SWEDEN-Solar (PV)"/>
    <s v="EU"/>
    <n v="0.67200000000000004"/>
  </r>
  <r>
    <s v="SE"/>
    <s v="SWEDEN"/>
    <s v="SE02"/>
    <x v="2"/>
    <x v="5"/>
    <n v="774"/>
    <s v="SWEDEN-Solar (PV)"/>
    <s v="EU"/>
    <n v="0.77400000000000002"/>
  </r>
  <r>
    <s v="SE"/>
    <s v="SWEDEN"/>
    <s v="SE02"/>
    <x v="2"/>
    <x v="6"/>
    <n v="877"/>
    <s v="SWEDEN-Solar (PV)"/>
    <s v="EU"/>
    <n v="0.877"/>
  </r>
  <r>
    <s v="SE"/>
    <s v="SWEDEN"/>
    <s v="SE02"/>
    <x v="2"/>
    <x v="7"/>
    <n v="980"/>
    <s v="SWEDEN-Solar (PV)"/>
    <s v="EU"/>
    <n v="0.98"/>
  </r>
  <r>
    <s v="SE"/>
    <s v="SWEDEN"/>
    <s v="SE02"/>
    <x v="3"/>
    <x v="8"/>
    <n v="7617"/>
    <s v="SWEDEN-Wind onshore"/>
    <s v="EU"/>
    <n v="7.617"/>
  </r>
  <r>
    <s v="SE"/>
    <s v="SWEDEN"/>
    <s v="SE02"/>
    <x v="3"/>
    <x v="9"/>
    <n v="8146"/>
    <s v="SWEDEN-Wind onshore"/>
    <s v="EU"/>
    <n v="8.1460000000000008"/>
  </r>
  <r>
    <s v="SE"/>
    <s v="SWEDEN"/>
    <s v="SE02"/>
    <x v="3"/>
    <x v="10"/>
    <n v="8675"/>
    <s v="SWEDEN-Wind onshore"/>
    <s v="EU"/>
    <n v="8.6750000000000007"/>
  </r>
  <r>
    <s v="SE"/>
    <s v="SWEDEN"/>
    <s v="SE02"/>
    <x v="3"/>
    <x v="0"/>
    <n v="9204"/>
    <s v="SWEDEN-Wind onshore"/>
    <s v="EU"/>
    <n v="9.2040000000000006"/>
  </r>
  <r>
    <s v="SE"/>
    <s v="SWEDEN"/>
    <s v="SE02"/>
    <x v="3"/>
    <x v="1"/>
    <n v="9352"/>
    <s v="SWEDEN-Wind onshore"/>
    <s v="EU"/>
    <n v="9.3520000000000003"/>
  </r>
  <r>
    <s v="SE"/>
    <s v="SWEDEN"/>
    <s v="SE02"/>
    <x v="3"/>
    <x v="2"/>
    <n v="9500"/>
    <s v="SWEDEN-Wind onshore"/>
    <s v="EU"/>
    <n v="9.5"/>
  </r>
  <r>
    <s v="SE"/>
    <s v="SWEDEN"/>
    <s v="SE02"/>
    <x v="3"/>
    <x v="3"/>
    <n v="9900"/>
    <s v="SWEDEN-Wind onshore"/>
    <s v="EU"/>
    <n v="9.9"/>
  </r>
  <r>
    <s v="SE"/>
    <s v="SWEDEN"/>
    <s v="SE02"/>
    <x v="3"/>
    <x v="4"/>
    <n v="10300"/>
    <s v="SWEDEN-Wind onshore"/>
    <s v="EU"/>
    <n v="10.3"/>
  </r>
  <r>
    <s v="SE"/>
    <s v="SWEDEN"/>
    <s v="SE02"/>
    <x v="3"/>
    <x v="5"/>
    <n v="10700"/>
    <s v="SWEDEN-Wind onshore"/>
    <s v="EU"/>
    <n v="10.7"/>
  </r>
  <r>
    <s v="SE"/>
    <s v="SWEDEN"/>
    <s v="SE02"/>
    <x v="3"/>
    <x v="6"/>
    <n v="11100"/>
    <s v="SWEDEN-Wind onshore"/>
    <s v="EU"/>
    <n v="11.1"/>
  </r>
  <r>
    <s v="SE"/>
    <s v="SWEDEN"/>
    <s v="SE02"/>
    <x v="3"/>
    <x v="7"/>
    <n v="11500"/>
    <s v="SWEDEN-Wind onshore"/>
    <s v="EU"/>
    <n v="11.5"/>
  </r>
  <r>
    <s v="SE"/>
    <s v="SWEDEN"/>
    <s v="SE03"/>
    <x v="5"/>
    <x v="8"/>
    <n v="745"/>
    <s v="SWEDEN-DSR"/>
    <s v="EU"/>
    <n v="0.745"/>
  </r>
  <r>
    <s v="SE"/>
    <s v="SWEDEN"/>
    <s v="SE03"/>
    <x v="5"/>
    <x v="9"/>
    <n v="784"/>
    <s v="SWEDEN-DSR"/>
    <s v="EU"/>
    <n v="0.78400000000000003"/>
  </r>
  <r>
    <s v="SE"/>
    <s v="SWEDEN"/>
    <s v="SE03"/>
    <x v="5"/>
    <x v="10"/>
    <n v="822"/>
    <s v="SWEDEN-DSR"/>
    <s v="EU"/>
    <n v="0.82199999999999995"/>
  </r>
  <r>
    <s v="SE"/>
    <s v="SWEDEN"/>
    <s v="SE03"/>
    <x v="5"/>
    <x v="0"/>
    <n v="860"/>
    <s v="SWEDEN-DSR"/>
    <s v="EU"/>
    <n v="0.86"/>
  </r>
  <r>
    <s v="SE"/>
    <s v="SWEDEN"/>
    <s v="SE03"/>
    <x v="5"/>
    <x v="1"/>
    <n v="898"/>
    <s v="SWEDEN-DSR"/>
    <s v="EU"/>
    <n v="0.89800000000000002"/>
  </r>
  <r>
    <s v="SE"/>
    <s v="SWEDEN"/>
    <s v="SE03"/>
    <x v="5"/>
    <x v="2"/>
    <n v="937"/>
    <s v="SWEDEN-DSR"/>
    <s v="EU"/>
    <n v="0.93700000000000006"/>
  </r>
  <r>
    <s v="SE"/>
    <s v="SWEDEN"/>
    <s v="SE03"/>
    <x v="5"/>
    <x v="3"/>
    <n v="937"/>
    <s v="SWEDEN-DSR"/>
    <s v="EU"/>
    <n v="0.93700000000000006"/>
  </r>
  <r>
    <s v="SE"/>
    <s v="SWEDEN"/>
    <s v="SE03"/>
    <x v="5"/>
    <x v="4"/>
    <n v="937"/>
    <s v="SWEDEN-DSR"/>
    <s v="EU"/>
    <n v="0.93700000000000006"/>
  </r>
  <r>
    <s v="SE"/>
    <s v="SWEDEN"/>
    <s v="SE03"/>
    <x v="5"/>
    <x v="5"/>
    <n v="937"/>
    <s v="SWEDEN-DSR"/>
    <s v="EU"/>
    <n v="0.93700000000000006"/>
  </r>
  <r>
    <s v="SE"/>
    <s v="SWEDEN"/>
    <s v="SE03"/>
    <x v="5"/>
    <x v="6"/>
    <n v="937"/>
    <s v="SWEDEN-DSR"/>
    <s v="EU"/>
    <n v="0.93700000000000006"/>
  </r>
  <r>
    <s v="SE"/>
    <s v="SWEDEN"/>
    <s v="SE03"/>
    <x v="5"/>
    <x v="7"/>
    <n v="937"/>
    <s v="SWEDEN-DSR"/>
    <s v="EU"/>
    <n v="0.93700000000000006"/>
  </r>
  <r>
    <s v="SE"/>
    <s v="SWEDEN"/>
    <s v="SE03"/>
    <x v="6"/>
    <x v="8"/>
    <n v="18"/>
    <s v="SWEDEN-Electrolyser &amp; P2H"/>
    <s v="EU"/>
    <n v="1.7999999999999999E-2"/>
  </r>
  <r>
    <s v="SE"/>
    <s v="SWEDEN"/>
    <s v="SE03"/>
    <x v="6"/>
    <x v="9"/>
    <n v="73"/>
    <s v="SWEDEN-Electrolyser &amp; P2H"/>
    <s v="EU"/>
    <n v="7.2999999999999995E-2"/>
  </r>
  <r>
    <s v="SE"/>
    <s v="SWEDEN"/>
    <s v="SE03"/>
    <x v="6"/>
    <x v="10"/>
    <n v="129"/>
    <s v="SWEDEN-Electrolyser &amp; P2H"/>
    <s v="EU"/>
    <n v="0.129"/>
  </r>
  <r>
    <s v="SE"/>
    <s v="SWEDEN"/>
    <s v="SE03"/>
    <x v="6"/>
    <x v="0"/>
    <n v="185"/>
    <s v="SWEDEN-Electrolyser &amp; P2H"/>
    <s v="EU"/>
    <n v="0.185"/>
  </r>
  <r>
    <s v="SE"/>
    <s v="SWEDEN"/>
    <s v="SE03"/>
    <x v="6"/>
    <x v="1"/>
    <n v="241"/>
    <s v="SWEDEN-Electrolyser &amp; P2H"/>
    <s v="EU"/>
    <n v="0.24099999999999999"/>
  </r>
  <r>
    <s v="SE"/>
    <s v="SWEDEN"/>
    <s v="SE03"/>
    <x v="6"/>
    <x v="2"/>
    <n v="297"/>
    <s v="SWEDEN-Electrolyser &amp; P2H"/>
    <s v="EU"/>
    <n v="0.29699999999999999"/>
  </r>
  <r>
    <s v="SE"/>
    <s v="SWEDEN"/>
    <s v="SE03"/>
    <x v="6"/>
    <x v="3"/>
    <n v="452"/>
    <s v="SWEDEN-Electrolyser &amp; P2H"/>
    <s v="EU"/>
    <n v="0.45200000000000001"/>
  </r>
  <r>
    <s v="SE"/>
    <s v="SWEDEN"/>
    <s v="SE03"/>
    <x v="6"/>
    <x v="4"/>
    <n v="608"/>
    <s v="SWEDEN-Electrolyser &amp; P2H"/>
    <s v="EU"/>
    <n v="0.60799999999999998"/>
  </r>
  <r>
    <s v="SE"/>
    <s v="SWEDEN"/>
    <s v="SE03"/>
    <x v="6"/>
    <x v="5"/>
    <n v="761"/>
    <s v="SWEDEN-Electrolyser &amp; P2H"/>
    <s v="EU"/>
    <n v="0.76100000000000001"/>
  </r>
  <r>
    <s v="SE"/>
    <s v="SWEDEN"/>
    <s v="SE03"/>
    <x v="6"/>
    <x v="6"/>
    <n v="917"/>
    <s v="SWEDEN-Electrolyser &amp; P2H"/>
    <s v="EU"/>
    <n v="0.91700000000000004"/>
  </r>
  <r>
    <s v="SE"/>
    <s v="SWEDEN"/>
    <s v="SE03"/>
    <x v="6"/>
    <x v="7"/>
    <n v="1072"/>
    <s v="SWEDEN-Electrolyser &amp; P2H"/>
    <s v="EU"/>
    <n v="1.0720000000000001"/>
  </r>
  <r>
    <s v="SE"/>
    <s v="SWEDEN"/>
    <s v="SE03"/>
    <x v="0"/>
    <x v="8"/>
    <n v="307"/>
    <s v="SWEDEN-Gas"/>
    <s v="EU"/>
    <n v="0.307"/>
  </r>
  <r>
    <s v="SE"/>
    <s v="SWEDEN"/>
    <s v="SE03"/>
    <x v="0"/>
    <x v="9"/>
    <n v="307"/>
    <s v="SWEDEN-Gas"/>
    <s v="EU"/>
    <n v="0.307"/>
  </r>
  <r>
    <s v="SE"/>
    <s v="SWEDEN"/>
    <s v="SE03"/>
    <x v="0"/>
    <x v="10"/>
    <n v="270"/>
    <s v="SWEDEN-Gas"/>
    <s v="EU"/>
    <n v="0.27"/>
  </r>
  <r>
    <s v="SE"/>
    <s v="SWEDEN"/>
    <s v="SE03"/>
    <x v="0"/>
    <x v="0"/>
    <n v="270"/>
    <s v="SWEDEN-Gas"/>
    <s v="EU"/>
    <n v="0.27"/>
  </r>
  <r>
    <s v="SE"/>
    <s v="SWEDEN"/>
    <s v="SE03"/>
    <x v="0"/>
    <x v="1"/>
    <n v="270"/>
    <s v="SWEDEN-Gas"/>
    <s v="EU"/>
    <n v="0.27"/>
  </r>
  <r>
    <s v="SE"/>
    <s v="SWEDEN"/>
    <s v="SE03"/>
    <x v="0"/>
    <x v="2"/>
    <n v="270"/>
    <s v="SWEDEN-Gas"/>
    <s v="EU"/>
    <n v="0.27"/>
  </r>
  <r>
    <s v="SE"/>
    <s v="SWEDEN"/>
    <s v="SE03"/>
    <x v="0"/>
    <x v="3"/>
    <n v="216"/>
    <s v="SWEDEN-Gas"/>
    <s v="EU"/>
    <n v="0.216"/>
  </r>
  <r>
    <s v="SE"/>
    <s v="SWEDEN"/>
    <s v="SE03"/>
    <x v="0"/>
    <x v="4"/>
    <n v="216"/>
    <s v="SWEDEN-Gas"/>
    <s v="EU"/>
    <n v="0.216"/>
  </r>
  <r>
    <s v="SE"/>
    <s v="SWEDEN"/>
    <s v="SE03"/>
    <x v="0"/>
    <x v="5"/>
    <n v="216"/>
    <s v="SWEDEN-Gas"/>
    <s v="EU"/>
    <n v="0.216"/>
  </r>
  <r>
    <s v="SE"/>
    <s v="SWEDEN"/>
    <s v="SE03"/>
    <x v="0"/>
    <x v="6"/>
    <n v="216"/>
    <s v="SWEDEN-Gas"/>
    <s v="EU"/>
    <n v="0.216"/>
  </r>
  <r>
    <s v="SE"/>
    <s v="SWEDEN"/>
    <s v="SE03"/>
    <x v="0"/>
    <x v="7"/>
    <n v="216"/>
    <s v="SWEDEN-Gas"/>
    <s v="EU"/>
    <n v="0.216"/>
  </r>
  <r>
    <s v="SE"/>
    <s v="SWEDEN"/>
    <s v="SE03"/>
    <x v="10"/>
    <x v="8"/>
    <n v="6961"/>
    <s v="SWEDEN-Nuclear"/>
    <s v="EU"/>
    <n v="6.9610000000000003"/>
  </r>
  <r>
    <s v="SE"/>
    <s v="SWEDEN"/>
    <s v="SE03"/>
    <x v="10"/>
    <x v="9"/>
    <n v="6961"/>
    <s v="SWEDEN-Nuclear"/>
    <s v="EU"/>
    <n v="6.9610000000000003"/>
  </r>
  <r>
    <s v="SE"/>
    <s v="SWEDEN"/>
    <s v="SE03"/>
    <x v="10"/>
    <x v="10"/>
    <n v="6961"/>
    <s v="SWEDEN-Nuclear"/>
    <s v="EU"/>
    <n v="6.9610000000000003"/>
  </r>
  <r>
    <s v="SE"/>
    <s v="SWEDEN"/>
    <s v="SE03"/>
    <x v="10"/>
    <x v="0"/>
    <n v="6961"/>
    <s v="SWEDEN-Nuclear"/>
    <s v="EU"/>
    <n v="6.9610000000000003"/>
  </r>
  <r>
    <s v="SE"/>
    <s v="SWEDEN"/>
    <s v="SE03"/>
    <x v="10"/>
    <x v="1"/>
    <n v="6961"/>
    <s v="SWEDEN-Nuclear"/>
    <s v="EU"/>
    <n v="6.9610000000000003"/>
  </r>
  <r>
    <s v="SE"/>
    <s v="SWEDEN"/>
    <s v="SE03"/>
    <x v="10"/>
    <x v="2"/>
    <n v="6961"/>
    <s v="SWEDEN-Nuclear"/>
    <s v="EU"/>
    <n v="6.9610000000000003"/>
  </r>
  <r>
    <s v="SE"/>
    <s v="SWEDEN"/>
    <s v="SE03"/>
    <x v="10"/>
    <x v="3"/>
    <n v="6961"/>
    <s v="SWEDEN-Nuclear"/>
    <s v="EU"/>
    <n v="6.9610000000000003"/>
  </r>
  <r>
    <s v="SE"/>
    <s v="SWEDEN"/>
    <s v="SE03"/>
    <x v="10"/>
    <x v="4"/>
    <n v="6961"/>
    <s v="SWEDEN-Nuclear"/>
    <s v="EU"/>
    <n v="6.9610000000000003"/>
  </r>
  <r>
    <s v="SE"/>
    <s v="SWEDEN"/>
    <s v="SE03"/>
    <x v="10"/>
    <x v="5"/>
    <n v="6961"/>
    <s v="SWEDEN-Nuclear"/>
    <s v="EU"/>
    <n v="6.9610000000000003"/>
  </r>
  <r>
    <s v="SE"/>
    <s v="SWEDEN"/>
    <s v="SE03"/>
    <x v="10"/>
    <x v="6"/>
    <n v="6961"/>
    <s v="SWEDEN-Nuclear"/>
    <s v="EU"/>
    <n v="6.9610000000000003"/>
  </r>
  <r>
    <s v="SE"/>
    <s v="SWEDEN"/>
    <s v="SE03"/>
    <x v="10"/>
    <x v="7"/>
    <n v="6961"/>
    <s v="SWEDEN-Nuclear"/>
    <s v="EU"/>
    <n v="6.9610000000000003"/>
  </r>
  <r>
    <s v="SE"/>
    <s v="SWEDEN"/>
    <s v="SE03"/>
    <x v="1"/>
    <x v="8"/>
    <n v="921"/>
    <s v="SWEDEN-Oil"/>
    <s v="EU"/>
    <n v="0.92100000000000004"/>
  </r>
  <r>
    <s v="SE"/>
    <s v="SWEDEN"/>
    <s v="SE03"/>
    <x v="1"/>
    <x v="9"/>
    <n v="921"/>
    <s v="SWEDEN-Oil"/>
    <s v="EU"/>
    <n v="0.92100000000000004"/>
  </r>
  <r>
    <s v="SE"/>
    <s v="SWEDEN"/>
    <s v="SE03"/>
    <x v="1"/>
    <x v="10"/>
    <n v="921"/>
    <s v="SWEDEN-Oil"/>
    <s v="EU"/>
    <n v="0.92100000000000004"/>
  </r>
  <r>
    <s v="SE"/>
    <s v="SWEDEN"/>
    <s v="SE03"/>
    <x v="1"/>
    <x v="0"/>
    <n v="921"/>
    <s v="SWEDEN-Oil"/>
    <s v="EU"/>
    <n v="0.92100000000000004"/>
  </r>
  <r>
    <s v="SE"/>
    <s v="SWEDEN"/>
    <s v="SE03"/>
    <x v="1"/>
    <x v="1"/>
    <n v="921"/>
    <s v="SWEDEN-Oil"/>
    <s v="EU"/>
    <n v="0.92100000000000004"/>
  </r>
  <r>
    <s v="SE"/>
    <s v="SWEDEN"/>
    <s v="SE03"/>
    <x v="1"/>
    <x v="2"/>
    <n v="826"/>
    <s v="SWEDEN-Oil"/>
    <s v="EU"/>
    <n v="0.82599999999999996"/>
  </r>
  <r>
    <s v="SE"/>
    <s v="SWEDEN"/>
    <s v="SE03"/>
    <x v="1"/>
    <x v="3"/>
    <n v="826"/>
    <s v="SWEDEN-Oil"/>
    <s v="EU"/>
    <n v="0.82599999999999996"/>
  </r>
  <r>
    <s v="SE"/>
    <s v="SWEDEN"/>
    <s v="SE03"/>
    <x v="1"/>
    <x v="4"/>
    <n v="826"/>
    <s v="SWEDEN-Oil"/>
    <s v="EU"/>
    <n v="0.82599999999999996"/>
  </r>
  <r>
    <s v="SE"/>
    <s v="SWEDEN"/>
    <s v="SE03"/>
    <x v="1"/>
    <x v="5"/>
    <n v="826"/>
    <s v="SWEDEN-Oil"/>
    <s v="EU"/>
    <n v="0.82599999999999996"/>
  </r>
  <r>
    <s v="SE"/>
    <s v="SWEDEN"/>
    <s v="SE03"/>
    <x v="1"/>
    <x v="6"/>
    <n v="826"/>
    <s v="SWEDEN-Oil"/>
    <s v="EU"/>
    <n v="0.82599999999999996"/>
  </r>
  <r>
    <s v="SE"/>
    <s v="SWEDEN"/>
    <s v="SE03"/>
    <x v="1"/>
    <x v="7"/>
    <n v="826"/>
    <s v="SWEDEN-Oil"/>
    <s v="EU"/>
    <n v="0.82599999999999996"/>
  </r>
  <r>
    <s v="SE"/>
    <s v="SWEDEN"/>
    <s v="SE03"/>
    <x v="7"/>
    <x v="8"/>
    <n v="2064"/>
    <s v="SWEDEN-Others (RES)"/>
    <s v="EU"/>
    <n v="2.0640000000000001"/>
  </r>
  <r>
    <s v="SE"/>
    <s v="SWEDEN"/>
    <s v="SE03"/>
    <x v="7"/>
    <x v="9"/>
    <n v="2064"/>
    <s v="SWEDEN-Others (RES)"/>
    <s v="EU"/>
    <n v="2.0640000000000001"/>
  </r>
  <r>
    <s v="SE"/>
    <s v="SWEDEN"/>
    <s v="SE03"/>
    <x v="7"/>
    <x v="10"/>
    <n v="2102"/>
    <s v="SWEDEN-Others (RES)"/>
    <s v="EU"/>
    <n v="2.1019999999999999"/>
  </r>
  <r>
    <s v="SE"/>
    <s v="SWEDEN"/>
    <s v="SE03"/>
    <x v="7"/>
    <x v="0"/>
    <n v="2102"/>
    <s v="SWEDEN-Others (RES)"/>
    <s v="EU"/>
    <n v="2.1019999999999999"/>
  </r>
  <r>
    <s v="SE"/>
    <s v="SWEDEN"/>
    <s v="SE03"/>
    <x v="7"/>
    <x v="1"/>
    <n v="2102"/>
    <s v="SWEDEN-Others (RES)"/>
    <s v="EU"/>
    <n v="2.1019999999999999"/>
  </r>
  <r>
    <s v="SE"/>
    <s v="SWEDEN"/>
    <s v="SE03"/>
    <x v="7"/>
    <x v="2"/>
    <n v="2102"/>
    <s v="SWEDEN-Others (RES)"/>
    <s v="EU"/>
    <n v="2.1019999999999999"/>
  </r>
  <r>
    <s v="SE"/>
    <s v="SWEDEN"/>
    <s v="SE03"/>
    <x v="7"/>
    <x v="3"/>
    <n v="1902"/>
    <s v="SWEDEN-Others (RES)"/>
    <s v="EU"/>
    <n v="1.9019999999999999"/>
  </r>
  <r>
    <s v="SE"/>
    <s v="SWEDEN"/>
    <s v="SE03"/>
    <x v="7"/>
    <x v="4"/>
    <n v="1902"/>
    <s v="SWEDEN-Others (RES)"/>
    <s v="EU"/>
    <n v="1.9019999999999999"/>
  </r>
  <r>
    <s v="SE"/>
    <s v="SWEDEN"/>
    <s v="SE03"/>
    <x v="7"/>
    <x v="5"/>
    <n v="1902"/>
    <s v="SWEDEN-Others (RES)"/>
    <s v="EU"/>
    <n v="1.9019999999999999"/>
  </r>
  <r>
    <s v="SE"/>
    <s v="SWEDEN"/>
    <s v="SE03"/>
    <x v="7"/>
    <x v="6"/>
    <n v="1902"/>
    <s v="SWEDEN-Others (RES)"/>
    <s v="EU"/>
    <n v="1.9019999999999999"/>
  </r>
  <r>
    <s v="SE"/>
    <s v="SWEDEN"/>
    <s v="SE03"/>
    <x v="7"/>
    <x v="7"/>
    <n v="1902"/>
    <s v="SWEDEN-Others (RES)"/>
    <s v="EU"/>
    <n v="1.9019999999999999"/>
  </r>
  <r>
    <s v="SE"/>
    <s v="SWEDEN"/>
    <s v="SE03"/>
    <x v="8"/>
    <x v="8"/>
    <n v="343"/>
    <s v="SWEDEN-Others (non-RES)"/>
    <s v="EU"/>
    <n v="0.34300000000000003"/>
  </r>
  <r>
    <s v="SE"/>
    <s v="SWEDEN"/>
    <s v="SE03"/>
    <x v="8"/>
    <x v="9"/>
    <n v="343"/>
    <s v="SWEDEN-Others (non-RES)"/>
    <s v="EU"/>
    <n v="0.34300000000000003"/>
  </r>
  <r>
    <s v="SE"/>
    <s v="SWEDEN"/>
    <s v="SE03"/>
    <x v="8"/>
    <x v="10"/>
    <n v="343"/>
    <s v="SWEDEN-Others (non-RES)"/>
    <s v="EU"/>
    <n v="0.34300000000000003"/>
  </r>
  <r>
    <s v="SE"/>
    <s v="SWEDEN"/>
    <s v="SE03"/>
    <x v="8"/>
    <x v="0"/>
    <n v="343"/>
    <s v="SWEDEN-Others (non-RES)"/>
    <s v="EU"/>
    <n v="0.34300000000000003"/>
  </r>
  <r>
    <s v="SE"/>
    <s v="SWEDEN"/>
    <s v="SE03"/>
    <x v="8"/>
    <x v="1"/>
    <n v="343"/>
    <s v="SWEDEN-Others (non-RES)"/>
    <s v="EU"/>
    <n v="0.34300000000000003"/>
  </r>
  <r>
    <s v="SE"/>
    <s v="SWEDEN"/>
    <s v="SE03"/>
    <x v="8"/>
    <x v="2"/>
    <n v="343"/>
    <s v="SWEDEN-Others (non-RES)"/>
    <s v="EU"/>
    <n v="0.34300000000000003"/>
  </r>
  <r>
    <s v="SE"/>
    <s v="SWEDEN"/>
    <s v="SE03"/>
    <x v="8"/>
    <x v="3"/>
    <n v="343"/>
    <s v="SWEDEN-Others (non-RES)"/>
    <s v="EU"/>
    <n v="0.34300000000000003"/>
  </r>
  <r>
    <s v="SE"/>
    <s v="SWEDEN"/>
    <s v="SE03"/>
    <x v="8"/>
    <x v="4"/>
    <n v="343"/>
    <s v="SWEDEN-Others (non-RES)"/>
    <s v="EU"/>
    <n v="0.34300000000000003"/>
  </r>
  <r>
    <s v="SE"/>
    <s v="SWEDEN"/>
    <s v="SE03"/>
    <x v="8"/>
    <x v="5"/>
    <n v="343"/>
    <s v="SWEDEN-Others (non-RES)"/>
    <s v="EU"/>
    <n v="0.34300000000000003"/>
  </r>
  <r>
    <s v="SE"/>
    <s v="SWEDEN"/>
    <s v="SE03"/>
    <x v="8"/>
    <x v="6"/>
    <n v="343"/>
    <s v="SWEDEN-Others (non-RES)"/>
    <s v="EU"/>
    <n v="0.34300000000000003"/>
  </r>
  <r>
    <s v="SE"/>
    <s v="SWEDEN"/>
    <s v="SE03"/>
    <x v="8"/>
    <x v="7"/>
    <n v="343"/>
    <s v="SWEDEN-Others (non-RES)"/>
    <s v="EU"/>
    <n v="0.34300000000000003"/>
  </r>
  <r>
    <s v="SE"/>
    <s v="SWEDEN"/>
    <s v="SE03"/>
    <x v="2"/>
    <x v="8"/>
    <n v="498"/>
    <s v="SWEDEN-Solar (PV)"/>
    <s v="EU"/>
    <n v="0.498"/>
  </r>
  <r>
    <s v="SE"/>
    <s v="SWEDEN"/>
    <s v="SE03"/>
    <x v="2"/>
    <x v="9"/>
    <n v="1076"/>
    <s v="SWEDEN-Solar (PV)"/>
    <s v="EU"/>
    <n v="1.0760000000000001"/>
  </r>
  <r>
    <s v="SE"/>
    <s v="SWEDEN"/>
    <s v="SE03"/>
    <x v="2"/>
    <x v="10"/>
    <n v="1653"/>
    <s v="SWEDEN-Solar (PV)"/>
    <s v="EU"/>
    <n v="1.653"/>
  </r>
  <r>
    <s v="SE"/>
    <s v="SWEDEN"/>
    <s v="SE03"/>
    <x v="2"/>
    <x v="0"/>
    <n v="2230"/>
    <s v="SWEDEN-Solar (PV)"/>
    <s v="EU"/>
    <n v="2.23"/>
  </r>
  <r>
    <s v="SE"/>
    <s v="SWEDEN"/>
    <s v="SE03"/>
    <x v="2"/>
    <x v="1"/>
    <n v="1976"/>
    <s v="SWEDEN-Solar (PV)"/>
    <s v="EU"/>
    <n v="1.976"/>
  </r>
  <r>
    <s v="SE"/>
    <s v="SWEDEN"/>
    <s v="SE03"/>
    <x v="2"/>
    <x v="2"/>
    <n v="1722"/>
    <s v="SWEDEN-Solar (PV)"/>
    <s v="EU"/>
    <n v="1.722"/>
  </r>
  <r>
    <s v="SE"/>
    <s v="SWEDEN"/>
    <s v="SE03"/>
    <x v="2"/>
    <x v="3"/>
    <n v="2290"/>
    <s v="SWEDEN-Solar (PV)"/>
    <s v="EU"/>
    <n v="2.29"/>
  </r>
  <r>
    <s v="SE"/>
    <s v="SWEDEN"/>
    <s v="SE03"/>
    <x v="2"/>
    <x v="4"/>
    <n v="2857"/>
    <s v="SWEDEN-Solar (PV)"/>
    <s v="EU"/>
    <n v="2.8570000000000002"/>
  </r>
  <r>
    <s v="SE"/>
    <s v="SWEDEN"/>
    <s v="SE03"/>
    <x v="2"/>
    <x v="5"/>
    <n v="3425"/>
    <s v="SWEDEN-Solar (PV)"/>
    <s v="EU"/>
    <n v="3.4249999999999998"/>
  </r>
  <r>
    <s v="SE"/>
    <s v="SWEDEN"/>
    <s v="SE03"/>
    <x v="2"/>
    <x v="6"/>
    <n v="3992"/>
    <s v="SWEDEN-Solar (PV)"/>
    <s v="EU"/>
    <n v="3.992"/>
  </r>
  <r>
    <s v="SE"/>
    <s v="SWEDEN"/>
    <s v="SE03"/>
    <x v="2"/>
    <x v="7"/>
    <n v="4560"/>
    <s v="SWEDEN-Solar (PV)"/>
    <s v="EU"/>
    <n v="4.5599999999999996"/>
  </r>
  <r>
    <s v="SE"/>
    <s v="SWEDEN"/>
    <s v="SE03"/>
    <x v="11"/>
    <x v="8"/>
    <n v="30"/>
    <s v="SWEDEN-Wind offshore"/>
    <s v="EU"/>
    <n v="0.03"/>
  </r>
  <r>
    <s v="SE"/>
    <s v="SWEDEN"/>
    <s v="SE03"/>
    <x v="11"/>
    <x v="9"/>
    <n v="30"/>
    <s v="SWEDEN-Wind offshore"/>
    <s v="EU"/>
    <n v="0.03"/>
  </r>
  <r>
    <s v="SE"/>
    <s v="SWEDEN"/>
    <s v="SE03"/>
    <x v="11"/>
    <x v="10"/>
    <n v="30"/>
    <s v="SWEDEN-Wind offshore"/>
    <s v="EU"/>
    <n v="0.03"/>
  </r>
  <r>
    <s v="SE"/>
    <s v="SWEDEN"/>
    <s v="SE03"/>
    <x v="11"/>
    <x v="0"/>
    <n v="30"/>
    <s v="SWEDEN-Wind offshore"/>
    <s v="EU"/>
    <n v="0.03"/>
  </r>
  <r>
    <s v="SE"/>
    <s v="SWEDEN"/>
    <s v="SE03"/>
    <x v="11"/>
    <x v="1"/>
    <n v="230"/>
    <s v="SWEDEN-Wind offshore"/>
    <s v="EU"/>
    <n v="0.23"/>
  </r>
  <r>
    <s v="SE"/>
    <s v="SWEDEN"/>
    <s v="SE03"/>
    <x v="11"/>
    <x v="2"/>
    <n v="430"/>
    <s v="SWEDEN-Wind offshore"/>
    <s v="EU"/>
    <n v="0.43"/>
  </r>
  <r>
    <s v="SE"/>
    <s v="SWEDEN"/>
    <s v="SE03"/>
    <x v="11"/>
    <x v="3"/>
    <n v="428"/>
    <s v="SWEDEN-Wind offshore"/>
    <s v="EU"/>
    <n v="0.42799999999999999"/>
  </r>
  <r>
    <s v="SE"/>
    <s v="SWEDEN"/>
    <s v="SE03"/>
    <x v="11"/>
    <x v="4"/>
    <n v="425"/>
    <s v="SWEDEN-Wind offshore"/>
    <s v="EU"/>
    <n v="0.42499999999999999"/>
  </r>
  <r>
    <s v="SE"/>
    <s v="SWEDEN"/>
    <s v="SE03"/>
    <x v="11"/>
    <x v="5"/>
    <n v="1522"/>
    <s v="SWEDEN-Wind offshore"/>
    <s v="EU"/>
    <n v="1.522"/>
  </r>
  <r>
    <s v="SE"/>
    <s v="SWEDEN"/>
    <s v="SE03"/>
    <x v="11"/>
    <x v="6"/>
    <n v="1519"/>
    <s v="SWEDEN-Wind offshore"/>
    <s v="EU"/>
    <n v="1.5189999999999999"/>
  </r>
  <r>
    <s v="SE"/>
    <s v="SWEDEN"/>
    <s v="SE03"/>
    <x v="11"/>
    <x v="7"/>
    <n v="1567"/>
    <s v="SWEDEN-Wind offshore"/>
    <s v="EU"/>
    <n v="1.5669999999999999"/>
  </r>
  <r>
    <s v="SE"/>
    <s v="SWEDEN"/>
    <s v="SE03"/>
    <x v="3"/>
    <x v="8"/>
    <n v="4622"/>
    <s v="SWEDEN-Wind onshore"/>
    <s v="EU"/>
    <n v="4.6219999999999999"/>
  </r>
  <r>
    <s v="SE"/>
    <s v="SWEDEN"/>
    <s v="SE03"/>
    <x v="3"/>
    <x v="9"/>
    <n v="4927"/>
    <s v="SWEDEN-Wind onshore"/>
    <s v="EU"/>
    <n v="4.9269999999999996"/>
  </r>
  <r>
    <s v="SE"/>
    <s v="SWEDEN"/>
    <s v="SE03"/>
    <x v="3"/>
    <x v="10"/>
    <n v="5233"/>
    <s v="SWEDEN-Wind onshore"/>
    <s v="EU"/>
    <n v="5.2329999999999997"/>
  </r>
  <r>
    <s v="SE"/>
    <s v="SWEDEN"/>
    <s v="SE03"/>
    <x v="3"/>
    <x v="0"/>
    <n v="5538"/>
    <s v="SWEDEN-Wind onshore"/>
    <s v="EU"/>
    <n v="5.5380000000000003"/>
  </r>
  <r>
    <s v="SE"/>
    <s v="SWEDEN"/>
    <s v="SE03"/>
    <x v="3"/>
    <x v="1"/>
    <n v="5461"/>
    <s v="SWEDEN-Wind onshore"/>
    <s v="EU"/>
    <n v="5.4610000000000003"/>
  </r>
  <r>
    <s v="SE"/>
    <s v="SWEDEN"/>
    <s v="SE03"/>
    <x v="3"/>
    <x v="2"/>
    <n v="5384"/>
    <s v="SWEDEN-Wind onshore"/>
    <s v="EU"/>
    <n v="5.3840000000000003"/>
  </r>
  <r>
    <s v="SE"/>
    <s v="SWEDEN"/>
    <s v="SE03"/>
    <x v="3"/>
    <x v="3"/>
    <n v="5503"/>
    <s v="SWEDEN-Wind onshore"/>
    <s v="EU"/>
    <n v="5.5030000000000001"/>
  </r>
  <r>
    <s v="SE"/>
    <s v="SWEDEN"/>
    <s v="SE03"/>
    <x v="3"/>
    <x v="4"/>
    <n v="5821"/>
    <s v="SWEDEN-Wind onshore"/>
    <s v="EU"/>
    <n v="5.8209999999999997"/>
  </r>
  <r>
    <s v="SE"/>
    <s v="SWEDEN"/>
    <s v="SE03"/>
    <x v="3"/>
    <x v="5"/>
    <n v="6463"/>
    <s v="SWEDEN-Wind onshore"/>
    <s v="EU"/>
    <n v="6.4630000000000001"/>
  </r>
  <r>
    <s v="SE"/>
    <s v="SWEDEN"/>
    <s v="SE03"/>
    <x v="3"/>
    <x v="6"/>
    <n v="6940"/>
    <s v="SWEDEN-Wind onshore"/>
    <s v="EU"/>
    <n v="6.94"/>
  </r>
  <r>
    <s v="SE"/>
    <s v="SWEDEN"/>
    <s v="SE03"/>
    <x v="3"/>
    <x v="7"/>
    <n v="7417"/>
    <s v="SWEDEN-Wind onshore"/>
    <s v="EU"/>
    <n v="7.4169999999999998"/>
  </r>
  <r>
    <s v="SE"/>
    <s v="SWEDEN"/>
    <s v="SE04"/>
    <x v="5"/>
    <x v="8"/>
    <n v="211"/>
    <s v="SWEDEN-DSR"/>
    <s v="EU"/>
    <n v="0.21099999999999999"/>
  </r>
  <r>
    <s v="SE"/>
    <s v="SWEDEN"/>
    <s v="SE04"/>
    <x v="5"/>
    <x v="9"/>
    <n v="221"/>
    <s v="SWEDEN-DSR"/>
    <s v="EU"/>
    <n v="0.221"/>
  </r>
  <r>
    <s v="SE"/>
    <s v="SWEDEN"/>
    <s v="SE04"/>
    <x v="5"/>
    <x v="10"/>
    <n v="232"/>
    <s v="SWEDEN-DSR"/>
    <s v="EU"/>
    <n v="0.23200000000000001"/>
  </r>
  <r>
    <s v="SE"/>
    <s v="SWEDEN"/>
    <s v="SE04"/>
    <x v="5"/>
    <x v="0"/>
    <n v="243"/>
    <s v="SWEDEN-DSR"/>
    <s v="EU"/>
    <n v="0.24299999999999999"/>
  </r>
  <r>
    <s v="SE"/>
    <s v="SWEDEN"/>
    <s v="SE04"/>
    <x v="5"/>
    <x v="1"/>
    <n v="254"/>
    <s v="SWEDEN-DSR"/>
    <s v="EU"/>
    <n v="0.254"/>
  </r>
  <r>
    <s v="SE"/>
    <s v="SWEDEN"/>
    <s v="SE04"/>
    <x v="5"/>
    <x v="2"/>
    <n v="265"/>
    <s v="SWEDEN-DSR"/>
    <s v="EU"/>
    <n v="0.26500000000000001"/>
  </r>
  <r>
    <s v="SE"/>
    <s v="SWEDEN"/>
    <s v="SE04"/>
    <x v="5"/>
    <x v="3"/>
    <n v="265"/>
    <s v="SWEDEN-DSR"/>
    <s v="EU"/>
    <n v="0.26500000000000001"/>
  </r>
  <r>
    <s v="SE"/>
    <s v="SWEDEN"/>
    <s v="SE04"/>
    <x v="5"/>
    <x v="4"/>
    <n v="265"/>
    <s v="SWEDEN-DSR"/>
    <s v="EU"/>
    <n v="0.26500000000000001"/>
  </r>
  <r>
    <s v="SE"/>
    <s v="SWEDEN"/>
    <s v="SE04"/>
    <x v="5"/>
    <x v="5"/>
    <n v="265"/>
    <s v="SWEDEN-DSR"/>
    <s v="EU"/>
    <n v="0.26500000000000001"/>
  </r>
  <r>
    <s v="SE"/>
    <s v="SWEDEN"/>
    <s v="SE04"/>
    <x v="5"/>
    <x v="6"/>
    <n v="265"/>
    <s v="SWEDEN-DSR"/>
    <s v="EU"/>
    <n v="0.26500000000000001"/>
  </r>
  <r>
    <s v="SE"/>
    <s v="SWEDEN"/>
    <s v="SE04"/>
    <x v="5"/>
    <x v="7"/>
    <n v="265"/>
    <s v="SWEDEN-DSR"/>
    <s v="EU"/>
    <n v="0.26500000000000001"/>
  </r>
  <r>
    <s v="SE"/>
    <s v="SWEDEN"/>
    <s v="SE04"/>
    <x v="6"/>
    <x v="9"/>
    <n v="6"/>
    <s v="SWEDEN-Electrolyser &amp; P2H"/>
    <s v="EU"/>
    <n v="6.0000000000000001E-3"/>
  </r>
  <r>
    <s v="SE"/>
    <s v="SWEDEN"/>
    <s v="SE04"/>
    <x v="6"/>
    <x v="10"/>
    <n v="15"/>
    <s v="SWEDEN-Electrolyser &amp; P2H"/>
    <s v="EU"/>
    <n v="1.4999999999999999E-2"/>
  </r>
  <r>
    <s v="SE"/>
    <s v="SWEDEN"/>
    <s v="SE04"/>
    <x v="6"/>
    <x v="0"/>
    <n v="21"/>
    <s v="SWEDEN-Electrolyser &amp; P2H"/>
    <s v="EU"/>
    <n v="2.1000000000000001E-2"/>
  </r>
  <r>
    <s v="SE"/>
    <s v="SWEDEN"/>
    <s v="SE04"/>
    <x v="6"/>
    <x v="1"/>
    <n v="26"/>
    <s v="SWEDEN-Electrolyser &amp; P2H"/>
    <s v="EU"/>
    <n v="2.5999999999999999E-2"/>
  </r>
  <r>
    <s v="SE"/>
    <s v="SWEDEN"/>
    <s v="SE04"/>
    <x v="6"/>
    <x v="2"/>
    <n v="32"/>
    <s v="SWEDEN-Electrolyser &amp; P2H"/>
    <s v="EU"/>
    <n v="3.2000000000000001E-2"/>
  </r>
  <r>
    <s v="SE"/>
    <s v="SWEDEN"/>
    <s v="SE04"/>
    <x v="6"/>
    <x v="3"/>
    <n v="76"/>
    <s v="SWEDEN-Electrolyser &amp; P2H"/>
    <s v="EU"/>
    <n v="7.5999999999999998E-2"/>
  </r>
  <r>
    <s v="SE"/>
    <s v="SWEDEN"/>
    <s v="SE04"/>
    <x v="6"/>
    <x v="4"/>
    <n v="120"/>
    <s v="SWEDEN-Electrolyser &amp; P2H"/>
    <s v="EU"/>
    <n v="0.12"/>
  </r>
  <r>
    <s v="SE"/>
    <s v="SWEDEN"/>
    <s v="SE04"/>
    <x v="6"/>
    <x v="5"/>
    <n v="165"/>
    <s v="SWEDEN-Electrolyser &amp; P2H"/>
    <s v="EU"/>
    <n v="0.16500000000000001"/>
  </r>
  <r>
    <s v="SE"/>
    <s v="SWEDEN"/>
    <s v="SE04"/>
    <x v="6"/>
    <x v="6"/>
    <n v="209"/>
    <s v="SWEDEN-Electrolyser &amp; P2H"/>
    <s v="EU"/>
    <n v="0.20899999999999999"/>
  </r>
  <r>
    <s v="SE"/>
    <s v="SWEDEN"/>
    <s v="SE04"/>
    <x v="6"/>
    <x v="7"/>
    <n v="250"/>
    <s v="SWEDEN-Electrolyser &amp; P2H"/>
    <s v="EU"/>
    <n v="0.25"/>
  </r>
  <r>
    <s v="SE"/>
    <s v="SWEDEN"/>
    <s v="SE04"/>
    <x v="0"/>
    <x v="8"/>
    <n v="436"/>
    <s v="SWEDEN-Gas"/>
    <s v="EU"/>
    <n v="0.436"/>
  </r>
  <r>
    <s v="SE"/>
    <s v="SWEDEN"/>
    <s v="SE04"/>
    <x v="0"/>
    <x v="9"/>
    <n v="436"/>
    <s v="SWEDEN-Gas"/>
    <s v="EU"/>
    <n v="0.436"/>
  </r>
  <r>
    <s v="SE"/>
    <s v="SWEDEN"/>
    <s v="SE04"/>
    <x v="0"/>
    <x v="10"/>
    <n v="436"/>
    <s v="SWEDEN-Gas"/>
    <s v="EU"/>
    <n v="0.436"/>
  </r>
  <r>
    <s v="SE"/>
    <s v="SWEDEN"/>
    <s v="SE04"/>
    <x v="0"/>
    <x v="0"/>
    <n v="436"/>
    <s v="SWEDEN-Gas"/>
    <s v="EU"/>
    <n v="0.436"/>
  </r>
  <r>
    <s v="SE"/>
    <s v="SWEDEN"/>
    <s v="SE04"/>
    <x v="0"/>
    <x v="1"/>
    <n v="436"/>
    <s v="SWEDEN-Gas"/>
    <s v="EU"/>
    <n v="0.436"/>
  </r>
  <r>
    <s v="SE"/>
    <s v="SWEDEN"/>
    <s v="SE04"/>
    <x v="1"/>
    <x v="8"/>
    <n v="1231"/>
    <s v="SWEDEN-Oil"/>
    <s v="EU"/>
    <n v="1.2310000000000001"/>
  </r>
  <r>
    <s v="SE"/>
    <s v="SWEDEN"/>
    <s v="SE04"/>
    <x v="1"/>
    <x v="9"/>
    <n v="569"/>
    <s v="SWEDEN-Oil"/>
    <s v="EU"/>
    <n v="0.56899999999999995"/>
  </r>
  <r>
    <s v="SE"/>
    <s v="SWEDEN"/>
    <s v="SE04"/>
    <x v="1"/>
    <x v="10"/>
    <n v="569"/>
    <s v="SWEDEN-Oil"/>
    <s v="EU"/>
    <n v="0.56899999999999995"/>
  </r>
  <r>
    <s v="SE"/>
    <s v="SWEDEN"/>
    <s v="SE04"/>
    <x v="1"/>
    <x v="0"/>
    <n v="569"/>
    <s v="SWEDEN-Oil"/>
    <s v="EU"/>
    <n v="0.56899999999999995"/>
  </r>
  <r>
    <s v="SE"/>
    <s v="SWEDEN"/>
    <s v="SE04"/>
    <x v="1"/>
    <x v="1"/>
    <n v="569"/>
    <s v="SWEDEN-Oil"/>
    <s v="EU"/>
    <n v="0.56899999999999995"/>
  </r>
  <r>
    <s v="SE"/>
    <s v="SWEDEN"/>
    <s v="SE04"/>
    <x v="1"/>
    <x v="2"/>
    <n v="569"/>
    <s v="SWEDEN-Oil"/>
    <s v="EU"/>
    <n v="0.56899999999999995"/>
  </r>
  <r>
    <s v="SE"/>
    <s v="SWEDEN"/>
    <s v="SE04"/>
    <x v="1"/>
    <x v="3"/>
    <n v="569"/>
    <s v="SWEDEN-Oil"/>
    <s v="EU"/>
    <n v="0.56899999999999995"/>
  </r>
  <r>
    <s v="SE"/>
    <s v="SWEDEN"/>
    <s v="SE04"/>
    <x v="1"/>
    <x v="4"/>
    <n v="569"/>
    <s v="SWEDEN-Oil"/>
    <s v="EU"/>
    <n v="0.56899999999999995"/>
  </r>
  <r>
    <s v="SE"/>
    <s v="SWEDEN"/>
    <s v="SE04"/>
    <x v="1"/>
    <x v="5"/>
    <n v="569"/>
    <s v="SWEDEN-Oil"/>
    <s v="EU"/>
    <n v="0.56899999999999995"/>
  </r>
  <r>
    <s v="SE"/>
    <s v="SWEDEN"/>
    <s v="SE04"/>
    <x v="1"/>
    <x v="6"/>
    <n v="569"/>
    <s v="SWEDEN-Oil"/>
    <s v="EU"/>
    <n v="0.56899999999999995"/>
  </r>
  <r>
    <s v="SE"/>
    <s v="SWEDEN"/>
    <s v="SE04"/>
    <x v="1"/>
    <x v="7"/>
    <n v="569"/>
    <s v="SWEDEN-Oil"/>
    <s v="EU"/>
    <n v="0.56899999999999995"/>
  </r>
  <r>
    <s v="SE"/>
    <s v="SWEDEN"/>
    <s v="SE04"/>
    <x v="7"/>
    <x v="8"/>
    <n v="671"/>
    <s v="SWEDEN-Others (RES)"/>
    <s v="EU"/>
    <n v="0.67100000000000004"/>
  </r>
  <r>
    <s v="SE"/>
    <s v="SWEDEN"/>
    <s v="SE04"/>
    <x v="7"/>
    <x v="9"/>
    <n v="671"/>
    <s v="SWEDEN-Others (RES)"/>
    <s v="EU"/>
    <n v="0.67100000000000004"/>
  </r>
  <r>
    <s v="SE"/>
    <s v="SWEDEN"/>
    <s v="SE04"/>
    <x v="7"/>
    <x v="10"/>
    <n v="671"/>
    <s v="SWEDEN-Others (RES)"/>
    <s v="EU"/>
    <n v="0.67100000000000004"/>
  </r>
  <r>
    <s v="SE"/>
    <s v="SWEDEN"/>
    <s v="SE04"/>
    <x v="7"/>
    <x v="0"/>
    <n v="753"/>
    <s v="SWEDEN-Others (RES)"/>
    <s v="EU"/>
    <n v="0.753"/>
  </r>
  <r>
    <s v="SE"/>
    <s v="SWEDEN"/>
    <s v="SE04"/>
    <x v="7"/>
    <x v="1"/>
    <n v="661"/>
    <s v="SWEDEN-Others (RES)"/>
    <s v="EU"/>
    <n v="0.66100000000000003"/>
  </r>
  <r>
    <s v="SE"/>
    <s v="SWEDEN"/>
    <s v="SE04"/>
    <x v="7"/>
    <x v="2"/>
    <n v="661"/>
    <s v="SWEDEN-Others (RES)"/>
    <s v="EU"/>
    <n v="0.66100000000000003"/>
  </r>
  <r>
    <s v="SE"/>
    <s v="SWEDEN"/>
    <s v="SE04"/>
    <x v="7"/>
    <x v="3"/>
    <n v="661"/>
    <s v="SWEDEN-Others (RES)"/>
    <s v="EU"/>
    <n v="0.66100000000000003"/>
  </r>
  <r>
    <s v="SE"/>
    <s v="SWEDEN"/>
    <s v="SE04"/>
    <x v="7"/>
    <x v="4"/>
    <n v="661"/>
    <s v="SWEDEN-Others (RES)"/>
    <s v="EU"/>
    <n v="0.66100000000000003"/>
  </r>
  <r>
    <s v="SE"/>
    <s v="SWEDEN"/>
    <s v="SE04"/>
    <x v="7"/>
    <x v="5"/>
    <n v="661"/>
    <s v="SWEDEN-Others (RES)"/>
    <s v="EU"/>
    <n v="0.66100000000000003"/>
  </r>
  <r>
    <s v="SE"/>
    <s v="SWEDEN"/>
    <s v="SE04"/>
    <x v="7"/>
    <x v="6"/>
    <n v="661"/>
    <s v="SWEDEN-Others (RES)"/>
    <s v="EU"/>
    <n v="0.66100000000000003"/>
  </r>
  <r>
    <s v="SE"/>
    <s v="SWEDEN"/>
    <s v="SE04"/>
    <x v="7"/>
    <x v="7"/>
    <n v="661"/>
    <s v="SWEDEN-Others (RES)"/>
    <s v="EU"/>
    <n v="0.66100000000000003"/>
  </r>
  <r>
    <s v="SE"/>
    <s v="SWEDEN"/>
    <s v="SE04"/>
    <x v="8"/>
    <x v="8"/>
    <n v="73"/>
    <s v="SWEDEN-Others (non-RES)"/>
    <s v="EU"/>
    <n v="7.2999999999999995E-2"/>
  </r>
  <r>
    <s v="SE"/>
    <s v="SWEDEN"/>
    <s v="SE04"/>
    <x v="8"/>
    <x v="9"/>
    <n v="73"/>
    <s v="SWEDEN-Others (non-RES)"/>
    <s v="EU"/>
    <n v="7.2999999999999995E-2"/>
  </r>
  <r>
    <s v="SE"/>
    <s v="SWEDEN"/>
    <s v="SE04"/>
    <x v="8"/>
    <x v="10"/>
    <n v="73"/>
    <s v="SWEDEN-Others (non-RES)"/>
    <s v="EU"/>
    <n v="7.2999999999999995E-2"/>
  </r>
  <r>
    <s v="SE"/>
    <s v="SWEDEN"/>
    <s v="SE04"/>
    <x v="8"/>
    <x v="0"/>
    <n v="73"/>
    <s v="SWEDEN-Others (non-RES)"/>
    <s v="EU"/>
    <n v="7.2999999999999995E-2"/>
  </r>
  <r>
    <s v="SE"/>
    <s v="SWEDEN"/>
    <s v="SE04"/>
    <x v="8"/>
    <x v="1"/>
    <n v="73"/>
    <s v="SWEDEN-Others (non-RES)"/>
    <s v="EU"/>
    <n v="7.2999999999999995E-2"/>
  </r>
  <r>
    <s v="SE"/>
    <s v="SWEDEN"/>
    <s v="SE04"/>
    <x v="8"/>
    <x v="2"/>
    <n v="73"/>
    <s v="SWEDEN-Others (non-RES)"/>
    <s v="EU"/>
    <n v="7.2999999999999995E-2"/>
  </r>
  <r>
    <s v="SE"/>
    <s v="SWEDEN"/>
    <s v="SE04"/>
    <x v="8"/>
    <x v="3"/>
    <n v="73"/>
    <s v="SWEDEN-Others (non-RES)"/>
    <s v="EU"/>
    <n v="7.2999999999999995E-2"/>
  </r>
  <r>
    <s v="SE"/>
    <s v="SWEDEN"/>
    <s v="SE04"/>
    <x v="8"/>
    <x v="4"/>
    <n v="73"/>
    <s v="SWEDEN-Others (non-RES)"/>
    <s v="EU"/>
    <n v="7.2999999999999995E-2"/>
  </r>
  <r>
    <s v="SE"/>
    <s v="SWEDEN"/>
    <s v="SE04"/>
    <x v="8"/>
    <x v="5"/>
    <n v="73"/>
    <s v="SWEDEN-Others (non-RES)"/>
    <s v="EU"/>
    <n v="7.2999999999999995E-2"/>
  </r>
  <r>
    <s v="SE"/>
    <s v="SWEDEN"/>
    <s v="SE04"/>
    <x v="8"/>
    <x v="6"/>
    <n v="73"/>
    <s v="SWEDEN-Others (non-RES)"/>
    <s v="EU"/>
    <n v="7.2999999999999995E-2"/>
  </r>
  <r>
    <s v="SE"/>
    <s v="SWEDEN"/>
    <s v="SE04"/>
    <x v="8"/>
    <x v="7"/>
    <n v="73"/>
    <s v="SWEDEN-Others (non-RES)"/>
    <s v="EU"/>
    <n v="7.2999999999999995E-2"/>
  </r>
  <r>
    <s v="SE"/>
    <s v="SWEDEN"/>
    <s v="SE04"/>
    <x v="2"/>
    <x v="8"/>
    <n v="274"/>
    <s v="SWEDEN-Solar (PV)"/>
    <s v="EU"/>
    <n v="0.27400000000000002"/>
  </r>
  <r>
    <s v="SE"/>
    <s v="SWEDEN"/>
    <s v="SE04"/>
    <x v="2"/>
    <x v="9"/>
    <n v="591"/>
    <s v="SWEDEN-Solar (PV)"/>
    <s v="EU"/>
    <n v="0.59099999999999997"/>
  </r>
  <r>
    <s v="SE"/>
    <s v="SWEDEN"/>
    <s v="SE04"/>
    <x v="2"/>
    <x v="10"/>
    <n v="908"/>
    <s v="SWEDEN-Solar (PV)"/>
    <s v="EU"/>
    <n v="0.90800000000000003"/>
  </r>
  <r>
    <s v="SE"/>
    <s v="SWEDEN"/>
    <s v="SE04"/>
    <x v="2"/>
    <x v="0"/>
    <n v="1225"/>
    <s v="SWEDEN-Solar (PV)"/>
    <s v="EU"/>
    <n v="1.2250000000000001"/>
  </r>
  <r>
    <s v="SE"/>
    <s v="SWEDEN"/>
    <s v="SE04"/>
    <x v="2"/>
    <x v="1"/>
    <n v="949"/>
    <s v="SWEDEN-Solar (PV)"/>
    <s v="EU"/>
    <n v="0.94899999999999995"/>
  </r>
  <r>
    <s v="SE"/>
    <s v="SWEDEN"/>
    <s v="SE04"/>
    <x v="2"/>
    <x v="2"/>
    <n v="672"/>
    <s v="SWEDEN-Solar (PV)"/>
    <s v="EU"/>
    <n v="0.67200000000000004"/>
  </r>
  <r>
    <s v="SE"/>
    <s v="SWEDEN"/>
    <s v="SE04"/>
    <x v="2"/>
    <x v="3"/>
    <n v="908"/>
    <s v="SWEDEN-Solar (PV)"/>
    <s v="EU"/>
    <n v="0.90800000000000003"/>
  </r>
  <r>
    <s v="SE"/>
    <s v="SWEDEN"/>
    <s v="SE04"/>
    <x v="2"/>
    <x v="4"/>
    <n v="1143"/>
    <s v="SWEDEN-Solar (PV)"/>
    <s v="EU"/>
    <n v="1.143"/>
  </r>
  <r>
    <s v="SE"/>
    <s v="SWEDEN"/>
    <s v="SE04"/>
    <x v="2"/>
    <x v="5"/>
    <n v="1379"/>
    <s v="SWEDEN-Solar (PV)"/>
    <s v="EU"/>
    <n v="1.379"/>
  </r>
  <r>
    <s v="SE"/>
    <s v="SWEDEN"/>
    <s v="SE04"/>
    <x v="2"/>
    <x v="6"/>
    <n v="1614"/>
    <s v="SWEDEN-Solar (PV)"/>
    <s v="EU"/>
    <n v="1.6140000000000001"/>
  </r>
  <r>
    <s v="SE"/>
    <s v="SWEDEN"/>
    <s v="SE04"/>
    <x v="2"/>
    <x v="7"/>
    <n v="1850"/>
    <s v="SWEDEN-Solar (PV)"/>
    <s v="EU"/>
    <n v="1.85"/>
  </r>
  <r>
    <s v="SE"/>
    <s v="SWEDEN"/>
    <s v="SE04"/>
    <x v="11"/>
    <x v="8"/>
    <n v="162"/>
    <s v="SWEDEN-Wind offshore"/>
    <s v="EU"/>
    <n v="0.16200000000000001"/>
  </r>
  <r>
    <s v="SE"/>
    <s v="SWEDEN"/>
    <s v="SE04"/>
    <x v="11"/>
    <x v="9"/>
    <n v="162"/>
    <s v="SWEDEN-Wind offshore"/>
    <s v="EU"/>
    <n v="0.16200000000000001"/>
  </r>
  <r>
    <s v="SE"/>
    <s v="SWEDEN"/>
    <s v="SE04"/>
    <x v="11"/>
    <x v="10"/>
    <n v="162"/>
    <s v="SWEDEN-Wind offshore"/>
    <s v="EU"/>
    <n v="0.16200000000000001"/>
  </r>
  <r>
    <s v="SE"/>
    <s v="SWEDEN"/>
    <s v="SE04"/>
    <x v="11"/>
    <x v="0"/>
    <n v="162"/>
    <s v="SWEDEN-Wind offshore"/>
    <s v="EU"/>
    <n v="0.16200000000000001"/>
  </r>
  <r>
    <s v="SE"/>
    <s v="SWEDEN"/>
    <s v="SE04"/>
    <x v="11"/>
    <x v="1"/>
    <n v="298"/>
    <s v="SWEDEN-Wind offshore"/>
    <s v="EU"/>
    <n v="0.29799999999999999"/>
  </r>
  <r>
    <s v="SE"/>
    <s v="SWEDEN"/>
    <s v="SE04"/>
    <x v="11"/>
    <x v="2"/>
    <n v="434"/>
    <s v="SWEDEN-Wind offshore"/>
    <s v="EU"/>
    <n v="0.434"/>
  </r>
  <r>
    <s v="SE"/>
    <s v="SWEDEN"/>
    <s v="SE04"/>
    <x v="11"/>
    <x v="3"/>
    <n v="486"/>
    <s v="SWEDEN-Wind offshore"/>
    <s v="EU"/>
    <n v="0.48599999999999999"/>
  </r>
  <r>
    <s v="SE"/>
    <s v="SWEDEN"/>
    <s v="SE04"/>
    <x v="11"/>
    <x v="4"/>
    <n v="538"/>
    <s v="SWEDEN-Wind offshore"/>
    <s v="EU"/>
    <n v="0.53800000000000003"/>
  </r>
  <r>
    <s v="SE"/>
    <s v="SWEDEN"/>
    <s v="SE04"/>
    <x v="11"/>
    <x v="5"/>
    <n v="2391"/>
    <s v="SWEDEN-Wind offshore"/>
    <s v="EU"/>
    <n v="2.391"/>
  </r>
  <r>
    <s v="SE"/>
    <s v="SWEDEN"/>
    <s v="SE04"/>
    <x v="11"/>
    <x v="6"/>
    <n v="2443"/>
    <s v="SWEDEN-Wind offshore"/>
    <s v="EU"/>
    <n v="2.4430000000000001"/>
  </r>
  <r>
    <s v="SE"/>
    <s v="SWEDEN"/>
    <s v="SE04"/>
    <x v="11"/>
    <x v="7"/>
    <n v="2495"/>
    <s v="SWEDEN-Wind offshore"/>
    <s v="EU"/>
    <n v="2.4950000000000001"/>
  </r>
  <r>
    <s v="SE"/>
    <s v="SWEDEN"/>
    <s v="SE04"/>
    <x v="3"/>
    <x v="8"/>
    <n v="2191"/>
    <s v="SWEDEN-Wind onshore"/>
    <s v="EU"/>
    <n v="2.1909999999999998"/>
  </r>
  <r>
    <s v="SE"/>
    <s v="SWEDEN"/>
    <s v="SE04"/>
    <x v="3"/>
    <x v="9"/>
    <n v="2333"/>
    <s v="SWEDEN-Wind onshore"/>
    <s v="EU"/>
    <n v="2.3330000000000002"/>
  </r>
  <r>
    <s v="SE"/>
    <s v="SWEDEN"/>
    <s v="SE04"/>
    <x v="3"/>
    <x v="10"/>
    <n v="2475"/>
    <s v="SWEDEN-Wind onshore"/>
    <s v="EU"/>
    <n v="2.4750000000000001"/>
  </r>
  <r>
    <s v="SE"/>
    <s v="SWEDEN"/>
    <s v="SE04"/>
    <x v="3"/>
    <x v="0"/>
    <n v="2617"/>
    <s v="SWEDEN-Wind onshore"/>
    <s v="EU"/>
    <n v="2.617"/>
  </r>
  <r>
    <s v="SE"/>
    <s v="SWEDEN"/>
    <s v="SE04"/>
    <x v="3"/>
    <x v="1"/>
    <n v="2640"/>
    <s v="SWEDEN-Wind onshore"/>
    <s v="EU"/>
    <n v="2.64"/>
  </r>
  <r>
    <s v="SE"/>
    <s v="SWEDEN"/>
    <s v="SE04"/>
    <x v="3"/>
    <x v="2"/>
    <n v="2663"/>
    <s v="SWEDEN-Wind onshore"/>
    <s v="EU"/>
    <n v="2.6629999999999998"/>
  </r>
  <r>
    <s v="SE"/>
    <s v="SWEDEN"/>
    <s v="SE04"/>
    <x v="3"/>
    <x v="3"/>
    <n v="2731"/>
    <s v="SWEDEN-Wind onshore"/>
    <s v="EU"/>
    <n v="2.7309999999999999"/>
  </r>
  <r>
    <s v="SE"/>
    <s v="SWEDEN"/>
    <s v="SE04"/>
    <x v="3"/>
    <x v="4"/>
    <n v="2800"/>
    <s v="SWEDEN-Wind onshore"/>
    <s v="EU"/>
    <n v="2.8"/>
  </r>
  <r>
    <s v="SE"/>
    <s v="SWEDEN"/>
    <s v="SE04"/>
    <x v="3"/>
    <x v="5"/>
    <n v="2869"/>
    <s v="SWEDEN-Wind onshore"/>
    <s v="EU"/>
    <n v="2.8690000000000002"/>
  </r>
  <r>
    <s v="SE"/>
    <s v="SWEDEN"/>
    <s v="SE04"/>
    <x v="3"/>
    <x v="6"/>
    <n v="2937"/>
    <s v="SWEDEN-Wind onshore"/>
    <s v="EU"/>
    <n v="2.9369999999999998"/>
  </r>
  <r>
    <s v="SE"/>
    <s v="SWEDEN"/>
    <s v="SE04"/>
    <x v="3"/>
    <x v="7"/>
    <n v="3006"/>
    <s v="SWEDEN-Wind onshore"/>
    <s v="EU"/>
    <n v="3.0059999999999998"/>
  </r>
  <r>
    <s v="CH"/>
    <s v="SWITZERLAND"/>
    <s v="CH00"/>
    <x v="4"/>
    <x v="8"/>
    <n v="867"/>
    <s v="SWITZERLAND-Battery"/>
    <s v="Non-EU"/>
    <n v="0.86699999999999999"/>
  </r>
  <r>
    <s v="CH"/>
    <s v="SWITZERLAND"/>
    <s v="CH00"/>
    <x v="4"/>
    <x v="9"/>
    <n v="938"/>
    <s v="SWITZERLAND-Battery"/>
    <s v="Non-EU"/>
    <n v="0.93799999999999994"/>
  </r>
  <r>
    <s v="CH"/>
    <s v="SWITZERLAND"/>
    <s v="CH00"/>
    <x v="4"/>
    <x v="10"/>
    <n v="1009"/>
    <s v="SWITZERLAND-Battery"/>
    <s v="Non-EU"/>
    <n v="1.0089999999999999"/>
  </r>
  <r>
    <s v="CH"/>
    <s v="SWITZERLAND"/>
    <s v="CH00"/>
    <x v="4"/>
    <x v="0"/>
    <n v="1080"/>
    <s v="SWITZERLAND-Battery"/>
    <s v="Non-EU"/>
    <n v="1.08"/>
  </r>
  <r>
    <s v="CH"/>
    <s v="SWITZERLAND"/>
    <s v="CH00"/>
    <x v="4"/>
    <x v="1"/>
    <n v="1150"/>
    <s v="SWITZERLAND-Battery"/>
    <s v="Non-EU"/>
    <n v="1.1499999999999999"/>
  </r>
  <r>
    <s v="CH"/>
    <s v="SWITZERLAND"/>
    <s v="CH00"/>
    <x v="4"/>
    <x v="2"/>
    <n v="1221"/>
    <s v="SWITZERLAND-Battery"/>
    <s v="Non-EU"/>
    <n v="1.2210000000000001"/>
  </r>
  <r>
    <s v="CH"/>
    <s v="SWITZERLAND"/>
    <s v="CH00"/>
    <x v="4"/>
    <x v="3"/>
    <n v="1496"/>
    <s v="SWITZERLAND-Battery"/>
    <s v="Non-EU"/>
    <n v="1.496"/>
  </r>
  <r>
    <s v="CH"/>
    <s v="SWITZERLAND"/>
    <s v="CH00"/>
    <x v="4"/>
    <x v="4"/>
    <n v="1803"/>
    <s v="SWITZERLAND-Battery"/>
    <s v="Non-EU"/>
    <n v="1.8029999999999999"/>
  </r>
  <r>
    <s v="CH"/>
    <s v="SWITZERLAND"/>
    <s v="CH00"/>
    <x v="4"/>
    <x v="5"/>
    <n v="2136"/>
    <s v="SWITZERLAND-Battery"/>
    <s v="Non-EU"/>
    <n v="2.1360000000000001"/>
  </r>
  <r>
    <s v="CH"/>
    <s v="SWITZERLAND"/>
    <s v="CH00"/>
    <x v="4"/>
    <x v="6"/>
    <n v="2493"/>
    <s v="SWITZERLAND-Battery"/>
    <s v="Non-EU"/>
    <n v="2.4929999999999999"/>
  </r>
  <r>
    <s v="CH"/>
    <s v="SWITZERLAND"/>
    <s v="CH00"/>
    <x v="4"/>
    <x v="7"/>
    <n v="2915"/>
    <s v="SWITZERLAND-Battery"/>
    <s v="Non-EU"/>
    <n v="2.915"/>
  </r>
  <r>
    <s v="CH"/>
    <s v="SWITZERLAND"/>
    <s v="CH00"/>
    <x v="6"/>
    <x v="8"/>
    <n v="96"/>
    <s v="SWITZERLAND-Electrolyser &amp; P2H"/>
    <s v="Non-EU"/>
    <n v="9.6000000000000002E-2"/>
  </r>
  <r>
    <s v="CH"/>
    <s v="SWITZERLAND"/>
    <s v="CH00"/>
    <x v="6"/>
    <x v="9"/>
    <n v="126"/>
    <s v="SWITZERLAND-Electrolyser &amp; P2H"/>
    <s v="Non-EU"/>
    <n v="0.126"/>
  </r>
  <r>
    <s v="CH"/>
    <s v="SWITZERLAND"/>
    <s v="CH00"/>
    <x v="6"/>
    <x v="10"/>
    <n v="157"/>
    <s v="SWITZERLAND-Electrolyser &amp; P2H"/>
    <s v="Non-EU"/>
    <n v="0.157"/>
  </r>
  <r>
    <s v="CH"/>
    <s v="SWITZERLAND"/>
    <s v="CH00"/>
    <x v="6"/>
    <x v="0"/>
    <n v="191"/>
    <s v="SWITZERLAND-Electrolyser &amp; P2H"/>
    <s v="Non-EU"/>
    <n v="0.191"/>
  </r>
  <r>
    <s v="CH"/>
    <s v="SWITZERLAND"/>
    <s v="CH00"/>
    <x v="6"/>
    <x v="1"/>
    <n v="226"/>
    <s v="SWITZERLAND-Electrolyser &amp; P2H"/>
    <s v="Non-EU"/>
    <n v="0.22600000000000001"/>
  </r>
  <r>
    <s v="CH"/>
    <s v="SWITZERLAND"/>
    <s v="CH00"/>
    <x v="6"/>
    <x v="2"/>
    <n v="263"/>
    <s v="SWITZERLAND-Electrolyser &amp; P2H"/>
    <s v="Non-EU"/>
    <n v="0.26300000000000001"/>
  </r>
  <r>
    <s v="CH"/>
    <s v="SWITZERLAND"/>
    <s v="CH00"/>
    <x v="6"/>
    <x v="3"/>
    <n v="309"/>
    <s v="SWITZERLAND-Electrolyser &amp; P2H"/>
    <s v="Non-EU"/>
    <n v="0.309"/>
  </r>
  <r>
    <s v="CH"/>
    <s v="SWITZERLAND"/>
    <s v="CH00"/>
    <x v="6"/>
    <x v="4"/>
    <n v="364"/>
    <s v="SWITZERLAND-Electrolyser &amp; P2H"/>
    <s v="Non-EU"/>
    <n v="0.36399999999999999"/>
  </r>
  <r>
    <s v="CH"/>
    <s v="SWITZERLAND"/>
    <s v="CH00"/>
    <x v="6"/>
    <x v="5"/>
    <n v="426"/>
    <s v="SWITZERLAND-Electrolyser &amp; P2H"/>
    <s v="Non-EU"/>
    <n v="0.42599999999999999"/>
  </r>
  <r>
    <s v="CH"/>
    <s v="SWITZERLAND"/>
    <s v="CH00"/>
    <x v="6"/>
    <x v="6"/>
    <n v="495"/>
    <s v="SWITZERLAND-Electrolyser &amp; P2H"/>
    <s v="Non-EU"/>
    <n v="0.495"/>
  </r>
  <r>
    <s v="CH"/>
    <s v="SWITZERLAND"/>
    <s v="CH00"/>
    <x v="6"/>
    <x v="7"/>
    <n v="988"/>
    <s v="SWITZERLAND-Electrolyser &amp; P2H"/>
    <s v="Non-EU"/>
    <n v="0.98799999999999999"/>
  </r>
  <r>
    <s v="CH"/>
    <s v="SWITZERLAND"/>
    <s v="CH00"/>
    <x v="0"/>
    <x v="8"/>
    <n v="336"/>
    <s v="SWITZERLAND-Gas"/>
    <s v="Non-EU"/>
    <n v="0.33600000000000002"/>
  </r>
  <r>
    <s v="CH"/>
    <s v="SWITZERLAND"/>
    <s v="CH00"/>
    <x v="0"/>
    <x v="9"/>
    <n v="336"/>
    <s v="SWITZERLAND-Gas"/>
    <s v="Non-EU"/>
    <n v="0.33600000000000002"/>
  </r>
  <r>
    <s v="CH"/>
    <s v="SWITZERLAND"/>
    <s v="CH00"/>
    <x v="0"/>
    <x v="10"/>
    <n v="400"/>
    <s v="SWITZERLAND-Gas"/>
    <s v="Non-EU"/>
    <n v="0.4"/>
  </r>
  <r>
    <s v="CH"/>
    <s v="SWITZERLAND"/>
    <s v="CH00"/>
    <x v="0"/>
    <x v="0"/>
    <n v="400"/>
    <s v="SWITZERLAND-Gas"/>
    <s v="Non-EU"/>
    <n v="0.4"/>
  </r>
  <r>
    <s v="CH"/>
    <s v="SWITZERLAND"/>
    <s v="CH00"/>
    <x v="0"/>
    <x v="1"/>
    <n v="400"/>
    <s v="SWITZERLAND-Gas"/>
    <s v="Non-EU"/>
    <n v="0.4"/>
  </r>
  <r>
    <s v="CH"/>
    <s v="SWITZERLAND"/>
    <s v="CH00"/>
    <x v="0"/>
    <x v="2"/>
    <n v="400"/>
    <s v="SWITZERLAND-Gas"/>
    <s v="Non-EU"/>
    <n v="0.4"/>
  </r>
  <r>
    <s v="CH"/>
    <s v="SWITZERLAND"/>
    <s v="CH00"/>
    <x v="0"/>
    <x v="3"/>
    <n v="400"/>
    <s v="SWITZERLAND-Gas"/>
    <s v="Non-EU"/>
    <n v="0.4"/>
  </r>
  <r>
    <s v="CH"/>
    <s v="SWITZERLAND"/>
    <s v="CH00"/>
    <x v="0"/>
    <x v="7"/>
    <n v="400"/>
    <s v="SWITZERLAND-Gas"/>
    <s v="Non-EU"/>
    <n v="0.4"/>
  </r>
  <r>
    <s v="CH"/>
    <s v="SWITZERLAND"/>
    <s v="CH00"/>
    <x v="10"/>
    <x v="8"/>
    <n v="2930"/>
    <s v="SWITZERLAND-Nuclear"/>
    <s v="Non-EU"/>
    <n v="2.93"/>
  </r>
  <r>
    <s v="CH"/>
    <s v="SWITZERLAND"/>
    <s v="CH00"/>
    <x v="10"/>
    <x v="9"/>
    <n v="2930"/>
    <s v="SWITZERLAND-Nuclear"/>
    <s v="Non-EU"/>
    <n v="2.93"/>
  </r>
  <r>
    <s v="CH"/>
    <s v="SWITZERLAND"/>
    <s v="CH00"/>
    <x v="10"/>
    <x v="10"/>
    <n v="2930"/>
    <s v="SWITZERLAND-Nuclear"/>
    <s v="Non-EU"/>
    <n v="2.93"/>
  </r>
  <r>
    <s v="CH"/>
    <s v="SWITZERLAND"/>
    <s v="CH00"/>
    <x v="10"/>
    <x v="0"/>
    <n v="2930"/>
    <s v="SWITZERLAND-Nuclear"/>
    <s v="Non-EU"/>
    <n v="2.93"/>
  </r>
  <r>
    <s v="CH"/>
    <s v="SWITZERLAND"/>
    <s v="CH00"/>
    <x v="10"/>
    <x v="1"/>
    <n v="2930"/>
    <s v="SWITZERLAND-Nuclear"/>
    <s v="Non-EU"/>
    <n v="2.93"/>
  </r>
  <r>
    <s v="CH"/>
    <s v="SWITZERLAND"/>
    <s v="CH00"/>
    <x v="10"/>
    <x v="2"/>
    <n v="1190"/>
    <s v="SWITZERLAND-Nuclear"/>
    <s v="Non-EU"/>
    <n v="1.19"/>
  </r>
  <r>
    <s v="CH"/>
    <s v="SWITZERLAND"/>
    <s v="CH00"/>
    <x v="10"/>
    <x v="3"/>
    <n v="1190"/>
    <s v="SWITZERLAND-Nuclear"/>
    <s v="Non-EU"/>
    <n v="1.19"/>
  </r>
  <r>
    <s v="CH"/>
    <s v="SWITZERLAND"/>
    <s v="CH00"/>
    <x v="10"/>
    <x v="4"/>
    <n v="1190"/>
    <s v="SWITZERLAND-Nuclear"/>
    <s v="Non-EU"/>
    <n v="1.19"/>
  </r>
  <r>
    <s v="CH"/>
    <s v="SWITZERLAND"/>
    <s v="CH00"/>
    <x v="10"/>
    <x v="5"/>
    <n v="1190"/>
    <s v="SWITZERLAND-Nuclear"/>
    <s v="Non-EU"/>
    <n v="1.19"/>
  </r>
  <r>
    <s v="CH"/>
    <s v="SWITZERLAND"/>
    <s v="CH00"/>
    <x v="10"/>
    <x v="6"/>
    <n v="1190"/>
    <s v="SWITZERLAND-Nuclear"/>
    <s v="Non-EU"/>
    <n v="1.19"/>
  </r>
  <r>
    <s v="CH"/>
    <s v="SWITZERLAND"/>
    <s v="CH00"/>
    <x v="1"/>
    <x v="8"/>
    <n v="135"/>
    <s v="SWITZERLAND-Oil"/>
    <s v="Non-EU"/>
    <n v="0.13500000000000001"/>
  </r>
  <r>
    <s v="CH"/>
    <s v="SWITZERLAND"/>
    <s v="CH00"/>
    <x v="1"/>
    <x v="9"/>
    <n v="135"/>
    <s v="SWITZERLAND-Oil"/>
    <s v="Non-EU"/>
    <n v="0.13500000000000001"/>
  </r>
  <r>
    <s v="CH"/>
    <s v="SWITZERLAND"/>
    <s v="CH00"/>
    <x v="7"/>
    <x v="8"/>
    <n v="368"/>
    <s v="SWITZERLAND-Others (RES)"/>
    <s v="Non-EU"/>
    <n v="0.36799999999999999"/>
  </r>
  <r>
    <s v="CH"/>
    <s v="SWITZERLAND"/>
    <s v="CH00"/>
    <x v="7"/>
    <x v="9"/>
    <n v="378"/>
    <s v="SWITZERLAND-Others (RES)"/>
    <s v="Non-EU"/>
    <n v="0.378"/>
  </r>
  <r>
    <s v="CH"/>
    <s v="SWITZERLAND"/>
    <s v="CH00"/>
    <x v="7"/>
    <x v="10"/>
    <n v="388"/>
    <s v="SWITZERLAND-Others (RES)"/>
    <s v="Non-EU"/>
    <n v="0.38800000000000001"/>
  </r>
  <r>
    <s v="CH"/>
    <s v="SWITZERLAND"/>
    <s v="CH00"/>
    <x v="7"/>
    <x v="0"/>
    <n v="398"/>
    <s v="SWITZERLAND-Others (RES)"/>
    <s v="Non-EU"/>
    <n v="0.39800000000000002"/>
  </r>
  <r>
    <s v="CH"/>
    <s v="SWITZERLAND"/>
    <s v="CH00"/>
    <x v="7"/>
    <x v="1"/>
    <n v="408"/>
    <s v="SWITZERLAND-Others (RES)"/>
    <s v="Non-EU"/>
    <n v="0.40799999999999997"/>
  </r>
  <r>
    <s v="CH"/>
    <s v="SWITZERLAND"/>
    <s v="CH00"/>
    <x v="7"/>
    <x v="2"/>
    <n v="426"/>
    <s v="SWITZERLAND-Others (RES)"/>
    <s v="Non-EU"/>
    <n v="0.42599999999999999"/>
  </r>
  <r>
    <s v="CH"/>
    <s v="SWITZERLAND"/>
    <s v="CH00"/>
    <x v="7"/>
    <x v="3"/>
    <n v="432"/>
    <s v="SWITZERLAND-Others (RES)"/>
    <s v="Non-EU"/>
    <n v="0.432"/>
  </r>
  <r>
    <s v="CH"/>
    <s v="SWITZERLAND"/>
    <s v="CH00"/>
    <x v="7"/>
    <x v="4"/>
    <n v="442"/>
    <s v="SWITZERLAND-Others (RES)"/>
    <s v="Non-EU"/>
    <n v="0.442"/>
  </r>
  <r>
    <s v="CH"/>
    <s v="SWITZERLAND"/>
    <s v="CH00"/>
    <x v="7"/>
    <x v="5"/>
    <n v="438"/>
    <s v="SWITZERLAND-Others (RES)"/>
    <s v="Non-EU"/>
    <n v="0.438"/>
  </r>
  <r>
    <s v="CH"/>
    <s v="SWITZERLAND"/>
    <s v="CH00"/>
    <x v="7"/>
    <x v="6"/>
    <n v="445"/>
    <s v="SWITZERLAND-Others (RES)"/>
    <s v="Non-EU"/>
    <n v="0.44500000000000001"/>
  </r>
  <r>
    <s v="CH"/>
    <s v="SWITZERLAND"/>
    <s v="CH00"/>
    <x v="7"/>
    <x v="7"/>
    <n v="448"/>
    <s v="SWITZERLAND-Others (RES)"/>
    <s v="Non-EU"/>
    <n v="0.44800000000000001"/>
  </r>
  <r>
    <s v="CH"/>
    <s v="SWITZERLAND"/>
    <s v="CH00"/>
    <x v="8"/>
    <x v="8"/>
    <n v="581"/>
    <s v="SWITZERLAND-Others (non-RES)"/>
    <s v="Non-EU"/>
    <n v="0.58099999999999996"/>
  </r>
  <r>
    <s v="CH"/>
    <s v="SWITZERLAND"/>
    <s v="CH00"/>
    <x v="8"/>
    <x v="9"/>
    <n v="581"/>
    <s v="SWITZERLAND-Others (non-RES)"/>
    <s v="Non-EU"/>
    <n v="0.58099999999999996"/>
  </r>
  <r>
    <s v="CH"/>
    <s v="SWITZERLAND"/>
    <s v="CH00"/>
    <x v="8"/>
    <x v="10"/>
    <n v="578"/>
    <s v="SWITZERLAND-Others (non-RES)"/>
    <s v="Non-EU"/>
    <n v="0.57799999999999996"/>
  </r>
  <r>
    <s v="CH"/>
    <s v="SWITZERLAND"/>
    <s v="CH00"/>
    <x v="8"/>
    <x v="0"/>
    <n v="575"/>
    <s v="SWITZERLAND-Others (non-RES)"/>
    <s v="Non-EU"/>
    <n v="0.57499999999999996"/>
  </r>
  <r>
    <s v="CH"/>
    <s v="SWITZERLAND"/>
    <s v="CH00"/>
    <x v="8"/>
    <x v="1"/>
    <n v="570"/>
    <s v="SWITZERLAND-Others (non-RES)"/>
    <s v="Non-EU"/>
    <n v="0.56999999999999995"/>
  </r>
  <r>
    <s v="CH"/>
    <s v="SWITZERLAND"/>
    <s v="CH00"/>
    <x v="8"/>
    <x v="2"/>
    <n v="567"/>
    <s v="SWITZERLAND-Others (non-RES)"/>
    <s v="Non-EU"/>
    <n v="0.56699999999999995"/>
  </r>
  <r>
    <s v="CH"/>
    <s v="SWITZERLAND"/>
    <s v="CH00"/>
    <x v="8"/>
    <x v="3"/>
    <n v="559"/>
    <s v="SWITZERLAND-Others (non-RES)"/>
    <s v="Non-EU"/>
    <n v="0.55900000000000005"/>
  </r>
  <r>
    <s v="CH"/>
    <s v="SWITZERLAND"/>
    <s v="CH00"/>
    <x v="8"/>
    <x v="4"/>
    <n v="552"/>
    <s v="SWITZERLAND-Others (non-RES)"/>
    <s v="Non-EU"/>
    <n v="0.55200000000000005"/>
  </r>
  <r>
    <s v="CH"/>
    <s v="SWITZERLAND"/>
    <s v="CH00"/>
    <x v="8"/>
    <x v="5"/>
    <n v="544"/>
    <s v="SWITZERLAND-Others (non-RES)"/>
    <s v="Non-EU"/>
    <n v="0.54400000000000004"/>
  </r>
  <r>
    <s v="CH"/>
    <s v="SWITZERLAND"/>
    <s v="CH00"/>
    <x v="8"/>
    <x v="6"/>
    <n v="536"/>
    <s v="SWITZERLAND-Others (non-RES)"/>
    <s v="Non-EU"/>
    <n v="0.53600000000000003"/>
  </r>
  <r>
    <s v="CH"/>
    <s v="SWITZERLAND"/>
    <s v="CH00"/>
    <x v="8"/>
    <x v="7"/>
    <n v="524"/>
    <s v="SWITZERLAND-Others (non-RES)"/>
    <s v="Non-EU"/>
    <n v="0.52400000000000002"/>
  </r>
  <r>
    <s v="CH"/>
    <s v="SWITZERLAND"/>
    <s v="CH00"/>
    <x v="2"/>
    <x v="8"/>
    <n v="6045"/>
    <s v="SWITZERLAND-Solar (PV)"/>
    <s v="Non-EU"/>
    <n v="6.0449999999999999"/>
  </r>
  <r>
    <s v="CH"/>
    <s v="SWITZERLAND"/>
    <s v="CH00"/>
    <x v="2"/>
    <x v="9"/>
    <n v="6790"/>
    <s v="SWITZERLAND-Solar (PV)"/>
    <s v="Non-EU"/>
    <n v="6.79"/>
  </r>
  <r>
    <s v="CH"/>
    <s v="SWITZERLAND"/>
    <s v="CH00"/>
    <x v="2"/>
    <x v="10"/>
    <n v="7535"/>
    <s v="SWITZERLAND-Solar (PV)"/>
    <s v="Non-EU"/>
    <n v="7.5350000000000001"/>
  </r>
  <r>
    <s v="CH"/>
    <s v="SWITZERLAND"/>
    <s v="CH00"/>
    <x v="2"/>
    <x v="0"/>
    <n v="8280"/>
    <s v="SWITZERLAND-Solar (PV)"/>
    <s v="Non-EU"/>
    <n v="8.2799999999999994"/>
  </r>
  <r>
    <s v="CH"/>
    <s v="SWITZERLAND"/>
    <s v="CH00"/>
    <x v="2"/>
    <x v="1"/>
    <n v="9025"/>
    <s v="SWITZERLAND-Solar (PV)"/>
    <s v="Non-EU"/>
    <n v="9.0250000000000004"/>
  </r>
  <r>
    <s v="CH"/>
    <s v="SWITZERLAND"/>
    <s v="CH00"/>
    <x v="2"/>
    <x v="2"/>
    <n v="9770"/>
    <s v="SWITZERLAND-Solar (PV)"/>
    <s v="Non-EU"/>
    <n v="9.77"/>
  </r>
  <r>
    <s v="CH"/>
    <s v="SWITZERLAND"/>
    <s v="CH00"/>
    <x v="2"/>
    <x v="3"/>
    <n v="10970"/>
    <s v="SWITZERLAND-Solar (PV)"/>
    <s v="Non-EU"/>
    <n v="10.97"/>
  </r>
  <r>
    <s v="CH"/>
    <s v="SWITZERLAND"/>
    <s v="CH00"/>
    <x v="2"/>
    <x v="4"/>
    <n v="12220"/>
    <s v="SWITZERLAND-Solar (PV)"/>
    <s v="Non-EU"/>
    <n v="12.22"/>
  </r>
  <r>
    <s v="CH"/>
    <s v="SWITZERLAND"/>
    <s v="CH00"/>
    <x v="2"/>
    <x v="5"/>
    <n v="13470"/>
    <s v="SWITZERLAND-Solar (PV)"/>
    <s v="Non-EU"/>
    <n v="13.47"/>
  </r>
  <r>
    <s v="CH"/>
    <s v="SWITZERLAND"/>
    <s v="CH00"/>
    <x v="2"/>
    <x v="6"/>
    <n v="14720"/>
    <s v="SWITZERLAND-Solar (PV)"/>
    <s v="Non-EU"/>
    <n v="14.72"/>
  </r>
  <r>
    <s v="CH"/>
    <s v="SWITZERLAND"/>
    <s v="CH00"/>
    <x v="2"/>
    <x v="7"/>
    <n v="16196"/>
    <s v="SWITZERLAND-Solar (PV)"/>
    <s v="Non-EU"/>
    <n v="16.196000000000002"/>
  </r>
  <r>
    <s v="CH"/>
    <s v="SWITZERLAND"/>
    <s v="CH00"/>
    <x v="3"/>
    <x v="8"/>
    <n v="152"/>
    <s v="SWITZERLAND-Wind onshore"/>
    <s v="Non-EU"/>
    <n v="0.152"/>
  </r>
  <r>
    <s v="CH"/>
    <s v="SWITZERLAND"/>
    <s v="CH00"/>
    <x v="3"/>
    <x v="9"/>
    <n v="183"/>
    <s v="SWITZERLAND-Wind onshore"/>
    <s v="Non-EU"/>
    <n v="0.183"/>
  </r>
  <r>
    <s v="CH"/>
    <s v="SWITZERLAND"/>
    <s v="CH00"/>
    <x v="3"/>
    <x v="10"/>
    <n v="215"/>
    <s v="SWITZERLAND-Wind onshore"/>
    <s v="Non-EU"/>
    <n v="0.215"/>
  </r>
  <r>
    <s v="CH"/>
    <s v="SWITZERLAND"/>
    <s v="CH00"/>
    <x v="3"/>
    <x v="0"/>
    <n v="247"/>
    <s v="SWITZERLAND-Wind onshore"/>
    <s v="Non-EU"/>
    <n v="0.247"/>
  </r>
  <r>
    <s v="CH"/>
    <s v="SWITZERLAND"/>
    <s v="CH00"/>
    <x v="3"/>
    <x v="1"/>
    <n v="278"/>
    <s v="SWITZERLAND-Wind onshore"/>
    <s v="Non-EU"/>
    <n v="0.27800000000000002"/>
  </r>
  <r>
    <s v="CH"/>
    <s v="SWITZERLAND"/>
    <s v="CH00"/>
    <x v="3"/>
    <x v="2"/>
    <n v="310"/>
    <s v="SWITZERLAND-Wind onshore"/>
    <s v="Non-EU"/>
    <n v="0.31"/>
  </r>
  <r>
    <s v="CH"/>
    <s v="SWITZERLAND"/>
    <s v="CH00"/>
    <x v="3"/>
    <x v="3"/>
    <n v="394"/>
    <s v="SWITZERLAND-Wind onshore"/>
    <s v="Non-EU"/>
    <n v="0.39400000000000002"/>
  </r>
  <r>
    <s v="CH"/>
    <s v="SWITZERLAND"/>
    <s v="CH00"/>
    <x v="3"/>
    <x v="4"/>
    <n v="478"/>
    <s v="SWITZERLAND-Wind onshore"/>
    <s v="Non-EU"/>
    <n v="0.47799999999999998"/>
  </r>
  <r>
    <s v="CH"/>
    <s v="SWITZERLAND"/>
    <s v="CH00"/>
    <x v="3"/>
    <x v="5"/>
    <n v="562"/>
    <s v="SWITZERLAND-Wind onshore"/>
    <s v="Non-EU"/>
    <n v="0.56200000000000006"/>
  </r>
  <r>
    <s v="CH"/>
    <s v="SWITZERLAND"/>
    <s v="CH00"/>
    <x v="3"/>
    <x v="6"/>
    <n v="646"/>
    <s v="SWITZERLAND-Wind onshore"/>
    <s v="Non-EU"/>
    <n v="0.64600000000000002"/>
  </r>
  <r>
    <s v="CH"/>
    <s v="SWITZERLAND"/>
    <s v="CH00"/>
    <x v="3"/>
    <x v="7"/>
    <n v="730"/>
    <s v="SWITZERLAND-Wind onshore"/>
    <s v="Non-EU"/>
    <n v="0.73"/>
  </r>
  <r>
    <s v="TR"/>
    <s v="TURKIYE"/>
    <s v="TR00"/>
    <x v="4"/>
    <x v="3"/>
    <n v="2100"/>
    <s v="TURKIYE-Battery"/>
    <s v="Non-EU"/>
    <n v="2.1"/>
  </r>
  <r>
    <s v="TR"/>
    <s v="TURKIYE"/>
    <s v="TR00"/>
    <x v="4"/>
    <x v="4"/>
    <n v="2100"/>
    <s v="TURKIYE-Battery"/>
    <s v="Non-EU"/>
    <n v="2.1"/>
  </r>
  <r>
    <s v="TR"/>
    <s v="TURKIYE"/>
    <s v="TR00"/>
    <x v="4"/>
    <x v="5"/>
    <n v="2100"/>
    <s v="TURKIYE-Battery"/>
    <s v="Non-EU"/>
    <n v="2.1"/>
  </r>
  <r>
    <s v="TR"/>
    <s v="TURKIYE"/>
    <s v="TR00"/>
    <x v="4"/>
    <x v="6"/>
    <n v="2100"/>
    <s v="TURKIYE-Battery"/>
    <s v="Non-EU"/>
    <n v="2.1"/>
  </r>
  <r>
    <s v="TR"/>
    <s v="TURKIYE"/>
    <s v="TR00"/>
    <x v="4"/>
    <x v="7"/>
    <n v="2100"/>
    <s v="TURKIYE-Battery"/>
    <s v="Non-EU"/>
    <n v="2.1"/>
  </r>
  <r>
    <s v="TR"/>
    <s v="TURKIYE"/>
    <s v="TR00"/>
    <x v="0"/>
    <x v="8"/>
    <n v="25447"/>
    <s v="TURKIYE-Gas"/>
    <s v="Non-EU"/>
    <n v="25.446999999999999"/>
  </r>
  <r>
    <s v="TR"/>
    <s v="TURKIYE"/>
    <s v="TR00"/>
    <x v="0"/>
    <x v="9"/>
    <n v="25387"/>
    <s v="TURKIYE-Gas"/>
    <s v="Non-EU"/>
    <n v="25.387"/>
  </r>
  <r>
    <s v="TR"/>
    <s v="TURKIYE"/>
    <s v="TR00"/>
    <x v="0"/>
    <x v="10"/>
    <n v="25387"/>
    <s v="TURKIYE-Gas"/>
    <s v="Non-EU"/>
    <n v="25.387"/>
  </r>
  <r>
    <s v="TR"/>
    <s v="TURKIYE"/>
    <s v="TR00"/>
    <x v="0"/>
    <x v="0"/>
    <n v="25091"/>
    <s v="TURKIYE-Gas"/>
    <s v="Non-EU"/>
    <n v="25.091000000000001"/>
  </r>
  <r>
    <s v="TR"/>
    <s v="TURKIYE"/>
    <s v="TR00"/>
    <x v="0"/>
    <x v="1"/>
    <n v="25807"/>
    <s v="TURKIYE-Gas"/>
    <s v="Non-EU"/>
    <n v="25.806999999999999"/>
  </r>
  <r>
    <s v="TR"/>
    <s v="TURKIYE"/>
    <s v="TR00"/>
    <x v="0"/>
    <x v="2"/>
    <n v="23233"/>
    <s v="TURKIYE-Gas"/>
    <s v="Non-EU"/>
    <n v="23.233000000000001"/>
  </r>
  <r>
    <s v="TR"/>
    <s v="TURKIYE"/>
    <s v="TR00"/>
    <x v="0"/>
    <x v="3"/>
    <n v="23233"/>
    <s v="TURKIYE-Gas"/>
    <s v="Non-EU"/>
    <n v="23.233000000000001"/>
  </r>
  <r>
    <s v="TR"/>
    <s v="TURKIYE"/>
    <s v="TR00"/>
    <x v="0"/>
    <x v="4"/>
    <n v="23233"/>
    <s v="TURKIYE-Gas"/>
    <s v="Non-EU"/>
    <n v="23.233000000000001"/>
  </r>
  <r>
    <s v="TR"/>
    <s v="TURKIYE"/>
    <s v="TR00"/>
    <x v="0"/>
    <x v="5"/>
    <n v="20868"/>
    <s v="TURKIYE-Gas"/>
    <s v="Non-EU"/>
    <n v="20.867999999999999"/>
  </r>
  <r>
    <s v="TR"/>
    <s v="TURKIYE"/>
    <s v="TR00"/>
    <x v="0"/>
    <x v="6"/>
    <n v="19306"/>
    <s v="TURKIYE-Gas"/>
    <s v="Non-EU"/>
    <n v="19.306000000000001"/>
  </r>
  <r>
    <s v="TR"/>
    <s v="TURKIYE"/>
    <s v="TR00"/>
    <x v="0"/>
    <x v="7"/>
    <n v="17987"/>
    <s v="TURKIYE-Gas"/>
    <s v="Non-EU"/>
    <n v="17.986999999999998"/>
  </r>
  <r>
    <s v="TR"/>
    <s v="TURKIYE"/>
    <s v="TR00"/>
    <x v="9"/>
    <x v="8"/>
    <n v="8081"/>
    <s v="TURKIYE-Hard coal"/>
    <s v="Non-EU"/>
    <n v="8.0809999999999995"/>
  </r>
  <r>
    <s v="TR"/>
    <s v="TURKIYE"/>
    <s v="TR00"/>
    <x v="9"/>
    <x v="9"/>
    <n v="7876"/>
    <s v="TURKIYE-Hard coal"/>
    <s v="Non-EU"/>
    <n v="7.8760000000000003"/>
  </r>
  <r>
    <s v="TR"/>
    <s v="TURKIYE"/>
    <s v="TR00"/>
    <x v="9"/>
    <x v="10"/>
    <n v="7876"/>
    <s v="TURKIYE-Hard coal"/>
    <s v="Non-EU"/>
    <n v="7.8760000000000003"/>
  </r>
  <r>
    <s v="TR"/>
    <s v="TURKIYE"/>
    <s v="TR00"/>
    <x v="9"/>
    <x v="0"/>
    <n v="7876"/>
    <s v="TURKIYE-Hard coal"/>
    <s v="Non-EU"/>
    <n v="7.8760000000000003"/>
  </r>
  <r>
    <s v="TR"/>
    <s v="TURKIYE"/>
    <s v="TR00"/>
    <x v="9"/>
    <x v="1"/>
    <n v="7876"/>
    <s v="TURKIYE-Hard coal"/>
    <s v="Non-EU"/>
    <n v="7.8760000000000003"/>
  </r>
  <r>
    <s v="TR"/>
    <s v="TURKIYE"/>
    <s v="TR00"/>
    <x v="9"/>
    <x v="2"/>
    <n v="8007"/>
    <s v="TURKIYE-Hard coal"/>
    <s v="Non-EU"/>
    <n v="8.0069999999999997"/>
  </r>
  <r>
    <s v="TR"/>
    <s v="TURKIYE"/>
    <s v="TR00"/>
    <x v="9"/>
    <x v="3"/>
    <n v="8007"/>
    <s v="TURKIYE-Hard coal"/>
    <s v="Non-EU"/>
    <n v="8.0069999999999997"/>
  </r>
  <r>
    <s v="TR"/>
    <s v="TURKIYE"/>
    <s v="TR00"/>
    <x v="9"/>
    <x v="4"/>
    <n v="8007"/>
    <s v="TURKIYE-Hard coal"/>
    <s v="Non-EU"/>
    <n v="8.0069999999999997"/>
  </r>
  <r>
    <s v="TR"/>
    <s v="TURKIYE"/>
    <s v="TR00"/>
    <x v="9"/>
    <x v="5"/>
    <n v="8007"/>
    <s v="TURKIYE-Hard coal"/>
    <s v="Non-EU"/>
    <n v="8.0069999999999997"/>
  </r>
  <r>
    <s v="TR"/>
    <s v="TURKIYE"/>
    <s v="TR00"/>
    <x v="9"/>
    <x v="6"/>
    <n v="8007"/>
    <s v="TURKIYE-Hard coal"/>
    <s v="Non-EU"/>
    <n v="8.0069999999999997"/>
  </r>
  <r>
    <s v="TR"/>
    <s v="TURKIYE"/>
    <s v="TR00"/>
    <x v="9"/>
    <x v="7"/>
    <n v="8007"/>
    <s v="TURKIYE-Hard coal"/>
    <s v="Non-EU"/>
    <n v="8.0069999999999997"/>
  </r>
  <r>
    <s v="TR"/>
    <s v="TURKIYE"/>
    <s v="TR00"/>
    <x v="12"/>
    <x v="8"/>
    <n v="7898"/>
    <s v="TURKIYE-Lignite"/>
    <s v="Non-EU"/>
    <n v="7.8979999999999997"/>
  </r>
  <r>
    <s v="TR"/>
    <s v="TURKIYE"/>
    <s v="TR00"/>
    <x v="12"/>
    <x v="9"/>
    <n v="8877"/>
    <s v="TURKIYE-Lignite"/>
    <s v="Non-EU"/>
    <n v="8.8770000000000007"/>
  </r>
  <r>
    <s v="TR"/>
    <s v="TURKIYE"/>
    <s v="TR00"/>
    <x v="12"/>
    <x v="10"/>
    <n v="8877"/>
    <s v="TURKIYE-Lignite"/>
    <s v="Non-EU"/>
    <n v="8.8770000000000007"/>
  </r>
  <r>
    <s v="TR"/>
    <s v="TURKIYE"/>
    <s v="TR00"/>
    <x v="12"/>
    <x v="0"/>
    <n v="10023"/>
    <s v="TURKIYE-Lignite"/>
    <s v="Non-EU"/>
    <n v="10.023"/>
  </r>
  <r>
    <s v="TR"/>
    <s v="TURKIYE"/>
    <s v="TR00"/>
    <x v="12"/>
    <x v="1"/>
    <n v="10023"/>
    <s v="TURKIYE-Lignite"/>
    <s v="Non-EU"/>
    <n v="10.023"/>
  </r>
  <r>
    <s v="TR"/>
    <s v="TURKIYE"/>
    <s v="TR00"/>
    <x v="12"/>
    <x v="2"/>
    <n v="10852"/>
    <s v="TURKIYE-Lignite"/>
    <s v="Non-EU"/>
    <n v="10.852"/>
  </r>
  <r>
    <s v="TR"/>
    <s v="TURKIYE"/>
    <s v="TR00"/>
    <x v="12"/>
    <x v="3"/>
    <n v="11200"/>
    <s v="TURKIYE-Lignite"/>
    <s v="Non-EU"/>
    <n v="11.2"/>
  </r>
  <r>
    <s v="TR"/>
    <s v="TURKIYE"/>
    <s v="TR00"/>
    <x v="12"/>
    <x v="4"/>
    <n v="11200"/>
    <s v="TURKIYE-Lignite"/>
    <s v="Non-EU"/>
    <n v="11.2"/>
  </r>
  <r>
    <s v="TR"/>
    <s v="TURKIYE"/>
    <s v="TR00"/>
    <x v="12"/>
    <x v="5"/>
    <n v="11200"/>
    <s v="TURKIYE-Lignite"/>
    <s v="Non-EU"/>
    <n v="11.2"/>
  </r>
  <r>
    <s v="TR"/>
    <s v="TURKIYE"/>
    <s v="TR00"/>
    <x v="12"/>
    <x v="6"/>
    <n v="10936"/>
    <s v="TURKIYE-Lignite"/>
    <s v="Non-EU"/>
    <n v="10.936"/>
  </r>
  <r>
    <s v="TR"/>
    <s v="TURKIYE"/>
    <s v="TR00"/>
    <x v="12"/>
    <x v="7"/>
    <n v="10648"/>
    <s v="TURKIYE-Lignite"/>
    <s v="Non-EU"/>
    <n v="10.648"/>
  </r>
  <r>
    <s v="TR"/>
    <s v="TURKIYE"/>
    <s v="TR00"/>
    <x v="10"/>
    <x v="9"/>
    <n v="1114"/>
    <s v="TURKIYE-Nuclear"/>
    <s v="Non-EU"/>
    <n v="1.1140000000000001"/>
  </r>
  <r>
    <s v="TR"/>
    <s v="TURKIYE"/>
    <s v="TR00"/>
    <x v="10"/>
    <x v="10"/>
    <n v="2228"/>
    <s v="TURKIYE-Nuclear"/>
    <s v="Non-EU"/>
    <n v="2.2280000000000002"/>
  </r>
  <r>
    <s v="TR"/>
    <s v="TURKIYE"/>
    <s v="TR00"/>
    <x v="10"/>
    <x v="0"/>
    <n v="3342"/>
    <s v="TURKIYE-Nuclear"/>
    <s v="Non-EU"/>
    <n v="3.3420000000000001"/>
  </r>
  <r>
    <s v="TR"/>
    <s v="TURKIYE"/>
    <s v="TR00"/>
    <x v="10"/>
    <x v="1"/>
    <n v="4456"/>
    <s v="TURKIYE-Nuclear"/>
    <s v="Non-EU"/>
    <n v="4.4560000000000004"/>
  </r>
  <r>
    <s v="TR"/>
    <s v="TURKIYE"/>
    <s v="TR00"/>
    <x v="10"/>
    <x v="2"/>
    <n v="4456"/>
    <s v="TURKIYE-Nuclear"/>
    <s v="Non-EU"/>
    <n v="4.4560000000000004"/>
  </r>
  <r>
    <s v="TR"/>
    <s v="TURKIYE"/>
    <s v="TR00"/>
    <x v="10"/>
    <x v="3"/>
    <n v="4456"/>
    <s v="TURKIYE-Nuclear"/>
    <s v="Non-EU"/>
    <n v="4.4560000000000004"/>
  </r>
  <r>
    <s v="TR"/>
    <s v="TURKIYE"/>
    <s v="TR00"/>
    <x v="10"/>
    <x v="4"/>
    <n v="4456"/>
    <s v="TURKIYE-Nuclear"/>
    <s v="Non-EU"/>
    <n v="4.4560000000000004"/>
  </r>
  <r>
    <s v="TR"/>
    <s v="TURKIYE"/>
    <s v="TR00"/>
    <x v="10"/>
    <x v="5"/>
    <n v="4456"/>
    <s v="TURKIYE-Nuclear"/>
    <s v="Non-EU"/>
    <n v="4.4560000000000004"/>
  </r>
  <r>
    <s v="TR"/>
    <s v="TURKIYE"/>
    <s v="TR00"/>
    <x v="10"/>
    <x v="6"/>
    <n v="4456"/>
    <s v="TURKIYE-Nuclear"/>
    <s v="Non-EU"/>
    <n v="4.4560000000000004"/>
  </r>
  <r>
    <s v="TR"/>
    <s v="TURKIYE"/>
    <s v="TR00"/>
    <x v="10"/>
    <x v="7"/>
    <n v="4456"/>
    <s v="TURKIYE-Nuclear"/>
    <s v="Non-EU"/>
    <n v="4.4560000000000004"/>
  </r>
  <r>
    <s v="TR"/>
    <s v="TURKIYE"/>
    <s v="TR00"/>
    <x v="1"/>
    <x v="8"/>
    <n v="342"/>
    <s v="TURKIYE-Oil"/>
    <s v="Non-EU"/>
    <n v="0.34200000000000003"/>
  </r>
  <r>
    <s v="TR"/>
    <s v="TURKIYE"/>
    <s v="TR00"/>
    <x v="1"/>
    <x v="9"/>
    <n v="342"/>
    <s v="TURKIYE-Oil"/>
    <s v="Non-EU"/>
    <n v="0.34200000000000003"/>
  </r>
  <r>
    <s v="TR"/>
    <s v="TURKIYE"/>
    <s v="TR00"/>
    <x v="1"/>
    <x v="10"/>
    <n v="342"/>
    <s v="TURKIYE-Oil"/>
    <s v="Non-EU"/>
    <n v="0.34200000000000003"/>
  </r>
  <r>
    <s v="TR"/>
    <s v="TURKIYE"/>
    <s v="TR00"/>
    <x v="1"/>
    <x v="0"/>
    <n v="317"/>
    <s v="TURKIYE-Oil"/>
    <s v="Non-EU"/>
    <n v="0.317"/>
  </r>
  <r>
    <s v="TR"/>
    <s v="TURKIYE"/>
    <s v="TR00"/>
    <x v="1"/>
    <x v="1"/>
    <n v="317"/>
    <s v="TURKIYE-Oil"/>
    <s v="Non-EU"/>
    <n v="0.317"/>
  </r>
  <r>
    <s v="TR"/>
    <s v="TURKIYE"/>
    <s v="TR00"/>
    <x v="1"/>
    <x v="2"/>
    <n v="317"/>
    <s v="TURKIYE-Oil"/>
    <s v="Non-EU"/>
    <n v="0.317"/>
  </r>
  <r>
    <s v="TR"/>
    <s v="TURKIYE"/>
    <s v="TR00"/>
    <x v="1"/>
    <x v="3"/>
    <n v="317"/>
    <s v="TURKIYE-Oil"/>
    <s v="Non-EU"/>
    <n v="0.317"/>
  </r>
  <r>
    <s v="TR"/>
    <s v="TURKIYE"/>
    <s v="TR00"/>
    <x v="1"/>
    <x v="4"/>
    <n v="317"/>
    <s v="TURKIYE-Oil"/>
    <s v="Non-EU"/>
    <n v="0.317"/>
  </r>
  <r>
    <s v="TR"/>
    <s v="TURKIYE"/>
    <s v="TR00"/>
    <x v="1"/>
    <x v="5"/>
    <n v="282"/>
    <s v="TURKIYE-Oil"/>
    <s v="Non-EU"/>
    <n v="0.28199999999999997"/>
  </r>
  <r>
    <s v="TR"/>
    <s v="TURKIYE"/>
    <s v="TR00"/>
    <x v="1"/>
    <x v="6"/>
    <n v="282"/>
    <s v="TURKIYE-Oil"/>
    <s v="Non-EU"/>
    <n v="0.28199999999999997"/>
  </r>
  <r>
    <s v="TR"/>
    <s v="TURKIYE"/>
    <s v="TR00"/>
    <x v="1"/>
    <x v="7"/>
    <n v="282"/>
    <s v="TURKIYE-Oil"/>
    <s v="Non-EU"/>
    <n v="0.28199999999999997"/>
  </r>
  <r>
    <s v="TR"/>
    <s v="TURKIYE"/>
    <s v="TR00"/>
    <x v="7"/>
    <x v="8"/>
    <n v="1984"/>
    <s v="TURKIYE-Others (RES)"/>
    <s v="Non-EU"/>
    <n v="1.984"/>
  </r>
  <r>
    <s v="TR"/>
    <s v="TURKIYE"/>
    <s v="TR00"/>
    <x v="7"/>
    <x v="9"/>
    <n v="2047"/>
    <s v="TURKIYE-Others (RES)"/>
    <s v="Non-EU"/>
    <n v="2.0470000000000002"/>
  </r>
  <r>
    <s v="TR"/>
    <s v="TURKIYE"/>
    <s v="TR00"/>
    <x v="7"/>
    <x v="10"/>
    <n v="2110"/>
    <s v="TURKIYE-Others (RES)"/>
    <s v="Non-EU"/>
    <n v="2.11"/>
  </r>
  <r>
    <s v="TR"/>
    <s v="TURKIYE"/>
    <s v="TR00"/>
    <x v="7"/>
    <x v="0"/>
    <n v="2174"/>
    <s v="TURKIYE-Others (RES)"/>
    <s v="Non-EU"/>
    <n v="2.1739999999999999"/>
  </r>
  <r>
    <s v="TR"/>
    <s v="TURKIYE"/>
    <s v="TR00"/>
    <x v="7"/>
    <x v="1"/>
    <n v="2237"/>
    <s v="TURKIYE-Others (RES)"/>
    <s v="Non-EU"/>
    <n v="2.2370000000000001"/>
  </r>
  <r>
    <s v="TR"/>
    <s v="TURKIYE"/>
    <s v="TR00"/>
    <x v="7"/>
    <x v="2"/>
    <n v="2300"/>
    <s v="TURKIYE-Others (RES)"/>
    <s v="Non-EU"/>
    <n v="2.2999999999999998"/>
  </r>
  <r>
    <s v="TR"/>
    <s v="TURKIYE"/>
    <s v="TR00"/>
    <x v="7"/>
    <x v="3"/>
    <n v="2300"/>
    <s v="TURKIYE-Others (RES)"/>
    <s v="Non-EU"/>
    <n v="2.2999999999999998"/>
  </r>
  <r>
    <s v="TR"/>
    <s v="TURKIYE"/>
    <s v="TR00"/>
    <x v="7"/>
    <x v="4"/>
    <n v="2300"/>
    <s v="TURKIYE-Others (RES)"/>
    <s v="Non-EU"/>
    <n v="2.2999999999999998"/>
  </r>
  <r>
    <s v="TR"/>
    <s v="TURKIYE"/>
    <s v="TR00"/>
    <x v="7"/>
    <x v="5"/>
    <n v="2300"/>
    <s v="TURKIYE-Others (RES)"/>
    <s v="Non-EU"/>
    <n v="2.2999999999999998"/>
  </r>
  <r>
    <s v="TR"/>
    <s v="TURKIYE"/>
    <s v="TR00"/>
    <x v="7"/>
    <x v="6"/>
    <n v="2300"/>
    <s v="TURKIYE-Others (RES)"/>
    <s v="Non-EU"/>
    <n v="2.2999999999999998"/>
  </r>
  <r>
    <s v="TR"/>
    <s v="TURKIYE"/>
    <s v="TR00"/>
    <x v="7"/>
    <x v="7"/>
    <n v="2300"/>
    <s v="TURKIYE-Others (RES)"/>
    <s v="Non-EU"/>
    <n v="2.2999999999999998"/>
  </r>
  <r>
    <s v="TR"/>
    <s v="TURKIYE"/>
    <s v="TR00"/>
    <x v="8"/>
    <x v="8"/>
    <n v="1235"/>
    <s v="TURKIYE-Others (non-RES)"/>
    <s v="Non-EU"/>
    <n v="1.2350000000000001"/>
  </r>
  <r>
    <s v="TR"/>
    <s v="TURKIYE"/>
    <s v="TR00"/>
    <x v="8"/>
    <x v="9"/>
    <n v="1388"/>
    <s v="TURKIYE-Others (non-RES)"/>
    <s v="Non-EU"/>
    <n v="1.3879999999999999"/>
  </r>
  <r>
    <s v="TR"/>
    <s v="TURKIYE"/>
    <s v="TR00"/>
    <x v="8"/>
    <x v="10"/>
    <n v="1541"/>
    <s v="TURKIYE-Others (non-RES)"/>
    <s v="Non-EU"/>
    <n v="1.5409999999999999"/>
  </r>
  <r>
    <s v="TR"/>
    <s v="TURKIYE"/>
    <s v="TR00"/>
    <x v="8"/>
    <x v="0"/>
    <n v="1694"/>
    <s v="TURKIYE-Others (non-RES)"/>
    <s v="Non-EU"/>
    <n v="1.694"/>
  </r>
  <r>
    <s v="TR"/>
    <s v="TURKIYE"/>
    <s v="TR00"/>
    <x v="8"/>
    <x v="1"/>
    <n v="1847"/>
    <s v="TURKIYE-Others (non-RES)"/>
    <s v="Non-EU"/>
    <n v="1.847"/>
  </r>
  <r>
    <s v="TR"/>
    <s v="TURKIYE"/>
    <s v="TR00"/>
    <x v="8"/>
    <x v="2"/>
    <n v="2000"/>
    <s v="TURKIYE-Others (non-RES)"/>
    <s v="Non-EU"/>
    <n v="2"/>
  </r>
  <r>
    <s v="TR"/>
    <s v="TURKIYE"/>
    <s v="TR00"/>
    <x v="2"/>
    <x v="8"/>
    <n v="10750"/>
    <s v="TURKIYE-Solar (PV)"/>
    <s v="Non-EU"/>
    <n v="10.75"/>
  </r>
  <r>
    <s v="TR"/>
    <s v="TURKIYE"/>
    <s v="TR00"/>
    <x v="2"/>
    <x v="9"/>
    <n v="11800"/>
    <s v="TURKIYE-Solar (PV)"/>
    <s v="Non-EU"/>
    <n v="11.8"/>
  </r>
  <r>
    <s v="TR"/>
    <s v="TURKIYE"/>
    <s v="TR00"/>
    <x v="2"/>
    <x v="10"/>
    <n v="12850"/>
    <s v="TURKIYE-Solar (PV)"/>
    <s v="Non-EU"/>
    <n v="12.85"/>
  </r>
  <r>
    <s v="TR"/>
    <s v="TURKIYE"/>
    <s v="TR00"/>
    <x v="2"/>
    <x v="0"/>
    <n v="13900"/>
    <s v="TURKIYE-Solar (PV)"/>
    <s v="Non-EU"/>
    <n v="13.9"/>
  </r>
  <r>
    <s v="TR"/>
    <s v="TURKIYE"/>
    <s v="TR00"/>
    <x v="2"/>
    <x v="1"/>
    <n v="14950"/>
    <s v="TURKIYE-Solar (PV)"/>
    <s v="Non-EU"/>
    <n v="14.95"/>
  </r>
  <r>
    <s v="TR"/>
    <s v="TURKIYE"/>
    <s v="TR00"/>
    <x v="2"/>
    <x v="2"/>
    <n v="16000"/>
    <s v="TURKIYE-Solar (PV)"/>
    <s v="Non-EU"/>
    <n v="16"/>
  </r>
  <r>
    <s v="TR"/>
    <s v="TURKIYE"/>
    <s v="TR00"/>
    <x v="2"/>
    <x v="3"/>
    <n v="16000"/>
    <s v="TURKIYE-Solar (PV)"/>
    <s v="Non-EU"/>
    <n v="16"/>
  </r>
  <r>
    <s v="TR"/>
    <s v="TURKIYE"/>
    <s v="TR00"/>
    <x v="2"/>
    <x v="4"/>
    <n v="16000"/>
    <s v="TURKIYE-Solar (PV)"/>
    <s v="Non-EU"/>
    <n v="16"/>
  </r>
  <r>
    <s v="TR"/>
    <s v="TURKIYE"/>
    <s v="TR00"/>
    <x v="2"/>
    <x v="5"/>
    <n v="16000"/>
    <s v="TURKIYE-Solar (PV)"/>
    <s v="Non-EU"/>
    <n v="16"/>
  </r>
  <r>
    <s v="TR"/>
    <s v="TURKIYE"/>
    <s v="TR00"/>
    <x v="2"/>
    <x v="6"/>
    <n v="16000"/>
    <s v="TURKIYE-Solar (PV)"/>
    <s v="Non-EU"/>
    <n v="16"/>
  </r>
  <r>
    <s v="TR"/>
    <s v="TURKIYE"/>
    <s v="TR00"/>
    <x v="2"/>
    <x v="7"/>
    <n v="16000"/>
    <s v="TURKIYE-Solar (PV)"/>
    <s v="Non-EU"/>
    <n v="16"/>
  </r>
  <r>
    <s v="TR"/>
    <s v="TURKIYE"/>
    <s v="TR00"/>
    <x v="3"/>
    <x v="8"/>
    <n v="12917"/>
    <s v="TURKIYE-Wind onshore"/>
    <s v="Non-EU"/>
    <n v="12.917"/>
  </r>
  <r>
    <s v="TR"/>
    <s v="TURKIYE"/>
    <s v="TR00"/>
    <x v="3"/>
    <x v="9"/>
    <n v="13833"/>
    <s v="TURKIYE-Wind onshore"/>
    <s v="Non-EU"/>
    <n v="13.833"/>
  </r>
  <r>
    <s v="TR"/>
    <s v="TURKIYE"/>
    <s v="TR00"/>
    <x v="3"/>
    <x v="10"/>
    <n v="14750"/>
    <s v="TURKIYE-Wind onshore"/>
    <s v="Non-EU"/>
    <n v="14.75"/>
  </r>
  <r>
    <s v="TR"/>
    <s v="TURKIYE"/>
    <s v="TR00"/>
    <x v="3"/>
    <x v="0"/>
    <n v="15667"/>
    <s v="TURKIYE-Wind onshore"/>
    <s v="Non-EU"/>
    <n v="15.667"/>
  </r>
  <r>
    <s v="TR"/>
    <s v="TURKIYE"/>
    <s v="TR00"/>
    <x v="3"/>
    <x v="1"/>
    <n v="16583"/>
    <s v="TURKIYE-Wind onshore"/>
    <s v="Non-EU"/>
    <n v="16.582999999999998"/>
  </r>
  <r>
    <s v="TR"/>
    <s v="TURKIYE"/>
    <s v="TR00"/>
    <x v="3"/>
    <x v="2"/>
    <n v="17500"/>
    <s v="TURKIYE-Wind onshore"/>
    <s v="Non-EU"/>
    <n v="17.5"/>
  </r>
  <r>
    <s v="TR"/>
    <s v="TURKIYE"/>
    <s v="TR00"/>
    <x v="3"/>
    <x v="3"/>
    <n v="17500"/>
    <s v="TURKIYE-Wind onshore"/>
    <s v="Non-EU"/>
    <n v="17.5"/>
  </r>
  <r>
    <s v="TR"/>
    <s v="TURKIYE"/>
    <s v="TR00"/>
    <x v="3"/>
    <x v="4"/>
    <n v="17500"/>
    <s v="TURKIYE-Wind onshore"/>
    <s v="Non-EU"/>
    <n v="17.5"/>
  </r>
  <r>
    <s v="TR"/>
    <s v="TURKIYE"/>
    <s v="TR00"/>
    <x v="3"/>
    <x v="5"/>
    <n v="17500"/>
    <s v="TURKIYE-Wind onshore"/>
    <s v="Non-EU"/>
    <n v="17.5"/>
  </r>
  <r>
    <s v="TR"/>
    <s v="TURKIYE"/>
    <s v="TR00"/>
    <x v="3"/>
    <x v="6"/>
    <n v="17500"/>
    <s v="TURKIYE-Wind onshore"/>
    <s v="Non-EU"/>
    <n v="17.5"/>
  </r>
  <r>
    <s v="TR"/>
    <s v="TURKIYE"/>
    <s v="TR00"/>
    <x v="3"/>
    <x v="7"/>
    <n v="17500"/>
    <s v="TURKIYE-Wind onshore"/>
    <s v="Non-EU"/>
    <n v="17.5"/>
  </r>
  <r>
    <s v="AL"/>
    <s v="ALBANIA"/>
    <s v="AL00"/>
    <x v="16"/>
    <x v="8"/>
    <n v="1821.7"/>
    <s v="ALBANIA-Reservoir"/>
    <s v="Non-EU"/>
    <n v="1.8217000000000001"/>
  </r>
  <r>
    <s v="AL"/>
    <s v="ALBANIA"/>
    <s v="AL00"/>
    <x v="16"/>
    <x v="9"/>
    <n v="1821.7"/>
    <s v="ALBANIA-Reservoir"/>
    <s v="Non-EU"/>
    <n v="1.8217000000000001"/>
  </r>
  <r>
    <s v="AL"/>
    <s v="ALBANIA"/>
    <s v="AL00"/>
    <x v="16"/>
    <x v="10"/>
    <n v="1821.7"/>
    <s v="ALBANIA-Reservoir"/>
    <s v="Non-EU"/>
    <n v="1.8217000000000001"/>
  </r>
  <r>
    <s v="AL"/>
    <s v="ALBANIA"/>
    <s v="AL00"/>
    <x v="16"/>
    <x v="0"/>
    <n v="1821.7"/>
    <s v="ALBANIA-Reservoir"/>
    <s v="Non-EU"/>
    <n v="1.8217000000000001"/>
  </r>
  <r>
    <s v="AL"/>
    <s v="ALBANIA"/>
    <s v="AL00"/>
    <x v="16"/>
    <x v="1"/>
    <n v="1821.7"/>
    <s v="ALBANIA-Reservoir"/>
    <s v="Non-EU"/>
    <n v="1.8217000000000001"/>
  </r>
  <r>
    <s v="AL"/>
    <s v="ALBANIA"/>
    <s v="AL00"/>
    <x v="16"/>
    <x v="2"/>
    <n v="2031.7"/>
    <s v="ALBANIA-Reservoir"/>
    <s v="Non-EU"/>
    <n v="2.0316999999999998"/>
  </r>
  <r>
    <s v="AL"/>
    <s v="ALBANIA"/>
    <s v="AL00"/>
    <x v="16"/>
    <x v="3"/>
    <n v="2031.7"/>
    <s v="ALBANIA-Reservoir"/>
    <s v="Non-EU"/>
    <n v="2.0316999999999998"/>
  </r>
  <r>
    <s v="AL"/>
    <s v="ALBANIA"/>
    <s v="AL00"/>
    <x v="16"/>
    <x v="4"/>
    <n v="2031.7"/>
    <s v="ALBANIA-Reservoir"/>
    <s v="Non-EU"/>
    <n v="2.0316999999999998"/>
  </r>
  <r>
    <s v="AL"/>
    <s v="ALBANIA"/>
    <s v="AL00"/>
    <x v="16"/>
    <x v="5"/>
    <n v="2031.7"/>
    <s v="ALBANIA-Reservoir"/>
    <s v="Non-EU"/>
    <n v="2.0316999999999998"/>
  </r>
  <r>
    <s v="AL"/>
    <s v="ALBANIA"/>
    <s v="AL00"/>
    <x v="16"/>
    <x v="6"/>
    <n v="2031.7"/>
    <s v="ALBANIA-Reservoir"/>
    <s v="Non-EU"/>
    <n v="2.0316999999999998"/>
  </r>
  <r>
    <s v="AL"/>
    <s v="ALBANIA"/>
    <s v="AL00"/>
    <x v="16"/>
    <x v="7"/>
    <n v="2031.7"/>
    <s v="ALBANIA-Reservoir"/>
    <s v="Non-EU"/>
    <n v="2.0316999999999998"/>
  </r>
  <r>
    <s v="AL"/>
    <s v="ALBANIA"/>
    <s v="AL00"/>
    <x v="17"/>
    <x v="8"/>
    <n v="420.7"/>
    <s v="ALBANIA-Run of river"/>
    <s v="Non-EU"/>
    <n v="0.42069999999999996"/>
  </r>
  <r>
    <s v="AL"/>
    <s v="ALBANIA"/>
    <s v="AL00"/>
    <x v="17"/>
    <x v="9"/>
    <n v="420.7"/>
    <s v="ALBANIA-Run of river"/>
    <s v="Non-EU"/>
    <n v="0.42069999999999996"/>
  </r>
  <r>
    <s v="AL"/>
    <s v="ALBANIA"/>
    <s v="AL00"/>
    <x v="17"/>
    <x v="10"/>
    <n v="420.7"/>
    <s v="ALBANIA-Run of river"/>
    <s v="Non-EU"/>
    <n v="0.42069999999999996"/>
  </r>
  <r>
    <s v="AL"/>
    <s v="ALBANIA"/>
    <s v="AL00"/>
    <x v="17"/>
    <x v="0"/>
    <n v="420.7"/>
    <s v="ALBANIA-Run of river"/>
    <s v="Non-EU"/>
    <n v="0.42069999999999996"/>
  </r>
  <r>
    <s v="AL"/>
    <s v="ALBANIA"/>
    <s v="AL00"/>
    <x v="17"/>
    <x v="1"/>
    <n v="420.7"/>
    <s v="ALBANIA-Run of river"/>
    <s v="Non-EU"/>
    <n v="0.42069999999999996"/>
  </r>
  <r>
    <s v="AL"/>
    <s v="ALBANIA"/>
    <s v="AL00"/>
    <x v="17"/>
    <x v="2"/>
    <n v="490.7"/>
    <s v="ALBANIA-Run of river"/>
    <s v="Non-EU"/>
    <n v="0.49069999999999997"/>
  </r>
  <r>
    <s v="AL"/>
    <s v="ALBANIA"/>
    <s v="AL00"/>
    <x v="17"/>
    <x v="3"/>
    <n v="490.7"/>
    <s v="ALBANIA-Run of river"/>
    <s v="Non-EU"/>
    <n v="0.49069999999999997"/>
  </r>
  <r>
    <s v="AL"/>
    <s v="ALBANIA"/>
    <s v="AL00"/>
    <x v="17"/>
    <x v="4"/>
    <n v="490.7"/>
    <s v="ALBANIA-Run of river"/>
    <s v="Non-EU"/>
    <n v="0.49069999999999997"/>
  </r>
  <r>
    <s v="AL"/>
    <s v="ALBANIA"/>
    <s v="AL00"/>
    <x v="17"/>
    <x v="5"/>
    <n v="490.7"/>
    <s v="ALBANIA-Run of river"/>
    <s v="Non-EU"/>
    <n v="0.49069999999999997"/>
  </r>
  <r>
    <s v="AL"/>
    <s v="ALBANIA"/>
    <s v="AL00"/>
    <x v="17"/>
    <x v="6"/>
    <n v="490.7"/>
    <s v="ALBANIA-Run of river"/>
    <s v="Non-EU"/>
    <n v="0.49069999999999997"/>
  </r>
  <r>
    <s v="AL"/>
    <s v="ALBANIA"/>
    <s v="AL00"/>
    <x v="17"/>
    <x v="7"/>
    <n v="490.7"/>
    <s v="ALBANIA-Run of river"/>
    <s v="Non-EU"/>
    <n v="0.49069999999999997"/>
  </r>
  <r>
    <s v="AT"/>
    <s v="AUSTRIA"/>
    <s v="AT00"/>
    <x v="18"/>
    <x v="1"/>
    <n v="450"/>
    <s v="AUSTRIA-Closed loop pumping"/>
    <s v="EU"/>
    <n v="0.45"/>
  </r>
  <r>
    <s v="AT"/>
    <s v="AUSTRIA"/>
    <s v="AT00"/>
    <x v="18"/>
    <x v="2"/>
    <n v="450"/>
    <s v="AUSTRIA-Closed loop pumping"/>
    <s v="EU"/>
    <n v="0.45"/>
  </r>
  <r>
    <s v="AT"/>
    <s v="AUSTRIA"/>
    <s v="AT00"/>
    <x v="18"/>
    <x v="3"/>
    <n v="450"/>
    <s v="AUSTRIA-Closed loop pumping"/>
    <s v="EU"/>
    <n v="0.45"/>
  </r>
  <r>
    <s v="AT"/>
    <s v="AUSTRIA"/>
    <s v="AT00"/>
    <x v="18"/>
    <x v="4"/>
    <n v="450"/>
    <s v="AUSTRIA-Closed loop pumping"/>
    <s v="EU"/>
    <n v="0.45"/>
  </r>
  <r>
    <s v="AT"/>
    <s v="AUSTRIA"/>
    <s v="AT00"/>
    <x v="18"/>
    <x v="5"/>
    <n v="450"/>
    <s v="AUSTRIA-Closed loop pumping"/>
    <s v="EU"/>
    <n v="0.45"/>
  </r>
  <r>
    <s v="AT"/>
    <s v="AUSTRIA"/>
    <s v="AT00"/>
    <x v="18"/>
    <x v="6"/>
    <n v="450"/>
    <s v="AUSTRIA-Closed loop pumping"/>
    <s v="EU"/>
    <n v="0.45"/>
  </r>
  <r>
    <s v="AT"/>
    <s v="AUSTRIA"/>
    <s v="AT00"/>
    <x v="18"/>
    <x v="7"/>
    <n v="450"/>
    <s v="AUSTRIA-Closed loop pumping"/>
    <s v="EU"/>
    <n v="0.45"/>
  </r>
  <r>
    <s v="AT"/>
    <s v="AUSTRIA"/>
    <s v="AT00"/>
    <x v="19"/>
    <x v="8"/>
    <n v="4190.3"/>
    <s v="AUSTRIA-Open loop pumping"/>
    <s v="EU"/>
    <n v="4.1903000000000006"/>
  </r>
  <r>
    <s v="AT"/>
    <s v="AUSTRIA"/>
    <s v="AT00"/>
    <x v="19"/>
    <x v="9"/>
    <n v="4190.3"/>
    <s v="AUSTRIA-Open loop pumping"/>
    <s v="EU"/>
    <n v="4.1903000000000006"/>
  </r>
  <r>
    <s v="AT"/>
    <s v="AUSTRIA"/>
    <s v="AT00"/>
    <x v="19"/>
    <x v="10"/>
    <n v="4190.3"/>
    <s v="AUSTRIA-Open loop pumping"/>
    <s v="EU"/>
    <n v="4.1903000000000006"/>
  </r>
  <r>
    <s v="AT"/>
    <s v="AUSTRIA"/>
    <s v="AT00"/>
    <x v="19"/>
    <x v="0"/>
    <n v="4360.3"/>
    <s v="AUSTRIA-Open loop pumping"/>
    <s v="EU"/>
    <n v="4.3603000000000005"/>
  </r>
  <r>
    <s v="AT"/>
    <s v="AUSTRIA"/>
    <s v="AT00"/>
    <x v="19"/>
    <x v="1"/>
    <n v="4840.3"/>
    <s v="AUSTRIA-Open loop pumping"/>
    <s v="EU"/>
    <n v="4.8403"/>
  </r>
  <r>
    <s v="AT"/>
    <s v="AUSTRIA"/>
    <s v="AT00"/>
    <x v="19"/>
    <x v="2"/>
    <n v="5800.3"/>
    <s v="AUSTRIA-Open loop pumping"/>
    <s v="EU"/>
    <n v="5.8003"/>
  </r>
  <r>
    <s v="AT"/>
    <s v="AUSTRIA"/>
    <s v="AT00"/>
    <x v="19"/>
    <x v="3"/>
    <n v="5800.3"/>
    <s v="AUSTRIA-Open loop pumping"/>
    <s v="EU"/>
    <n v="5.8003"/>
  </r>
  <r>
    <s v="AT"/>
    <s v="AUSTRIA"/>
    <s v="AT00"/>
    <x v="19"/>
    <x v="4"/>
    <n v="5800.3"/>
    <s v="AUSTRIA-Open loop pumping"/>
    <s v="EU"/>
    <n v="5.8003"/>
  </r>
  <r>
    <s v="AT"/>
    <s v="AUSTRIA"/>
    <s v="AT00"/>
    <x v="19"/>
    <x v="5"/>
    <n v="6055.3"/>
    <s v="AUSTRIA-Open loop pumping"/>
    <s v="EU"/>
    <n v="6.0552999999999999"/>
  </r>
  <r>
    <s v="AT"/>
    <s v="AUSTRIA"/>
    <s v="AT00"/>
    <x v="19"/>
    <x v="6"/>
    <n v="7015.3"/>
    <s v="AUSTRIA-Open loop pumping"/>
    <s v="EU"/>
    <n v="7.0152999999999999"/>
  </r>
  <r>
    <s v="AT"/>
    <s v="AUSTRIA"/>
    <s v="AT00"/>
    <x v="19"/>
    <x v="7"/>
    <n v="7015.3"/>
    <s v="AUSTRIA-Open loop pumping"/>
    <s v="EU"/>
    <n v="7.0152999999999999"/>
  </r>
  <r>
    <s v="AT"/>
    <s v="AUSTRIA"/>
    <s v="AT00"/>
    <x v="20"/>
    <x v="8"/>
    <n v="1149.3"/>
    <s v="AUSTRIA-Pondage"/>
    <s v="EU"/>
    <n v="1.1493"/>
  </r>
  <r>
    <s v="AT"/>
    <s v="AUSTRIA"/>
    <s v="AT00"/>
    <x v="20"/>
    <x v="9"/>
    <n v="1149.3"/>
    <s v="AUSTRIA-Pondage"/>
    <s v="EU"/>
    <n v="1.1493"/>
  </r>
  <r>
    <s v="AT"/>
    <s v="AUSTRIA"/>
    <s v="AT00"/>
    <x v="20"/>
    <x v="10"/>
    <n v="1149.3"/>
    <s v="AUSTRIA-Pondage"/>
    <s v="EU"/>
    <n v="1.1493"/>
  </r>
  <r>
    <s v="AT"/>
    <s v="AUSTRIA"/>
    <s v="AT00"/>
    <x v="20"/>
    <x v="0"/>
    <n v="1149.3"/>
    <s v="AUSTRIA-Pondage"/>
    <s v="EU"/>
    <n v="1.1493"/>
  </r>
  <r>
    <s v="AT"/>
    <s v="AUSTRIA"/>
    <s v="AT00"/>
    <x v="20"/>
    <x v="1"/>
    <n v="1149.3"/>
    <s v="AUSTRIA-Pondage"/>
    <s v="EU"/>
    <n v="1.1493"/>
  </r>
  <r>
    <s v="AT"/>
    <s v="AUSTRIA"/>
    <s v="AT00"/>
    <x v="20"/>
    <x v="2"/>
    <n v="1149.3"/>
    <s v="AUSTRIA-Pondage"/>
    <s v="EU"/>
    <n v="1.1493"/>
  </r>
  <r>
    <s v="AT"/>
    <s v="AUSTRIA"/>
    <s v="AT00"/>
    <x v="20"/>
    <x v="3"/>
    <n v="1149.3"/>
    <s v="AUSTRIA-Pondage"/>
    <s v="EU"/>
    <n v="1.1493"/>
  </r>
  <r>
    <s v="AT"/>
    <s v="AUSTRIA"/>
    <s v="AT00"/>
    <x v="20"/>
    <x v="4"/>
    <n v="1149.3"/>
    <s v="AUSTRIA-Pondage"/>
    <s v="EU"/>
    <n v="1.1493"/>
  </r>
  <r>
    <s v="AT"/>
    <s v="AUSTRIA"/>
    <s v="AT00"/>
    <x v="20"/>
    <x v="5"/>
    <n v="1149.3"/>
    <s v="AUSTRIA-Pondage"/>
    <s v="EU"/>
    <n v="1.1493"/>
  </r>
  <r>
    <s v="AT"/>
    <s v="AUSTRIA"/>
    <s v="AT00"/>
    <x v="20"/>
    <x v="6"/>
    <n v="1149.3"/>
    <s v="AUSTRIA-Pondage"/>
    <s v="EU"/>
    <n v="1.1493"/>
  </r>
  <r>
    <s v="AT"/>
    <s v="AUSTRIA"/>
    <s v="AT00"/>
    <x v="20"/>
    <x v="7"/>
    <n v="1149.3"/>
    <s v="AUSTRIA-Pondage"/>
    <s v="EU"/>
    <n v="1.1493"/>
  </r>
  <r>
    <s v="AT"/>
    <s v="AUSTRIA"/>
    <s v="AT00"/>
    <x v="16"/>
    <x v="8"/>
    <n v="2531.8000000000002"/>
    <s v="AUSTRIA-Reservoir"/>
    <s v="EU"/>
    <n v="2.5318000000000001"/>
  </r>
  <r>
    <s v="AT"/>
    <s v="AUSTRIA"/>
    <s v="AT00"/>
    <x v="16"/>
    <x v="9"/>
    <n v="2531.8000000000002"/>
    <s v="AUSTRIA-Reservoir"/>
    <s v="EU"/>
    <n v="2.5318000000000001"/>
  </r>
  <r>
    <s v="AT"/>
    <s v="AUSTRIA"/>
    <s v="AT00"/>
    <x v="16"/>
    <x v="10"/>
    <n v="2531.8000000000002"/>
    <s v="AUSTRIA-Reservoir"/>
    <s v="EU"/>
    <n v="2.5318000000000001"/>
  </r>
  <r>
    <s v="AT"/>
    <s v="AUSTRIA"/>
    <s v="AT00"/>
    <x v="16"/>
    <x v="0"/>
    <n v="2531.8000000000002"/>
    <s v="AUSTRIA-Reservoir"/>
    <s v="EU"/>
    <n v="2.5318000000000001"/>
  </r>
  <r>
    <s v="AT"/>
    <s v="AUSTRIA"/>
    <s v="AT00"/>
    <x v="16"/>
    <x v="1"/>
    <n v="2531.8000000000002"/>
    <s v="AUSTRIA-Reservoir"/>
    <s v="EU"/>
    <n v="2.5318000000000001"/>
  </r>
  <r>
    <s v="AT"/>
    <s v="AUSTRIA"/>
    <s v="AT00"/>
    <x v="16"/>
    <x v="2"/>
    <n v="2531.8000000000002"/>
    <s v="AUSTRIA-Reservoir"/>
    <s v="EU"/>
    <n v="2.5318000000000001"/>
  </r>
  <r>
    <s v="AT"/>
    <s v="AUSTRIA"/>
    <s v="AT00"/>
    <x v="16"/>
    <x v="3"/>
    <n v="2531.8000000000002"/>
    <s v="AUSTRIA-Reservoir"/>
    <s v="EU"/>
    <n v="2.5318000000000001"/>
  </r>
  <r>
    <s v="AT"/>
    <s v="AUSTRIA"/>
    <s v="AT00"/>
    <x v="16"/>
    <x v="4"/>
    <n v="2531.8000000000002"/>
    <s v="AUSTRIA-Reservoir"/>
    <s v="EU"/>
    <n v="2.5318000000000001"/>
  </r>
  <r>
    <s v="AT"/>
    <s v="AUSTRIA"/>
    <s v="AT00"/>
    <x v="16"/>
    <x v="5"/>
    <n v="2531.8000000000002"/>
    <s v="AUSTRIA-Reservoir"/>
    <s v="EU"/>
    <n v="2.5318000000000001"/>
  </r>
  <r>
    <s v="AT"/>
    <s v="AUSTRIA"/>
    <s v="AT00"/>
    <x v="16"/>
    <x v="6"/>
    <n v="2531.8000000000002"/>
    <s v="AUSTRIA-Reservoir"/>
    <s v="EU"/>
    <n v="2.5318000000000001"/>
  </r>
  <r>
    <s v="AT"/>
    <s v="AUSTRIA"/>
    <s v="AT00"/>
    <x v="16"/>
    <x v="7"/>
    <n v="2531.8000000000002"/>
    <s v="AUSTRIA-Reservoir"/>
    <s v="EU"/>
    <n v="2.5318000000000001"/>
  </r>
  <r>
    <s v="AT"/>
    <s v="AUSTRIA"/>
    <s v="AT00"/>
    <x v="17"/>
    <x v="8"/>
    <n v="4783"/>
    <s v="AUSTRIA-Run of river"/>
    <s v="EU"/>
    <n v="4.7830000000000004"/>
  </r>
  <r>
    <s v="AT"/>
    <s v="AUSTRIA"/>
    <s v="AT00"/>
    <x v="17"/>
    <x v="9"/>
    <n v="4810.5"/>
    <s v="AUSTRIA-Run of river"/>
    <s v="EU"/>
    <n v="4.8105000000000002"/>
  </r>
  <r>
    <s v="AT"/>
    <s v="AUSTRIA"/>
    <s v="AT00"/>
    <x v="17"/>
    <x v="10"/>
    <n v="4871"/>
    <s v="AUSTRIA-Run of river"/>
    <s v="EU"/>
    <n v="4.8710000000000004"/>
  </r>
  <r>
    <s v="AT"/>
    <s v="AUSTRIA"/>
    <s v="AT00"/>
    <x v="17"/>
    <x v="0"/>
    <n v="4954"/>
    <s v="AUSTRIA-Run of river"/>
    <s v="EU"/>
    <n v="4.9539999999999997"/>
  </r>
  <r>
    <s v="AT"/>
    <s v="AUSTRIA"/>
    <s v="AT00"/>
    <x v="17"/>
    <x v="1"/>
    <n v="5007"/>
    <s v="AUSTRIA-Run of river"/>
    <s v="EU"/>
    <n v="5.0069999999999997"/>
  </r>
  <r>
    <s v="AT"/>
    <s v="AUSTRIA"/>
    <s v="AT00"/>
    <x v="17"/>
    <x v="2"/>
    <n v="5215.6000000000004"/>
    <s v="AUSTRIA-Run of river"/>
    <s v="EU"/>
    <n v="5.2156000000000002"/>
  </r>
  <r>
    <s v="AT"/>
    <s v="AUSTRIA"/>
    <s v="AT00"/>
    <x v="17"/>
    <x v="3"/>
    <n v="5215.6000000000004"/>
    <s v="AUSTRIA-Run of river"/>
    <s v="EU"/>
    <n v="5.2156000000000002"/>
  </r>
  <r>
    <s v="AT"/>
    <s v="AUSTRIA"/>
    <s v="AT00"/>
    <x v="17"/>
    <x v="4"/>
    <n v="5353.6"/>
    <s v="AUSTRIA-Run of river"/>
    <s v="EU"/>
    <n v="5.3536000000000001"/>
  </r>
  <r>
    <s v="AT"/>
    <s v="AUSTRIA"/>
    <s v="AT00"/>
    <x v="17"/>
    <x v="5"/>
    <n v="5389.6"/>
    <s v="AUSTRIA-Run of river"/>
    <s v="EU"/>
    <n v="5.3896000000000006"/>
  </r>
  <r>
    <s v="AT"/>
    <s v="AUSTRIA"/>
    <s v="AT00"/>
    <x v="17"/>
    <x v="6"/>
    <n v="5389.6"/>
    <s v="AUSTRIA-Run of river"/>
    <s v="EU"/>
    <n v="5.3896000000000006"/>
  </r>
  <r>
    <s v="AT"/>
    <s v="AUSTRIA"/>
    <s v="AT00"/>
    <x v="17"/>
    <x v="7"/>
    <n v="5412.6"/>
    <s v="AUSTRIA-Run of river"/>
    <s v="EU"/>
    <n v="5.4126000000000003"/>
  </r>
  <r>
    <s v="BA"/>
    <s v="BOSNIA AND HERZEGOVINA"/>
    <s v="BA00"/>
    <x v="19"/>
    <x v="8"/>
    <n v="440"/>
    <s v="BOSNIA AND HERZEGOVINA-Open loop pumping"/>
    <s v="Non-EU"/>
    <n v="0.44"/>
  </r>
  <r>
    <s v="BA"/>
    <s v="BOSNIA AND HERZEGOVINA"/>
    <s v="BA00"/>
    <x v="19"/>
    <x v="9"/>
    <n v="440"/>
    <s v="BOSNIA AND HERZEGOVINA-Open loop pumping"/>
    <s v="Non-EU"/>
    <n v="0.44"/>
  </r>
  <r>
    <s v="BA"/>
    <s v="BOSNIA AND HERZEGOVINA"/>
    <s v="BA00"/>
    <x v="19"/>
    <x v="10"/>
    <n v="440"/>
    <s v="BOSNIA AND HERZEGOVINA-Open loop pumping"/>
    <s v="Non-EU"/>
    <n v="0.44"/>
  </r>
  <r>
    <s v="BA"/>
    <s v="BOSNIA AND HERZEGOVINA"/>
    <s v="BA00"/>
    <x v="19"/>
    <x v="0"/>
    <n v="440"/>
    <s v="BOSNIA AND HERZEGOVINA-Open loop pumping"/>
    <s v="Non-EU"/>
    <n v="0.44"/>
  </r>
  <r>
    <s v="BA"/>
    <s v="BOSNIA AND HERZEGOVINA"/>
    <s v="BA00"/>
    <x v="19"/>
    <x v="1"/>
    <n v="440"/>
    <s v="BOSNIA AND HERZEGOVINA-Open loop pumping"/>
    <s v="Non-EU"/>
    <n v="0.44"/>
  </r>
  <r>
    <s v="BA"/>
    <s v="BOSNIA AND HERZEGOVINA"/>
    <s v="BA00"/>
    <x v="19"/>
    <x v="2"/>
    <n v="440"/>
    <s v="BOSNIA AND HERZEGOVINA-Open loop pumping"/>
    <s v="Non-EU"/>
    <n v="0.44"/>
  </r>
  <r>
    <s v="BA"/>
    <s v="BOSNIA AND HERZEGOVINA"/>
    <s v="BA00"/>
    <x v="19"/>
    <x v="3"/>
    <n v="440"/>
    <s v="BOSNIA AND HERZEGOVINA-Open loop pumping"/>
    <s v="Non-EU"/>
    <n v="0.44"/>
  </r>
  <r>
    <s v="BA"/>
    <s v="BOSNIA AND HERZEGOVINA"/>
    <s v="BA00"/>
    <x v="19"/>
    <x v="4"/>
    <n v="440"/>
    <s v="BOSNIA AND HERZEGOVINA-Open loop pumping"/>
    <s v="Non-EU"/>
    <n v="0.44"/>
  </r>
  <r>
    <s v="BA"/>
    <s v="BOSNIA AND HERZEGOVINA"/>
    <s v="BA00"/>
    <x v="19"/>
    <x v="5"/>
    <n v="440"/>
    <s v="BOSNIA AND HERZEGOVINA-Open loop pumping"/>
    <s v="Non-EU"/>
    <n v="0.44"/>
  </r>
  <r>
    <s v="BA"/>
    <s v="BOSNIA AND HERZEGOVINA"/>
    <s v="BA00"/>
    <x v="19"/>
    <x v="6"/>
    <n v="440"/>
    <s v="BOSNIA AND HERZEGOVINA-Open loop pumping"/>
    <s v="Non-EU"/>
    <n v="0.44"/>
  </r>
  <r>
    <s v="BA"/>
    <s v="BOSNIA AND HERZEGOVINA"/>
    <s v="BA00"/>
    <x v="19"/>
    <x v="7"/>
    <n v="440"/>
    <s v="BOSNIA AND HERZEGOVINA-Open loop pumping"/>
    <s v="Non-EU"/>
    <n v="0.44"/>
  </r>
  <r>
    <s v="BA"/>
    <s v="BOSNIA AND HERZEGOVINA"/>
    <s v="BA00"/>
    <x v="20"/>
    <x v="8"/>
    <n v="227.8"/>
    <s v="BOSNIA AND HERZEGOVINA-Pondage"/>
    <s v="Non-EU"/>
    <n v="0.2278"/>
  </r>
  <r>
    <s v="BA"/>
    <s v="BOSNIA AND HERZEGOVINA"/>
    <s v="BA00"/>
    <x v="20"/>
    <x v="9"/>
    <n v="227.8"/>
    <s v="BOSNIA AND HERZEGOVINA-Pondage"/>
    <s v="Non-EU"/>
    <n v="0.2278"/>
  </r>
  <r>
    <s v="BA"/>
    <s v="BOSNIA AND HERZEGOVINA"/>
    <s v="BA00"/>
    <x v="20"/>
    <x v="10"/>
    <n v="227.8"/>
    <s v="BOSNIA AND HERZEGOVINA-Pondage"/>
    <s v="Non-EU"/>
    <n v="0.2278"/>
  </r>
  <r>
    <s v="BA"/>
    <s v="BOSNIA AND HERZEGOVINA"/>
    <s v="BA00"/>
    <x v="20"/>
    <x v="0"/>
    <n v="227.8"/>
    <s v="BOSNIA AND HERZEGOVINA-Pondage"/>
    <s v="Non-EU"/>
    <n v="0.2278"/>
  </r>
  <r>
    <s v="BA"/>
    <s v="BOSNIA AND HERZEGOVINA"/>
    <s v="BA00"/>
    <x v="20"/>
    <x v="1"/>
    <n v="227.8"/>
    <s v="BOSNIA AND HERZEGOVINA-Pondage"/>
    <s v="Non-EU"/>
    <n v="0.2278"/>
  </r>
  <r>
    <s v="BA"/>
    <s v="BOSNIA AND HERZEGOVINA"/>
    <s v="BA00"/>
    <x v="20"/>
    <x v="2"/>
    <n v="227.8"/>
    <s v="BOSNIA AND HERZEGOVINA-Pondage"/>
    <s v="Non-EU"/>
    <n v="0.2278"/>
  </r>
  <r>
    <s v="BA"/>
    <s v="BOSNIA AND HERZEGOVINA"/>
    <s v="BA00"/>
    <x v="20"/>
    <x v="3"/>
    <n v="227.8"/>
    <s v="BOSNIA AND HERZEGOVINA-Pondage"/>
    <s v="Non-EU"/>
    <n v="0.2278"/>
  </r>
  <r>
    <s v="BA"/>
    <s v="BOSNIA AND HERZEGOVINA"/>
    <s v="BA00"/>
    <x v="20"/>
    <x v="4"/>
    <n v="227.8"/>
    <s v="BOSNIA AND HERZEGOVINA-Pondage"/>
    <s v="Non-EU"/>
    <n v="0.2278"/>
  </r>
  <r>
    <s v="BA"/>
    <s v="BOSNIA AND HERZEGOVINA"/>
    <s v="BA00"/>
    <x v="20"/>
    <x v="5"/>
    <n v="227.8"/>
    <s v="BOSNIA AND HERZEGOVINA-Pondage"/>
    <s v="Non-EU"/>
    <n v="0.2278"/>
  </r>
  <r>
    <s v="BA"/>
    <s v="BOSNIA AND HERZEGOVINA"/>
    <s v="BA00"/>
    <x v="20"/>
    <x v="6"/>
    <n v="227.8"/>
    <s v="BOSNIA AND HERZEGOVINA-Pondage"/>
    <s v="Non-EU"/>
    <n v="0.2278"/>
  </r>
  <r>
    <s v="BA"/>
    <s v="BOSNIA AND HERZEGOVINA"/>
    <s v="BA00"/>
    <x v="20"/>
    <x v="7"/>
    <n v="227.8"/>
    <s v="BOSNIA AND HERZEGOVINA-Pondage"/>
    <s v="Non-EU"/>
    <n v="0.2278"/>
  </r>
  <r>
    <s v="BA"/>
    <s v="BOSNIA AND HERZEGOVINA"/>
    <s v="BA00"/>
    <x v="16"/>
    <x v="8"/>
    <n v="1456"/>
    <s v="BOSNIA AND HERZEGOVINA-Reservoir"/>
    <s v="Non-EU"/>
    <n v="1.456"/>
  </r>
  <r>
    <s v="BA"/>
    <s v="BOSNIA AND HERZEGOVINA"/>
    <s v="BA00"/>
    <x v="16"/>
    <x v="9"/>
    <n v="1456"/>
    <s v="BOSNIA AND HERZEGOVINA-Reservoir"/>
    <s v="Non-EU"/>
    <n v="1.456"/>
  </r>
  <r>
    <s v="BA"/>
    <s v="BOSNIA AND HERZEGOVINA"/>
    <s v="BA00"/>
    <x v="16"/>
    <x v="10"/>
    <n v="1615.9"/>
    <s v="BOSNIA AND HERZEGOVINA-Reservoir"/>
    <s v="Non-EU"/>
    <n v="1.6159000000000001"/>
  </r>
  <r>
    <s v="BA"/>
    <s v="BOSNIA AND HERZEGOVINA"/>
    <s v="BA00"/>
    <x v="16"/>
    <x v="0"/>
    <n v="1615.9"/>
    <s v="BOSNIA AND HERZEGOVINA-Reservoir"/>
    <s v="Non-EU"/>
    <n v="1.6159000000000001"/>
  </r>
  <r>
    <s v="BA"/>
    <s v="BOSNIA AND HERZEGOVINA"/>
    <s v="BA00"/>
    <x v="16"/>
    <x v="1"/>
    <n v="1615.9"/>
    <s v="BOSNIA AND HERZEGOVINA-Reservoir"/>
    <s v="Non-EU"/>
    <n v="1.6159000000000001"/>
  </r>
  <r>
    <s v="BA"/>
    <s v="BOSNIA AND HERZEGOVINA"/>
    <s v="BA00"/>
    <x v="16"/>
    <x v="2"/>
    <n v="1615.9"/>
    <s v="BOSNIA AND HERZEGOVINA-Reservoir"/>
    <s v="Non-EU"/>
    <n v="1.6159000000000001"/>
  </r>
  <r>
    <s v="BA"/>
    <s v="BOSNIA AND HERZEGOVINA"/>
    <s v="BA00"/>
    <x v="16"/>
    <x v="3"/>
    <n v="1615.9"/>
    <s v="BOSNIA AND HERZEGOVINA-Reservoir"/>
    <s v="Non-EU"/>
    <n v="1.6159000000000001"/>
  </r>
  <r>
    <s v="BA"/>
    <s v="BOSNIA AND HERZEGOVINA"/>
    <s v="BA00"/>
    <x v="16"/>
    <x v="4"/>
    <n v="1615.9"/>
    <s v="BOSNIA AND HERZEGOVINA-Reservoir"/>
    <s v="Non-EU"/>
    <n v="1.6159000000000001"/>
  </r>
  <r>
    <s v="BA"/>
    <s v="BOSNIA AND HERZEGOVINA"/>
    <s v="BA00"/>
    <x v="16"/>
    <x v="5"/>
    <n v="1615.9"/>
    <s v="BOSNIA AND HERZEGOVINA-Reservoir"/>
    <s v="Non-EU"/>
    <n v="1.6159000000000001"/>
  </r>
  <r>
    <s v="BA"/>
    <s v="BOSNIA AND HERZEGOVINA"/>
    <s v="BA00"/>
    <x v="16"/>
    <x v="6"/>
    <n v="1615.9"/>
    <s v="BOSNIA AND HERZEGOVINA-Reservoir"/>
    <s v="Non-EU"/>
    <n v="1.6159000000000001"/>
  </r>
  <r>
    <s v="BA"/>
    <s v="BOSNIA AND HERZEGOVINA"/>
    <s v="BA00"/>
    <x v="16"/>
    <x v="7"/>
    <n v="1615.9"/>
    <s v="BOSNIA AND HERZEGOVINA-Reservoir"/>
    <s v="Non-EU"/>
    <n v="1.6159000000000001"/>
  </r>
  <r>
    <s v="BA"/>
    <s v="BOSNIA AND HERZEGOVINA"/>
    <s v="BA00"/>
    <x v="17"/>
    <x v="8"/>
    <n v="25"/>
    <s v="BOSNIA AND HERZEGOVINA-Run of river"/>
    <s v="Non-EU"/>
    <n v="2.5000000000000001E-2"/>
  </r>
  <r>
    <s v="BA"/>
    <s v="BOSNIA AND HERZEGOVINA"/>
    <s v="BA00"/>
    <x v="17"/>
    <x v="9"/>
    <n v="40.799999999999997"/>
    <s v="BOSNIA AND HERZEGOVINA-Run of river"/>
    <s v="Non-EU"/>
    <n v="4.0799999999999996E-2"/>
  </r>
  <r>
    <s v="BA"/>
    <s v="BOSNIA AND HERZEGOVINA"/>
    <s v="BA00"/>
    <x v="17"/>
    <x v="10"/>
    <n v="40.799999999999997"/>
    <s v="BOSNIA AND HERZEGOVINA-Run of river"/>
    <s v="Non-EU"/>
    <n v="4.0799999999999996E-2"/>
  </r>
  <r>
    <s v="BA"/>
    <s v="BOSNIA AND HERZEGOVINA"/>
    <s v="BA00"/>
    <x v="17"/>
    <x v="0"/>
    <n v="40.799999999999997"/>
    <s v="BOSNIA AND HERZEGOVINA-Run of river"/>
    <s v="Non-EU"/>
    <n v="4.0799999999999996E-2"/>
  </r>
  <r>
    <s v="BA"/>
    <s v="BOSNIA AND HERZEGOVINA"/>
    <s v="BA00"/>
    <x v="17"/>
    <x v="1"/>
    <n v="40.799999999999997"/>
    <s v="BOSNIA AND HERZEGOVINA-Run of river"/>
    <s v="Non-EU"/>
    <n v="4.0799999999999996E-2"/>
  </r>
  <r>
    <s v="BA"/>
    <s v="BOSNIA AND HERZEGOVINA"/>
    <s v="BA00"/>
    <x v="17"/>
    <x v="2"/>
    <n v="40.799999999999997"/>
    <s v="BOSNIA AND HERZEGOVINA-Run of river"/>
    <s v="Non-EU"/>
    <n v="4.0799999999999996E-2"/>
  </r>
  <r>
    <s v="BA"/>
    <s v="BOSNIA AND HERZEGOVINA"/>
    <s v="BA00"/>
    <x v="17"/>
    <x v="3"/>
    <n v="40.799999999999997"/>
    <s v="BOSNIA AND HERZEGOVINA-Run of river"/>
    <s v="Non-EU"/>
    <n v="4.0799999999999996E-2"/>
  </r>
  <r>
    <s v="BA"/>
    <s v="BOSNIA AND HERZEGOVINA"/>
    <s v="BA00"/>
    <x v="17"/>
    <x v="4"/>
    <n v="40.799999999999997"/>
    <s v="BOSNIA AND HERZEGOVINA-Run of river"/>
    <s v="Non-EU"/>
    <n v="4.0799999999999996E-2"/>
  </r>
  <r>
    <s v="BA"/>
    <s v="BOSNIA AND HERZEGOVINA"/>
    <s v="BA00"/>
    <x v="17"/>
    <x v="5"/>
    <n v="40.799999999999997"/>
    <s v="BOSNIA AND HERZEGOVINA-Run of river"/>
    <s v="Non-EU"/>
    <n v="4.0799999999999996E-2"/>
  </r>
  <r>
    <s v="BA"/>
    <s v="BOSNIA AND HERZEGOVINA"/>
    <s v="BA00"/>
    <x v="17"/>
    <x v="6"/>
    <n v="40.799999999999997"/>
    <s v="BOSNIA AND HERZEGOVINA-Run of river"/>
    <s v="Non-EU"/>
    <n v="4.0799999999999996E-2"/>
  </r>
  <r>
    <s v="BA"/>
    <s v="BOSNIA AND HERZEGOVINA"/>
    <s v="BA00"/>
    <x v="17"/>
    <x v="7"/>
    <n v="40.799999999999997"/>
    <s v="BOSNIA AND HERZEGOVINA-Run of river"/>
    <s v="Non-EU"/>
    <n v="4.0799999999999996E-2"/>
  </r>
  <r>
    <s v="BE"/>
    <s v="BELGIUM"/>
    <s v="BE00"/>
    <x v="18"/>
    <x v="8"/>
    <n v="1278"/>
    <s v="BELGIUM-Closed loop pumping"/>
    <s v="EU"/>
    <n v="1.278"/>
  </r>
  <r>
    <s v="BE"/>
    <s v="BELGIUM"/>
    <s v="BE00"/>
    <x v="18"/>
    <x v="9"/>
    <n v="1305"/>
    <s v="BELGIUM-Closed loop pumping"/>
    <s v="EU"/>
    <n v="1.3049999999999999"/>
  </r>
  <r>
    <s v="BE"/>
    <s v="BELGIUM"/>
    <s v="BE00"/>
    <x v="18"/>
    <x v="10"/>
    <n v="1305"/>
    <s v="BELGIUM-Closed loop pumping"/>
    <s v="EU"/>
    <n v="1.3049999999999999"/>
  </r>
  <r>
    <s v="BE"/>
    <s v="BELGIUM"/>
    <s v="BE00"/>
    <x v="18"/>
    <x v="0"/>
    <n v="1305"/>
    <s v="BELGIUM-Closed loop pumping"/>
    <s v="EU"/>
    <n v="1.3049999999999999"/>
  </r>
  <r>
    <s v="BE"/>
    <s v="BELGIUM"/>
    <s v="BE00"/>
    <x v="18"/>
    <x v="1"/>
    <n v="1305"/>
    <s v="BELGIUM-Closed loop pumping"/>
    <s v="EU"/>
    <n v="1.3049999999999999"/>
  </r>
  <r>
    <s v="BE"/>
    <s v="BELGIUM"/>
    <s v="BE00"/>
    <x v="18"/>
    <x v="2"/>
    <n v="1305"/>
    <s v="BELGIUM-Closed loop pumping"/>
    <s v="EU"/>
    <n v="1.3049999999999999"/>
  </r>
  <r>
    <s v="BE"/>
    <s v="BELGIUM"/>
    <s v="BE00"/>
    <x v="18"/>
    <x v="3"/>
    <n v="1305"/>
    <s v="BELGIUM-Closed loop pumping"/>
    <s v="EU"/>
    <n v="1.3049999999999999"/>
  </r>
  <r>
    <s v="BE"/>
    <s v="BELGIUM"/>
    <s v="BE00"/>
    <x v="18"/>
    <x v="4"/>
    <n v="1305"/>
    <s v="BELGIUM-Closed loop pumping"/>
    <s v="EU"/>
    <n v="1.3049999999999999"/>
  </r>
  <r>
    <s v="BE"/>
    <s v="BELGIUM"/>
    <s v="BE00"/>
    <x v="18"/>
    <x v="5"/>
    <n v="1305"/>
    <s v="BELGIUM-Closed loop pumping"/>
    <s v="EU"/>
    <n v="1.3049999999999999"/>
  </r>
  <r>
    <s v="BE"/>
    <s v="BELGIUM"/>
    <s v="BE00"/>
    <x v="18"/>
    <x v="6"/>
    <n v="1305"/>
    <s v="BELGIUM-Closed loop pumping"/>
    <s v="EU"/>
    <n v="1.3049999999999999"/>
  </r>
  <r>
    <s v="BE"/>
    <s v="BELGIUM"/>
    <s v="BE00"/>
    <x v="18"/>
    <x v="7"/>
    <n v="1305"/>
    <s v="BELGIUM-Closed loop pumping"/>
    <s v="EU"/>
    <n v="1.3049999999999999"/>
  </r>
  <r>
    <s v="BE"/>
    <s v="BELGIUM"/>
    <s v="BE00"/>
    <x v="17"/>
    <x v="8"/>
    <n v="133"/>
    <s v="BELGIUM-Run of river"/>
    <s v="EU"/>
    <n v="0.13300000000000001"/>
  </r>
  <r>
    <s v="BE"/>
    <s v="BELGIUM"/>
    <s v="BE00"/>
    <x v="17"/>
    <x v="9"/>
    <n v="137"/>
    <s v="BELGIUM-Run of river"/>
    <s v="EU"/>
    <n v="0.13700000000000001"/>
  </r>
  <r>
    <s v="BE"/>
    <s v="BELGIUM"/>
    <s v="BE00"/>
    <x v="17"/>
    <x v="10"/>
    <n v="139.80000000000001"/>
    <s v="BELGIUM-Run of river"/>
    <s v="EU"/>
    <n v="0.13980000000000001"/>
  </r>
  <r>
    <s v="BE"/>
    <s v="BELGIUM"/>
    <s v="BE00"/>
    <x v="17"/>
    <x v="0"/>
    <n v="142.6"/>
    <s v="BELGIUM-Run of river"/>
    <s v="EU"/>
    <n v="0.1426"/>
  </r>
  <r>
    <s v="BE"/>
    <s v="BELGIUM"/>
    <s v="BE00"/>
    <x v="17"/>
    <x v="1"/>
    <n v="145.4"/>
    <s v="BELGIUM-Run of river"/>
    <s v="EU"/>
    <n v="0.1454"/>
  </r>
  <r>
    <s v="BE"/>
    <s v="BELGIUM"/>
    <s v="BE00"/>
    <x v="17"/>
    <x v="2"/>
    <n v="148.19999999999999"/>
    <s v="BELGIUM-Run of river"/>
    <s v="EU"/>
    <n v="0.1482"/>
  </r>
  <r>
    <s v="BE"/>
    <s v="BELGIUM"/>
    <s v="BE00"/>
    <x v="17"/>
    <x v="3"/>
    <n v="151"/>
    <s v="BELGIUM-Run of river"/>
    <s v="EU"/>
    <n v="0.151"/>
  </r>
  <r>
    <s v="BE"/>
    <s v="BELGIUM"/>
    <s v="BE00"/>
    <x v="17"/>
    <x v="4"/>
    <n v="153.80000000000001"/>
    <s v="BELGIUM-Run of river"/>
    <s v="EU"/>
    <n v="0.15380000000000002"/>
  </r>
  <r>
    <s v="BE"/>
    <s v="BELGIUM"/>
    <s v="BE00"/>
    <x v="17"/>
    <x v="5"/>
    <n v="156.6"/>
    <s v="BELGIUM-Run of river"/>
    <s v="EU"/>
    <n v="0.15659999999999999"/>
  </r>
  <r>
    <s v="BE"/>
    <s v="BELGIUM"/>
    <s v="BE00"/>
    <x v="17"/>
    <x v="6"/>
    <n v="159.4"/>
    <s v="BELGIUM-Run of river"/>
    <s v="EU"/>
    <n v="0.15940000000000001"/>
  </r>
  <r>
    <s v="BE"/>
    <s v="BELGIUM"/>
    <s v="BE00"/>
    <x v="17"/>
    <x v="7"/>
    <n v="162.19999999999999"/>
    <s v="BELGIUM-Run of river"/>
    <s v="EU"/>
    <n v="0.16219999999999998"/>
  </r>
  <r>
    <s v="BG"/>
    <s v="BULGARIA"/>
    <s v="BG00"/>
    <x v="18"/>
    <x v="8"/>
    <n v="0"/>
    <s v="BULGARIA-Closed loop pumping"/>
    <s v="EU"/>
    <n v="0"/>
  </r>
  <r>
    <s v="BG"/>
    <s v="BULGARIA"/>
    <s v="BG00"/>
    <x v="18"/>
    <x v="9"/>
    <n v="420"/>
    <s v="BULGARIA-Closed loop pumping"/>
    <s v="EU"/>
    <n v="0.42"/>
  </r>
  <r>
    <s v="BG"/>
    <s v="BULGARIA"/>
    <s v="BG00"/>
    <x v="18"/>
    <x v="10"/>
    <n v="420"/>
    <s v="BULGARIA-Closed loop pumping"/>
    <s v="EU"/>
    <n v="0.42"/>
  </r>
  <r>
    <s v="BG"/>
    <s v="BULGARIA"/>
    <s v="BG00"/>
    <x v="18"/>
    <x v="0"/>
    <n v="864"/>
    <s v="BULGARIA-Closed loop pumping"/>
    <s v="EU"/>
    <n v="0.86399999999999999"/>
  </r>
  <r>
    <s v="BG"/>
    <s v="BULGARIA"/>
    <s v="BG00"/>
    <x v="18"/>
    <x v="1"/>
    <n v="864"/>
    <s v="BULGARIA-Closed loop pumping"/>
    <s v="EU"/>
    <n v="0.86399999999999999"/>
  </r>
  <r>
    <s v="BG"/>
    <s v="BULGARIA"/>
    <s v="BG00"/>
    <x v="18"/>
    <x v="2"/>
    <n v="864"/>
    <s v="BULGARIA-Closed loop pumping"/>
    <s v="EU"/>
    <n v="0.86399999999999999"/>
  </r>
  <r>
    <s v="BG"/>
    <s v="BULGARIA"/>
    <s v="BG00"/>
    <x v="18"/>
    <x v="3"/>
    <n v="1064"/>
    <s v="BULGARIA-Closed loop pumping"/>
    <s v="EU"/>
    <n v="1.0640000000000001"/>
  </r>
  <r>
    <s v="BG"/>
    <s v="BULGARIA"/>
    <s v="BG00"/>
    <x v="18"/>
    <x v="4"/>
    <n v="1064"/>
    <s v="BULGARIA-Closed loop pumping"/>
    <s v="EU"/>
    <n v="1.0640000000000001"/>
  </r>
  <r>
    <s v="BG"/>
    <s v="BULGARIA"/>
    <s v="BG00"/>
    <x v="18"/>
    <x v="5"/>
    <n v="1264"/>
    <s v="BULGARIA-Closed loop pumping"/>
    <s v="EU"/>
    <n v="1.264"/>
  </r>
  <r>
    <s v="BG"/>
    <s v="BULGARIA"/>
    <s v="BG00"/>
    <x v="18"/>
    <x v="6"/>
    <n v="1464"/>
    <s v="BULGARIA-Closed loop pumping"/>
    <s v="EU"/>
    <n v="1.464"/>
  </r>
  <r>
    <s v="BG"/>
    <s v="BULGARIA"/>
    <s v="BG00"/>
    <x v="18"/>
    <x v="7"/>
    <n v="1664"/>
    <s v="BULGARIA-Closed loop pumping"/>
    <s v="EU"/>
    <n v="1.6639999999999999"/>
  </r>
  <r>
    <s v="BG"/>
    <s v="BULGARIA"/>
    <s v="BG00"/>
    <x v="19"/>
    <x v="8"/>
    <n v="535"/>
    <s v="BULGARIA-Open loop pumping"/>
    <s v="EU"/>
    <n v="0.53500000000000003"/>
  </r>
  <r>
    <s v="BG"/>
    <s v="BULGARIA"/>
    <s v="BG00"/>
    <x v="19"/>
    <x v="9"/>
    <n v="535"/>
    <s v="BULGARIA-Open loop pumping"/>
    <s v="EU"/>
    <n v="0.53500000000000003"/>
  </r>
  <r>
    <s v="BG"/>
    <s v="BULGARIA"/>
    <s v="BG00"/>
    <x v="19"/>
    <x v="10"/>
    <n v="535"/>
    <s v="BULGARIA-Open loop pumping"/>
    <s v="EU"/>
    <n v="0.53500000000000003"/>
  </r>
  <r>
    <s v="BG"/>
    <s v="BULGARIA"/>
    <s v="BG00"/>
    <x v="19"/>
    <x v="0"/>
    <n v="535"/>
    <s v="BULGARIA-Open loop pumping"/>
    <s v="EU"/>
    <n v="0.53500000000000003"/>
  </r>
  <r>
    <s v="BG"/>
    <s v="BULGARIA"/>
    <s v="BG00"/>
    <x v="19"/>
    <x v="1"/>
    <n v="535"/>
    <s v="BULGARIA-Open loop pumping"/>
    <s v="EU"/>
    <n v="0.53500000000000003"/>
  </r>
  <r>
    <s v="BG"/>
    <s v="BULGARIA"/>
    <s v="BG00"/>
    <x v="19"/>
    <x v="2"/>
    <n v="535"/>
    <s v="BULGARIA-Open loop pumping"/>
    <s v="EU"/>
    <n v="0.53500000000000003"/>
  </r>
  <r>
    <s v="BG"/>
    <s v="BULGARIA"/>
    <s v="BG00"/>
    <x v="19"/>
    <x v="3"/>
    <n v="535"/>
    <s v="BULGARIA-Open loop pumping"/>
    <s v="EU"/>
    <n v="0.53500000000000003"/>
  </r>
  <r>
    <s v="BG"/>
    <s v="BULGARIA"/>
    <s v="BG00"/>
    <x v="19"/>
    <x v="4"/>
    <n v="535"/>
    <s v="BULGARIA-Open loop pumping"/>
    <s v="EU"/>
    <n v="0.53500000000000003"/>
  </r>
  <r>
    <s v="BG"/>
    <s v="BULGARIA"/>
    <s v="BG00"/>
    <x v="19"/>
    <x v="5"/>
    <n v="535"/>
    <s v="BULGARIA-Open loop pumping"/>
    <s v="EU"/>
    <n v="0.53500000000000003"/>
  </r>
  <r>
    <s v="BG"/>
    <s v="BULGARIA"/>
    <s v="BG00"/>
    <x v="19"/>
    <x v="6"/>
    <n v="535"/>
    <s v="BULGARIA-Open loop pumping"/>
    <s v="EU"/>
    <n v="0.53500000000000003"/>
  </r>
  <r>
    <s v="BG"/>
    <s v="BULGARIA"/>
    <s v="BG00"/>
    <x v="19"/>
    <x v="7"/>
    <n v="535"/>
    <s v="BULGARIA-Open loop pumping"/>
    <s v="EU"/>
    <n v="0.53500000000000003"/>
  </r>
  <r>
    <s v="BG"/>
    <s v="BULGARIA"/>
    <s v="BG00"/>
    <x v="16"/>
    <x v="8"/>
    <n v="1281.3"/>
    <s v="BULGARIA-Reservoir"/>
    <s v="EU"/>
    <n v="1.2812999999999999"/>
  </r>
  <r>
    <s v="BG"/>
    <s v="BULGARIA"/>
    <s v="BG00"/>
    <x v="16"/>
    <x v="9"/>
    <n v="1281.3"/>
    <s v="BULGARIA-Reservoir"/>
    <s v="EU"/>
    <n v="1.2812999999999999"/>
  </r>
  <r>
    <s v="BG"/>
    <s v="BULGARIA"/>
    <s v="BG00"/>
    <x v="16"/>
    <x v="10"/>
    <n v="1281.3"/>
    <s v="BULGARIA-Reservoir"/>
    <s v="EU"/>
    <n v="1.2812999999999999"/>
  </r>
  <r>
    <s v="BG"/>
    <s v="BULGARIA"/>
    <s v="BG00"/>
    <x v="16"/>
    <x v="0"/>
    <n v="1281.3"/>
    <s v="BULGARIA-Reservoir"/>
    <s v="EU"/>
    <n v="1.2812999999999999"/>
  </r>
  <r>
    <s v="BG"/>
    <s v="BULGARIA"/>
    <s v="BG00"/>
    <x v="16"/>
    <x v="1"/>
    <n v="1281.3"/>
    <s v="BULGARIA-Reservoir"/>
    <s v="EU"/>
    <n v="1.2812999999999999"/>
  </r>
  <r>
    <s v="BG"/>
    <s v="BULGARIA"/>
    <s v="BG00"/>
    <x v="16"/>
    <x v="2"/>
    <n v="1281.3"/>
    <s v="BULGARIA-Reservoir"/>
    <s v="EU"/>
    <n v="1.2812999999999999"/>
  </r>
  <r>
    <s v="BG"/>
    <s v="BULGARIA"/>
    <s v="BG00"/>
    <x v="16"/>
    <x v="3"/>
    <n v="1281.3"/>
    <s v="BULGARIA-Reservoir"/>
    <s v="EU"/>
    <n v="1.2812999999999999"/>
  </r>
  <r>
    <s v="BG"/>
    <s v="BULGARIA"/>
    <s v="BG00"/>
    <x v="16"/>
    <x v="4"/>
    <n v="1281.3"/>
    <s v="BULGARIA-Reservoir"/>
    <s v="EU"/>
    <n v="1.2812999999999999"/>
  </r>
  <r>
    <s v="BG"/>
    <s v="BULGARIA"/>
    <s v="BG00"/>
    <x v="16"/>
    <x v="5"/>
    <n v="1281.3"/>
    <s v="BULGARIA-Reservoir"/>
    <s v="EU"/>
    <n v="1.2812999999999999"/>
  </r>
  <r>
    <s v="BG"/>
    <s v="BULGARIA"/>
    <s v="BG00"/>
    <x v="16"/>
    <x v="6"/>
    <n v="1281.3"/>
    <s v="BULGARIA-Reservoir"/>
    <s v="EU"/>
    <n v="1.2812999999999999"/>
  </r>
  <r>
    <s v="BG"/>
    <s v="BULGARIA"/>
    <s v="BG00"/>
    <x v="16"/>
    <x v="7"/>
    <n v="1281.3"/>
    <s v="BULGARIA-Reservoir"/>
    <s v="EU"/>
    <n v="1.2812999999999999"/>
  </r>
  <r>
    <s v="BG"/>
    <s v="BULGARIA"/>
    <s v="BG00"/>
    <x v="17"/>
    <x v="8"/>
    <n v="535.5"/>
    <s v="BULGARIA-Run of river"/>
    <s v="EU"/>
    <n v="0.53549999999999998"/>
  </r>
  <r>
    <s v="BG"/>
    <s v="BULGARIA"/>
    <s v="BG00"/>
    <x v="17"/>
    <x v="9"/>
    <n v="535.5"/>
    <s v="BULGARIA-Run of river"/>
    <s v="EU"/>
    <n v="0.53549999999999998"/>
  </r>
  <r>
    <s v="BG"/>
    <s v="BULGARIA"/>
    <s v="BG00"/>
    <x v="17"/>
    <x v="10"/>
    <n v="535.5"/>
    <s v="BULGARIA-Run of river"/>
    <s v="EU"/>
    <n v="0.53549999999999998"/>
  </r>
  <r>
    <s v="BG"/>
    <s v="BULGARIA"/>
    <s v="BG00"/>
    <x v="17"/>
    <x v="0"/>
    <n v="535.5"/>
    <s v="BULGARIA-Run of river"/>
    <s v="EU"/>
    <n v="0.53549999999999998"/>
  </r>
  <r>
    <s v="BG"/>
    <s v="BULGARIA"/>
    <s v="BG00"/>
    <x v="17"/>
    <x v="1"/>
    <n v="535.5"/>
    <s v="BULGARIA-Run of river"/>
    <s v="EU"/>
    <n v="0.53549999999999998"/>
  </r>
  <r>
    <s v="BG"/>
    <s v="BULGARIA"/>
    <s v="BG00"/>
    <x v="17"/>
    <x v="2"/>
    <n v="535.5"/>
    <s v="BULGARIA-Run of river"/>
    <s v="EU"/>
    <n v="0.53549999999999998"/>
  </r>
  <r>
    <s v="BG"/>
    <s v="BULGARIA"/>
    <s v="BG00"/>
    <x v="17"/>
    <x v="3"/>
    <n v="535.5"/>
    <s v="BULGARIA-Run of river"/>
    <s v="EU"/>
    <n v="0.53549999999999998"/>
  </r>
  <r>
    <s v="BG"/>
    <s v="BULGARIA"/>
    <s v="BG00"/>
    <x v="17"/>
    <x v="4"/>
    <n v="535.5"/>
    <s v="BULGARIA-Run of river"/>
    <s v="EU"/>
    <n v="0.53549999999999998"/>
  </r>
  <r>
    <s v="BG"/>
    <s v="BULGARIA"/>
    <s v="BG00"/>
    <x v="17"/>
    <x v="5"/>
    <n v="535.5"/>
    <s v="BULGARIA-Run of river"/>
    <s v="EU"/>
    <n v="0.53549999999999998"/>
  </r>
  <r>
    <s v="BG"/>
    <s v="BULGARIA"/>
    <s v="BG00"/>
    <x v="17"/>
    <x v="6"/>
    <n v="535.5"/>
    <s v="BULGARIA-Run of river"/>
    <s v="EU"/>
    <n v="0.53549999999999998"/>
  </r>
  <r>
    <s v="BG"/>
    <s v="BULGARIA"/>
    <s v="BG00"/>
    <x v="17"/>
    <x v="7"/>
    <n v="535.5"/>
    <s v="BULGARIA-Run of river"/>
    <s v="EU"/>
    <n v="0.53549999999999998"/>
  </r>
  <r>
    <s v="CH"/>
    <s v="SWITZERLAND"/>
    <s v="CH00"/>
    <x v="18"/>
    <x v="8"/>
    <n v="1900"/>
    <s v="SWITZERLAND-Closed loop pumping"/>
    <s v="Non-EU"/>
    <n v="1.9"/>
  </r>
  <r>
    <s v="CH"/>
    <s v="SWITZERLAND"/>
    <s v="CH00"/>
    <x v="18"/>
    <x v="9"/>
    <n v="1900"/>
    <s v="SWITZERLAND-Closed loop pumping"/>
    <s v="Non-EU"/>
    <n v="1.9"/>
  </r>
  <r>
    <s v="CH"/>
    <s v="SWITZERLAND"/>
    <s v="CH00"/>
    <x v="18"/>
    <x v="10"/>
    <n v="1900"/>
    <s v="SWITZERLAND-Closed loop pumping"/>
    <s v="Non-EU"/>
    <n v="1.9"/>
  </r>
  <r>
    <s v="CH"/>
    <s v="SWITZERLAND"/>
    <s v="CH00"/>
    <x v="18"/>
    <x v="0"/>
    <n v="1900"/>
    <s v="SWITZERLAND-Closed loop pumping"/>
    <s v="Non-EU"/>
    <n v="1.9"/>
  </r>
  <r>
    <s v="CH"/>
    <s v="SWITZERLAND"/>
    <s v="CH00"/>
    <x v="18"/>
    <x v="1"/>
    <n v="1900"/>
    <s v="SWITZERLAND-Closed loop pumping"/>
    <s v="Non-EU"/>
    <n v="1.9"/>
  </r>
  <r>
    <s v="CH"/>
    <s v="SWITZERLAND"/>
    <s v="CH00"/>
    <x v="18"/>
    <x v="2"/>
    <n v="1900"/>
    <s v="SWITZERLAND-Closed loop pumping"/>
    <s v="Non-EU"/>
    <n v="1.9"/>
  </r>
  <r>
    <s v="CH"/>
    <s v="SWITZERLAND"/>
    <s v="CH00"/>
    <x v="18"/>
    <x v="3"/>
    <n v="1900"/>
    <s v="SWITZERLAND-Closed loop pumping"/>
    <s v="Non-EU"/>
    <n v="1.9"/>
  </r>
  <r>
    <s v="CH"/>
    <s v="SWITZERLAND"/>
    <s v="CH00"/>
    <x v="18"/>
    <x v="4"/>
    <n v="1900"/>
    <s v="SWITZERLAND-Closed loop pumping"/>
    <s v="Non-EU"/>
    <n v="1.9"/>
  </r>
  <r>
    <s v="CH"/>
    <s v="SWITZERLAND"/>
    <s v="CH00"/>
    <x v="18"/>
    <x v="5"/>
    <n v="1900"/>
    <s v="SWITZERLAND-Closed loop pumping"/>
    <s v="Non-EU"/>
    <n v="1.9"/>
  </r>
  <r>
    <s v="CH"/>
    <s v="SWITZERLAND"/>
    <s v="CH00"/>
    <x v="18"/>
    <x v="6"/>
    <n v="1900"/>
    <s v="SWITZERLAND-Closed loop pumping"/>
    <s v="Non-EU"/>
    <n v="1.9"/>
  </r>
  <r>
    <s v="CH"/>
    <s v="SWITZERLAND"/>
    <s v="CH00"/>
    <x v="18"/>
    <x v="7"/>
    <n v="1900"/>
    <s v="SWITZERLAND-Closed loop pumping"/>
    <s v="Non-EU"/>
    <n v="1.9"/>
  </r>
  <r>
    <s v="CH"/>
    <s v="SWITZERLAND"/>
    <s v="CH00"/>
    <x v="19"/>
    <x v="8"/>
    <n v="2207.6999999999998"/>
    <s v="SWITZERLAND-Open loop pumping"/>
    <s v="Non-EU"/>
    <n v="2.2077"/>
  </r>
  <r>
    <s v="CH"/>
    <s v="SWITZERLAND"/>
    <s v="CH00"/>
    <x v="19"/>
    <x v="9"/>
    <n v="2258.1999999999998"/>
    <s v="SWITZERLAND-Open loop pumping"/>
    <s v="Non-EU"/>
    <n v="2.2582"/>
  </r>
  <r>
    <s v="CH"/>
    <s v="SWITZERLAND"/>
    <s v="CH00"/>
    <x v="19"/>
    <x v="10"/>
    <n v="2308.6"/>
    <s v="SWITZERLAND-Open loop pumping"/>
    <s v="Non-EU"/>
    <n v="2.3085999999999998"/>
  </r>
  <r>
    <s v="CH"/>
    <s v="SWITZERLAND"/>
    <s v="CH00"/>
    <x v="19"/>
    <x v="0"/>
    <n v="2359.1"/>
    <s v="SWITZERLAND-Open loop pumping"/>
    <s v="Non-EU"/>
    <n v="2.3590999999999998"/>
  </r>
  <r>
    <s v="CH"/>
    <s v="SWITZERLAND"/>
    <s v="CH00"/>
    <x v="19"/>
    <x v="1"/>
    <n v="2409.5"/>
    <s v="SWITZERLAND-Open loop pumping"/>
    <s v="Non-EU"/>
    <n v="2.4095"/>
  </r>
  <r>
    <s v="CH"/>
    <s v="SWITZERLAND"/>
    <s v="CH00"/>
    <x v="19"/>
    <x v="2"/>
    <n v="2460"/>
    <s v="SWITZERLAND-Open loop pumping"/>
    <s v="Non-EU"/>
    <n v="2.46"/>
  </r>
  <r>
    <s v="CH"/>
    <s v="SWITZERLAND"/>
    <s v="CH00"/>
    <x v="19"/>
    <x v="3"/>
    <n v="2626"/>
    <s v="SWITZERLAND-Open loop pumping"/>
    <s v="Non-EU"/>
    <n v="2.6259999999999999"/>
  </r>
  <r>
    <s v="CH"/>
    <s v="SWITZERLAND"/>
    <s v="CH00"/>
    <x v="19"/>
    <x v="4"/>
    <n v="2792"/>
    <s v="SWITZERLAND-Open loop pumping"/>
    <s v="Non-EU"/>
    <n v="2.7919999999999998"/>
  </r>
  <r>
    <s v="CH"/>
    <s v="SWITZERLAND"/>
    <s v="CH00"/>
    <x v="19"/>
    <x v="5"/>
    <n v="2958"/>
    <s v="SWITZERLAND-Open loop pumping"/>
    <s v="Non-EU"/>
    <n v="2.9580000000000002"/>
  </r>
  <r>
    <s v="CH"/>
    <s v="SWITZERLAND"/>
    <s v="CH00"/>
    <x v="19"/>
    <x v="6"/>
    <n v="3124"/>
    <s v="SWITZERLAND-Open loop pumping"/>
    <s v="Non-EU"/>
    <n v="3.1240000000000001"/>
  </r>
  <r>
    <s v="CH"/>
    <s v="SWITZERLAND"/>
    <s v="CH00"/>
    <x v="19"/>
    <x v="7"/>
    <n v="3290"/>
    <s v="SWITZERLAND-Open loop pumping"/>
    <s v="Non-EU"/>
    <n v="3.29"/>
  </r>
  <r>
    <s v="CH"/>
    <s v="SWITZERLAND"/>
    <s v="CH00"/>
    <x v="16"/>
    <x v="8"/>
    <n v="7773.3"/>
    <s v="SWITZERLAND-Reservoir"/>
    <s v="Non-EU"/>
    <n v="7.7732999999999999"/>
  </r>
  <r>
    <s v="CH"/>
    <s v="SWITZERLAND"/>
    <s v="CH00"/>
    <x v="16"/>
    <x v="9"/>
    <n v="7924.6"/>
    <s v="SWITZERLAND-Reservoir"/>
    <s v="Non-EU"/>
    <n v="7.9246000000000008"/>
  </r>
  <r>
    <s v="CH"/>
    <s v="SWITZERLAND"/>
    <s v="CH00"/>
    <x v="16"/>
    <x v="10"/>
    <n v="8076"/>
    <s v="SWITZERLAND-Reservoir"/>
    <s v="Non-EU"/>
    <n v="8.0760000000000005"/>
  </r>
  <r>
    <s v="CH"/>
    <s v="SWITZERLAND"/>
    <s v="CH00"/>
    <x v="16"/>
    <x v="0"/>
    <n v="8227.2999999999993"/>
    <s v="SWITZERLAND-Reservoir"/>
    <s v="Non-EU"/>
    <n v="8.2272999999999996"/>
  </r>
  <r>
    <s v="CH"/>
    <s v="SWITZERLAND"/>
    <s v="CH00"/>
    <x v="16"/>
    <x v="1"/>
    <n v="8378.7000000000007"/>
    <s v="SWITZERLAND-Reservoir"/>
    <s v="Non-EU"/>
    <n v="8.3787000000000003"/>
  </r>
  <r>
    <s v="CH"/>
    <s v="SWITZERLAND"/>
    <s v="CH00"/>
    <x v="16"/>
    <x v="2"/>
    <n v="8530"/>
    <s v="SWITZERLAND-Reservoir"/>
    <s v="Non-EU"/>
    <n v="8.5299999999999994"/>
  </r>
  <r>
    <s v="CH"/>
    <s v="SWITZERLAND"/>
    <s v="CH00"/>
    <x v="16"/>
    <x v="3"/>
    <n v="8570"/>
    <s v="SWITZERLAND-Reservoir"/>
    <s v="Non-EU"/>
    <n v="8.57"/>
  </r>
  <r>
    <s v="CH"/>
    <s v="SWITZERLAND"/>
    <s v="CH00"/>
    <x v="16"/>
    <x v="4"/>
    <n v="8610"/>
    <s v="SWITZERLAND-Reservoir"/>
    <s v="Non-EU"/>
    <n v="8.61"/>
  </r>
  <r>
    <s v="CH"/>
    <s v="SWITZERLAND"/>
    <s v="CH00"/>
    <x v="16"/>
    <x v="5"/>
    <n v="8650"/>
    <s v="SWITZERLAND-Reservoir"/>
    <s v="Non-EU"/>
    <n v="8.65"/>
  </r>
  <r>
    <s v="CH"/>
    <s v="SWITZERLAND"/>
    <s v="CH00"/>
    <x v="16"/>
    <x v="6"/>
    <n v="8690"/>
    <s v="SWITZERLAND-Reservoir"/>
    <s v="Non-EU"/>
    <n v="8.69"/>
  </r>
  <r>
    <s v="CH"/>
    <s v="SWITZERLAND"/>
    <s v="CH00"/>
    <x v="16"/>
    <x v="7"/>
    <n v="8730"/>
    <s v="SWITZERLAND-Reservoir"/>
    <s v="Non-EU"/>
    <n v="8.73"/>
  </r>
  <r>
    <s v="CH"/>
    <s v="SWITZERLAND"/>
    <s v="CH00"/>
    <x v="17"/>
    <x v="8"/>
    <n v="4183.6000000000004"/>
    <s v="SWITZERLAND-Run of river"/>
    <s v="Non-EU"/>
    <n v="4.1836000000000002"/>
  </r>
  <r>
    <s v="CH"/>
    <s v="SWITZERLAND"/>
    <s v="CH00"/>
    <x v="17"/>
    <x v="9"/>
    <n v="4189.8999999999996"/>
    <s v="SWITZERLAND-Run of river"/>
    <s v="Non-EU"/>
    <n v="4.1898999999999997"/>
  </r>
  <r>
    <s v="CH"/>
    <s v="SWITZERLAND"/>
    <s v="CH00"/>
    <x v="17"/>
    <x v="10"/>
    <n v="4196.2"/>
    <s v="SWITZERLAND-Run of river"/>
    <s v="Non-EU"/>
    <n v="4.1962000000000002"/>
  </r>
  <r>
    <s v="CH"/>
    <s v="SWITZERLAND"/>
    <s v="CH00"/>
    <x v="17"/>
    <x v="0"/>
    <n v="4202.3999999999996"/>
    <s v="SWITZERLAND-Run of river"/>
    <s v="Non-EU"/>
    <n v="4.2023999999999999"/>
  </r>
  <r>
    <s v="CH"/>
    <s v="SWITZERLAND"/>
    <s v="CH00"/>
    <x v="17"/>
    <x v="1"/>
    <n v="4208.7"/>
    <s v="SWITZERLAND-Run of river"/>
    <s v="Non-EU"/>
    <n v="4.2086999999999994"/>
  </r>
  <r>
    <s v="CH"/>
    <s v="SWITZERLAND"/>
    <s v="CH00"/>
    <x v="17"/>
    <x v="2"/>
    <n v="4215"/>
    <s v="SWITZERLAND-Run of river"/>
    <s v="Non-EU"/>
    <n v="4.2149999999999999"/>
  </r>
  <r>
    <s v="CH"/>
    <s v="SWITZERLAND"/>
    <s v="CH00"/>
    <x v="17"/>
    <x v="3"/>
    <n v="4224.5"/>
    <s v="SWITZERLAND-Run of river"/>
    <s v="Non-EU"/>
    <n v="4.2244999999999999"/>
  </r>
  <r>
    <s v="CH"/>
    <s v="SWITZERLAND"/>
    <s v="CH00"/>
    <x v="17"/>
    <x v="4"/>
    <n v="4234"/>
    <s v="SWITZERLAND-Run of river"/>
    <s v="Non-EU"/>
    <n v="4.234"/>
  </r>
  <r>
    <s v="CH"/>
    <s v="SWITZERLAND"/>
    <s v="CH00"/>
    <x v="17"/>
    <x v="5"/>
    <n v="4243.5"/>
    <s v="SWITZERLAND-Run of river"/>
    <s v="Non-EU"/>
    <n v="4.2435"/>
  </r>
  <r>
    <s v="CH"/>
    <s v="SWITZERLAND"/>
    <s v="CH00"/>
    <x v="17"/>
    <x v="6"/>
    <n v="4253"/>
    <s v="SWITZERLAND-Run of river"/>
    <s v="Non-EU"/>
    <n v="4.2530000000000001"/>
  </r>
  <r>
    <s v="CH"/>
    <s v="SWITZERLAND"/>
    <s v="CH00"/>
    <x v="17"/>
    <x v="7"/>
    <n v="4262.5"/>
    <s v="SWITZERLAND-Run of river"/>
    <s v="Non-EU"/>
    <n v="4.2625000000000002"/>
  </r>
  <r>
    <s v="CZ"/>
    <s v="CZECH REPUBLIC"/>
    <s v="CZ00"/>
    <x v="18"/>
    <x v="8"/>
    <n v="678.2"/>
    <s v="CZECH REPUBLIC-Closed loop pumping"/>
    <s v="EU"/>
    <n v="0.67820000000000003"/>
  </r>
  <r>
    <s v="CZ"/>
    <s v="CZECH REPUBLIC"/>
    <s v="CZ00"/>
    <x v="18"/>
    <x v="9"/>
    <n v="678.2"/>
    <s v="CZECH REPUBLIC-Closed loop pumping"/>
    <s v="EU"/>
    <n v="0.67820000000000003"/>
  </r>
  <r>
    <s v="CZ"/>
    <s v="CZECH REPUBLIC"/>
    <s v="CZ00"/>
    <x v="18"/>
    <x v="10"/>
    <n v="678.2"/>
    <s v="CZECH REPUBLIC-Closed loop pumping"/>
    <s v="EU"/>
    <n v="0.67820000000000003"/>
  </r>
  <r>
    <s v="CZ"/>
    <s v="CZECH REPUBLIC"/>
    <s v="CZ00"/>
    <x v="18"/>
    <x v="0"/>
    <n v="678.2"/>
    <s v="CZECH REPUBLIC-Closed loop pumping"/>
    <s v="EU"/>
    <n v="0.67820000000000003"/>
  </r>
  <r>
    <s v="CZ"/>
    <s v="CZECH REPUBLIC"/>
    <s v="CZ00"/>
    <x v="18"/>
    <x v="1"/>
    <n v="678.2"/>
    <s v="CZECH REPUBLIC-Closed loop pumping"/>
    <s v="EU"/>
    <n v="0.67820000000000003"/>
  </r>
  <r>
    <s v="CZ"/>
    <s v="CZECH REPUBLIC"/>
    <s v="CZ00"/>
    <x v="18"/>
    <x v="2"/>
    <n v="678.2"/>
    <s v="CZECH REPUBLIC-Closed loop pumping"/>
    <s v="EU"/>
    <n v="0.67820000000000003"/>
  </r>
  <r>
    <s v="CZ"/>
    <s v="CZECH REPUBLIC"/>
    <s v="CZ00"/>
    <x v="18"/>
    <x v="3"/>
    <n v="678.2"/>
    <s v="CZECH REPUBLIC-Closed loop pumping"/>
    <s v="EU"/>
    <n v="0.67820000000000003"/>
  </r>
  <r>
    <s v="CZ"/>
    <s v="CZECH REPUBLIC"/>
    <s v="CZ00"/>
    <x v="18"/>
    <x v="4"/>
    <n v="678.2"/>
    <s v="CZECH REPUBLIC-Closed loop pumping"/>
    <s v="EU"/>
    <n v="0.67820000000000003"/>
  </r>
  <r>
    <s v="CZ"/>
    <s v="CZECH REPUBLIC"/>
    <s v="CZ00"/>
    <x v="18"/>
    <x v="5"/>
    <n v="678.2"/>
    <s v="CZECH REPUBLIC-Closed loop pumping"/>
    <s v="EU"/>
    <n v="0.67820000000000003"/>
  </r>
  <r>
    <s v="CZ"/>
    <s v="CZECH REPUBLIC"/>
    <s v="CZ00"/>
    <x v="18"/>
    <x v="6"/>
    <n v="678.2"/>
    <s v="CZECH REPUBLIC-Closed loop pumping"/>
    <s v="EU"/>
    <n v="0.67820000000000003"/>
  </r>
  <r>
    <s v="CZ"/>
    <s v="CZECH REPUBLIC"/>
    <s v="CZ00"/>
    <x v="18"/>
    <x v="7"/>
    <n v="678.2"/>
    <s v="CZECH REPUBLIC-Closed loop pumping"/>
    <s v="EU"/>
    <n v="0.67820000000000003"/>
  </r>
  <r>
    <s v="CZ"/>
    <s v="CZECH REPUBLIC"/>
    <s v="CZ00"/>
    <x v="19"/>
    <x v="8"/>
    <n v="475.2"/>
    <s v="CZECH REPUBLIC-Open loop pumping"/>
    <s v="EU"/>
    <n v="0.47520000000000001"/>
  </r>
  <r>
    <s v="CZ"/>
    <s v="CZECH REPUBLIC"/>
    <s v="CZ00"/>
    <x v="19"/>
    <x v="9"/>
    <n v="475.2"/>
    <s v="CZECH REPUBLIC-Open loop pumping"/>
    <s v="EU"/>
    <n v="0.47520000000000001"/>
  </r>
  <r>
    <s v="CZ"/>
    <s v="CZECH REPUBLIC"/>
    <s v="CZ00"/>
    <x v="19"/>
    <x v="10"/>
    <n v="475.2"/>
    <s v="CZECH REPUBLIC-Open loop pumping"/>
    <s v="EU"/>
    <n v="0.47520000000000001"/>
  </r>
  <r>
    <s v="CZ"/>
    <s v="CZECH REPUBLIC"/>
    <s v="CZ00"/>
    <x v="19"/>
    <x v="0"/>
    <n v="566.79999999999995"/>
    <s v="CZECH REPUBLIC-Open loop pumping"/>
    <s v="EU"/>
    <n v="0.56679999999999997"/>
  </r>
  <r>
    <s v="CZ"/>
    <s v="CZECH REPUBLIC"/>
    <s v="CZ00"/>
    <x v="19"/>
    <x v="1"/>
    <n v="658.4"/>
    <s v="CZECH REPUBLIC-Open loop pumping"/>
    <s v="EU"/>
    <n v="0.65839999999999999"/>
  </r>
  <r>
    <s v="CZ"/>
    <s v="CZECH REPUBLIC"/>
    <s v="CZ00"/>
    <x v="19"/>
    <x v="2"/>
    <n v="658.4"/>
    <s v="CZECH REPUBLIC-Open loop pumping"/>
    <s v="EU"/>
    <n v="0.65839999999999999"/>
  </r>
  <r>
    <s v="CZ"/>
    <s v="CZECH REPUBLIC"/>
    <s v="CZ00"/>
    <x v="19"/>
    <x v="3"/>
    <n v="658.4"/>
    <s v="CZECH REPUBLIC-Open loop pumping"/>
    <s v="EU"/>
    <n v="0.65839999999999999"/>
  </r>
  <r>
    <s v="CZ"/>
    <s v="CZECH REPUBLIC"/>
    <s v="CZ00"/>
    <x v="19"/>
    <x v="4"/>
    <n v="658.4"/>
    <s v="CZECH REPUBLIC-Open loop pumping"/>
    <s v="EU"/>
    <n v="0.65839999999999999"/>
  </r>
  <r>
    <s v="CZ"/>
    <s v="CZECH REPUBLIC"/>
    <s v="CZ00"/>
    <x v="19"/>
    <x v="5"/>
    <n v="658.4"/>
    <s v="CZECH REPUBLIC-Open loop pumping"/>
    <s v="EU"/>
    <n v="0.65839999999999999"/>
  </r>
  <r>
    <s v="CZ"/>
    <s v="CZECH REPUBLIC"/>
    <s v="CZ00"/>
    <x v="19"/>
    <x v="6"/>
    <n v="658.4"/>
    <s v="CZECH REPUBLIC-Open loop pumping"/>
    <s v="EU"/>
    <n v="0.65839999999999999"/>
  </r>
  <r>
    <s v="CZ"/>
    <s v="CZECH REPUBLIC"/>
    <s v="CZ00"/>
    <x v="19"/>
    <x v="7"/>
    <n v="658.4"/>
    <s v="CZECH REPUBLIC-Open loop pumping"/>
    <s v="EU"/>
    <n v="0.65839999999999999"/>
  </r>
  <r>
    <s v="CZ"/>
    <s v="CZECH REPUBLIC"/>
    <s v="CZ00"/>
    <x v="16"/>
    <x v="8"/>
    <n v="625.4"/>
    <s v="CZECH REPUBLIC-Reservoir"/>
    <s v="EU"/>
    <n v="0.62539999999999996"/>
  </r>
  <r>
    <s v="CZ"/>
    <s v="CZECH REPUBLIC"/>
    <s v="CZ00"/>
    <x v="16"/>
    <x v="9"/>
    <n v="535.29999999999995"/>
    <s v="CZECH REPUBLIC-Reservoir"/>
    <s v="EU"/>
    <n v="0.5353"/>
  </r>
  <r>
    <s v="CZ"/>
    <s v="CZECH REPUBLIC"/>
    <s v="CZ00"/>
    <x v="16"/>
    <x v="10"/>
    <n v="355.2"/>
    <s v="CZECH REPUBLIC-Reservoir"/>
    <s v="EU"/>
    <n v="0.35520000000000002"/>
  </r>
  <r>
    <s v="CZ"/>
    <s v="CZECH REPUBLIC"/>
    <s v="CZ00"/>
    <x v="16"/>
    <x v="0"/>
    <n v="535.29999999999995"/>
    <s v="CZECH REPUBLIC-Reservoir"/>
    <s v="EU"/>
    <n v="0.5353"/>
  </r>
  <r>
    <s v="CZ"/>
    <s v="CZECH REPUBLIC"/>
    <s v="CZ00"/>
    <x v="16"/>
    <x v="1"/>
    <n v="535.29999999999995"/>
    <s v="CZECH REPUBLIC-Reservoir"/>
    <s v="EU"/>
    <n v="0.5353"/>
  </r>
  <r>
    <s v="CZ"/>
    <s v="CZECH REPUBLIC"/>
    <s v="CZ00"/>
    <x v="16"/>
    <x v="2"/>
    <n v="535.29999999999995"/>
    <s v="CZECH REPUBLIC-Reservoir"/>
    <s v="EU"/>
    <n v="0.5353"/>
  </r>
  <r>
    <s v="CZ"/>
    <s v="CZECH REPUBLIC"/>
    <s v="CZ00"/>
    <x v="16"/>
    <x v="3"/>
    <n v="538.29999999999995"/>
    <s v="CZECH REPUBLIC-Reservoir"/>
    <s v="EU"/>
    <n v="0.5383"/>
  </r>
  <r>
    <s v="CZ"/>
    <s v="CZECH REPUBLIC"/>
    <s v="CZ00"/>
    <x v="16"/>
    <x v="4"/>
    <n v="538.29999999999995"/>
    <s v="CZECH REPUBLIC-Reservoir"/>
    <s v="EU"/>
    <n v="0.5383"/>
  </r>
  <r>
    <s v="CZ"/>
    <s v="CZECH REPUBLIC"/>
    <s v="CZ00"/>
    <x v="16"/>
    <x v="5"/>
    <n v="538.29999999999995"/>
    <s v="CZECH REPUBLIC-Reservoir"/>
    <s v="EU"/>
    <n v="0.5383"/>
  </r>
  <r>
    <s v="CZ"/>
    <s v="CZECH REPUBLIC"/>
    <s v="CZ00"/>
    <x v="16"/>
    <x v="6"/>
    <n v="538.29999999999995"/>
    <s v="CZECH REPUBLIC-Reservoir"/>
    <s v="EU"/>
    <n v="0.5383"/>
  </r>
  <r>
    <s v="CZ"/>
    <s v="CZECH REPUBLIC"/>
    <s v="CZ00"/>
    <x v="16"/>
    <x v="7"/>
    <n v="538.29999999999995"/>
    <s v="CZECH REPUBLIC-Reservoir"/>
    <s v="EU"/>
    <n v="0.5383"/>
  </r>
  <r>
    <s v="CZ"/>
    <s v="CZECH REPUBLIC"/>
    <s v="CZ00"/>
    <x v="17"/>
    <x v="8"/>
    <n v="431.6"/>
    <s v="CZECH REPUBLIC-Run of river"/>
    <s v="EU"/>
    <n v="0.43160000000000004"/>
  </r>
  <r>
    <s v="CZ"/>
    <s v="CZECH REPUBLIC"/>
    <s v="CZ00"/>
    <x v="17"/>
    <x v="9"/>
    <n v="431.6"/>
    <s v="CZECH REPUBLIC-Run of river"/>
    <s v="EU"/>
    <n v="0.43160000000000004"/>
  </r>
  <r>
    <s v="CZ"/>
    <s v="CZECH REPUBLIC"/>
    <s v="CZ00"/>
    <x v="17"/>
    <x v="10"/>
    <n v="431.6"/>
    <s v="CZECH REPUBLIC-Run of river"/>
    <s v="EU"/>
    <n v="0.43160000000000004"/>
  </r>
  <r>
    <s v="CZ"/>
    <s v="CZECH REPUBLIC"/>
    <s v="CZ00"/>
    <x v="17"/>
    <x v="0"/>
    <n v="431.6"/>
    <s v="CZECH REPUBLIC-Run of river"/>
    <s v="EU"/>
    <n v="0.43160000000000004"/>
  </r>
  <r>
    <s v="CZ"/>
    <s v="CZECH REPUBLIC"/>
    <s v="CZ00"/>
    <x v="17"/>
    <x v="1"/>
    <n v="431.6"/>
    <s v="CZECH REPUBLIC-Run of river"/>
    <s v="EU"/>
    <n v="0.43160000000000004"/>
  </r>
  <r>
    <s v="CZ"/>
    <s v="CZECH REPUBLIC"/>
    <s v="CZ00"/>
    <x v="17"/>
    <x v="2"/>
    <n v="431.6"/>
    <s v="CZECH REPUBLIC-Run of river"/>
    <s v="EU"/>
    <n v="0.43160000000000004"/>
  </r>
  <r>
    <s v="CZ"/>
    <s v="CZECH REPUBLIC"/>
    <s v="CZ00"/>
    <x v="17"/>
    <x v="3"/>
    <n v="431.6"/>
    <s v="CZECH REPUBLIC-Run of river"/>
    <s v="EU"/>
    <n v="0.43160000000000004"/>
  </r>
  <r>
    <s v="CZ"/>
    <s v="CZECH REPUBLIC"/>
    <s v="CZ00"/>
    <x v="17"/>
    <x v="4"/>
    <n v="431.6"/>
    <s v="CZECH REPUBLIC-Run of river"/>
    <s v="EU"/>
    <n v="0.43160000000000004"/>
  </r>
  <r>
    <s v="CZ"/>
    <s v="CZECH REPUBLIC"/>
    <s v="CZ00"/>
    <x v="17"/>
    <x v="5"/>
    <n v="431.6"/>
    <s v="CZECH REPUBLIC-Run of river"/>
    <s v="EU"/>
    <n v="0.43160000000000004"/>
  </r>
  <r>
    <s v="CZ"/>
    <s v="CZECH REPUBLIC"/>
    <s v="CZ00"/>
    <x v="17"/>
    <x v="6"/>
    <n v="431.6"/>
    <s v="CZECH REPUBLIC-Run of river"/>
    <s v="EU"/>
    <n v="0.43160000000000004"/>
  </r>
  <r>
    <s v="CZ"/>
    <s v="CZECH REPUBLIC"/>
    <s v="CZ00"/>
    <x v="17"/>
    <x v="7"/>
    <n v="431.6"/>
    <s v="CZECH REPUBLIC-Run of river"/>
    <s v="EU"/>
    <n v="0.43160000000000004"/>
  </r>
  <r>
    <s v="DE"/>
    <s v="GERMANY"/>
    <s v="DE00"/>
    <x v="18"/>
    <x v="8"/>
    <n v="8244.6"/>
    <s v="GERMANY-Closed loop pumping"/>
    <s v="EU"/>
    <n v="8.2446000000000002"/>
  </r>
  <r>
    <s v="DE"/>
    <s v="GERMANY"/>
    <s v="DE00"/>
    <x v="18"/>
    <x v="9"/>
    <n v="8442.6"/>
    <s v="GERMANY-Closed loop pumping"/>
    <s v="EU"/>
    <n v="8.4426000000000005"/>
  </r>
  <r>
    <s v="DE"/>
    <s v="GERMANY"/>
    <s v="DE00"/>
    <x v="18"/>
    <x v="10"/>
    <n v="8442.6"/>
    <s v="GERMANY-Closed loop pumping"/>
    <s v="EU"/>
    <n v="8.4426000000000005"/>
  </r>
  <r>
    <s v="DE"/>
    <s v="GERMANY"/>
    <s v="DE00"/>
    <x v="18"/>
    <x v="0"/>
    <n v="8822.9"/>
    <s v="GERMANY-Closed loop pumping"/>
    <s v="EU"/>
    <n v="8.8228999999999989"/>
  </r>
  <r>
    <s v="DE"/>
    <s v="GERMANY"/>
    <s v="DE00"/>
    <x v="18"/>
    <x v="1"/>
    <n v="8972.9"/>
    <s v="GERMANY-Closed loop pumping"/>
    <s v="EU"/>
    <n v="8.9728999999999992"/>
  </r>
  <r>
    <s v="DE"/>
    <s v="GERMANY"/>
    <s v="DE00"/>
    <x v="18"/>
    <x v="2"/>
    <n v="8972.9"/>
    <s v="GERMANY-Closed loop pumping"/>
    <s v="EU"/>
    <n v="8.9728999999999992"/>
  </r>
  <r>
    <s v="DE"/>
    <s v="GERMANY"/>
    <s v="DE00"/>
    <x v="18"/>
    <x v="3"/>
    <n v="8972.9"/>
    <s v="GERMANY-Closed loop pumping"/>
    <s v="EU"/>
    <n v="8.9728999999999992"/>
  </r>
  <r>
    <s v="DE"/>
    <s v="GERMANY"/>
    <s v="DE00"/>
    <x v="18"/>
    <x v="4"/>
    <n v="8972.9"/>
    <s v="GERMANY-Closed loop pumping"/>
    <s v="EU"/>
    <n v="8.9728999999999992"/>
  </r>
  <r>
    <s v="DE"/>
    <s v="GERMANY"/>
    <s v="DE00"/>
    <x v="18"/>
    <x v="5"/>
    <n v="8972.9"/>
    <s v="GERMANY-Closed loop pumping"/>
    <s v="EU"/>
    <n v="8.9728999999999992"/>
  </r>
  <r>
    <s v="DE"/>
    <s v="GERMANY"/>
    <s v="DE00"/>
    <x v="18"/>
    <x v="6"/>
    <n v="8972.9"/>
    <s v="GERMANY-Closed loop pumping"/>
    <s v="EU"/>
    <n v="8.9728999999999992"/>
  </r>
  <r>
    <s v="DE"/>
    <s v="GERMANY"/>
    <s v="DE00"/>
    <x v="18"/>
    <x v="7"/>
    <n v="8972.9"/>
    <s v="GERMANY-Closed loop pumping"/>
    <s v="EU"/>
    <n v="8.9728999999999992"/>
  </r>
  <r>
    <s v="DE"/>
    <s v="GERMANY"/>
    <s v="DE00"/>
    <x v="19"/>
    <x v="8"/>
    <n v="140"/>
    <s v="GERMANY-Open loop pumping"/>
    <s v="EU"/>
    <n v="0.14000000000000001"/>
  </r>
  <r>
    <s v="DE"/>
    <s v="GERMANY"/>
    <s v="DE00"/>
    <x v="19"/>
    <x v="9"/>
    <n v="140"/>
    <s v="GERMANY-Open loop pumping"/>
    <s v="EU"/>
    <n v="0.14000000000000001"/>
  </r>
  <r>
    <s v="DE"/>
    <s v="GERMANY"/>
    <s v="DE00"/>
    <x v="19"/>
    <x v="10"/>
    <n v="140"/>
    <s v="GERMANY-Open loop pumping"/>
    <s v="EU"/>
    <n v="0.14000000000000001"/>
  </r>
  <r>
    <s v="DE"/>
    <s v="GERMANY"/>
    <s v="DE00"/>
    <x v="19"/>
    <x v="0"/>
    <n v="140"/>
    <s v="GERMANY-Open loop pumping"/>
    <s v="EU"/>
    <n v="0.14000000000000001"/>
  </r>
  <r>
    <s v="DE"/>
    <s v="GERMANY"/>
    <s v="DE00"/>
    <x v="19"/>
    <x v="1"/>
    <n v="140"/>
    <s v="GERMANY-Open loop pumping"/>
    <s v="EU"/>
    <n v="0.14000000000000001"/>
  </r>
  <r>
    <s v="DE"/>
    <s v="GERMANY"/>
    <s v="DE00"/>
    <x v="19"/>
    <x v="2"/>
    <n v="140"/>
    <s v="GERMANY-Open loop pumping"/>
    <s v="EU"/>
    <n v="0.14000000000000001"/>
  </r>
  <r>
    <s v="DE"/>
    <s v="GERMANY"/>
    <s v="DE00"/>
    <x v="19"/>
    <x v="3"/>
    <n v="140"/>
    <s v="GERMANY-Open loop pumping"/>
    <s v="EU"/>
    <n v="0.14000000000000001"/>
  </r>
  <r>
    <s v="DE"/>
    <s v="GERMANY"/>
    <s v="DE00"/>
    <x v="19"/>
    <x v="4"/>
    <n v="140"/>
    <s v="GERMANY-Open loop pumping"/>
    <s v="EU"/>
    <n v="0.14000000000000001"/>
  </r>
  <r>
    <s v="DE"/>
    <s v="GERMANY"/>
    <s v="DE00"/>
    <x v="19"/>
    <x v="5"/>
    <n v="140"/>
    <s v="GERMANY-Open loop pumping"/>
    <s v="EU"/>
    <n v="0.14000000000000001"/>
  </r>
  <r>
    <s v="DE"/>
    <s v="GERMANY"/>
    <s v="DE00"/>
    <x v="19"/>
    <x v="6"/>
    <n v="140"/>
    <s v="GERMANY-Open loop pumping"/>
    <s v="EU"/>
    <n v="0.14000000000000001"/>
  </r>
  <r>
    <s v="DE"/>
    <s v="GERMANY"/>
    <s v="DE00"/>
    <x v="19"/>
    <x v="7"/>
    <n v="140"/>
    <s v="GERMANY-Open loop pumping"/>
    <s v="EU"/>
    <n v="0.14000000000000001"/>
  </r>
  <r>
    <s v="DE"/>
    <s v="GERMANY"/>
    <s v="DE00"/>
    <x v="16"/>
    <x v="8"/>
    <n v="8"/>
    <s v="GERMANY-Reservoir"/>
    <s v="EU"/>
    <n v="8.0000000000000002E-3"/>
  </r>
  <r>
    <s v="DE"/>
    <s v="GERMANY"/>
    <s v="DE00"/>
    <x v="16"/>
    <x v="9"/>
    <n v="8"/>
    <s v="GERMANY-Reservoir"/>
    <s v="EU"/>
    <n v="8.0000000000000002E-3"/>
  </r>
  <r>
    <s v="DE"/>
    <s v="GERMANY"/>
    <s v="DE00"/>
    <x v="16"/>
    <x v="10"/>
    <n v="8"/>
    <s v="GERMANY-Reservoir"/>
    <s v="EU"/>
    <n v="8.0000000000000002E-3"/>
  </r>
  <r>
    <s v="DE"/>
    <s v="GERMANY"/>
    <s v="DE00"/>
    <x v="16"/>
    <x v="0"/>
    <n v="8"/>
    <s v="GERMANY-Reservoir"/>
    <s v="EU"/>
    <n v="8.0000000000000002E-3"/>
  </r>
  <r>
    <s v="DE"/>
    <s v="GERMANY"/>
    <s v="DE00"/>
    <x v="16"/>
    <x v="1"/>
    <n v="8"/>
    <s v="GERMANY-Reservoir"/>
    <s v="EU"/>
    <n v="8.0000000000000002E-3"/>
  </r>
  <r>
    <s v="DE"/>
    <s v="GERMANY"/>
    <s v="DE00"/>
    <x v="16"/>
    <x v="2"/>
    <n v="8"/>
    <s v="GERMANY-Reservoir"/>
    <s v="EU"/>
    <n v="8.0000000000000002E-3"/>
  </r>
  <r>
    <s v="DE"/>
    <s v="GERMANY"/>
    <s v="DE00"/>
    <x v="16"/>
    <x v="3"/>
    <n v="8"/>
    <s v="GERMANY-Reservoir"/>
    <s v="EU"/>
    <n v="8.0000000000000002E-3"/>
  </r>
  <r>
    <s v="DE"/>
    <s v="GERMANY"/>
    <s v="DE00"/>
    <x v="16"/>
    <x v="4"/>
    <n v="8"/>
    <s v="GERMANY-Reservoir"/>
    <s v="EU"/>
    <n v="8.0000000000000002E-3"/>
  </r>
  <r>
    <s v="DE"/>
    <s v="GERMANY"/>
    <s v="DE00"/>
    <x v="16"/>
    <x v="5"/>
    <n v="8"/>
    <s v="GERMANY-Reservoir"/>
    <s v="EU"/>
    <n v="8.0000000000000002E-3"/>
  </r>
  <r>
    <s v="DE"/>
    <s v="GERMANY"/>
    <s v="DE00"/>
    <x v="16"/>
    <x v="6"/>
    <n v="8"/>
    <s v="GERMANY-Reservoir"/>
    <s v="EU"/>
    <n v="8.0000000000000002E-3"/>
  </r>
  <r>
    <s v="DE"/>
    <s v="GERMANY"/>
    <s v="DE00"/>
    <x v="16"/>
    <x v="7"/>
    <n v="8"/>
    <s v="GERMANY-Reservoir"/>
    <s v="EU"/>
    <n v="8.0000000000000002E-3"/>
  </r>
  <r>
    <s v="DE"/>
    <s v="GERMANY"/>
    <s v="DE00"/>
    <x v="17"/>
    <x v="8"/>
    <n v="3933.9"/>
    <s v="GERMANY-Run of river"/>
    <s v="EU"/>
    <n v="3.9339"/>
  </r>
  <r>
    <s v="DE"/>
    <s v="GERMANY"/>
    <s v="DE00"/>
    <x v="17"/>
    <x v="9"/>
    <n v="3933.9"/>
    <s v="GERMANY-Run of river"/>
    <s v="EU"/>
    <n v="3.9339"/>
  </r>
  <r>
    <s v="DE"/>
    <s v="GERMANY"/>
    <s v="DE00"/>
    <x v="17"/>
    <x v="10"/>
    <n v="3933.9"/>
    <s v="GERMANY-Run of river"/>
    <s v="EU"/>
    <n v="3.9339"/>
  </r>
  <r>
    <s v="DE"/>
    <s v="GERMANY"/>
    <s v="DE00"/>
    <x v="17"/>
    <x v="0"/>
    <n v="3933.9"/>
    <s v="GERMANY-Run of river"/>
    <s v="EU"/>
    <n v="3.9339"/>
  </r>
  <r>
    <s v="DE"/>
    <s v="GERMANY"/>
    <s v="DE00"/>
    <x v="17"/>
    <x v="1"/>
    <n v="3933.9"/>
    <s v="GERMANY-Run of river"/>
    <s v="EU"/>
    <n v="3.9339"/>
  </r>
  <r>
    <s v="DE"/>
    <s v="GERMANY"/>
    <s v="DE00"/>
    <x v="17"/>
    <x v="2"/>
    <n v="3933.9"/>
    <s v="GERMANY-Run of river"/>
    <s v="EU"/>
    <n v="3.9339"/>
  </r>
  <r>
    <s v="DE"/>
    <s v="GERMANY"/>
    <s v="DE00"/>
    <x v="17"/>
    <x v="3"/>
    <n v="3933.9"/>
    <s v="GERMANY-Run of river"/>
    <s v="EU"/>
    <n v="3.9339"/>
  </r>
  <r>
    <s v="DE"/>
    <s v="GERMANY"/>
    <s v="DE00"/>
    <x v="17"/>
    <x v="4"/>
    <n v="3933.9"/>
    <s v="GERMANY-Run of river"/>
    <s v="EU"/>
    <n v="3.9339"/>
  </r>
  <r>
    <s v="DE"/>
    <s v="GERMANY"/>
    <s v="DE00"/>
    <x v="17"/>
    <x v="5"/>
    <n v="3933.9"/>
    <s v="GERMANY-Run of river"/>
    <s v="EU"/>
    <n v="3.9339"/>
  </r>
  <r>
    <s v="DE"/>
    <s v="GERMANY"/>
    <s v="DE00"/>
    <x v="17"/>
    <x v="6"/>
    <n v="3933.9"/>
    <s v="GERMANY-Run of river"/>
    <s v="EU"/>
    <n v="3.9339"/>
  </r>
  <r>
    <s v="DE"/>
    <s v="GERMANY"/>
    <s v="DE00"/>
    <x v="17"/>
    <x v="7"/>
    <n v="3933.9"/>
    <s v="GERMANY-Run of river"/>
    <s v="EU"/>
    <n v="3.9339"/>
  </r>
  <r>
    <s v="ES"/>
    <s v="SPAIN"/>
    <s v="ES00"/>
    <x v="18"/>
    <x v="8"/>
    <n v="3331.4"/>
    <s v="SPAIN-Closed loop pumping"/>
    <s v="EU"/>
    <n v="3.3313999999999999"/>
  </r>
  <r>
    <s v="ES"/>
    <s v="SPAIN"/>
    <s v="ES00"/>
    <x v="18"/>
    <x v="9"/>
    <n v="3331.4"/>
    <s v="SPAIN-Closed loop pumping"/>
    <s v="EU"/>
    <n v="3.3313999999999999"/>
  </r>
  <r>
    <s v="ES"/>
    <s v="SPAIN"/>
    <s v="ES00"/>
    <x v="18"/>
    <x v="10"/>
    <n v="3331.4"/>
    <s v="SPAIN-Closed loop pumping"/>
    <s v="EU"/>
    <n v="3.3313999999999999"/>
  </r>
  <r>
    <s v="ES"/>
    <s v="SPAIN"/>
    <s v="ES00"/>
    <x v="18"/>
    <x v="0"/>
    <n v="3866.6"/>
    <s v="SPAIN-Closed loop pumping"/>
    <s v="EU"/>
    <n v="3.8666"/>
  </r>
  <r>
    <s v="ES"/>
    <s v="SPAIN"/>
    <s v="ES00"/>
    <x v="18"/>
    <x v="1"/>
    <n v="4367.5"/>
    <s v="SPAIN-Closed loop pumping"/>
    <s v="EU"/>
    <n v="4.3674999999999997"/>
  </r>
  <r>
    <s v="ES"/>
    <s v="SPAIN"/>
    <s v="ES00"/>
    <x v="18"/>
    <x v="2"/>
    <n v="5361.5"/>
    <s v="SPAIN-Closed loop pumping"/>
    <s v="EU"/>
    <n v="5.3615000000000004"/>
  </r>
  <r>
    <s v="ES"/>
    <s v="SPAIN"/>
    <s v="ES00"/>
    <x v="18"/>
    <x v="3"/>
    <n v="5361.5"/>
    <s v="SPAIN-Closed loop pumping"/>
    <s v="EU"/>
    <n v="5.3615000000000004"/>
  </r>
  <r>
    <s v="ES"/>
    <s v="SPAIN"/>
    <s v="ES00"/>
    <x v="18"/>
    <x v="4"/>
    <n v="5361.5"/>
    <s v="SPAIN-Closed loop pumping"/>
    <s v="EU"/>
    <n v="5.3615000000000004"/>
  </r>
  <r>
    <s v="ES"/>
    <s v="SPAIN"/>
    <s v="ES00"/>
    <x v="18"/>
    <x v="5"/>
    <n v="5361.5"/>
    <s v="SPAIN-Closed loop pumping"/>
    <s v="EU"/>
    <n v="5.3615000000000004"/>
  </r>
  <r>
    <s v="ES"/>
    <s v="SPAIN"/>
    <s v="ES00"/>
    <x v="18"/>
    <x v="6"/>
    <n v="6515.5"/>
    <s v="SPAIN-Closed loop pumping"/>
    <s v="EU"/>
    <n v="6.5155000000000003"/>
  </r>
  <r>
    <s v="ES"/>
    <s v="SPAIN"/>
    <s v="ES00"/>
    <x v="18"/>
    <x v="7"/>
    <n v="6515.5"/>
    <s v="SPAIN-Closed loop pumping"/>
    <s v="EU"/>
    <n v="6.5155000000000003"/>
  </r>
  <r>
    <s v="ES"/>
    <s v="SPAIN"/>
    <s v="ES00"/>
    <x v="19"/>
    <x v="8"/>
    <n v="2683.3"/>
    <s v="SPAIN-Open loop pumping"/>
    <s v="EU"/>
    <n v="2.6833"/>
  </r>
  <r>
    <s v="ES"/>
    <s v="SPAIN"/>
    <s v="ES00"/>
    <x v="19"/>
    <x v="9"/>
    <n v="2683.3"/>
    <s v="SPAIN-Open loop pumping"/>
    <s v="EU"/>
    <n v="2.6833"/>
  </r>
  <r>
    <s v="ES"/>
    <s v="SPAIN"/>
    <s v="ES00"/>
    <x v="19"/>
    <x v="10"/>
    <n v="2683.3"/>
    <s v="SPAIN-Open loop pumping"/>
    <s v="EU"/>
    <n v="2.6833"/>
  </r>
  <r>
    <s v="ES"/>
    <s v="SPAIN"/>
    <s v="ES00"/>
    <x v="19"/>
    <x v="0"/>
    <n v="2683.3"/>
    <s v="SPAIN-Open loop pumping"/>
    <s v="EU"/>
    <n v="2.6833"/>
  </r>
  <r>
    <s v="ES"/>
    <s v="SPAIN"/>
    <s v="ES00"/>
    <x v="19"/>
    <x v="1"/>
    <n v="3123.3"/>
    <s v="SPAIN-Open loop pumping"/>
    <s v="EU"/>
    <n v="3.1233"/>
  </r>
  <r>
    <s v="ES"/>
    <s v="SPAIN"/>
    <s v="ES00"/>
    <x v="19"/>
    <x v="2"/>
    <n v="4223.3"/>
    <s v="SPAIN-Open loop pumping"/>
    <s v="EU"/>
    <n v="4.2233000000000001"/>
  </r>
  <r>
    <s v="ES"/>
    <s v="SPAIN"/>
    <s v="ES00"/>
    <x v="19"/>
    <x v="3"/>
    <n v="4223.3"/>
    <s v="SPAIN-Open loop pumping"/>
    <s v="EU"/>
    <n v="4.2233000000000001"/>
  </r>
  <r>
    <s v="ES"/>
    <s v="SPAIN"/>
    <s v="ES00"/>
    <x v="19"/>
    <x v="4"/>
    <n v="4223.3"/>
    <s v="SPAIN-Open loop pumping"/>
    <s v="EU"/>
    <n v="4.2233000000000001"/>
  </r>
  <r>
    <s v="ES"/>
    <s v="SPAIN"/>
    <s v="ES00"/>
    <x v="19"/>
    <x v="5"/>
    <n v="4223.3"/>
    <s v="SPAIN-Open loop pumping"/>
    <s v="EU"/>
    <n v="4.2233000000000001"/>
  </r>
  <r>
    <s v="ES"/>
    <s v="SPAIN"/>
    <s v="ES00"/>
    <x v="19"/>
    <x v="6"/>
    <n v="4223.3"/>
    <s v="SPAIN-Open loop pumping"/>
    <s v="EU"/>
    <n v="4.2233000000000001"/>
  </r>
  <r>
    <s v="ES"/>
    <s v="SPAIN"/>
    <s v="ES00"/>
    <x v="19"/>
    <x v="7"/>
    <n v="4223.3"/>
    <s v="SPAIN-Open loop pumping"/>
    <s v="EU"/>
    <n v="4.2233000000000001"/>
  </r>
  <r>
    <s v="ES"/>
    <s v="SPAIN"/>
    <s v="ES00"/>
    <x v="16"/>
    <x v="8"/>
    <n v="1516.1"/>
    <s v="SPAIN-Reservoir"/>
    <s v="EU"/>
    <n v="1.5161"/>
  </r>
  <r>
    <s v="ES"/>
    <s v="SPAIN"/>
    <s v="ES00"/>
    <x v="16"/>
    <x v="9"/>
    <n v="1516.1"/>
    <s v="SPAIN-Reservoir"/>
    <s v="EU"/>
    <n v="1.5161"/>
  </r>
  <r>
    <s v="ES"/>
    <s v="SPAIN"/>
    <s v="ES00"/>
    <x v="16"/>
    <x v="10"/>
    <n v="1516.1"/>
    <s v="SPAIN-Reservoir"/>
    <s v="EU"/>
    <n v="1.5161"/>
  </r>
  <r>
    <s v="ES"/>
    <s v="SPAIN"/>
    <s v="ES00"/>
    <x v="16"/>
    <x v="0"/>
    <n v="1516.1"/>
    <s v="SPAIN-Reservoir"/>
    <s v="EU"/>
    <n v="1.5161"/>
  </r>
  <r>
    <s v="ES"/>
    <s v="SPAIN"/>
    <s v="ES00"/>
    <x v="16"/>
    <x v="1"/>
    <n v="1516.1"/>
    <s v="SPAIN-Reservoir"/>
    <s v="EU"/>
    <n v="1.5161"/>
  </r>
  <r>
    <s v="ES"/>
    <s v="SPAIN"/>
    <s v="ES00"/>
    <x v="16"/>
    <x v="2"/>
    <n v="1516.1"/>
    <s v="SPAIN-Reservoir"/>
    <s v="EU"/>
    <n v="1.5161"/>
  </r>
  <r>
    <s v="ES"/>
    <s v="SPAIN"/>
    <s v="ES00"/>
    <x v="16"/>
    <x v="3"/>
    <n v="1516.1"/>
    <s v="SPAIN-Reservoir"/>
    <s v="EU"/>
    <n v="1.5161"/>
  </r>
  <r>
    <s v="ES"/>
    <s v="SPAIN"/>
    <s v="ES00"/>
    <x v="16"/>
    <x v="4"/>
    <n v="1516.1"/>
    <s v="SPAIN-Reservoir"/>
    <s v="EU"/>
    <n v="1.5161"/>
  </r>
  <r>
    <s v="ES"/>
    <s v="SPAIN"/>
    <s v="ES00"/>
    <x v="16"/>
    <x v="5"/>
    <n v="1516.1"/>
    <s v="SPAIN-Reservoir"/>
    <s v="EU"/>
    <n v="1.5161"/>
  </r>
  <r>
    <s v="ES"/>
    <s v="SPAIN"/>
    <s v="ES00"/>
    <x v="16"/>
    <x v="6"/>
    <n v="1516.1"/>
    <s v="SPAIN-Reservoir"/>
    <s v="EU"/>
    <n v="1.5161"/>
  </r>
  <r>
    <s v="ES"/>
    <s v="SPAIN"/>
    <s v="ES00"/>
    <x v="16"/>
    <x v="7"/>
    <n v="1516.1"/>
    <s v="SPAIN-Reservoir"/>
    <s v="EU"/>
    <n v="1.5161"/>
  </r>
  <r>
    <s v="ES"/>
    <s v="SPAIN"/>
    <s v="ES00"/>
    <x v="17"/>
    <x v="8"/>
    <n v="3411.6"/>
    <s v="SPAIN-Run of river"/>
    <s v="EU"/>
    <n v="3.4116"/>
  </r>
  <r>
    <s v="ES"/>
    <s v="SPAIN"/>
    <s v="ES00"/>
    <x v="17"/>
    <x v="9"/>
    <n v="3411.6"/>
    <s v="SPAIN-Run of river"/>
    <s v="EU"/>
    <n v="3.4116"/>
  </r>
  <r>
    <s v="ES"/>
    <s v="SPAIN"/>
    <s v="ES00"/>
    <x v="17"/>
    <x v="10"/>
    <n v="3411.6"/>
    <s v="SPAIN-Run of river"/>
    <s v="EU"/>
    <n v="3.4116"/>
  </r>
  <r>
    <s v="ES"/>
    <s v="SPAIN"/>
    <s v="ES00"/>
    <x v="17"/>
    <x v="0"/>
    <n v="3411.6"/>
    <s v="SPAIN-Run of river"/>
    <s v="EU"/>
    <n v="3.4116"/>
  </r>
  <r>
    <s v="ES"/>
    <s v="SPAIN"/>
    <s v="ES00"/>
    <x v="17"/>
    <x v="1"/>
    <n v="3536.7"/>
    <s v="SPAIN-Run of river"/>
    <s v="EU"/>
    <n v="3.5366999999999997"/>
  </r>
  <r>
    <s v="ES"/>
    <s v="SPAIN"/>
    <s v="ES00"/>
    <x v="17"/>
    <x v="2"/>
    <n v="3666.7"/>
    <s v="SPAIN-Run of river"/>
    <s v="EU"/>
    <n v="3.6666999999999996"/>
  </r>
  <r>
    <s v="ES"/>
    <s v="SPAIN"/>
    <s v="ES00"/>
    <x v="17"/>
    <x v="3"/>
    <n v="3666.7"/>
    <s v="SPAIN-Run of river"/>
    <s v="EU"/>
    <n v="3.6666999999999996"/>
  </r>
  <r>
    <s v="ES"/>
    <s v="SPAIN"/>
    <s v="ES00"/>
    <x v="17"/>
    <x v="4"/>
    <n v="3666.7"/>
    <s v="SPAIN-Run of river"/>
    <s v="EU"/>
    <n v="3.6666999999999996"/>
  </r>
  <r>
    <s v="ES"/>
    <s v="SPAIN"/>
    <s v="ES00"/>
    <x v="17"/>
    <x v="5"/>
    <n v="3666.7"/>
    <s v="SPAIN-Run of river"/>
    <s v="EU"/>
    <n v="3.6666999999999996"/>
  </r>
  <r>
    <s v="ES"/>
    <s v="SPAIN"/>
    <s v="ES00"/>
    <x v="17"/>
    <x v="6"/>
    <n v="3666.7"/>
    <s v="SPAIN-Run of river"/>
    <s v="EU"/>
    <n v="3.6666999999999996"/>
  </r>
  <r>
    <s v="ES"/>
    <s v="SPAIN"/>
    <s v="ES00"/>
    <x v="17"/>
    <x v="7"/>
    <n v="3666.7"/>
    <s v="SPAIN-Run of river"/>
    <s v="EU"/>
    <n v="3.6666999999999996"/>
  </r>
  <r>
    <s v="FI"/>
    <s v="FINLAND"/>
    <s v="FI00"/>
    <x v="16"/>
    <x v="8"/>
    <n v="3236.6"/>
    <s v="FINLAND-Reservoir"/>
    <s v="EU"/>
    <n v="3.2365999999999997"/>
  </r>
  <r>
    <s v="FI"/>
    <s v="FINLAND"/>
    <s v="FI00"/>
    <x v="16"/>
    <x v="9"/>
    <n v="3236.6"/>
    <s v="FINLAND-Reservoir"/>
    <s v="EU"/>
    <n v="3.2365999999999997"/>
  </r>
  <r>
    <s v="FI"/>
    <s v="FINLAND"/>
    <s v="FI00"/>
    <x v="16"/>
    <x v="10"/>
    <n v="3236.6"/>
    <s v="FINLAND-Reservoir"/>
    <s v="EU"/>
    <n v="3.2365999999999997"/>
  </r>
  <r>
    <s v="FI"/>
    <s v="FINLAND"/>
    <s v="FI00"/>
    <x v="16"/>
    <x v="0"/>
    <n v="3236.6"/>
    <s v="FINLAND-Reservoir"/>
    <s v="EU"/>
    <n v="3.2365999999999997"/>
  </r>
  <r>
    <s v="FI"/>
    <s v="FINLAND"/>
    <s v="FI00"/>
    <x v="16"/>
    <x v="1"/>
    <n v="3236.6"/>
    <s v="FINLAND-Reservoir"/>
    <s v="EU"/>
    <n v="3.2365999999999997"/>
  </r>
  <r>
    <s v="FI"/>
    <s v="FINLAND"/>
    <s v="FI00"/>
    <x v="16"/>
    <x v="2"/>
    <n v="3236.6"/>
    <s v="FINLAND-Reservoir"/>
    <s v="EU"/>
    <n v="3.2365999999999997"/>
  </r>
  <r>
    <s v="FI"/>
    <s v="FINLAND"/>
    <s v="FI00"/>
    <x v="16"/>
    <x v="3"/>
    <n v="3236.6"/>
    <s v="FINLAND-Reservoir"/>
    <s v="EU"/>
    <n v="3.2365999999999997"/>
  </r>
  <r>
    <s v="FI"/>
    <s v="FINLAND"/>
    <s v="FI00"/>
    <x v="16"/>
    <x v="4"/>
    <n v="3236.6"/>
    <s v="FINLAND-Reservoir"/>
    <s v="EU"/>
    <n v="3.2365999999999997"/>
  </r>
  <r>
    <s v="FI"/>
    <s v="FINLAND"/>
    <s v="FI00"/>
    <x v="16"/>
    <x v="5"/>
    <n v="3236.6"/>
    <s v="FINLAND-Reservoir"/>
    <s v="EU"/>
    <n v="3.2365999999999997"/>
  </r>
  <r>
    <s v="FI"/>
    <s v="FINLAND"/>
    <s v="FI00"/>
    <x v="16"/>
    <x v="6"/>
    <n v="3236.6"/>
    <s v="FINLAND-Reservoir"/>
    <s v="EU"/>
    <n v="3.2365999999999997"/>
  </r>
  <r>
    <s v="FI"/>
    <s v="FINLAND"/>
    <s v="FI00"/>
    <x v="16"/>
    <x v="7"/>
    <n v="3236.6"/>
    <s v="FINLAND-Reservoir"/>
    <s v="EU"/>
    <n v="3.2365999999999997"/>
  </r>
  <r>
    <s v="FR"/>
    <s v="FRANCE"/>
    <s v="FR00"/>
    <x v="18"/>
    <x v="8"/>
    <n v="1950"/>
    <s v="FRANCE-Closed loop pumping"/>
    <s v="EU"/>
    <n v="1.95"/>
  </r>
  <r>
    <s v="FR"/>
    <s v="FRANCE"/>
    <s v="FR00"/>
    <x v="18"/>
    <x v="9"/>
    <n v="1950"/>
    <s v="FRANCE-Closed loop pumping"/>
    <s v="EU"/>
    <n v="1.95"/>
  </r>
  <r>
    <s v="FR"/>
    <s v="FRANCE"/>
    <s v="FR00"/>
    <x v="18"/>
    <x v="10"/>
    <n v="1950"/>
    <s v="FRANCE-Closed loop pumping"/>
    <s v="EU"/>
    <n v="1.95"/>
  </r>
  <r>
    <s v="FR"/>
    <s v="FRANCE"/>
    <s v="FR00"/>
    <x v="18"/>
    <x v="0"/>
    <n v="1950"/>
    <s v="FRANCE-Closed loop pumping"/>
    <s v="EU"/>
    <n v="1.95"/>
  </r>
  <r>
    <s v="FR"/>
    <s v="FRANCE"/>
    <s v="FR00"/>
    <x v="18"/>
    <x v="1"/>
    <n v="1950"/>
    <s v="FRANCE-Closed loop pumping"/>
    <s v="EU"/>
    <n v="1.95"/>
  </r>
  <r>
    <s v="FR"/>
    <s v="FRANCE"/>
    <s v="FR00"/>
    <x v="18"/>
    <x v="2"/>
    <n v="1950"/>
    <s v="FRANCE-Closed loop pumping"/>
    <s v="EU"/>
    <n v="1.95"/>
  </r>
  <r>
    <s v="FR"/>
    <s v="FRANCE"/>
    <s v="FR00"/>
    <x v="18"/>
    <x v="3"/>
    <n v="1995.9"/>
    <s v="FRANCE-Closed loop pumping"/>
    <s v="EU"/>
    <n v="1.9959"/>
  </r>
  <r>
    <s v="FR"/>
    <s v="FRANCE"/>
    <s v="FR00"/>
    <x v="18"/>
    <x v="4"/>
    <n v="2041.8"/>
    <s v="FRANCE-Closed loop pumping"/>
    <s v="EU"/>
    <n v="2.0417999999999998"/>
  </r>
  <r>
    <s v="FR"/>
    <s v="FRANCE"/>
    <s v="FR00"/>
    <x v="18"/>
    <x v="5"/>
    <n v="2087.6"/>
    <s v="FRANCE-Closed loop pumping"/>
    <s v="EU"/>
    <n v="2.0876000000000001"/>
  </r>
  <r>
    <s v="FR"/>
    <s v="FRANCE"/>
    <s v="FR00"/>
    <x v="18"/>
    <x v="6"/>
    <n v="2133.5"/>
    <s v="FRANCE-Closed loop pumping"/>
    <s v="EU"/>
    <n v="2.1335000000000002"/>
  </r>
  <r>
    <s v="FR"/>
    <s v="FRANCE"/>
    <s v="FR00"/>
    <x v="18"/>
    <x v="7"/>
    <n v="2179.4"/>
    <s v="FRANCE-Closed loop pumping"/>
    <s v="EU"/>
    <n v="2.1794000000000002"/>
  </r>
  <r>
    <s v="FR"/>
    <s v="FRANCE"/>
    <s v="FR00"/>
    <x v="19"/>
    <x v="8"/>
    <n v="1850"/>
    <s v="FRANCE-Open loop pumping"/>
    <s v="EU"/>
    <n v="1.85"/>
  </r>
  <r>
    <s v="FR"/>
    <s v="FRANCE"/>
    <s v="FR00"/>
    <x v="19"/>
    <x v="9"/>
    <n v="1850"/>
    <s v="FRANCE-Open loop pumping"/>
    <s v="EU"/>
    <n v="1.85"/>
  </r>
  <r>
    <s v="FR"/>
    <s v="FRANCE"/>
    <s v="FR00"/>
    <x v="19"/>
    <x v="10"/>
    <n v="1850"/>
    <s v="FRANCE-Open loop pumping"/>
    <s v="EU"/>
    <n v="1.85"/>
  </r>
  <r>
    <s v="FR"/>
    <s v="FRANCE"/>
    <s v="FR00"/>
    <x v="19"/>
    <x v="0"/>
    <n v="1850"/>
    <s v="FRANCE-Open loop pumping"/>
    <s v="EU"/>
    <n v="1.85"/>
  </r>
  <r>
    <s v="FR"/>
    <s v="FRANCE"/>
    <s v="FR00"/>
    <x v="19"/>
    <x v="1"/>
    <n v="1850"/>
    <s v="FRANCE-Open loop pumping"/>
    <s v="EU"/>
    <n v="1.85"/>
  </r>
  <r>
    <s v="FR"/>
    <s v="FRANCE"/>
    <s v="FR00"/>
    <x v="19"/>
    <x v="2"/>
    <n v="1850"/>
    <s v="FRANCE-Open loop pumping"/>
    <s v="EU"/>
    <n v="1.85"/>
  </r>
  <r>
    <s v="FR"/>
    <s v="FRANCE"/>
    <s v="FR00"/>
    <x v="19"/>
    <x v="3"/>
    <n v="1893.5"/>
    <s v="FRANCE-Open loop pumping"/>
    <s v="EU"/>
    <n v="1.8935"/>
  </r>
  <r>
    <s v="FR"/>
    <s v="FRANCE"/>
    <s v="FR00"/>
    <x v="19"/>
    <x v="4"/>
    <n v="1937.1"/>
    <s v="FRANCE-Open loop pumping"/>
    <s v="EU"/>
    <n v="1.9370999999999998"/>
  </r>
  <r>
    <s v="FR"/>
    <s v="FRANCE"/>
    <s v="FR00"/>
    <x v="19"/>
    <x v="5"/>
    <n v="1980.6"/>
    <s v="FRANCE-Open loop pumping"/>
    <s v="EU"/>
    <n v="1.9805999999999999"/>
  </r>
  <r>
    <s v="FR"/>
    <s v="FRANCE"/>
    <s v="FR00"/>
    <x v="19"/>
    <x v="6"/>
    <n v="2024.1"/>
    <s v="FRANCE-Open loop pumping"/>
    <s v="EU"/>
    <n v="2.0240999999999998"/>
  </r>
  <r>
    <s v="FR"/>
    <s v="FRANCE"/>
    <s v="FR00"/>
    <x v="19"/>
    <x v="7"/>
    <n v="2067.6"/>
    <s v="FRANCE-Open loop pumping"/>
    <s v="EU"/>
    <n v="2.0676000000000001"/>
  </r>
  <r>
    <s v="FR"/>
    <s v="FRANCE"/>
    <s v="FR00"/>
    <x v="20"/>
    <x v="8"/>
    <n v="0"/>
    <s v="FRANCE-Pondage"/>
    <s v="EU"/>
    <n v="0"/>
  </r>
  <r>
    <s v="FR"/>
    <s v="FRANCE"/>
    <s v="FR00"/>
    <x v="20"/>
    <x v="9"/>
    <n v="0"/>
    <s v="FRANCE-Pondage"/>
    <s v="EU"/>
    <n v="0"/>
  </r>
  <r>
    <s v="FR"/>
    <s v="FRANCE"/>
    <s v="FR00"/>
    <x v="20"/>
    <x v="10"/>
    <n v="0"/>
    <s v="FRANCE-Pondage"/>
    <s v="EU"/>
    <n v="0"/>
  </r>
  <r>
    <s v="FR"/>
    <s v="FRANCE"/>
    <s v="FR00"/>
    <x v="20"/>
    <x v="0"/>
    <n v="0"/>
    <s v="FRANCE-Pondage"/>
    <s v="EU"/>
    <n v="0"/>
  </r>
  <r>
    <s v="FR"/>
    <s v="FRANCE"/>
    <s v="FR00"/>
    <x v="20"/>
    <x v="1"/>
    <n v="0"/>
    <s v="FRANCE-Pondage"/>
    <s v="EU"/>
    <n v="0"/>
  </r>
  <r>
    <s v="FR"/>
    <s v="FRANCE"/>
    <s v="FR00"/>
    <x v="20"/>
    <x v="2"/>
    <n v="0"/>
    <s v="FRANCE-Pondage"/>
    <s v="EU"/>
    <n v="0"/>
  </r>
  <r>
    <s v="FR"/>
    <s v="FRANCE"/>
    <s v="FR00"/>
    <x v="20"/>
    <x v="3"/>
    <n v="0"/>
    <s v="FRANCE-Pondage"/>
    <s v="EU"/>
    <n v="0"/>
  </r>
  <r>
    <s v="FR"/>
    <s v="FRANCE"/>
    <s v="FR00"/>
    <x v="20"/>
    <x v="4"/>
    <n v="0"/>
    <s v="FRANCE-Pondage"/>
    <s v="EU"/>
    <n v="0"/>
  </r>
  <r>
    <s v="FR"/>
    <s v="FRANCE"/>
    <s v="FR00"/>
    <x v="20"/>
    <x v="5"/>
    <n v="0"/>
    <s v="FRANCE-Pondage"/>
    <s v="EU"/>
    <n v="0"/>
  </r>
  <r>
    <s v="FR"/>
    <s v="FRANCE"/>
    <s v="FR00"/>
    <x v="20"/>
    <x v="6"/>
    <n v="0"/>
    <s v="FRANCE-Pondage"/>
    <s v="EU"/>
    <n v="0"/>
  </r>
  <r>
    <s v="FR"/>
    <s v="FRANCE"/>
    <s v="FR00"/>
    <x v="20"/>
    <x v="7"/>
    <n v="0"/>
    <s v="FRANCE-Pondage"/>
    <s v="EU"/>
    <n v="0"/>
  </r>
  <r>
    <s v="FR"/>
    <s v="FRANCE"/>
    <s v="FR00"/>
    <x v="16"/>
    <x v="8"/>
    <n v="9539"/>
    <s v="FRANCE-Reservoir"/>
    <s v="EU"/>
    <n v="9.5389999999999997"/>
  </r>
  <r>
    <s v="FR"/>
    <s v="FRANCE"/>
    <s v="FR00"/>
    <x v="16"/>
    <x v="9"/>
    <n v="9600"/>
    <s v="FRANCE-Reservoir"/>
    <s v="EU"/>
    <n v="9.6"/>
  </r>
  <r>
    <s v="FR"/>
    <s v="FRANCE"/>
    <s v="FR00"/>
    <x v="16"/>
    <x v="10"/>
    <n v="9662"/>
    <s v="FRANCE-Reservoir"/>
    <s v="EU"/>
    <n v="9.6620000000000008"/>
  </r>
  <r>
    <s v="FR"/>
    <s v="FRANCE"/>
    <s v="FR00"/>
    <x v="16"/>
    <x v="0"/>
    <n v="9724"/>
    <s v="FRANCE-Reservoir"/>
    <s v="EU"/>
    <n v="9.7240000000000002"/>
  </r>
  <r>
    <s v="FR"/>
    <s v="FRANCE"/>
    <s v="FR00"/>
    <x v="16"/>
    <x v="1"/>
    <n v="9785"/>
    <s v="FRANCE-Reservoir"/>
    <s v="EU"/>
    <n v="9.7850000000000001"/>
  </r>
  <r>
    <s v="FR"/>
    <s v="FRANCE"/>
    <s v="FR00"/>
    <x v="16"/>
    <x v="2"/>
    <n v="9847"/>
    <s v="FRANCE-Reservoir"/>
    <s v="EU"/>
    <n v="9.8469999999999995"/>
  </r>
  <r>
    <s v="FR"/>
    <s v="FRANCE"/>
    <s v="FR00"/>
    <x v="16"/>
    <x v="3"/>
    <n v="9847"/>
    <s v="FRANCE-Reservoir"/>
    <s v="EU"/>
    <n v="9.8469999999999995"/>
  </r>
  <r>
    <s v="FR"/>
    <s v="FRANCE"/>
    <s v="FR00"/>
    <x v="16"/>
    <x v="4"/>
    <n v="9847"/>
    <s v="FRANCE-Reservoir"/>
    <s v="EU"/>
    <n v="9.8469999999999995"/>
  </r>
  <r>
    <s v="FR"/>
    <s v="FRANCE"/>
    <s v="FR00"/>
    <x v="16"/>
    <x v="5"/>
    <n v="9847"/>
    <s v="FRANCE-Reservoir"/>
    <s v="EU"/>
    <n v="9.8469999999999995"/>
  </r>
  <r>
    <s v="FR"/>
    <s v="FRANCE"/>
    <s v="FR00"/>
    <x v="16"/>
    <x v="6"/>
    <n v="9847"/>
    <s v="FRANCE-Reservoir"/>
    <s v="EU"/>
    <n v="9.8469999999999995"/>
  </r>
  <r>
    <s v="FR"/>
    <s v="FRANCE"/>
    <s v="FR00"/>
    <x v="16"/>
    <x v="7"/>
    <n v="9847"/>
    <s v="FRANCE-Reservoir"/>
    <s v="EU"/>
    <n v="9.8469999999999995"/>
  </r>
  <r>
    <s v="FR"/>
    <s v="FRANCE"/>
    <s v="FR00"/>
    <x v="17"/>
    <x v="8"/>
    <n v="13600"/>
    <s v="FRANCE-Run of river"/>
    <s v="EU"/>
    <n v="13.6"/>
  </r>
  <r>
    <s v="FR"/>
    <s v="FRANCE"/>
    <s v="FR00"/>
    <x v="17"/>
    <x v="9"/>
    <n v="13600"/>
    <s v="FRANCE-Run of river"/>
    <s v="EU"/>
    <n v="13.6"/>
  </r>
  <r>
    <s v="FR"/>
    <s v="FRANCE"/>
    <s v="FR00"/>
    <x v="17"/>
    <x v="10"/>
    <n v="13600"/>
    <s v="FRANCE-Run of river"/>
    <s v="EU"/>
    <n v="13.6"/>
  </r>
  <r>
    <s v="FR"/>
    <s v="FRANCE"/>
    <s v="FR00"/>
    <x v="17"/>
    <x v="0"/>
    <n v="13600"/>
    <s v="FRANCE-Run of river"/>
    <s v="EU"/>
    <n v="13.6"/>
  </r>
  <r>
    <s v="FR"/>
    <s v="FRANCE"/>
    <s v="FR00"/>
    <x v="17"/>
    <x v="1"/>
    <n v="13600"/>
    <s v="FRANCE-Run of river"/>
    <s v="EU"/>
    <n v="13.6"/>
  </r>
  <r>
    <s v="FR"/>
    <s v="FRANCE"/>
    <s v="FR00"/>
    <x v="17"/>
    <x v="2"/>
    <n v="13600"/>
    <s v="FRANCE-Run of river"/>
    <s v="EU"/>
    <n v="13.6"/>
  </r>
  <r>
    <s v="FR"/>
    <s v="FRANCE"/>
    <s v="FR00"/>
    <x v="17"/>
    <x v="3"/>
    <n v="13600"/>
    <s v="FRANCE-Run of river"/>
    <s v="EU"/>
    <n v="13.6"/>
  </r>
  <r>
    <s v="FR"/>
    <s v="FRANCE"/>
    <s v="FR00"/>
    <x v="17"/>
    <x v="4"/>
    <n v="13600"/>
    <s v="FRANCE-Run of river"/>
    <s v="EU"/>
    <n v="13.6"/>
  </r>
  <r>
    <s v="FR"/>
    <s v="FRANCE"/>
    <s v="FR00"/>
    <x v="17"/>
    <x v="5"/>
    <n v="13600"/>
    <s v="FRANCE-Run of river"/>
    <s v="EU"/>
    <n v="13.6"/>
  </r>
  <r>
    <s v="FR"/>
    <s v="FRANCE"/>
    <s v="FR00"/>
    <x v="17"/>
    <x v="6"/>
    <n v="13600"/>
    <s v="FRANCE-Run of river"/>
    <s v="EU"/>
    <n v="13.6"/>
  </r>
  <r>
    <s v="FR"/>
    <s v="FRANCE"/>
    <s v="FR00"/>
    <x v="17"/>
    <x v="7"/>
    <n v="13600"/>
    <s v="FRANCE-Run of river"/>
    <s v="EU"/>
    <n v="13.6"/>
  </r>
  <r>
    <s v="GR"/>
    <s v="GREECE"/>
    <s v="GR00"/>
    <x v="18"/>
    <x v="9"/>
    <n v="680"/>
    <s v="GREECE-Closed loop pumping"/>
    <s v="EU"/>
    <n v="0.68"/>
  </r>
  <r>
    <s v="GR"/>
    <s v="GREECE"/>
    <s v="GR00"/>
    <x v="18"/>
    <x v="10"/>
    <n v="680"/>
    <s v="GREECE-Closed loop pumping"/>
    <s v="EU"/>
    <n v="0.68"/>
  </r>
  <r>
    <s v="GR"/>
    <s v="GREECE"/>
    <s v="GR00"/>
    <x v="18"/>
    <x v="0"/>
    <n v="680"/>
    <s v="GREECE-Closed loop pumping"/>
    <s v="EU"/>
    <n v="0.68"/>
  </r>
  <r>
    <s v="GR"/>
    <s v="GREECE"/>
    <s v="GR00"/>
    <x v="18"/>
    <x v="1"/>
    <n v="680"/>
    <s v="GREECE-Closed loop pumping"/>
    <s v="EU"/>
    <n v="0.68"/>
  </r>
  <r>
    <s v="GR"/>
    <s v="GREECE"/>
    <s v="GR00"/>
    <x v="18"/>
    <x v="2"/>
    <n v="680"/>
    <s v="GREECE-Closed loop pumping"/>
    <s v="EU"/>
    <n v="0.68"/>
  </r>
  <r>
    <s v="GR"/>
    <s v="GREECE"/>
    <s v="GR00"/>
    <x v="18"/>
    <x v="3"/>
    <n v="680"/>
    <s v="GREECE-Closed loop pumping"/>
    <s v="EU"/>
    <n v="0.68"/>
  </r>
  <r>
    <s v="GR"/>
    <s v="GREECE"/>
    <s v="GR00"/>
    <x v="18"/>
    <x v="4"/>
    <n v="680"/>
    <s v="GREECE-Closed loop pumping"/>
    <s v="EU"/>
    <n v="0.68"/>
  </r>
  <r>
    <s v="GR"/>
    <s v="GREECE"/>
    <s v="GR00"/>
    <x v="18"/>
    <x v="5"/>
    <n v="680"/>
    <s v="GREECE-Closed loop pumping"/>
    <s v="EU"/>
    <n v="0.68"/>
  </r>
  <r>
    <s v="GR"/>
    <s v="GREECE"/>
    <s v="GR00"/>
    <x v="18"/>
    <x v="6"/>
    <n v="680"/>
    <s v="GREECE-Closed loop pumping"/>
    <s v="EU"/>
    <n v="0.68"/>
  </r>
  <r>
    <s v="GR"/>
    <s v="GREECE"/>
    <s v="GR00"/>
    <x v="18"/>
    <x v="7"/>
    <n v="1500"/>
    <s v="GREECE-Closed loop pumping"/>
    <s v="EU"/>
    <n v="1.5"/>
  </r>
  <r>
    <s v="GR"/>
    <s v="GREECE"/>
    <s v="GR00"/>
    <x v="19"/>
    <x v="8"/>
    <n v="699"/>
    <s v="GREECE-Open loop pumping"/>
    <s v="EU"/>
    <n v="0.69899999999999995"/>
  </r>
  <r>
    <s v="GR"/>
    <s v="GREECE"/>
    <s v="GR00"/>
    <x v="19"/>
    <x v="9"/>
    <n v="699"/>
    <s v="GREECE-Open loop pumping"/>
    <s v="EU"/>
    <n v="0.69899999999999995"/>
  </r>
  <r>
    <s v="GR"/>
    <s v="GREECE"/>
    <s v="GR00"/>
    <x v="19"/>
    <x v="10"/>
    <n v="699"/>
    <s v="GREECE-Open loop pumping"/>
    <s v="EU"/>
    <n v="0.69899999999999995"/>
  </r>
  <r>
    <s v="GR"/>
    <s v="GREECE"/>
    <s v="GR00"/>
    <x v="19"/>
    <x v="0"/>
    <n v="699"/>
    <s v="GREECE-Open loop pumping"/>
    <s v="EU"/>
    <n v="0.69899999999999995"/>
  </r>
  <r>
    <s v="GR"/>
    <s v="GREECE"/>
    <s v="GR00"/>
    <x v="19"/>
    <x v="1"/>
    <n v="699"/>
    <s v="GREECE-Open loop pumping"/>
    <s v="EU"/>
    <n v="0.69899999999999995"/>
  </r>
  <r>
    <s v="GR"/>
    <s v="GREECE"/>
    <s v="GR00"/>
    <x v="19"/>
    <x v="2"/>
    <n v="699"/>
    <s v="GREECE-Open loop pumping"/>
    <s v="EU"/>
    <n v="0.69899999999999995"/>
  </r>
  <r>
    <s v="GR"/>
    <s v="GREECE"/>
    <s v="GR00"/>
    <x v="19"/>
    <x v="3"/>
    <n v="699"/>
    <s v="GREECE-Open loop pumping"/>
    <s v="EU"/>
    <n v="0.69899999999999995"/>
  </r>
  <r>
    <s v="GR"/>
    <s v="GREECE"/>
    <s v="GR00"/>
    <x v="19"/>
    <x v="4"/>
    <n v="699"/>
    <s v="GREECE-Open loop pumping"/>
    <s v="EU"/>
    <n v="0.69899999999999995"/>
  </r>
  <r>
    <s v="GR"/>
    <s v="GREECE"/>
    <s v="GR00"/>
    <x v="19"/>
    <x v="5"/>
    <n v="699"/>
    <s v="GREECE-Open loop pumping"/>
    <s v="EU"/>
    <n v="0.69899999999999995"/>
  </r>
  <r>
    <s v="GR"/>
    <s v="GREECE"/>
    <s v="GR00"/>
    <x v="19"/>
    <x v="6"/>
    <n v="699"/>
    <s v="GREECE-Open loop pumping"/>
    <s v="EU"/>
    <n v="0.69899999999999995"/>
  </r>
  <r>
    <s v="GR"/>
    <s v="GREECE"/>
    <s v="GR00"/>
    <x v="19"/>
    <x v="7"/>
    <n v="699"/>
    <s v="GREECE-Open loop pumping"/>
    <s v="EU"/>
    <n v="0.69899999999999995"/>
  </r>
  <r>
    <s v="GR"/>
    <s v="GREECE"/>
    <s v="GR00"/>
    <x v="20"/>
    <x v="8"/>
    <n v="22"/>
    <s v="GREECE-Pondage"/>
    <s v="EU"/>
    <n v="2.1999999999999999E-2"/>
  </r>
  <r>
    <s v="GR"/>
    <s v="GREECE"/>
    <s v="GR00"/>
    <x v="20"/>
    <x v="9"/>
    <n v="22"/>
    <s v="GREECE-Pondage"/>
    <s v="EU"/>
    <n v="2.1999999999999999E-2"/>
  </r>
  <r>
    <s v="GR"/>
    <s v="GREECE"/>
    <s v="GR00"/>
    <x v="20"/>
    <x v="10"/>
    <n v="22"/>
    <s v="GREECE-Pondage"/>
    <s v="EU"/>
    <n v="2.1999999999999999E-2"/>
  </r>
  <r>
    <s v="GR"/>
    <s v="GREECE"/>
    <s v="GR00"/>
    <x v="20"/>
    <x v="0"/>
    <n v="22"/>
    <s v="GREECE-Pondage"/>
    <s v="EU"/>
    <n v="2.1999999999999999E-2"/>
  </r>
  <r>
    <s v="GR"/>
    <s v="GREECE"/>
    <s v="GR00"/>
    <x v="20"/>
    <x v="1"/>
    <n v="22"/>
    <s v="GREECE-Pondage"/>
    <s v="EU"/>
    <n v="2.1999999999999999E-2"/>
  </r>
  <r>
    <s v="GR"/>
    <s v="GREECE"/>
    <s v="GR00"/>
    <x v="20"/>
    <x v="2"/>
    <n v="22"/>
    <s v="GREECE-Pondage"/>
    <s v="EU"/>
    <n v="2.1999999999999999E-2"/>
  </r>
  <r>
    <s v="GR"/>
    <s v="GREECE"/>
    <s v="GR00"/>
    <x v="20"/>
    <x v="3"/>
    <n v="22"/>
    <s v="GREECE-Pondage"/>
    <s v="EU"/>
    <n v="2.1999999999999999E-2"/>
  </r>
  <r>
    <s v="GR"/>
    <s v="GREECE"/>
    <s v="GR00"/>
    <x v="20"/>
    <x v="4"/>
    <n v="22"/>
    <s v="GREECE-Pondage"/>
    <s v="EU"/>
    <n v="2.1999999999999999E-2"/>
  </r>
  <r>
    <s v="GR"/>
    <s v="GREECE"/>
    <s v="GR00"/>
    <x v="20"/>
    <x v="5"/>
    <n v="22"/>
    <s v="GREECE-Pondage"/>
    <s v="EU"/>
    <n v="2.1999999999999999E-2"/>
  </r>
  <r>
    <s v="GR"/>
    <s v="GREECE"/>
    <s v="GR00"/>
    <x v="20"/>
    <x v="6"/>
    <n v="22"/>
    <s v="GREECE-Pondage"/>
    <s v="EU"/>
    <n v="2.1999999999999999E-2"/>
  </r>
  <r>
    <s v="GR"/>
    <s v="GREECE"/>
    <s v="GR00"/>
    <x v="20"/>
    <x v="7"/>
    <n v="22"/>
    <s v="GREECE-Pondage"/>
    <s v="EU"/>
    <n v="2.1999999999999999E-2"/>
  </r>
  <r>
    <s v="GR"/>
    <s v="GREECE"/>
    <s v="GR00"/>
    <x v="16"/>
    <x v="8"/>
    <n v="2500.6999999999998"/>
    <s v="GREECE-Reservoir"/>
    <s v="EU"/>
    <n v="2.5006999999999997"/>
  </r>
  <r>
    <s v="GR"/>
    <s v="GREECE"/>
    <s v="GR00"/>
    <x v="16"/>
    <x v="9"/>
    <n v="2660.7"/>
    <s v="GREECE-Reservoir"/>
    <s v="EU"/>
    <n v="2.6606999999999998"/>
  </r>
  <r>
    <s v="GR"/>
    <s v="GREECE"/>
    <s v="GR00"/>
    <x v="16"/>
    <x v="10"/>
    <n v="2660.7"/>
    <s v="GREECE-Reservoir"/>
    <s v="EU"/>
    <n v="2.6606999999999998"/>
  </r>
  <r>
    <s v="GR"/>
    <s v="GREECE"/>
    <s v="GR00"/>
    <x v="16"/>
    <x v="0"/>
    <n v="2743.7"/>
    <s v="GREECE-Reservoir"/>
    <s v="EU"/>
    <n v="2.7437"/>
  </r>
  <r>
    <s v="GR"/>
    <s v="GREECE"/>
    <s v="GR00"/>
    <x v="16"/>
    <x v="1"/>
    <n v="2743.7"/>
    <s v="GREECE-Reservoir"/>
    <s v="EU"/>
    <n v="2.7437"/>
  </r>
  <r>
    <s v="GR"/>
    <s v="GREECE"/>
    <s v="GR00"/>
    <x v="16"/>
    <x v="2"/>
    <n v="2743.7"/>
    <s v="GREECE-Reservoir"/>
    <s v="EU"/>
    <n v="2.7437"/>
  </r>
  <r>
    <s v="GR"/>
    <s v="GREECE"/>
    <s v="GR00"/>
    <x v="16"/>
    <x v="3"/>
    <n v="2743.7"/>
    <s v="GREECE-Reservoir"/>
    <s v="EU"/>
    <n v="2.7437"/>
  </r>
  <r>
    <s v="GR"/>
    <s v="GREECE"/>
    <s v="GR00"/>
    <x v="16"/>
    <x v="4"/>
    <n v="2743.7"/>
    <s v="GREECE-Reservoir"/>
    <s v="EU"/>
    <n v="2.7437"/>
  </r>
  <r>
    <s v="GR"/>
    <s v="GREECE"/>
    <s v="GR00"/>
    <x v="16"/>
    <x v="5"/>
    <n v="2743.7"/>
    <s v="GREECE-Reservoir"/>
    <s v="EU"/>
    <n v="2.7437"/>
  </r>
  <r>
    <s v="GR"/>
    <s v="GREECE"/>
    <s v="GR00"/>
    <x v="16"/>
    <x v="6"/>
    <n v="2743.7"/>
    <s v="GREECE-Reservoir"/>
    <s v="EU"/>
    <n v="2.7437"/>
  </r>
  <r>
    <s v="GR"/>
    <s v="GREECE"/>
    <s v="GR00"/>
    <x v="16"/>
    <x v="7"/>
    <n v="2743.7"/>
    <s v="GREECE-Reservoir"/>
    <s v="EU"/>
    <n v="2.7437"/>
  </r>
  <r>
    <s v="GR"/>
    <s v="GREECE"/>
    <s v="GR00"/>
    <x v="17"/>
    <x v="8"/>
    <n v="290.7"/>
    <s v="GREECE-Run of river"/>
    <s v="EU"/>
    <n v="0.29070000000000001"/>
  </r>
  <r>
    <s v="GR"/>
    <s v="GREECE"/>
    <s v="GR00"/>
    <x v="17"/>
    <x v="9"/>
    <n v="293"/>
    <s v="GREECE-Run of river"/>
    <s v="EU"/>
    <n v="0.29299999999999998"/>
  </r>
  <r>
    <s v="GR"/>
    <s v="GREECE"/>
    <s v="GR00"/>
    <x v="17"/>
    <x v="10"/>
    <n v="295.3"/>
    <s v="GREECE-Run of river"/>
    <s v="EU"/>
    <n v="0.29530000000000001"/>
  </r>
  <r>
    <s v="GR"/>
    <s v="GREECE"/>
    <s v="GR00"/>
    <x v="17"/>
    <x v="0"/>
    <n v="297.7"/>
    <s v="GREECE-Run of river"/>
    <s v="EU"/>
    <n v="0.29769999999999996"/>
  </r>
  <r>
    <s v="GR"/>
    <s v="GREECE"/>
    <s v="GR00"/>
    <x v="17"/>
    <x v="1"/>
    <n v="300"/>
    <s v="GREECE-Run of river"/>
    <s v="EU"/>
    <n v="0.3"/>
  </r>
  <r>
    <s v="GR"/>
    <s v="GREECE"/>
    <s v="GR00"/>
    <x v="17"/>
    <x v="2"/>
    <n v="302.3"/>
    <s v="GREECE-Run of river"/>
    <s v="EU"/>
    <n v="0.30230000000000001"/>
  </r>
  <r>
    <s v="GR"/>
    <s v="GREECE"/>
    <s v="GR00"/>
    <x v="17"/>
    <x v="3"/>
    <n v="428"/>
    <s v="GREECE-Run of river"/>
    <s v="EU"/>
    <n v="0.42799999999999999"/>
  </r>
  <r>
    <s v="GR"/>
    <s v="GREECE"/>
    <s v="GR00"/>
    <x v="17"/>
    <x v="4"/>
    <n v="448"/>
    <s v="GREECE-Run of river"/>
    <s v="EU"/>
    <n v="0.44800000000000001"/>
  </r>
  <r>
    <s v="GR"/>
    <s v="GREECE"/>
    <s v="GR00"/>
    <x v="17"/>
    <x v="5"/>
    <n v="468"/>
    <s v="GREECE-Run of river"/>
    <s v="EU"/>
    <n v="0.46800000000000003"/>
  </r>
  <r>
    <s v="GR"/>
    <s v="GREECE"/>
    <s v="GR00"/>
    <x v="17"/>
    <x v="6"/>
    <n v="488"/>
    <s v="GREECE-Run of river"/>
    <s v="EU"/>
    <n v="0.48799999999999999"/>
  </r>
  <r>
    <s v="GR"/>
    <s v="GREECE"/>
    <s v="GR00"/>
    <x v="17"/>
    <x v="7"/>
    <n v="508"/>
    <s v="GREECE-Run of river"/>
    <s v="EU"/>
    <n v="0.50800000000000001"/>
  </r>
  <r>
    <s v="HR"/>
    <s v="CROATIA"/>
    <s v="HR00"/>
    <x v="19"/>
    <x v="8"/>
    <n v="281.39999999999998"/>
    <s v="CROATIA-Open loop pumping"/>
    <s v="EU"/>
    <n v="0.28139999999999998"/>
  </r>
  <r>
    <s v="HR"/>
    <s v="CROATIA"/>
    <s v="HR00"/>
    <x v="19"/>
    <x v="9"/>
    <n v="281.39999999999998"/>
    <s v="CROATIA-Open loop pumping"/>
    <s v="EU"/>
    <n v="0.28139999999999998"/>
  </r>
  <r>
    <s v="HR"/>
    <s v="CROATIA"/>
    <s v="HR00"/>
    <x v="19"/>
    <x v="10"/>
    <n v="281.39999999999998"/>
    <s v="CROATIA-Open loop pumping"/>
    <s v="EU"/>
    <n v="0.28139999999999998"/>
  </r>
  <r>
    <s v="HR"/>
    <s v="CROATIA"/>
    <s v="HR00"/>
    <x v="19"/>
    <x v="0"/>
    <n v="281.39999999999998"/>
    <s v="CROATIA-Open loop pumping"/>
    <s v="EU"/>
    <n v="0.28139999999999998"/>
  </r>
  <r>
    <s v="HR"/>
    <s v="CROATIA"/>
    <s v="HR00"/>
    <x v="19"/>
    <x v="1"/>
    <n v="281.39999999999998"/>
    <s v="CROATIA-Open loop pumping"/>
    <s v="EU"/>
    <n v="0.28139999999999998"/>
  </r>
  <r>
    <s v="HR"/>
    <s v="CROATIA"/>
    <s v="HR00"/>
    <x v="19"/>
    <x v="2"/>
    <n v="281.39999999999998"/>
    <s v="CROATIA-Open loop pumping"/>
    <s v="EU"/>
    <n v="0.28139999999999998"/>
  </r>
  <r>
    <s v="HR"/>
    <s v="CROATIA"/>
    <s v="HR00"/>
    <x v="19"/>
    <x v="3"/>
    <n v="281.39999999999998"/>
    <s v="CROATIA-Open loop pumping"/>
    <s v="EU"/>
    <n v="0.28139999999999998"/>
  </r>
  <r>
    <s v="HR"/>
    <s v="CROATIA"/>
    <s v="HR00"/>
    <x v="19"/>
    <x v="4"/>
    <n v="281.39999999999998"/>
    <s v="CROATIA-Open loop pumping"/>
    <s v="EU"/>
    <n v="0.28139999999999998"/>
  </r>
  <r>
    <s v="HR"/>
    <s v="CROATIA"/>
    <s v="HR00"/>
    <x v="19"/>
    <x v="5"/>
    <n v="281.39999999999998"/>
    <s v="CROATIA-Open loop pumping"/>
    <s v="EU"/>
    <n v="0.28139999999999998"/>
  </r>
  <r>
    <s v="HR"/>
    <s v="CROATIA"/>
    <s v="HR00"/>
    <x v="19"/>
    <x v="6"/>
    <n v="281.39999999999998"/>
    <s v="CROATIA-Open loop pumping"/>
    <s v="EU"/>
    <n v="0.28139999999999998"/>
  </r>
  <r>
    <s v="HR"/>
    <s v="CROATIA"/>
    <s v="HR00"/>
    <x v="19"/>
    <x v="7"/>
    <n v="281.39999999999998"/>
    <s v="CROATIA-Open loop pumping"/>
    <s v="EU"/>
    <n v="0.28139999999999998"/>
  </r>
  <r>
    <s v="HR"/>
    <s v="CROATIA"/>
    <s v="HR00"/>
    <x v="20"/>
    <x v="8"/>
    <n v="320.89999999999998"/>
    <s v="CROATIA-Pondage"/>
    <s v="EU"/>
    <n v="0.32089999999999996"/>
  </r>
  <r>
    <s v="HR"/>
    <s v="CROATIA"/>
    <s v="HR00"/>
    <x v="20"/>
    <x v="9"/>
    <n v="320.89999999999998"/>
    <s v="CROATIA-Pondage"/>
    <s v="EU"/>
    <n v="0.32089999999999996"/>
  </r>
  <r>
    <s v="HR"/>
    <s v="CROATIA"/>
    <s v="HR00"/>
    <x v="20"/>
    <x v="10"/>
    <n v="320.89999999999998"/>
    <s v="CROATIA-Pondage"/>
    <s v="EU"/>
    <n v="0.32089999999999996"/>
  </r>
  <r>
    <s v="HR"/>
    <s v="CROATIA"/>
    <s v="HR00"/>
    <x v="20"/>
    <x v="0"/>
    <n v="320.89999999999998"/>
    <s v="CROATIA-Pondage"/>
    <s v="EU"/>
    <n v="0.32089999999999996"/>
  </r>
  <r>
    <s v="HR"/>
    <s v="CROATIA"/>
    <s v="HR00"/>
    <x v="20"/>
    <x v="1"/>
    <n v="320.89999999999998"/>
    <s v="CROATIA-Pondage"/>
    <s v="EU"/>
    <n v="0.32089999999999996"/>
  </r>
  <r>
    <s v="HR"/>
    <s v="CROATIA"/>
    <s v="HR00"/>
    <x v="20"/>
    <x v="2"/>
    <n v="320.89999999999998"/>
    <s v="CROATIA-Pondage"/>
    <s v="EU"/>
    <n v="0.32089999999999996"/>
  </r>
  <r>
    <s v="HR"/>
    <s v="CROATIA"/>
    <s v="HR00"/>
    <x v="20"/>
    <x v="3"/>
    <n v="320.89999999999998"/>
    <s v="CROATIA-Pondage"/>
    <s v="EU"/>
    <n v="0.32089999999999996"/>
  </r>
  <r>
    <s v="HR"/>
    <s v="CROATIA"/>
    <s v="HR00"/>
    <x v="20"/>
    <x v="4"/>
    <n v="320.89999999999998"/>
    <s v="CROATIA-Pondage"/>
    <s v="EU"/>
    <n v="0.32089999999999996"/>
  </r>
  <r>
    <s v="HR"/>
    <s v="CROATIA"/>
    <s v="HR00"/>
    <x v="20"/>
    <x v="5"/>
    <n v="320.89999999999998"/>
    <s v="CROATIA-Pondage"/>
    <s v="EU"/>
    <n v="0.32089999999999996"/>
  </r>
  <r>
    <s v="HR"/>
    <s v="CROATIA"/>
    <s v="HR00"/>
    <x v="20"/>
    <x v="6"/>
    <n v="320.89999999999998"/>
    <s v="CROATIA-Pondage"/>
    <s v="EU"/>
    <n v="0.32089999999999996"/>
  </r>
  <r>
    <s v="HR"/>
    <s v="CROATIA"/>
    <s v="HR00"/>
    <x v="20"/>
    <x v="7"/>
    <n v="320.89999999999998"/>
    <s v="CROATIA-Pondage"/>
    <s v="EU"/>
    <n v="0.32089999999999996"/>
  </r>
  <r>
    <s v="HR"/>
    <s v="CROATIA"/>
    <s v="HR00"/>
    <x v="16"/>
    <x v="8"/>
    <n v="1412.1"/>
    <s v="CROATIA-Reservoir"/>
    <s v="EU"/>
    <n v="1.4120999999999999"/>
  </r>
  <r>
    <s v="HR"/>
    <s v="CROATIA"/>
    <s v="HR00"/>
    <x v="16"/>
    <x v="9"/>
    <n v="1412.1"/>
    <s v="CROATIA-Reservoir"/>
    <s v="EU"/>
    <n v="1.4120999999999999"/>
  </r>
  <r>
    <s v="HR"/>
    <s v="CROATIA"/>
    <s v="HR00"/>
    <x v="16"/>
    <x v="10"/>
    <n v="1412.1"/>
    <s v="CROATIA-Reservoir"/>
    <s v="EU"/>
    <n v="1.4120999999999999"/>
  </r>
  <r>
    <s v="HR"/>
    <s v="CROATIA"/>
    <s v="HR00"/>
    <x v="16"/>
    <x v="0"/>
    <n v="1412.1"/>
    <s v="CROATIA-Reservoir"/>
    <s v="EU"/>
    <n v="1.4120999999999999"/>
  </r>
  <r>
    <s v="HR"/>
    <s v="CROATIA"/>
    <s v="HR00"/>
    <x v="16"/>
    <x v="1"/>
    <n v="1412.1"/>
    <s v="CROATIA-Reservoir"/>
    <s v="EU"/>
    <n v="1.4120999999999999"/>
  </r>
  <r>
    <s v="HR"/>
    <s v="CROATIA"/>
    <s v="HR00"/>
    <x v="16"/>
    <x v="2"/>
    <n v="1412.1"/>
    <s v="CROATIA-Reservoir"/>
    <s v="EU"/>
    <n v="1.4120999999999999"/>
  </r>
  <r>
    <s v="HR"/>
    <s v="CROATIA"/>
    <s v="HR00"/>
    <x v="16"/>
    <x v="3"/>
    <n v="1412.1"/>
    <s v="CROATIA-Reservoir"/>
    <s v="EU"/>
    <n v="1.4120999999999999"/>
  </r>
  <r>
    <s v="HR"/>
    <s v="CROATIA"/>
    <s v="HR00"/>
    <x v="16"/>
    <x v="4"/>
    <n v="1412.1"/>
    <s v="CROATIA-Reservoir"/>
    <s v="EU"/>
    <n v="1.4120999999999999"/>
  </r>
  <r>
    <s v="HR"/>
    <s v="CROATIA"/>
    <s v="HR00"/>
    <x v="16"/>
    <x v="5"/>
    <n v="1412.1"/>
    <s v="CROATIA-Reservoir"/>
    <s v="EU"/>
    <n v="1.4120999999999999"/>
  </r>
  <r>
    <s v="HR"/>
    <s v="CROATIA"/>
    <s v="HR00"/>
    <x v="16"/>
    <x v="6"/>
    <n v="1948.1"/>
    <s v="CROATIA-Reservoir"/>
    <s v="EU"/>
    <n v="1.9480999999999999"/>
  </r>
  <r>
    <s v="HR"/>
    <s v="CROATIA"/>
    <s v="HR00"/>
    <x v="16"/>
    <x v="7"/>
    <n v="1948.1"/>
    <s v="CROATIA-Reservoir"/>
    <s v="EU"/>
    <n v="1.9480999999999999"/>
  </r>
  <r>
    <s v="HR"/>
    <s v="CROATIA"/>
    <s v="HR00"/>
    <x v="17"/>
    <x v="8"/>
    <n v="63.1"/>
    <s v="CROATIA-Run of river"/>
    <s v="EU"/>
    <n v="6.3100000000000003E-2"/>
  </r>
  <r>
    <s v="HR"/>
    <s v="CROATIA"/>
    <s v="HR00"/>
    <x v="17"/>
    <x v="9"/>
    <n v="63.1"/>
    <s v="CROATIA-Run of river"/>
    <s v="EU"/>
    <n v="6.3100000000000003E-2"/>
  </r>
  <r>
    <s v="HR"/>
    <s v="CROATIA"/>
    <s v="HR00"/>
    <x v="17"/>
    <x v="10"/>
    <n v="63.1"/>
    <s v="CROATIA-Run of river"/>
    <s v="EU"/>
    <n v="6.3100000000000003E-2"/>
  </r>
  <r>
    <s v="HR"/>
    <s v="CROATIA"/>
    <s v="HR00"/>
    <x v="17"/>
    <x v="0"/>
    <n v="63.1"/>
    <s v="CROATIA-Run of river"/>
    <s v="EU"/>
    <n v="6.3100000000000003E-2"/>
  </r>
  <r>
    <s v="HR"/>
    <s v="CROATIA"/>
    <s v="HR00"/>
    <x v="17"/>
    <x v="1"/>
    <n v="63.1"/>
    <s v="CROATIA-Run of river"/>
    <s v="EU"/>
    <n v="6.3100000000000003E-2"/>
  </r>
  <r>
    <s v="HR"/>
    <s v="CROATIA"/>
    <s v="HR00"/>
    <x v="17"/>
    <x v="2"/>
    <n v="63.1"/>
    <s v="CROATIA-Run of river"/>
    <s v="EU"/>
    <n v="6.3100000000000003E-2"/>
  </r>
  <r>
    <s v="HR"/>
    <s v="CROATIA"/>
    <s v="HR00"/>
    <x v="17"/>
    <x v="3"/>
    <n v="63.1"/>
    <s v="CROATIA-Run of river"/>
    <s v="EU"/>
    <n v="6.3100000000000003E-2"/>
  </r>
  <r>
    <s v="HR"/>
    <s v="CROATIA"/>
    <s v="HR00"/>
    <x v="17"/>
    <x v="4"/>
    <n v="63.1"/>
    <s v="CROATIA-Run of river"/>
    <s v="EU"/>
    <n v="6.3100000000000003E-2"/>
  </r>
  <r>
    <s v="HR"/>
    <s v="CROATIA"/>
    <s v="HR00"/>
    <x v="17"/>
    <x v="5"/>
    <n v="63.1"/>
    <s v="CROATIA-Run of river"/>
    <s v="EU"/>
    <n v="6.3100000000000003E-2"/>
  </r>
  <r>
    <s v="HR"/>
    <s v="CROATIA"/>
    <s v="HR00"/>
    <x v="17"/>
    <x v="6"/>
    <n v="63.1"/>
    <s v="CROATIA-Run of river"/>
    <s v="EU"/>
    <n v="6.3100000000000003E-2"/>
  </r>
  <r>
    <s v="HR"/>
    <s v="CROATIA"/>
    <s v="HR00"/>
    <x v="17"/>
    <x v="7"/>
    <n v="63.1"/>
    <s v="CROATIA-Run of river"/>
    <s v="EU"/>
    <n v="6.3100000000000003E-2"/>
  </r>
  <r>
    <s v="HU"/>
    <s v="HUNGARY"/>
    <s v="HU00"/>
    <x v="17"/>
    <x v="8"/>
    <n v="63"/>
    <s v="HUNGARY-Run of river"/>
    <s v="EU"/>
    <n v="6.3E-2"/>
  </r>
  <r>
    <s v="HU"/>
    <s v="HUNGARY"/>
    <s v="HU00"/>
    <x v="17"/>
    <x v="9"/>
    <n v="63"/>
    <s v="HUNGARY-Run of river"/>
    <s v="EU"/>
    <n v="6.3E-2"/>
  </r>
  <r>
    <s v="HU"/>
    <s v="HUNGARY"/>
    <s v="HU00"/>
    <x v="17"/>
    <x v="10"/>
    <n v="63"/>
    <s v="HUNGARY-Run of river"/>
    <s v="EU"/>
    <n v="6.3E-2"/>
  </r>
  <r>
    <s v="HU"/>
    <s v="HUNGARY"/>
    <s v="HU00"/>
    <x v="17"/>
    <x v="0"/>
    <n v="63"/>
    <s v="HUNGARY-Run of river"/>
    <s v="EU"/>
    <n v="6.3E-2"/>
  </r>
  <r>
    <s v="HU"/>
    <s v="HUNGARY"/>
    <s v="HU00"/>
    <x v="17"/>
    <x v="1"/>
    <n v="63"/>
    <s v="HUNGARY-Run of river"/>
    <s v="EU"/>
    <n v="6.3E-2"/>
  </r>
  <r>
    <s v="HU"/>
    <s v="HUNGARY"/>
    <s v="HU00"/>
    <x v="17"/>
    <x v="2"/>
    <n v="63"/>
    <s v="HUNGARY-Run of river"/>
    <s v="EU"/>
    <n v="6.3E-2"/>
  </r>
  <r>
    <s v="HU"/>
    <s v="HUNGARY"/>
    <s v="HU00"/>
    <x v="17"/>
    <x v="3"/>
    <n v="63"/>
    <s v="HUNGARY-Run of river"/>
    <s v="EU"/>
    <n v="6.3E-2"/>
  </r>
  <r>
    <s v="HU"/>
    <s v="HUNGARY"/>
    <s v="HU00"/>
    <x v="17"/>
    <x v="4"/>
    <n v="63"/>
    <s v="HUNGARY-Run of river"/>
    <s v="EU"/>
    <n v="6.3E-2"/>
  </r>
  <r>
    <s v="HU"/>
    <s v="HUNGARY"/>
    <s v="HU00"/>
    <x v="17"/>
    <x v="5"/>
    <n v="63"/>
    <s v="HUNGARY-Run of river"/>
    <s v="EU"/>
    <n v="6.3E-2"/>
  </r>
  <r>
    <s v="HU"/>
    <s v="HUNGARY"/>
    <s v="HU00"/>
    <x v="17"/>
    <x v="6"/>
    <n v="63"/>
    <s v="HUNGARY-Run of river"/>
    <s v="EU"/>
    <n v="6.3E-2"/>
  </r>
  <r>
    <s v="HU"/>
    <s v="HUNGARY"/>
    <s v="HU00"/>
    <x v="17"/>
    <x v="7"/>
    <n v="63"/>
    <s v="HUNGARY-Run of river"/>
    <s v="EU"/>
    <n v="6.3E-2"/>
  </r>
  <r>
    <s v="IE"/>
    <s v="IRELAND"/>
    <s v="IE00"/>
    <x v="18"/>
    <x v="8"/>
    <n v="292"/>
    <s v="IRELAND-Closed loop pumping"/>
    <s v="EU"/>
    <n v="0.29199999999999998"/>
  </r>
  <r>
    <s v="IE"/>
    <s v="IRELAND"/>
    <s v="IE00"/>
    <x v="18"/>
    <x v="9"/>
    <n v="292"/>
    <s v="IRELAND-Closed loop pumping"/>
    <s v="EU"/>
    <n v="0.29199999999999998"/>
  </r>
  <r>
    <s v="IE"/>
    <s v="IRELAND"/>
    <s v="IE00"/>
    <x v="18"/>
    <x v="10"/>
    <n v="292"/>
    <s v="IRELAND-Closed loop pumping"/>
    <s v="EU"/>
    <n v="0.29199999999999998"/>
  </r>
  <r>
    <s v="IE"/>
    <s v="IRELAND"/>
    <s v="IE00"/>
    <x v="18"/>
    <x v="0"/>
    <n v="292"/>
    <s v="IRELAND-Closed loop pumping"/>
    <s v="EU"/>
    <n v="0.29199999999999998"/>
  </r>
  <r>
    <s v="IE"/>
    <s v="IRELAND"/>
    <s v="IE00"/>
    <x v="18"/>
    <x v="1"/>
    <n v="292"/>
    <s v="IRELAND-Closed loop pumping"/>
    <s v="EU"/>
    <n v="0.29199999999999998"/>
  </r>
  <r>
    <s v="IE"/>
    <s v="IRELAND"/>
    <s v="IE00"/>
    <x v="18"/>
    <x v="2"/>
    <n v="292"/>
    <s v="IRELAND-Closed loop pumping"/>
    <s v="EU"/>
    <n v="0.29199999999999998"/>
  </r>
  <r>
    <s v="IE"/>
    <s v="IRELAND"/>
    <s v="IE00"/>
    <x v="18"/>
    <x v="3"/>
    <n v="292"/>
    <s v="IRELAND-Closed loop pumping"/>
    <s v="EU"/>
    <n v="0.29199999999999998"/>
  </r>
  <r>
    <s v="IE"/>
    <s v="IRELAND"/>
    <s v="IE00"/>
    <x v="18"/>
    <x v="4"/>
    <n v="292"/>
    <s v="IRELAND-Closed loop pumping"/>
    <s v="EU"/>
    <n v="0.29199999999999998"/>
  </r>
  <r>
    <s v="IE"/>
    <s v="IRELAND"/>
    <s v="IE00"/>
    <x v="18"/>
    <x v="5"/>
    <n v="292"/>
    <s v="IRELAND-Closed loop pumping"/>
    <s v="EU"/>
    <n v="0.29199999999999998"/>
  </r>
  <r>
    <s v="IE"/>
    <s v="IRELAND"/>
    <s v="IE00"/>
    <x v="18"/>
    <x v="6"/>
    <n v="292"/>
    <s v="IRELAND-Closed loop pumping"/>
    <s v="EU"/>
    <n v="0.29199999999999998"/>
  </r>
  <r>
    <s v="IE"/>
    <s v="IRELAND"/>
    <s v="IE00"/>
    <x v="18"/>
    <x v="7"/>
    <n v="292"/>
    <s v="IRELAND-Closed loop pumping"/>
    <s v="EU"/>
    <n v="0.29199999999999998"/>
  </r>
  <r>
    <s v="IE"/>
    <s v="IRELAND"/>
    <s v="IE00"/>
    <x v="17"/>
    <x v="8"/>
    <n v="215"/>
    <s v="IRELAND-Run of river"/>
    <s v="EU"/>
    <n v="0.215"/>
  </r>
  <r>
    <s v="IE"/>
    <s v="IRELAND"/>
    <s v="IE00"/>
    <x v="17"/>
    <x v="9"/>
    <n v="215"/>
    <s v="IRELAND-Run of river"/>
    <s v="EU"/>
    <n v="0.215"/>
  </r>
  <r>
    <s v="IE"/>
    <s v="IRELAND"/>
    <s v="IE00"/>
    <x v="17"/>
    <x v="10"/>
    <n v="215"/>
    <s v="IRELAND-Run of river"/>
    <s v="EU"/>
    <n v="0.215"/>
  </r>
  <r>
    <s v="IE"/>
    <s v="IRELAND"/>
    <s v="IE00"/>
    <x v="17"/>
    <x v="0"/>
    <n v="215"/>
    <s v="IRELAND-Run of river"/>
    <s v="EU"/>
    <n v="0.215"/>
  </r>
  <r>
    <s v="IE"/>
    <s v="IRELAND"/>
    <s v="IE00"/>
    <x v="17"/>
    <x v="1"/>
    <n v="215"/>
    <s v="IRELAND-Run of river"/>
    <s v="EU"/>
    <n v="0.215"/>
  </r>
  <r>
    <s v="IE"/>
    <s v="IRELAND"/>
    <s v="IE00"/>
    <x v="17"/>
    <x v="2"/>
    <n v="215"/>
    <s v="IRELAND-Run of river"/>
    <s v="EU"/>
    <n v="0.215"/>
  </r>
  <r>
    <s v="IE"/>
    <s v="IRELAND"/>
    <s v="IE00"/>
    <x v="17"/>
    <x v="3"/>
    <n v="215"/>
    <s v="IRELAND-Run of river"/>
    <s v="EU"/>
    <n v="0.215"/>
  </r>
  <r>
    <s v="IE"/>
    <s v="IRELAND"/>
    <s v="IE00"/>
    <x v="17"/>
    <x v="4"/>
    <n v="215"/>
    <s v="IRELAND-Run of river"/>
    <s v="EU"/>
    <n v="0.215"/>
  </r>
  <r>
    <s v="IE"/>
    <s v="IRELAND"/>
    <s v="IE00"/>
    <x v="17"/>
    <x v="5"/>
    <n v="215"/>
    <s v="IRELAND-Run of river"/>
    <s v="EU"/>
    <n v="0.215"/>
  </r>
  <r>
    <s v="IE"/>
    <s v="IRELAND"/>
    <s v="IE00"/>
    <x v="17"/>
    <x v="6"/>
    <n v="215"/>
    <s v="IRELAND-Run of river"/>
    <s v="EU"/>
    <n v="0.215"/>
  </r>
  <r>
    <s v="IE"/>
    <s v="IRELAND"/>
    <s v="IE00"/>
    <x v="17"/>
    <x v="7"/>
    <n v="215"/>
    <s v="IRELAND-Run of river"/>
    <s v="EU"/>
    <n v="0.215"/>
  </r>
  <r>
    <s v="IT"/>
    <s v="ITALY"/>
    <s v="ITCA"/>
    <x v="16"/>
    <x v="8"/>
    <n v="698.9"/>
    <s v="ITALY-Reservoir"/>
    <s v="EU"/>
    <n v="0.69889999999999997"/>
  </r>
  <r>
    <s v="IT"/>
    <s v="ITALY"/>
    <s v="ITCA"/>
    <x v="16"/>
    <x v="9"/>
    <n v="698.9"/>
    <s v="ITALY-Reservoir"/>
    <s v="EU"/>
    <n v="0.69889999999999997"/>
  </r>
  <r>
    <s v="IT"/>
    <s v="ITALY"/>
    <s v="ITCA"/>
    <x v="16"/>
    <x v="10"/>
    <n v="698.9"/>
    <s v="ITALY-Reservoir"/>
    <s v="EU"/>
    <n v="0.69889999999999997"/>
  </r>
  <r>
    <s v="IT"/>
    <s v="ITALY"/>
    <s v="ITCA"/>
    <x v="16"/>
    <x v="0"/>
    <n v="698.9"/>
    <s v="ITALY-Reservoir"/>
    <s v="EU"/>
    <n v="0.69889999999999997"/>
  </r>
  <r>
    <s v="IT"/>
    <s v="ITALY"/>
    <s v="ITCA"/>
    <x v="16"/>
    <x v="1"/>
    <n v="698.9"/>
    <s v="ITALY-Reservoir"/>
    <s v="EU"/>
    <n v="0.69889999999999997"/>
  </r>
  <r>
    <s v="IT"/>
    <s v="ITALY"/>
    <s v="ITCA"/>
    <x v="16"/>
    <x v="2"/>
    <n v="698.9"/>
    <s v="ITALY-Reservoir"/>
    <s v="EU"/>
    <n v="0.69889999999999997"/>
  </r>
  <r>
    <s v="IT"/>
    <s v="ITALY"/>
    <s v="ITCA"/>
    <x v="16"/>
    <x v="3"/>
    <n v="698.9"/>
    <s v="ITALY-Reservoir"/>
    <s v="EU"/>
    <n v="0.69889999999999997"/>
  </r>
  <r>
    <s v="IT"/>
    <s v="ITALY"/>
    <s v="ITCA"/>
    <x v="16"/>
    <x v="4"/>
    <n v="698.9"/>
    <s v="ITALY-Reservoir"/>
    <s v="EU"/>
    <n v="0.69889999999999997"/>
  </r>
  <r>
    <s v="IT"/>
    <s v="ITALY"/>
    <s v="ITCA"/>
    <x v="16"/>
    <x v="5"/>
    <n v="698.9"/>
    <s v="ITALY-Reservoir"/>
    <s v="EU"/>
    <n v="0.69889999999999997"/>
  </r>
  <r>
    <s v="IT"/>
    <s v="ITALY"/>
    <s v="ITCA"/>
    <x v="16"/>
    <x v="6"/>
    <n v="698.9"/>
    <s v="ITALY-Reservoir"/>
    <s v="EU"/>
    <n v="0.69889999999999997"/>
  </r>
  <r>
    <s v="IT"/>
    <s v="ITALY"/>
    <s v="ITCA"/>
    <x v="16"/>
    <x v="7"/>
    <n v="698.9"/>
    <s v="ITALY-Reservoir"/>
    <s v="EU"/>
    <n v="0.69889999999999997"/>
  </r>
  <r>
    <s v="IT"/>
    <s v="ITALY"/>
    <s v="ITCA"/>
    <x v="17"/>
    <x v="8"/>
    <n v="118.2"/>
    <s v="ITALY-Run of river"/>
    <s v="EU"/>
    <n v="0.1182"/>
  </r>
  <r>
    <s v="IT"/>
    <s v="ITALY"/>
    <s v="ITCA"/>
    <x v="17"/>
    <x v="9"/>
    <n v="118.2"/>
    <s v="ITALY-Run of river"/>
    <s v="EU"/>
    <n v="0.1182"/>
  </r>
  <r>
    <s v="IT"/>
    <s v="ITALY"/>
    <s v="ITCA"/>
    <x v="17"/>
    <x v="10"/>
    <n v="118.2"/>
    <s v="ITALY-Run of river"/>
    <s v="EU"/>
    <n v="0.1182"/>
  </r>
  <r>
    <s v="IT"/>
    <s v="ITALY"/>
    <s v="ITCA"/>
    <x v="17"/>
    <x v="0"/>
    <n v="118.2"/>
    <s v="ITALY-Run of river"/>
    <s v="EU"/>
    <n v="0.1182"/>
  </r>
  <r>
    <s v="IT"/>
    <s v="ITALY"/>
    <s v="ITCA"/>
    <x v="17"/>
    <x v="1"/>
    <n v="118.2"/>
    <s v="ITALY-Run of river"/>
    <s v="EU"/>
    <n v="0.1182"/>
  </r>
  <r>
    <s v="IT"/>
    <s v="ITALY"/>
    <s v="ITCA"/>
    <x v="17"/>
    <x v="2"/>
    <n v="118.2"/>
    <s v="ITALY-Run of river"/>
    <s v="EU"/>
    <n v="0.1182"/>
  </r>
  <r>
    <s v="IT"/>
    <s v="ITALY"/>
    <s v="ITCA"/>
    <x v="17"/>
    <x v="3"/>
    <n v="118.2"/>
    <s v="ITALY-Run of river"/>
    <s v="EU"/>
    <n v="0.1182"/>
  </r>
  <r>
    <s v="IT"/>
    <s v="ITALY"/>
    <s v="ITCA"/>
    <x v="17"/>
    <x v="4"/>
    <n v="118.2"/>
    <s v="ITALY-Run of river"/>
    <s v="EU"/>
    <n v="0.1182"/>
  </r>
  <r>
    <s v="IT"/>
    <s v="ITALY"/>
    <s v="ITCA"/>
    <x v="17"/>
    <x v="5"/>
    <n v="118.2"/>
    <s v="ITALY-Run of river"/>
    <s v="EU"/>
    <n v="0.1182"/>
  </r>
  <r>
    <s v="IT"/>
    <s v="ITALY"/>
    <s v="ITCA"/>
    <x v="17"/>
    <x v="6"/>
    <n v="118.2"/>
    <s v="ITALY-Run of river"/>
    <s v="EU"/>
    <n v="0.1182"/>
  </r>
  <r>
    <s v="IT"/>
    <s v="ITALY"/>
    <s v="ITCA"/>
    <x v="17"/>
    <x v="7"/>
    <n v="118.2"/>
    <s v="ITALY-Run of river"/>
    <s v="EU"/>
    <n v="0.1182"/>
  </r>
  <r>
    <s v="IT"/>
    <s v="ITALY"/>
    <s v="ITCN"/>
    <x v="16"/>
    <x v="8"/>
    <n v="373.6"/>
    <s v="ITALY-Reservoir"/>
    <s v="EU"/>
    <n v="0.37360000000000004"/>
  </r>
  <r>
    <s v="IT"/>
    <s v="ITALY"/>
    <s v="ITCN"/>
    <x v="16"/>
    <x v="9"/>
    <n v="373.6"/>
    <s v="ITALY-Reservoir"/>
    <s v="EU"/>
    <n v="0.37360000000000004"/>
  </r>
  <r>
    <s v="IT"/>
    <s v="ITALY"/>
    <s v="ITCN"/>
    <x v="16"/>
    <x v="10"/>
    <n v="373.6"/>
    <s v="ITALY-Reservoir"/>
    <s v="EU"/>
    <n v="0.37360000000000004"/>
  </r>
  <r>
    <s v="IT"/>
    <s v="ITALY"/>
    <s v="ITCN"/>
    <x v="16"/>
    <x v="0"/>
    <n v="373.6"/>
    <s v="ITALY-Reservoir"/>
    <s v="EU"/>
    <n v="0.37360000000000004"/>
  </r>
  <r>
    <s v="IT"/>
    <s v="ITALY"/>
    <s v="ITCN"/>
    <x v="16"/>
    <x v="1"/>
    <n v="373.6"/>
    <s v="ITALY-Reservoir"/>
    <s v="EU"/>
    <n v="0.37360000000000004"/>
  </r>
  <r>
    <s v="IT"/>
    <s v="ITALY"/>
    <s v="ITCN"/>
    <x v="16"/>
    <x v="2"/>
    <n v="373.6"/>
    <s v="ITALY-Reservoir"/>
    <s v="EU"/>
    <n v="0.37360000000000004"/>
  </r>
  <r>
    <s v="IT"/>
    <s v="ITALY"/>
    <s v="ITCN"/>
    <x v="16"/>
    <x v="3"/>
    <n v="373.6"/>
    <s v="ITALY-Reservoir"/>
    <s v="EU"/>
    <n v="0.37360000000000004"/>
  </r>
  <r>
    <s v="IT"/>
    <s v="ITALY"/>
    <s v="ITCN"/>
    <x v="16"/>
    <x v="4"/>
    <n v="373.6"/>
    <s v="ITALY-Reservoir"/>
    <s v="EU"/>
    <n v="0.37360000000000004"/>
  </r>
  <r>
    <s v="IT"/>
    <s v="ITALY"/>
    <s v="ITCN"/>
    <x v="16"/>
    <x v="5"/>
    <n v="373.6"/>
    <s v="ITALY-Reservoir"/>
    <s v="EU"/>
    <n v="0.37360000000000004"/>
  </r>
  <r>
    <s v="IT"/>
    <s v="ITALY"/>
    <s v="ITCN"/>
    <x v="16"/>
    <x v="6"/>
    <n v="373.6"/>
    <s v="ITALY-Reservoir"/>
    <s v="EU"/>
    <n v="0.37360000000000004"/>
  </r>
  <r>
    <s v="IT"/>
    <s v="ITALY"/>
    <s v="ITCN"/>
    <x v="16"/>
    <x v="7"/>
    <n v="373.6"/>
    <s v="ITALY-Reservoir"/>
    <s v="EU"/>
    <n v="0.37360000000000004"/>
  </r>
  <r>
    <s v="IT"/>
    <s v="ITALY"/>
    <s v="ITCN"/>
    <x v="17"/>
    <x v="8"/>
    <n v="307.5"/>
    <s v="ITALY-Run of river"/>
    <s v="EU"/>
    <n v="0.3075"/>
  </r>
  <r>
    <s v="IT"/>
    <s v="ITALY"/>
    <s v="ITCN"/>
    <x v="17"/>
    <x v="9"/>
    <n v="307.5"/>
    <s v="ITALY-Run of river"/>
    <s v="EU"/>
    <n v="0.3075"/>
  </r>
  <r>
    <s v="IT"/>
    <s v="ITALY"/>
    <s v="ITCN"/>
    <x v="17"/>
    <x v="10"/>
    <n v="307.5"/>
    <s v="ITALY-Run of river"/>
    <s v="EU"/>
    <n v="0.3075"/>
  </r>
  <r>
    <s v="IT"/>
    <s v="ITALY"/>
    <s v="ITCN"/>
    <x v="17"/>
    <x v="0"/>
    <n v="307.5"/>
    <s v="ITALY-Run of river"/>
    <s v="EU"/>
    <n v="0.3075"/>
  </r>
  <r>
    <s v="IT"/>
    <s v="ITALY"/>
    <s v="ITCN"/>
    <x v="17"/>
    <x v="1"/>
    <n v="307.5"/>
    <s v="ITALY-Run of river"/>
    <s v="EU"/>
    <n v="0.3075"/>
  </r>
  <r>
    <s v="IT"/>
    <s v="ITALY"/>
    <s v="ITCN"/>
    <x v="17"/>
    <x v="2"/>
    <n v="307.5"/>
    <s v="ITALY-Run of river"/>
    <s v="EU"/>
    <n v="0.3075"/>
  </r>
  <r>
    <s v="IT"/>
    <s v="ITALY"/>
    <s v="ITCN"/>
    <x v="17"/>
    <x v="3"/>
    <n v="307.5"/>
    <s v="ITALY-Run of river"/>
    <s v="EU"/>
    <n v="0.3075"/>
  </r>
  <r>
    <s v="IT"/>
    <s v="ITALY"/>
    <s v="ITCN"/>
    <x v="17"/>
    <x v="4"/>
    <n v="307.5"/>
    <s v="ITALY-Run of river"/>
    <s v="EU"/>
    <n v="0.3075"/>
  </r>
  <r>
    <s v="IT"/>
    <s v="ITALY"/>
    <s v="ITCN"/>
    <x v="17"/>
    <x v="5"/>
    <n v="307.5"/>
    <s v="ITALY-Run of river"/>
    <s v="EU"/>
    <n v="0.3075"/>
  </r>
  <r>
    <s v="IT"/>
    <s v="ITALY"/>
    <s v="ITCN"/>
    <x v="17"/>
    <x v="6"/>
    <n v="307.5"/>
    <s v="ITALY-Run of river"/>
    <s v="EU"/>
    <n v="0.3075"/>
  </r>
  <r>
    <s v="IT"/>
    <s v="ITALY"/>
    <s v="ITCN"/>
    <x v="17"/>
    <x v="7"/>
    <n v="307.5"/>
    <s v="ITALY-Run of river"/>
    <s v="EU"/>
    <n v="0.3075"/>
  </r>
  <r>
    <s v="IT"/>
    <s v="ITALY"/>
    <s v="ITCS"/>
    <x v="18"/>
    <x v="8"/>
    <n v="985"/>
    <s v="ITALY-Closed loop pumping"/>
    <s v="EU"/>
    <n v="0.98499999999999999"/>
  </r>
  <r>
    <s v="IT"/>
    <s v="ITALY"/>
    <s v="ITCS"/>
    <x v="18"/>
    <x v="9"/>
    <n v="985"/>
    <s v="ITALY-Closed loop pumping"/>
    <s v="EU"/>
    <n v="0.98499999999999999"/>
  </r>
  <r>
    <s v="IT"/>
    <s v="ITALY"/>
    <s v="ITCS"/>
    <x v="18"/>
    <x v="10"/>
    <n v="985"/>
    <s v="ITALY-Closed loop pumping"/>
    <s v="EU"/>
    <n v="0.98499999999999999"/>
  </r>
  <r>
    <s v="IT"/>
    <s v="ITALY"/>
    <s v="ITCS"/>
    <x v="18"/>
    <x v="0"/>
    <n v="985"/>
    <s v="ITALY-Closed loop pumping"/>
    <s v="EU"/>
    <n v="0.98499999999999999"/>
  </r>
  <r>
    <s v="IT"/>
    <s v="ITALY"/>
    <s v="ITCS"/>
    <x v="18"/>
    <x v="1"/>
    <n v="985"/>
    <s v="ITALY-Closed loop pumping"/>
    <s v="EU"/>
    <n v="0.98499999999999999"/>
  </r>
  <r>
    <s v="IT"/>
    <s v="ITALY"/>
    <s v="ITCS"/>
    <x v="18"/>
    <x v="2"/>
    <n v="985"/>
    <s v="ITALY-Closed loop pumping"/>
    <s v="EU"/>
    <n v="0.98499999999999999"/>
  </r>
  <r>
    <s v="IT"/>
    <s v="ITALY"/>
    <s v="ITCS"/>
    <x v="18"/>
    <x v="3"/>
    <n v="985"/>
    <s v="ITALY-Closed loop pumping"/>
    <s v="EU"/>
    <n v="0.98499999999999999"/>
  </r>
  <r>
    <s v="IT"/>
    <s v="ITALY"/>
    <s v="ITCS"/>
    <x v="18"/>
    <x v="4"/>
    <n v="985"/>
    <s v="ITALY-Closed loop pumping"/>
    <s v="EU"/>
    <n v="0.98499999999999999"/>
  </r>
  <r>
    <s v="IT"/>
    <s v="ITALY"/>
    <s v="ITCS"/>
    <x v="18"/>
    <x v="5"/>
    <n v="985"/>
    <s v="ITALY-Closed loop pumping"/>
    <s v="EU"/>
    <n v="0.98499999999999999"/>
  </r>
  <r>
    <s v="IT"/>
    <s v="ITALY"/>
    <s v="ITCS"/>
    <x v="18"/>
    <x v="6"/>
    <n v="985"/>
    <s v="ITALY-Closed loop pumping"/>
    <s v="EU"/>
    <n v="0.98499999999999999"/>
  </r>
  <r>
    <s v="IT"/>
    <s v="ITALY"/>
    <s v="ITCS"/>
    <x v="18"/>
    <x v="7"/>
    <n v="985"/>
    <s v="ITALY-Closed loop pumping"/>
    <s v="EU"/>
    <n v="0.98499999999999999"/>
  </r>
  <r>
    <s v="IT"/>
    <s v="ITALY"/>
    <s v="ITCS"/>
    <x v="19"/>
    <x v="8"/>
    <n v="742"/>
    <s v="ITALY-Open loop pumping"/>
    <s v="EU"/>
    <n v="0.74199999999999999"/>
  </r>
  <r>
    <s v="IT"/>
    <s v="ITALY"/>
    <s v="ITCS"/>
    <x v="19"/>
    <x v="9"/>
    <n v="742"/>
    <s v="ITALY-Open loop pumping"/>
    <s v="EU"/>
    <n v="0.74199999999999999"/>
  </r>
  <r>
    <s v="IT"/>
    <s v="ITALY"/>
    <s v="ITCS"/>
    <x v="19"/>
    <x v="10"/>
    <n v="742"/>
    <s v="ITALY-Open loop pumping"/>
    <s v="EU"/>
    <n v="0.74199999999999999"/>
  </r>
  <r>
    <s v="IT"/>
    <s v="ITALY"/>
    <s v="ITCS"/>
    <x v="19"/>
    <x v="0"/>
    <n v="742"/>
    <s v="ITALY-Open loop pumping"/>
    <s v="EU"/>
    <n v="0.74199999999999999"/>
  </r>
  <r>
    <s v="IT"/>
    <s v="ITALY"/>
    <s v="ITCS"/>
    <x v="19"/>
    <x v="1"/>
    <n v="742"/>
    <s v="ITALY-Open loop pumping"/>
    <s v="EU"/>
    <n v="0.74199999999999999"/>
  </r>
  <r>
    <s v="IT"/>
    <s v="ITALY"/>
    <s v="ITCS"/>
    <x v="19"/>
    <x v="2"/>
    <n v="742"/>
    <s v="ITALY-Open loop pumping"/>
    <s v="EU"/>
    <n v="0.74199999999999999"/>
  </r>
  <r>
    <s v="IT"/>
    <s v="ITALY"/>
    <s v="ITCS"/>
    <x v="19"/>
    <x v="3"/>
    <n v="742"/>
    <s v="ITALY-Open loop pumping"/>
    <s v="EU"/>
    <n v="0.74199999999999999"/>
  </r>
  <r>
    <s v="IT"/>
    <s v="ITALY"/>
    <s v="ITCS"/>
    <x v="19"/>
    <x v="4"/>
    <n v="742"/>
    <s v="ITALY-Open loop pumping"/>
    <s v="EU"/>
    <n v="0.74199999999999999"/>
  </r>
  <r>
    <s v="IT"/>
    <s v="ITALY"/>
    <s v="ITCS"/>
    <x v="19"/>
    <x v="5"/>
    <n v="742"/>
    <s v="ITALY-Open loop pumping"/>
    <s v="EU"/>
    <n v="0.74199999999999999"/>
  </r>
  <r>
    <s v="IT"/>
    <s v="ITALY"/>
    <s v="ITCS"/>
    <x v="19"/>
    <x v="6"/>
    <n v="742"/>
    <s v="ITALY-Open loop pumping"/>
    <s v="EU"/>
    <n v="0.74199999999999999"/>
  </r>
  <r>
    <s v="IT"/>
    <s v="ITALY"/>
    <s v="ITCS"/>
    <x v="19"/>
    <x v="7"/>
    <n v="742"/>
    <s v="ITALY-Open loop pumping"/>
    <s v="EU"/>
    <n v="0.74199999999999999"/>
  </r>
  <r>
    <s v="IT"/>
    <s v="ITALY"/>
    <s v="ITCS"/>
    <x v="16"/>
    <x v="8"/>
    <n v="961.2"/>
    <s v="ITALY-Reservoir"/>
    <s v="EU"/>
    <n v="0.96120000000000005"/>
  </r>
  <r>
    <s v="IT"/>
    <s v="ITALY"/>
    <s v="ITCS"/>
    <x v="16"/>
    <x v="9"/>
    <n v="961.2"/>
    <s v="ITALY-Reservoir"/>
    <s v="EU"/>
    <n v="0.96120000000000005"/>
  </r>
  <r>
    <s v="IT"/>
    <s v="ITALY"/>
    <s v="ITCS"/>
    <x v="16"/>
    <x v="10"/>
    <n v="961.2"/>
    <s v="ITALY-Reservoir"/>
    <s v="EU"/>
    <n v="0.96120000000000005"/>
  </r>
  <r>
    <s v="IT"/>
    <s v="ITALY"/>
    <s v="ITCS"/>
    <x v="16"/>
    <x v="0"/>
    <n v="961.2"/>
    <s v="ITALY-Reservoir"/>
    <s v="EU"/>
    <n v="0.96120000000000005"/>
  </r>
  <r>
    <s v="IT"/>
    <s v="ITALY"/>
    <s v="ITCS"/>
    <x v="16"/>
    <x v="1"/>
    <n v="961.2"/>
    <s v="ITALY-Reservoir"/>
    <s v="EU"/>
    <n v="0.96120000000000005"/>
  </r>
  <r>
    <s v="IT"/>
    <s v="ITALY"/>
    <s v="ITCS"/>
    <x v="16"/>
    <x v="2"/>
    <n v="961.2"/>
    <s v="ITALY-Reservoir"/>
    <s v="EU"/>
    <n v="0.96120000000000005"/>
  </r>
  <r>
    <s v="IT"/>
    <s v="ITALY"/>
    <s v="ITCS"/>
    <x v="16"/>
    <x v="3"/>
    <n v="961.2"/>
    <s v="ITALY-Reservoir"/>
    <s v="EU"/>
    <n v="0.96120000000000005"/>
  </r>
  <r>
    <s v="IT"/>
    <s v="ITALY"/>
    <s v="ITCS"/>
    <x v="16"/>
    <x v="4"/>
    <n v="961.2"/>
    <s v="ITALY-Reservoir"/>
    <s v="EU"/>
    <n v="0.96120000000000005"/>
  </r>
  <r>
    <s v="IT"/>
    <s v="ITALY"/>
    <s v="ITCS"/>
    <x v="16"/>
    <x v="5"/>
    <n v="961.2"/>
    <s v="ITALY-Reservoir"/>
    <s v="EU"/>
    <n v="0.96120000000000005"/>
  </r>
  <r>
    <s v="IT"/>
    <s v="ITALY"/>
    <s v="ITCS"/>
    <x v="16"/>
    <x v="6"/>
    <n v="961.2"/>
    <s v="ITALY-Reservoir"/>
    <s v="EU"/>
    <n v="0.96120000000000005"/>
  </r>
  <r>
    <s v="IT"/>
    <s v="ITALY"/>
    <s v="ITCS"/>
    <x v="16"/>
    <x v="7"/>
    <n v="961.2"/>
    <s v="ITALY-Reservoir"/>
    <s v="EU"/>
    <n v="0.96120000000000005"/>
  </r>
  <r>
    <s v="IT"/>
    <s v="ITALY"/>
    <s v="ITCS"/>
    <x v="17"/>
    <x v="8"/>
    <n v="680.1"/>
    <s v="ITALY-Run of river"/>
    <s v="EU"/>
    <n v="0.68010000000000004"/>
  </r>
  <r>
    <s v="IT"/>
    <s v="ITALY"/>
    <s v="ITCS"/>
    <x v="17"/>
    <x v="9"/>
    <n v="680.1"/>
    <s v="ITALY-Run of river"/>
    <s v="EU"/>
    <n v="0.68010000000000004"/>
  </r>
  <r>
    <s v="IT"/>
    <s v="ITALY"/>
    <s v="ITCS"/>
    <x v="17"/>
    <x v="10"/>
    <n v="680.1"/>
    <s v="ITALY-Run of river"/>
    <s v="EU"/>
    <n v="0.68010000000000004"/>
  </r>
  <r>
    <s v="IT"/>
    <s v="ITALY"/>
    <s v="ITCS"/>
    <x v="17"/>
    <x v="0"/>
    <n v="680.1"/>
    <s v="ITALY-Run of river"/>
    <s v="EU"/>
    <n v="0.68010000000000004"/>
  </r>
  <r>
    <s v="IT"/>
    <s v="ITALY"/>
    <s v="ITCS"/>
    <x v="17"/>
    <x v="1"/>
    <n v="680.1"/>
    <s v="ITALY-Run of river"/>
    <s v="EU"/>
    <n v="0.68010000000000004"/>
  </r>
  <r>
    <s v="IT"/>
    <s v="ITALY"/>
    <s v="ITCS"/>
    <x v="17"/>
    <x v="2"/>
    <n v="680.1"/>
    <s v="ITALY-Run of river"/>
    <s v="EU"/>
    <n v="0.68010000000000004"/>
  </r>
  <r>
    <s v="IT"/>
    <s v="ITALY"/>
    <s v="ITCS"/>
    <x v="17"/>
    <x v="3"/>
    <n v="680.1"/>
    <s v="ITALY-Run of river"/>
    <s v="EU"/>
    <n v="0.68010000000000004"/>
  </r>
  <r>
    <s v="IT"/>
    <s v="ITALY"/>
    <s v="ITCS"/>
    <x v="17"/>
    <x v="4"/>
    <n v="680.1"/>
    <s v="ITALY-Run of river"/>
    <s v="EU"/>
    <n v="0.68010000000000004"/>
  </r>
  <r>
    <s v="IT"/>
    <s v="ITALY"/>
    <s v="ITCS"/>
    <x v="17"/>
    <x v="5"/>
    <n v="680.1"/>
    <s v="ITALY-Run of river"/>
    <s v="EU"/>
    <n v="0.68010000000000004"/>
  </r>
  <r>
    <s v="IT"/>
    <s v="ITALY"/>
    <s v="ITCS"/>
    <x v="17"/>
    <x v="6"/>
    <n v="680.1"/>
    <s v="ITALY-Run of river"/>
    <s v="EU"/>
    <n v="0.68010000000000004"/>
  </r>
  <r>
    <s v="IT"/>
    <s v="ITALY"/>
    <s v="ITCS"/>
    <x v="17"/>
    <x v="7"/>
    <n v="680.1"/>
    <s v="ITALY-Run of river"/>
    <s v="EU"/>
    <n v="0.68010000000000004"/>
  </r>
  <r>
    <s v="IT"/>
    <s v="ITALY"/>
    <s v="ITN1"/>
    <x v="18"/>
    <x v="8"/>
    <n v="2380"/>
    <s v="ITALY-Closed loop pumping"/>
    <s v="EU"/>
    <n v="2.38"/>
  </r>
  <r>
    <s v="IT"/>
    <s v="ITALY"/>
    <s v="ITN1"/>
    <x v="18"/>
    <x v="9"/>
    <n v="2380"/>
    <s v="ITALY-Closed loop pumping"/>
    <s v="EU"/>
    <n v="2.38"/>
  </r>
  <r>
    <s v="IT"/>
    <s v="ITALY"/>
    <s v="ITN1"/>
    <x v="18"/>
    <x v="10"/>
    <n v="2380"/>
    <s v="ITALY-Closed loop pumping"/>
    <s v="EU"/>
    <n v="2.38"/>
  </r>
  <r>
    <s v="IT"/>
    <s v="ITALY"/>
    <s v="ITN1"/>
    <x v="18"/>
    <x v="0"/>
    <n v="2380"/>
    <s v="ITALY-Closed loop pumping"/>
    <s v="EU"/>
    <n v="2.38"/>
  </r>
  <r>
    <s v="IT"/>
    <s v="ITALY"/>
    <s v="ITN1"/>
    <x v="18"/>
    <x v="1"/>
    <n v="2380"/>
    <s v="ITALY-Closed loop pumping"/>
    <s v="EU"/>
    <n v="2.38"/>
  </r>
  <r>
    <s v="IT"/>
    <s v="ITALY"/>
    <s v="ITN1"/>
    <x v="18"/>
    <x v="2"/>
    <n v="2380"/>
    <s v="ITALY-Closed loop pumping"/>
    <s v="EU"/>
    <n v="2.38"/>
  </r>
  <r>
    <s v="IT"/>
    <s v="ITALY"/>
    <s v="ITN1"/>
    <x v="18"/>
    <x v="3"/>
    <n v="2380"/>
    <s v="ITALY-Closed loop pumping"/>
    <s v="EU"/>
    <n v="2.38"/>
  </r>
  <r>
    <s v="IT"/>
    <s v="ITALY"/>
    <s v="ITN1"/>
    <x v="18"/>
    <x v="4"/>
    <n v="2380"/>
    <s v="ITALY-Closed loop pumping"/>
    <s v="EU"/>
    <n v="2.38"/>
  </r>
  <r>
    <s v="IT"/>
    <s v="ITALY"/>
    <s v="ITN1"/>
    <x v="18"/>
    <x v="5"/>
    <n v="2380"/>
    <s v="ITALY-Closed loop pumping"/>
    <s v="EU"/>
    <n v="2.38"/>
  </r>
  <r>
    <s v="IT"/>
    <s v="ITALY"/>
    <s v="ITN1"/>
    <x v="18"/>
    <x v="6"/>
    <n v="2380"/>
    <s v="ITALY-Closed loop pumping"/>
    <s v="EU"/>
    <n v="2.38"/>
  </r>
  <r>
    <s v="IT"/>
    <s v="ITALY"/>
    <s v="ITN1"/>
    <x v="18"/>
    <x v="7"/>
    <n v="2380"/>
    <s v="ITALY-Closed loop pumping"/>
    <s v="EU"/>
    <n v="2.38"/>
  </r>
  <r>
    <s v="IT"/>
    <s v="ITALY"/>
    <s v="ITN1"/>
    <x v="19"/>
    <x v="8"/>
    <n v="2755.2"/>
    <s v="ITALY-Open loop pumping"/>
    <s v="EU"/>
    <n v="2.7551999999999999"/>
  </r>
  <r>
    <s v="IT"/>
    <s v="ITALY"/>
    <s v="ITN1"/>
    <x v="19"/>
    <x v="9"/>
    <n v="2755.2"/>
    <s v="ITALY-Open loop pumping"/>
    <s v="EU"/>
    <n v="2.7551999999999999"/>
  </r>
  <r>
    <s v="IT"/>
    <s v="ITALY"/>
    <s v="ITN1"/>
    <x v="19"/>
    <x v="10"/>
    <n v="2755.2"/>
    <s v="ITALY-Open loop pumping"/>
    <s v="EU"/>
    <n v="2.7551999999999999"/>
  </r>
  <r>
    <s v="IT"/>
    <s v="ITALY"/>
    <s v="ITN1"/>
    <x v="19"/>
    <x v="0"/>
    <n v="2755.2"/>
    <s v="ITALY-Open loop pumping"/>
    <s v="EU"/>
    <n v="2.7551999999999999"/>
  </r>
  <r>
    <s v="IT"/>
    <s v="ITALY"/>
    <s v="ITN1"/>
    <x v="19"/>
    <x v="1"/>
    <n v="2755.2"/>
    <s v="ITALY-Open loop pumping"/>
    <s v="EU"/>
    <n v="2.7551999999999999"/>
  </r>
  <r>
    <s v="IT"/>
    <s v="ITALY"/>
    <s v="ITN1"/>
    <x v="19"/>
    <x v="2"/>
    <n v="2755.2"/>
    <s v="ITALY-Open loop pumping"/>
    <s v="EU"/>
    <n v="2.7551999999999999"/>
  </r>
  <r>
    <s v="IT"/>
    <s v="ITALY"/>
    <s v="ITN1"/>
    <x v="19"/>
    <x v="3"/>
    <n v="2755.2"/>
    <s v="ITALY-Open loop pumping"/>
    <s v="EU"/>
    <n v="2.7551999999999999"/>
  </r>
  <r>
    <s v="IT"/>
    <s v="ITALY"/>
    <s v="ITN1"/>
    <x v="19"/>
    <x v="4"/>
    <n v="2755.2"/>
    <s v="ITALY-Open loop pumping"/>
    <s v="EU"/>
    <n v="2.7551999999999999"/>
  </r>
  <r>
    <s v="IT"/>
    <s v="ITALY"/>
    <s v="ITN1"/>
    <x v="19"/>
    <x v="5"/>
    <n v="2755.2"/>
    <s v="ITALY-Open loop pumping"/>
    <s v="EU"/>
    <n v="2.7551999999999999"/>
  </r>
  <r>
    <s v="IT"/>
    <s v="ITALY"/>
    <s v="ITN1"/>
    <x v="19"/>
    <x v="6"/>
    <n v="2755.2"/>
    <s v="ITALY-Open loop pumping"/>
    <s v="EU"/>
    <n v="2.7551999999999999"/>
  </r>
  <r>
    <s v="IT"/>
    <s v="ITALY"/>
    <s v="ITN1"/>
    <x v="19"/>
    <x v="7"/>
    <n v="2755.2"/>
    <s v="ITALY-Open loop pumping"/>
    <s v="EU"/>
    <n v="2.7551999999999999"/>
  </r>
  <r>
    <s v="IT"/>
    <s v="ITALY"/>
    <s v="ITN1"/>
    <x v="16"/>
    <x v="8"/>
    <n v="6075.3"/>
    <s v="ITALY-Reservoir"/>
    <s v="EU"/>
    <n v="6.0753000000000004"/>
  </r>
  <r>
    <s v="IT"/>
    <s v="ITALY"/>
    <s v="ITN1"/>
    <x v="16"/>
    <x v="9"/>
    <n v="6075.3"/>
    <s v="ITALY-Reservoir"/>
    <s v="EU"/>
    <n v="6.0753000000000004"/>
  </r>
  <r>
    <s v="IT"/>
    <s v="ITALY"/>
    <s v="ITN1"/>
    <x v="16"/>
    <x v="10"/>
    <n v="6075.3"/>
    <s v="ITALY-Reservoir"/>
    <s v="EU"/>
    <n v="6.0753000000000004"/>
  </r>
  <r>
    <s v="IT"/>
    <s v="ITALY"/>
    <s v="ITN1"/>
    <x v="16"/>
    <x v="0"/>
    <n v="6075.3"/>
    <s v="ITALY-Reservoir"/>
    <s v="EU"/>
    <n v="6.0753000000000004"/>
  </r>
  <r>
    <s v="IT"/>
    <s v="ITALY"/>
    <s v="ITN1"/>
    <x v="16"/>
    <x v="1"/>
    <n v="6075.3"/>
    <s v="ITALY-Reservoir"/>
    <s v="EU"/>
    <n v="6.0753000000000004"/>
  </r>
  <r>
    <s v="IT"/>
    <s v="ITALY"/>
    <s v="ITN1"/>
    <x v="16"/>
    <x v="2"/>
    <n v="6075.3"/>
    <s v="ITALY-Reservoir"/>
    <s v="EU"/>
    <n v="6.0753000000000004"/>
  </r>
  <r>
    <s v="IT"/>
    <s v="ITALY"/>
    <s v="ITN1"/>
    <x v="16"/>
    <x v="3"/>
    <n v="6075.3"/>
    <s v="ITALY-Reservoir"/>
    <s v="EU"/>
    <n v="6.0753000000000004"/>
  </r>
  <r>
    <s v="IT"/>
    <s v="ITALY"/>
    <s v="ITN1"/>
    <x v="16"/>
    <x v="4"/>
    <n v="6075.3"/>
    <s v="ITALY-Reservoir"/>
    <s v="EU"/>
    <n v="6.0753000000000004"/>
  </r>
  <r>
    <s v="IT"/>
    <s v="ITALY"/>
    <s v="ITN1"/>
    <x v="16"/>
    <x v="5"/>
    <n v="6075.3"/>
    <s v="ITALY-Reservoir"/>
    <s v="EU"/>
    <n v="6.0753000000000004"/>
  </r>
  <r>
    <s v="IT"/>
    <s v="ITALY"/>
    <s v="ITN1"/>
    <x v="16"/>
    <x v="6"/>
    <n v="6075.3"/>
    <s v="ITALY-Reservoir"/>
    <s v="EU"/>
    <n v="6.0753000000000004"/>
  </r>
  <r>
    <s v="IT"/>
    <s v="ITALY"/>
    <s v="ITN1"/>
    <x v="16"/>
    <x v="7"/>
    <n v="6075.3"/>
    <s v="ITALY-Reservoir"/>
    <s v="EU"/>
    <n v="6.0753000000000004"/>
  </r>
  <r>
    <s v="IT"/>
    <s v="ITALY"/>
    <s v="ITN1"/>
    <x v="17"/>
    <x v="8"/>
    <n v="5663.4"/>
    <s v="ITALY-Run of river"/>
    <s v="EU"/>
    <n v="5.6633999999999993"/>
  </r>
  <r>
    <s v="IT"/>
    <s v="ITALY"/>
    <s v="ITN1"/>
    <x v="17"/>
    <x v="9"/>
    <n v="5663.4"/>
    <s v="ITALY-Run of river"/>
    <s v="EU"/>
    <n v="5.6633999999999993"/>
  </r>
  <r>
    <s v="IT"/>
    <s v="ITALY"/>
    <s v="ITN1"/>
    <x v="17"/>
    <x v="10"/>
    <n v="5663.4"/>
    <s v="ITALY-Run of river"/>
    <s v="EU"/>
    <n v="5.6633999999999993"/>
  </r>
  <r>
    <s v="IT"/>
    <s v="ITALY"/>
    <s v="ITN1"/>
    <x v="17"/>
    <x v="0"/>
    <n v="5663.4"/>
    <s v="ITALY-Run of river"/>
    <s v="EU"/>
    <n v="5.6633999999999993"/>
  </r>
  <r>
    <s v="IT"/>
    <s v="ITALY"/>
    <s v="ITN1"/>
    <x v="17"/>
    <x v="1"/>
    <n v="5663.4"/>
    <s v="ITALY-Run of river"/>
    <s v="EU"/>
    <n v="5.6633999999999993"/>
  </r>
  <r>
    <s v="IT"/>
    <s v="ITALY"/>
    <s v="ITN1"/>
    <x v="17"/>
    <x v="2"/>
    <n v="5663.4"/>
    <s v="ITALY-Run of river"/>
    <s v="EU"/>
    <n v="5.6633999999999993"/>
  </r>
  <r>
    <s v="IT"/>
    <s v="ITALY"/>
    <s v="ITN1"/>
    <x v="17"/>
    <x v="3"/>
    <n v="5663.4"/>
    <s v="ITALY-Run of river"/>
    <s v="EU"/>
    <n v="5.6633999999999993"/>
  </r>
  <r>
    <s v="IT"/>
    <s v="ITALY"/>
    <s v="ITN1"/>
    <x v="17"/>
    <x v="4"/>
    <n v="5663.4"/>
    <s v="ITALY-Run of river"/>
    <s v="EU"/>
    <n v="5.6633999999999993"/>
  </r>
  <r>
    <s v="IT"/>
    <s v="ITALY"/>
    <s v="ITN1"/>
    <x v="17"/>
    <x v="5"/>
    <n v="5663.4"/>
    <s v="ITALY-Run of river"/>
    <s v="EU"/>
    <n v="5.6633999999999993"/>
  </r>
  <r>
    <s v="IT"/>
    <s v="ITALY"/>
    <s v="ITN1"/>
    <x v="17"/>
    <x v="6"/>
    <n v="5663.4"/>
    <s v="ITALY-Run of river"/>
    <s v="EU"/>
    <n v="5.6633999999999993"/>
  </r>
  <r>
    <s v="IT"/>
    <s v="ITALY"/>
    <s v="ITN1"/>
    <x v="17"/>
    <x v="7"/>
    <n v="5663.4"/>
    <s v="ITALY-Run of river"/>
    <s v="EU"/>
    <n v="5.6633999999999993"/>
  </r>
  <r>
    <s v="IT"/>
    <s v="ITALY"/>
    <s v="ITS1"/>
    <x v="16"/>
    <x v="8"/>
    <n v="177.1"/>
    <s v="ITALY-Reservoir"/>
    <s v="EU"/>
    <n v="0.17710000000000001"/>
  </r>
  <r>
    <s v="IT"/>
    <s v="ITALY"/>
    <s v="ITS1"/>
    <x v="16"/>
    <x v="9"/>
    <n v="177.1"/>
    <s v="ITALY-Reservoir"/>
    <s v="EU"/>
    <n v="0.17710000000000001"/>
  </r>
  <r>
    <s v="IT"/>
    <s v="ITALY"/>
    <s v="ITS1"/>
    <x v="16"/>
    <x v="10"/>
    <n v="177.1"/>
    <s v="ITALY-Reservoir"/>
    <s v="EU"/>
    <n v="0.17710000000000001"/>
  </r>
  <r>
    <s v="IT"/>
    <s v="ITALY"/>
    <s v="ITS1"/>
    <x v="16"/>
    <x v="0"/>
    <n v="177.1"/>
    <s v="ITALY-Reservoir"/>
    <s v="EU"/>
    <n v="0.17710000000000001"/>
  </r>
  <r>
    <s v="IT"/>
    <s v="ITALY"/>
    <s v="ITS1"/>
    <x v="16"/>
    <x v="1"/>
    <n v="177.1"/>
    <s v="ITALY-Reservoir"/>
    <s v="EU"/>
    <n v="0.17710000000000001"/>
  </r>
  <r>
    <s v="IT"/>
    <s v="ITALY"/>
    <s v="ITS1"/>
    <x v="16"/>
    <x v="2"/>
    <n v="177.1"/>
    <s v="ITALY-Reservoir"/>
    <s v="EU"/>
    <n v="0.17710000000000001"/>
  </r>
  <r>
    <s v="IT"/>
    <s v="ITALY"/>
    <s v="ITS1"/>
    <x v="16"/>
    <x v="3"/>
    <n v="177.1"/>
    <s v="ITALY-Reservoir"/>
    <s v="EU"/>
    <n v="0.17710000000000001"/>
  </r>
  <r>
    <s v="IT"/>
    <s v="ITALY"/>
    <s v="ITS1"/>
    <x v="16"/>
    <x v="4"/>
    <n v="177.1"/>
    <s v="ITALY-Reservoir"/>
    <s v="EU"/>
    <n v="0.17710000000000001"/>
  </r>
  <r>
    <s v="IT"/>
    <s v="ITALY"/>
    <s v="ITS1"/>
    <x v="16"/>
    <x v="5"/>
    <n v="177.1"/>
    <s v="ITALY-Reservoir"/>
    <s v="EU"/>
    <n v="0.17710000000000001"/>
  </r>
  <r>
    <s v="IT"/>
    <s v="ITALY"/>
    <s v="ITS1"/>
    <x v="16"/>
    <x v="6"/>
    <n v="177.1"/>
    <s v="ITALY-Reservoir"/>
    <s v="EU"/>
    <n v="0.17710000000000001"/>
  </r>
  <r>
    <s v="IT"/>
    <s v="ITALY"/>
    <s v="ITS1"/>
    <x v="16"/>
    <x v="7"/>
    <n v="177.1"/>
    <s v="ITALY-Reservoir"/>
    <s v="EU"/>
    <n v="0.17710000000000001"/>
  </r>
  <r>
    <s v="IT"/>
    <s v="ITALY"/>
    <s v="ITS1"/>
    <x v="17"/>
    <x v="8"/>
    <n v="52.8"/>
    <s v="ITALY-Run of river"/>
    <s v="EU"/>
    <n v="5.28E-2"/>
  </r>
  <r>
    <s v="IT"/>
    <s v="ITALY"/>
    <s v="ITS1"/>
    <x v="17"/>
    <x v="9"/>
    <n v="52.8"/>
    <s v="ITALY-Run of river"/>
    <s v="EU"/>
    <n v="5.28E-2"/>
  </r>
  <r>
    <s v="IT"/>
    <s v="ITALY"/>
    <s v="ITS1"/>
    <x v="17"/>
    <x v="10"/>
    <n v="52.8"/>
    <s v="ITALY-Run of river"/>
    <s v="EU"/>
    <n v="5.28E-2"/>
  </r>
  <r>
    <s v="IT"/>
    <s v="ITALY"/>
    <s v="ITS1"/>
    <x v="17"/>
    <x v="0"/>
    <n v="52.8"/>
    <s v="ITALY-Run of river"/>
    <s v="EU"/>
    <n v="5.28E-2"/>
  </r>
  <r>
    <s v="IT"/>
    <s v="ITALY"/>
    <s v="ITS1"/>
    <x v="17"/>
    <x v="1"/>
    <n v="52.8"/>
    <s v="ITALY-Run of river"/>
    <s v="EU"/>
    <n v="5.28E-2"/>
  </r>
  <r>
    <s v="IT"/>
    <s v="ITALY"/>
    <s v="ITS1"/>
    <x v="17"/>
    <x v="2"/>
    <n v="52.8"/>
    <s v="ITALY-Run of river"/>
    <s v="EU"/>
    <n v="5.28E-2"/>
  </r>
  <r>
    <s v="IT"/>
    <s v="ITALY"/>
    <s v="ITS1"/>
    <x v="17"/>
    <x v="3"/>
    <n v="52.8"/>
    <s v="ITALY-Run of river"/>
    <s v="EU"/>
    <n v="5.28E-2"/>
  </r>
  <r>
    <s v="IT"/>
    <s v="ITALY"/>
    <s v="ITS1"/>
    <x v="17"/>
    <x v="4"/>
    <n v="52.8"/>
    <s v="ITALY-Run of river"/>
    <s v="EU"/>
    <n v="5.28E-2"/>
  </r>
  <r>
    <s v="IT"/>
    <s v="ITALY"/>
    <s v="ITS1"/>
    <x v="17"/>
    <x v="5"/>
    <n v="52.8"/>
    <s v="ITALY-Run of river"/>
    <s v="EU"/>
    <n v="5.28E-2"/>
  </r>
  <r>
    <s v="IT"/>
    <s v="ITALY"/>
    <s v="ITS1"/>
    <x v="17"/>
    <x v="6"/>
    <n v="52.8"/>
    <s v="ITALY-Run of river"/>
    <s v="EU"/>
    <n v="5.28E-2"/>
  </r>
  <r>
    <s v="IT"/>
    <s v="ITALY"/>
    <s v="ITS1"/>
    <x v="17"/>
    <x v="7"/>
    <n v="52.8"/>
    <s v="ITALY-Run of river"/>
    <s v="EU"/>
    <n v="5.28E-2"/>
  </r>
  <r>
    <s v="IT"/>
    <s v="ITALY"/>
    <s v="ITSA"/>
    <x v="18"/>
    <x v="8"/>
    <n v="240"/>
    <s v="ITALY-Closed loop pumping"/>
    <s v="EU"/>
    <n v="0.24"/>
  </r>
  <r>
    <s v="IT"/>
    <s v="ITALY"/>
    <s v="ITSA"/>
    <x v="18"/>
    <x v="9"/>
    <n v="240"/>
    <s v="ITALY-Closed loop pumping"/>
    <s v="EU"/>
    <n v="0.24"/>
  </r>
  <r>
    <s v="IT"/>
    <s v="ITALY"/>
    <s v="ITSA"/>
    <x v="18"/>
    <x v="10"/>
    <n v="240"/>
    <s v="ITALY-Closed loop pumping"/>
    <s v="EU"/>
    <n v="0.24"/>
  </r>
  <r>
    <s v="IT"/>
    <s v="ITALY"/>
    <s v="ITSA"/>
    <x v="18"/>
    <x v="0"/>
    <n v="240"/>
    <s v="ITALY-Closed loop pumping"/>
    <s v="EU"/>
    <n v="0.24"/>
  </r>
  <r>
    <s v="IT"/>
    <s v="ITALY"/>
    <s v="ITSA"/>
    <x v="18"/>
    <x v="1"/>
    <n v="240"/>
    <s v="ITALY-Closed loop pumping"/>
    <s v="EU"/>
    <n v="0.24"/>
  </r>
  <r>
    <s v="IT"/>
    <s v="ITALY"/>
    <s v="ITSA"/>
    <x v="18"/>
    <x v="2"/>
    <n v="240"/>
    <s v="ITALY-Closed loop pumping"/>
    <s v="EU"/>
    <n v="0.24"/>
  </r>
  <r>
    <s v="IT"/>
    <s v="ITALY"/>
    <s v="ITSA"/>
    <x v="18"/>
    <x v="3"/>
    <n v="240"/>
    <s v="ITALY-Closed loop pumping"/>
    <s v="EU"/>
    <n v="0.24"/>
  </r>
  <r>
    <s v="IT"/>
    <s v="ITALY"/>
    <s v="ITSA"/>
    <x v="18"/>
    <x v="4"/>
    <n v="240"/>
    <s v="ITALY-Closed loop pumping"/>
    <s v="EU"/>
    <n v="0.24"/>
  </r>
  <r>
    <s v="IT"/>
    <s v="ITALY"/>
    <s v="ITSA"/>
    <x v="18"/>
    <x v="5"/>
    <n v="240"/>
    <s v="ITALY-Closed loop pumping"/>
    <s v="EU"/>
    <n v="0.24"/>
  </r>
  <r>
    <s v="IT"/>
    <s v="ITALY"/>
    <s v="ITSA"/>
    <x v="18"/>
    <x v="6"/>
    <n v="240"/>
    <s v="ITALY-Closed loop pumping"/>
    <s v="EU"/>
    <n v="0.24"/>
  </r>
  <r>
    <s v="IT"/>
    <s v="ITALY"/>
    <s v="ITSA"/>
    <x v="18"/>
    <x v="7"/>
    <n v="240"/>
    <s v="ITALY-Closed loop pumping"/>
    <s v="EU"/>
    <n v="0.24"/>
  </r>
  <r>
    <s v="IT"/>
    <s v="ITALY"/>
    <s v="ITSA"/>
    <x v="16"/>
    <x v="8"/>
    <n v="142.19999999999999"/>
    <s v="ITALY-Reservoir"/>
    <s v="EU"/>
    <n v="0.14219999999999999"/>
  </r>
  <r>
    <s v="IT"/>
    <s v="ITALY"/>
    <s v="ITSA"/>
    <x v="16"/>
    <x v="9"/>
    <n v="142.19999999999999"/>
    <s v="ITALY-Reservoir"/>
    <s v="EU"/>
    <n v="0.14219999999999999"/>
  </r>
  <r>
    <s v="IT"/>
    <s v="ITALY"/>
    <s v="ITSA"/>
    <x v="16"/>
    <x v="10"/>
    <n v="142.19999999999999"/>
    <s v="ITALY-Reservoir"/>
    <s v="EU"/>
    <n v="0.14219999999999999"/>
  </r>
  <r>
    <s v="IT"/>
    <s v="ITALY"/>
    <s v="ITSA"/>
    <x v="16"/>
    <x v="0"/>
    <n v="142.19999999999999"/>
    <s v="ITALY-Reservoir"/>
    <s v="EU"/>
    <n v="0.14219999999999999"/>
  </r>
  <r>
    <s v="IT"/>
    <s v="ITALY"/>
    <s v="ITSA"/>
    <x v="16"/>
    <x v="1"/>
    <n v="142.19999999999999"/>
    <s v="ITALY-Reservoir"/>
    <s v="EU"/>
    <n v="0.14219999999999999"/>
  </r>
  <r>
    <s v="IT"/>
    <s v="ITALY"/>
    <s v="ITSA"/>
    <x v="16"/>
    <x v="2"/>
    <n v="142.19999999999999"/>
    <s v="ITALY-Reservoir"/>
    <s v="EU"/>
    <n v="0.14219999999999999"/>
  </r>
  <r>
    <s v="IT"/>
    <s v="ITALY"/>
    <s v="ITSA"/>
    <x v="16"/>
    <x v="3"/>
    <n v="142.19999999999999"/>
    <s v="ITALY-Reservoir"/>
    <s v="EU"/>
    <n v="0.14219999999999999"/>
  </r>
  <r>
    <s v="IT"/>
    <s v="ITALY"/>
    <s v="ITSA"/>
    <x v="16"/>
    <x v="4"/>
    <n v="142.19999999999999"/>
    <s v="ITALY-Reservoir"/>
    <s v="EU"/>
    <n v="0.14219999999999999"/>
  </r>
  <r>
    <s v="IT"/>
    <s v="ITALY"/>
    <s v="ITSA"/>
    <x v="16"/>
    <x v="5"/>
    <n v="142.19999999999999"/>
    <s v="ITALY-Reservoir"/>
    <s v="EU"/>
    <n v="0.14219999999999999"/>
  </r>
  <r>
    <s v="IT"/>
    <s v="ITALY"/>
    <s v="ITSA"/>
    <x v="16"/>
    <x v="6"/>
    <n v="142.19999999999999"/>
    <s v="ITALY-Reservoir"/>
    <s v="EU"/>
    <n v="0.14219999999999999"/>
  </r>
  <r>
    <s v="IT"/>
    <s v="ITALY"/>
    <s v="ITSA"/>
    <x v="16"/>
    <x v="7"/>
    <n v="142.19999999999999"/>
    <s v="ITALY-Reservoir"/>
    <s v="EU"/>
    <n v="0.14219999999999999"/>
  </r>
  <r>
    <s v="IT"/>
    <s v="ITALY"/>
    <s v="ITSA"/>
    <x v="17"/>
    <x v="8"/>
    <n v="76.599999999999994"/>
    <s v="ITALY-Run of river"/>
    <s v="EU"/>
    <n v="7.6599999999999988E-2"/>
  </r>
  <r>
    <s v="IT"/>
    <s v="ITALY"/>
    <s v="ITSA"/>
    <x v="17"/>
    <x v="9"/>
    <n v="76.599999999999994"/>
    <s v="ITALY-Run of river"/>
    <s v="EU"/>
    <n v="7.6599999999999988E-2"/>
  </r>
  <r>
    <s v="IT"/>
    <s v="ITALY"/>
    <s v="ITSA"/>
    <x v="17"/>
    <x v="10"/>
    <n v="76.599999999999994"/>
    <s v="ITALY-Run of river"/>
    <s v="EU"/>
    <n v="7.6599999999999988E-2"/>
  </r>
  <r>
    <s v="IT"/>
    <s v="ITALY"/>
    <s v="ITSA"/>
    <x v="17"/>
    <x v="0"/>
    <n v="76.599999999999994"/>
    <s v="ITALY-Run of river"/>
    <s v="EU"/>
    <n v="7.6599999999999988E-2"/>
  </r>
  <r>
    <s v="IT"/>
    <s v="ITALY"/>
    <s v="ITSA"/>
    <x v="17"/>
    <x v="1"/>
    <n v="76.599999999999994"/>
    <s v="ITALY-Run of river"/>
    <s v="EU"/>
    <n v="7.6599999999999988E-2"/>
  </r>
  <r>
    <s v="IT"/>
    <s v="ITALY"/>
    <s v="ITSA"/>
    <x v="17"/>
    <x v="2"/>
    <n v="76.599999999999994"/>
    <s v="ITALY-Run of river"/>
    <s v="EU"/>
    <n v="7.6599999999999988E-2"/>
  </r>
  <r>
    <s v="IT"/>
    <s v="ITALY"/>
    <s v="ITSA"/>
    <x v="17"/>
    <x v="3"/>
    <n v="76.599999999999994"/>
    <s v="ITALY-Run of river"/>
    <s v="EU"/>
    <n v="7.6599999999999988E-2"/>
  </r>
  <r>
    <s v="IT"/>
    <s v="ITALY"/>
    <s v="ITSA"/>
    <x v="17"/>
    <x v="4"/>
    <n v="76.599999999999994"/>
    <s v="ITALY-Run of river"/>
    <s v="EU"/>
    <n v="7.6599999999999988E-2"/>
  </r>
  <r>
    <s v="IT"/>
    <s v="ITALY"/>
    <s v="ITSA"/>
    <x v="17"/>
    <x v="5"/>
    <n v="76.599999999999994"/>
    <s v="ITALY-Run of river"/>
    <s v="EU"/>
    <n v="7.6599999999999988E-2"/>
  </r>
  <r>
    <s v="IT"/>
    <s v="ITALY"/>
    <s v="ITSA"/>
    <x v="17"/>
    <x v="6"/>
    <n v="76.599999999999994"/>
    <s v="ITALY-Run of river"/>
    <s v="EU"/>
    <n v="7.6599999999999988E-2"/>
  </r>
  <r>
    <s v="IT"/>
    <s v="ITALY"/>
    <s v="ITSA"/>
    <x v="17"/>
    <x v="7"/>
    <n v="76.599999999999994"/>
    <s v="ITALY-Run of river"/>
    <s v="EU"/>
    <n v="7.6599999999999988E-2"/>
  </r>
  <r>
    <s v="IT"/>
    <s v="ITALY"/>
    <s v="ITSI"/>
    <x v="18"/>
    <x v="8"/>
    <n v="500"/>
    <s v="ITALY-Closed loop pumping"/>
    <s v="EU"/>
    <n v="0.5"/>
  </r>
  <r>
    <s v="IT"/>
    <s v="ITALY"/>
    <s v="ITSI"/>
    <x v="18"/>
    <x v="9"/>
    <n v="500"/>
    <s v="ITALY-Closed loop pumping"/>
    <s v="EU"/>
    <n v="0.5"/>
  </r>
  <r>
    <s v="IT"/>
    <s v="ITALY"/>
    <s v="ITSI"/>
    <x v="18"/>
    <x v="10"/>
    <n v="500"/>
    <s v="ITALY-Closed loop pumping"/>
    <s v="EU"/>
    <n v="0.5"/>
  </r>
  <r>
    <s v="IT"/>
    <s v="ITALY"/>
    <s v="ITSI"/>
    <x v="18"/>
    <x v="0"/>
    <n v="500"/>
    <s v="ITALY-Closed loop pumping"/>
    <s v="EU"/>
    <n v="0.5"/>
  </r>
  <r>
    <s v="IT"/>
    <s v="ITALY"/>
    <s v="ITSI"/>
    <x v="18"/>
    <x v="1"/>
    <n v="500"/>
    <s v="ITALY-Closed loop pumping"/>
    <s v="EU"/>
    <n v="0.5"/>
  </r>
  <r>
    <s v="IT"/>
    <s v="ITALY"/>
    <s v="ITSI"/>
    <x v="18"/>
    <x v="2"/>
    <n v="500"/>
    <s v="ITALY-Closed loop pumping"/>
    <s v="EU"/>
    <n v="0.5"/>
  </r>
  <r>
    <s v="IT"/>
    <s v="ITALY"/>
    <s v="ITSI"/>
    <x v="18"/>
    <x v="3"/>
    <n v="500"/>
    <s v="ITALY-Closed loop pumping"/>
    <s v="EU"/>
    <n v="0.5"/>
  </r>
  <r>
    <s v="IT"/>
    <s v="ITALY"/>
    <s v="ITSI"/>
    <x v="18"/>
    <x v="4"/>
    <n v="500"/>
    <s v="ITALY-Closed loop pumping"/>
    <s v="EU"/>
    <n v="0.5"/>
  </r>
  <r>
    <s v="IT"/>
    <s v="ITALY"/>
    <s v="ITSI"/>
    <x v="18"/>
    <x v="5"/>
    <n v="500"/>
    <s v="ITALY-Closed loop pumping"/>
    <s v="EU"/>
    <n v="0.5"/>
  </r>
  <r>
    <s v="IT"/>
    <s v="ITALY"/>
    <s v="ITSI"/>
    <x v="18"/>
    <x v="6"/>
    <n v="500"/>
    <s v="ITALY-Closed loop pumping"/>
    <s v="EU"/>
    <n v="0.5"/>
  </r>
  <r>
    <s v="IT"/>
    <s v="ITALY"/>
    <s v="ITSI"/>
    <x v="18"/>
    <x v="7"/>
    <n v="500"/>
    <s v="ITALY-Closed loop pumping"/>
    <s v="EU"/>
    <n v="0.5"/>
  </r>
  <r>
    <s v="IT"/>
    <s v="ITALY"/>
    <s v="ITSI"/>
    <x v="19"/>
    <x v="8"/>
    <n v="80"/>
    <s v="ITALY-Open loop pumping"/>
    <s v="EU"/>
    <n v="0.08"/>
  </r>
  <r>
    <s v="IT"/>
    <s v="ITALY"/>
    <s v="ITSI"/>
    <x v="19"/>
    <x v="9"/>
    <n v="80"/>
    <s v="ITALY-Open loop pumping"/>
    <s v="EU"/>
    <n v="0.08"/>
  </r>
  <r>
    <s v="IT"/>
    <s v="ITALY"/>
    <s v="ITSI"/>
    <x v="19"/>
    <x v="10"/>
    <n v="80"/>
    <s v="ITALY-Open loop pumping"/>
    <s v="EU"/>
    <n v="0.08"/>
  </r>
  <r>
    <s v="IT"/>
    <s v="ITALY"/>
    <s v="ITSI"/>
    <x v="19"/>
    <x v="0"/>
    <n v="80"/>
    <s v="ITALY-Open loop pumping"/>
    <s v="EU"/>
    <n v="0.08"/>
  </r>
  <r>
    <s v="IT"/>
    <s v="ITALY"/>
    <s v="ITSI"/>
    <x v="19"/>
    <x v="1"/>
    <n v="80"/>
    <s v="ITALY-Open loop pumping"/>
    <s v="EU"/>
    <n v="0.08"/>
  </r>
  <r>
    <s v="IT"/>
    <s v="ITALY"/>
    <s v="ITSI"/>
    <x v="19"/>
    <x v="2"/>
    <n v="80"/>
    <s v="ITALY-Open loop pumping"/>
    <s v="EU"/>
    <n v="0.08"/>
  </r>
  <r>
    <s v="IT"/>
    <s v="ITALY"/>
    <s v="ITSI"/>
    <x v="19"/>
    <x v="3"/>
    <n v="80"/>
    <s v="ITALY-Open loop pumping"/>
    <s v="EU"/>
    <n v="0.08"/>
  </r>
  <r>
    <s v="IT"/>
    <s v="ITALY"/>
    <s v="ITSI"/>
    <x v="19"/>
    <x v="4"/>
    <n v="80"/>
    <s v="ITALY-Open loop pumping"/>
    <s v="EU"/>
    <n v="0.08"/>
  </r>
  <r>
    <s v="IT"/>
    <s v="ITALY"/>
    <s v="ITSI"/>
    <x v="19"/>
    <x v="5"/>
    <n v="80"/>
    <s v="ITALY-Open loop pumping"/>
    <s v="EU"/>
    <n v="0.08"/>
  </r>
  <r>
    <s v="IT"/>
    <s v="ITALY"/>
    <s v="ITSI"/>
    <x v="19"/>
    <x v="6"/>
    <n v="80"/>
    <s v="ITALY-Open loop pumping"/>
    <s v="EU"/>
    <n v="0.08"/>
  </r>
  <r>
    <s v="IT"/>
    <s v="ITALY"/>
    <s v="ITSI"/>
    <x v="19"/>
    <x v="7"/>
    <n v="80"/>
    <s v="ITALY-Open loop pumping"/>
    <s v="EU"/>
    <n v="0.08"/>
  </r>
  <r>
    <s v="IT"/>
    <s v="ITALY"/>
    <s v="ITSI"/>
    <x v="16"/>
    <x v="8"/>
    <n v="37.200000000000003"/>
    <s v="ITALY-Reservoir"/>
    <s v="EU"/>
    <n v="3.7200000000000004E-2"/>
  </r>
  <r>
    <s v="IT"/>
    <s v="ITALY"/>
    <s v="ITSI"/>
    <x v="16"/>
    <x v="9"/>
    <n v="37.200000000000003"/>
    <s v="ITALY-Reservoir"/>
    <s v="EU"/>
    <n v="3.7200000000000004E-2"/>
  </r>
  <r>
    <s v="IT"/>
    <s v="ITALY"/>
    <s v="ITSI"/>
    <x v="16"/>
    <x v="10"/>
    <n v="37.200000000000003"/>
    <s v="ITALY-Reservoir"/>
    <s v="EU"/>
    <n v="3.7200000000000004E-2"/>
  </r>
  <r>
    <s v="IT"/>
    <s v="ITALY"/>
    <s v="ITSI"/>
    <x v="16"/>
    <x v="0"/>
    <n v="37.200000000000003"/>
    <s v="ITALY-Reservoir"/>
    <s v="EU"/>
    <n v="3.7200000000000004E-2"/>
  </r>
  <r>
    <s v="IT"/>
    <s v="ITALY"/>
    <s v="ITSI"/>
    <x v="16"/>
    <x v="1"/>
    <n v="37.200000000000003"/>
    <s v="ITALY-Reservoir"/>
    <s v="EU"/>
    <n v="3.7200000000000004E-2"/>
  </r>
  <r>
    <s v="IT"/>
    <s v="ITALY"/>
    <s v="ITSI"/>
    <x v="16"/>
    <x v="2"/>
    <n v="37.200000000000003"/>
    <s v="ITALY-Reservoir"/>
    <s v="EU"/>
    <n v="3.7200000000000004E-2"/>
  </r>
  <r>
    <s v="IT"/>
    <s v="ITALY"/>
    <s v="ITSI"/>
    <x v="16"/>
    <x v="3"/>
    <n v="37.200000000000003"/>
    <s v="ITALY-Reservoir"/>
    <s v="EU"/>
    <n v="3.7200000000000004E-2"/>
  </r>
  <r>
    <s v="IT"/>
    <s v="ITALY"/>
    <s v="ITSI"/>
    <x v="16"/>
    <x v="4"/>
    <n v="37.200000000000003"/>
    <s v="ITALY-Reservoir"/>
    <s v="EU"/>
    <n v="3.7200000000000004E-2"/>
  </r>
  <r>
    <s v="IT"/>
    <s v="ITALY"/>
    <s v="ITSI"/>
    <x v="16"/>
    <x v="5"/>
    <n v="37.200000000000003"/>
    <s v="ITALY-Reservoir"/>
    <s v="EU"/>
    <n v="3.7200000000000004E-2"/>
  </r>
  <r>
    <s v="IT"/>
    <s v="ITALY"/>
    <s v="ITSI"/>
    <x v="16"/>
    <x v="6"/>
    <n v="37.200000000000003"/>
    <s v="ITALY-Reservoir"/>
    <s v="EU"/>
    <n v="3.7200000000000004E-2"/>
  </r>
  <r>
    <s v="IT"/>
    <s v="ITALY"/>
    <s v="ITSI"/>
    <x v="16"/>
    <x v="7"/>
    <n v="37.200000000000003"/>
    <s v="ITALY-Reservoir"/>
    <s v="EU"/>
    <n v="3.7200000000000004E-2"/>
  </r>
  <r>
    <s v="IT"/>
    <s v="ITALY"/>
    <s v="ITSI"/>
    <x v="17"/>
    <x v="8"/>
    <n v="92.1"/>
    <s v="ITALY-Run of river"/>
    <s v="EU"/>
    <n v="9.2099999999999987E-2"/>
  </r>
  <r>
    <s v="IT"/>
    <s v="ITALY"/>
    <s v="ITSI"/>
    <x v="17"/>
    <x v="9"/>
    <n v="92.1"/>
    <s v="ITALY-Run of river"/>
    <s v="EU"/>
    <n v="9.2099999999999987E-2"/>
  </r>
  <r>
    <s v="IT"/>
    <s v="ITALY"/>
    <s v="ITSI"/>
    <x v="17"/>
    <x v="10"/>
    <n v="92.1"/>
    <s v="ITALY-Run of river"/>
    <s v="EU"/>
    <n v="9.2099999999999987E-2"/>
  </r>
  <r>
    <s v="IT"/>
    <s v="ITALY"/>
    <s v="ITSI"/>
    <x v="17"/>
    <x v="0"/>
    <n v="92.1"/>
    <s v="ITALY-Run of river"/>
    <s v="EU"/>
    <n v="9.2099999999999987E-2"/>
  </r>
  <r>
    <s v="IT"/>
    <s v="ITALY"/>
    <s v="ITSI"/>
    <x v="17"/>
    <x v="1"/>
    <n v="92.1"/>
    <s v="ITALY-Run of river"/>
    <s v="EU"/>
    <n v="9.2099999999999987E-2"/>
  </r>
  <r>
    <s v="IT"/>
    <s v="ITALY"/>
    <s v="ITSI"/>
    <x v="17"/>
    <x v="2"/>
    <n v="92.1"/>
    <s v="ITALY-Run of river"/>
    <s v="EU"/>
    <n v="9.2099999999999987E-2"/>
  </r>
  <r>
    <s v="IT"/>
    <s v="ITALY"/>
    <s v="ITSI"/>
    <x v="17"/>
    <x v="3"/>
    <n v="92.1"/>
    <s v="ITALY-Run of river"/>
    <s v="EU"/>
    <n v="9.2099999999999987E-2"/>
  </r>
  <r>
    <s v="IT"/>
    <s v="ITALY"/>
    <s v="ITSI"/>
    <x v="17"/>
    <x v="4"/>
    <n v="92.1"/>
    <s v="ITALY-Run of river"/>
    <s v="EU"/>
    <n v="9.2099999999999987E-2"/>
  </r>
  <r>
    <s v="IT"/>
    <s v="ITALY"/>
    <s v="ITSI"/>
    <x v="17"/>
    <x v="5"/>
    <n v="92.1"/>
    <s v="ITALY-Run of river"/>
    <s v="EU"/>
    <n v="9.2099999999999987E-2"/>
  </r>
  <r>
    <s v="IT"/>
    <s v="ITALY"/>
    <s v="ITSI"/>
    <x v="17"/>
    <x v="6"/>
    <n v="92.1"/>
    <s v="ITALY-Run of river"/>
    <s v="EU"/>
    <n v="9.2099999999999987E-2"/>
  </r>
  <r>
    <s v="IT"/>
    <s v="ITALY"/>
    <s v="ITSI"/>
    <x v="17"/>
    <x v="7"/>
    <n v="92.1"/>
    <s v="ITALY-Run of river"/>
    <s v="EU"/>
    <n v="9.2099999999999987E-2"/>
  </r>
  <r>
    <s v="LT"/>
    <s v="LITHUANIA"/>
    <s v="LT00"/>
    <x v="18"/>
    <x v="8"/>
    <n v="828"/>
    <s v="LITHUANIA-Closed loop pumping"/>
    <s v="EU"/>
    <n v="0.82799999999999996"/>
  </r>
  <r>
    <s v="LT"/>
    <s v="LITHUANIA"/>
    <s v="LT00"/>
    <x v="18"/>
    <x v="9"/>
    <n v="828"/>
    <s v="LITHUANIA-Closed loop pumping"/>
    <s v="EU"/>
    <n v="0.82799999999999996"/>
  </r>
  <r>
    <s v="LT"/>
    <s v="LITHUANIA"/>
    <s v="LT00"/>
    <x v="18"/>
    <x v="10"/>
    <n v="938"/>
    <s v="LITHUANIA-Closed loop pumping"/>
    <s v="EU"/>
    <n v="0.93799999999999994"/>
  </r>
  <r>
    <s v="LT"/>
    <s v="LITHUANIA"/>
    <s v="LT00"/>
    <x v="18"/>
    <x v="0"/>
    <n v="938"/>
    <s v="LITHUANIA-Closed loop pumping"/>
    <s v="EU"/>
    <n v="0.93799999999999994"/>
  </r>
  <r>
    <s v="LT"/>
    <s v="LITHUANIA"/>
    <s v="LT00"/>
    <x v="18"/>
    <x v="1"/>
    <n v="938"/>
    <s v="LITHUANIA-Closed loop pumping"/>
    <s v="EU"/>
    <n v="0.93799999999999994"/>
  </r>
  <r>
    <s v="LT"/>
    <s v="LITHUANIA"/>
    <s v="LT00"/>
    <x v="18"/>
    <x v="2"/>
    <n v="938"/>
    <s v="LITHUANIA-Closed loop pumping"/>
    <s v="EU"/>
    <n v="0.93799999999999994"/>
  </r>
  <r>
    <s v="LT"/>
    <s v="LITHUANIA"/>
    <s v="LT00"/>
    <x v="18"/>
    <x v="3"/>
    <n v="938"/>
    <s v="LITHUANIA-Closed loop pumping"/>
    <s v="EU"/>
    <n v="0.93799999999999994"/>
  </r>
  <r>
    <s v="LT"/>
    <s v="LITHUANIA"/>
    <s v="LT00"/>
    <x v="18"/>
    <x v="4"/>
    <n v="938"/>
    <s v="LITHUANIA-Closed loop pumping"/>
    <s v="EU"/>
    <n v="0.93799999999999994"/>
  </r>
  <r>
    <s v="LT"/>
    <s v="LITHUANIA"/>
    <s v="LT00"/>
    <x v="18"/>
    <x v="5"/>
    <n v="938"/>
    <s v="LITHUANIA-Closed loop pumping"/>
    <s v="EU"/>
    <n v="0.93799999999999994"/>
  </r>
  <r>
    <s v="LT"/>
    <s v="LITHUANIA"/>
    <s v="LT00"/>
    <x v="18"/>
    <x v="6"/>
    <n v="938"/>
    <s v="LITHUANIA-Closed loop pumping"/>
    <s v="EU"/>
    <n v="0.93799999999999994"/>
  </r>
  <r>
    <s v="LT"/>
    <s v="LITHUANIA"/>
    <s v="LT00"/>
    <x v="18"/>
    <x v="7"/>
    <n v="938"/>
    <s v="LITHUANIA-Closed loop pumping"/>
    <s v="EU"/>
    <n v="0.93799999999999994"/>
  </r>
  <r>
    <s v="LT"/>
    <s v="LITHUANIA"/>
    <s v="LT00"/>
    <x v="17"/>
    <x v="8"/>
    <n v="127.4"/>
    <s v="LITHUANIA-Run of river"/>
    <s v="EU"/>
    <n v="0.12740000000000001"/>
  </r>
  <r>
    <s v="LT"/>
    <s v="LITHUANIA"/>
    <s v="LT00"/>
    <x v="17"/>
    <x v="9"/>
    <n v="127.4"/>
    <s v="LITHUANIA-Run of river"/>
    <s v="EU"/>
    <n v="0.12740000000000001"/>
  </r>
  <r>
    <s v="LT"/>
    <s v="LITHUANIA"/>
    <s v="LT00"/>
    <x v="17"/>
    <x v="10"/>
    <n v="127.4"/>
    <s v="LITHUANIA-Run of river"/>
    <s v="EU"/>
    <n v="0.12740000000000001"/>
  </r>
  <r>
    <s v="LT"/>
    <s v="LITHUANIA"/>
    <s v="LT00"/>
    <x v="17"/>
    <x v="0"/>
    <n v="127.4"/>
    <s v="LITHUANIA-Run of river"/>
    <s v="EU"/>
    <n v="0.12740000000000001"/>
  </r>
  <r>
    <s v="LT"/>
    <s v="LITHUANIA"/>
    <s v="LT00"/>
    <x v="17"/>
    <x v="1"/>
    <n v="127.4"/>
    <s v="LITHUANIA-Run of river"/>
    <s v="EU"/>
    <n v="0.12740000000000001"/>
  </r>
  <r>
    <s v="LT"/>
    <s v="LITHUANIA"/>
    <s v="LT00"/>
    <x v="17"/>
    <x v="2"/>
    <n v="127.4"/>
    <s v="LITHUANIA-Run of river"/>
    <s v="EU"/>
    <n v="0.12740000000000001"/>
  </r>
  <r>
    <s v="LT"/>
    <s v="LITHUANIA"/>
    <s v="LT00"/>
    <x v="17"/>
    <x v="3"/>
    <n v="127.4"/>
    <s v="LITHUANIA-Run of river"/>
    <s v="EU"/>
    <n v="0.12740000000000001"/>
  </r>
  <r>
    <s v="LT"/>
    <s v="LITHUANIA"/>
    <s v="LT00"/>
    <x v="17"/>
    <x v="4"/>
    <n v="127.4"/>
    <s v="LITHUANIA-Run of river"/>
    <s v="EU"/>
    <n v="0.12740000000000001"/>
  </r>
  <r>
    <s v="LT"/>
    <s v="LITHUANIA"/>
    <s v="LT00"/>
    <x v="17"/>
    <x v="5"/>
    <n v="127.4"/>
    <s v="LITHUANIA-Run of river"/>
    <s v="EU"/>
    <n v="0.12740000000000001"/>
  </r>
  <r>
    <s v="LT"/>
    <s v="LITHUANIA"/>
    <s v="LT00"/>
    <x v="17"/>
    <x v="6"/>
    <n v="127.4"/>
    <s v="LITHUANIA-Run of river"/>
    <s v="EU"/>
    <n v="0.12740000000000001"/>
  </r>
  <r>
    <s v="LT"/>
    <s v="LITHUANIA"/>
    <s v="LT00"/>
    <x v="17"/>
    <x v="7"/>
    <n v="127.4"/>
    <s v="LITHUANIA-Run of river"/>
    <s v="EU"/>
    <n v="0.12740000000000001"/>
  </r>
  <r>
    <s v="LU"/>
    <s v="LUXEMBOURG"/>
    <s v="LUG1"/>
    <x v="19"/>
    <x v="8"/>
    <n v="11"/>
    <s v="LUXEMBOURG-Open loop pumping"/>
    <s v="EU"/>
    <n v="1.0999999999999999E-2"/>
  </r>
  <r>
    <s v="LU"/>
    <s v="LUXEMBOURG"/>
    <s v="LUG1"/>
    <x v="19"/>
    <x v="9"/>
    <n v="11"/>
    <s v="LUXEMBOURG-Open loop pumping"/>
    <s v="EU"/>
    <n v="1.0999999999999999E-2"/>
  </r>
  <r>
    <s v="LU"/>
    <s v="LUXEMBOURG"/>
    <s v="LUG1"/>
    <x v="19"/>
    <x v="10"/>
    <n v="11"/>
    <s v="LUXEMBOURG-Open loop pumping"/>
    <s v="EU"/>
    <n v="1.0999999999999999E-2"/>
  </r>
  <r>
    <s v="LU"/>
    <s v="LUXEMBOURG"/>
    <s v="LUG1"/>
    <x v="19"/>
    <x v="0"/>
    <n v="11"/>
    <s v="LUXEMBOURG-Open loop pumping"/>
    <s v="EU"/>
    <n v="1.0999999999999999E-2"/>
  </r>
  <r>
    <s v="LU"/>
    <s v="LUXEMBOURG"/>
    <s v="LUG1"/>
    <x v="19"/>
    <x v="1"/>
    <n v="11"/>
    <s v="LUXEMBOURG-Open loop pumping"/>
    <s v="EU"/>
    <n v="1.0999999999999999E-2"/>
  </r>
  <r>
    <s v="LU"/>
    <s v="LUXEMBOURG"/>
    <s v="LUG1"/>
    <x v="19"/>
    <x v="2"/>
    <n v="11"/>
    <s v="LUXEMBOURG-Open loop pumping"/>
    <s v="EU"/>
    <n v="1.0999999999999999E-2"/>
  </r>
  <r>
    <s v="LU"/>
    <s v="LUXEMBOURG"/>
    <s v="LUG1"/>
    <x v="19"/>
    <x v="3"/>
    <n v="11"/>
    <s v="LUXEMBOURG-Open loop pumping"/>
    <s v="EU"/>
    <n v="1.0999999999999999E-2"/>
  </r>
  <r>
    <s v="LU"/>
    <s v="LUXEMBOURG"/>
    <s v="LUG1"/>
    <x v="19"/>
    <x v="4"/>
    <n v="11"/>
    <s v="LUXEMBOURG-Open loop pumping"/>
    <s v="EU"/>
    <n v="1.0999999999999999E-2"/>
  </r>
  <r>
    <s v="LU"/>
    <s v="LUXEMBOURG"/>
    <s v="LUG1"/>
    <x v="19"/>
    <x v="5"/>
    <n v="11"/>
    <s v="LUXEMBOURG-Open loop pumping"/>
    <s v="EU"/>
    <n v="1.0999999999999999E-2"/>
  </r>
  <r>
    <s v="LU"/>
    <s v="LUXEMBOURG"/>
    <s v="LUG1"/>
    <x v="19"/>
    <x v="6"/>
    <n v="11"/>
    <s v="LUXEMBOURG-Open loop pumping"/>
    <s v="EU"/>
    <n v="1.0999999999999999E-2"/>
  </r>
  <r>
    <s v="LU"/>
    <s v="LUXEMBOURG"/>
    <s v="LUG1"/>
    <x v="19"/>
    <x v="7"/>
    <n v="11"/>
    <s v="LUXEMBOURG-Open loop pumping"/>
    <s v="EU"/>
    <n v="1.0999999999999999E-2"/>
  </r>
  <r>
    <s v="LU"/>
    <s v="LUXEMBOURG"/>
    <s v="LUG1"/>
    <x v="17"/>
    <x v="8"/>
    <n v="27"/>
    <s v="LUXEMBOURG-Run of river"/>
    <s v="EU"/>
    <n v="2.7E-2"/>
  </r>
  <r>
    <s v="LU"/>
    <s v="LUXEMBOURG"/>
    <s v="LUG1"/>
    <x v="17"/>
    <x v="9"/>
    <n v="27"/>
    <s v="LUXEMBOURG-Run of river"/>
    <s v="EU"/>
    <n v="2.7E-2"/>
  </r>
  <r>
    <s v="LU"/>
    <s v="LUXEMBOURG"/>
    <s v="LUG1"/>
    <x v="17"/>
    <x v="10"/>
    <n v="27"/>
    <s v="LUXEMBOURG-Run of river"/>
    <s v="EU"/>
    <n v="2.7E-2"/>
  </r>
  <r>
    <s v="LU"/>
    <s v="LUXEMBOURG"/>
    <s v="LUG1"/>
    <x v="17"/>
    <x v="0"/>
    <n v="27"/>
    <s v="LUXEMBOURG-Run of river"/>
    <s v="EU"/>
    <n v="2.7E-2"/>
  </r>
  <r>
    <s v="LU"/>
    <s v="LUXEMBOURG"/>
    <s v="LUG1"/>
    <x v="17"/>
    <x v="1"/>
    <n v="27"/>
    <s v="LUXEMBOURG-Run of river"/>
    <s v="EU"/>
    <n v="2.7E-2"/>
  </r>
  <r>
    <s v="LU"/>
    <s v="LUXEMBOURG"/>
    <s v="LUG1"/>
    <x v="17"/>
    <x v="2"/>
    <n v="27"/>
    <s v="LUXEMBOURG-Run of river"/>
    <s v="EU"/>
    <n v="2.7E-2"/>
  </r>
  <r>
    <s v="LU"/>
    <s v="LUXEMBOURG"/>
    <s v="LUG1"/>
    <x v="17"/>
    <x v="3"/>
    <n v="27"/>
    <s v="LUXEMBOURG-Run of river"/>
    <s v="EU"/>
    <n v="2.7E-2"/>
  </r>
  <r>
    <s v="LU"/>
    <s v="LUXEMBOURG"/>
    <s v="LUG1"/>
    <x v="17"/>
    <x v="4"/>
    <n v="27"/>
    <s v="LUXEMBOURG-Run of river"/>
    <s v="EU"/>
    <n v="2.7E-2"/>
  </r>
  <r>
    <s v="LU"/>
    <s v="LUXEMBOURG"/>
    <s v="LUG1"/>
    <x v="17"/>
    <x v="5"/>
    <n v="27"/>
    <s v="LUXEMBOURG-Run of river"/>
    <s v="EU"/>
    <n v="2.7E-2"/>
  </r>
  <r>
    <s v="LU"/>
    <s v="LUXEMBOURG"/>
    <s v="LUG1"/>
    <x v="17"/>
    <x v="6"/>
    <n v="27"/>
    <s v="LUXEMBOURG-Run of river"/>
    <s v="EU"/>
    <n v="2.7E-2"/>
  </r>
  <r>
    <s v="LU"/>
    <s v="LUXEMBOURG"/>
    <s v="LUG1"/>
    <x v="17"/>
    <x v="7"/>
    <n v="27"/>
    <s v="LUXEMBOURG-Run of river"/>
    <s v="EU"/>
    <n v="2.7E-2"/>
  </r>
  <r>
    <s v="LU"/>
    <s v="LUXEMBOURG"/>
    <s v="LUV1"/>
    <x v="18"/>
    <x v="8"/>
    <n v="1300"/>
    <s v="LUXEMBOURG-Closed loop pumping"/>
    <s v="EU"/>
    <n v="1.3"/>
  </r>
  <r>
    <s v="LU"/>
    <s v="LUXEMBOURG"/>
    <s v="LUV1"/>
    <x v="18"/>
    <x v="9"/>
    <n v="1300"/>
    <s v="LUXEMBOURG-Closed loop pumping"/>
    <s v="EU"/>
    <n v="1.3"/>
  </r>
  <r>
    <s v="LU"/>
    <s v="LUXEMBOURG"/>
    <s v="LUV1"/>
    <x v="18"/>
    <x v="10"/>
    <n v="1300"/>
    <s v="LUXEMBOURG-Closed loop pumping"/>
    <s v="EU"/>
    <n v="1.3"/>
  </r>
  <r>
    <s v="LU"/>
    <s v="LUXEMBOURG"/>
    <s v="LUV1"/>
    <x v="18"/>
    <x v="0"/>
    <n v="1300"/>
    <s v="LUXEMBOURG-Closed loop pumping"/>
    <s v="EU"/>
    <n v="1.3"/>
  </r>
  <r>
    <s v="LU"/>
    <s v="LUXEMBOURG"/>
    <s v="LUV1"/>
    <x v="18"/>
    <x v="1"/>
    <n v="1300"/>
    <s v="LUXEMBOURG-Closed loop pumping"/>
    <s v="EU"/>
    <n v="1.3"/>
  </r>
  <r>
    <s v="LU"/>
    <s v="LUXEMBOURG"/>
    <s v="LUV1"/>
    <x v="18"/>
    <x v="2"/>
    <n v="1300"/>
    <s v="LUXEMBOURG-Closed loop pumping"/>
    <s v="EU"/>
    <n v="1.3"/>
  </r>
  <r>
    <s v="LU"/>
    <s v="LUXEMBOURG"/>
    <s v="LUV1"/>
    <x v="18"/>
    <x v="3"/>
    <n v="1300"/>
    <s v="LUXEMBOURG-Closed loop pumping"/>
    <s v="EU"/>
    <n v="1.3"/>
  </r>
  <r>
    <s v="LU"/>
    <s v="LUXEMBOURG"/>
    <s v="LUV1"/>
    <x v="18"/>
    <x v="4"/>
    <n v="1300"/>
    <s v="LUXEMBOURG-Closed loop pumping"/>
    <s v="EU"/>
    <n v="1.3"/>
  </r>
  <r>
    <s v="LU"/>
    <s v="LUXEMBOURG"/>
    <s v="LUV1"/>
    <x v="18"/>
    <x v="5"/>
    <n v="1300"/>
    <s v="LUXEMBOURG-Closed loop pumping"/>
    <s v="EU"/>
    <n v="1.3"/>
  </r>
  <r>
    <s v="LU"/>
    <s v="LUXEMBOURG"/>
    <s v="LUV1"/>
    <x v="18"/>
    <x v="6"/>
    <n v="1300"/>
    <s v="LUXEMBOURG-Closed loop pumping"/>
    <s v="EU"/>
    <n v="1.3"/>
  </r>
  <r>
    <s v="LU"/>
    <s v="LUXEMBOURG"/>
    <s v="LUV1"/>
    <x v="18"/>
    <x v="7"/>
    <n v="1300"/>
    <s v="LUXEMBOURG-Closed loop pumping"/>
    <s v="EU"/>
    <n v="1.3"/>
  </r>
  <r>
    <s v="LV"/>
    <s v="LATVIA"/>
    <s v="LV00"/>
    <x v="20"/>
    <x v="8"/>
    <n v="1592"/>
    <s v="LATVIA-Pondage"/>
    <s v="EU"/>
    <n v="1.5920000000000001"/>
  </r>
  <r>
    <s v="LV"/>
    <s v="LATVIA"/>
    <s v="LV00"/>
    <x v="20"/>
    <x v="9"/>
    <n v="1592"/>
    <s v="LATVIA-Pondage"/>
    <s v="EU"/>
    <n v="1.5920000000000001"/>
  </r>
  <r>
    <s v="LV"/>
    <s v="LATVIA"/>
    <s v="LV00"/>
    <x v="20"/>
    <x v="10"/>
    <n v="1592"/>
    <s v="LATVIA-Pondage"/>
    <s v="EU"/>
    <n v="1.5920000000000001"/>
  </r>
  <r>
    <s v="LV"/>
    <s v="LATVIA"/>
    <s v="LV00"/>
    <x v="20"/>
    <x v="0"/>
    <n v="1592"/>
    <s v="LATVIA-Pondage"/>
    <s v="EU"/>
    <n v="1.5920000000000001"/>
  </r>
  <r>
    <s v="LV"/>
    <s v="LATVIA"/>
    <s v="LV00"/>
    <x v="20"/>
    <x v="1"/>
    <n v="1592"/>
    <s v="LATVIA-Pondage"/>
    <s v="EU"/>
    <n v="1.5920000000000001"/>
  </r>
  <r>
    <s v="LV"/>
    <s v="LATVIA"/>
    <s v="LV00"/>
    <x v="20"/>
    <x v="2"/>
    <n v="1592"/>
    <s v="LATVIA-Pondage"/>
    <s v="EU"/>
    <n v="1.5920000000000001"/>
  </r>
  <r>
    <s v="LV"/>
    <s v="LATVIA"/>
    <s v="LV00"/>
    <x v="20"/>
    <x v="3"/>
    <n v="1592"/>
    <s v="LATVIA-Pondage"/>
    <s v="EU"/>
    <n v="1.5920000000000001"/>
  </r>
  <r>
    <s v="LV"/>
    <s v="LATVIA"/>
    <s v="LV00"/>
    <x v="20"/>
    <x v="4"/>
    <n v="1592"/>
    <s v="LATVIA-Pondage"/>
    <s v="EU"/>
    <n v="1.5920000000000001"/>
  </r>
  <r>
    <s v="LV"/>
    <s v="LATVIA"/>
    <s v="LV00"/>
    <x v="20"/>
    <x v="5"/>
    <n v="1592"/>
    <s v="LATVIA-Pondage"/>
    <s v="EU"/>
    <n v="1.5920000000000001"/>
  </r>
  <r>
    <s v="LV"/>
    <s v="LATVIA"/>
    <s v="LV00"/>
    <x v="20"/>
    <x v="6"/>
    <n v="1592"/>
    <s v="LATVIA-Pondage"/>
    <s v="EU"/>
    <n v="1.5920000000000001"/>
  </r>
  <r>
    <s v="LV"/>
    <s v="LATVIA"/>
    <s v="LV00"/>
    <x v="20"/>
    <x v="7"/>
    <n v="1592"/>
    <s v="LATVIA-Pondage"/>
    <s v="EU"/>
    <n v="1.5920000000000001"/>
  </r>
  <r>
    <s v="MD"/>
    <s v="MOLDOVA"/>
    <s v="MD00"/>
    <x v="17"/>
    <x v="8"/>
    <n v="64.5"/>
    <s v="MOLDOVA-Run of river"/>
    <s v="Non-EU"/>
    <n v="6.4500000000000002E-2"/>
  </r>
  <r>
    <s v="MD"/>
    <s v="MOLDOVA"/>
    <s v="MD00"/>
    <x v="17"/>
    <x v="9"/>
    <n v="64.5"/>
    <s v="MOLDOVA-Run of river"/>
    <s v="Non-EU"/>
    <n v="6.4500000000000002E-2"/>
  </r>
  <r>
    <s v="MD"/>
    <s v="MOLDOVA"/>
    <s v="MD00"/>
    <x v="17"/>
    <x v="10"/>
    <n v="64.5"/>
    <s v="MOLDOVA-Run of river"/>
    <s v="Non-EU"/>
    <n v="6.4500000000000002E-2"/>
  </r>
  <r>
    <s v="MD"/>
    <s v="MOLDOVA"/>
    <s v="MD00"/>
    <x v="17"/>
    <x v="0"/>
    <n v="64.5"/>
    <s v="MOLDOVA-Run of river"/>
    <s v="Non-EU"/>
    <n v="6.4500000000000002E-2"/>
  </r>
  <r>
    <s v="MD"/>
    <s v="MOLDOVA"/>
    <s v="MD00"/>
    <x v="17"/>
    <x v="1"/>
    <n v="64.5"/>
    <s v="MOLDOVA-Run of river"/>
    <s v="Non-EU"/>
    <n v="6.4500000000000002E-2"/>
  </r>
  <r>
    <s v="MD"/>
    <s v="MOLDOVA"/>
    <s v="MD00"/>
    <x v="17"/>
    <x v="2"/>
    <n v="64.5"/>
    <s v="MOLDOVA-Run of river"/>
    <s v="Non-EU"/>
    <n v="6.4500000000000002E-2"/>
  </r>
  <r>
    <s v="MD"/>
    <s v="MOLDOVA"/>
    <s v="MD00"/>
    <x v="17"/>
    <x v="3"/>
    <n v="64.5"/>
    <s v="MOLDOVA-Run of river"/>
    <s v="Non-EU"/>
    <n v="6.4500000000000002E-2"/>
  </r>
  <r>
    <s v="MD"/>
    <s v="MOLDOVA"/>
    <s v="MD00"/>
    <x v="17"/>
    <x v="4"/>
    <n v="64.5"/>
    <s v="MOLDOVA-Run of river"/>
    <s v="Non-EU"/>
    <n v="6.4500000000000002E-2"/>
  </r>
  <r>
    <s v="MD"/>
    <s v="MOLDOVA"/>
    <s v="MD00"/>
    <x v="17"/>
    <x v="5"/>
    <n v="64.5"/>
    <s v="MOLDOVA-Run of river"/>
    <s v="Non-EU"/>
    <n v="6.4500000000000002E-2"/>
  </r>
  <r>
    <s v="MD"/>
    <s v="MOLDOVA"/>
    <s v="MD00"/>
    <x v="17"/>
    <x v="6"/>
    <n v="64.5"/>
    <s v="MOLDOVA-Run of river"/>
    <s v="Non-EU"/>
    <n v="6.4500000000000002E-2"/>
  </r>
  <r>
    <s v="MD"/>
    <s v="MOLDOVA"/>
    <s v="MD00"/>
    <x v="17"/>
    <x v="7"/>
    <n v="64.5"/>
    <s v="MOLDOVA-Run of river"/>
    <s v="Non-EU"/>
    <n v="6.4500000000000002E-2"/>
  </r>
  <r>
    <s v="ME"/>
    <s v="MONTENEGRO"/>
    <s v="ME00"/>
    <x v="16"/>
    <x v="8"/>
    <n v="648"/>
    <s v="MONTENEGRO-Reservoir"/>
    <s v="Non-EU"/>
    <n v="0.64800000000000002"/>
  </r>
  <r>
    <s v="ME"/>
    <s v="MONTENEGRO"/>
    <s v="ME00"/>
    <x v="16"/>
    <x v="9"/>
    <n v="648"/>
    <s v="MONTENEGRO-Reservoir"/>
    <s v="Non-EU"/>
    <n v="0.64800000000000002"/>
  </r>
  <r>
    <s v="ME"/>
    <s v="MONTENEGRO"/>
    <s v="ME00"/>
    <x v="16"/>
    <x v="10"/>
    <n v="706"/>
    <s v="MONTENEGRO-Reservoir"/>
    <s v="Non-EU"/>
    <n v="0.70599999999999996"/>
  </r>
  <r>
    <s v="ME"/>
    <s v="MONTENEGRO"/>
    <s v="ME00"/>
    <x v="16"/>
    <x v="0"/>
    <n v="706"/>
    <s v="MONTENEGRO-Reservoir"/>
    <s v="Non-EU"/>
    <n v="0.70599999999999996"/>
  </r>
  <r>
    <s v="ME"/>
    <s v="MONTENEGRO"/>
    <s v="ME00"/>
    <x v="16"/>
    <x v="1"/>
    <n v="706"/>
    <s v="MONTENEGRO-Reservoir"/>
    <s v="Non-EU"/>
    <n v="0.70599999999999996"/>
  </r>
  <r>
    <s v="ME"/>
    <s v="MONTENEGRO"/>
    <s v="ME00"/>
    <x v="16"/>
    <x v="2"/>
    <n v="706"/>
    <s v="MONTENEGRO-Reservoir"/>
    <s v="Non-EU"/>
    <n v="0.70599999999999996"/>
  </r>
  <r>
    <s v="ME"/>
    <s v="MONTENEGRO"/>
    <s v="ME00"/>
    <x v="16"/>
    <x v="3"/>
    <n v="706"/>
    <s v="MONTENEGRO-Reservoir"/>
    <s v="Non-EU"/>
    <n v="0.70599999999999996"/>
  </r>
  <r>
    <s v="ME"/>
    <s v="MONTENEGRO"/>
    <s v="ME00"/>
    <x v="16"/>
    <x v="4"/>
    <n v="706"/>
    <s v="MONTENEGRO-Reservoir"/>
    <s v="Non-EU"/>
    <n v="0.70599999999999996"/>
  </r>
  <r>
    <s v="ME"/>
    <s v="MONTENEGRO"/>
    <s v="ME00"/>
    <x v="16"/>
    <x v="5"/>
    <n v="706"/>
    <s v="MONTENEGRO-Reservoir"/>
    <s v="Non-EU"/>
    <n v="0.70599999999999996"/>
  </r>
  <r>
    <s v="ME"/>
    <s v="MONTENEGRO"/>
    <s v="ME00"/>
    <x v="16"/>
    <x v="6"/>
    <n v="706"/>
    <s v="MONTENEGRO-Reservoir"/>
    <s v="Non-EU"/>
    <n v="0.70599999999999996"/>
  </r>
  <r>
    <s v="ME"/>
    <s v="MONTENEGRO"/>
    <s v="ME00"/>
    <x v="16"/>
    <x v="7"/>
    <n v="706"/>
    <s v="MONTENEGRO-Reservoir"/>
    <s v="Non-EU"/>
    <n v="0.70599999999999996"/>
  </r>
  <r>
    <s v="ME"/>
    <s v="MONTENEGRO"/>
    <s v="ME00"/>
    <x v="17"/>
    <x v="10"/>
    <n v="581"/>
    <s v="MONTENEGRO-Run of river"/>
    <s v="Non-EU"/>
    <n v="0.58099999999999996"/>
  </r>
  <r>
    <s v="ME"/>
    <s v="MONTENEGRO"/>
    <s v="ME00"/>
    <x v="17"/>
    <x v="0"/>
    <n v="581"/>
    <s v="MONTENEGRO-Run of river"/>
    <s v="Non-EU"/>
    <n v="0.58099999999999996"/>
  </r>
  <r>
    <s v="ME"/>
    <s v="MONTENEGRO"/>
    <s v="ME00"/>
    <x v="17"/>
    <x v="1"/>
    <n v="581"/>
    <s v="MONTENEGRO-Run of river"/>
    <s v="Non-EU"/>
    <n v="0.58099999999999996"/>
  </r>
  <r>
    <s v="ME"/>
    <s v="MONTENEGRO"/>
    <s v="ME00"/>
    <x v="17"/>
    <x v="2"/>
    <n v="581"/>
    <s v="MONTENEGRO-Run of river"/>
    <s v="Non-EU"/>
    <n v="0.58099999999999996"/>
  </r>
  <r>
    <s v="ME"/>
    <s v="MONTENEGRO"/>
    <s v="ME00"/>
    <x v="17"/>
    <x v="3"/>
    <n v="581"/>
    <s v="MONTENEGRO-Run of river"/>
    <s v="Non-EU"/>
    <n v="0.58099999999999996"/>
  </r>
  <r>
    <s v="ME"/>
    <s v="MONTENEGRO"/>
    <s v="ME00"/>
    <x v="17"/>
    <x v="4"/>
    <n v="581"/>
    <s v="MONTENEGRO-Run of river"/>
    <s v="Non-EU"/>
    <n v="0.58099999999999996"/>
  </r>
  <r>
    <s v="ME"/>
    <s v="MONTENEGRO"/>
    <s v="ME00"/>
    <x v="17"/>
    <x v="5"/>
    <n v="581"/>
    <s v="MONTENEGRO-Run of river"/>
    <s v="Non-EU"/>
    <n v="0.58099999999999996"/>
  </r>
  <r>
    <s v="ME"/>
    <s v="MONTENEGRO"/>
    <s v="ME00"/>
    <x v="17"/>
    <x v="6"/>
    <n v="581"/>
    <s v="MONTENEGRO-Run of river"/>
    <s v="Non-EU"/>
    <n v="0.58099999999999996"/>
  </r>
  <r>
    <s v="ME"/>
    <s v="MONTENEGRO"/>
    <s v="ME00"/>
    <x v="17"/>
    <x v="7"/>
    <n v="581"/>
    <s v="MONTENEGRO-Run of river"/>
    <s v="Non-EU"/>
    <n v="0.58099999999999996"/>
  </r>
  <r>
    <s v="MK"/>
    <s v="REPUBLIC OF NORTH MACEDONIA"/>
    <s v="MK00"/>
    <x v="16"/>
    <x v="8"/>
    <n v="538.6"/>
    <s v="REPUBLIC OF NORTH MACEDONIA-Reservoir"/>
    <s v="Non-EU"/>
    <n v="0.53859999999999997"/>
  </r>
  <r>
    <s v="MK"/>
    <s v="REPUBLIC OF NORTH MACEDONIA"/>
    <s v="MK00"/>
    <x v="16"/>
    <x v="9"/>
    <n v="538.6"/>
    <s v="REPUBLIC OF NORTH MACEDONIA-Reservoir"/>
    <s v="Non-EU"/>
    <n v="0.53859999999999997"/>
  </r>
  <r>
    <s v="MK"/>
    <s v="REPUBLIC OF NORTH MACEDONIA"/>
    <s v="MK00"/>
    <x v="16"/>
    <x v="10"/>
    <n v="538.6"/>
    <s v="REPUBLIC OF NORTH MACEDONIA-Reservoir"/>
    <s v="Non-EU"/>
    <n v="0.53859999999999997"/>
  </r>
  <r>
    <s v="MK"/>
    <s v="REPUBLIC OF NORTH MACEDONIA"/>
    <s v="MK00"/>
    <x v="16"/>
    <x v="0"/>
    <n v="538.6"/>
    <s v="REPUBLIC OF NORTH MACEDONIA-Reservoir"/>
    <s v="Non-EU"/>
    <n v="0.53859999999999997"/>
  </r>
  <r>
    <s v="MK"/>
    <s v="REPUBLIC OF NORTH MACEDONIA"/>
    <s v="MK00"/>
    <x v="16"/>
    <x v="1"/>
    <n v="538.6"/>
    <s v="REPUBLIC OF NORTH MACEDONIA-Reservoir"/>
    <s v="Non-EU"/>
    <n v="0.53859999999999997"/>
  </r>
  <r>
    <s v="MK"/>
    <s v="REPUBLIC OF NORTH MACEDONIA"/>
    <s v="MK00"/>
    <x v="16"/>
    <x v="2"/>
    <n v="728.6"/>
    <s v="REPUBLIC OF NORTH MACEDONIA-Reservoir"/>
    <s v="Non-EU"/>
    <n v="0.72860000000000003"/>
  </r>
  <r>
    <s v="MK"/>
    <s v="REPUBLIC OF NORTH MACEDONIA"/>
    <s v="MK00"/>
    <x v="16"/>
    <x v="3"/>
    <n v="728.6"/>
    <s v="REPUBLIC OF NORTH MACEDONIA-Reservoir"/>
    <s v="Non-EU"/>
    <n v="0.72860000000000003"/>
  </r>
  <r>
    <s v="MK"/>
    <s v="REPUBLIC OF NORTH MACEDONIA"/>
    <s v="MK00"/>
    <x v="16"/>
    <x v="4"/>
    <n v="728.6"/>
    <s v="REPUBLIC OF NORTH MACEDONIA-Reservoir"/>
    <s v="Non-EU"/>
    <n v="0.72860000000000003"/>
  </r>
  <r>
    <s v="MK"/>
    <s v="REPUBLIC OF NORTH MACEDONIA"/>
    <s v="MK00"/>
    <x v="16"/>
    <x v="5"/>
    <n v="728.6"/>
    <s v="REPUBLIC OF NORTH MACEDONIA-Reservoir"/>
    <s v="Non-EU"/>
    <n v="0.72860000000000003"/>
  </r>
  <r>
    <s v="MK"/>
    <s v="REPUBLIC OF NORTH MACEDONIA"/>
    <s v="MK00"/>
    <x v="16"/>
    <x v="6"/>
    <n v="728.6"/>
    <s v="REPUBLIC OF NORTH MACEDONIA-Reservoir"/>
    <s v="Non-EU"/>
    <n v="0.72860000000000003"/>
  </r>
  <r>
    <s v="MK"/>
    <s v="REPUBLIC OF NORTH MACEDONIA"/>
    <s v="MK00"/>
    <x v="16"/>
    <x v="7"/>
    <n v="728.6"/>
    <s v="REPUBLIC OF NORTH MACEDONIA-Reservoir"/>
    <s v="Non-EU"/>
    <n v="0.72860000000000003"/>
  </r>
  <r>
    <s v="MK"/>
    <s v="REPUBLIC OF NORTH MACEDONIA"/>
    <s v="MK00"/>
    <x v="17"/>
    <x v="8"/>
    <n v="210.1"/>
    <s v="REPUBLIC OF NORTH MACEDONIA-Run of river"/>
    <s v="Non-EU"/>
    <n v="0.21009999999999998"/>
  </r>
  <r>
    <s v="MK"/>
    <s v="REPUBLIC OF NORTH MACEDONIA"/>
    <s v="MK00"/>
    <x v="17"/>
    <x v="9"/>
    <n v="211.5"/>
    <s v="REPUBLIC OF NORTH MACEDONIA-Run of river"/>
    <s v="Non-EU"/>
    <n v="0.21149999999999999"/>
  </r>
  <r>
    <s v="MK"/>
    <s v="REPUBLIC OF NORTH MACEDONIA"/>
    <s v="MK00"/>
    <x v="17"/>
    <x v="10"/>
    <n v="216.5"/>
    <s v="REPUBLIC OF NORTH MACEDONIA-Run of river"/>
    <s v="Non-EU"/>
    <n v="0.2165"/>
  </r>
  <r>
    <s v="MK"/>
    <s v="REPUBLIC OF NORTH MACEDONIA"/>
    <s v="MK00"/>
    <x v="17"/>
    <x v="0"/>
    <n v="221.5"/>
    <s v="REPUBLIC OF NORTH MACEDONIA-Run of river"/>
    <s v="Non-EU"/>
    <n v="0.2215"/>
  </r>
  <r>
    <s v="MK"/>
    <s v="REPUBLIC OF NORTH MACEDONIA"/>
    <s v="MK00"/>
    <x v="17"/>
    <x v="1"/>
    <n v="226.5"/>
    <s v="REPUBLIC OF NORTH MACEDONIA-Run of river"/>
    <s v="Non-EU"/>
    <n v="0.22650000000000001"/>
  </r>
  <r>
    <s v="MK"/>
    <s v="REPUBLIC OF NORTH MACEDONIA"/>
    <s v="MK00"/>
    <x v="17"/>
    <x v="2"/>
    <n v="230.5"/>
    <s v="REPUBLIC OF NORTH MACEDONIA-Run of river"/>
    <s v="Non-EU"/>
    <n v="0.23050000000000001"/>
  </r>
  <r>
    <s v="MK"/>
    <s v="REPUBLIC OF NORTH MACEDONIA"/>
    <s v="MK00"/>
    <x v="17"/>
    <x v="3"/>
    <n v="230.5"/>
    <s v="REPUBLIC OF NORTH MACEDONIA-Run of river"/>
    <s v="Non-EU"/>
    <n v="0.23050000000000001"/>
  </r>
  <r>
    <s v="MK"/>
    <s v="REPUBLIC OF NORTH MACEDONIA"/>
    <s v="MK00"/>
    <x v="17"/>
    <x v="4"/>
    <n v="230.5"/>
    <s v="REPUBLIC OF NORTH MACEDONIA-Run of river"/>
    <s v="Non-EU"/>
    <n v="0.23050000000000001"/>
  </r>
  <r>
    <s v="MK"/>
    <s v="REPUBLIC OF NORTH MACEDONIA"/>
    <s v="MK00"/>
    <x v="17"/>
    <x v="5"/>
    <n v="230.5"/>
    <s v="REPUBLIC OF NORTH MACEDONIA-Run of river"/>
    <s v="Non-EU"/>
    <n v="0.23050000000000001"/>
  </r>
  <r>
    <s v="MK"/>
    <s v="REPUBLIC OF NORTH MACEDONIA"/>
    <s v="MK00"/>
    <x v="17"/>
    <x v="6"/>
    <n v="230.5"/>
    <s v="REPUBLIC OF NORTH MACEDONIA-Run of river"/>
    <s v="Non-EU"/>
    <n v="0.23050000000000001"/>
  </r>
  <r>
    <s v="MK"/>
    <s v="REPUBLIC OF NORTH MACEDONIA"/>
    <s v="MK00"/>
    <x v="17"/>
    <x v="7"/>
    <n v="230.5"/>
    <s v="REPUBLIC OF NORTH MACEDONIA-Run of river"/>
    <s v="Non-EU"/>
    <n v="0.23050000000000001"/>
  </r>
  <r>
    <s v="NL"/>
    <s v="NETHERLANDS"/>
    <s v="NL00"/>
    <x v="17"/>
    <x v="8"/>
    <n v="37"/>
    <s v="NETHERLANDS-Run of river"/>
    <s v="EU"/>
    <n v="3.6999999999999998E-2"/>
  </r>
  <r>
    <s v="NL"/>
    <s v="NETHERLANDS"/>
    <s v="NL00"/>
    <x v="17"/>
    <x v="9"/>
    <n v="37"/>
    <s v="NETHERLANDS-Run of river"/>
    <s v="EU"/>
    <n v="3.6999999999999998E-2"/>
  </r>
  <r>
    <s v="NL"/>
    <s v="NETHERLANDS"/>
    <s v="NL00"/>
    <x v="17"/>
    <x v="10"/>
    <n v="37"/>
    <s v="NETHERLANDS-Run of river"/>
    <s v="EU"/>
    <n v="3.6999999999999998E-2"/>
  </r>
  <r>
    <s v="NL"/>
    <s v="NETHERLANDS"/>
    <s v="NL00"/>
    <x v="17"/>
    <x v="0"/>
    <n v="37"/>
    <s v="NETHERLANDS-Run of river"/>
    <s v="EU"/>
    <n v="3.6999999999999998E-2"/>
  </r>
  <r>
    <s v="NL"/>
    <s v="NETHERLANDS"/>
    <s v="NL00"/>
    <x v="17"/>
    <x v="1"/>
    <n v="37"/>
    <s v="NETHERLANDS-Run of river"/>
    <s v="EU"/>
    <n v="3.6999999999999998E-2"/>
  </r>
  <r>
    <s v="NL"/>
    <s v="NETHERLANDS"/>
    <s v="NL00"/>
    <x v="17"/>
    <x v="2"/>
    <n v="37"/>
    <s v="NETHERLANDS-Run of river"/>
    <s v="EU"/>
    <n v="3.6999999999999998E-2"/>
  </r>
  <r>
    <s v="NL"/>
    <s v="NETHERLANDS"/>
    <s v="NL00"/>
    <x v="17"/>
    <x v="3"/>
    <n v="37"/>
    <s v="NETHERLANDS-Run of river"/>
    <s v="EU"/>
    <n v="3.6999999999999998E-2"/>
  </r>
  <r>
    <s v="NL"/>
    <s v="NETHERLANDS"/>
    <s v="NL00"/>
    <x v="17"/>
    <x v="4"/>
    <n v="37"/>
    <s v="NETHERLANDS-Run of river"/>
    <s v="EU"/>
    <n v="3.6999999999999998E-2"/>
  </r>
  <r>
    <s v="NL"/>
    <s v="NETHERLANDS"/>
    <s v="NL00"/>
    <x v="17"/>
    <x v="5"/>
    <n v="37"/>
    <s v="NETHERLANDS-Run of river"/>
    <s v="EU"/>
    <n v="3.6999999999999998E-2"/>
  </r>
  <r>
    <s v="NL"/>
    <s v="NETHERLANDS"/>
    <s v="NL00"/>
    <x v="17"/>
    <x v="6"/>
    <n v="37"/>
    <s v="NETHERLANDS-Run of river"/>
    <s v="EU"/>
    <n v="3.6999999999999998E-2"/>
  </r>
  <r>
    <s v="NL"/>
    <s v="NETHERLANDS"/>
    <s v="NL00"/>
    <x v="17"/>
    <x v="7"/>
    <n v="37"/>
    <s v="NETHERLANDS-Run of river"/>
    <s v="EU"/>
    <n v="3.6999999999999998E-2"/>
  </r>
  <r>
    <s v="NO"/>
    <s v="NORWAY"/>
    <s v="NOM1"/>
    <x v="19"/>
    <x v="8"/>
    <n v="59.8"/>
    <s v="NORWAY-Open loop pumping"/>
    <s v="Non-EU"/>
    <n v="5.9799999999999999E-2"/>
  </r>
  <r>
    <s v="NO"/>
    <s v="NORWAY"/>
    <s v="NOM1"/>
    <x v="19"/>
    <x v="9"/>
    <n v="59.8"/>
    <s v="NORWAY-Open loop pumping"/>
    <s v="Non-EU"/>
    <n v="5.9799999999999999E-2"/>
  </r>
  <r>
    <s v="NO"/>
    <s v="NORWAY"/>
    <s v="NOM1"/>
    <x v="19"/>
    <x v="10"/>
    <n v="59.8"/>
    <s v="NORWAY-Open loop pumping"/>
    <s v="Non-EU"/>
    <n v="5.9799999999999999E-2"/>
  </r>
  <r>
    <s v="NO"/>
    <s v="NORWAY"/>
    <s v="NOM1"/>
    <x v="19"/>
    <x v="0"/>
    <n v="59.8"/>
    <s v="NORWAY-Open loop pumping"/>
    <s v="Non-EU"/>
    <n v="5.9799999999999999E-2"/>
  </r>
  <r>
    <s v="NO"/>
    <s v="NORWAY"/>
    <s v="NOM1"/>
    <x v="19"/>
    <x v="1"/>
    <n v="59.8"/>
    <s v="NORWAY-Open loop pumping"/>
    <s v="Non-EU"/>
    <n v="5.9799999999999999E-2"/>
  </r>
  <r>
    <s v="NO"/>
    <s v="NORWAY"/>
    <s v="NOM1"/>
    <x v="19"/>
    <x v="2"/>
    <n v="59.8"/>
    <s v="NORWAY-Open loop pumping"/>
    <s v="Non-EU"/>
    <n v="5.9799999999999999E-2"/>
  </r>
  <r>
    <s v="NO"/>
    <s v="NORWAY"/>
    <s v="NOM1"/>
    <x v="19"/>
    <x v="3"/>
    <n v="59.8"/>
    <s v="NORWAY-Open loop pumping"/>
    <s v="Non-EU"/>
    <n v="5.9799999999999999E-2"/>
  </r>
  <r>
    <s v="NO"/>
    <s v="NORWAY"/>
    <s v="NOM1"/>
    <x v="19"/>
    <x v="4"/>
    <n v="59.8"/>
    <s v="NORWAY-Open loop pumping"/>
    <s v="Non-EU"/>
    <n v="5.9799999999999999E-2"/>
  </r>
  <r>
    <s v="NO"/>
    <s v="NORWAY"/>
    <s v="NOM1"/>
    <x v="19"/>
    <x v="5"/>
    <n v="59.8"/>
    <s v="NORWAY-Open loop pumping"/>
    <s v="Non-EU"/>
    <n v="5.9799999999999999E-2"/>
  </r>
  <r>
    <s v="NO"/>
    <s v="NORWAY"/>
    <s v="NOM1"/>
    <x v="19"/>
    <x v="6"/>
    <n v="59.8"/>
    <s v="NORWAY-Open loop pumping"/>
    <s v="Non-EU"/>
    <n v="5.9799999999999999E-2"/>
  </r>
  <r>
    <s v="NO"/>
    <s v="NORWAY"/>
    <s v="NOM1"/>
    <x v="19"/>
    <x v="7"/>
    <n v="59.8"/>
    <s v="NORWAY-Open loop pumping"/>
    <s v="Non-EU"/>
    <n v="5.9799999999999999E-2"/>
  </r>
  <r>
    <s v="NO"/>
    <s v="NORWAY"/>
    <s v="NOM1"/>
    <x v="16"/>
    <x v="8"/>
    <n v="3093.4"/>
    <s v="NORWAY-Reservoir"/>
    <s v="Non-EU"/>
    <n v="3.0933999999999999"/>
  </r>
  <r>
    <s v="NO"/>
    <s v="NORWAY"/>
    <s v="NOM1"/>
    <x v="16"/>
    <x v="9"/>
    <n v="3131.6"/>
    <s v="NORWAY-Reservoir"/>
    <s v="Non-EU"/>
    <n v="3.1315999999999997"/>
  </r>
  <r>
    <s v="NO"/>
    <s v="NORWAY"/>
    <s v="NOM1"/>
    <x v="16"/>
    <x v="10"/>
    <n v="3169.8"/>
    <s v="NORWAY-Reservoir"/>
    <s v="Non-EU"/>
    <n v="3.1698000000000004"/>
  </r>
  <r>
    <s v="NO"/>
    <s v="NORWAY"/>
    <s v="NOM1"/>
    <x v="16"/>
    <x v="0"/>
    <n v="3182"/>
    <s v="NORWAY-Reservoir"/>
    <s v="Non-EU"/>
    <n v="3.1819999999999999"/>
  </r>
  <r>
    <s v="NO"/>
    <s v="NORWAY"/>
    <s v="NOM1"/>
    <x v="16"/>
    <x v="1"/>
    <n v="3194.2"/>
    <s v="NORWAY-Reservoir"/>
    <s v="Non-EU"/>
    <n v="3.1941999999999999"/>
  </r>
  <r>
    <s v="NO"/>
    <s v="NORWAY"/>
    <s v="NOM1"/>
    <x v="16"/>
    <x v="2"/>
    <n v="3206.5"/>
    <s v="NORWAY-Reservoir"/>
    <s v="Non-EU"/>
    <n v="3.2065000000000001"/>
  </r>
  <r>
    <s v="NO"/>
    <s v="NORWAY"/>
    <s v="NOM1"/>
    <x v="16"/>
    <x v="3"/>
    <n v="3214.9"/>
    <s v="NORWAY-Reservoir"/>
    <s v="Non-EU"/>
    <n v="3.2149000000000001"/>
  </r>
  <r>
    <s v="NO"/>
    <s v="NORWAY"/>
    <s v="NOM1"/>
    <x v="16"/>
    <x v="4"/>
    <n v="3223.4"/>
    <s v="NORWAY-Reservoir"/>
    <s v="Non-EU"/>
    <n v="3.2234000000000003"/>
  </r>
  <r>
    <s v="NO"/>
    <s v="NORWAY"/>
    <s v="NOM1"/>
    <x v="16"/>
    <x v="5"/>
    <n v="3231.8"/>
    <s v="NORWAY-Reservoir"/>
    <s v="Non-EU"/>
    <n v="3.2318000000000002"/>
  </r>
  <r>
    <s v="NO"/>
    <s v="NORWAY"/>
    <s v="NOM1"/>
    <x v="16"/>
    <x v="6"/>
    <n v="3240.2"/>
    <s v="NORWAY-Reservoir"/>
    <s v="Non-EU"/>
    <n v="3.2401999999999997"/>
  </r>
  <r>
    <s v="NO"/>
    <s v="NORWAY"/>
    <s v="NOM1"/>
    <x v="16"/>
    <x v="7"/>
    <n v="3248.7"/>
    <s v="NORWAY-Reservoir"/>
    <s v="Non-EU"/>
    <n v="3.2486999999999999"/>
  </r>
  <r>
    <s v="NO"/>
    <s v="NORWAY"/>
    <s v="NOM1"/>
    <x v="17"/>
    <x v="8"/>
    <n v="1145.7"/>
    <s v="NORWAY-Run of river"/>
    <s v="Non-EU"/>
    <n v="1.1456999999999999"/>
  </r>
  <r>
    <s v="NO"/>
    <s v="NORWAY"/>
    <s v="NOM1"/>
    <x v="17"/>
    <x v="9"/>
    <n v="1157"/>
    <s v="NORWAY-Run of river"/>
    <s v="Non-EU"/>
    <n v="1.157"/>
  </r>
  <r>
    <s v="NO"/>
    <s v="NORWAY"/>
    <s v="NOM1"/>
    <x v="17"/>
    <x v="10"/>
    <n v="1168.2"/>
    <s v="NORWAY-Run of river"/>
    <s v="Non-EU"/>
    <n v="1.1682000000000001"/>
  </r>
  <r>
    <s v="NO"/>
    <s v="NORWAY"/>
    <s v="NOM1"/>
    <x v="17"/>
    <x v="0"/>
    <n v="1173.5"/>
    <s v="NORWAY-Run of river"/>
    <s v="Non-EU"/>
    <n v="1.1735"/>
  </r>
  <r>
    <s v="NO"/>
    <s v="NORWAY"/>
    <s v="NOM1"/>
    <x v="17"/>
    <x v="1"/>
    <n v="1178.7"/>
    <s v="NORWAY-Run of river"/>
    <s v="Non-EU"/>
    <n v="1.1787000000000001"/>
  </r>
  <r>
    <s v="NO"/>
    <s v="NORWAY"/>
    <s v="NOM1"/>
    <x v="17"/>
    <x v="2"/>
    <n v="1184"/>
    <s v="NORWAY-Run of river"/>
    <s v="Non-EU"/>
    <n v="1.1839999999999999"/>
  </r>
  <r>
    <s v="NO"/>
    <s v="NORWAY"/>
    <s v="NOM1"/>
    <x v="17"/>
    <x v="3"/>
    <n v="1189.7"/>
    <s v="NORWAY-Run of river"/>
    <s v="Non-EU"/>
    <n v="1.1897"/>
  </r>
  <r>
    <s v="NO"/>
    <s v="NORWAY"/>
    <s v="NOM1"/>
    <x v="17"/>
    <x v="4"/>
    <n v="1195.5"/>
    <s v="NORWAY-Run of river"/>
    <s v="Non-EU"/>
    <n v="1.1955"/>
  </r>
  <r>
    <s v="NO"/>
    <s v="NORWAY"/>
    <s v="NOM1"/>
    <x v="17"/>
    <x v="5"/>
    <n v="1201.2"/>
    <s v="NORWAY-Run of river"/>
    <s v="Non-EU"/>
    <n v="1.2012"/>
  </r>
  <r>
    <s v="NO"/>
    <s v="NORWAY"/>
    <s v="NOM1"/>
    <x v="17"/>
    <x v="6"/>
    <n v="1206.9000000000001"/>
    <s v="NORWAY-Run of river"/>
    <s v="Non-EU"/>
    <n v="1.2069000000000001"/>
  </r>
  <r>
    <s v="NO"/>
    <s v="NORWAY"/>
    <s v="NOM1"/>
    <x v="17"/>
    <x v="7"/>
    <n v="1212.5999999999999"/>
    <s v="NORWAY-Run of river"/>
    <s v="Non-EU"/>
    <n v="1.2125999999999999"/>
  </r>
  <r>
    <s v="NO"/>
    <s v="NORWAY"/>
    <s v="NON1"/>
    <x v="16"/>
    <x v="8"/>
    <n v="4645.1000000000004"/>
    <s v="NORWAY-Reservoir"/>
    <s v="Non-EU"/>
    <n v="4.6451000000000002"/>
  </r>
  <r>
    <s v="NO"/>
    <s v="NORWAY"/>
    <s v="NON1"/>
    <x v="16"/>
    <x v="9"/>
    <n v="4681.8999999999996"/>
    <s v="NORWAY-Reservoir"/>
    <s v="Non-EU"/>
    <n v="4.6818999999999997"/>
  </r>
  <r>
    <s v="NO"/>
    <s v="NORWAY"/>
    <s v="NON1"/>
    <x v="16"/>
    <x v="10"/>
    <n v="4718.7"/>
    <s v="NORWAY-Reservoir"/>
    <s v="Non-EU"/>
    <n v="4.7187000000000001"/>
  </r>
  <r>
    <s v="NO"/>
    <s v="NORWAY"/>
    <s v="NON1"/>
    <x v="16"/>
    <x v="0"/>
    <n v="4730.5"/>
    <s v="NORWAY-Reservoir"/>
    <s v="Non-EU"/>
    <n v="4.7305000000000001"/>
  </r>
  <r>
    <s v="NO"/>
    <s v="NORWAY"/>
    <s v="NON1"/>
    <x v="16"/>
    <x v="1"/>
    <n v="4742.3"/>
    <s v="NORWAY-Reservoir"/>
    <s v="Non-EU"/>
    <n v="4.7423000000000002"/>
  </r>
  <r>
    <s v="NO"/>
    <s v="NORWAY"/>
    <s v="NON1"/>
    <x v="16"/>
    <x v="2"/>
    <n v="4754.1000000000004"/>
    <s v="NORWAY-Reservoir"/>
    <s v="Non-EU"/>
    <n v="4.7541000000000002"/>
  </r>
  <r>
    <s v="NO"/>
    <s v="NORWAY"/>
    <s v="NON1"/>
    <x v="16"/>
    <x v="3"/>
    <n v="4762.2"/>
    <s v="NORWAY-Reservoir"/>
    <s v="Non-EU"/>
    <n v="4.7622"/>
  </r>
  <r>
    <s v="NO"/>
    <s v="NORWAY"/>
    <s v="NON1"/>
    <x v="16"/>
    <x v="4"/>
    <n v="4770.3999999999996"/>
    <s v="NORWAY-Reservoir"/>
    <s v="Non-EU"/>
    <n v="4.7703999999999995"/>
  </r>
  <r>
    <s v="NO"/>
    <s v="NORWAY"/>
    <s v="NON1"/>
    <x v="16"/>
    <x v="5"/>
    <n v="4778.5"/>
    <s v="NORWAY-Reservoir"/>
    <s v="Non-EU"/>
    <n v="4.7785000000000002"/>
  </r>
  <r>
    <s v="NO"/>
    <s v="NORWAY"/>
    <s v="NON1"/>
    <x v="16"/>
    <x v="6"/>
    <n v="4786.6000000000004"/>
    <s v="NORWAY-Reservoir"/>
    <s v="Non-EU"/>
    <n v="4.7866"/>
  </r>
  <r>
    <s v="NO"/>
    <s v="NORWAY"/>
    <s v="NON1"/>
    <x v="16"/>
    <x v="7"/>
    <n v="4794.8"/>
    <s v="NORWAY-Reservoir"/>
    <s v="Non-EU"/>
    <n v="4.7948000000000004"/>
  </r>
  <r>
    <s v="NO"/>
    <s v="NORWAY"/>
    <s v="NON1"/>
    <x v="17"/>
    <x v="8"/>
    <n v="690"/>
    <s v="NORWAY-Run of river"/>
    <s v="Non-EU"/>
    <n v="0.69"/>
  </r>
  <r>
    <s v="NO"/>
    <s v="NORWAY"/>
    <s v="NON1"/>
    <x v="17"/>
    <x v="9"/>
    <n v="700.9"/>
    <s v="NORWAY-Run of river"/>
    <s v="Non-EU"/>
    <n v="0.70089999999999997"/>
  </r>
  <r>
    <s v="NO"/>
    <s v="NORWAY"/>
    <s v="NON1"/>
    <x v="17"/>
    <x v="10"/>
    <n v="711.7"/>
    <s v="NORWAY-Run of river"/>
    <s v="Non-EU"/>
    <n v="0.7117"/>
  </r>
  <r>
    <s v="NO"/>
    <s v="NORWAY"/>
    <s v="NON1"/>
    <x v="17"/>
    <x v="0"/>
    <n v="716.8"/>
    <s v="NORWAY-Run of river"/>
    <s v="Non-EU"/>
    <n v="0.71679999999999999"/>
  </r>
  <r>
    <s v="NO"/>
    <s v="NORWAY"/>
    <s v="NON1"/>
    <x v="17"/>
    <x v="1"/>
    <n v="721.9"/>
    <s v="NORWAY-Run of river"/>
    <s v="Non-EU"/>
    <n v="0.72189999999999999"/>
  </r>
  <r>
    <s v="NO"/>
    <s v="NORWAY"/>
    <s v="NON1"/>
    <x v="17"/>
    <x v="2"/>
    <n v="726.9"/>
    <s v="NORWAY-Run of river"/>
    <s v="Non-EU"/>
    <n v="0.72689999999999999"/>
  </r>
  <r>
    <s v="NO"/>
    <s v="NORWAY"/>
    <s v="NON1"/>
    <x v="17"/>
    <x v="3"/>
    <n v="732.4"/>
    <s v="NORWAY-Run of river"/>
    <s v="Non-EU"/>
    <n v="0.73239999999999994"/>
  </r>
  <r>
    <s v="NO"/>
    <s v="NORWAY"/>
    <s v="NON1"/>
    <x v="17"/>
    <x v="4"/>
    <n v="738"/>
    <s v="NORWAY-Run of river"/>
    <s v="Non-EU"/>
    <n v="0.73799999999999999"/>
  </r>
  <r>
    <s v="NO"/>
    <s v="NORWAY"/>
    <s v="NON1"/>
    <x v="17"/>
    <x v="5"/>
    <n v="743.5"/>
    <s v="NORWAY-Run of river"/>
    <s v="Non-EU"/>
    <n v="0.74350000000000005"/>
  </r>
  <r>
    <s v="NO"/>
    <s v="NORWAY"/>
    <s v="NON1"/>
    <x v="17"/>
    <x v="6"/>
    <n v="749"/>
    <s v="NORWAY-Run of river"/>
    <s v="Non-EU"/>
    <n v="0.749"/>
  </r>
  <r>
    <s v="NO"/>
    <s v="NORWAY"/>
    <s v="NON1"/>
    <x v="17"/>
    <x v="7"/>
    <n v="754.5"/>
    <s v="NORWAY-Run of river"/>
    <s v="Non-EU"/>
    <n v="0.75449999999999995"/>
  </r>
  <r>
    <s v="NO"/>
    <s v="NORWAY"/>
    <s v="NOS1"/>
    <x v="19"/>
    <x v="8"/>
    <n v="0"/>
    <s v="NORWAY-Open loop pumping"/>
    <s v="Non-EU"/>
    <n v="0"/>
  </r>
  <r>
    <s v="NO"/>
    <s v="NORWAY"/>
    <s v="NOS1"/>
    <x v="19"/>
    <x v="9"/>
    <n v="0"/>
    <s v="NORWAY-Open loop pumping"/>
    <s v="Non-EU"/>
    <n v="0"/>
  </r>
  <r>
    <s v="NO"/>
    <s v="NORWAY"/>
    <s v="NOS1"/>
    <x v="19"/>
    <x v="10"/>
    <n v="0"/>
    <s v="NORWAY-Open loop pumping"/>
    <s v="Non-EU"/>
    <n v="0"/>
  </r>
  <r>
    <s v="NO"/>
    <s v="NORWAY"/>
    <s v="NOS1"/>
    <x v="19"/>
    <x v="0"/>
    <n v="0"/>
    <s v="NORWAY-Open loop pumping"/>
    <s v="Non-EU"/>
    <n v="0"/>
  </r>
  <r>
    <s v="NO"/>
    <s v="NORWAY"/>
    <s v="NOS1"/>
    <x v="19"/>
    <x v="1"/>
    <n v="0"/>
    <s v="NORWAY-Open loop pumping"/>
    <s v="Non-EU"/>
    <n v="0"/>
  </r>
  <r>
    <s v="NO"/>
    <s v="NORWAY"/>
    <s v="NOS1"/>
    <x v="19"/>
    <x v="2"/>
    <n v="0"/>
    <s v="NORWAY-Open loop pumping"/>
    <s v="Non-EU"/>
    <n v="0"/>
  </r>
  <r>
    <s v="NO"/>
    <s v="NORWAY"/>
    <s v="NOS1"/>
    <x v="19"/>
    <x v="3"/>
    <n v="0"/>
    <s v="NORWAY-Open loop pumping"/>
    <s v="Non-EU"/>
    <n v="0"/>
  </r>
  <r>
    <s v="NO"/>
    <s v="NORWAY"/>
    <s v="NOS1"/>
    <x v="19"/>
    <x v="4"/>
    <n v="0"/>
    <s v="NORWAY-Open loop pumping"/>
    <s v="Non-EU"/>
    <n v="0"/>
  </r>
  <r>
    <s v="NO"/>
    <s v="NORWAY"/>
    <s v="NOS1"/>
    <x v="19"/>
    <x v="5"/>
    <n v="0"/>
    <s v="NORWAY-Open loop pumping"/>
    <s v="Non-EU"/>
    <n v="0"/>
  </r>
  <r>
    <s v="NO"/>
    <s v="NORWAY"/>
    <s v="NOS1"/>
    <x v="19"/>
    <x v="6"/>
    <n v="0"/>
    <s v="NORWAY-Open loop pumping"/>
    <s v="Non-EU"/>
    <n v="0"/>
  </r>
  <r>
    <s v="NO"/>
    <s v="NORWAY"/>
    <s v="NOS1"/>
    <x v="19"/>
    <x v="7"/>
    <n v="0"/>
    <s v="NORWAY-Open loop pumping"/>
    <s v="Non-EU"/>
    <n v="0"/>
  </r>
  <r>
    <s v="NO"/>
    <s v="NORWAY"/>
    <s v="NOS1"/>
    <x v="16"/>
    <x v="8"/>
    <n v="2731.8"/>
    <s v="NORWAY-Reservoir"/>
    <s v="Non-EU"/>
    <n v="2.7318000000000002"/>
  </r>
  <r>
    <s v="NO"/>
    <s v="NORWAY"/>
    <s v="NOS1"/>
    <x v="16"/>
    <x v="9"/>
    <n v="2799.9"/>
    <s v="NORWAY-Reservoir"/>
    <s v="Non-EU"/>
    <n v="2.7999000000000001"/>
  </r>
  <r>
    <s v="NO"/>
    <s v="NORWAY"/>
    <s v="NOS1"/>
    <x v="16"/>
    <x v="10"/>
    <n v="2868.1"/>
    <s v="NORWAY-Reservoir"/>
    <s v="Non-EU"/>
    <n v="2.8681000000000001"/>
  </r>
  <r>
    <s v="NO"/>
    <s v="NORWAY"/>
    <s v="NOS1"/>
    <x v="16"/>
    <x v="0"/>
    <n v="2889.9"/>
    <s v="NORWAY-Reservoir"/>
    <s v="Non-EU"/>
    <n v="2.8898999999999999"/>
  </r>
  <r>
    <s v="NO"/>
    <s v="NORWAY"/>
    <s v="NOS1"/>
    <x v="16"/>
    <x v="1"/>
    <n v="2911.8"/>
    <s v="NORWAY-Reservoir"/>
    <s v="Non-EU"/>
    <n v="2.9118000000000004"/>
  </r>
  <r>
    <s v="NO"/>
    <s v="NORWAY"/>
    <s v="NOS1"/>
    <x v="16"/>
    <x v="2"/>
    <n v="3268.6"/>
    <s v="NORWAY-Reservoir"/>
    <s v="Non-EU"/>
    <n v="3.2685999999999997"/>
  </r>
  <r>
    <s v="NO"/>
    <s v="NORWAY"/>
    <s v="NOS1"/>
    <x v="16"/>
    <x v="3"/>
    <n v="3283.7"/>
    <s v="NORWAY-Reservoir"/>
    <s v="Non-EU"/>
    <n v="3.2836999999999996"/>
  </r>
  <r>
    <s v="NO"/>
    <s v="NORWAY"/>
    <s v="NOS1"/>
    <x v="16"/>
    <x v="4"/>
    <n v="3298.7"/>
    <s v="NORWAY-Reservoir"/>
    <s v="Non-EU"/>
    <n v="3.2986999999999997"/>
  </r>
  <r>
    <s v="NO"/>
    <s v="NORWAY"/>
    <s v="NOS1"/>
    <x v="16"/>
    <x v="5"/>
    <n v="3313.8"/>
    <s v="NORWAY-Reservoir"/>
    <s v="Non-EU"/>
    <n v="3.3138000000000001"/>
  </r>
  <r>
    <s v="NO"/>
    <s v="NORWAY"/>
    <s v="NOS1"/>
    <x v="16"/>
    <x v="6"/>
    <n v="3328.9"/>
    <s v="NORWAY-Reservoir"/>
    <s v="Non-EU"/>
    <n v="3.3289"/>
  </r>
  <r>
    <s v="NO"/>
    <s v="NORWAY"/>
    <s v="NOS1"/>
    <x v="16"/>
    <x v="7"/>
    <n v="3944"/>
    <s v="NORWAY-Reservoir"/>
    <s v="Non-EU"/>
    <n v="3.944"/>
  </r>
  <r>
    <s v="NO"/>
    <s v="NORWAY"/>
    <s v="NOS1"/>
    <x v="17"/>
    <x v="8"/>
    <n v="2934"/>
    <s v="NORWAY-Run of river"/>
    <s v="Non-EU"/>
    <n v="2.9340000000000002"/>
  </r>
  <r>
    <s v="NO"/>
    <s v="NORWAY"/>
    <s v="NOS1"/>
    <x v="17"/>
    <x v="9"/>
    <n v="2954.1"/>
    <s v="NORWAY-Run of river"/>
    <s v="Non-EU"/>
    <n v="2.9540999999999999"/>
  </r>
  <r>
    <s v="NO"/>
    <s v="NORWAY"/>
    <s v="NOS1"/>
    <x v="17"/>
    <x v="10"/>
    <n v="2974.2"/>
    <s v="NORWAY-Run of river"/>
    <s v="Non-EU"/>
    <n v="2.9741999999999997"/>
  </r>
  <r>
    <s v="NO"/>
    <s v="NORWAY"/>
    <s v="NOS1"/>
    <x v="17"/>
    <x v="0"/>
    <n v="2983.6"/>
    <s v="NORWAY-Run of river"/>
    <s v="Non-EU"/>
    <n v="2.9836"/>
  </r>
  <r>
    <s v="NO"/>
    <s v="NORWAY"/>
    <s v="NOS1"/>
    <x v="17"/>
    <x v="1"/>
    <n v="2992.9"/>
    <s v="NORWAY-Run of river"/>
    <s v="Non-EU"/>
    <n v="2.9929000000000001"/>
  </r>
  <r>
    <s v="NO"/>
    <s v="NORWAY"/>
    <s v="NOS1"/>
    <x v="17"/>
    <x v="2"/>
    <n v="3002.3"/>
    <s v="NORWAY-Run of river"/>
    <s v="Non-EU"/>
    <n v="3.0023"/>
  </r>
  <r>
    <s v="NO"/>
    <s v="NORWAY"/>
    <s v="NOS1"/>
    <x v="17"/>
    <x v="3"/>
    <n v="3012.6"/>
    <s v="NORWAY-Run of river"/>
    <s v="Non-EU"/>
    <n v="3.0125999999999999"/>
  </r>
  <r>
    <s v="NO"/>
    <s v="NORWAY"/>
    <s v="NOS1"/>
    <x v="17"/>
    <x v="4"/>
    <n v="3022.8"/>
    <s v="NORWAY-Run of river"/>
    <s v="Non-EU"/>
    <n v="3.0228000000000002"/>
  </r>
  <r>
    <s v="NO"/>
    <s v="NORWAY"/>
    <s v="NOS1"/>
    <x v="17"/>
    <x v="5"/>
    <n v="3033"/>
    <s v="NORWAY-Run of river"/>
    <s v="Non-EU"/>
    <n v="3.0329999999999999"/>
  </r>
  <r>
    <s v="NO"/>
    <s v="NORWAY"/>
    <s v="NOS1"/>
    <x v="17"/>
    <x v="6"/>
    <n v="3043.3"/>
    <s v="NORWAY-Run of river"/>
    <s v="Non-EU"/>
    <n v="3.0433000000000003"/>
  </r>
  <r>
    <s v="NO"/>
    <s v="NORWAY"/>
    <s v="NOS1"/>
    <x v="17"/>
    <x v="7"/>
    <n v="3053.5"/>
    <s v="NORWAY-Run of river"/>
    <s v="Non-EU"/>
    <n v="3.0535000000000001"/>
  </r>
  <r>
    <s v="NO"/>
    <s v="NORWAY"/>
    <s v="NOS2"/>
    <x v="19"/>
    <x v="8"/>
    <n v="238"/>
    <s v="NORWAY-Open loop pumping"/>
    <s v="Non-EU"/>
    <n v="0.23799999999999999"/>
  </r>
  <r>
    <s v="NO"/>
    <s v="NORWAY"/>
    <s v="NOS2"/>
    <x v="19"/>
    <x v="9"/>
    <n v="238"/>
    <s v="NORWAY-Open loop pumping"/>
    <s v="Non-EU"/>
    <n v="0.23799999999999999"/>
  </r>
  <r>
    <s v="NO"/>
    <s v="NORWAY"/>
    <s v="NOS2"/>
    <x v="19"/>
    <x v="10"/>
    <n v="238"/>
    <s v="NORWAY-Open loop pumping"/>
    <s v="Non-EU"/>
    <n v="0.23799999999999999"/>
  </r>
  <r>
    <s v="NO"/>
    <s v="NORWAY"/>
    <s v="NOS2"/>
    <x v="19"/>
    <x v="0"/>
    <n v="238"/>
    <s v="NORWAY-Open loop pumping"/>
    <s v="Non-EU"/>
    <n v="0.23799999999999999"/>
  </r>
  <r>
    <s v="NO"/>
    <s v="NORWAY"/>
    <s v="NOS2"/>
    <x v="19"/>
    <x v="1"/>
    <n v="238"/>
    <s v="NORWAY-Open loop pumping"/>
    <s v="Non-EU"/>
    <n v="0.23799999999999999"/>
  </r>
  <r>
    <s v="NO"/>
    <s v="NORWAY"/>
    <s v="NOS2"/>
    <x v="19"/>
    <x v="2"/>
    <n v="238"/>
    <s v="NORWAY-Open loop pumping"/>
    <s v="Non-EU"/>
    <n v="0.23799999999999999"/>
  </r>
  <r>
    <s v="NO"/>
    <s v="NORWAY"/>
    <s v="NOS2"/>
    <x v="19"/>
    <x v="3"/>
    <n v="238"/>
    <s v="NORWAY-Open loop pumping"/>
    <s v="Non-EU"/>
    <n v="0.23799999999999999"/>
  </r>
  <r>
    <s v="NO"/>
    <s v="NORWAY"/>
    <s v="NOS2"/>
    <x v="19"/>
    <x v="4"/>
    <n v="238"/>
    <s v="NORWAY-Open loop pumping"/>
    <s v="Non-EU"/>
    <n v="0.23799999999999999"/>
  </r>
  <r>
    <s v="NO"/>
    <s v="NORWAY"/>
    <s v="NOS2"/>
    <x v="19"/>
    <x v="5"/>
    <n v="238"/>
    <s v="NORWAY-Open loop pumping"/>
    <s v="Non-EU"/>
    <n v="0.23799999999999999"/>
  </r>
  <r>
    <s v="NO"/>
    <s v="NORWAY"/>
    <s v="NOS2"/>
    <x v="19"/>
    <x v="6"/>
    <n v="238"/>
    <s v="NORWAY-Open loop pumping"/>
    <s v="Non-EU"/>
    <n v="0.23799999999999999"/>
  </r>
  <r>
    <s v="NO"/>
    <s v="NORWAY"/>
    <s v="NOS2"/>
    <x v="19"/>
    <x v="7"/>
    <n v="238"/>
    <s v="NORWAY-Open loop pumping"/>
    <s v="Non-EU"/>
    <n v="0.23799999999999999"/>
  </r>
  <r>
    <s v="NO"/>
    <s v="NORWAY"/>
    <s v="NOS2"/>
    <x v="16"/>
    <x v="8"/>
    <n v="9716.4"/>
    <s v="NORWAY-Reservoir"/>
    <s v="Non-EU"/>
    <n v="9.7164000000000001"/>
  </r>
  <r>
    <s v="NO"/>
    <s v="NORWAY"/>
    <s v="NOS2"/>
    <x v="16"/>
    <x v="9"/>
    <n v="9807.2999999999993"/>
    <s v="NORWAY-Reservoir"/>
    <s v="Non-EU"/>
    <n v="9.8072999999999997"/>
  </r>
  <r>
    <s v="NO"/>
    <s v="NORWAY"/>
    <s v="NOS2"/>
    <x v="16"/>
    <x v="10"/>
    <n v="9898.2000000000007"/>
    <s v="NORWAY-Reservoir"/>
    <s v="Non-EU"/>
    <n v="9.898200000000001"/>
  </r>
  <r>
    <s v="NO"/>
    <s v="NORWAY"/>
    <s v="NOS2"/>
    <x v="16"/>
    <x v="0"/>
    <n v="9927.4"/>
    <s v="NORWAY-Reservoir"/>
    <s v="Non-EU"/>
    <n v="9.9274000000000004"/>
  </r>
  <r>
    <s v="NO"/>
    <s v="NORWAY"/>
    <s v="NOS2"/>
    <x v="16"/>
    <x v="1"/>
    <n v="9956.5"/>
    <s v="NORWAY-Reservoir"/>
    <s v="Non-EU"/>
    <n v="9.9565000000000001"/>
  </r>
  <r>
    <s v="NO"/>
    <s v="NORWAY"/>
    <s v="NOS2"/>
    <x v="16"/>
    <x v="2"/>
    <n v="10893.7"/>
    <s v="NORWAY-Reservoir"/>
    <s v="Non-EU"/>
    <n v="10.893700000000001"/>
  </r>
  <r>
    <s v="NO"/>
    <s v="NORWAY"/>
    <s v="NOS2"/>
    <x v="16"/>
    <x v="3"/>
    <n v="10913.8"/>
    <s v="NORWAY-Reservoir"/>
    <s v="Non-EU"/>
    <n v="10.913799999999998"/>
  </r>
  <r>
    <s v="NO"/>
    <s v="NORWAY"/>
    <s v="NOS2"/>
    <x v="16"/>
    <x v="4"/>
    <n v="10933.9"/>
    <s v="NORWAY-Reservoir"/>
    <s v="Non-EU"/>
    <n v="10.9339"/>
  </r>
  <r>
    <s v="NO"/>
    <s v="NORWAY"/>
    <s v="NOS2"/>
    <x v="16"/>
    <x v="5"/>
    <n v="10954"/>
    <s v="NORWAY-Reservoir"/>
    <s v="Non-EU"/>
    <n v="10.954000000000001"/>
  </r>
  <r>
    <s v="NO"/>
    <s v="NORWAY"/>
    <s v="NOS2"/>
    <x v="16"/>
    <x v="6"/>
    <n v="10974.1"/>
    <s v="NORWAY-Reservoir"/>
    <s v="Non-EU"/>
    <n v="10.9741"/>
  </r>
  <r>
    <s v="NO"/>
    <s v="NORWAY"/>
    <s v="NOS2"/>
    <x v="16"/>
    <x v="7"/>
    <n v="12194.3"/>
    <s v="NORWAY-Reservoir"/>
    <s v="Non-EU"/>
    <n v="12.1943"/>
  </r>
  <r>
    <s v="NO"/>
    <s v="NORWAY"/>
    <s v="NOS2"/>
    <x v="17"/>
    <x v="8"/>
    <n v="1632.5"/>
    <s v="NORWAY-Run of river"/>
    <s v="Non-EU"/>
    <n v="1.6325000000000001"/>
  </r>
  <r>
    <s v="NO"/>
    <s v="NORWAY"/>
    <s v="NOS2"/>
    <x v="17"/>
    <x v="9"/>
    <n v="1659.3"/>
    <s v="NORWAY-Run of river"/>
    <s v="Non-EU"/>
    <n v="1.6593"/>
  </r>
  <r>
    <s v="NO"/>
    <s v="NORWAY"/>
    <s v="NOS2"/>
    <x v="17"/>
    <x v="10"/>
    <n v="1686.1"/>
    <s v="NORWAY-Run of river"/>
    <s v="Non-EU"/>
    <n v="1.6860999999999999"/>
  </r>
  <r>
    <s v="NO"/>
    <s v="NORWAY"/>
    <s v="NOS2"/>
    <x v="17"/>
    <x v="0"/>
    <n v="1698.6"/>
    <s v="NORWAY-Run of river"/>
    <s v="Non-EU"/>
    <n v="1.6985999999999999"/>
  </r>
  <r>
    <s v="NO"/>
    <s v="NORWAY"/>
    <s v="NOS2"/>
    <x v="17"/>
    <x v="1"/>
    <n v="1711.1"/>
    <s v="NORWAY-Run of river"/>
    <s v="Non-EU"/>
    <n v="1.7110999999999998"/>
  </r>
  <r>
    <s v="NO"/>
    <s v="NORWAY"/>
    <s v="NOS2"/>
    <x v="17"/>
    <x v="2"/>
    <n v="1723.6"/>
    <s v="NORWAY-Run of river"/>
    <s v="Non-EU"/>
    <n v="1.7235999999999998"/>
  </r>
  <r>
    <s v="NO"/>
    <s v="NORWAY"/>
    <s v="NOS2"/>
    <x v="17"/>
    <x v="3"/>
    <n v="1737.3"/>
    <s v="NORWAY-Run of river"/>
    <s v="Non-EU"/>
    <n v="1.7372999999999998"/>
  </r>
  <r>
    <s v="NO"/>
    <s v="NORWAY"/>
    <s v="NOS2"/>
    <x v="17"/>
    <x v="4"/>
    <n v="1750.9"/>
    <s v="NORWAY-Run of river"/>
    <s v="Non-EU"/>
    <n v="1.7509000000000001"/>
  </r>
  <r>
    <s v="NO"/>
    <s v="NORWAY"/>
    <s v="NOS2"/>
    <x v="17"/>
    <x v="5"/>
    <n v="1764.6"/>
    <s v="NORWAY-Run of river"/>
    <s v="Non-EU"/>
    <n v="1.7645999999999999"/>
  </r>
  <r>
    <s v="NO"/>
    <s v="NORWAY"/>
    <s v="NOS2"/>
    <x v="17"/>
    <x v="6"/>
    <n v="1778.2"/>
    <s v="NORWAY-Run of river"/>
    <s v="Non-EU"/>
    <n v="1.7782"/>
  </r>
  <r>
    <s v="NO"/>
    <s v="NORWAY"/>
    <s v="NOS2"/>
    <x v="17"/>
    <x v="7"/>
    <n v="1791.9"/>
    <s v="NORWAY-Run of river"/>
    <s v="Non-EU"/>
    <n v="1.7919"/>
  </r>
  <r>
    <s v="NO"/>
    <s v="NORWAY"/>
    <s v="NOS3"/>
    <x v="19"/>
    <x v="8"/>
    <n v="411.5"/>
    <s v="NORWAY-Open loop pumping"/>
    <s v="Non-EU"/>
    <n v="0.41149999999999998"/>
  </r>
  <r>
    <s v="NO"/>
    <s v="NORWAY"/>
    <s v="NOS3"/>
    <x v="19"/>
    <x v="9"/>
    <n v="411.5"/>
    <s v="NORWAY-Open loop pumping"/>
    <s v="Non-EU"/>
    <n v="0.41149999999999998"/>
  </r>
  <r>
    <s v="NO"/>
    <s v="NORWAY"/>
    <s v="NOS3"/>
    <x v="19"/>
    <x v="10"/>
    <n v="411.5"/>
    <s v="NORWAY-Open loop pumping"/>
    <s v="Non-EU"/>
    <n v="0.41149999999999998"/>
  </r>
  <r>
    <s v="NO"/>
    <s v="NORWAY"/>
    <s v="NOS3"/>
    <x v="19"/>
    <x v="0"/>
    <n v="411.5"/>
    <s v="NORWAY-Open loop pumping"/>
    <s v="Non-EU"/>
    <n v="0.41149999999999998"/>
  </r>
  <r>
    <s v="NO"/>
    <s v="NORWAY"/>
    <s v="NOS3"/>
    <x v="19"/>
    <x v="1"/>
    <n v="411.5"/>
    <s v="NORWAY-Open loop pumping"/>
    <s v="Non-EU"/>
    <n v="0.41149999999999998"/>
  </r>
  <r>
    <s v="NO"/>
    <s v="NORWAY"/>
    <s v="NOS3"/>
    <x v="19"/>
    <x v="2"/>
    <n v="411.5"/>
    <s v="NORWAY-Open loop pumping"/>
    <s v="Non-EU"/>
    <n v="0.41149999999999998"/>
  </r>
  <r>
    <s v="NO"/>
    <s v="NORWAY"/>
    <s v="NOS3"/>
    <x v="19"/>
    <x v="3"/>
    <n v="411.5"/>
    <s v="NORWAY-Open loop pumping"/>
    <s v="Non-EU"/>
    <n v="0.41149999999999998"/>
  </r>
  <r>
    <s v="NO"/>
    <s v="NORWAY"/>
    <s v="NOS3"/>
    <x v="19"/>
    <x v="4"/>
    <n v="411.5"/>
    <s v="NORWAY-Open loop pumping"/>
    <s v="Non-EU"/>
    <n v="0.41149999999999998"/>
  </r>
  <r>
    <s v="NO"/>
    <s v="NORWAY"/>
    <s v="NOS3"/>
    <x v="19"/>
    <x v="5"/>
    <n v="411.5"/>
    <s v="NORWAY-Open loop pumping"/>
    <s v="Non-EU"/>
    <n v="0.41149999999999998"/>
  </r>
  <r>
    <s v="NO"/>
    <s v="NORWAY"/>
    <s v="NOS3"/>
    <x v="19"/>
    <x v="6"/>
    <n v="411.5"/>
    <s v="NORWAY-Open loop pumping"/>
    <s v="Non-EU"/>
    <n v="0.41149999999999998"/>
  </r>
  <r>
    <s v="NO"/>
    <s v="NORWAY"/>
    <s v="NOS3"/>
    <x v="19"/>
    <x v="7"/>
    <n v="411.5"/>
    <s v="NORWAY-Open loop pumping"/>
    <s v="Non-EU"/>
    <n v="0.41149999999999998"/>
  </r>
  <r>
    <s v="NO"/>
    <s v="NORWAY"/>
    <s v="NOS3"/>
    <x v="16"/>
    <x v="8"/>
    <n v="5441.5"/>
    <s v="NORWAY-Reservoir"/>
    <s v="Non-EU"/>
    <n v="5.4414999999999996"/>
  </r>
  <r>
    <s v="NO"/>
    <s v="NORWAY"/>
    <s v="NOS3"/>
    <x v="16"/>
    <x v="9"/>
    <n v="5470.4"/>
    <s v="NORWAY-Reservoir"/>
    <s v="Non-EU"/>
    <n v="5.4703999999999997"/>
  </r>
  <r>
    <s v="NO"/>
    <s v="NORWAY"/>
    <s v="NOS3"/>
    <x v="16"/>
    <x v="10"/>
    <n v="5499.3"/>
    <s v="NORWAY-Reservoir"/>
    <s v="Non-EU"/>
    <n v="5.4992999999999999"/>
  </r>
  <r>
    <s v="NO"/>
    <s v="NORWAY"/>
    <s v="NOS3"/>
    <x v="16"/>
    <x v="0"/>
    <n v="5508.6"/>
    <s v="NORWAY-Reservoir"/>
    <s v="Non-EU"/>
    <n v="5.5086000000000004"/>
  </r>
  <r>
    <s v="NO"/>
    <s v="NORWAY"/>
    <s v="NOS3"/>
    <x v="16"/>
    <x v="1"/>
    <n v="5517.9"/>
    <s v="NORWAY-Reservoir"/>
    <s v="Non-EU"/>
    <n v="5.5179"/>
  </r>
  <r>
    <s v="NO"/>
    <s v="NORWAY"/>
    <s v="NOS3"/>
    <x v="16"/>
    <x v="2"/>
    <n v="5527.1"/>
    <s v="NORWAY-Reservoir"/>
    <s v="Non-EU"/>
    <n v="5.5271000000000008"/>
  </r>
  <r>
    <s v="NO"/>
    <s v="NORWAY"/>
    <s v="NOS3"/>
    <x v="16"/>
    <x v="3"/>
    <n v="5533.5"/>
    <s v="NORWAY-Reservoir"/>
    <s v="Non-EU"/>
    <n v="5.5335000000000001"/>
  </r>
  <r>
    <s v="NO"/>
    <s v="NORWAY"/>
    <s v="NOS3"/>
    <x v="16"/>
    <x v="4"/>
    <n v="5539.9"/>
    <s v="NORWAY-Reservoir"/>
    <s v="Non-EU"/>
    <n v="5.5398999999999994"/>
  </r>
  <r>
    <s v="NO"/>
    <s v="NORWAY"/>
    <s v="NOS3"/>
    <x v="16"/>
    <x v="5"/>
    <n v="5546.3"/>
    <s v="NORWAY-Reservoir"/>
    <s v="Non-EU"/>
    <n v="5.5463000000000005"/>
  </r>
  <r>
    <s v="NO"/>
    <s v="NORWAY"/>
    <s v="NOS3"/>
    <x v="16"/>
    <x v="6"/>
    <n v="5552.7"/>
    <s v="NORWAY-Reservoir"/>
    <s v="Non-EU"/>
    <n v="5.5526999999999997"/>
  </r>
  <r>
    <s v="NO"/>
    <s v="NORWAY"/>
    <s v="NOS3"/>
    <x v="16"/>
    <x v="7"/>
    <n v="5559.1"/>
    <s v="NORWAY-Reservoir"/>
    <s v="Non-EU"/>
    <n v="5.5590999999999999"/>
  </r>
  <r>
    <s v="NO"/>
    <s v="NORWAY"/>
    <s v="NOS3"/>
    <x v="17"/>
    <x v="8"/>
    <n v="802.2"/>
    <s v="NORWAY-Run of river"/>
    <s v="Non-EU"/>
    <n v="0.80220000000000002"/>
  </r>
  <r>
    <s v="NO"/>
    <s v="NORWAY"/>
    <s v="NOS3"/>
    <x v="17"/>
    <x v="9"/>
    <n v="810.7"/>
    <s v="NORWAY-Run of river"/>
    <s v="Non-EU"/>
    <n v="0.81070000000000009"/>
  </r>
  <r>
    <s v="NO"/>
    <s v="NORWAY"/>
    <s v="NOS3"/>
    <x v="17"/>
    <x v="10"/>
    <n v="819.2"/>
    <s v="NORWAY-Run of river"/>
    <s v="Non-EU"/>
    <n v="0.81920000000000004"/>
  </r>
  <r>
    <s v="NO"/>
    <s v="NORWAY"/>
    <s v="NOS3"/>
    <x v="17"/>
    <x v="0"/>
    <n v="823.2"/>
    <s v="NORWAY-Run of river"/>
    <s v="Non-EU"/>
    <n v="0.82320000000000004"/>
  </r>
  <r>
    <s v="NO"/>
    <s v="NORWAY"/>
    <s v="NOS3"/>
    <x v="17"/>
    <x v="1"/>
    <n v="827.2"/>
    <s v="NORWAY-Run of river"/>
    <s v="Non-EU"/>
    <n v="0.82720000000000005"/>
  </r>
  <r>
    <s v="NO"/>
    <s v="NORWAY"/>
    <s v="NOS3"/>
    <x v="17"/>
    <x v="2"/>
    <n v="831.1"/>
    <s v="NORWAY-Run of river"/>
    <s v="Non-EU"/>
    <n v="0.83110000000000006"/>
  </r>
  <r>
    <s v="NO"/>
    <s v="NORWAY"/>
    <s v="NOS3"/>
    <x v="17"/>
    <x v="3"/>
    <n v="835.5"/>
    <s v="NORWAY-Run of river"/>
    <s v="Non-EU"/>
    <n v="0.83550000000000002"/>
  </r>
  <r>
    <s v="NO"/>
    <s v="NORWAY"/>
    <s v="NOS3"/>
    <x v="17"/>
    <x v="4"/>
    <n v="839.8"/>
    <s v="NORWAY-Run of river"/>
    <s v="Non-EU"/>
    <n v="0.83979999999999999"/>
  </r>
  <r>
    <s v="NO"/>
    <s v="NORWAY"/>
    <s v="NOS3"/>
    <x v="17"/>
    <x v="5"/>
    <n v="844.2"/>
    <s v="NORWAY-Run of river"/>
    <s v="Non-EU"/>
    <n v="0.84420000000000006"/>
  </r>
  <r>
    <s v="NO"/>
    <s v="NORWAY"/>
    <s v="NOS3"/>
    <x v="17"/>
    <x v="6"/>
    <n v="848.5"/>
    <s v="NORWAY-Run of river"/>
    <s v="Non-EU"/>
    <n v="0.84850000000000003"/>
  </r>
  <r>
    <s v="NO"/>
    <s v="NORWAY"/>
    <s v="NOS3"/>
    <x v="17"/>
    <x v="7"/>
    <n v="852.8"/>
    <s v="NORWAY-Run of river"/>
    <s v="Non-EU"/>
    <n v="0.8528"/>
  </r>
  <r>
    <s v="PL"/>
    <s v="POLAND"/>
    <s v="PL00"/>
    <x v="18"/>
    <x v="8"/>
    <n v="1333.4"/>
    <s v="POLAND-Closed loop pumping"/>
    <s v="EU"/>
    <n v="1.3334000000000001"/>
  </r>
  <r>
    <s v="PL"/>
    <s v="POLAND"/>
    <s v="PL00"/>
    <x v="18"/>
    <x v="9"/>
    <n v="1333.4"/>
    <s v="POLAND-Closed loop pumping"/>
    <s v="EU"/>
    <n v="1.3334000000000001"/>
  </r>
  <r>
    <s v="PL"/>
    <s v="POLAND"/>
    <s v="PL00"/>
    <x v="18"/>
    <x v="10"/>
    <n v="1333.4"/>
    <s v="POLAND-Closed loop pumping"/>
    <s v="EU"/>
    <n v="1.3334000000000001"/>
  </r>
  <r>
    <s v="PL"/>
    <s v="POLAND"/>
    <s v="PL00"/>
    <x v="18"/>
    <x v="0"/>
    <n v="1333.4"/>
    <s v="POLAND-Closed loop pumping"/>
    <s v="EU"/>
    <n v="1.3334000000000001"/>
  </r>
  <r>
    <s v="PL"/>
    <s v="POLAND"/>
    <s v="PL00"/>
    <x v="18"/>
    <x v="1"/>
    <n v="1333.4"/>
    <s v="POLAND-Closed loop pumping"/>
    <s v="EU"/>
    <n v="1.3334000000000001"/>
  </r>
  <r>
    <s v="PL"/>
    <s v="POLAND"/>
    <s v="PL00"/>
    <x v="18"/>
    <x v="2"/>
    <n v="1333.4"/>
    <s v="POLAND-Closed loop pumping"/>
    <s v="EU"/>
    <n v="1.3334000000000001"/>
  </r>
  <r>
    <s v="PL"/>
    <s v="POLAND"/>
    <s v="PL00"/>
    <x v="18"/>
    <x v="3"/>
    <n v="1333.4"/>
    <s v="POLAND-Closed loop pumping"/>
    <s v="EU"/>
    <n v="1.3334000000000001"/>
  </r>
  <r>
    <s v="PL"/>
    <s v="POLAND"/>
    <s v="PL00"/>
    <x v="18"/>
    <x v="4"/>
    <n v="1333.4"/>
    <s v="POLAND-Closed loop pumping"/>
    <s v="EU"/>
    <n v="1.3334000000000001"/>
  </r>
  <r>
    <s v="PL"/>
    <s v="POLAND"/>
    <s v="PL00"/>
    <x v="18"/>
    <x v="5"/>
    <n v="1333.4"/>
    <s v="POLAND-Closed loop pumping"/>
    <s v="EU"/>
    <n v="1.3334000000000001"/>
  </r>
  <r>
    <s v="PL"/>
    <s v="POLAND"/>
    <s v="PL00"/>
    <x v="18"/>
    <x v="6"/>
    <n v="1333.4"/>
    <s v="POLAND-Closed loop pumping"/>
    <s v="EU"/>
    <n v="1.3334000000000001"/>
  </r>
  <r>
    <s v="PL"/>
    <s v="POLAND"/>
    <s v="PL00"/>
    <x v="18"/>
    <x v="7"/>
    <n v="1333.4"/>
    <s v="POLAND-Closed loop pumping"/>
    <s v="EU"/>
    <n v="1.3334000000000001"/>
  </r>
  <r>
    <s v="PL"/>
    <s v="POLAND"/>
    <s v="PL00"/>
    <x v="19"/>
    <x v="8"/>
    <n v="283"/>
    <s v="POLAND-Open loop pumping"/>
    <s v="EU"/>
    <n v="0.28299999999999997"/>
  </r>
  <r>
    <s v="PL"/>
    <s v="POLAND"/>
    <s v="PL00"/>
    <x v="19"/>
    <x v="9"/>
    <n v="283"/>
    <s v="POLAND-Open loop pumping"/>
    <s v="EU"/>
    <n v="0.28299999999999997"/>
  </r>
  <r>
    <s v="PL"/>
    <s v="POLAND"/>
    <s v="PL00"/>
    <x v="19"/>
    <x v="10"/>
    <n v="283"/>
    <s v="POLAND-Open loop pumping"/>
    <s v="EU"/>
    <n v="0.28299999999999997"/>
  </r>
  <r>
    <s v="PL"/>
    <s v="POLAND"/>
    <s v="PL00"/>
    <x v="19"/>
    <x v="0"/>
    <n v="283"/>
    <s v="POLAND-Open loop pumping"/>
    <s v="EU"/>
    <n v="0.28299999999999997"/>
  </r>
  <r>
    <s v="PL"/>
    <s v="POLAND"/>
    <s v="PL00"/>
    <x v="19"/>
    <x v="1"/>
    <n v="283"/>
    <s v="POLAND-Open loop pumping"/>
    <s v="EU"/>
    <n v="0.28299999999999997"/>
  </r>
  <r>
    <s v="PL"/>
    <s v="POLAND"/>
    <s v="PL00"/>
    <x v="19"/>
    <x v="2"/>
    <n v="283"/>
    <s v="POLAND-Open loop pumping"/>
    <s v="EU"/>
    <n v="0.28299999999999997"/>
  </r>
  <r>
    <s v="PL"/>
    <s v="POLAND"/>
    <s v="PL00"/>
    <x v="19"/>
    <x v="3"/>
    <n v="283"/>
    <s v="POLAND-Open loop pumping"/>
    <s v="EU"/>
    <n v="0.28299999999999997"/>
  </r>
  <r>
    <s v="PL"/>
    <s v="POLAND"/>
    <s v="PL00"/>
    <x v="19"/>
    <x v="4"/>
    <n v="283"/>
    <s v="POLAND-Open loop pumping"/>
    <s v="EU"/>
    <n v="0.28299999999999997"/>
  </r>
  <r>
    <s v="PL"/>
    <s v="POLAND"/>
    <s v="PL00"/>
    <x v="19"/>
    <x v="5"/>
    <n v="283"/>
    <s v="POLAND-Open loop pumping"/>
    <s v="EU"/>
    <n v="0.28299999999999997"/>
  </r>
  <r>
    <s v="PL"/>
    <s v="POLAND"/>
    <s v="PL00"/>
    <x v="19"/>
    <x v="6"/>
    <n v="283"/>
    <s v="POLAND-Open loop pumping"/>
    <s v="EU"/>
    <n v="0.28299999999999997"/>
  </r>
  <r>
    <s v="PL"/>
    <s v="POLAND"/>
    <s v="PL00"/>
    <x v="19"/>
    <x v="7"/>
    <n v="283"/>
    <s v="POLAND-Open loop pumping"/>
    <s v="EU"/>
    <n v="0.28299999999999997"/>
  </r>
  <r>
    <s v="PL"/>
    <s v="POLAND"/>
    <s v="PL00"/>
    <x v="16"/>
    <x v="8"/>
    <n v="204.7"/>
    <s v="POLAND-Reservoir"/>
    <s v="EU"/>
    <n v="0.20469999999999999"/>
  </r>
  <r>
    <s v="PL"/>
    <s v="POLAND"/>
    <s v="PL00"/>
    <x v="16"/>
    <x v="9"/>
    <n v="204.7"/>
    <s v="POLAND-Reservoir"/>
    <s v="EU"/>
    <n v="0.20469999999999999"/>
  </r>
  <r>
    <s v="PL"/>
    <s v="POLAND"/>
    <s v="PL00"/>
    <x v="16"/>
    <x v="10"/>
    <n v="204.7"/>
    <s v="POLAND-Reservoir"/>
    <s v="EU"/>
    <n v="0.20469999999999999"/>
  </r>
  <r>
    <s v="PL"/>
    <s v="POLAND"/>
    <s v="PL00"/>
    <x v="16"/>
    <x v="0"/>
    <n v="204.7"/>
    <s v="POLAND-Reservoir"/>
    <s v="EU"/>
    <n v="0.20469999999999999"/>
  </r>
  <r>
    <s v="PL"/>
    <s v="POLAND"/>
    <s v="PL00"/>
    <x v="16"/>
    <x v="1"/>
    <n v="204.7"/>
    <s v="POLAND-Reservoir"/>
    <s v="EU"/>
    <n v="0.20469999999999999"/>
  </r>
  <r>
    <s v="PL"/>
    <s v="POLAND"/>
    <s v="PL00"/>
    <x v="16"/>
    <x v="2"/>
    <n v="204.7"/>
    <s v="POLAND-Reservoir"/>
    <s v="EU"/>
    <n v="0.20469999999999999"/>
  </r>
  <r>
    <s v="PL"/>
    <s v="POLAND"/>
    <s v="PL00"/>
    <x v="16"/>
    <x v="3"/>
    <n v="204.7"/>
    <s v="POLAND-Reservoir"/>
    <s v="EU"/>
    <n v="0.20469999999999999"/>
  </r>
  <r>
    <s v="PL"/>
    <s v="POLAND"/>
    <s v="PL00"/>
    <x v="16"/>
    <x v="4"/>
    <n v="204.7"/>
    <s v="POLAND-Reservoir"/>
    <s v="EU"/>
    <n v="0.20469999999999999"/>
  </r>
  <r>
    <s v="PL"/>
    <s v="POLAND"/>
    <s v="PL00"/>
    <x v="16"/>
    <x v="5"/>
    <n v="204.7"/>
    <s v="POLAND-Reservoir"/>
    <s v="EU"/>
    <n v="0.20469999999999999"/>
  </r>
  <r>
    <s v="PL"/>
    <s v="POLAND"/>
    <s v="PL00"/>
    <x v="16"/>
    <x v="6"/>
    <n v="204.7"/>
    <s v="POLAND-Reservoir"/>
    <s v="EU"/>
    <n v="0.20469999999999999"/>
  </r>
  <r>
    <s v="PL"/>
    <s v="POLAND"/>
    <s v="PL00"/>
    <x v="16"/>
    <x v="7"/>
    <n v="204.7"/>
    <s v="POLAND-Reservoir"/>
    <s v="EU"/>
    <n v="0.20469999999999999"/>
  </r>
  <r>
    <s v="PL"/>
    <s v="POLAND"/>
    <s v="PL00"/>
    <x v="17"/>
    <x v="8"/>
    <n v="523.6"/>
    <s v="POLAND-Run of river"/>
    <s v="EU"/>
    <n v="0.52360000000000007"/>
  </r>
  <r>
    <s v="PL"/>
    <s v="POLAND"/>
    <s v="PL00"/>
    <x v="17"/>
    <x v="9"/>
    <n v="523.6"/>
    <s v="POLAND-Run of river"/>
    <s v="EU"/>
    <n v="0.52360000000000007"/>
  </r>
  <r>
    <s v="PL"/>
    <s v="POLAND"/>
    <s v="PL00"/>
    <x v="17"/>
    <x v="10"/>
    <n v="523.6"/>
    <s v="POLAND-Run of river"/>
    <s v="EU"/>
    <n v="0.52360000000000007"/>
  </r>
  <r>
    <s v="PL"/>
    <s v="POLAND"/>
    <s v="PL00"/>
    <x v="17"/>
    <x v="0"/>
    <n v="523.6"/>
    <s v="POLAND-Run of river"/>
    <s v="EU"/>
    <n v="0.52360000000000007"/>
  </r>
  <r>
    <s v="PL"/>
    <s v="POLAND"/>
    <s v="PL00"/>
    <x v="17"/>
    <x v="1"/>
    <n v="523.6"/>
    <s v="POLAND-Run of river"/>
    <s v="EU"/>
    <n v="0.52360000000000007"/>
  </r>
  <r>
    <s v="PL"/>
    <s v="POLAND"/>
    <s v="PL00"/>
    <x v="17"/>
    <x v="2"/>
    <n v="523.6"/>
    <s v="POLAND-Run of river"/>
    <s v="EU"/>
    <n v="0.52360000000000007"/>
  </r>
  <r>
    <s v="PL"/>
    <s v="POLAND"/>
    <s v="PL00"/>
    <x v="17"/>
    <x v="3"/>
    <n v="523.6"/>
    <s v="POLAND-Run of river"/>
    <s v="EU"/>
    <n v="0.52360000000000007"/>
  </r>
  <r>
    <s v="PL"/>
    <s v="POLAND"/>
    <s v="PL00"/>
    <x v="17"/>
    <x v="4"/>
    <n v="523.6"/>
    <s v="POLAND-Run of river"/>
    <s v="EU"/>
    <n v="0.52360000000000007"/>
  </r>
  <r>
    <s v="PL"/>
    <s v="POLAND"/>
    <s v="PL00"/>
    <x v="17"/>
    <x v="5"/>
    <n v="523.6"/>
    <s v="POLAND-Run of river"/>
    <s v="EU"/>
    <n v="0.52360000000000007"/>
  </r>
  <r>
    <s v="PL"/>
    <s v="POLAND"/>
    <s v="PL00"/>
    <x v="17"/>
    <x v="6"/>
    <n v="523.6"/>
    <s v="POLAND-Run of river"/>
    <s v="EU"/>
    <n v="0.52360000000000007"/>
  </r>
  <r>
    <s v="PL"/>
    <s v="POLAND"/>
    <s v="PL00"/>
    <x v="17"/>
    <x v="7"/>
    <n v="523.6"/>
    <s v="POLAND-Run of river"/>
    <s v="EU"/>
    <n v="0.52360000000000007"/>
  </r>
  <r>
    <s v="PT"/>
    <s v="PORTUGAL"/>
    <s v="PT00"/>
    <x v="19"/>
    <x v="8"/>
    <n v="3797.4"/>
    <s v="PORTUGAL-Open loop pumping"/>
    <s v="EU"/>
    <n v="3.7974000000000001"/>
  </r>
  <r>
    <s v="PT"/>
    <s v="PORTUGAL"/>
    <s v="PT00"/>
    <x v="19"/>
    <x v="9"/>
    <n v="3797.4"/>
    <s v="PORTUGAL-Open loop pumping"/>
    <s v="EU"/>
    <n v="3.7974000000000001"/>
  </r>
  <r>
    <s v="PT"/>
    <s v="PORTUGAL"/>
    <s v="PT00"/>
    <x v="19"/>
    <x v="10"/>
    <n v="3797.4"/>
    <s v="PORTUGAL-Open loop pumping"/>
    <s v="EU"/>
    <n v="3.7974000000000001"/>
  </r>
  <r>
    <s v="PT"/>
    <s v="PORTUGAL"/>
    <s v="PT00"/>
    <x v="19"/>
    <x v="0"/>
    <n v="3797.4"/>
    <s v="PORTUGAL-Open loop pumping"/>
    <s v="EU"/>
    <n v="3.7974000000000001"/>
  </r>
  <r>
    <s v="PT"/>
    <s v="PORTUGAL"/>
    <s v="PT00"/>
    <x v="19"/>
    <x v="1"/>
    <n v="3797.4"/>
    <s v="PORTUGAL-Open loop pumping"/>
    <s v="EU"/>
    <n v="3.7974000000000001"/>
  </r>
  <r>
    <s v="PT"/>
    <s v="PORTUGAL"/>
    <s v="PT00"/>
    <x v="19"/>
    <x v="2"/>
    <n v="3797.4"/>
    <s v="PORTUGAL-Open loop pumping"/>
    <s v="EU"/>
    <n v="3.7974000000000001"/>
  </r>
  <r>
    <s v="PT"/>
    <s v="PORTUGAL"/>
    <s v="PT00"/>
    <x v="19"/>
    <x v="3"/>
    <n v="3797.4"/>
    <s v="PORTUGAL-Open loop pumping"/>
    <s v="EU"/>
    <n v="3.7974000000000001"/>
  </r>
  <r>
    <s v="PT"/>
    <s v="PORTUGAL"/>
    <s v="PT00"/>
    <x v="19"/>
    <x v="4"/>
    <n v="3797.4"/>
    <s v="PORTUGAL-Open loop pumping"/>
    <s v="EU"/>
    <n v="3.7974000000000001"/>
  </r>
  <r>
    <s v="PT"/>
    <s v="PORTUGAL"/>
    <s v="PT00"/>
    <x v="19"/>
    <x v="5"/>
    <n v="3797.4"/>
    <s v="PORTUGAL-Open loop pumping"/>
    <s v="EU"/>
    <n v="3.7974000000000001"/>
  </r>
  <r>
    <s v="PT"/>
    <s v="PORTUGAL"/>
    <s v="PT00"/>
    <x v="19"/>
    <x v="6"/>
    <n v="3797.4"/>
    <s v="PORTUGAL-Open loop pumping"/>
    <s v="EU"/>
    <n v="3.7974000000000001"/>
  </r>
  <r>
    <s v="PT"/>
    <s v="PORTUGAL"/>
    <s v="PT00"/>
    <x v="19"/>
    <x v="7"/>
    <n v="3797.4"/>
    <s v="PORTUGAL-Open loop pumping"/>
    <s v="EU"/>
    <n v="3.7974000000000001"/>
  </r>
  <r>
    <s v="PT"/>
    <s v="PORTUGAL"/>
    <s v="PT00"/>
    <x v="20"/>
    <x v="8"/>
    <n v="0"/>
    <s v="PORTUGAL-Pondage"/>
    <s v="EU"/>
    <n v="0"/>
  </r>
  <r>
    <s v="PT"/>
    <s v="PORTUGAL"/>
    <s v="PT00"/>
    <x v="20"/>
    <x v="9"/>
    <n v="0"/>
    <s v="PORTUGAL-Pondage"/>
    <s v="EU"/>
    <n v="0"/>
  </r>
  <r>
    <s v="PT"/>
    <s v="PORTUGAL"/>
    <s v="PT00"/>
    <x v="20"/>
    <x v="10"/>
    <n v="0"/>
    <s v="PORTUGAL-Pondage"/>
    <s v="EU"/>
    <n v="0"/>
  </r>
  <r>
    <s v="PT"/>
    <s v="PORTUGAL"/>
    <s v="PT00"/>
    <x v="20"/>
    <x v="0"/>
    <n v="0"/>
    <s v="PORTUGAL-Pondage"/>
    <s v="EU"/>
    <n v="0"/>
  </r>
  <r>
    <s v="PT"/>
    <s v="PORTUGAL"/>
    <s v="PT00"/>
    <x v="20"/>
    <x v="1"/>
    <n v="0"/>
    <s v="PORTUGAL-Pondage"/>
    <s v="EU"/>
    <n v="0"/>
  </r>
  <r>
    <s v="PT"/>
    <s v="PORTUGAL"/>
    <s v="PT00"/>
    <x v="20"/>
    <x v="2"/>
    <n v="0"/>
    <s v="PORTUGAL-Pondage"/>
    <s v="EU"/>
    <n v="0"/>
  </r>
  <r>
    <s v="PT"/>
    <s v="PORTUGAL"/>
    <s v="PT00"/>
    <x v="20"/>
    <x v="3"/>
    <n v="0"/>
    <s v="PORTUGAL-Pondage"/>
    <s v="EU"/>
    <n v="0"/>
  </r>
  <r>
    <s v="PT"/>
    <s v="PORTUGAL"/>
    <s v="PT00"/>
    <x v="20"/>
    <x v="4"/>
    <n v="0"/>
    <s v="PORTUGAL-Pondage"/>
    <s v="EU"/>
    <n v="0"/>
  </r>
  <r>
    <s v="PT"/>
    <s v="PORTUGAL"/>
    <s v="PT00"/>
    <x v="20"/>
    <x v="5"/>
    <n v="0"/>
    <s v="PORTUGAL-Pondage"/>
    <s v="EU"/>
    <n v="0"/>
  </r>
  <r>
    <s v="PT"/>
    <s v="PORTUGAL"/>
    <s v="PT00"/>
    <x v="20"/>
    <x v="6"/>
    <n v="0"/>
    <s v="PORTUGAL-Pondage"/>
    <s v="EU"/>
    <n v="0"/>
  </r>
  <r>
    <s v="PT"/>
    <s v="PORTUGAL"/>
    <s v="PT00"/>
    <x v="20"/>
    <x v="7"/>
    <n v="0"/>
    <s v="PORTUGAL-Pondage"/>
    <s v="EU"/>
    <n v="0"/>
  </r>
  <r>
    <s v="PT"/>
    <s v="PORTUGAL"/>
    <s v="PT00"/>
    <x v="16"/>
    <x v="8"/>
    <n v="0"/>
    <s v="PORTUGAL-Reservoir"/>
    <s v="EU"/>
    <n v="0"/>
  </r>
  <r>
    <s v="PT"/>
    <s v="PORTUGAL"/>
    <s v="PT00"/>
    <x v="16"/>
    <x v="9"/>
    <n v="0"/>
    <s v="PORTUGAL-Reservoir"/>
    <s v="EU"/>
    <n v="0"/>
  </r>
  <r>
    <s v="PT"/>
    <s v="PORTUGAL"/>
    <s v="PT00"/>
    <x v="16"/>
    <x v="10"/>
    <n v="0"/>
    <s v="PORTUGAL-Reservoir"/>
    <s v="EU"/>
    <n v="0"/>
  </r>
  <r>
    <s v="PT"/>
    <s v="PORTUGAL"/>
    <s v="PT00"/>
    <x v="16"/>
    <x v="0"/>
    <n v="0"/>
    <s v="PORTUGAL-Reservoir"/>
    <s v="EU"/>
    <n v="0"/>
  </r>
  <r>
    <s v="PT"/>
    <s v="PORTUGAL"/>
    <s v="PT00"/>
    <x v="16"/>
    <x v="1"/>
    <n v="0"/>
    <s v="PORTUGAL-Reservoir"/>
    <s v="EU"/>
    <n v="0"/>
  </r>
  <r>
    <s v="PT"/>
    <s v="PORTUGAL"/>
    <s v="PT00"/>
    <x v="16"/>
    <x v="2"/>
    <n v="0"/>
    <s v="PORTUGAL-Reservoir"/>
    <s v="EU"/>
    <n v="0"/>
  </r>
  <r>
    <s v="PT"/>
    <s v="PORTUGAL"/>
    <s v="PT00"/>
    <x v="16"/>
    <x v="3"/>
    <n v="0"/>
    <s v="PORTUGAL-Reservoir"/>
    <s v="EU"/>
    <n v="0"/>
  </r>
  <r>
    <s v="PT"/>
    <s v="PORTUGAL"/>
    <s v="PT00"/>
    <x v="16"/>
    <x v="4"/>
    <n v="0"/>
    <s v="PORTUGAL-Reservoir"/>
    <s v="EU"/>
    <n v="0"/>
  </r>
  <r>
    <s v="PT"/>
    <s v="PORTUGAL"/>
    <s v="PT00"/>
    <x v="16"/>
    <x v="5"/>
    <n v="0"/>
    <s v="PORTUGAL-Reservoir"/>
    <s v="EU"/>
    <n v="0"/>
  </r>
  <r>
    <s v="PT"/>
    <s v="PORTUGAL"/>
    <s v="PT00"/>
    <x v="16"/>
    <x v="6"/>
    <n v="0"/>
    <s v="PORTUGAL-Reservoir"/>
    <s v="EU"/>
    <n v="0"/>
  </r>
  <r>
    <s v="PT"/>
    <s v="PORTUGAL"/>
    <s v="PT00"/>
    <x v="16"/>
    <x v="7"/>
    <n v="0"/>
    <s v="PORTUGAL-Reservoir"/>
    <s v="EU"/>
    <n v="0"/>
  </r>
  <r>
    <s v="RO"/>
    <s v="ROMANIA"/>
    <s v="RO00"/>
    <x v="19"/>
    <x v="8"/>
    <n v="809.9"/>
    <s v="ROMANIA-Open loop pumping"/>
    <s v="EU"/>
    <n v="0.80989999999999995"/>
  </r>
  <r>
    <s v="RO"/>
    <s v="ROMANIA"/>
    <s v="RO00"/>
    <x v="19"/>
    <x v="9"/>
    <n v="809.9"/>
    <s v="ROMANIA-Open loop pumping"/>
    <s v="EU"/>
    <n v="0.80989999999999995"/>
  </r>
  <r>
    <s v="RO"/>
    <s v="ROMANIA"/>
    <s v="RO00"/>
    <x v="19"/>
    <x v="10"/>
    <n v="809.9"/>
    <s v="ROMANIA-Open loop pumping"/>
    <s v="EU"/>
    <n v="0.80989999999999995"/>
  </r>
  <r>
    <s v="RO"/>
    <s v="ROMANIA"/>
    <s v="RO00"/>
    <x v="19"/>
    <x v="0"/>
    <n v="809.9"/>
    <s v="ROMANIA-Open loop pumping"/>
    <s v="EU"/>
    <n v="0.80989999999999995"/>
  </r>
  <r>
    <s v="RO"/>
    <s v="ROMANIA"/>
    <s v="RO00"/>
    <x v="19"/>
    <x v="1"/>
    <n v="809.9"/>
    <s v="ROMANIA-Open loop pumping"/>
    <s v="EU"/>
    <n v="0.80989999999999995"/>
  </r>
  <r>
    <s v="RO"/>
    <s v="ROMANIA"/>
    <s v="RO00"/>
    <x v="19"/>
    <x v="2"/>
    <n v="809.9"/>
    <s v="ROMANIA-Open loop pumping"/>
    <s v="EU"/>
    <n v="0.80989999999999995"/>
  </r>
  <r>
    <s v="RO"/>
    <s v="ROMANIA"/>
    <s v="RO00"/>
    <x v="19"/>
    <x v="3"/>
    <n v="809.9"/>
    <s v="ROMANIA-Open loop pumping"/>
    <s v="EU"/>
    <n v="0.80989999999999995"/>
  </r>
  <r>
    <s v="RO"/>
    <s v="ROMANIA"/>
    <s v="RO00"/>
    <x v="19"/>
    <x v="4"/>
    <n v="809.9"/>
    <s v="ROMANIA-Open loop pumping"/>
    <s v="EU"/>
    <n v="0.80989999999999995"/>
  </r>
  <r>
    <s v="RO"/>
    <s v="ROMANIA"/>
    <s v="RO00"/>
    <x v="19"/>
    <x v="5"/>
    <n v="809.9"/>
    <s v="ROMANIA-Open loop pumping"/>
    <s v="EU"/>
    <n v="0.80989999999999995"/>
  </r>
  <r>
    <s v="RO"/>
    <s v="ROMANIA"/>
    <s v="RO00"/>
    <x v="19"/>
    <x v="6"/>
    <n v="809.9"/>
    <s v="ROMANIA-Open loop pumping"/>
    <s v="EU"/>
    <n v="0.80989999999999995"/>
  </r>
  <r>
    <s v="RO"/>
    <s v="ROMANIA"/>
    <s v="RO00"/>
    <x v="19"/>
    <x v="7"/>
    <n v="838.7"/>
    <s v="ROMANIA-Open loop pumping"/>
    <s v="EU"/>
    <n v="0.8387"/>
  </r>
  <r>
    <s v="RO"/>
    <s v="ROMANIA"/>
    <s v="RO00"/>
    <x v="16"/>
    <x v="8"/>
    <n v="2334.6999999999998"/>
    <s v="ROMANIA-Reservoir"/>
    <s v="EU"/>
    <n v="2.3346999999999998"/>
  </r>
  <r>
    <s v="RO"/>
    <s v="ROMANIA"/>
    <s v="RO00"/>
    <x v="16"/>
    <x v="9"/>
    <n v="2390.6999999999998"/>
    <s v="ROMANIA-Reservoir"/>
    <s v="EU"/>
    <n v="2.3906999999999998"/>
  </r>
  <r>
    <s v="RO"/>
    <s v="ROMANIA"/>
    <s v="RO00"/>
    <x v="16"/>
    <x v="10"/>
    <n v="2280.8000000000002"/>
    <s v="ROMANIA-Reservoir"/>
    <s v="EU"/>
    <n v="2.2808000000000002"/>
  </r>
  <r>
    <s v="RO"/>
    <s v="ROMANIA"/>
    <s v="RO00"/>
    <x v="16"/>
    <x v="0"/>
    <n v="2280.8000000000002"/>
    <s v="ROMANIA-Reservoir"/>
    <s v="EU"/>
    <n v="2.2808000000000002"/>
  </r>
  <r>
    <s v="RO"/>
    <s v="ROMANIA"/>
    <s v="RO00"/>
    <x v="16"/>
    <x v="1"/>
    <n v="2403"/>
    <s v="ROMANIA-Reservoir"/>
    <s v="EU"/>
    <n v="2.403"/>
  </r>
  <r>
    <s v="RO"/>
    <s v="ROMANIA"/>
    <s v="RO00"/>
    <x v="16"/>
    <x v="2"/>
    <n v="2403"/>
    <s v="ROMANIA-Reservoir"/>
    <s v="EU"/>
    <n v="2.403"/>
  </r>
  <r>
    <s v="RO"/>
    <s v="ROMANIA"/>
    <s v="RO00"/>
    <x v="16"/>
    <x v="3"/>
    <n v="2583"/>
    <s v="ROMANIA-Reservoir"/>
    <s v="EU"/>
    <n v="2.5830000000000002"/>
  </r>
  <r>
    <s v="RO"/>
    <s v="ROMANIA"/>
    <s v="RO00"/>
    <x v="16"/>
    <x v="4"/>
    <n v="2583"/>
    <s v="ROMANIA-Reservoir"/>
    <s v="EU"/>
    <n v="2.5830000000000002"/>
  </r>
  <r>
    <s v="RO"/>
    <s v="ROMANIA"/>
    <s v="RO00"/>
    <x v="16"/>
    <x v="5"/>
    <n v="2583"/>
    <s v="ROMANIA-Reservoir"/>
    <s v="EU"/>
    <n v="2.5830000000000002"/>
  </r>
  <r>
    <s v="RO"/>
    <s v="ROMANIA"/>
    <s v="RO00"/>
    <x v="16"/>
    <x v="6"/>
    <n v="2583"/>
    <s v="ROMANIA-Reservoir"/>
    <s v="EU"/>
    <n v="2.5830000000000002"/>
  </r>
  <r>
    <s v="RO"/>
    <s v="ROMANIA"/>
    <s v="RO00"/>
    <x v="16"/>
    <x v="7"/>
    <n v="2583"/>
    <s v="ROMANIA-Reservoir"/>
    <s v="EU"/>
    <n v="2.5830000000000002"/>
  </r>
  <r>
    <s v="RO"/>
    <s v="ROMANIA"/>
    <s v="RO00"/>
    <x v="17"/>
    <x v="8"/>
    <n v="3256.7"/>
    <s v="ROMANIA-Run of river"/>
    <s v="EU"/>
    <n v="3.2566999999999999"/>
  </r>
  <r>
    <s v="RO"/>
    <s v="ROMANIA"/>
    <s v="RO00"/>
    <x v="17"/>
    <x v="9"/>
    <n v="3305.4"/>
    <s v="ROMANIA-Run of river"/>
    <s v="EU"/>
    <n v="3.3054000000000001"/>
  </r>
  <r>
    <s v="RO"/>
    <s v="ROMANIA"/>
    <s v="RO00"/>
    <x v="17"/>
    <x v="10"/>
    <n v="3336.6"/>
    <s v="ROMANIA-Run of river"/>
    <s v="EU"/>
    <n v="3.3365999999999998"/>
  </r>
  <r>
    <s v="RO"/>
    <s v="ROMANIA"/>
    <s v="RO00"/>
    <x v="17"/>
    <x v="0"/>
    <n v="3336.6"/>
    <s v="ROMANIA-Run of river"/>
    <s v="EU"/>
    <n v="3.3365999999999998"/>
  </r>
  <r>
    <s v="RO"/>
    <s v="ROMANIA"/>
    <s v="RO00"/>
    <x v="17"/>
    <x v="1"/>
    <n v="3363.6"/>
    <s v="ROMANIA-Run of river"/>
    <s v="EU"/>
    <n v="3.3635999999999999"/>
  </r>
  <r>
    <s v="RO"/>
    <s v="ROMANIA"/>
    <s v="RO00"/>
    <x v="17"/>
    <x v="2"/>
    <n v="3363.6"/>
    <s v="ROMANIA-Run of river"/>
    <s v="EU"/>
    <n v="3.3635999999999999"/>
  </r>
  <r>
    <s v="RO"/>
    <s v="ROMANIA"/>
    <s v="RO00"/>
    <x v="17"/>
    <x v="3"/>
    <n v="3377.6"/>
    <s v="ROMANIA-Run of river"/>
    <s v="EU"/>
    <n v="3.3775999999999997"/>
  </r>
  <r>
    <s v="RO"/>
    <s v="ROMANIA"/>
    <s v="RO00"/>
    <x v="17"/>
    <x v="4"/>
    <n v="3377.6"/>
    <s v="ROMANIA-Run of river"/>
    <s v="EU"/>
    <n v="3.3775999999999997"/>
  </r>
  <r>
    <s v="RO"/>
    <s v="ROMANIA"/>
    <s v="RO00"/>
    <x v="17"/>
    <x v="5"/>
    <n v="3377.6"/>
    <s v="ROMANIA-Run of river"/>
    <s v="EU"/>
    <n v="3.3775999999999997"/>
  </r>
  <r>
    <s v="RO"/>
    <s v="ROMANIA"/>
    <s v="RO00"/>
    <x v="17"/>
    <x v="6"/>
    <n v="3377.6"/>
    <s v="ROMANIA-Run of river"/>
    <s v="EU"/>
    <n v="3.3775999999999997"/>
  </r>
  <r>
    <s v="RO"/>
    <s v="ROMANIA"/>
    <s v="RO00"/>
    <x v="17"/>
    <x v="7"/>
    <n v="3377.6"/>
    <s v="ROMANIA-Run of river"/>
    <s v="EU"/>
    <n v="3.3775999999999997"/>
  </r>
  <r>
    <s v="RS"/>
    <s v="SERBIA"/>
    <s v="RS00"/>
    <x v="18"/>
    <x v="8"/>
    <n v="614"/>
    <s v="SERBIA-Closed loop pumping"/>
    <s v="Non-EU"/>
    <n v="0.61399999999999999"/>
  </r>
  <r>
    <s v="RS"/>
    <s v="SERBIA"/>
    <s v="RS00"/>
    <x v="18"/>
    <x v="9"/>
    <n v="614"/>
    <s v="SERBIA-Closed loop pumping"/>
    <s v="Non-EU"/>
    <n v="0.61399999999999999"/>
  </r>
  <r>
    <s v="RS"/>
    <s v="SERBIA"/>
    <s v="RS00"/>
    <x v="18"/>
    <x v="10"/>
    <n v="614"/>
    <s v="SERBIA-Closed loop pumping"/>
    <s v="Non-EU"/>
    <n v="0.61399999999999999"/>
  </r>
  <r>
    <s v="RS"/>
    <s v="SERBIA"/>
    <s v="RS00"/>
    <x v="18"/>
    <x v="0"/>
    <n v="614"/>
    <s v="SERBIA-Closed loop pumping"/>
    <s v="Non-EU"/>
    <n v="0.61399999999999999"/>
  </r>
  <r>
    <s v="RS"/>
    <s v="SERBIA"/>
    <s v="RS00"/>
    <x v="18"/>
    <x v="1"/>
    <n v="614"/>
    <s v="SERBIA-Closed loop pumping"/>
    <s v="Non-EU"/>
    <n v="0.61399999999999999"/>
  </r>
  <r>
    <s v="RS"/>
    <s v="SERBIA"/>
    <s v="RS00"/>
    <x v="18"/>
    <x v="2"/>
    <n v="614"/>
    <s v="SERBIA-Closed loop pumping"/>
    <s v="Non-EU"/>
    <n v="0.61399999999999999"/>
  </r>
  <r>
    <s v="RS"/>
    <s v="SERBIA"/>
    <s v="RS00"/>
    <x v="18"/>
    <x v="3"/>
    <n v="1314"/>
    <s v="SERBIA-Closed loop pumping"/>
    <s v="Non-EU"/>
    <n v="1.3140000000000001"/>
  </r>
  <r>
    <s v="RS"/>
    <s v="SERBIA"/>
    <s v="RS00"/>
    <x v="18"/>
    <x v="4"/>
    <n v="1314"/>
    <s v="SERBIA-Closed loop pumping"/>
    <s v="Non-EU"/>
    <n v="1.3140000000000001"/>
  </r>
  <r>
    <s v="RS"/>
    <s v="SERBIA"/>
    <s v="RS00"/>
    <x v="18"/>
    <x v="5"/>
    <n v="1314"/>
    <s v="SERBIA-Closed loop pumping"/>
    <s v="Non-EU"/>
    <n v="1.3140000000000001"/>
  </r>
  <r>
    <s v="RS"/>
    <s v="SERBIA"/>
    <s v="RS00"/>
    <x v="18"/>
    <x v="6"/>
    <n v="1314"/>
    <s v="SERBIA-Closed loop pumping"/>
    <s v="Non-EU"/>
    <n v="1.3140000000000001"/>
  </r>
  <r>
    <s v="RS"/>
    <s v="SERBIA"/>
    <s v="RS00"/>
    <x v="18"/>
    <x v="7"/>
    <n v="1314"/>
    <s v="SERBIA-Closed loop pumping"/>
    <s v="Non-EU"/>
    <n v="1.3140000000000001"/>
  </r>
  <r>
    <s v="RS"/>
    <s v="SERBIA"/>
    <s v="RS00"/>
    <x v="16"/>
    <x v="8"/>
    <n v="435.3"/>
    <s v="SERBIA-Reservoir"/>
    <s v="Non-EU"/>
    <n v="0.43530000000000002"/>
  </r>
  <r>
    <s v="RS"/>
    <s v="SERBIA"/>
    <s v="RS00"/>
    <x v="16"/>
    <x v="9"/>
    <n v="435.3"/>
    <s v="SERBIA-Reservoir"/>
    <s v="Non-EU"/>
    <n v="0.43530000000000002"/>
  </r>
  <r>
    <s v="RS"/>
    <s v="SERBIA"/>
    <s v="RS00"/>
    <x v="16"/>
    <x v="10"/>
    <n v="435.3"/>
    <s v="SERBIA-Reservoir"/>
    <s v="Non-EU"/>
    <n v="0.43530000000000002"/>
  </r>
  <r>
    <s v="RS"/>
    <s v="SERBIA"/>
    <s v="RS00"/>
    <x v="16"/>
    <x v="0"/>
    <n v="435.3"/>
    <s v="SERBIA-Reservoir"/>
    <s v="Non-EU"/>
    <n v="0.43530000000000002"/>
  </r>
  <r>
    <s v="RS"/>
    <s v="SERBIA"/>
    <s v="RS00"/>
    <x v="16"/>
    <x v="1"/>
    <n v="435.3"/>
    <s v="SERBIA-Reservoir"/>
    <s v="Non-EU"/>
    <n v="0.43530000000000002"/>
  </r>
  <r>
    <s v="RS"/>
    <s v="SERBIA"/>
    <s v="RS00"/>
    <x v="16"/>
    <x v="2"/>
    <n v="435.3"/>
    <s v="SERBIA-Reservoir"/>
    <s v="Non-EU"/>
    <n v="0.43530000000000002"/>
  </r>
  <r>
    <s v="RS"/>
    <s v="SERBIA"/>
    <s v="RS00"/>
    <x v="16"/>
    <x v="3"/>
    <n v="435.3"/>
    <s v="SERBIA-Reservoir"/>
    <s v="Non-EU"/>
    <n v="0.43530000000000002"/>
  </r>
  <r>
    <s v="RS"/>
    <s v="SERBIA"/>
    <s v="RS00"/>
    <x v="16"/>
    <x v="4"/>
    <n v="435.3"/>
    <s v="SERBIA-Reservoir"/>
    <s v="Non-EU"/>
    <n v="0.43530000000000002"/>
  </r>
  <r>
    <s v="RS"/>
    <s v="SERBIA"/>
    <s v="RS00"/>
    <x v="16"/>
    <x v="5"/>
    <n v="435.3"/>
    <s v="SERBIA-Reservoir"/>
    <s v="Non-EU"/>
    <n v="0.43530000000000002"/>
  </r>
  <r>
    <s v="RS"/>
    <s v="SERBIA"/>
    <s v="RS00"/>
    <x v="16"/>
    <x v="6"/>
    <n v="435.3"/>
    <s v="SERBIA-Reservoir"/>
    <s v="Non-EU"/>
    <n v="0.43530000000000002"/>
  </r>
  <r>
    <s v="RS"/>
    <s v="SERBIA"/>
    <s v="RS00"/>
    <x v="16"/>
    <x v="7"/>
    <n v="435.3"/>
    <s v="SERBIA-Reservoir"/>
    <s v="Non-EU"/>
    <n v="0.43530000000000002"/>
  </r>
  <r>
    <s v="RS"/>
    <s v="SERBIA"/>
    <s v="RS00"/>
    <x v="17"/>
    <x v="8"/>
    <n v="1996.8"/>
    <s v="SERBIA-Run of river"/>
    <s v="Non-EU"/>
    <n v="1.9967999999999999"/>
  </r>
  <r>
    <s v="RS"/>
    <s v="SERBIA"/>
    <s v="RS00"/>
    <x v="17"/>
    <x v="9"/>
    <n v="1946.8"/>
    <s v="SERBIA-Run of river"/>
    <s v="Non-EU"/>
    <n v="1.9467999999999999"/>
  </r>
  <r>
    <s v="RS"/>
    <s v="SERBIA"/>
    <s v="RS00"/>
    <x v="17"/>
    <x v="10"/>
    <n v="2202"/>
    <s v="SERBIA-Run of river"/>
    <s v="Non-EU"/>
    <n v="2.202"/>
  </r>
  <r>
    <s v="RS"/>
    <s v="SERBIA"/>
    <s v="RS00"/>
    <x v="17"/>
    <x v="0"/>
    <n v="2206"/>
    <s v="SERBIA-Run of river"/>
    <s v="Non-EU"/>
    <n v="2.206"/>
  </r>
  <r>
    <s v="RS"/>
    <s v="SERBIA"/>
    <s v="RS00"/>
    <x v="17"/>
    <x v="1"/>
    <n v="2210"/>
    <s v="SERBIA-Run of river"/>
    <s v="Non-EU"/>
    <n v="2.21"/>
  </r>
  <r>
    <s v="RS"/>
    <s v="SERBIA"/>
    <s v="RS00"/>
    <x v="17"/>
    <x v="2"/>
    <n v="2214"/>
    <s v="SERBIA-Run of river"/>
    <s v="Non-EU"/>
    <n v="2.214"/>
  </r>
  <r>
    <s v="RS"/>
    <s v="SERBIA"/>
    <s v="RS00"/>
    <x v="17"/>
    <x v="3"/>
    <n v="2218"/>
    <s v="SERBIA-Run of river"/>
    <s v="Non-EU"/>
    <n v="2.218"/>
  </r>
  <r>
    <s v="RS"/>
    <s v="SERBIA"/>
    <s v="RS00"/>
    <x v="17"/>
    <x v="4"/>
    <n v="2222"/>
    <s v="SERBIA-Run of river"/>
    <s v="Non-EU"/>
    <n v="2.222"/>
  </r>
  <r>
    <s v="RS"/>
    <s v="SERBIA"/>
    <s v="RS00"/>
    <x v="17"/>
    <x v="5"/>
    <n v="2226"/>
    <s v="SERBIA-Run of river"/>
    <s v="Non-EU"/>
    <n v="2.226"/>
  </r>
  <r>
    <s v="RS"/>
    <s v="SERBIA"/>
    <s v="RS00"/>
    <x v="17"/>
    <x v="6"/>
    <n v="2230"/>
    <s v="SERBIA-Run of river"/>
    <s v="Non-EU"/>
    <n v="2.23"/>
  </r>
  <r>
    <s v="RS"/>
    <s v="SERBIA"/>
    <s v="RS00"/>
    <x v="17"/>
    <x v="7"/>
    <n v="2261"/>
    <s v="SERBIA-Run of river"/>
    <s v="Non-EU"/>
    <n v="2.2610000000000001"/>
  </r>
  <r>
    <s v="SE"/>
    <s v="SWEDEN"/>
    <s v="SE01"/>
    <x v="16"/>
    <x v="8"/>
    <n v="0"/>
    <s v="SWEDEN-Reservoir"/>
    <s v="EU"/>
    <n v="0"/>
  </r>
  <r>
    <s v="SE"/>
    <s v="SWEDEN"/>
    <s v="SE01"/>
    <x v="16"/>
    <x v="9"/>
    <n v="0"/>
    <s v="SWEDEN-Reservoir"/>
    <s v="EU"/>
    <n v="0"/>
  </r>
  <r>
    <s v="SE"/>
    <s v="SWEDEN"/>
    <s v="SE01"/>
    <x v="16"/>
    <x v="10"/>
    <n v="0"/>
    <s v="SWEDEN-Reservoir"/>
    <s v="EU"/>
    <n v="0"/>
  </r>
  <r>
    <s v="SE"/>
    <s v="SWEDEN"/>
    <s v="SE01"/>
    <x v="16"/>
    <x v="0"/>
    <n v="0"/>
    <s v="SWEDEN-Reservoir"/>
    <s v="EU"/>
    <n v="0"/>
  </r>
  <r>
    <s v="SE"/>
    <s v="SWEDEN"/>
    <s v="SE01"/>
    <x v="16"/>
    <x v="1"/>
    <n v="0"/>
    <s v="SWEDEN-Reservoir"/>
    <s v="EU"/>
    <n v="0"/>
  </r>
  <r>
    <s v="SE"/>
    <s v="SWEDEN"/>
    <s v="SE01"/>
    <x v="16"/>
    <x v="2"/>
    <n v="0"/>
    <s v="SWEDEN-Reservoir"/>
    <s v="EU"/>
    <n v="0"/>
  </r>
  <r>
    <s v="SE"/>
    <s v="SWEDEN"/>
    <s v="SE01"/>
    <x v="16"/>
    <x v="3"/>
    <n v="0"/>
    <s v="SWEDEN-Reservoir"/>
    <s v="EU"/>
    <n v="0"/>
  </r>
  <r>
    <s v="SE"/>
    <s v="SWEDEN"/>
    <s v="SE01"/>
    <x v="16"/>
    <x v="4"/>
    <n v="0"/>
    <s v="SWEDEN-Reservoir"/>
    <s v="EU"/>
    <n v="0"/>
  </r>
  <r>
    <s v="SE"/>
    <s v="SWEDEN"/>
    <s v="SE01"/>
    <x v="16"/>
    <x v="5"/>
    <n v="0"/>
    <s v="SWEDEN-Reservoir"/>
    <s v="EU"/>
    <n v="0"/>
  </r>
  <r>
    <s v="SE"/>
    <s v="SWEDEN"/>
    <s v="SE01"/>
    <x v="16"/>
    <x v="6"/>
    <n v="0"/>
    <s v="SWEDEN-Reservoir"/>
    <s v="EU"/>
    <n v="0"/>
  </r>
  <r>
    <s v="SE"/>
    <s v="SWEDEN"/>
    <s v="SE01"/>
    <x v="16"/>
    <x v="7"/>
    <n v="0"/>
    <s v="SWEDEN-Reservoir"/>
    <s v="EU"/>
    <n v="0"/>
  </r>
  <r>
    <s v="SE"/>
    <s v="SWEDEN"/>
    <s v="SE02"/>
    <x v="16"/>
    <x v="8"/>
    <n v="0"/>
    <s v="SWEDEN-Reservoir"/>
    <s v="EU"/>
    <n v="0"/>
  </r>
  <r>
    <s v="SE"/>
    <s v="SWEDEN"/>
    <s v="SE02"/>
    <x v="16"/>
    <x v="9"/>
    <n v="0"/>
    <s v="SWEDEN-Reservoir"/>
    <s v="EU"/>
    <n v="0"/>
  </r>
  <r>
    <s v="SE"/>
    <s v="SWEDEN"/>
    <s v="SE02"/>
    <x v="16"/>
    <x v="10"/>
    <n v="0"/>
    <s v="SWEDEN-Reservoir"/>
    <s v="EU"/>
    <n v="0"/>
  </r>
  <r>
    <s v="SE"/>
    <s v="SWEDEN"/>
    <s v="SE02"/>
    <x v="16"/>
    <x v="0"/>
    <n v="0"/>
    <s v="SWEDEN-Reservoir"/>
    <s v="EU"/>
    <n v="0"/>
  </r>
  <r>
    <s v="SE"/>
    <s v="SWEDEN"/>
    <s v="SE02"/>
    <x v="16"/>
    <x v="1"/>
    <n v="0"/>
    <s v="SWEDEN-Reservoir"/>
    <s v="EU"/>
    <n v="0"/>
  </r>
  <r>
    <s v="SE"/>
    <s v="SWEDEN"/>
    <s v="SE02"/>
    <x v="16"/>
    <x v="2"/>
    <n v="0"/>
    <s v="SWEDEN-Reservoir"/>
    <s v="EU"/>
    <n v="0"/>
  </r>
  <r>
    <s v="SE"/>
    <s v="SWEDEN"/>
    <s v="SE02"/>
    <x v="16"/>
    <x v="3"/>
    <n v="0"/>
    <s v="SWEDEN-Reservoir"/>
    <s v="EU"/>
    <n v="0"/>
  </r>
  <r>
    <s v="SE"/>
    <s v="SWEDEN"/>
    <s v="SE02"/>
    <x v="16"/>
    <x v="4"/>
    <n v="0"/>
    <s v="SWEDEN-Reservoir"/>
    <s v="EU"/>
    <n v="0"/>
  </r>
  <r>
    <s v="SE"/>
    <s v="SWEDEN"/>
    <s v="SE02"/>
    <x v="16"/>
    <x v="5"/>
    <n v="0"/>
    <s v="SWEDEN-Reservoir"/>
    <s v="EU"/>
    <n v="0"/>
  </r>
  <r>
    <s v="SE"/>
    <s v="SWEDEN"/>
    <s v="SE02"/>
    <x v="16"/>
    <x v="6"/>
    <n v="0"/>
    <s v="SWEDEN-Reservoir"/>
    <s v="EU"/>
    <n v="0"/>
  </r>
  <r>
    <s v="SE"/>
    <s v="SWEDEN"/>
    <s v="SE02"/>
    <x v="16"/>
    <x v="7"/>
    <n v="0"/>
    <s v="SWEDEN-Reservoir"/>
    <s v="EU"/>
    <n v="0"/>
  </r>
  <r>
    <s v="SE"/>
    <s v="SWEDEN"/>
    <s v="SE03"/>
    <x v="16"/>
    <x v="8"/>
    <n v="0"/>
    <s v="SWEDEN-Reservoir"/>
    <s v="EU"/>
    <n v="0"/>
  </r>
  <r>
    <s v="SE"/>
    <s v="SWEDEN"/>
    <s v="SE03"/>
    <x v="16"/>
    <x v="9"/>
    <n v="0"/>
    <s v="SWEDEN-Reservoir"/>
    <s v="EU"/>
    <n v="0"/>
  </r>
  <r>
    <s v="SE"/>
    <s v="SWEDEN"/>
    <s v="SE03"/>
    <x v="16"/>
    <x v="10"/>
    <n v="0"/>
    <s v="SWEDEN-Reservoir"/>
    <s v="EU"/>
    <n v="0"/>
  </r>
  <r>
    <s v="SE"/>
    <s v="SWEDEN"/>
    <s v="SE03"/>
    <x v="16"/>
    <x v="0"/>
    <n v="0"/>
    <s v="SWEDEN-Reservoir"/>
    <s v="EU"/>
    <n v="0"/>
  </r>
  <r>
    <s v="SE"/>
    <s v="SWEDEN"/>
    <s v="SE03"/>
    <x v="16"/>
    <x v="1"/>
    <n v="0"/>
    <s v="SWEDEN-Reservoir"/>
    <s v="EU"/>
    <n v="0"/>
  </r>
  <r>
    <s v="SE"/>
    <s v="SWEDEN"/>
    <s v="SE03"/>
    <x v="16"/>
    <x v="2"/>
    <n v="0"/>
    <s v="SWEDEN-Reservoir"/>
    <s v="EU"/>
    <n v="0"/>
  </r>
  <r>
    <s v="SE"/>
    <s v="SWEDEN"/>
    <s v="SE03"/>
    <x v="16"/>
    <x v="3"/>
    <n v="0"/>
    <s v="SWEDEN-Reservoir"/>
    <s v="EU"/>
    <n v="0"/>
  </r>
  <r>
    <s v="SE"/>
    <s v="SWEDEN"/>
    <s v="SE03"/>
    <x v="16"/>
    <x v="4"/>
    <n v="0"/>
    <s v="SWEDEN-Reservoir"/>
    <s v="EU"/>
    <n v="0"/>
  </r>
  <r>
    <s v="SE"/>
    <s v="SWEDEN"/>
    <s v="SE03"/>
    <x v="16"/>
    <x v="5"/>
    <n v="0"/>
    <s v="SWEDEN-Reservoir"/>
    <s v="EU"/>
    <n v="0"/>
  </r>
  <r>
    <s v="SE"/>
    <s v="SWEDEN"/>
    <s v="SE03"/>
    <x v="16"/>
    <x v="6"/>
    <n v="0"/>
    <s v="SWEDEN-Reservoir"/>
    <s v="EU"/>
    <n v="0"/>
  </r>
  <r>
    <s v="SE"/>
    <s v="SWEDEN"/>
    <s v="SE03"/>
    <x v="16"/>
    <x v="7"/>
    <n v="0"/>
    <s v="SWEDEN-Reservoir"/>
    <s v="EU"/>
    <n v="0"/>
  </r>
  <r>
    <s v="SE"/>
    <s v="SWEDEN"/>
    <s v="SE04"/>
    <x v="16"/>
    <x v="8"/>
    <n v="0"/>
    <s v="SWEDEN-Reservoir"/>
    <s v="EU"/>
    <n v="0"/>
  </r>
  <r>
    <s v="SE"/>
    <s v="SWEDEN"/>
    <s v="SE04"/>
    <x v="16"/>
    <x v="9"/>
    <n v="0"/>
    <s v="SWEDEN-Reservoir"/>
    <s v="EU"/>
    <n v="0"/>
  </r>
  <r>
    <s v="SE"/>
    <s v="SWEDEN"/>
    <s v="SE04"/>
    <x v="16"/>
    <x v="10"/>
    <n v="0"/>
    <s v="SWEDEN-Reservoir"/>
    <s v="EU"/>
    <n v="0"/>
  </r>
  <r>
    <s v="SE"/>
    <s v="SWEDEN"/>
    <s v="SE04"/>
    <x v="16"/>
    <x v="0"/>
    <n v="0"/>
    <s v="SWEDEN-Reservoir"/>
    <s v="EU"/>
    <n v="0"/>
  </r>
  <r>
    <s v="SE"/>
    <s v="SWEDEN"/>
    <s v="SE04"/>
    <x v="16"/>
    <x v="1"/>
    <n v="0"/>
    <s v="SWEDEN-Reservoir"/>
    <s v="EU"/>
    <n v="0"/>
  </r>
  <r>
    <s v="SE"/>
    <s v="SWEDEN"/>
    <s v="SE04"/>
    <x v="16"/>
    <x v="2"/>
    <n v="0"/>
    <s v="SWEDEN-Reservoir"/>
    <s v="EU"/>
    <n v="0"/>
  </r>
  <r>
    <s v="SE"/>
    <s v="SWEDEN"/>
    <s v="SE04"/>
    <x v="16"/>
    <x v="3"/>
    <n v="0"/>
    <s v="SWEDEN-Reservoir"/>
    <s v="EU"/>
    <n v="0"/>
  </r>
  <r>
    <s v="SE"/>
    <s v="SWEDEN"/>
    <s v="SE04"/>
    <x v="16"/>
    <x v="4"/>
    <n v="0"/>
    <s v="SWEDEN-Reservoir"/>
    <s v="EU"/>
    <n v="0"/>
  </r>
  <r>
    <s v="SE"/>
    <s v="SWEDEN"/>
    <s v="SE04"/>
    <x v="16"/>
    <x v="5"/>
    <n v="0"/>
    <s v="SWEDEN-Reservoir"/>
    <s v="EU"/>
    <n v="0"/>
  </r>
  <r>
    <s v="SE"/>
    <s v="SWEDEN"/>
    <s v="SE04"/>
    <x v="16"/>
    <x v="6"/>
    <n v="0"/>
    <s v="SWEDEN-Reservoir"/>
    <s v="EU"/>
    <n v="0"/>
  </r>
  <r>
    <s v="SE"/>
    <s v="SWEDEN"/>
    <s v="SE04"/>
    <x v="16"/>
    <x v="7"/>
    <n v="0"/>
    <s v="SWEDEN-Reservoir"/>
    <s v="EU"/>
    <n v="0"/>
  </r>
  <r>
    <s v="SI"/>
    <s v="SLOVENIA"/>
    <s v="SI00"/>
    <x v="18"/>
    <x v="8"/>
    <n v="180"/>
    <s v="SLOVENIA-Closed loop pumping"/>
    <s v="EU"/>
    <n v="0.18"/>
  </r>
  <r>
    <s v="SI"/>
    <s v="SLOVENIA"/>
    <s v="SI00"/>
    <x v="18"/>
    <x v="9"/>
    <n v="180"/>
    <s v="SLOVENIA-Closed loop pumping"/>
    <s v="EU"/>
    <n v="0.18"/>
  </r>
  <r>
    <s v="SI"/>
    <s v="SLOVENIA"/>
    <s v="SI00"/>
    <x v="18"/>
    <x v="10"/>
    <n v="180"/>
    <s v="SLOVENIA-Closed loop pumping"/>
    <s v="EU"/>
    <n v="0.18"/>
  </r>
  <r>
    <s v="SI"/>
    <s v="SLOVENIA"/>
    <s v="SI00"/>
    <x v="18"/>
    <x v="0"/>
    <n v="180"/>
    <s v="SLOVENIA-Closed loop pumping"/>
    <s v="EU"/>
    <n v="0.18"/>
  </r>
  <r>
    <s v="SI"/>
    <s v="SLOVENIA"/>
    <s v="SI00"/>
    <x v="18"/>
    <x v="1"/>
    <n v="180"/>
    <s v="SLOVENIA-Closed loop pumping"/>
    <s v="EU"/>
    <n v="0.18"/>
  </r>
  <r>
    <s v="SI"/>
    <s v="SLOVENIA"/>
    <s v="SI00"/>
    <x v="18"/>
    <x v="2"/>
    <n v="180"/>
    <s v="SLOVENIA-Closed loop pumping"/>
    <s v="EU"/>
    <n v="0.18"/>
  </r>
  <r>
    <s v="SI"/>
    <s v="SLOVENIA"/>
    <s v="SI00"/>
    <x v="18"/>
    <x v="3"/>
    <n v="180"/>
    <s v="SLOVENIA-Closed loop pumping"/>
    <s v="EU"/>
    <n v="0.18"/>
  </r>
  <r>
    <s v="SI"/>
    <s v="SLOVENIA"/>
    <s v="SI00"/>
    <x v="18"/>
    <x v="4"/>
    <n v="180"/>
    <s v="SLOVENIA-Closed loop pumping"/>
    <s v="EU"/>
    <n v="0.18"/>
  </r>
  <r>
    <s v="SI"/>
    <s v="SLOVENIA"/>
    <s v="SI00"/>
    <x v="18"/>
    <x v="5"/>
    <n v="180"/>
    <s v="SLOVENIA-Closed loop pumping"/>
    <s v="EU"/>
    <n v="0.18"/>
  </r>
  <r>
    <s v="SI"/>
    <s v="SLOVENIA"/>
    <s v="SI00"/>
    <x v="18"/>
    <x v="6"/>
    <n v="180"/>
    <s v="SLOVENIA-Closed loop pumping"/>
    <s v="EU"/>
    <n v="0.18"/>
  </r>
  <r>
    <s v="SI"/>
    <s v="SLOVENIA"/>
    <s v="SI00"/>
    <x v="18"/>
    <x v="7"/>
    <n v="180"/>
    <s v="SLOVENIA-Closed loop pumping"/>
    <s v="EU"/>
    <n v="0.18"/>
  </r>
  <r>
    <s v="SI"/>
    <s v="SLOVENIA"/>
    <s v="SI00"/>
    <x v="20"/>
    <x v="8"/>
    <n v="1007.3"/>
    <s v="SLOVENIA-Pondage"/>
    <s v="EU"/>
    <n v="1.0072999999999999"/>
  </r>
  <r>
    <s v="SI"/>
    <s v="SLOVENIA"/>
    <s v="SI00"/>
    <x v="20"/>
    <x v="9"/>
    <n v="1007.3"/>
    <s v="SLOVENIA-Pondage"/>
    <s v="EU"/>
    <n v="1.0072999999999999"/>
  </r>
  <r>
    <s v="SI"/>
    <s v="SLOVENIA"/>
    <s v="SI00"/>
    <x v="20"/>
    <x v="10"/>
    <n v="1007.3"/>
    <s v="SLOVENIA-Pondage"/>
    <s v="EU"/>
    <n v="1.0072999999999999"/>
  </r>
  <r>
    <s v="SI"/>
    <s v="SLOVENIA"/>
    <s v="SI00"/>
    <x v="20"/>
    <x v="0"/>
    <n v="1007.3"/>
    <s v="SLOVENIA-Pondage"/>
    <s v="EU"/>
    <n v="1.0072999999999999"/>
  </r>
  <r>
    <s v="SI"/>
    <s v="SLOVENIA"/>
    <s v="SI00"/>
    <x v="20"/>
    <x v="1"/>
    <n v="1007.3"/>
    <s v="SLOVENIA-Pondage"/>
    <s v="EU"/>
    <n v="1.0072999999999999"/>
  </r>
  <r>
    <s v="SI"/>
    <s v="SLOVENIA"/>
    <s v="SI00"/>
    <x v="20"/>
    <x v="2"/>
    <n v="1052.3"/>
    <s v="SLOVENIA-Pondage"/>
    <s v="EU"/>
    <n v="1.0523"/>
  </r>
  <r>
    <s v="SI"/>
    <s v="SLOVENIA"/>
    <s v="SI00"/>
    <x v="20"/>
    <x v="3"/>
    <n v="1052.3"/>
    <s v="SLOVENIA-Pondage"/>
    <s v="EU"/>
    <n v="1.0523"/>
  </r>
  <r>
    <s v="SI"/>
    <s v="SLOVENIA"/>
    <s v="SI00"/>
    <x v="20"/>
    <x v="4"/>
    <n v="1088.3"/>
    <s v="SLOVENIA-Pondage"/>
    <s v="EU"/>
    <n v="1.0883"/>
  </r>
  <r>
    <s v="SI"/>
    <s v="SLOVENIA"/>
    <s v="SI00"/>
    <x v="20"/>
    <x v="5"/>
    <n v="1088.3"/>
    <s v="SLOVENIA-Pondage"/>
    <s v="EU"/>
    <n v="1.0883"/>
  </r>
  <r>
    <s v="SI"/>
    <s v="SLOVENIA"/>
    <s v="SI00"/>
    <x v="20"/>
    <x v="6"/>
    <n v="1088.3"/>
    <s v="SLOVENIA-Pondage"/>
    <s v="EU"/>
    <n v="1.0883"/>
  </r>
  <r>
    <s v="SI"/>
    <s v="SLOVENIA"/>
    <s v="SI00"/>
    <x v="20"/>
    <x v="7"/>
    <n v="1088.3"/>
    <s v="SLOVENIA-Pondage"/>
    <s v="EU"/>
    <n v="1.0883"/>
  </r>
  <r>
    <s v="SI"/>
    <s v="SLOVENIA"/>
    <s v="SI00"/>
    <x v="16"/>
    <x v="8"/>
    <n v="21.4"/>
    <s v="SLOVENIA-Reservoir"/>
    <s v="EU"/>
    <n v="2.1399999999999999E-2"/>
  </r>
  <r>
    <s v="SI"/>
    <s v="SLOVENIA"/>
    <s v="SI00"/>
    <x v="16"/>
    <x v="9"/>
    <n v="21.4"/>
    <s v="SLOVENIA-Reservoir"/>
    <s v="EU"/>
    <n v="2.1399999999999999E-2"/>
  </r>
  <r>
    <s v="SI"/>
    <s v="SLOVENIA"/>
    <s v="SI00"/>
    <x v="16"/>
    <x v="10"/>
    <n v="21.4"/>
    <s v="SLOVENIA-Reservoir"/>
    <s v="EU"/>
    <n v="2.1399999999999999E-2"/>
  </r>
  <r>
    <s v="SI"/>
    <s v="SLOVENIA"/>
    <s v="SI00"/>
    <x v="16"/>
    <x v="0"/>
    <n v="21.4"/>
    <s v="SLOVENIA-Reservoir"/>
    <s v="EU"/>
    <n v="2.1399999999999999E-2"/>
  </r>
  <r>
    <s v="SI"/>
    <s v="SLOVENIA"/>
    <s v="SI00"/>
    <x v="16"/>
    <x v="1"/>
    <n v="21.4"/>
    <s v="SLOVENIA-Reservoir"/>
    <s v="EU"/>
    <n v="2.1399999999999999E-2"/>
  </r>
  <r>
    <s v="SI"/>
    <s v="SLOVENIA"/>
    <s v="SI00"/>
    <x v="16"/>
    <x v="2"/>
    <n v="21.4"/>
    <s v="SLOVENIA-Reservoir"/>
    <s v="EU"/>
    <n v="2.1399999999999999E-2"/>
  </r>
  <r>
    <s v="SI"/>
    <s v="SLOVENIA"/>
    <s v="SI00"/>
    <x v="16"/>
    <x v="3"/>
    <n v="21.4"/>
    <s v="SLOVENIA-Reservoir"/>
    <s v="EU"/>
    <n v="2.1399999999999999E-2"/>
  </r>
  <r>
    <s v="SI"/>
    <s v="SLOVENIA"/>
    <s v="SI00"/>
    <x v="16"/>
    <x v="4"/>
    <n v="21.4"/>
    <s v="SLOVENIA-Reservoir"/>
    <s v="EU"/>
    <n v="2.1399999999999999E-2"/>
  </r>
  <r>
    <s v="SI"/>
    <s v="SLOVENIA"/>
    <s v="SI00"/>
    <x v="16"/>
    <x v="5"/>
    <n v="21.4"/>
    <s v="SLOVENIA-Reservoir"/>
    <s v="EU"/>
    <n v="2.1399999999999999E-2"/>
  </r>
  <r>
    <s v="SI"/>
    <s v="SLOVENIA"/>
    <s v="SI00"/>
    <x v="16"/>
    <x v="6"/>
    <n v="21.4"/>
    <s v="SLOVENIA-Reservoir"/>
    <s v="EU"/>
    <n v="2.1399999999999999E-2"/>
  </r>
  <r>
    <s v="SI"/>
    <s v="SLOVENIA"/>
    <s v="SI00"/>
    <x v="16"/>
    <x v="7"/>
    <n v="21.4"/>
    <s v="SLOVENIA-Reservoir"/>
    <s v="EU"/>
    <n v="2.1399999999999999E-2"/>
  </r>
  <r>
    <s v="SI"/>
    <s v="SLOVENIA"/>
    <s v="SI00"/>
    <x v="17"/>
    <x v="8"/>
    <n v="127.6"/>
    <s v="SLOVENIA-Run of river"/>
    <s v="EU"/>
    <n v="0.12759999999999999"/>
  </r>
  <r>
    <s v="SI"/>
    <s v="SLOVENIA"/>
    <s v="SI00"/>
    <x v="17"/>
    <x v="9"/>
    <n v="127.8"/>
    <s v="SLOVENIA-Run of river"/>
    <s v="EU"/>
    <n v="0.1278"/>
  </r>
  <r>
    <s v="SI"/>
    <s v="SLOVENIA"/>
    <s v="SI00"/>
    <x v="17"/>
    <x v="10"/>
    <n v="127.9"/>
    <s v="SLOVENIA-Run of river"/>
    <s v="EU"/>
    <n v="0.12790000000000001"/>
  </r>
  <r>
    <s v="SI"/>
    <s v="SLOVENIA"/>
    <s v="SI00"/>
    <x v="17"/>
    <x v="0"/>
    <n v="128.1"/>
    <s v="SLOVENIA-Run of river"/>
    <s v="EU"/>
    <n v="0.12809999999999999"/>
  </r>
  <r>
    <s v="SI"/>
    <s v="SLOVENIA"/>
    <s v="SI00"/>
    <x v="17"/>
    <x v="1"/>
    <n v="128.19999999999999"/>
    <s v="SLOVENIA-Run of river"/>
    <s v="EU"/>
    <n v="0.12819999999999998"/>
  </r>
  <r>
    <s v="SI"/>
    <s v="SLOVENIA"/>
    <s v="SI00"/>
    <x v="17"/>
    <x v="2"/>
    <n v="128.4"/>
    <s v="SLOVENIA-Run of river"/>
    <s v="EU"/>
    <n v="0.12840000000000001"/>
  </r>
  <r>
    <s v="SI"/>
    <s v="SLOVENIA"/>
    <s v="SI00"/>
    <x v="17"/>
    <x v="3"/>
    <n v="128.5"/>
    <s v="SLOVENIA-Run of river"/>
    <s v="EU"/>
    <n v="0.1285"/>
  </r>
  <r>
    <s v="SI"/>
    <s v="SLOVENIA"/>
    <s v="SI00"/>
    <x v="17"/>
    <x v="4"/>
    <n v="129.9"/>
    <s v="SLOVENIA-Run of river"/>
    <s v="EU"/>
    <n v="0.12990000000000002"/>
  </r>
  <r>
    <s v="SI"/>
    <s v="SLOVENIA"/>
    <s v="SI00"/>
    <x v="17"/>
    <x v="5"/>
    <n v="131.19999999999999"/>
    <s v="SLOVENIA-Run of river"/>
    <s v="EU"/>
    <n v="0.13119999999999998"/>
  </r>
  <r>
    <s v="SI"/>
    <s v="SLOVENIA"/>
    <s v="SI00"/>
    <x v="17"/>
    <x v="6"/>
    <n v="132.5"/>
    <s v="SLOVENIA-Run of river"/>
    <s v="EU"/>
    <n v="0.13250000000000001"/>
  </r>
  <r>
    <s v="SI"/>
    <s v="SLOVENIA"/>
    <s v="SI00"/>
    <x v="17"/>
    <x v="7"/>
    <n v="133.9"/>
    <s v="SLOVENIA-Run of river"/>
    <s v="EU"/>
    <n v="0.13390000000000002"/>
  </r>
  <r>
    <s v="SK"/>
    <s v="SLOVAK REPUBLIC"/>
    <s v="SK00"/>
    <x v="18"/>
    <x v="8"/>
    <n v="729.6"/>
    <s v="SLOVAK REPUBLIC-Closed loop pumping"/>
    <s v="EU"/>
    <n v="0.72960000000000003"/>
  </r>
  <r>
    <s v="SK"/>
    <s v="SLOVAK REPUBLIC"/>
    <s v="SK00"/>
    <x v="18"/>
    <x v="9"/>
    <n v="729.6"/>
    <s v="SLOVAK REPUBLIC-Closed loop pumping"/>
    <s v="EU"/>
    <n v="0.72960000000000003"/>
  </r>
  <r>
    <s v="SK"/>
    <s v="SLOVAK REPUBLIC"/>
    <s v="SK00"/>
    <x v="18"/>
    <x v="10"/>
    <n v="729.6"/>
    <s v="SLOVAK REPUBLIC-Closed loop pumping"/>
    <s v="EU"/>
    <n v="0.72960000000000003"/>
  </r>
  <r>
    <s v="SK"/>
    <s v="SLOVAK REPUBLIC"/>
    <s v="SK00"/>
    <x v="18"/>
    <x v="0"/>
    <n v="760"/>
    <s v="SLOVAK REPUBLIC-Closed loop pumping"/>
    <s v="EU"/>
    <n v="0.76"/>
  </r>
  <r>
    <s v="SK"/>
    <s v="SLOVAK REPUBLIC"/>
    <s v="SK00"/>
    <x v="18"/>
    <x v="1"/>
    <n v="760"/>
    <s v="SLOVAK REPUBLIC-Closed loop pumping"/>
    <s v="EU"/>
    <n v="0.76"/>
  </r>
  <r>
    <s v="SK"/>
    <s v="SLOVAK REPUBLIC"/>
    <s v="SK00"/>
    <x v="18"/>
    <x v="2"/>
    <n v="760"/>
    <s v="SLOVAK REPUBLIC-Closed loop pumping"/>
    <s v="EU"/>
    <n v="0.76"/>
  </r>
  <r>
    <s v="SK"/>
    <s v="SLOVAK REPUBLIC"/>
    <s v="SK00"/>
    <x v="18"/>
    <x v="3"/>
    <n v="760"/>
    <s v="SLOVAK REPUBLIC-Closed loop pumping"/>
    <s v="EU"/>
    <n v="0.76"/>
  </r>
  <r>
    <s v="SK"/>
    <s v="SLOVAK REPUBLIC"/>
    <s v="SK00"/>
    <x v="18"/>
    <x v="4"/>
    <n v="760"/>
    <s v="SLOVAK REPUBLIC-Closed loop pumping"/>
    <s v="EU"/>
    <n v="0.76"/>
  </r>
  <r>
    <s v="SK"/>
    <s v="SLOVAK REPUBLIC"/>
    <s v="SK00"/>
    <x v="18"/>
    <x v="5"/>
    <n v="760"/>
    <s v="SLOVAK REPUBLIC-Closed loop pumping"/>
    <s v="EU"/>
    <n v="0.76"/>
  </r>
  <r>
    <s v="SK"/>
    <s v="SLOVAK REPUBLIC"/>
    <s v="SK00"/>
    <x v="18"/>
    <x v="6"/>
    <n v="760"/>
    <s v="SLOVAK REPUBLIC-Closed loop pumping"/>
    <s v="EU"/>
    <n v="0.76"/>
  </r>
  <r>
    <s v="SK"/>
    <s v="SLOVAK REPUBLIC"/>
    <s v="SK00"/>
    <x v="18"/>
    <x v="7"/>
    <n v="760"/>
    <s v="SLOVAK REPUBLIC-Closed loop pumping"/>
    <s v="EU"/>
    <n v="0.76"/>
  </r>
  <r>
    <s v="SK"/>
    <s v="SLOVAK REPUBLIC"/>
    <s v="SK00"/>
    <x v="19"/>
    <x v="8"/>
    <n v="276.2"/>
    <s v="SLOVAK REPUBLIC-Open loop pumping"/>
    <s v="EU"/>
    <n v="0.2762"/>
  </r>
  <r>
    <s v="SK"/>
    <s v="SLOVAK REPUBLIC"/>
    <s v="SK00"/>
    <x v="19"/>
    <x v="9"/>
    <n v="276.2"/>
    <s v="SLOVAK REPUBLIC-Open loop pumping"/>
    <s v="EU"/>
    <n v="0.2762"/>
  </r>
  <r>
    <s v="SK"/>
    <s v="SLOVAK REPUBLIC"/>
    <s v="SK00"/>
    <x v="19"/>
    <x v="10"/>
    <n v="276.2"/>
    <s v="SLOVAK REPUBLIC-Open loop pumping"/>
    <s v="EU"/>
    <n v="0.2762"/>
  </r>
  <r>
    <s v="SK"/>
    <s v="SLOVAK REPUBLIC"/>
    <s v="SK00"/>
    <x v="19"/>
    <x v="0"/>
    <n v="276.2"/>
    <s v="SLOVAK REPUBLIC-Open loop pumping"/>
    <s v="EU"/>
    <n v="0.2762"/>
  </r>
  <r>
    <s v="SK"/>
    <s v="SLOVAK REPUBLIC"/>
    <s v="SK00"/>
    <x v="19"/>
    <x v="1"/>
    <n v="276.2"/>
    <s v="SLOVAK REPUBLIC-Open loop pumping"/>
    <s v="EU"/>
    <n v="0.2762"/>
  </r>
  <r>
    <s v="SK"/>
    <s v="SLOVAK REPUBLIC"/>
    <s v="SK00"/>
    <x v="19"/>
    <x v="2"/>
    <n v="276.2"/>
    <s v="SLOVAK REPUBLIC-Open loop pumping"/>
    <s v="EU"/>
    <n v="0.2762"/>
  </r>
  <r>
    <s v="SK"/>
    <s v="SLOVAK REPUBLIC"/>
    <s v="SK00"/>
    <x v="19"/>
    <x v="3"/>
    <n v="276.2"/>
    <s v="SLOVAK REPUBLIC-Open loop pumping"/>
    <s v="EU"/>
    <n v="0.2762"/>
  </r>
  <r>
    <s v="SK"/>
    <s v="SLOVAK REPUBLIC"/>
    <s v="SK00"/>
    <x v="19"/>
    <x v="4"/>
    <n v="276.2"/>
    <s v="SLOVAK REPUBLIC-Open loop pumping"/>
    <s v="EU"/>
    <n v="0.2762"/>
  </r>
  <r>
    <s v="SK"/>
    <s v="SLOVAK REPUBLIC"/>
    <s v="SK00"/>
    <x v="19"/>
    <x v="5"/>
    <n v="276.2"/>
    <s v="SLOVAK REPUBLIC-Open loop pumping"/>
    <s v="EU"/>
    <n v="0.2762"/>
  </r>
  <r>
    <s v="SK"/>
    <s v="SLOVAK REPUBLIC"/>
    <s v="SK00"/>
    <x v="19"/>
    <x v="6"/>
    <n v="276.2"/>
    <s v="SLOVAK REPUBLIC-Open loop pumping"/>
    <s v="EU"/>
    <n v="0.2762"/>
  </r>
  <r>
    <s v="SK"/>
    <s v="SLOVAK REPUBLIC"/>
    <s v="SK00"/>
    <x v="19"/>
    <x v="7"/>
    <n v="276.2"/>
    <s v="SLOVAK REPUBLIC-Open loop pumping"/>
    <s v="EU"/>
    <n v="0.2762"/>
  </r>
  <r>
    <s v="SK"/>
    <s v="SLOVAK REPUBLIC"/>
    <s v="SK00"/>
    <x v="20"/>
    <x v="8"/>
    <n v="202.9"/>
    <s v="SLOVAK REPUBLIC-Pondage"/>
    <s v="EU"/>
    <n v="0.2029"/>
  </r>
  <r>
    <s v="SK"/>
    <s v="SLOVAK REPUBLIC"/>
    <s v="SK00"/>
    <x v="20"/>
    <x v="9"/>
    <n v="202.9"/>
    <s v="SLOVAK REPUBLIC-Pondage"/>
    <s v="EU"/>
    <n v="0.2029"/>
  </r>
  <r>
    <s v="SK"/>
    <s v="SLOVAK REPUBLIC"/>
    <s v="SK00"/>
    <x v="20"/>
    <x v="10"/>
    <n v="202.9"/>
    <s v="SLOVAK REPUBLIC-Pondage"/>
    <s v="EU"/>
    <n v="0.2029"/>
  </r>
  <r>
    <s v="SK"/>
    <s v="SLOVAK REPUBLIC"/>
    <s v="SK00"/>
    <x v="20"/>
    <x v="0"/>
    <n v="202.9"/>
    <s v="SLOVAK REPUBLIC-Pondage"/>
    <s v="EU"/>
    <n v="0.2029"/>
  </r>
  <r>
    <s v="SK"/>
    <s v="SLOVAK REPUBLIC"/>
    <s v="SK00"/>
    <x v="20"/>
    <x v="1"/>
    <n v="202.9"/>
    <s v="SLOVAK REPUBLIC-Pondage"/>
    <s v="EU"/>
    <n v="0.2029"/>
  </r>
  <r>
    <s v="SK"/>
    <s v="SLOVAK REPUBLIC"/>
    <s v="SK00"/>
    <x v="20"/>
    <x v="2"/>
    <n v="202.9"/>
    <s v="SLOVAK REPUBLIC-Pondage"/>
    <s v="EU"/>
    <n v="0.2029"/>
  </r>
  <r>
    <s v="SK"/>
    <s v="SLOVAK REPUBLIC"/>
    <s v="SK00"/>
    <x v="20"/>
    <x v="3"/>
    <n v="202.9"/>
    <s v="SLOVAK REPUBLIC-Pondage"/>
    <s v="EU"/>
    <n v="0.2029"/>
  </r>
  <r>
    <s v="SK"/>
    <s v="SLOVAK REPUBLIC"/>
    <s v="SK00"/>
    <x v="20"/>
    <x v="4"/>
    <n v="202.9"/>
    <s v="SLOVAK REPUBLIC-Pondage"/>
    <s v="EU"/>
    <n v="0.2029"/>
  </r>
  <r>
    <s v="SK"/>
    <s v="SLOVAK REPUBLIC"/>
    <s v="SK00"/>
    <x v="20"/>
    <x v="5"/>
    <n v="202.9"/>
    <s v="SLOVAK REPUBLIC-Pondage"/>
    <s v="EU"/>
    <n v="0.2029"/>
  </r>
  <r>
    <s v="SK"/>
    <s v="SLOVAK REPUBLIC"/>
    <s v="SK00"/>
    <x v="20"/>
    <x v="6"/>
    <n v="202.9"/>
    <s v="SLOVAK REPUBLIC-Pondage"/>
    <s v="EU"/>
    <n v="0.2029"/>
  </r>
  <r>
    <s v="SK"/>
    <s v="SLOVAK REPUBLIC"/>
    <s v="SK00"/>
    <x v="20"/>
    <x v="7"/>
    <n v="202.9"/>
    <s v="SLOVAK REPUBLIC-Pondage"/>
    <s v="EU"/>
    <n v="0.2029"/>
  </r>
  <r>
    <s v="SK"/>
    <s v="SLOVAK REPUBLIC"/>
    <s v="SK00"/>
    <x v="16"/>
    <x v="8"/>
    <n v="21.3"/>
    <s v="SLOVAK REPUBLIC-Reservoir"/>
    <s v="EU"/>
    <n v="2.1299999999999999E-2"/>
  </r>
  <r>
    <s v="SK"/>
    <s v="SLOVAK REPUBLIC"/>
    <s v="SK00"/>
    <x v="16"/>
    <x v="9"/>
    <n v="21.3"/>
    <s v="SLOVAK REPUBLIC-Reservoir"/>
    <s v="EU"/>
    <n v="2.1299999999999999E-2"/>
  </r>
  <r>
    <s v="SK"/>
    <s v="SLOVAK REPUBLIC"/>
    <s v="SK00"/>
    <x v="16"/>
    <x v="10"/>
    <n v="21.3"/>
    <s v="SLOVAK REPUBLIC-Reservoir"/>
    <s v="EU"/>
    <n v="2.1299999999999999E-2"/>
  </r>
  <r>
    <s v="SK"/>
    <s v="SLOVAK REPUBLIC"/>
    <s v="SK00"/>
    <x v="16"/>
    <x v="0"/>
    <n v="21.3"/>
    <s v="SLOVAK REPUBLIC-Reservoir"/>
    <s v="EU"/>
    <n v="2.1299999999999999E-2"/>
  </r>
  <r>
    <s v="SK"/>
    <s v="SLOVAK REPUBLIC"/>
    <s v="SK00"/>
    <x v="16"/>
    <x v="1"/>
    <n v="21.3"/>
    <s v="SLOVAK REPUBLIC-Reservoir"/>
    <s v="EU"/>
    <n v="2.1299999999999999E-2"/>
  </r>
  <r>
    <s v="SK"/>
    <s v="SLOVAK REPUBLIC"/>
    <s v="SK00"/>
    <x v="16"/>
    <x v="2"/>
    <n v="21.3"/>
    <s v="SLOVAK REPUBLIC-Reservoir"/>
    <s v="EU"/>
    <n v="2.1299999999999999E-2"/>
  </r>
  <r>
    <s v="SK"/>
    <s v="SLOVAK REPUBLIC"/>
    <s v="SK00"/>
    <x v="16"/>
    <x v="3"/>
    <n v="21.3"/>
    <s v="SLOVAK REPUBLIC-Reservoir"/>
    <s v="EU"/>
    <n v="2.1299999999999999E-2"/>
  </r>
  <r>
    <s v="SK"/>
    <s v="SLOVAK REPUBLIC"/>
    <s v="SK00"/>
    <x v="16"/>
    <x v="4"/>
    <n v="21.3"/>
    <s v="SLOVAK REPUBLIC-Reservoir"/>
    <s v="EU"/>
    <n v="2.1299999999999999E-2"/>
  </r>
  <r>
    <s v="SK"/>
    <s v="SLOVAK REPUBLIC"/>
    <s v="SK00"/>
    <x v="16"/>
    <x v="5"/>
    <n v="21.3"/>
    <s v="SLOVAK REPUBLIC-Reservoir"/>
    <s v="EU"/>
    <n v="2.1299999999999999E-2"/>
  </r>
  <r>
    <s v="SK"/>
    <s v="SLOVAK REPUBLIC"/>
    <s v="SK00"/>
    <x v="16"/>
    <x v="6"/>
    <n v="21.3"/>
    <s v="SLOVAK REPUBLIC-Reservoir"/>
    <s v="EU"/>
    <n v="2.1299999999999999E-2"/>
  </r>
  <r>
    <s v="SK"/>
    <s v="SLOVAK REPUBLIC"/>
    <s v="SK00"/>
    <x v="16"/>
    <x v="7"/>
    <n v="21.3"/>
    <s v="SLOVAK REPUBLIC-Reservoir"/>
    <s v="EU"/>
    <n v="2.1299999999999999E-2"/>
  </r>
  <r>
    <s v="SK"/>
    <s v="SLOVAK REPUBLIC"/>
    <s v="SK00"/>
    <x v="17"/>
    <x v="8"/>
    <n v="1311.5"/>
    <s v="SLOVAK REPUBLIC-Run of river"/>
    <s v="EU"/>
    <n v="1.3115000000000001"/>
  </r>
  <r>
    <s v="SK"/>
    <s v="SLOVAK REPUBLIC"/>
    <s v="SK00"/>
    <x v="17"/>
    <x v="9"/>
    <n v="1401.4"/>
    <s v="SLOVAK REPUBLIC-Run of river"/>
    <s v="EU"/>
    <n v="1.4014000000000002"/>
  </r>
  <r>
    <s v="SK"/>
    <s v="SLOVAK REPUBLIC"/>
    <s v="SK00"/>
    <x v="17"/>
    <x v="10"/>
    <n v="1412.4"/>
    <s v="SLOVAK REPUBLIC-Run of river"/>
    <s v="EU"/>
    <n v="1.4124000000000001"/>
  </r>
  <r>
    <s v="SK"/>
    <s v="SLOVAK REPUBLIC"/>
    <s v="SK00"/>
    <x v="17"/>
    <x v="0"/>
    <n v="1423.3"/>
    <s v="SLOVAK REPUBLIC-Run of river"/>
    <s v="EU"/>
    <n v="1.4233"/>
  </r>
  <r>
    <s v="SK"/>
    <s v="SLOVAK REPUBLIC"/>
    <s v="SK00"/>
    <x v="17"/>
    <x v="1"/>
    <n v="1424.3"/>
    <s v="SLOVAK REPUBLIC-Run of river"/>
    <s v="EU"/>
    <n v="1.4242999999999999"/>
  </r>
  <r>
    <s v="SK"/>
    <s v="SLOVAK REPUBLIC"/>
    <s v="SK00"/>
    <x v="17"/>
    <x v="2"/>
    <n v="1425.3"/>
    <s v="SLOVAK REPUBLIC-Run of river"/>
    <s v="EU"/>
    <n v="1.4253"/>
  </r>
  <r>
    <s v="SK"/>
    <s v="SLOVAK REPUBLIC"/>
    <s v="SK00"/>
    <x v="17"/>
    <x v="3"/>
    <n v="1425.3"/>
    <s v="SLOVAK REPUBLIC-Run of river"/>
    <s v="EU"/>
    <n v="1.4253"/>
  </r>
  <r>
    <s v="SK"/>
    <s v="SLOVAK REPUBLIC"/>
    <s v="SK00"/>
    <x v="17"/>
    <x v="4"/>
    <n v="1425.3"/>
    <s v="SLOVAK REPUBLIC-Run of river"/>
    <s v="EU"/>
    <n v="1.4253"/>
  </r>
  <r>
    <s v="SK"/>
    <s v="SLOVAK REPUBLIC"/>
    <s v="SK00"/>
    <x v="17"/>
    <x v="5"/>
    <n v="1425.3"/>
    <s v="SLOVAK REPUBLIC-Run of river"/>
    <s v="EU"/>
    <n v="1.4253"/>
  </r>
  <r>
    <s v="SK"/>
    <s v="SLOVAK REPUBLIC"/>
    <s v="SK00"/>
    <x v="17"/>
    <x v="6"/>
    <n v="1425.3"/>
    <s v="SLOVAK REPUBLIC-Run of river"/>
    <s v="EU"/>
    <n v="1.4253"/>
  </r>
  <r>
    <s v="SK"/>
    <s v="SLOVAK REPUBLIC"/>
    <s v="SK00"/>
    <x v="17"/>
    <x v="7"/>
    <n v="1425.3"/>
    <s v="SLOVAK REPUBLIC-Run of river"/>
    <s v="EU"/>
    <n v="1.4253"/>
  </r>
  <r>
    <s v="TR"/>
    <s v="TURKIYE"/>
    <s v="TR00"/>
    <x v="16"/>
    <x v="8"/>
    <n v="24347.7"/>
    <s v="TURKIYE-Reservoir"/>
    <s v="Non-EU"/>
    <n v="24.3477"/>
  </r>
  <r>
    <s v="TR"/>
    <s v="TURKIYE"/>
    <s v="TR00"/>
    <x v="16"/>
    <x v="9"/>
    <n v="24347.7"/>
    <s v="TURKIYE-Reservoir"/>
    <s v="Non-EU"/>
    <n v="24.3477"/>
  </r>
  <r>
    <s v="TR"/>
    <s v="TURKIYE"/>
    <s v="TR00"/>
    <x v="16"/>
    <x v="10"/>
    <n v="24347.7"/>
    <s v="TURKIYE-Reservoir"/>
    <s v="Non-EU"/>
    <n v="24.3477"/>
  </r>
  <r>
    <s v="TR"/>
    <s v="TURKIYE"/>
    <s v="TR00"/>
    <x v="16"/>
    <x v="0"/>
    <n v="24347.7"/>
    <s v="TURKIYE-Reservoir"/>
    <s v="Non-EU"/>
    <n v="24.3477"/>
  </r>
  <r>
    <s v="TR"/>
    <s v="TURKIYE"/>
    <s v="TR00"/>
    <x v="16"/>
    <x v="1"/>
    <n v="24347.7"/>
    <s v="TURKIYE-Reservoir"/>
    <s v="Non-EU"/>
    <n v="24.3477"/>
  </r>
  <r>
    <s v="TR"/>
    <s v="TURKIYE"/>
    <s v="TR00"/>
    <x v="16"/>
    <x v="2"/>
    <n v="24347.7"/>
    <s v="TURKIYE-Reservoir"/>
    <s v="Non-EU"/>
    <n v="24.3477"/>
  </r>
  <r>
    <s v="TR"/>
    <s v="TURKIYE"/>
    <s v="TR00"/>
    <x v="16"/>
    <x v="3"/>
    <n v="24347.7"/>
    <s v="TURKIYE-Reservoir"/>
    <s v="Non-EU"/>
    <n v="24.3477"/>
  </r>
  <r>
    <s v="TR"/>
    <s v="TURKIYE"/>
    <s v="TR00"/>
    <x v="16"/>
    <x v="4"/>
    <n v="24347.7"/>
    <s v="TURKIYE-Reservoir"/>
    <s v="Non-EU"/>
    <n v="24.3477"/>
  </r>
  <r>
    <s v="TR"/>
    <s v="TURKIYE"/>
    <s v="TR00"/>
    <x v="16"/>
    <x v="5"/>
    <n v="24347.7"/>
    <s v="TURKIYE-Reservoir"/>
    <s v="Non-EU"/>
    <n v="24.3477"/>
  </r>
  <r>
    <s v="TR"/>
    <s v="TURKIYE"/>
    <s v="TR00"/>
    <x v="16"/>
    <x v="6"/>
    <n v="24347.7"/>
    <s v="TURKIYE-Reservoir"/>
    <s v="Non-EU"/>
    <n v="24.3477"/>
  </r>
  <r>
    <s v="TR"/>
    <s v="TURKIYE"/>
    <s v="TR00"/>
    <x v="16"/>
    <x v="7"/>
    <n v="24347.7"/>
    <s v="TURKIYE-Reservoir"/>
    <s v="Non-EU"/>
    <n v="24.3477"/>
  </r>
  <r>
    <s v="TR"/>
    <s v="TURKIYE"/>
    <s v="TR00"/>
    <x v="17"/>
    <x v="8"/>
    <n v="14920.5"/>
    <s v="TURKIYE-Run of river"/>
    <s v="Non-EU"/>
    <n v="14.920500000000001"/>
  </r>
  <r>
    <s v="TR"/>
    <s v="TURKIYE"/>
    <s v="TR00"/>
    <x v="17"/>
    <x v="9"/>
    <n v="15829.1"/>
    <s v="TURKIYE-Run of river"/>
    <s v="Non-EU"/>
    <n v="15.8291"/>
  </r>
  <r>
    <s v="TR"/>
    <s v="TURKIYE"/>
    <s v="TR00"/>
    <x v="17"/>
    <x v="10"/>
    <n v="16737.8"/>
    <s v="TURKIYE-Run of river"/>
    <s v="Non-EU"/>
    <n v="16.7378"/>
  </r>
  <r>
    <s v="TR"/>
    <s v="TURKIYE"/>
    <s v="TR00"/>
    <x v="17"/>
    <x v="0"/>
    <n v="17646.400000000001"/>
    <s v="TURKIYE-Run of river"/>
    <s v="Non-EU"/>
    <n v="17.6464"/>
  </r>
  <r>
    <s v="TR"/>
    <s v="TURKIYE"/>
    <s v="TR00"/>
    <x v="17"/>
    <x v="1"/>
    <n v="18555"/>
    <s v="TURKIYE-Run of river"/>
    <s v="Non-EU"/>
    <n v="18.555"/>
  </r>
  <r>
    <s v="TR"/>
    <s v="TURKIYE"/>
    <s v="TR00"/>
    <x v="17"/>
    <x v="2"/>
    <n v="19463.7"/>
    <s v="TURKIYE-Run of river"/>
    <s v="Non-EU"/>
    <n v="19.463699999999999"/>
  </r>
  <r>
    <s v="TR"/>
    <s v="TURKIYE"/>
    <s v="TR00"/>
    <x v="17"/>
    <x v="3"/>
    <n v="19463.7"/>
    <s v="TURKIYE-Run of river"/>
    <s v="Non-EU"/>
    <n v="19.463699999999999"/>
  </r>
  <r>
    <s v="TR"/>
    <s v="TURKIYE"/>
    <s v="TR00"/>
    <x v="17"/>
    <x v="4"/>
    <n v="19463.7"/>
    <s v="TURKIYE-Run of river"/>
    <s v="Non-EU"/>
    <n v="19.463699999999999"/>
  </r>
  <r>
    <s v="TR"/>
    <s v="TURKIYE"/>
    <s v="TR00"/>
    <x v="17"/>
    <x v="5"/>
    <n v="19463.7"/>
    <s v="TURKIYE-Run of river"/>
    <s v="Non-EU"/>
    <n v="19.463699999999999"/>
  </r>
  <r>
    <s v="TR"/>
    <s v="TURKIYE"/>
    <s v="TR00"/>
    <x v="17"/>
    <x v="6"/>
    <n v="19463.7"/>
    <s v="TURKIYE-Run of river"/>
    <s v="Non-EU"/>
    <n v="19.463699999999999"/>
  </r>
  <r>
    <s v="TR"/>
    <s v="TURKIYE"/>
    <s v="TR00"/>
    <x v="17"/>
    <x v="7"/>
    <n v="19463.7"/>
    <s v="TURKIYE-Run of river"/>
    <s v="Non-EU"/>
    <n v="19.463699999999999"/>
  </r>
  <r>
    <s v="UK"/>
    <s v="GREAT BRITAIN"/>
    <s v="UK00"/>
    <x v="18"/>
    <x v="8"/>
    <n v="411.6"/>
    <s v="GREAT BRITAIN-Closed loop pumping"/>
    <s v="Non-EU"/>
    <n v="0.41160000000000002"/>
  </r>
  <r>
    <s v="UK"/>
    <s v="GREAT BRITAIN"/>
    <s v="UK00"/>
    <x v="18"/>
    <x v="9"/>
    <n v="411.6"/>
    <s v="GREAT BRITAIN-Closed loop pumping"/>
    <s v="Non-EU"/>
    <n v="0.41160000000000002"/>
  </r>
  <r>
    <s v="UK"/>
    <s v="GREAT BRITAIN"/>
    <s v="UK00"/>
    <x v="18"/>
    <x v="10"/>
    <n v="411.6"/>
    <s v="GREAT BRITAIN-Closed loop pumping"/>
    <s v="Non-EU"/>
    <n v="0.41160000000000002"/>
  </r>
  <r>
    <s v="UK"/>
    <s v="GREAT BRITAIN"/>
    <s v="UK00"/>
    <x v="18"/>
    <x v="0"/>
    <n v="411.6"/>
    <s v="GREAT BRITAIN-Closed loop pumping"/>
    <s v="Non-EU"/>
    <n v="0.41160000000000002"/>
  </r>
  <r>
    <s v="UK"/>
    <s v="GREAT BRITAIN"/>
    <s v="UK00"/>
    <x v="18"/>
    <x v="1"/>
    <n v="411.6"/>
    <s v="GREAT BRITAIN-Closed loop pumping"/>
    <s v="Non-EU"/>
    <n v="0.41160000000000002"/>
  </r>
  <r>
    <s v="UK"/>
    <s v="GREAT BRITAIN"/>
    <s v="UK00"/>
    <x v="18"/>
    <x v="2"/>
    <n v="411.6"/>
    <s v="GREAT BRITAIN-Closed loop pumping"/>
    <s v="Non-EU"/>
    <n v="0.41160000000000002"/>
  </r>
  <r>
    <s v="UK"/>
    <s v="GREAT BRITAIN"/>
    <s v="UK00"/>
    <x v="18"/>
    <x v="3"/>
    <n v="411.6"/>
    <s v="GREAT BRITAIN-Closed loop pumping"/>
    <s v="Non-EU"/>
    <n v="0.41160000000000002"/>
  </r>
  <r>
    <s v="UK"/>
    <s v="GREAT BRITAIN"/>
    <s v="UK00"/>
    <x v="18"/>
    <x v="4"/>
    <n v="411.6"/>
    <s v="GREAT BRITAIN-Closed loop pumping"/>
    <s v="Non-EU"/>
    <n v="0.41160000000000002"/>
  </r>
  <r>
    <s v="UK"/>
    <s v="GREAT BRITAIN"/>
    <s v="UK00"/>
    <x v="18"/>
    <x v="5"/>
    <n v="411.6"/>
    <s v="GREAT BRITAIN-Closed loop pumping"/>
    <s v="Non-EU"/>
    <n v="0.41160000000000002"/>
  </r>
  <r>
    <s v="UK"/>
    <s v="GREAT BRITAIN"/>
    <s v="UK00"/>
    <x v="18"/>
    <x v="6"/>
    <n v="411.6"/>
    <s v="GREAT BRITAIN-Closed loop pumping"/>
    <s v="Non-EU"/>
    <n v="0.41160000000000002"/>
  </r>
  <r>
    <s v="UK"/>
    <s v="GREAT BRITAIN"/>
    <s v="UK00"/>
    <x v="18"/>
    <x v="7"/>
    <n v="411.6"/>
    <s v="GREAT BRITAIN-Closed loop pumping"/>
    <s v="Non-EU"/>
    <n v="0.41160000000000002"/>
  </r>
  <r>
    <s v="UK"/>
    <s v="GREAT BRITAIN"/>
    <s v="UK00"/>
    <x v="17"/>
    <x v="8"/>
    <n v="1677.2"/>
    <s v="GREAT BRITAIN-Run of river"/>
    <s v="Non-EU"/>
    <n v="1.6772"/>
  </r>
  <r>
    <s v="UK"/>
    <s v="GREAT BRITAIN"/>
    <s v="UK00"/>
    <x v="17"/>
    <x v="9"/>
    <n v="1677.2"/>
    <s v="GREAT BRITAIN-Run of river"/>
    <s v="Non-EU"/>
    <n v="1.6772"/>
  </r>
  <r>
    <s v="UK"/>
    <s v="GREAT BRITAIN"/>
    <s v="UK00"/>
    <x v="17"/>
    <x v="10"/>
    <n v="1677.2"/>
    <s v="GREAT BRITAIN-Run of river"/>
    <s v="Non-EU"/>
    <n v="1.6772"/>
  </r>
  <r>
    <s v="UK"/>
    <s v="GREAT BRITAIN"/>
    <s v="UK00"/>
    <x v="17"/>
    <x v="0"/>
    <n v="1677.2"/>
    <s v="GREAT BRITAIN-Run of river"/>
    <s v="Non-EU"/>
    <n v="1.6772"/>
  </r>
  <r>
    <s v="UK"/>
    <s v="GREAT BRITAIN"/>
    <s v="UK00"/>
    <x v="17"/>
    <x v="1"/>
    <n v="1677.2"/>
    <s v="GREAT BRITAIN-Run of river"/>
    <s v="Non-EU"/>
    <n v="1.6772"/>
  </r>
  <r>
    <s v="UK"/>
    <s v="GREAT BRITAIN"/>
    <s v="UK00"/>
    <x v="17"/>
    <x v="2"/>
    <n v="1677.2"/>
    <s v="GREAT BRITAIN-Run of river"/>
    <s v="Non-EU"/>
    <n v="1.6772"/>
  </r>
  <r>
    <s v="UK"/>
    <s v="GREAT BRITAIN"/>
    <s v="UK00"/>
    <x v="17"/>
    <x v="3"/>
    <n v="1677.2"/>
    <s v="GREAT BRITAIN-Run of river"/>
    <s v="Non-EU"/>
    <n v="1.6772"/>
  </r>
  <r>
    <s v="UK"/>
    <s v="GREAT BRITAIN"/>
    <s v="UK00"/>
    <x v="17"/>
    <x v="4"/>
    <n v="1677.2"/>
    <s v="GREAT BRITAIN-Run of river"/>
    <s v="Non-EU"/>
    <n v="1.6772"/>
  </r>
  <r>
    <s v="UK"/>
    <s v="GREAT BRITAIN"/>
    <s v="UK00"/>
    <x v="17"/>
    <x v="5"/>
    <n v="1677.2"/>
    <s v="GREAT BRITAIN-Run of river"/>
    <s v="Non-EU"/>
    <n v="1.6772"/>
  </r>
  <r>
    <s v="UK"/>
    <s v="GREAT BRITAIN"/>
    <s v="UK00"/>
    <x v="17"/>
    <x v="6"/>
    <n v="1677.2"/>
    <s v="GREAT BRITAIN-Run of river"/>
    <s v="Non-EU"/>
    <n v="1.6772"/>
  </r>
  <r>
    <s v="UK"/>
    <s v="GREAT BRITAIN"/>
    <s v="UK00"/>
    <x v="17"/>
    <x v="7"/>
    <n v="1677.2"/>
    <s v="GREAT BRITAIN-Run of river"/>
    <s v="Non-EU"/>
    <n v="1.6772"/>
  </r>
  <r>
    <s v="UK"/>
    <s v="NORTHERN IRELAND"/>
    <s v="UKNI"/>
    <x v="16"/>
    <x v="8"/>
    <n v="6"/>
    <s v="NORTHERN IRELAND-Reservoir"/>
    <s v="Non-EU"/>
    <n v="6.0000000000000001E-3"/>
  </r>
  <r>
    <s v="UK"/>
    <s v="NORTHERN IRELAND"/>
    <s v="UKNI"/>
    <x v="16"/>
    <x v="9"/>
    <n v="6"/>
    <s v="NORTHERN IRELAND-Reservoir"/>
    <s v="Non-EU"/>
    <n v="6.0000000000000001E-3"/>
  </r>
  <r>
    <s v="UK"/>
    <s v="NORTHERN IRELAND"/>
    <s v="UKNI"/>
    <x v="16"/>
    <x v="10"/>
    <n v="6"/>
    <s v="NORTHERN IRELAND-Reservoir"/>
    <s v="Non-EU"/>
    <n v="6.0000000000000001E-3"/>
  </r>
  <r>
    <s v="UK"/>
    <s v="NORTHERN IRELAND"/>
    <s v="UKNI"/>
    <x v="16"/>
    <x v="0"/>
    <n v="6"/>
    <s v="NORTHERN IRELAND-Reservoir"/>
    <s v="Non-EU"/>
    <n v="6.0000000000000001E-3"/>
  </r>
  <r>
    <s v="UK"/>
    <s v="NORTHERN IRELAND"/>
    <s v="UKNI"/>
    <x v="16"/>
    <x v="1"/>
    <n v="6"/>
    <s v="NORTHERN IRELAND-Reservoir"/>
    <s v="Non-EU"/>
    <n v="6.0000000000000001E-3"/>
  </r>
  <r>
    <s v="UK"/>
    <s v="NORTHERN IRELAND"/>
    <s v="UKNI"/>
    <x v="16"/>
    <x v="2"/>
    <n v="6"/>
    <s v="NORTHERN IRELAND-Reservoir"/>
    <s v="Non-EU"/>
    <n v="6.0000000000000001E-3"/>
  </r>
  <r>
    <s v="UK"/>
    <s v="NORTHERN IRELAND"/>
    <s v="UKNI"/>
    <x v="16"/>
    <x v="3"/>
    <n v="6"/>
    <s v="NORTHERN IRELAND-Reservoir"/>
    <s v="Non-EU"/>
    <n v="6.0000000000000001E-3"/>
  </r>
  <r>
    <s v="UK"/>
    <s v="NORTHERN IRELAND"/>
    <s v="UKNI"/>
    <x v="16"/>
    <x v="4"/>
    <n v="6"/>
    <s v="NORTHERN IRELAND-Reservoir"/>
    <s v="Non-EU"/>
    <n v="6.0000000000000001E-3"/>
  </r>
  <r>
    <s v="UK"/>
    <s v="NORTHERN IRELAND"/>
    <s v="UKNI"/>
    <x v="16"/>
    <x v="5"/>
    <n v="6"/>
    <s v="NORTHERN IRELAND-Reservoir"/>
    <s v="Non-EU"/>
    <n v="6.0000000000000001E-3"/>
  </r>
  <r>
    <s v="UK"/>
    <s v="NORTHERN IRELAND"/>
    <s v="UKNI"/>
    <x v="16"/>
    <x v="6"/>
    <n v="6"/>
    <s v="NORTHERN IRELAND-Reservoir"/>
    <s v="Non-EU"/>
    <n v="6.0000000000000001E-3"/>
  </r>
  <r>
    <s v="UK"/>
    <s v="NORTHERN IRELAND"/>
    <s v="UKNI"/>
    <x v="16"/>
    <x v="7"/>
    <n v="6"/>
    <s v="NORTHERN IRELAND-Reservoir"/>
    <s v="Non-EU"/>
    <n v="6.0000000000000001E-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CEA9C79-03F6-41C1-87A0-1DAF6BB86C3F}" name="PivotChartTable3" cacheId="2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1:F16" firstHeaderRow="1" firstDataRow="2" firstDataCol="1"/>
  <pivotFields count="4">
    <pivotField dataField="1" subtotalTop="0" showAll="0" defaultSubtotal="0"/>
    <pivotField axis="axisRow" allDrilled="1" subtotalTop="0" showAll="0" sortType="ascending" defaultSubtotal="0" defaultAttributeDrillState="1">
      <items count="13">
        <item x="0"/>
        <item x="1"/>
        <item x="2"/>
        <item x="3"/>
        <item x="4"/>
        <item x="5"/>
        <item x="6"/>
        <item x="7"/>
        <item x="8"/>
        <item x="9"/>
        <item x="10"/>
        <item x="11"/>
        <item x="12"/>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 axis="axisCol" allDrilled="1" subtotalTop="0" showAll="0" dataSourceSort="1" defaultSubtotal="0" defaultAttributeDrillState="1">
      <items count="4">
        <item s="1" x="0"/>
        <item s="1" x="1"/>
        <item s="1" x="2"/>
        <item s="1" x="3"/>
      </items>
    </pivotField>
  </pivotFields>
  <rowFields count="1">
    <field x="1"/>
  </rowFields>
  <rowItems count="14">
    <i>
      <x v="6"/>
    </i>
    <i>
      <x v="11"/>
    </i>
    <i>
      <x v="12"/>
    </i>
    <i>
      <x v="7"/>
    </i>
    <i>
      <x v="2"/>
    </i>
    <i>
      <x v="8"/>
    </i>
    <i>
      <x v="9"/>
    </i>
    <i>
      <x v="10"/>
    </i>
    <i>
      <x v="1"/>
    </i>
    <i>
      <x/>
    </i>
    <i>
      <x v="3"/>
    </i>
    <i>
      <x v="5"/>
    </i>
    <i>
      <x v="4"/>
    </i>
    <i t="grand">
      <x/>
    </i>
  </rowItems>
  <colFields count="1">
    <field x="3"/>
  </colFields>
  <colItems count="5">
    <i>
      <x/>
    </i>
    <i>
      <x v="1"/>
    </i>
    <i>
      <x v="2"/>
    </i>
    <i>
      <x v="3"/>
    </i>
    <i t="grand">
      <x/>
    </i>
  </colItems>
  <dataFields count="1">
    <dataField name="Sum of Value" fld="0"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3" count="1" selected="0">
            <x v="1"/>
          </reference>
        </references>
      </pivotArea>
    </chartFormat>
    <chartFormat chart="0" format="2" series="1">
      <pivotArea type="data" outline="0" fieldPosition="0">
        <references count="2">
          <reference field="4294967294" count="1" selected="0">
            <x v="0"/>
          </reference>
          <reference field="3" count="1" selected="0">
            <x v="2"/>
          </reference>
        </references>
      </pivotArea>
    </chartFormat>
    <chartFormat chart="0" format="3" series="1">
      <pivotArea type="data" outline="0" fieldPosition="0">
        <references count="2">
          <reference field="4294967294" count="1" selected="0">
            <x v="0"/>
          </reference>
          <reference field="3" count="1" selected="0">
            <x v="3"/>
          </reference>
        </references>
      </pivotArea>
    </chartFormat>
    <chartFormat chart="0" format="4" series="1">
      <pivotArea type="data" outline="0" fieldPosition="0">
        <references count="2">
          <reference field="4294967294" count="1" selected="0">
            <x v="0"/>
          </reference>
          <reference field="3" count="1" selected="0">
            <x v="0"/>
          </reference>
        </references>
      </pivotArea>
    </chartFormat>
  </chartFormats>
  <pivotHierarchies count="1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omPrices  2].[Year].&amp;[2028]"/>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10"/>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4" columnCount="5" cacheId="855528958">
        <x15:pivotRow count="5">
          <x15:c>
            <x15:v>1.6258601756954609</x15:v>
          </x15:c>
          <x15:c t="e">
            <x15:v/>
          </x15:c>
          <x15:c t="e">
            <x15:v/>
          </x15:c>
          <x15:c t="e">
            <x15:v/>
          </x15:c>
          <x15:c>
            <x15:v>1.6258601756954609</x15:v>
          </x15:c>
        </x15:pivotRow>
        <x15:pivotRow count="5">
          <x15:c t="e">
            <x15:v/>
          </x15:c>
          <x15:c t="e">
            <x15:v/>
          </x15:c>
          <x15:c>
            <x15:v>1.9520175806380051</x15:v>
          </x15:c>
          <x15:c t="e">
            <x15:v/>
          </x15:c>
          <x15:c>
            <x15:v>1.9520175806380051</x15:v>
          </x15:c>
        </x15:pivotRow>
        <x15:pivotRow count="5">
          <x15:c t="e">
            <x15:v/>
          </x15:c>
          <x15:c t="e">
            <x15:v/>
          </x15:c>
          <x15:c t="e">
            <x15:v/>
          </x15:c>
          <x15:c>
            <x15:v>2.0207119326500731</x15:v>
          </x15:c>
          <x15:c>
            <x15:v>2.0207119326500731</x15:v>
          </x15:c>
        </x15:pivotRow>
        <x15:pivotRow count="5">
          <x15:c>
            <x15:v>2.0903916544655927</x15:v>
          </x15:c>
          <x15:c t="e">
            <x15:v/>
          </x15:c>
          <x15:c t="e">
            <x15:v/>
          </x15:c>
          <x15:c t="e">
            <x15:v/>
          </x15:c>
          <x15:c>
            <x15:v>2.0903916544655927</x15:v>
          </x15:c>
        </x15:pivotRow>
        <x15:pivotRow count="5">
          <x15:c>
            <x15:v>2.594112028505104</x15:v>
          </x15:c>
          <x15:c t="e">
            <x15:v/>
          </x15:c>
          <x15:c t="e">
            <x15:v/>
          </x15:c>
          <x15:c t="e">
            <x15:v/>
          </x15:c>
          <x15:c>
            <x15:v>2.594112028505104</x15:v>
          </x15:c>
        </x15:pivotRow>
        <x15:pivotRow count="5">
          <x15:c>
            <x15:v>2.7523490117130307</x15:v>
          </x15:c>
          <x15:c t="e">
            <x15:v/>
          </x15:c>
          <x15:c t="e">
            <x15:v/>
          </x15:c>
          <x15:c t="e">
            <x15:v/>
          </x15:c>
          <x15:c>
            <x15:v>2.7523490117130307</x15:v>
          </x15:c>
        </x15:pivotRow>
        <x15:pivotRow count="5">
          <x15:c>
            <x15:v>3.6001189604685213</x15:v>
          </x15:c>
          <x15:c t="e">
            <x15:v/>
          </x15:c>
          <x15:c t="e">
            <x15:v/>
          </x15:c>
          <x15:c t="e">
            <x15:v/>
          </x15:c>
          <x15:c>
            <x15:v>3.6001189604685213</x15:v>
          </x15:c>
        </x15:pivotRow>
        <x15:pivotRow count="5">
          <x15:c t="e">
            <x15:v/>
          </x15:c>
          <x15:c>
            <x15:v>6.7724667462420349</x15:v>
          </x15:c>
          <x15:c t="e">
            <x15:v/>
          </x15:c>
          <x15:c t="e">
            <x15:v/>
          </x15:c>
          <x15:c>
            <x15:v>6.7724667462420349</x15:v>
          </x15:c>
        </x15:pivotRow>
        <x15:pivotRow count="5">
          <x15:c t="e">
            <x15:v/>
          </x15:c>
          <x15:c>
            <x15:v>6.7724667462420349</x15:v>
          </x15:c>
          <x15:c t="e">
            <x15:v/>
          </x15:c>
          <x15:c t="e">
            <x15:v/>
          </x15:c>
          <x15:c>
            <x15:v>6.7724667462420349</x15:v>
          </x15:c>
        </x15:pivotRow>
        <x15:pivotRow count="5">
          <x15:c t="e">
            <x15:v/>
          </x15:c>
          <x15:c t="e">
            <x15:v/>
          </x15:c>
          <x15:c t="e">
            <x15:v/>
          </x15:c>
          <x15:c>
            <x15:v>12.286608252689724</x15:v>
          </x15:c>
          <x15:c>
            <x15:v>12.286608252689724</x15:v>
          </x15:c>
        </x15:pivotRow>
        <x15:pivotRow count="5">
          <x15:c t="e">
            <x15:v/>
          </x15:c>
          <x15:c t="e">
            <x15:v/>
          </x15:c>
          <x15:c t="e">
            <x15:v/>
          </x15:c>
          <x15:c>
            <x15:v>12.900938665324212</x15:v>
          </x15:c>
          <x15:c>
            <x15:v>12.900938665324212</x15:v>
          </x15:c>
        </x15:pivotRow>
        <x15:pivotRow count="5">
          <x15:c t="e">
            <x15:v/>
          </x15:c>
          <x15:c t="e">
            <x15:v/>
          </x15:c>
          <x15:c t="e">
            <x15:v/>
          </x15:c>
          <x15:c>
            <x15:v>15.726858563442848</x15:v>
          </x15:c>
          <x15:c>
            <x15:v>15.726858563442848</x15:v>
          </x15:c>
        </x15:pivotRow>
        <x15:pivotRow count="5">
          <x15:c t="e">
            <x15:v/>
          </x15:c>
          <x15:c>
            <x15:v>22.179677335964069</x15:v>
          </x15:c>
          <x15:c t="e">
            <x15:v/>
          </x15:c>
          <x15:c t="e">
            <x15:v/>
          </x15:c>
          <x15:c>
            <x15:v>22.179677335964069</x15:v>
          </x15:c>
        </x15:pivotRow>
        <x15:pivotRow count="5">
          <x15:c>
            <x15:v>12.662831830847708</x15:v>
          </x15:c>
          <x15:c>
            <x15:v>35.724610828448135</x15:v>
          </x15:c>
          <x15:c>
            <x15:v>1.9520175806380051</x15:v>
          </x15:c>
          <x15:c>
            <x15:v>42.935117414106855</x15:v>
          </x15:c>
          <x15:c>
            <x15:v>93.274577654040712</x15:v>
          </x15:c>
        </x15:pivotRow>
      </x15:pivotTableData>
    </ext>
    <ext xmlns:x15="http://schemas.microsoft.com/office/spreadsheetml/2010/11/main" uri="{E67621CE-5B39-4880-91FE-76760E9C1902}">
      <x15:pivotTableUISettings>
        <x15:activeTabTopLevelEntity name="[ComPrices  2]"/>
        <x15:activeTabTopLevelEntity name="[Prices_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3" cacheId="12" applyNumberFormats="0" applyBorderFormats="0" applyFontFormats="0" applyPatternFormats="0" applyAlignmentFormats="0" applyWidthHeightFormats="1" dataCaption="Values" updatedVersion="8" minRefreshableVersion="3" showDrill="0" useAutoFormatting="1" colGrandTotals="0" itemPrintTitles="1" createdVersion="8" indent="0" showHeaders="0" outline="1" outlineData="1" multipleFieldFilters="0" chartFormat="1">
  <location ref="A4:L655" firstHeaderRow="1" firstDataRow="2" firstDataCol="1" rowPageCount="1" colPageCount="1"/>
  <pivotFields count="6">
    <pivotField showAll="0"/>
    <pivotField axis="axisPage" showAll="0">
      <items count="40">
        <item x="0"/>
        <item x="1"/>
        <item x="2"/>
        <item x="3"/>
        <item x="4"/>
        <item x="5"/>
        <item x="6"/>
        <item x="7"/>
        <item x="8"/>
        <item x="9"/>
        <item x="10"/>
        <item x="11"/>
        <item x="12"/>
        <item x="13"/>
        <item x="14"/>
        <item x="15"/>
        <item x="16"/>
        <item m="1" x="38"/>
        <item x="17"/>
        <item x="18"/>
        <item x="19"/>
        <item x="20"/>
        <item x="21"/>
        <item x="22"/>
        <item x="23"/>
        <item x="24"/>
        <item x="25"/>
        <item x="26"/>
        <item x="27"/>
        <item x="28"/>
        <item x="29"/>
        <item x="30"/>
        <item x="31"/>
        <item x="32"/>
        <item x="33"/>
        <item x="34"/>
        <item x="35"/>
        <item x="36"/>
        <item m="1" x="37"/>
        <item t="default"/>
      </items>
    </pivotField>
    <pivotField axis="axisRow" showAll="0">
      <items count="66">
        <item x="0"/>
        <item x="1"/>
        <item x="4"/>
        <item x="2"/>
        <item x="3"/>
        <item x="5"/>
        <item x="61"/>
        <item x="7"/>
        <item x="20"/>
        <item x="21"/>
        <item x="8"/>
        <item x="9"/>
        <item x="10"/>
        <item x="11"/>
        <item x="12"/>
        <item x="13"/>
        <item x="14"/>
        <item x="15"/>
        <item x="16"/>
        <item x="17"/>
        <item x="56"/>
        <item x="18"/>
        <item x="19"/>
        <item x="23"/>
        <item x="24"/>
        <item x="6"/>
        <item x="25"/>
        <item x="26"/>
        <item x="27"/>
        <item x="28"/>
        <item x="29"/>
        <item x="30"/>
        <item x="31"/>
        <item x="32"/>
        <item x="33"/>
        <item x="35"/>
        <item x="36"/>
        <item x="63"/>
        <item x="34"/>
        <item x="38"/>
        <item x="39"/>
        <item x="51"/>
        <item x="37"/>
        <item x="40"/>
        <item x="41"/>
        <item x="42"/>
        <item x="44"/>
        <item x="45"/>
        <item x="46"/>
        <item x="47"/>
        <item x="48"/>
        <item x="49"/>
        <item x="50"/>
        <item x="52"/>
        <item x="53"/>
        <item x="57"/>
        <item x="58"/>
        <item x="59"/>
        <item x="60"/>
        <item x="55"/>
        <item x="54"/>
        <item x="62"/>
        <item m="1" x="64"/>
        <item x="22"/>
        <item x="43"/>
        <item t="default"/>
      </items>
    </pivotField>
    <pivotField axis="axisRow" showAll="0">
      <items count="24">
        <item x="4"/>
        <item x="5"/>
        <item m="1" x="21"/>
        <item x="14"/>
        <item x="0"/>
        <item x="9"/>
        <item m="1" x="22"/>
        <item x="15"/>
        <item x="12"/>
        <item x="10"/>
        <item x="1"/>
        <item x="8"/>
        <item x="7"/>
        <item x="2"/>
        <item x="13"/>
        <item x="11"/>
        <item x="3"/>
        <item x="16"/>
        <item x="17"/>
        <item x="18"/>
        <item x="19"/>
        <item x="20"/>
        <item x="6"/>
        <item t="default"/>
      </items>
    </pivotField>
    <pivotField axis="axisCol" showAll="0">
      <items count="12">
        <item x="8"/>
        <item x="9"/>
        <item x="10"/>
        <item x="0"/>
        <item x="1"/>
        <item x="2"/>
        <item x="3"/>
        <item x="4"/>
        <item x="5"/>
        <item x="6"/>
        <item x="7"/>
        <item t="default"/>
      </items>
    </pivotField>
    <pivotField dataField="1" showAll="0"/>
  </pivotFields>
  <rowFields count="2">
    <field x="2"/>
    <field x="3"/>
  </rowFields>
  <rowItems count="650">
    <i>
      <x/>
    </i>
    <i r="1">
      <x v="4"/>
    </i>
    <i r="1">
      <x v="10"/>
    </i>
    <i r="1">
      <x v="13"/>
    </i>
    <i r="1">
      <x v="16"/>
    </i>
    <i r="1">
      <x v="17"/>
    </i>
    <i r="1">
      <x v="18"/>
    </i>
    <i>
      <x v="1"/>
    </i>
    <i r="1">
      <x/>
    </i>
    <i r="1">
      <x v="1"/>
    </i>
    <i r="1">
      <x v="4"/>
    </i>
    <i r="1">
      <x v="10"/>
    </i>
    <i r="1">
      <x v="11"/>
    </i>
    <i r="1">
      <x v="12"/>
    </i>
    <i r="1">
      <x v="13"/>
    </i>
    <i r="1">
      <x v="16"/>
    </i>
    <i r="1">
      <x v="17"/>
    </i>
    <i r="1">
      <x v="18"/>
    </i>
    <i r="1">
      <x v="19"/>
    </i>
    <i r="1">
      <x v="20"/>
    </i>
    <i r="1">
      <x v="21"/>
    </i>
    <i r="1">
      <x v="22"/>
    </i>
    <i>
      <x v="2"/>
    </i>
    <i r="1">
      <x/>
    </i>
    <i r="1">
      <x v="8"/>
    </i>
    <i r="1">
      <x v="13"/>
    </i>
    <i r="1">
      <x v="16"/>
    </i>
    <i r="1">
      <x v="17"/>
    </i>
    <i r="1">
      <x v="18"/>
    </i>
    <i r="1">
      <x v="20"/>
    </i>
    <i r="1">
      <x v="21"/>
    </i>
    <i>
      <x v="3"/>
    </i>
    <i r="1">
      <x/>
    </i>
    <i r="1">
      <x v="1"/>
    </i>
    <i r="1">
      <x v="4"/>
    </i>
    <i r="1">
      <x v="5"/>
    </i>
    <i r="1">
      <x v="9"/>
    </i>
    <i r="1">
      <x v="10"/>
    </i>
    <i r="1">
      <x v="11"/>
    </i>
    <i r="1">
      <x v="12"/>
    </i>
    <i r="1">
      <x v="13"/>
    </i>
    <i r="1">
      <x v="15"/>
    </i>
    <i r="1">
      <x v="16"/>
    </i>
    <i r="1">
      <x v="18"/>
    </i>
    <i r="1">
      <x v="19"/>
    </i>
    <i r="1">
      <x v="22"/>
    </i>
    <i>
      <x v="4"/>
    </i>
    <i r="1">
      <x v="15"/>
    </i>
    <i>
      <x v="5"/>
    </i>
    <i r="1">
      <x/>
    </i>
    <i r="1">
      <x v="4"/>
    </i>
    <i r="1">
      <x v="5"/>
    </i>
    <i r="1">
      <x v="8"/>
    </i>
    <i r="1">
      <x v="9"/>
    </i>
    <i r="1">
      <x v="11"/>
    </i>
    <i r="1">
      <x v="12"/>
    </i>
    <i r="1">
      <x v="13"/>
    </i>
    <i r="1">
      <x v="15"/>
    </i>
    <i r="1">
      <x v="16"/>
    </i>
    <i r="1">
      <x v="17"/>
    </i>
    <i r="1">
      <x v="18"/>
    </i>
    <i r="1">
      <x v="19"/>
    </i>
    <i r="1">
      <x v="20"/>
    </i>
    <i>
      <x v="6"/>
    </i>
    <i r="1">
      <x/>
    </i>
    <i r="1">
      <x v="4"/>
    </i>
    <i r="1">
      <x v="9"/>
    </i>
    <i r="1">
      <x v="10"/>
    </i>
    <i r="1">
      <x v="11"/>
    </i>
    <i r="1">
      <x v="12"/>
    </i>
    <i r="1">
      <x v="13"/>
    </i>
    <i r="1">
      <x v="16"/>
    </i>
    <i r="1">
      <x v="17"/>
    </i>
    <i r="1">
      <x v="18"/>
    </i>
    <i r="1">
      <x v="19"/>
    </i>
    <i r="1">
      <x v="20"/>
    </i>
    <i r="1">
      <x v="22"/>
    </i>
    <i>
      <x v="7"/>
    </i>
    <i r="1">
      <x/>
    </i>
    <i r="1">
      <x v="1"/>
    </i>
    <i r="1">
      <x v="3"/>
    </i>
    <i r="1">
      <x v="4"/>
    </i>
    <i r="1">
      <x v="5"/>
    </i>
    <i r="1">
      <x v="8"/>
    </i>
    <i r="1">
      <x v="9"/>
    </i>
    <i r="1">
      <x v="11"/>
    </i>
    <i r="1">
      <x v="12"/>
    </i>
    <i r="1">
      <x v="13"/>
    </i>
    <i r="1">
      <x v="16"/>
    </i>
    <i r="1">
      <x v="17"/>
    </i>
    <i r="1">
      <x v="18"/>
    </i>
    <i r="1">
      <x v="19"/>
    </i>
    <i r="1">
      <x v="20"/>
    </i>
    <i r="1">
      <x v="22"/>
    </i>
    <i>
      <x v="8"/>
    </i>
    <i r="1">
      <x/>
    </i>
    <i r="1">
      <x v="1"/>
    </i>
    <i r="1">
      <x v="4"/>
    </i>
    <i r="1">
      <x v="5"/>
    </i>
    <i r="1">
      <x v="7"/>
    </i>
    <i r="1">
      <x v="8"/>
    </i>
    <i r="1">
      <x v="10"/>
    </i>
    <i r="1">
      <x v="11"/>
    </i>
    <i r="1">
      <x v="12"/>
    </i>
    <i r="1">
      <x v="13"/>
    </i>
    <i r="1">
      <x v="15"/>
    </i>
    <i r="1">
      <x v="16"/>
    </i>
    <i r="1">
      <x v="17"/>
    </i>
    <i r="1">
      <x v="18"/>
    </i>
    <i r="1">
      <x v="19"/>
    </i>
    <i r="1">
      <x v="20"/>
    </i>
    <i r="1">
      <x v="22"/>
    </i>
    <i>
      <x v="9"/>
    </i>
    <i r="1">
      <x v="15"/>
    </i>
    <i>
      <x v="10"/>
    </i>
    <i r="1">
      <x/>
    </i>
    <i r="1">
      <x v="4"/>
    </i>
    <i r="1">
      <x v="5"/>
    </i>
    <i r="1">
      <x v="10"/>
    </i>
    <i r="1">
      <x v="13"/>
    </i>
    <i r="1">
      <x v="15"/>
    </i>
    <i r="1">
      <x v="16"/>
    </i>
    <i r="1">
      <x v="22"/>
    </i>
    <i>
      <x v="11"/>
    </i>
    <i r="1">
      <x v="15"/>
    </i>
    <i r="1">
      <x v="22"/>
    </i>
    <i>
      <x v="12"/>
    </i>
    <i r="1">
      <x v="15"/>
    </i>
    <i r="1">
      <x v="22"/>
    </i>
    <i>
      <x v="13"/>
    </i>
    <i r="1">
      <x v="15"/>
    </i>
    <i r="1">
      <x v="22"/>
    </i>
    <i>
      <x v="14"/>
    </i>
    <i r="1">
      <x v="15"/>
    </i>
    <i>
      <x v="15"/>
    </i>
    <i r="1">
      <x v="15"/>
    </i>
    <i r="1">
      <x v="22"/>
    </i>
    <i>
      <x v="16"/>
    </i>
    <i r="1">
      <x v="15"/>
    </i>
    <i r="1">
      <x v="22"/>
    </i>
    <i>
      <x v="17"/>
    </i>
    <i r="1">
      <x v="15"/>
    </i>
    <i r="1">
      <x v="22"/>
    </i>
    <i>
      <x v="18"/>
    </i>
    <i r="1">
      <x/>
    </i>
    <i r="1">
      <x v="4"/>
    </i>
    <i r="1">
      <x v="5"/>
    </i>
    <i r="1">
      <x v="10"/>
    </i>
    <i r="1">
      <x v="13"/>
    </i>
    <i r="1">
      <x v="15"/>
    </i>
    <i r="1">
      <x v="16"/>
    </i>
    <i r="1">
      <x v="22"/>
    </i>
    <i>
      <x v="19"/>
    </i>
    <i r="1">
      <x/>
    </i>
    <i r="1">
      <x v="1"/>
    </i>
    <i r="1">
      <x v="4"/>
    </i>
    <i r="1">
      <x v="10"/>
    </i>
    <i r="1">
      <x v="11"/>
    </i>
    <i r="1">
      <x v="12"/>
    </i>
    <i r="1">
      <x v="13"/>
    </i>
    <i r="1">
      <x v="15"/>
    </i>
    <i r="1">
      <x v="16"/>
    </i>
    <i>
      <x v="20"/>
    </i>
    <i r="1">
      <x/>
    </i>
    <i r="1">
      <x v="1"/>
    </i>
    <i r="1">
      <x v="4"/>
    </i>
    <i r="1">
      <x v="5"/>
    </i>
    <i r="1">
      <x v="9"/>
    </i>
    <i r="1">
      <x v="11"/>
    </i>
    <i r="1">
      <x v="12"/>
    </i>
    <i r="1">
      <x v="13"/>
    </i>
    <i r="1">
      <x v="14"/>
    </i>
    <i r="1">
      <x v="15"/>
    </i>
    <i r="1">
      <x v="16"/>
    </i>
    <i r="1">
      <x v="17"/>
    </i>
    <i r="1">
      <x v="18"/>
    </i>
    <i r="1">
      <x v="19"/>
    </i>
    <i r="1">
      <x v="20"/>
    </i>
    <i r="1">
      <x v="22"/>
    </i>
    <i>
      <x v="21"/>
    </i>
    <i r="1">
      <x/>
    </i>
    <i r="1">
      <x v="1"/>
    </i>
    <i r="1">
      <x v="4"/>
    </i>
    <i r="1">
      <x v="5"/>
    </i>
    <i r="1">
      <x v="9"/>
    </i>
    <i r="1">
      <x v="10"/>
    </i>
    <i r="1">
      <x v="11"/>
    </i>
    <i r="1">
      <x v="12"/>
    </i>
    <i r="1">
      <x v="13"/>
    </i>
    <i r="1">
      <x v="15"/>
    </i>
    <i r="1">
      <x v="16"/>
    </i>
    <i r="1">
      <x v="17"/>
    </i>
    <i r="1">
      <x v="22"/>
    </i>
    <i>
      <x v="22"/>
    </i>
    <i r="1">
      <x/>
    </i>
    <i r="1">
      <x v="1"/>
    </i>
    <i r="1">
      <x v="4"/>
    </i>
    <i r="1">
      <x v="5"/>
    </i>
    <i r="1">
      <x v="9"/>
    </i>
    <i r="1">
      <x v="10"/>
    </i>
    <i r="1">
      <x v="11"/>
    </i>
    <i r="1">
      <x v="12"/>
    </i>
    <i r="1">
      <x v="13"/>
    </i>
    <i r="1">
      <x v="15"/>
    </i>
    <i r="1">
      <x v="16"/>
    </i>
    <i r="1">
      <x v="17"/>
    </i>
    <i r="1">
      <x v="18"/>
    </i>
    <i r="1">
      <x v="19"/>
    </i>
    <i r="1">
      <x v="20"/>
    </i>
    <i r="1">
      <x v="21"/>
    </i>
    <i r="1">
      <x v="22"/>
    </i>
    <i>
      <x v="23"/>
    </i>
    <i r="1">
      <x/>
    </i>
    <i r="1">
      <x v="1"/>
    </i>
    <i r="1">
      <x v="4"/>
    </i>
    <i r="1">
      <x v="8"/>
    </i>
    <i r="1">
      <x v="12"/>
    </i>
    <i r="1">
      <x v="13"/>
    </i>
    <i r="1">
      <x v="15"/>
    </i>
    <i r="1">
      <x v="16"/>
    </i>
    <i r="1">
      <x v="17"/>
    </i>
    <i r="1">
      <x v="18"/>
    </i>
    <i r="1">
      <x v="19"/>
    </i>
    <i r="1">
      <x v="20"/>
    </i>
    <i r="1">
      <x v="21"/>
    </i>
    <i r="1">
      <x v="22"/>
    </i>
    <i>
      <x v="24"/>
    </i>
    <i r="1">
      <x/>
    </i>
    <i r="1">
      <x v="10"/>
    </i>
    <i r="1">
      <x v="13"/>
    </i>
    <i r="1">
      <x v="14"/>
    </i>
    <i r="1">
      <x v="16"/>
    </i>
    <i>
      <x v="25"/>
    </i>
    <i r="1">
      <x/>
    </i>
    <i r="1">
      <x v="1"/>
    </i>
    <i r="1">
      <x v="4"/>
    </i>
    <i r="1">
      <x v="5"/>
    </i>
    <i r="1">
      <x v="10"/>
    </i>
    <i r="1">
      <x v="11"/>
    </i>
    <i r="1">
      <x v="12"/>
    </i>
    <i r="1">
      <x v="13"/>
    </i>
    <i r="1">
      <x v="14"/>
    </i>
    <i r="1">
      <x v="15"/>
    </i>
    <i r="1">
      <x v="16"/>
    </i>
    <i r="1">
      <x v="17"/>
    </i>
    <i r="1">
      <x v="18"/>
    </i>
    <i r="1">
      <x v="20"/>
    </i>
    <i r="1">
      <x v="21"/>
    </i>
    <i r="1">
      <x v="22"/>
    </i>
    <i>
      <x v="26"/>
    </i>
    <i r="1">
      <x/>
    </i>
    <i r="1">
      <x v="4"/>
    </i>
    <i r="1">
      <x v="5"/>
    </i>
    <i r="1">
      <x v="8"/>
    </i>
    <i r="1">
      <x v="9"/>
    </i>
    <i r="1">
      <x v="10"/>
    </i>
    <i r="1">
      <x v="11"/>
    </i>
    <i r="1">
      <x v="12"/>
    </i>
    <i r="1">
      <x v="13"/>
    </i>
    <i r="1">
      <x v="16"/>
    </i>
    <i r="1">
      <x v="18"/>
    </i>
    <i r="1">
      <x v="22"/>
    </i>
    <i>
      <x v="27"/>
    </i>
    <i r="1">
      <x/>
    </i>
    <i r="1">
      <x v="1"/>
    </i>
    <i r="1">
      <x v="4"/>
    </i>
    <i r="1">
      <x v="5"/>
    </i>
    <i r="1">
      <x v="8"/>
    </i>
    <i r="1">
      <x v="10"/>
    </i>
    <i r="1">
      <x v="11"/>
    </i>
    <i r="1">
      <x v="12"/>
    </i>
    <i r="1">
      <x v="13"/>
    </i>
    <i r="1">
      <x v="15"/>
    </i>
    <i r="1">
      <x v="16"/>
    </i>
    <i r="1">
      <x v="18"/>
    </i>
    <i r="1">
      <x v="19"/>
    </i>
    <i>
      <x v="28"/>
    </i>
    <i r="1">
      <x/>
    </i>
    <i r="1">
      <x v="1"/>
    </i>
    <i r="1">
      <x v="4"/>
    </i>
    <i r="1">
      <x v="11"/>
    </i>
    <i r="1">
      <x v="12"/>
    </i>
    <i r="1">
      <x v="13"/>
    </i>
    <i r="1">
      <x v="15"/>
    </i>
    <i r="1">
      <x v="16"/>
    </i>
    <i r="1">
      <x v="17"/>
    </i>
    <i r="1">
      <x v="18"/>
    </i>
    <i r="1">
      <x v="22"/>
    </i>
    <i>
      <x v="29"/>
    </i>
    <i r="1">
      <x/>
    </i>
    <i r="1">
      <x v="1"/>
    </i>
    <i r="1">
      <x v="4"/>
    </i>
    <i r="1">
      <x v="11"/>
    </i>
    <i r="1">
      <x v="12"/>
    </i>
    <i r="1">
      <x v="13"/>
    </i>
    <i r="1">
      <x v="15"/>
    </i>
    <i r="1">
      <x v="16"/>
    </i>
    <i r="1">
      <x v="17"/>
    </i>
    <i r="1">
      <x v="18"/>
    </i>
    <i r="1">
      <x v="22"/>
    </i>
    <i>
      <x v="30"/>
    </i>
    <i r="1">
      <x/>
    </i>
    <i r="1">
      <x v="1"/>
    </i>
    <i r="1">
      <x v="4"/>
    </i>
    <i r="1">
      <x v="11"/>
    </i>
    <i r="1">
      <x v="12"/>
    </i>
    <i r="1">
      <x v="13"/>
    </i>
    <i r="1">
      <x v="15"/>
    </i>
    <i r="1">
      <x v="16"/>
    </i>
    <i r="1">
      <x v="17"/>
    </i>
    <i r="1">
      <x v="18"/>
    </i>
    <i r="1">
      <x v="19"/>
    </i>
    <i r="1">
      <x v="20"/>
    </i>
    <i r="1">
      <x v="22"/>
    </i>
    <i>
      <x v="31"/>
    </i>
    <i r="1">
      <x/>
    </i>
    <i r="1">
      <x v="1"/>
    </i>
    <i r="1">
      <x v="4"/>
    </i>
    <i r="1">
      <x v="11"/>
    </i>
    <i r="1">
      <x v="12"/>
    </i>
    <i r="1">
      <x v="13"/>
    </i>
    <i r="1">
      <x v="15"/>
    </i>
    <i r="1">
      <x v="16"/>
    </i>
    <i r="1">
      <x v="17"/>
    </i>
    <i r="1">
      <x v="18"/>
    </i>
    <i r="1">
      <x v="19"/>
    </i>
    <i r="1">
      <x v="20"/>
    </i>
    <i r="1">
      <x v="22"/>
    </i>
    <i>
      <x v="32"/>
    </i>
    <i r="1">
      <x/>
    </i>
    <i r="1">
      <x v="1"/>
    </i>
    <i r="1">
      <x v="4"/>
    </i>
    <i r="1">
      <x v="11"/>
    </i>
    <i r="1">
      <x v="12"/>
    </i>
    <i r="1">
      <x v="13"/>
    </i>
    <i r="1">
      <x v="14"/>
    </i>
    <i r="1">
      <x v="15"/>
    </i>
    <i r="1">
      <x v="16"/>
    </i>
    <i r="1">
      <x v="17"/>
    </i>
    <i r="1">
      <x v="18"/>
    </i>
    <i r="1">
      <x v="22"/>
    </i>
    <i>
      <x v="33"/>
    </i>
    <i r="1">
      <x/>
    </i>
    <i r="1">
      <x v="1"/>
    </i>
    <i r="1">
      <x v="4"/>
    </i>
    <i r="1">
      <x v="5"/>
    </i>
    <i r="1">
      <x v="11"/>
    </i>
    <i r="1">
      <x v="12"/>
    </i>
    <i r="1">
      <x v="13"/>
    </i>
    <i r="1">
      <x v="15"/>
    </i>
    <i r="1">
      <x v="16"/>
    </i>
    <i r="1">
      <x v="17"/>
    </i>
    <i r="1">
      <x v="18"/>
    </i>
    <i r="1">
      <x v="19"/>
    </i>
    <i r="1">
      <x v="22"/>
    </i>
    <i>
      <x v="34"/>
    </i>
    <i r="1">
      <x/>
    </i>
    <i r="1">
      <x v="1"/>
    </i>
    <i r="1">
      <x v="4"/>
    </i>
    <i r="1">
      <x v="10"/>
    </i>
    <i r="1">
      <x v="11"/>
    </i>
    <i r="1">
      <x v="12"/>
    </i>
    <i r="1">
      <x v="13"/>
    </i>
    <i r="1">
      <x v="14"/>
    </i>
    <i r="1">
      <x v="15"/>
    </i>
    <i r="1">
      <x v="16"/>
    </i>
    <i r="1">
      <x v="17"/>
    </i>
    <i r="1">
      <x v="18"/>
    </i>
    <i r="1">
      <x v="19"/>
    </i>
    <i r="1">
      <x v="20"/>
    </i>
    <i r="1">
      <x v="22"/>
    </i>
    <i>
      <x v="35"/>
    </i>
    <i r="1">
      <x/>
    </i>
    <i r="1">
      <x v="1"/>
    </i>
    <i r="1">
      <x v="4"/>
    </i>
    <i r="1">
      <x v="11"/>
    </i>
    <i r="1">
      <x v="12"/>
    </i>
    <i r="1">
      <x v="13"/>
    </i>
    <i r="1">
      <x v="15"/>
    </i>
    <i r="1">
      <x v="16"/>
    </i>
    <i r="1">
      <x v="18"/>
    </i>
    <i r="1">
      <x v="19"/>
    </i>
    <i>
      <x v="36"/>
    </i>
    <i r="1">
      <x/>
    </i>
    <i r="1">
      <x v="1"/>
    </i>
    <i r="1">
      <x v="11"/>
    </i>
    <i r="1">
      <x v="12"/>
    </i>
    <i r="1">
      <x v="13"/>
    </i>
    <i r="1">
      <x v="16"/>
    </i>
    <i r="1">
      <x v="18"/>
    </i>
    <i r="1">
      <x v="20"/>
    </i>
    <i r="1">
      <x v="22"/>
    </i>
    <i>
      <x v="37"/>
    </i>
    <i r="1">
      <x v="19"/>
    </i>
    <i>
      <x v="38"/>
    </i>
    <i r="1">
      <x v="1"/>
    </i>
    <i r="1">
      <x v="4"/>
    </i>
    <i r="1">
      <x v="12"/>
    </i>
    <i r="1">
      <x v="13"/>
    </i>
    <i r="1">
      <x v="14"/>
    </i>
    <i r="1">
      <x v="15"/>
    </i>
    <i r="1">
      <x v="16"/>
    </i>
    <i r="1">
      <x v="21"/>
    </i>
    <i>
      <x v="39"/>
    </i>
    <i r="1">
      <x/>
    </i>
    <i r="1">
      <x v="4"/>
    </i>
    <i r="1">
      <x v="5"/>
    </i>
    <i r="1">
      <x v="12"/>
    </i>
    <i r="1">
      <x v="13"/>
    </i>
    <i r="1">
      <x v="16"/>
    </i>
    <i r="1">
      <x v="18"/>
    </i>
    <i>
      <x v="40"/>
    </i>
    <i r="1">
      <x v="8"/>
    </i>
    <i r="1">
      <x v="13"/>
    </i>
    <i r="1">
      <x v="16"/>
    </i>
    <i r="1">
      <x v="17"/>
    </i>
    <i r="1">
      <x v="18"/>
    </i>
    <i>
      <x v="41"/>
    </i>
    <i r="1">
      <x v="4"/>
    </i>
    <i r="1">
      <x v="8"/>
    </i>
    <i r="1">
      <x v="12"/>
    </i>
    <i r="1">
      <x v="13"/>
    </i>
    <i r="1">
      <x v="16"/>
    </i>
    <i r="1">
      <x v="17"/>
    </i>
    <i r="1">
      <x v="18"/>
    </i>
    <i>
      <x v="42"/>
    </i>
    <i r="1">
      <x v="4"/>
    </i>
    <i r="1">
      <x v="10"/>
    </i>
    <i r="1">
      <x v="13"/>
    </i>
    <i>
      <x v="43"/>
    </i>
    <i r="1">
      <x/>
    </i>
    <i r="1">
      <x v="1"/>
    </i>
    <i r="1">
      <x v="4"/>
    </i>
    <i r="1">
      <x v="5"/>
    </i>
    <i r="1">
      <x v="9"/>
    </i>
    <i r="1">
      <x v="11"/>
    </i>
    <i r="1">
      <x v="12"/>
    </i>
    <i r="1">
      <x v="13"/>
    </i>
    <i r="1">
      <x v="15"/>
    </i>
    <i r="1">
      <x v="16"/>
    </i>
    <i r="1">
      <x v="18"/>
    </i>
    <i r="1">
      <x v="22"/>
    </i>
    <i>
      <x v="44"/>
    </i>
    <i r="1">
      <x v="15"/>
    </i>
    <i r="1">
      <x v="22"/>
    </i>
    <i>
      <x v="45"/>
    </i>
    <i r="1">
      <x v="15"/>
    </i>
    <i>
      <x v="46"/>
    </i>
    <i r="1">
      <x v="1"/>
    </i>
    <i r="1">
      <x v="11"/>
    </i>
    <i r="1">
      <x v="13"/>
    </i>
    <i r="1">
      <x v="16"/>
    </i>
    <i r="1">
      <x v="17"/>
    </i>
    <i r="1">
      <x v="18"/>
    </i>
    <i r="1">
      <x v="20"/>
    </i>
    <i>
      <x v="47"/>
    </i>
    <i r="1">
      <x v="1"/>
    </i>
    <i r="1">
      <x v="11"/>
    </i>
    <i r="1">
      <x v="16"/>
    </i>
    <i r="1">
      <x v="17"/>
    </i>
    <i r="1">
      <x v="18"/>
    </i>
    <i r="1">
      <x v="22"/>
    </i>
    <i>
      <x v="48"/>
    </i>
    <i r="1">
      <x v="1"/>
    </i>
    <i r="1">
      <x v="11"/>
    </i>
    <i r="1">
      <x v="13"/>
    </i>
    <i r="1">
      <x v="16"/>
    </i>
    <i r="1">
      <x v="17"/>
    </i>
    <i r="1">
      <x v="18"/>
    </i>
    <i r="1">
      <x v="20"/>
    </i>
    <i>
      <x v="49"/>
    </i>
    <i r="1">
      <x v="1"/>
    </i>
    <i r="1">
      <x v="11"/>
    </i>
    <i r="1">
      <x v="13"/>
    </i>
    <i r="1">
      <x v="15"/>
    </i>
    <i r="1">
      <x v="16"/>
    </i>
    <i r="1">
      <x v="17"/>
    </i>
    <i r="1">
      <x v="18"/>
    </i>
    <i r="1">
      <x v="20"/>
    </i>
    <i r="1">
      <x v="22"/>
    </i>
    <i>
      <x v="50"/>
    </i>
    <i r="1">
      <x v="1"/>
    </i>
    <i r="1">
      <x v="11"/>
    </i>
    <i r="1">
      <x v="13"/>
    </i>
    <i r="1">
      <x v="15"/>
    </i>
    <i r="1">
      <x v="17"/>
    </i>
    <i r="1">
      <x v="18"/>
    </i>
    <i r="1">
      <x v="20"/>
    </i>
    <i r="1">
      <x v="22"/>
    </i>
    <i>
      <x v="51"/>
    </i>
    <i r="1">
      <x/>
    </i>
    <i r="1">
      <x v="4"/>
    </i>
    <i r="1">
      <x v="5"/>
    </i>
    <i r="1">
      <x v="8"/>
    </i>
    <i r="1">
      <x v="9"/>
    </i>
    <i r="1">
      <x v="11"/>
    </i>
    <i r="1">
      <x v="12"/>
    </i>
    <i r="1">
      <x v="13"/>
    </i>
    <i r="1">
      <x v="15"/>
    </i>
    <i r="1">
      <x v="16"/>
    </i>
    <i r="1">
      <x v="17"/>
    </i>
    <i r="1">
      <x v="18"/>
    </i>
    <i r="1">
      <x v="19"/>
    </i>
    <i r="1">
      <x v="20"/>
    </i>
    <i r="1">
      <x v="22"/>
    </i>
    <i>
      <x v="52"/>
    </i>
    <i r="1">
      <x/>
    </i>
    <i r="1">
      <x v="4"/>
    </i>
    <i r="1">
      <x v="11"/>
    </i>
    <i r="1">
      <x v="12"/>
    </i>
    <i r="1">
      <x v="13"/>
    </i>
    <i r="1">
      <x v="14"/>
    </i>
    <i r="1">
      <x v="15"/>
    </i>
    <i r="1">
      <x v="16"/>
    </i>
    <i r="1">
      <x v="17"/>
    </i>
    <i r="1">
      <x v="20"/>
    </i>
    <i r="1">
      <x v="21"/>
    </i>
    <i r="1">
      <x v="22"/>
    </i>
    <i>
      <x v="53"/>
    </i>
    <i r="1">
      <x/>
    </i>
    <i r="1">
      <x v="4"/>
    </i>
    <i r="1">
      <x v="5"/>
    </i>
    <i r="1">
      <x v="8"/>
    </i>
    <i r="1">
      <x v="9"/>
    </i>
    <i r="1">
      <x v="12"/>
    </i>
    <i r="1">
      <x v="13"/>
    </i>
    <i r="1">
      <x v="15"/>
    </i>
    <i r="1">
      <x v="16"/>
    </i>
    <i r="1">
      <x v="17"/>
    </i>
    <i r="1">
      <x v="18"/>
    </i>
    <i r="1">
      <x v="20"/>
    </i>
    <i r="1">
      <x v="22"/>
    </i>
    <i>
      <x v="54"/>
    </i>
    <i r="1">
      <x v="4"/>
    </i>
    <i r="1">
      <x v="8"/>
    </i>
    <i r="1">
      <x v="11"/>
    </i>
    <i r="1">
      <x v="12"/>
    </i>
    <i r="1">
      <x v="13"/>
    </i>
    <i r="1">
      <x v="16"/>
    </i>
    <i r="1">
      <x v="17"/>
    </i>
    <i r="1">
      <x v="18"/>
    </i>
    <i r="1">
      <x v="19"/>
    </i>
    <i>
      <x v="55"/>
    </i>
    <i r="1">
      <x v="1"/>
    </i>
    <i r="1">
      <x v="4"/>
    </i>
    <i r="1">
      <x v="11"/>
    </i>
    <i r="1">
      <x v="12"/>
    </i>
    <i r="1">
      <x v="13"/>
    </i>
    <i r="1">
      <x v="15"/>
    </i>
    <i r="1">
      <x v="16"/>
    </i>
    <i r="1">
      <x v="17"/>
    </i>
    <i r="1">
      <x v="22"/>
    </i>
    <i>
      <x v="56"/>
    </i>
    <i r="1">
      <x v="1"/>
    </i>
    <i r="1">
      <x v="11"/>
    </i>
    <i r="1">
      <x v="12"/>
    </i>
    <i r="1">
      <x v="13"/>
    </i>
    <i r="1">
      <x v="16"/>
    </i>
    <i r="1">
      <x v="17"/>
    </i>
    <i r="1">
      <x v="22"/>
    </i>
    <i>
      <x v="57"/>
    </i>
    <i r="1">
      <x v="1"/>
    </i>
    <i r="1">
      <x v="4"/>
    </i>
    <i r="1">
      <x v="9"/>
    </i>
    <i r="1">
      <x v="10"/>
    </i>
    <i r="1">
      <x v="11"/>
    </i>
    <i r="1">
      <x v="12"/>
    </i>
    <i r="1">
      <x v="13"/>
    </i>
    <i r="1">
      <x v="15"/>
    </i>
    <i r="1">
      <x v="16"/>
    </i>
    <i r="1">
      <x v="17"/>
    </i>
    <i r="1">
      <x v="22"/>
    </i>
    <i>
      <x v="58"/>
    </i>
    <i r="1">
      <x v="1"/>
    </i>
    <i r="1">
      <x v="4"/>
    </i>
    <i r="1">
      <x v="10"/>
    </i>
    <i r="1">
      <x v="11"/>
    </i>
    <i r="1">
      <x v="12"/>
    </i>
    <i r="1">
      <x v="13"/>
    </i>
    <i r="1">
      <x v="15"/>
    </i>
    <i r="1">
      <x v="16"/>
    </i>
    <i r="1">
      <x v="17"/>
    </i>
    <i r="1">
      <x v="22"/>
    </i>
    <i>
      <x v="59"/>
    </i>
    <i r="1">
      <x/>
    </i>
    <i r="1">
      <x v="4"/>
    </i>
    <i r="1">
      <x v="5"/>
    </i>
    <i r="1">
      <x v="8"/>
    </i>
    <i r="1">
      <x v="9"/>
    </i>
    <i r="1">
      <x v="11"/>
    </i>
    <i r="1">
      <x v="12"/>
    </i>
    <i r="1">
      <x v="13"/>
    </i>
    <i r="1">
      <x v="16"/>
    </i>
    <i r="1">
      <x v="17"/>
    </i>
    <i r="1">
      <x v="18"/>
    </i>
    <i r="1">
      <x v="19"/>
    </i>
    <i r="1">
      <x v="21"/>
    </i>
    <i>
      <x v="60"/>
    </i>
    <i r="1">
      <x/>
    </i>
    <i r="1">
      <x v="4"/>
    </i>
    <i r="1">
      <x v="5"/>
    </i>
    <i r="1">
      <x v="8"/>
    </i>
    <i r="1">
      <x v="9"/>
    </i>
    <i r="1">
      <x v="10"/>
    </i>
    <i r="1">
      <x v="11"/>
    </i>
    <i r="1">
      <x v="12"/>
    </i>
    <i r="1">
      <x v="13"/>
    </i>
    <i r="1">
      <x v="16"/>
    </i>
    <i r="1">
      <x v="17"/>
    </i>
    <i r="1">
      <x v="18"/>
    </i>
    <i r="1">
      <x v="19"/>
    </i>
    <i r="1">
      <x v="20"/>
    </i>
    <i r="1">
      <x v="21"/>
    </i>
    <i r="1">
      <x v="22"/>
    </i>
    <i>
      <x v="61"/>
    </i>
    <i r="1">
      <x/>
    </i>
    <i r="1">
      <x v="4"/>
    </i>
    <i r="1">
      <x v="5"/>
    </i>
    <i r="1">
      <x v="8"/>
    </i>
    <i r="1">
      <x v="9"/>
    </i>
    <i r="1">
      <x v="10"/>
    </i>
    <i r="1">
      <x v="11"/>
    </i>
    <i r="1">
      <x v="12"/>
    </i>
    <i r="1">
      <x v="13"/>
    </i>
    <i r="1">
      <x v="16"/>
    </i>
    <i r="1">
      <x v="17"/>
    </i>
    <i r="1">
      <x v="18"/>
    </i>
    <i>
      <x v="63"/>
    </i>
    <i r="1">
      <x/>
    </i>
    <i r="1">
      <x v="4"/>
    </i>
    <i r="1">
      <x v="9"/>
    </i>
    <i r="1">
      <x v="10"/>
    </i>
    <i r="1">
      <x v="11"/>
    </i>
    <i r="1">
      <x v="12"/>
    </i>
    <i r="1">
      <x v="13"/>
    </i>
    <i r="1">
      <x v="15"/>
    </i>
    <i r="1">
      <x v="16"/>
    </i>
    <i r="1">
      <x v="18"/>
    </i>
    <i r="1">
      <x v="19"/>
    </i>
    <i>
      <x v="64"/>
    </i>
    <i r="1">
      <x v="1"/>
    </i>
    <i r="1">
      <x v="4"/>
    </i>
    <i r="1">
      <x v="8"/>
    </i>
    <i r="1">
      <x v="10"/>
    </i>
    <i r="1">
      <x v="11"/>
    </i>
    <i r="1">
      <x v="13"/>
    </i>
    <i r="1">
      <x v="15"/>
    </i>
    <i r="1">
      <x v="16"/>
    </i>
    <i r="1">
      <x v="17"/>
    </i>
    <i t="grand">
      <x/>
    </i>
  </rowItems>
  <colFields count="1">
    <field x="4"/>
  </colFields>
  <colItems count="11">
    <i>
      <x/>
    </i>
    <i>
      <x v="1"/>
    </i>
    <i>
      <x v="2"/>
    </i>
    <i>
      <x v="3"/>
    </i>
    <i>
      <x v="4"/>
    </i>
    <i>
      <x v="5"/>
    </i>
    <i>
      <x v="6"/>
    </i>
    <i>
      <x v="7"/>
    </i>
    <i>
      <x v="8"/>
    </i>
    <i>
      <x v="9"/>
    </i>
    <i>
      <x v="10"/>
    </i>
  </colItems>
  <pageFields count="1">
    <pageField fld="1" hier="-1"/>
  </pageFields>
  <dataFields count="1">
    <dataField name="MWh" fld="5" baseField="0" baseItem="0"/>
  </dataFields>
  <chartFormats count="11">
    <chartFormat chart="0" format="0" series="1">
      <pivotArea type="data" outline="0" fieldPosition="0">
        <references count="2">
          <reference field="4294967294" count="1" selected="0">
            <x v="0"/>
          </reference>
          <reference field="4" count="1" selected="0">
            <x v="0"/>
          </reference>
        </references>
      </pivotArea>
    </chartFormat>
    <chartFormat chart="0" format="1" series="1">
      <pivotArea type="data" outline="0" fieldPosition="0">
        <references count="2">
          <reference field="4294967294" count="1" selected="0">
            <x v="0"/>
          </reference>
          <reference field="4" count="1" selected="0">
            <x v="1"/>
          </reference>
        </references>
      </pivotArea>
    </chartFormat>
    <chartFormat chart="0" format="2" series="1">
      <pivotArea type="data" outline="0" fieldPosition="0">
        <references count="2">
          <reference field="4294967294" count="1" selected="0">
            <x v="0"/>
          </reference>
          <reference field="4" count="1" selected="0">
            <x v="2"/>
          </reference>
        </references>
      </pivotArea>
    </chartFormat>
    <chartFormat chart="0" format="3" series="1">
      <pivotArea type="data" outline="0" fieldPosition="0">
        <references count="2">
          <reference field="4294967294" count="1" selected="0">
            <x v="0"/>
          </reference>
          <reference field="4" count="1" selected="0">
            <x v="3"/>
          </reference>
        </references>
      </pivotArea>
    </chartFormat>
    <chartFormat chart="0" format="4" series="1">
      <pivotArea type="data" outline="0" fieldPosition="0">
        <references count="2">
          <reference field="4294967294" count="1" selected="0">
            <x v="0"/>
          </reference>
          <reference field="4" count="1" selected="0">
            <x v="4"/>
          </reference>
        </references>
      </pivotArea>
    </chartFormat>
    <chartFormat chart="0" format="5" series="1">
      <pivotArea type="data" outline="0" fieldPosition="0">
        <references count="2">
          <reference field="4294967294" count="1" selected="0">
            <x v="0"/>
          </reference>
          <reference field="4" count="1" selected="0">
            <x v="5"/>
          </reference>
        </references>
      </pivotArea>
    </chartFormat>
    <chartFormat chart="0" format="6" series="1">
      <pivotArea type="data" outline="0" fieldPosition="0">
        <references count="2">
          <reference field="4294967294" count="1" selected="0">
            <x v="0"/>
          </reference>
          <reference field="4" count="1" selected="0">
            <x v="6"/>
          </reference>
        </references>
      </pivotArea>
    </chartFormat>
    <chartFormat chart="0" format="7" series="1">
      <pivotArea type="data" outline="0" fieldPosition="0">
        <references count="2">
          <reference field="4294967294" count="1" selected="0">
            <x v="0"/>
          </reference>
          <reference field="4" count="1" selected="0">
            <x v="7"/>
          </reference>
        </references>
      </pivotArea>
    </chartFormat>
    <chartFormat chart="0" format="8" series="1">
      <pivotArea type="data" outline="0" fieldPosition="0">
        <references count="2">
          <reference field="4294967294" count="1" selected="0">
            <x v="0"/>
          </reference>
          <reference field="4" count="1" selected="0">
            <x v="8"/>
          </reference>
        </references>
      </pivotArea>
    </chartFormat>
    <chartFormat chart="0" format="9" series="1">
      <pivotArea type="data" outline="0" fieldPosition="0">
        <references count="2">
          <reference field="4294967294" count="1" selected="0">
            <x v="0"/>
          </reference>
          <reference field="4" count="1" selected="0">
            <x v="9"/>
          </reference>
        </references>
      </pivotArea>
    </chartFormat>
    <chartFormat chart="0" format="10" series="1">
      <pivotArea type="data" outline="0" fieldPosition="0">
        <references count="2">
          <reference field="4294967294" count="1" selected="0">
            <x v="0"/>
          </reference>
          <reference field="4"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0C14956-CDFD-40EC-8619-F990AD11CD2E}" name="PivotTable2" cacheId="13"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chartFormat="5">
  <location ref="A3:B25" firstHeaderRow="1" firstDataRow="1" firstDataCol="1" rowPageCount="1" colPageCount="1"/>
  <pivotFields count="9">
    <pivotField compact="0" outline="0" showAll="0"/>
    <pivotField compact="0" outline="0" showAll="0"/>
    <pivotField compact="0" outline="0" showAll="0"/>
    <pivotField axis="axisRow" compact="0" outline="0" showAll="0" sortType="descending">
      <items count="24">
        <item x="4"/>
        <item x="5"/>
        <item m="1" x="21"/>
        <item x="14"/>
        <item x="0"/>
        <item x="9"/>
        <item m="1" x="22"/>
        <item x="15"/>
        <item x="12"/>
        <item x="10"/>
        <item x="1"/>
        <item x="8"/>
        <item x="7"/>
        <item x="2"/>
        <item x="13"/>
        <item x="11"/>
        <item x="3"/>
        <item x="16"/>
        <item x="17"/>
        <item x="18"/>
        <item x="19"/>
        <item x="20"/>
        <item x="6"/>
        <item t="default"/>
      </items>
      <autoSortScope>
        <pivotArea dataOnly="0" outline="0" fieldPosition="0">
          <references count="1">
            <reference field="4294967294" count="1" selected="0">
              <x v="0"/>
            </reference>
          </references>
        </pivotArea>
      </autoSortScope>
    </pivotField>
    <pivotField axis="axisPage" compact="0" outline="0" multipleItemSelectionAllowed="1" showAll="0">
      <items count="12">
        <item h="1" x="8"/>
        <item h="1" x="9"/>
        <item h="1" x="10"/>
        <item h="1" x="0"/>
        <item h="1" x="1"/>
        <item h="1" x="2"/>
        <item h="1" x="3"/>
        <item h="1" x="4"/>
        <item h="1" x="5"/>
        <item h="1" x="6"/>
        <item x="7"/>
        <item t="default"/>
      </items>
    </pivotField>
    <pivotField compact="0" numFmtId="1" outline="0" showAll="0"/>
    <pivotField compact="0" outline="0" showAll="0"/>
    <pivotField compact="0" outline="0" showAll="0"/>
    <pivotField dataField="1" compact="0" outline="0" showAll="0"/>
  </pivotFields>
  <rowFields count="1">
    <field x="3"/>
  </rowFields>
  <rowItems count="22">
    <i>
      <x v="13"/>
    </i>
    <i>
      <x v="16"/>
    </i>
    <i>
      <x v="15"/>
    </i>
    <i>
      <x v="4"/>
    </i>
    <i>
      <x/>
    </i>
    <i>
      <x v="22"/>
    </i>
    <i>
      <x v="9"/>
    </i>
    <i>
      <x v="17"/>
    </i>
    <i>
      <x v="18"/>
    </i>
    <i>
      <x v="11"/>
    </i>
    <i>
      <x v="1"/>
    </i>
    <i>
      <x v="19"/>
    </i>
    <i>
      <x v="12"/>
    </i>
    <i>
      <x v="20"/>
    </i>
    <i>
      <x v="8"/>
    </i>
    <i>
      <x v="5"/>
    </i>
    <i>
      <x v="14"/>
    </i>
    <i>
      <x v="10"/>
    </i>
    <i>
      <x v="21"/>
    </i>
    <i>
      <x v="7"/>
    </i>
    <i>
      <x v="3"/>
    </i>
    <i t="grand">
      <x/>
    </i>
  </rowItems>
  <colItems count="1">
    <i/>
  </colItems>
  <pageFields count="1">
    <pageField fld="4" hier="-1"/>
  </pageFields>
  <dataFields count="1">
    <dataField name="Sum of POWER (GW)" fld="8" baseField="0" baseItem="0"/>
  </dataFields>
  <formats count="12">
    <format dxfId="13">
      <pivotArea type="all" dataOnly="0" outline="0" fieldPosition="0"/>
    </format>
    <format dxfId="12">
      <pivotArea outline="0" collapsedLevelsAreSubtotals="1" fieldPosition="0"/>
    </format>
    <format dxfId="11">
      <pivotArea field="3" type="button" dataOnly="0" labelOnly="1" outline="0" axis="axisRow" fieldPosition="0"/>
    </format>
    <format dxfId="10">
      <pivotArea dataOnly="0" labelOnly="1" outline="0" fieldPosition="0">
        <references count="1">
          <reference field="3" count="12">
            <x v="0"/>
            <x v="1"/>
            <x v="4"/>
            <x v="5"/>
            <x v="6"/>
            <x v="10"/>
            <x v="11"/>
            <x v="12"/>
            <x v="13"/>
            <x v="14"/>
            <x v="15"/>
            <x v="16"/>
          </reference>
        </references>
      </pivotArea>
    </format>
    <format dxfId="9">
      <pivotArea dataOnly="0" labelOnly="1" grandRow="1" outline="0" fieldPosition="0"/>
    </format>
    <format dxfId="8">
      <pivotArea dataOnly="0" labelOnly="1" outline="0" axis="axisValues" fieldPosition="0"/>
    </format>
    <format dxfId="7">
      <pivotArea type="all" dataOnly="0" outline="0" fieldPosition="0"/>
    </format>
    <format dxfId="6">
      <pivotArea outline="0" collapsedLevelsAreSubtotals="1" fieldPosition="0"/>
    </format>
    <format dxfId="5">
      <pivotArea field="3" type="button" dataOnly="0" labelOnly="1" outline="0" axis="axisRow" fieldPosition="0"/>
    </format>
    <format dxfId="4">
      <pivotArea dataOnly="0" labelOnly="1" outline="0" fieldPosition="0">
        <references count="1">
          <reference field="3" count="0"/>
        </references>
      </pivotArea>
    </format>
    <format dxfId="3">
      <pivotArea dataOnly="0" labelOnly="1" grandRow="1" outline="0" fieldPosition="0"/>
    </format>
    <format dxfId="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3CE58AC9-9B83-4E33-AFB9-75C037A2A456}" name="PivotTable3" cacheId="1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7">
  <location ref="M2:AI15" firstHeaderRow="1" firstDataRow="2" firstDataCol="1"/>
  <pivotFields count="9">
    <pivotField showAll="0"/>
    <pivotField showAll="0"/>
    <pivotField showAll="0"/>
    <pivotField axis="axisCol" showAll="0" sortType="ascending">
      <items count="24">
        <item x="4"/>
        <item x="18"/>
        <item x="5"/>
        <item m="1" x="21"/>
        <item x="6"/>
        <item x="14"/>
        <item x="0"/>
        <item x="9"/>
        <item m="1" x="22"/>
        <item x="15"/>
        <item x="12"/>
        <item x="10"/>
        <item x="1"/>
        <item x="19"/>
        <item x="8"/>
        <item x="7"/>
        <item x="20"/>
        <item x="16"/>
        <item x="17"/>
        <item x="2"/>
        <item x="13"/>
        <item x="11"/>
        <item x="3"/>
        <item t="default"/>
      </items>
    </pivotField>
    <pivotField axis="axisRow" showAll="0">
      <items count="12">
        <item x="8"/>
        <item x="9"/>
        <item x="10"/>
        <item x="0"/>
        <item x="1"/>
        <item x="2"/>
        <item x="3"/>
        <item x="4"/>
        <item x="5"/>
        <item x="6"/>
        <item x="7"/>
        <item t="default"/>
      </items>
    </pivotField>
    <pivotField numFmtId="1" showAll="0"/>
    <pivotField showAll="0"/>
    <pivotField showAll="0"/>
    <pivotField dataField="1" showAll="0"/>
  </pivotFields>
  <rowFields count="1">
    <field x="4"/>
  </rowFields>
  <rowItems count="12">
    <i>
      <x/>
    </i>
    <i>
      <x v="1"/>
    </i>
    <i>
      <x v="2"/>
    </i>
    <i>
      <x v="3"/>
    </i>
    <i>
      <x v="4"/>
    </i>
    <i>
      <x v="5"/>
    </i>
    <i>
      <x v="6"/>
    </i>
    <i>
      <x v="7"/>
    </i>
    <i>
      <x v="8"/>
    </i>
    <i>
      <x v="9"/>
    </i>
    <i>
      <x v="10"/>
    </i>
    <i t="grand">
      <x/>
    </i>
  </rowItems>
  <colFields count="1">
    <field x="3"/>
  </colFields>
  <colItems count="22">
    <i>
      <x/>
    </i>
    <i>
      <x v="1"/>
    </i>
    <i>
      <x v="2"/>
    </i>
    <i>
      <x v="4"/>
    </i>
    <i>
      <x v="5"/>
    </i>
    <i>
      <x v="6"/>
    </i>
    <i>
      <x v="7"/>
    </i>
    <i>
      <x v="9"/>
    </i>
    <i>
      <x v="10"/>
    </i>
    <i>
      <x v="11"/>
    </i>
    <i>
      <x v="12"/>
    </i>
    <i>
      <x v="13"/>
    </i>
    <i>
      <x v="14"/>
    </i>
    <i>
      <x v="15"/>
    </i>
    <i>
      <x v="16"/>
    </i>
    <i>
      <x v="17"/>
    </i>
    <i>
      <x v="18"/>
    </i>
    <i>
      <x v="19"/>
    </i>
    <i>
      <x v="20"/>
    </i>
    <i>
      <x v="21"/>
    </i>
    <i>
      <x v="22"/>
    </i>
    <i t="grand">
      <x/>
    </i>
  </colItems>
  <dataFields count="1">
    <dataField name="Sum of POWER (GW)" fld="8" baseField="0" baseItem="0"/>
  </dataFields>
  <formats count="23">
    <format dxfId="36">
      <pivotArea type="all" dataOnly="0" outline="0" fieldPosition="0"/>
    </format>
    <format dxfId="35">
      <pivotArea outline="0" collapsedLevelsAreSubtotals="1" fieldPosition="0"/>
    </format>
    <format dxfId="34">
      <pivotArea type="origin" dataOnly="0" labelOnly="1" outline="0" fieldPosition="0"/>
    </format>
    <format dxfId="33">
      <pivotArea field="3" type="button" dataOnly="0" labelOnly="1" outline="0" axis="axisCol" fieldPosition="0"/>
    </format>
    <format dxfId="32">
      <pivotArea type="topRight" dataOnly="0" labelOnly="1" outline="0" fieldPosition="0"/>
    </format>
    <format dxfId="31">
      <pivotArea field="4" type="button" dataOnly="0" labelOnly="1" outline="0" axis="axisRow" fieldPosition="0"/>
    </format>
    <format dxfId="30">
      <pivotArea dataOnly="0" labelOnly="1" fieldPosition="0">
        <references count="1">
          <reference field="4" count="0"/>
        </references>
      </pivotArea>
    </format>
    <format dxfId="29">
      <pivotArea dataOnly="0" labelOnly="1" grandRow="1" outline="0" fieldPosition="0"/>
    </format>
    <format dxfId="28">
      <pivotArea dataOnly="0" labelOnly="1" fieldPosition="0">
        <references count="1">
          <reference field="3" count="13">
            <x v="0"/>
            <x v="2"/>
            <x v="3"/>
            <x v="6"/>
            <x v="7"/>
            <x v="8"/>
            <x v="12"/>
            <x v="14"/>
            <x v="15"/>
            <x v="19"/>
            <x v="20"/>
            <x v="21"/>
            <x v="22"/>
          </reference>
        </references>
      </pivotArea>
    </format>
    <format dxfId="27">
      <pivotArea dataOnly="0" labelOnly="1" grandCol="1" outline="0" fieldPosition="0"/>
    </format>
    <format dxfId="26">
      <pivotArea type="all" dataOnly="0" outline="0" fieldPosition="0"/>
    </format>
    <format dxfId="25">
      <pivotArea outline="0" collapsedLevelsAreSubtotals="1" fieldPosition="0"/>
    </format>
    <format dxfId="24">
      <pivotArea dataOnly="0" labelOnly="1" fieldPosition="0">
        <references count="1">
          <reference field="3" count="13">
            <x v="0"/>
            <x v="2"/>
            <x v="3"/>
            <x v="6"/>
            <x v="7"/>
            <x v="8"/>
            <x v="12"/>
            <x v="14"/>
            <x v="15"/>
            <x v="19"/>
            <x v="20"/>
            <x v="21"/>
            <x v="22"/>
          </reference>
        </references>
      </pivotArea>
    </format>
    <format dxfId="23">
      <pivotArea dataOnly="0" labelOnly="1" grandCol="1" outline="0" fieldPosition="0"/>
    </format>
    <format dxfId="22">
      <pivotArea type="all" dataOnly="0" outline="0" fieldPosition="0"/>
    </format>
    <format dxfId="21">
      <pivotArea outline="0" collapsedLevelsAreSubtotals="1" fieldPosition="0">
        <references count="1">
          <reference field="3" count="14" selected="0">
            <x v="0"/>
            <x v="2"/>
            <x v="3"/>
            <x v="5"/>
            <x v="6"/>
            <x v="7"/>
            <x v="8"/>
            <x v="9"/>
            <x v="10"/>
            <x v="11"/>
            <x v="12"/>
            <x v="14"/>
            <x v="15"/>
            <x v="19"/>
          </reference>
        </references>
      </pivotArea>
    </format>
    <format dxfId="20">
      <pivotArea type="origin" dataOnly="0" labelOnly="1" outline="0" fieldPosition="0"/>
    </format>
    <format dxfId="19">
      <pivotArea field="3" type="button" dataOnly="0" labelOnly="1" outline="0" axis="axisCol" fieldPosition="0"/>
    </format>
    <format dxfId="18">
      <pivotArea type="topRight" dataOnly="0" labelOnly="1" outline="0" fieldPosition="0"/>
    </format>
    <format dxfId="17">
      <pivotArea field="4" type="button" dataOnly="0" labelOnly="1" outline="0" axis="axisRow" fieldPosition="0"/>
    </format>
    <format dxfId="16">
      <pivotArea dataOnly="0" labelOnly="1" fieldPosition="0">
        <references count="1">
          <reference field="4" count="0"/>
        </references>
      </pivotArea>
    </format>
    <format dxfId="15">
      <pivotArea dataOnly="0" labelOnly="1" grandRow="1" outline="0" fieldPosition="0"/>
    </format>
    <format dxfId="14">
      <pivotArea dataOnly="0" labelOnly="1" fieldPosition="0">
        <references count="1">
          <reference field="3" count="14">
            <x v="0"/>
            <x v="2"/>
            <x v="3"/>
            <x v="5"/>
            <x v="6"/>
            <x v="7"/>
            <x v="8"/>
            <x v="9"/>
            <x v="10"/>
            <x v="11"/>
            <x v="12"/>
            <x v="14"/>
            <x v="15"/>
            <x v="19"/>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9E25C55-51A3-47FD-9FCB-C6F1ADC32D8A}" name="PivotChartTable6" cacheId="22"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1">
  <location ref="A1:B21" firstHeaderRow="1" firstDataRow="1" firstDataCol="1"/>
  <pivotFields count="4">
    <pivotField axis="axisRow" allDrilled="1" subtotalTop="0" showAll="0" sortType="ascending" defaultSubtotal="0" defaultAttributeDrillState="1">
      <items count="19">
        <item x="0"/>
        <item x="1"/>
        <item x="2"/>
        <item x="3"/>
        <item x="4"/>
        <item x="5"/>
        <item x="6"/>
        <item x="7"/>
        <item x="8"/>
        <item x="9"/>
        <item x="10"/>
        <item x="11"/>
        <item x="12"/>
        <item x="13"/>
        <item x="14"/>
        <item x="15"/>
        <item x="16"/>
        <item x="17"/>
        <item x="18"/>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0"/>
  </rowFields>
  <rowItems count="20">
    <i>
      <x v="16"/>
    </i>
    <i>
      <x v="12"/>
    </i>
    <i>
      <x v="8"/>
    </i>
    <i>
      <x v="9"/>
    </i>
    <i>
      <x v="2"/>
    </i>
    <i>
      <x v="1"/>
    </i>
    <i>
      <x v="11"/>
    </i>
    <i>
      <x v="3"/>
    </i>
    <i>
      <x v="5"/>
    </i>
    <i>
      <x v="6"/>
    </i>
    <i>
      <x v="10"/>
    </i>
    <i>
      <x/>
    </i>
    <i>
      <x v="17"/>
    </i>
    <i>
      <x v="14"/>
    </i>
    <i>
      <x v="13"/>
    </i>
    <i>
      <x v="7"/>
    </i>
    <i>
      <x v="4"/>
    </i>
    <i>
      <x v="18"/>
    </i>
    <i>
      <x v="15"/>
    </i>
    <i t="grand">
      <x/>
    </i>
  </rowItems>
  <colItems count="1">
    <i/>
  </colItems>
  <dataFields count="1">
    <dataField name="Sum of POWER (GW)" fld="1" baseField="0" baseItem="0"/>
  </dataFields>
  <chartFormats count="1">
    <chartFormat chart="0" format="0" series="1">
      <pivotArea type="data" outline="0" fieldPosition="0">
        <references count="1">
          <reference field="4294967294" count="1" selected="0">
            <x v="0"/>
          </reference>
        </references>
      </pivotArea>
    </chartFormat>
  </chartFormats>
  <pivotHierarchies count="100">
    <pivotHierarchy dragToData="1"/>
    <pivotHierarchy dragToData="1"/>
    <pivotHierarchy dragToData="1"/>
    <pivotHierarchy dragToData="1"/>
    <pivotHierarchy multipleItemSelectionAllowed="1" dragToData="1">
      <members count="1" level="1">
        <member name="[Capacities].[YEAR].&amp;[2028]"/>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20" columnCount="1" cacheId="902460594">
        <x15:pivotRow count="1">
          <x15:c>
            <x15:v>3.2510000000000003</x15:v>
          </x15:c>
        </x15:pivotRow>
        <x15:pivotRow count="1">
          <x15:c>
            <x15:v>4.5221999999999998</x15:v>
          </x15:c>
        </x15:pivotRow>
        <x15:pivotRow count="1">
          <x15:c>
            <x15:v>15.107999999999997</x15:v>
          </x15:c>
        </x15:pivotRow>
        <x15:pivotRow count="1">
          <x15:c>
            <x15:v>23.378899999999994</x15:v>
          </x15:c>
        </x15:pivotRow>
        <x15:pivotRow count="1">
          <x15:c>
            <x15:v>27.593999999999998</x15:v>
          </x15:c>
        </x15:pivotRow>
        <x15:pivotRow count="1">
          <x15:c>
            <x15:v>30.000700000000002</x15:v>
          </x15:c>
        </x15:pivotRow>
        <x15:pivotRow count="1">
          <x15:c>
            <x15:v>32.616999999999997</x15:v>
          </x15:c>
        </x15:pivotRow>
        <x15:pivotRow count="1">
          <x15:c>
            <x15:v>39.332000000000008</x15:v>
          </x15:c>
        </x15:pivotRow>
        <x15:pivotRow count="1">
          <x15:c>
            <x15:v>39.915999999999997</x15:v>
          </x15:c>
        </x15:pivotRow>
        <x15:pivotRow count="1">
          <x15:c>
            <x15:v>47.497</x15:v>
          </x15:c>
        </x15:pivotRow>
        <x15:pivotRow count="1">
          <x15:c>
            <x15:v>52.846000000000011</x15:v>
          </x15:c>
        </x15:pivotRow>
        <x15:pivotRow count="1">
          <x15:c>
            <x15:v>59.333999999999975</x15:v>
          </x15:c>
        </x15:pivotRow>
        <x15:pivotRow count="1">
          <x15:c>
            <x15:v>71.631000000000014</x15:v>
          </x15:c>
        </x15:pivotRow>
        <x15:pivotRow count="1">
          <x15:c>
            <x15:v>74.697900000000004</x15:v>
          </x15:c>
        </x15:pivotRow>
        <x15:pivotRow count="1">
          <x15:c>
            <x15:v>97.919500000000014</x15:v>
          </x15:c>
        </x15:pivotRow>
        <x15:pivotRow count="1">
          <x15:c>
            <x15:v>106.00400000000002</x15:v>
          </x15:c>
        </x15:pivotRow>
        <x15:pivotRow count="1">
          <x15:c>
            <x15:v>240.40400000000005</x15:v>
          </x15:c>
        </x15:pivotRow>
        <x15:pivotRow count="1">
          <x15:c>
            <x15:v>346.32800000000009</x15:v>
          </x15:c>
        </x15:pivotRow>
        <x15:pivotRow count="1">
          <x15:c>
            <x15:v>460.59000000000003</x15:v>
          </x15:c>
        </x15:pivotRow>
        <x15:pivotRow count="1">
          <x15:c>
            <x15:v>1772.971199999999</x15:v>
          </x15:c>
        </x15:pivotRow>
      </x15:pivotTableData>
    </ext>
    <ext xmlns:x15="http://schemas.microsoft.com/office/spreadsheetml/2010/11/main" uri="{E67621CE-5B39-4880-91FE-76760E9C1902}">
      <x15:pivotTableUISettings>
        <x15:activeTabTopLevelEntity name="[Capacities]"/>
        <x15:activeTabTopLevelEntity name="[EUNonEU]"/>
        <x15:activeTabTopLevelEntity name="[Country_MZ]"/>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AD4A1BE-E7E9-4ACC-98B6-17ED1547E48D}" name="PivotChartTable5" cacheId="19"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1">
  <location ref="A1:D13" firstHeaderRow="1" firstDataRow="2" firstDataCol="1"/>
  <pivotFields count="6">
    <pivotField axis="axisCol" allDrilled="1" subtotalTop="0" showAll="0" dataSourceSort="1" defaultSubtotal="0" defaultAttributeDrillState="1">
      <items count="2">
        <item x="0"/>
        <item x="1"/>
      </items>
    </pivotField>
    <pivotField dataField="1" subtotalTop="0" showAll="0" defaultSubtotal="0"/>
    <pivotField axis="axisRow" allDrilled="1" subtotalTop="0" showAll="0" dataSourceSort="1" defaultSubtotal="0" defaultAttributeDrillState="1">
      <items count="10">
        <item x="0"/>
        <item x="1"/>
        <item x="2"/>
        <item x="3"/>
        <item x="4"/>
        <item x="5"/>
        <item x="6"/>
        <item x="7"/>
        <item x="8"/>
        <item x="9"/>
      </items>
    </pivotField>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2"/>
  </rowFields>
  <rowItems count="11">
    <i>
      <x/>
    </i>
    <i>
      <x v="1"/>
    </i>
    <i>
      <x v="2"/>
    </i>
    <i>
      <x v="3"/>
    </i>
    <i>
      <x v="4"/>
    </i>
    <i>
      <x v="5"/>
    </i>
    <i>
      <x v="6"/>
    </i>
    <i>
      <x v="7"/>
    </i>
    <i>
      <x v="8"/>
    </i>
    <i>
      <x v="9"/>
    </i>
    <i t="grand">
      <x/>
    </i>
  </rowItems>
  <colFields count="1">
    <field x="0"/>
  </colFields>
  <colItems count="3">
    <i>
      <x/>
    </i>
    <i>
      <x v="1"/>
    </i>
    <i t="grand">
      <x/>
    </i>
  </colItems>
  <dataFields count="1">
    <dataField name="Sum of TOTAL" fld="1" baseField="0" baseItem="0"/>
  </dataFields>
  <chartFormats count="4">
    <chartFormat chart="0" format="0" series="1">
      <pivotArea type="data" outline="0" fieldPosition="0">
        <references count="1">
          <reference field="0" count="1" selected="0">
            <x v="0"/>
          </reference>
        </references>
      </pivotArea>
    </chartFormat>
    <chartFormat chart="0" format="1" series="1">
      <pivotArea type="data" outline="0" fieldPosition="0">
        <references count="1">
          <reference field="0" count="1" selected="0">
            <x v="1"/>
          </reference>
        </references>
      </pivotArea>
    </chartFormat>
    <chartFormat chart="0" format="2" series="1">
      <pivotArea type="data" outline="0" fieldPosition="0">
        <references count="2">
          <reference field="4294967294" count="1" selected="0">
            <x v="0"/>
          </reference>
          <reference field="0" count="1" selected="0">
            <x v="0"/>
          </reference>
        </references>
      </pivotArea>
    </chartFormat>
    <chartFormat chart="0" format="3" series="1">
      <pivotArea type="data" outline="0" fieldPosition="0">
        <references count="2">
          <reference field="4294967294" count="1" selected="0">
            <x v="0"/>
          </reference>
          <reference field="0" count="1" selected="0">
            <x v="1"/>
          </reference>
        </references>
      </pivotArea>
    </chartFormat>
  </chartFormats>
  <pivotHierarchies count="1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76"/>
  </rowHierarchiesUsage>
  <colHierarchiesUsage count="1">
    <colHierarchyUsage hierarchyUsage="7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1" columnCount="3" cacheId="565938521">
        <x15:pivotRow count="3">
          <x15:c>
            <x15:v>4357.1000000000004</x15:v>
          </x15:c>
          <x15:c>
            <x15:v>30624.5</x15:v>
          </x15:c>
          <x15:c>
            <x15:v>34981.599999999999</x15:v>
          </x15:c>
        </x15:pivotRow>
        <x15:pivotRow count="3">
          <x15:c>
            <x15:v>3864.2</x15:v>
          </x15:c>
          <x15:c>
            <x15:v>26129.9</x15:v>
          </x15:c>
          <x15:c>
            <x15:v>29994.1</x15:v>
          </x15:c>
        </x15:pivotRow>
        <x15:pivotRow count="3">
          <x15:c>
            <x15:v>4460.1000000000004</x15:v>
          </x15:c>
          <x15:c>
            <x15:v>33136.300000000003</x15:v>
          </x15:c>
          <x15:c>
            <x15:v>37596.400000000001</x15:v>
          </x15:c>
        </x15:pivotRow>
        <x15:pivotRow count="3">
          <x15:c>
            <x15:v>3883.8</x15:v>
          </x15:c>
          <x15:c>
            <x15:v>27835.7</x15:v>
          </x15:c>
          <x15:c>
            <x15:v>31719.5</x15:v>
          </x15:c>
        </x15:pivotRow>
        <x15:pivotRow count="3">
          <x15:c>
            <x15:v>4501.3999999999996</x15:v>
          </x15:c>
          <x15:c>
            <x15:v>34032</x15:v>
          </x15:c>
          <x15:c>
            <x15:v>38533.4</x15:v>
          </x15:c>
        </x15:pivotRow>
        <x15:pivotRow count="3">
          <x15:c>
            <x15:v>3950.5</x15:v>
          </x15:c>
          <x15:c>
            <x15:v>27224.5</x15:v>
          </x15:c>
          <x15:c>
            <x15:v>31175</x15:v>
          </x15:c>
        </x15:pivotRow>
        <x15:pivotRow count="3">
          <x15:c>
            <x15:v>3957.8</x15:v>
          </x15:c>
          <x15:c>
            <x15:v>27430.6</x15:v>
          </x15:c>
          <x15:c>
            <x15:v>31388.400000000001</x15:v>
          </x15:c>
        </x15:pivotRow>
        <x15:pivotRow count="3">
          <x15:c>
            <x15:v>3968.1</x15:v>
          </x15:c>
          <x15:c>
            <x15:v>27611.3</x15:v>
          </x15:c>
          <x15:c>
            <x15:v>31579.4</x15:v>
          </x15:c>
        </x15:pivotRow>
        <x15:pivotRow count="3">
          <x15:c>
            <x15:v>3967.4</x15:v>
          </x15:c>
          <x15:c>
            <x15:v>27972.1</x15:v>
          </x15:c>
          <x15:c>
            <x15:v>31939.5</x15:v>
          </x15:c>
        </x15:pivotRow>
        <x15:pivotRow count="3">
          <x15:c>
            <x15:v>4563</x15:v>
          </x15:c>
          <x15:c>
            <x15:v>35421.199999999997</x15:v>
          </x15:c>
          <x15:c>
            <x15:v>39984.199999999997</x15:v>
          </x15:c>
        </x15:pivotRow>
        <x15:pivotRow count="3">
          <x15:c>
            <x15:v>41473.4</x15:v>
          </x15:c>
          <x15:c>
            <x15:v>297418.09999999998</x15:v>
          </x15:c>
          <x15:c>
            <x15:v>338891.5</x15:v>
          </x15:c>
        </x15:pivotRow>
      </x15:pivotTableData>
    </ext>
    <ext xmlns:x15="http://schemas.microsoft.com/office/spreadsheetml/2010/11/main" uri="{E67621CE-5B39-4880-91FE-76760E9C1902}">
      <x15:pivotTableUISettings>
        <x15:activeTabTopLevelEntity name="[Reserves]"/>
        <x15:activeTabTopLevelEntity name="[Country_MZ]"/>
        <x15:activeTabTopLevelEntity name="[Year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CA4C60E-33D9-4B9B-BEA2-8F5F41196E4E}" name="PivotChartTable1" cacheId="23"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1">
  <location ref="A1:W14" firstHeaderRow="1" firstDataRow="2" firstDataCol="1"/>
  <pivotFields count="4">
    <pivotField dataField="1" subtotalTop="0" showAll="0" defaultSubtotal="0"/>
    <pivotField axis="axisRow" allDrilled="1" subtotalTop="0" showAll="0" dataSourceSort="1" defaultSubtotal="0" defaultAttributeDrillState="1">
      <items count="11">
        <item x="0"/>
        <item x="1"/>
        <item x="2"/>
        <item x="3"/>
        <item x="4"/>
        <item x="5"/>
        <item x="6"/>
        <item x="7"/>
        <item x="8"/>
        <item x="9"/>
        <item x="10"/>
      </items>
    </pivotField>
    <pivotField axis="axisCol" allDrilled="1" subtotalTop="0" showAll="0" dataSourceSort="1" defaultSubtotal="0" defaultAttributeDrillState="1">
      <items count="21">
        <item x="0"/>
        <item x="1"/>
        <item x="2"/>
        <item x="3"/>
        <item x="4"/>
        <item x="5"/>
        <item x="6"/>
        <item x="7"/>
        <item x="8"/>
        <item x="9"/>
        <item x="10"/>
        <item x="11"/>
        <item x="12"/>
        <item x="13"/>
        <item x="14"/>
        <item x="15"/>
        <item x="16"/>
        <item x="17"/>
        <item x="18"/>
        <item x="19"/>
        <item x="20"/>
      </items>
    </pivotField>
    <pivotField allDrilled="1" subtotalTop="0" showAll="0" dataSourceSort="1" defaultSubtotal="0" defaultAttributeDrillState="1"/>
  </pivotFields>
  <rowFields count="1">
    <field x="1"/>
  </rowFields>
  <rowItems count="12">
    <i>
      <x/>
    </i>
    <i>
      <x v="1"/>
    </i>
    <i>
      <x v="2"/>
    </i>
    <i>
      <x v="3"/>
    </i>
    <i>
      <x v="4"/>
    </i>
    <i>
      <x v="5"/>
    </i>
    <i>
      <x v="6"/>
    </i>
    <i>
      <x v="7"/>
    </i>
    <i>
      <x v="8"/>
    </i>
    <i>
      <x v="9"/>
    </i>
    <i>
      <x v="10"/>
    </i>
    <i t="grand">
      <x/>
    </i>
  </rowItems>
  <colFields count="1">
    <field x="2"/>
  </colFields>
  <colItems count="22">
    <i>
      <x/>
    </i>
    <i>
      <x v="1"/>
    </i>
    <i>
      <x v="2"/>
    </i>
    <i>
      <x v="3"/>
    </i>
    <i>
      <x v="4"/>
    </i>
    <i>
      <x v="5"/>
    </i>
    <i>
      <x v="6"/>
    </i>
    <i>
      <x v="7"/>
    </i>
    <i>
      <x v="8"/>
    </i>
    <i>
      <x v="9"/>
    </i>
    <i>
      <x v="10"/>
    </i>
    <i>
      <x v="11"/>
    </i>
    <i>
      <x v="12"/>
    </i>
    <i>
      <x v="13"/>
    </i>
    <i>
      <x v="14"/>
    </i>
    <i>
      <x v="15"/>
    </i>
    <i>
      <x v="16"/>
    </i>
    <i>
      <x v="17"/>
    </i>
    <i>
      <x v="18"/>
    </i>
    <i>
      <x v="19"/>
    </i>
    <i>
      <x v="20"/>
    </i>
    <i t="grand">
      <x/>
    </i>
  </colItems>
  <dataFields count="1">
    <dataField name="Sum of POWER (GW)" fld="0" baseField="0" baseItem="0"/>
  </dataFields>
  <chartFormats count="2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4"/>
          </reference>
        </references>
      </pivotArea>
    </chartFormat>
    <chartFormat chart="0" format="4" series="1">
      <pivotArea type="data" outline="0" fieldPosition="0">
        <references count="2">
          <reference field="4294967294" count="1" selected="0">
            <x v="0"/>
          </reference>
          <reference field="2" count="1" selected="0">
            <x v="5"/>
          </reference>
        </references>
      </pivotArea>
    </chartFormat>
    <chartFormat chart="0" format="5" series="1">
      <pivotArea type="data" outline="0" fieldPosition="0">
        <references count="2">
          <reference field="4294967294" count="1" selected="0">
            <x v="0"/>
          </reference>
          <reference field="2" count="1" selected="0">
            <x v="6"/>
          </reference>
        </references>
      </pivotArea>
    </chartFormat>
    <chartFormat chart="0" format="7" series="1">
      <pivotArea type="data" outline="0" fieldPosition="0">
        <references count="2">
          <reference field="4294967294" count="1" selected="0">
            <x v="0"/>
          </reference>
          <reference field="2" count="1" selected="0">
            <x v="7"/>
          </reference>
        </references>
      </pivotArea>
    </chartFormat>
    <chartFormat chart="0" format="8" series="1">
      <pivotArea type="data" outline="0" fieldPosition="0">
        <references count="2">
          <reference field="4294967294" count="1" selected="0">
            <x v="0"/>
          </reference>
          <reference field="2" count="1" selected="0">
            <x v="8"/>
          </reference>
        </references>
      </pivotArea>
    </chartFormat>
    <chartFormat chart="0" format="9" series="1">
      <pivotArea type="data" outline="0" fieldPosition="0">
        <references count="2">
          <reference field="4294967294" count="1" selected="0">
            <x v="0"/>
          </reference>
          <reference field="2" count="1" selected="0">
            <x v="9"/>
          </reference>
        </references>
      </pivotArea>
    </chartFormat>
    <chartFormat chart="0" format="10" series="1">
      <pivotArea type="data" outline="0" fieldPosition="0">
        <references count="2">
          <reference field="4294967294" count="1" selected="0">
            <x v="0"/>
          </reference>
          <reference field="2" count="1" selected="0">
            <x v="10"/>
          </reference>
        </references>
      </pivotArea>
    </chartFormat>
    <chartFormat chart="0" format="11" series="1">
      <pivotArea type="data" outline="0" fieldPosition="0">
        <references count="2">
          <reference field="4294967294" count="1" selected="0">
            <x v="0"/>
          </reference>
          <reference field="2" count="1" selected="0">
            <x v="12"/>
          </reference>
        </references>
      </pivotArea>
    </chartFormat>
    <chartFormat chart="0" format="12" series="1">
      <pivotArea type="data" outline="0" fieldPosition="0">
        <references count="2">
          <reference field="4294967294" count="1" selected="0">
            <x v="0"/>
          </reference>
          <reference field="2" count="1" selected="0">
            <x v="13"/>
          </reference>
        </references>
      </pivotArea>
    </chartFormat>
    <chartFormat chart="0" format="13" series="1">
      <pivotArea type="data" outline="0" fieldPosition="0">
        <references count="2">
          <reference field="4294967294" count="1" selected="0">
            <x v="0"/>
          </reference>
          <reference field="2" count="1" selected="0">
            <x v="17"/>
          </reference>
        </references>
      </pivotArea>
    </chartFormat>
    <chartFormat chart="0" format="14" series="1">
      <pivotArea type="data" outline="0" fieldPosition="0">
        <references count="2">
          <reference field="4294967294" count="1" selected="0">
            <x v="0"/>
          </reference>
          <reference field="2" count="1" selected="0">
            <x v="18"/>
          </reference>
        </references>
      </pivotArea>
    </chartFormat>
    <chartFormat chart="0" format="15" series="1">
      <pivotArea type="data" outline="0" fieldPosition="0">
        <references count="2">
          <reference field="4294967294" count="1" selected="0">
            <x v="0"/>
          </reference>
          <reference field="2" count="1" selected="0">
            <x v="19"/>
          </reference>
        </references>
      </pivotArea>
    </chartFormat>
    <chartFormat chart="0" format="16" series="1">
      <pivotArea type="data" outline="0" fieldPosition="0">
        <references count="2">
          <reference field="4294967294" count="1" selected="0">
            <x v="0"/>
          </reference>
          <reference field="2" count="1" selected="0">
            <x v="20"/>
          </reference>
        </references>
      </pivotArea>
    </chartFormat>
    <chartFormat chart="0" format="17" series="1">
      <pivotArea type="data" outline="0" fieldPosition="0">
        <references count="2">
          <reference field="4294967294" count="1" selected="0">
            <x v="0"/>
          </reference>
          <reference field="2" count="1" selected="0">
            <x v="0"/>
          </reference>
        </references>
      </pivotArea>
    </chartFormat>
    <chartFormat chart="0" format="18" series="1">
      <pivotArea type="data" outline="0" fieldPosition="0">
        <references count="2">
          <reference field="4294967294" count="1" selected="0">
            <x v="0"/>
          </reference>
          <reference field="2" count="1" selected="0">
            <x v="11"/>
          </reference>
        </references>
      </pivotArea>
    </chartFormat>
    <chartFormat chart="0" format="19" series="1">
      <pivotArea type="data" outline="0" fieldPosition="0">
        <references count="2">
          <reference field="4294967294" count="1" selected="0">
            <x v="0"/>
          </reference>
          <reference field="2" count="1" selected="0">
            <x v="14"/>
          </reference>
        </references>
      </pivotArea>
    </chartFormat>
    <chartFormat chart="0" format="20" series="1">
      <pivotArea type="data" outline="0" fieldPosition="0">
        <references count="2">
          <reference field="4294967294" count="1" selected="0">
            <x v="0"/>
          </reference>
          <reference field="2" count="1" selected="0">
            <x v="15"/>
          </reference>
        </references>
      </pivotArea>
    </chartFormat>
    <chartFormat chart="0" format="21" series="1">
      <pivotArea type="data" outline="0" fieldPosition="0">
        <references count="2">
          <reference field="4294967294" count="1" selected="0">
            <x v="0"/>
          </reference>
          <reference field="2" count="1" selected="0">
            <x v="16"/>
          </reference>
        </references>
      </pivotArea>
    </chartFormat>
    <chartFormat chart="0" format="22" series="1">
      <pivotArea type="data" outline="0" fieldPosition="0">
        <references count="2">
          <reference field="4294967294" count="1" selected="0">
            <x v="0"/>
          </reference>
          <reference field="2" count="1" selected="0">
            <x v="1"/>
          </reference>
        </references>
      </pivotArea>
    </chartFormat>
    <chartFormat chart="0" format="23" series="1">
      <pivotArea type="data" outline="0" fieldPosition="0">
        <references count="2">
          <reference field="4294967294" count="1" selected="0">
            <x v="0"/>
          </reference>
          <reference field="2" count="1" selected="0">
            <x v="3"/>
          </reference>
        </references>
      </pivotArea>
    </chartFormat>
  </chartFormats>
  <pivotHierarchies count="1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4"/>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2" columnCount="22" cacheId="1680741504">
        <x15:pivotRow count="22">
          <x15:c>
            <x15:v>27.954999999999988</x15:v>
          </x15:c>
          <x15:c>
            <x15:v>27.175800000000002</x15:v>
          </x15:c>
          <x15:c>
            <x15:v>20.491</x15:v>
          </x15:c>
          <x15:c>
            <x15:v>5.4969999999999999</x15:v>
          </x15:c>
          <x15:c t="e">
            <x15:v/>
          </x15:c>
          <x15:c>
            <x15:v>230.66400000000004</x15:v>
          </x15:c>
          <x15:c>
            <x15:v>52.944000000000003</x15:v>
          </x15:c>
          <x15:c t="e">
            <x15:v/>
          </x15:c>
          <x15:c>
            <x15:v>51.38900000000001</x15:v>
          </x15:c>
          <x15:c>
            <x15:v>102.81100000000001</x15:v>
          </x15:c>
          <x15:c>
            <x15:v>17.094999999999999</x15:v>
          </x15:c>
          <x15:c>
            <x15:v>22.965899999999994</x15:v>
          </x15:c>
          <x15:c>
            <x15:v>47.70300000000001</x15:v>
          </x15:c>
          <x15:c>
            <x15:v>29.056999999999995</x15:v>
          </x15:c>
          <x15:c>
            <x15:v>4.5221999999999998</x15:v>
          </x15:c>
          <x15:c>
            <x15:v>96.353400000000022</x15:v>
          </x15:c>
          <x15:c>
            <x15:v>70.564700000000002</x15:v>
          </x15:c>
          <x15:c>
            <x15:v>274.03499999999997</x15:v>
          </x15:c>
          <x15:c>
            <x15:v>2.774</x15:v>
          </x15:c>
          <x15:c>
            <x15:v>42.755999999999986</x15:v>
          </x15:c>
          <x15:c>
            <x15:v>249.82900000000001</x15:v>
          </x15:c>
          <x15:c>
            <x15:v>1376.5820000000001</x15:v>
          </x15:c>
        </x15:pivotRow>
        <x15:pivotRow count="22">
          <x15:c>
            <x15:v>35.969000000000001</x15:v>
          </x15:c>
          <x15:c>
            <x15:v>28.500800000000002</x15:v>
          </x15:c>
          <x15:c>
            <x15:v>22.559000000000005</x15:v>
          </x15:c>
          <x15:c>
            <x15:v>12.911999999999999</x15:v>
          </x15:c>
          <x15:c t="e">
            <x15:v/>
          </x15:c>
          <x15:c>
            <x15:v>238.82300000000012</x15:v>
          </x15:c>
          <x15:c>
            <x15:v>47.365000000000002</x15:v>
          </x15:c>
          <x15:c t="e">
            <x15:v/>
          </x15:c>
          <x15:c>
            <x15:v>48.027000000000001</x15:v>
          </x15:c>
          <x15:c>
            <x15:v>102.07300000000002</x15:v>
          </x15:c>
          <x15:c>
            <x15:v>16.832999999999998</x15:v>
          </x15:c>
          <x15:c>
            <x15:v>23.016399999999994</x15:v>
          </x15:c>
          <x15:c>
            <x15:v>52.695000000000014</x15:v>
          </x15:c>
          <x15:c>
            <x15:v>30.831999999999994</x15:v>
          </x15:c>
          <x15:c>
            <x15:v>4.5221999999999998</x15:v>
          </x15:c>
          <x15:c>
            <x15:v>96.95450000000001</x15:v>
          </x15:c>
          <x15:c>
            <x15:v>71.697000000000003</x15:v>
          </x15:c>
          <x15:c>
            <x15:v>350.87100000000009</x15:v>
          </x15:c>
          <x15:c>
            <x15:v>2.8339999999999996</x15:v>
          </x15:c>
          <x15:c>
            <x15:v>50.713999999999999</x15:v>
          </x15:c>
          <x15:c>
            <x15:v>283.77100000000007</x15:v>
          </x15:c>
          <x15:c>
            <x15:v>1520.9688999999994</x15:v>
          </x15:c>
        </x15:pivotRow>
        <x15:pivotRow count="22">
          <x15:c>
            <x15:v>43.841999999999985</x15:v>
          </x15:c>
          <x15:c>
            <x15:v>28.610800000000001</x15:v>
          </x15:c>
          <x15:c>
            <x15:v>24.518000000000001</x15:v>
          </x15:c>
          <x15:c>
            <x15:v>21.843</x15:v>
          </x15:c>
          <x15:c t="e">
            <x15:v/>
          </x15:c>
          <x15:c>
            <x15:v>239.78200000000007</x15:v>
          </x15:c>
          <x15:c>
            <x15:v>44.143999999999998</x15:v>
          </x15:c>
          <x15:c t="e">
            <x15:v/>
          </x15:c>
          <x15:c>
            <x15:v>48.018000000000001</x15:v>
          </x15:c>
          <x15:c>
            <x15:v>104.21400000000003</x15:v>
          </x15:c>
          <x15:c>
            <x15:v>16.631999999999994</x15:v>
          </x15:c>
          <x15:c>
            <x15:v>23.066799999999994</x15:v>
          </x15:c>
          <x15:c>
            <x15:v>50.532000000000011</x15:v>
          </x15:c>
          <x15:c>
            <x15:v>30.234999999999999</x15:v>
          </x15:c>
          <x15:c>
            <x15:v>4.5221999999999998</x15:v>
          </x15:c>
          <x15:c>
            <x15:v>97.358800000000016</x15:v>
          </x15:c>
          <x15:c>
            <x15:v>73.638499999999993</x15:v>
          </x15:c>
          <x15:c>
            <x15:v>383.83</x15:v>
          </x15:c>
          <x15:c>
            <x15:v>2.984</x15:v>
          </x15:c>
          <x15:c>
            <x15:v>57.207999999999998</x15:v>
          </x15:c>
          <x15:c>
            <x15:v>295.23600000000005</x15:v>
          </x15:c>
          <x15:c>
            <x15:v>1590.2151000000006</x15:v>
          </x15:c>
        </x15:pivotRow>
        <x15:pivotRow count="22">
          <x15:c>
            <x15:v>59.333999999999975</x15:v>
          </x15:c>
          <x15:c>
            <x15:v>30.000700000000002</x15:v>
          </x15:c>
          <x15:c>
            <x15:v>27.593999999999998</x15:v>
          </x15:c>
          <x15:c>
            <x15:v>39.332000000000008</x15:v>
          </x15:c>
          <x15:c t="e">
            <x15:v/>
          </x15:c>
          <x15:c>
            <x15:v>240.40400000000005</x15:v>
          </x15:c>
          <x15:c>
            <x15:v>39.915999999999997</x15:v>
          </x15:c>
          <x15:c t="e">
            <x15:v/>
          </x15:c>
          <x15:c>
            <x15:v>47.497</x15:v>
          </x15:c>
          <x15:c>
            <x15:v>106.00400000000002</x15:v>
          </x15:c>
          <x15:c>
            <x15:v>15.107999999999997</x15:v>
          </x15:c>
          <x15:c>
            <x15:v>23.378899999999994</x15:v>
          </x15:c>
          <x15:c>
            <x15:v>52.846000000000011</x15:v>
          </x15:c>
          <x15:c>
            <x15:v>32.616999999999997</x15:v>
          </x15:c>
          <x15:c>
            <x15:v>4.5221999999999998</x15:v>
          </x15:c>
          <x15:c>
            <x15:v>97.919500000000014</x15:v>
          </x15:c>
          <x15:c>
            <x15:v>74.697900000000004</x15:v>
          </x15:c>
          <x15:c>
            <x15:v>460.59000000000003</x15:v>
          </x15:c>
          <x15:c>
            <x15:v>3.2510000000000003</x15:v>
          </x15:c>
          <x15:c>
            <x15:v>71.631000000000014</x15:v>
          </x15:c>
          <x15:c>
            <x15:v>346.32800000000009</x15:v>
          </x15:c>
          <x15:c>
            <x15:v>1772.971199999999</x15:v>
          </x15:c>
        </x15:pivotRow>
        <x15:pivotRow count="22">
          <x15:c>
            <x15:v>72.987000000000009</x15:v>
          </x15:c>
          <x15:c>
            <x15:v>31.101599999999998</x15:v>
          </x15:c>
          <x15:c>
            <x15:v>30.498000000000001</x15:v>
          </x15:c>
          <x15:c>
            <x15:v>57.839000000000006</x15:v>
          </x15:c>
          <x15:c>
            <x15:v>1E-3</x15:v>
          </x15:c>
          <x15:c>
            <x15:v>235.69000000000003</x15:v>
          </x15:c>
          <x15:c>
            <x15:v>39.223999999999997</x15:v>
          </x15:c>
          <x15:c t="e">
            <x15:v/>
          </x15:c>
          <x15:c>
            <x15:v>43.76400000000001</x15:v>
          </x15:c>
          <x15:c>
            <x15:v>106.12500000000003</x15:v>
          </x15:c>
          <x15:c>
            <x15:v>15.081</x15:v>
          </x15:c>
          <x15:c>
            <x15:v>24.440899999999996</x15:v>
          </x15:c>
          <x15:c>
            <x15:v>49.65100000000001</x15:v>
          </x15:c>
          <x15:c>
            <x15:v>32.435999999999993</x15:v>
          </x15:c>
          <x15:c>
            <x15:v>4.5221999999999998</x15:v>
          </x15:c>
          <x15:c>
            <x15:v>98.338400000000021</x15:v>
          </x15:c>
          <x15:c>
            <x15:v>75.869200000000006</x15:v>
          </x15:c>
          <x15:c>
            <x15:v>487.90099999999984</x15:v>
          </x15:c>
          <x15:c>
            <x15:v>4.851</x15:v>
          </x15:c>
          <x15:c>
            <x15:v>85.598000000000013</x15:v>
          </x15:c>
          <x15:c>
            <x15:v>366.46299999999997</x15:v>
          </x15:c>
          <x15:c>
            <x15:v>1862.381300000003</x15:v>
          </x15:c>
        </x15:pivotRow>
        <x15:pivotRow count="22">
          <x15:c>
            <x15:v>93.662000000000035</x15:v>
          </x15:c>
          <x15:c>
            <x15:v>32.095600000000005</x15:v>
          </x15:c>
          <x15:c>
            <x15:v>33.860999999999997</x15:v>
          </x15:c>
          <x15:c>
            <x15:v>80.417000000000002</x15:v>
          </x15:c>
          <x15:c>
            <x15:v>5.0000000000000001E-3</x15:v>
          </x15:c>
          <x15:c>
            <x15:v>231.51400000000001</x15:v>
          </x15:c>
          <x15:c>
            <x15:v>34.505000000000003</x15:v>
          </x15:c>
          <x15:c t="e">
            <x15:v/>
          </x15:c>
          <x15:c>
            <x15:v>41.697000000000003</x15:v>
          </x15:c>
          <x15:c>
            <x15:v>106.68</x15:v>
          </x15:c>
          <x15:c>
            <x15:v>14.695</x15:v>
          </x15:c>
          <x15:c>
            <x15:v>26.551400000000001</x15:v>
          </x15:c>
          <x15:c>
            <x15:v>50.596000000000018</x15:v>
          </x15:c>
          <x15:c>
            <x15:v>34.033000000000001</x15:v>
          </x15:c>
          <x15:c>
            <x15:v>4.5671999999999997</x15:v>
          </x15:c>
          <x15:c>
            <x15:v>100.27900000000001</x15:v>
          </x15:c>
          <x15:c>
            <x15:v>77.243200000000002</x15:v>
          </x15:c>
          <x15:c>
            <x15:v>565.63</x15:v>
          </x15:c>
          <x15:c>
            <x15:v>6.8310000000000004</x15:v>
          </x15:c>
          <x15:c>
            <x15:v>127.95899999999999</x15:v>
          </x15:c>
          <x15:c>
            <x15:v>414.56600000000014</x15:v>
          </x15:c>
          <x15:c>
            <x15:v>2077.3874000000014</x15:v>
          </x15:c>
        </x15:pivotRow>
        <x15:pivotRow count="22">
          <x15:c>
            <x15:v>107.53399999999998</x15:v>
          </x15:c>
          <x15:c>
            <x15:v>33.041499999999999</x15:v>
          </x15:c>
          <x15:c>
            <x15:v>35.186999999999998</x15:v>
          </x15:c>
          <x15:c>
            <x15:v>88.375</x15:v>
          </x15:c>
          <x15:c>
            <x15:v>6.0000000000000001E-3</x15:v>
          </x15:c>
          <x15:c>
            <x15:v>227.601</x15:v>
          </x15:c>
          <x15:c>
            <x15:v>30.755000000000003</x15:v>
          </x15:c>
          <x15:c t="e">
            <x15:v/>
          </x15:c>
          <x15:c>
            <x15:v>37.395000000000003</x15:v>
          </x15:c>
          <x15:c>
            <x15:v>106.47500000000001</x15:v>
          </x15:c>
          <x15:c>
            <x15:v>7.6180000000000003</x15:v>
          </x15:c>
          <x15:c>
            <x15:v>26.760899999999999</x15:v>
          </x15:c>
          <x15:c>
            <x15:v>43.171000000000014</x15:v>
          </x15:c>
          <x15:c>
            <x15:v>32.061</x15:v>
          </x15:c>
          <x15:c>
            <x15:v>4.5671999999999997</x15:v>
          </x15:c>
          <x15:c>
            <x15:v>100.56010000000001</x15:v>
          </x15:c>
          <x15:c>
            <x15:v>77.438900000000018</x15:v>
          </x15:c>
          <x15:c>
            <x15:v>580.3359999999999</x15:v>
          </x15:c>
          <x15:c>
            <x15:v>6.891</x15:v>
          </x15:c>
          <x15:c>
            <x15:v>146.82400000000001</x15:v>
          </x15:c>
          <x15:c>
            <x15:v>420.11300000000011</x15:v>
          </x15:c>
          <x15:c>
            <x15:v>2112.7105999999999</x15:v>
          </x15:c>
        </x15:pivotRow>
        <x15:pivotRow count="22">
          <x15:c>
            <x15:v>123.98800000000003</x15:v>
          </x15:c>
          <x15:c>
            <x15:v>33.087399999999995</x15:v>
          </x15:c>
          <x15:c>
            <x15:v>36.340999999999994</x15:v>
          </x15:c>
          <x15:c>
            <x15:v>97.944000000000031</x15:v>
          </x15:c>
          <x15:c>
            <x15:v>8.0000000000000002E-3</x15:v>
          </x15:c>
          <x15:c>
            <x15:v>229.17099999999999</x15:v>
          </x15:c>
          <x15:c>
            <x15:v>27.362000000000002</x15:v>
          </x15:c>
          <x15:c>
            <x15:v>0.5</x15:v>
          </x15:c>
          <x15:c>
            <x15:v>37.045999999999999</x15:v>
          </x15:c>
          <x15:c>
            <x15:v>107.14900000000002</x15:v>
          </x15:c>
          <x15:c>
            <x15:v>7.21</x15:v>
          </x15:c>
          <x15:c>
            <x15:v>26.970499999999998</x15:v>
          </x15:c>
          <x15:c>
            <x15:v>46.789000000000009</x15:v>
          </x15:c>
          <x15:c>
            <x15:v>31.480000000000004</x15:v>
          </x15:c>
          <x15:c>
            <x15:v>4.6032000000000002</x15:v>
          </x15:c>
          <x15:c>
            <x15:v>100.6583</x15:v>
          </x15:c>
          <x15:c>
            <x15:v>77.654100000000014</x15:v>
          </x15:c>
          <x15:c>
            <x15:v>622.72300000000007</x15:v>
          </x15:c>
          <x15:c>
            <x15:v>6.891</x15:v>
          </x15:c>
          <x15:c>
            <x15:v>161.43400000000003</x15:v>
          </x15:c>
          <x15:c>
            <x15:v>439.7800000000002</x15:v>
          </x15:c>
          <x15:c>
            <x15:v>2218.7895000000003</x15:v>
          </x15:c>
        </x15:pivotRow>
        <x15:pivotRow count="22">
          <x15:c>
            <x15:v>138.93799999999999</x15:v>
          </x15:c>
          <x15:c>
            <x15:v>33.333199999999998</x15:v>
          </x15:c>
          <x15:c>
            <x15:v>38.897999999999996</x15:v>
          </x15:c>
          <x15:c>
            <x15:v>108.45300000000002</x15:v>
          </x15:c>
          <x15:c>
            <x15:v>8.9999999999999993E-3</x15:v>
          </x15:c>
          <x15:c>
            <x15:v>226.601</x15:v>
          </x15:c>
          <x15:c>
            <x15:v>24.523000000000003</x15:v>
          </x15:c>
          <x15:c>
            <x15:v>0.5</x15:v>
          </x15:c>
          <x15:c>
            <x15:v>32.623000000000005</x15:v>
          </x15:c>
          <x15:c>
            <x15:v>107.26700000000002</x15:v>
          </x15:c>
          <x15:c>
            <x15:v>7.1749999999999998</x15:v>
          </x15:c>
          <x15:c>
            <x15:v>27.434999999999999</x15:v>
          </x15:c>
          <x15:c>
            <x15:v>45.50200000000001</x15:v>
          </x15:c>
          <x15:c>
            <x15:v>30.906999999999989</x15:v>
          </x15:c>
          <x15:c>
            <x15:v>4.6032000000000002</x15:v>
          </x15:c>
          <x15:c>
            <x15:v>100.75640000000001</x15:v>
          </x15:c>
          <x15:c>
            <x15:v>77.767200000000017</x15:v>
          </x15:c>
          <x15:c>
            <x15:v>664.17900000000009</x15:v>
          </x15:c>
          <x15:c>
            <x15:v>6.9540000000000006</x15:v>
          </x15:c>
          <x15:c>
            <x15:v>185.84100000000007</x15:v>
          </x15:c>
          <x15:c>
            <x15:v>460.12400000000002</x15:v>
          </x15:c>
          <x15:c>
            <x15:v>2322.3889999999974</x15:v>
          </x15:c>
        </x15:pivotRow>
        <x15:pivotRow count="22">
          <x15:c>
            <x15:v>154.874</x15:v>
          </x15:c>
          <x15:c>
            <x15:v>34.733099999999993</x15:v>
          </x15:c>
          <x15:c>
            <x15:v>40.064999999999998</x15:v>
          </x15:c>
          <x15:c>
            <x15:v>116.73</x15:v>
          </x15:c>
          <x15:c>
            <x15:v>1.0999999999999999E-2</x15:v>
          </x15:c>
          <x15:c>
            <x15:v>223.29200000000003</x15:v>
          </x15:c>
          <x15:c>
            <x15:v>22.893000000000001</x15:v>
          </x15:c>
          <x15:c>
            <x15:v>0.5</x15:v>
          </x15:c>
          <x15:c>
            <x15:v>30.963000000000001</x15:v>
          </x15:c>
          <x15:c>
            <x15:v>107.73700000000002</x15:v>
          </x15:c>
          <x15:c>
            <x15:v>5.72</x15:v>
          </x15:c>
          <x15:c>
            <x15:v>28.604500000000002</x15:v>
          </x15:c>
          <x15:c>
            <x15:v>44.52300000000001</x15:v>
          </x15:c>
          <x15:c>
            <x15:v>30.272000000000002</x15:v>
          </x15:c>
          <x15:c>
            <x15:v>4.6032000000000002</x15:v>
          </x15:c>
          <x15:c>
            <x15:v>101.3905</x15:v>
          </x15:c>
          <x15:c>
            <x15:v>77.844200000000015</x15:v>
          </x15:c>
          <x15:c>
            <x15:v>707.32900000000029</x15:v>
          </x15:c>
          <x15:c>
            <x15:v>6.9540000000000006</x15:v>
          </x15:c>
          <x15:c>
            <x15:v>197.48800000000006</x15:v>
          </x15:c>
          <x15:c>
            <x15:v>479.18499999999995</x15:v>
          </x15:c>
          <x15:c>
            <x15:v>2415.7114999999981</x15:v>
          </x15:c>
        </x15:pivotRow>
        <x15:pivotRow count="22">
          <x15:c>
            <x15:v>174.10699999999994</x15:v>
          </x15:c>
          <x15:c>
            <x15:v>35.798999999999992</x15:v>
          </x15:c>
          <x15:c>
            <x15:v>41.262</x15:v>
          </x15:c>
          <x15:c>
            <x15:v>131.01799999999997</x15:v>
          </x15:c>
          <x15:c>
            <x15:v>1.2999999999999999E-2</x15:v>
          </x15:c>
          <x15:c>
            <x15:v>220.29300000000001</x15:v>
          </x15:c>
          <x15:c>
            <x15:v>19.475000000000001</x15:v>
          </x15:c>
          <x15:c>
            <x15:v>0.5</x15:v>
          </x15:c>
          <x15:c>
            <x15:v>28.711000000000002</x15:v>
          </x15:c>
          <x15:c>
            <x15:v>109.95700000000002</x15:v>
          </x15:c>
          <x15:c>
            <x15:v>5.4669999999999996</x15:v>
          </x15:c>
          <x15:c>
            <x15:v>28.842799999999997</x15:v>
          </x15:c>
          <x15:c>
            <x15:v>45.418000000000028</x15:v>
          </x15:c>
          <x15:c>
            <x15:v>30.965</x15:v>
          </x15:c>
          <x15:c>
            <x15:v>4.6032000000000002</x15:v>
          </x15:c>
          <x15:c>
            <x15:v>103.28890000000001</x15:v>
          </x15:c>
          <x15:c>
            <x15:v>77.971300000000014</x15:v>
          </x15:c>
          <x15:c>
            <x15:v>786.81400000000019</x15:v>
          </x15:c>
          <x15:c>
            <x15:v>6.9540000000000006</x15:v>
          </x15:c>
          <x15:c>
            <x15:v>231.03</x15:v>
          </x15:c>
          <x15:c>
            <x15:v>518.90999999999985</x15:v>
          </x15:c>
          <x15:c>
            <x15:v>2601.3991999999976</x15:v>
          </x15:c>
        </x15:pivotRow>
        <x15:pivotRow count="22">
          <x15:c>
            <x15:v>1033.1900000000003</x15:v>
          </x15:c>
          <x15:c>
            <x15:v>347.47950000000026</x15:v>
          </x15:c>
          <x15:c>
            <x15:v>351.27399999999983</x15:v>
          </x15:c>
          <x15:c>
            <x15:v>760.36</x15:v>
          </x15:c>
          <x15:c>
            <x15:v>5.2999999999999992E-2</x15:v>
          </x15:c>
          <x15:c>
            <x15:v>2543.835000000005</x15:v>
          </x15:c>
          <x15:c>
            <x15:v>383.10600000000011</x15:v>
          </x15:c>
          <x15:c>
            <x15:v>2</x15:v>
          </x15:c>
          <x15:c>
            <x15:v>447.12999999999977</x15:v>
          </x15:c>
          <x15:c>
            <x15:v>1166.4920000000009</x15:v>
          </x15:c>
          <x15:c>
            <x15:v>128.63400000000004</x15:v>
          </x15:c>
          <x15:c>
            <x15:v>282.03400000000011</x15:v>
          </x15:c>
          <x15:c>
            <x15:v>529.42599999999959</x15:v>
          </x15:c>
          <x15:c>
            <x15:v>344.89499999999896</x15:v>
          </x15:c>
          <x15:c>
            <x15:v>50.158200000000001</x15:v>
          </x15:c>
          <x15:c>
            <x15:v>1093.8578000000009</x15:v>
          </x15:c>
          <x15:c>
            <x15:v>832.38619999999992</x15:v>
          </x15:c>
          <x15:c>
            <x15:v>5884.2380000000057</x15:v>
          </x15:c>
          <x15:c>
            <x15:v>58.169000000000004</x15:v>
          </x15:c>
          <x15:c>
            <x15:v>1358.4829999999984</x15:v>
          </x15:c>
          <x15:c>
            <x15:v>4274.305000000003</x15:v>
          </x15:c>
          <x15:c>
            <x15:v>21871.50570000002</x15:v>
          </x15:c>
        </x15:pivotRow>
      </x15:pivotTableData>
    </ext>
    <ext xmlns:x15="http://schemas.microsoft.com/office/spreadsheetml/2010/11/main" uri="{E67621CE-5B39-4880-91FE-76760E9C1902}">
      <x15:pivotTableUISettings>
        <x15:activeTabTopLevelEntity name="[Capacities]"/>
        <x15:activeTabTopLevelEntity name="[EUNonEU]"/>
        <x15:activeTabTopLevelEntity name="[Country_MZ]"/>
        <x15:activeTabTopLevelEntity name="[Technologi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F95BE67-455D-435B-A3C7-FEFCBC30D344}" name="PivotChartTable2" cacheId="18"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1">
  <location ref="A1:AH13" firstHeaderRow="1" firstDataRow="2" firstDataCol="1"/>
  <pivotFields count="5">
    <pivotField axis="axisRow" allDrilled="1" subtotalTop="0" showAll="0" dataSourceSort="1" defaultSubtotal="0" defaultAttributeDrillState="1">
      <items count="10">
        <item x="0"/>
        <item x="1"/>
        <item x="2"/>
        <item x="3"/>
        <item x="4"/>
        <item x="5"/>
        <item x="6"/>
        <item x="7"/>
        <item x="8"/>
        <item x="9"/>
      </items>
    </pivotField>
    <pivotField dataField="1" subtotalTop="0" showAll="0" defaultSubtotal="0"/>
    <pivotField axis="axisCol" allDrilled="1" subtotalTop="0" showAll="0" dataSourceSort="1" defaultSubtotal="0" defaultAttributeDrillState="1">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 allDrilled="1" subtotalTop="0" showAll="0" dataSourceSort="1" defaultSubtotal="0" defaultAttributeDrillState="1"/>
    <pivotField allDrilled="1" subtotalTop="0" showAll="0" dataSourceSort="1" defaultSubtotal="0" defaultAttributeDrillState="1"/>
  </pivotFields>
  <rowFields count="1">
    <field x="0"/>
  </rowFields>
  <rowItems count="11">
    <i>
      <x/>
    </i>
    <i>
      <x v="1"/>
    </i>
    <i>
      <x v="2"/>
    </i>
    <i>
      <x v="3"/>
    </i>
    <i>
      <x v="4"/>
    </i>
    <i>
      <x v="5"/>
    </i>
    <i>
      <x v="6"/>
    </i>
    <i>
      <x v="7"/>
    </i>
    <i>
      <x v="8"/>
    </i>
    <i>
      <x v="9"/>
    </i>
    <i t="grand">
      <x/>
    </i>
  </rowItems>
  <colFields count="1">
    <field x="2"/>
  </colFields>
  <col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colItems>
  <dataFields count="1">
    <dataField name="Sum of value" fld="1" baseField="0" baseItem="0"/>
  </dataFields>
  <chartFormats count="33">
    <chartFormat chart="0" format="0" series="1">
      <pivotArea type="data" outline="0" fieldPosition="0">
        <references count="1">
          <reference field="4294967294" count="1" selected="0">
            <x v="0"/>
          </reference>
        </references>
      </pivotArea>
    </chartFormat>
    <chartFormat chart="0" format="65" series="1">
      <pivotArea type="data" outline="0" fieldPosition="0">
        <references count="2">
          <reference field="4294967294" count="1" selected="0">
            <x v="0"/>
          </reference>
          <reference field="2" count="1" selected="0">
            <x v="1"/>
          </reference>
        </references>
      </pivotArea>
    </chartFormat>
    <chartFormat chart="0" format="66" series="1">
      <pivotArea type="data" outline="0" fieldPosition="0">
        <references count="2">
          <reference field="4294967294" count="1" selected="0">
            <x v="0"/>
          </reference>
          <reference field="2" count="1" selected="0">
            <x v="2"/>
          </reference>
        </references>
      </pivotArea>
    </chartFormat>
    <chartFormat chart="0" format="67" series="1">
      <pivotArea type="data" outline="0" fieldPosition="0">
        <references count="2">
          <reference field="4294967294" count="1" selected="0">
            <x v="0"/>
          </reference>
          <reference field="2" count="1" selected="0">
            <x v="3"/>
          </reference>
        </references>
      </pivotArea>
    </chartFormat>
    <chartFormat chart="0" format="68" series="1">
      <pivotArea type="data" outline="0" fieldPosition="0">
        <references count="2">
          <reference field="4294967294" count="1" selected="0">
            <x v="0"/>
          </reference>
          <reference field="2" count="1" selected="0">
            <x v="4"/>
          </reference>
        </references>
      </pivotArea>
    </chartFormat>
    <chartFormat chart="0" format="69" series="1">
      <pivotArea type="data" outline="0" fieldPosition="0">
        <references count="2">
          <reference field="4294967294" count="1" selected="0">
            <x v="0"/>
          </reference>
          <reference field="2" count="1" selected="0">
            <x v="5"/>
          </reference>
        </references>
      </pivotArea>
    </chartFormat>
    <chartFormat chart="0" format="70" series="1">
      <pivotArea type="data" outline="0" fieldPosition="0">
        <references count="2">
          <reference field="4294967294" count="1" selected="0">
            <x v="0"/>
          </reference>
          <reference field="2" count="1" selected="0">
            <x v="6"/>
          </reference>
        </references>
      </pivotArea>
    </chartFormat>
    <chartFormat chart="0" format="71" series="1">
      <pivotArea type="data" outline="0" fieldPosition="0">
        <references count="2">
          <reference field="4294967294" count="1" selected="0">
            <x v="0"/>
          </reference>
          <reference field="2" count="1" selected="0">
            <x v="7"/>
          </reference>
        </references>
      </pivotArea>
    </chartFormat>
    <chartFormat chart="0" format="72" series="1">
      <pivotArea type="data" outline="0" fieldPosition="0">
        <references count="2">
          <reference field="4294967294" count="1" selected="0">
            <x v="0"/>
          </reference>
          <reference field="2" count="1" selected="0">
            <x v="8"/>
          </reference>
        </references>
      </pivotArea>
    </chartFormat>
    <chartFormat chart="0" format="73" series="1">
      <pivotArea type="data" outline="0" fieldPosition="0">
        <references count="2">
          <reference field="4294967294" count="1" selected="0">
            <x v="0"/>
          </reference>
          <reference field="2" count="1" selected="0">
            <x v="9"/>
          </reference>
        </references>
      </pivotArea>
    </chartFormat>
    <chartFormat chart="0" format="74" series="1">
      <pivotArea type="data" outline="0" fieldPosition="0">
        <references count="2">
          <reference field="4294967294" count="1" selected="0">
            <x v="0"/>
          </reference>
          <reference field="2" count="1" selected="0">
            <x v="10"/>
          </reference>
        </references>
      </pivotArea>
    </chartFormat>
    <chartFormat chart="0" format="75" series="1">
      <pivotArea type="data" outline="0" fieldPosition="0">
        <references count="2">
          <reference field="4294967294" count="1" selected="0">
            <x v="0"/>
          </reference>
          <reference field="2" count="1" selected="0">
            <x v="11"/>
          </reference>
        </references>
      </pivotArea>
    </chartFormat>
    <chartFormat chart="0" format="76" series="1">
      <pivotArea type="data" outline="0" fieldPosition="0">
        <references count="2">
          <reference field="4294967294" count="1" selected="0">
            <x v="0"/>
          </reference>
          <reference field="2" count="1" selected="0">
            <x v="12"/>
          </reference>
        </references>
      </pivotArea>
    </chartFormat>
    <chartFormat chart="0" format="77" series="1">
      <pivotArea type="data" outline="0" fieldPosition="0">
        <references count="2">
          <reference field="4294967294" count="1" selected="0">
            <x v="0"/>
          </reference>
          <reference field="2" count="1" selected="0">
            <x v="13"/>
          </reference>
        </references>
      </pivotArea>
    </chartFormat>
    <chartFormat chart="0" format="78" series="1">
      <pivotArea type="data" outline="0" fieldPosition="0">
        <references count="2">
          <reference field="4294967294" count="1" selected="0">
            <x v="0"/>
          </reference>
          <reference field="2" count="1" selected="0">
            <x v="14"/>
          </reference>
        </references>
      </pivotArea>
    </chartFormat>
    <chartFormat chart="0" format="79" series="1">
      <pivotArea type="data" outline="0" fieldPosition="0">
        <references count="2">
          <reference field="4294967294" count="1" selected="0">
            <x v="0"/>
          </reference>
          <reference field="2" count="1" selected="0">
            <x v="15"/>
          </reference>
        </references>
      </pivotArea>
    </chartFormat>
    <chartFormat chart="0" format="80" series="1">
      <pivotArea type="data" outline="0" fieldPosition="0">
        <references count="2">
          <reference field="4294967294" count="1" selected="0">
            <x v="0"/>
          </reference>
          <reference field="2" count="1" selected="0">
            <x v="16"/>
          </reference>
        </references>
      </pivotArea>
    </chartFormat>
    <chartFormat chart="0" format="81" series="1">
      <pivotArea type="data" outline="0" fieldPosition="0">
        <references count="2">
          <reference field="4294967294" count="1" selected="0">
            <x v="0"/>
          </reference>
          <reference field="2" count="1" selected="0">
            <x v="17"/>
          </reference>
        </references>
      </pivotArea>
    </chartFormat>
    <chartFormat chart="0" format="82" series="1">
      <pivotArea type="data" outline="0" fieldPosition="0">
        <references count="2">
          <reference field="4294967294" count="1" selected="0">
            <x v="0"/>
          </reference>
          <reference field="2" count="1" selected="0">
            <x v="18"/>
          </reference>
        </references>
      </pivotArea>
    </chartFormat>
    <chartFormat chart="0" format="83" series="1">
      <pivotArea type="data" outline="0" fieldPosition="0">
        <references count="2">
          <reference field="4294967294" count="1" selected="0">
            <x v="0"/>
          </reference>
          <reference field="2" count="1" selected="0">
            <x v="19"/>
          </reference>
        </references>
      </pivotArea>
    </chartFormat>
    <chartFormat chart="0" format="84" series="1">
      <pivotArea type="data" outline="0" fieldPosition="0">
        <references count="2">
          <reference field="4294967294" count="1" selected="0">
            <x v="0"/>
          </reference>
          <reference field="2" count="1" selected="0">
            <x v="20"/>
          </reference>
        </references>
      </pivotArea>
    </chartFormat>
    <chartFormat chart="0" format="85" series="1">
      <pivotArea type="data" outline="0" fieldPosition="0">
        <references count="2">
          <reference field="4294967294" count="1" selected="0">
            <x v="0"/>
          </reference>
          <reference field="2" count="1" selected="0">
            <x v="21"/>
          </reference>
        </references>
      </pivotArea>
    </chartFormat>
    <chartFormat chart="0" format="86" series="1">
      <pivotArea type="data" outline="0" fieldPosition="0">
        <references count="2">
          <reference field="4294967294" count="1" selected="0">
            <x v="0"/>
          </reference>
          <reference field="2" count="1" selected="0">
            <x v="22"/>
          </reference>
        </references>
      </pivotArea>
    </chartFormat>
    <chartFormat chart="0" format="87" series="1">
      <pivotArea type="data" outline="0" fieldPosition="0">
        <references count="2">
          <reference field="4294967294" count="1" selected="0">
            <x v="0"/>
          </reference>
          <reference field="2" count="1" selected="0">
            <x v="23"/>
          </reference>
        </references>
      </pivotArea>
    </chartFormat>
    <chartFormat chart="0" format="88" series="1">
      <pivotArea type="data" outline="0" fieldPosition="0">
        <references count="2">
          <reference field="4294967294" count="1" selected="0">
            <x v="0"/>
          </reference>
          <reference field="2" count="1" selected="0">
            <x v="24"/>
          </reference>
        </references>
      </pivotArea>
    </chartFormat>
    <chartFormat chart="0" format="89" series="1">
      <pivotArea type="data" outline="0" fieldPosition="0">
        <references count="2">
          <reference field="4294967294" count="1" selected="0">
            <x v="0"/>
          </reference>
          <reference field="2" count="1" selected="0">
            <x v="25"/>
          </reference>
        </references>
      </pivotArea>
    </chartFormat>
    <chartFormat chart="0" format="90" series="1">
      <pivotArea type="data" outline="0" fieldPosition="0">
        <references count="2">
          <reference field="4294967294" count="1" selected="0">
            <x v="0"/>
          </reference>
          <reference field="2" count="1" selected="0">
            <x v="26"/>
          </reference>
        </references>
      </pivotArea>
    </chartFormat>
    <chartFormat chart="0" format="91" series="1">
      <pivotArea type="data" outline="0" fieldPosition="0">
        <references count="2">
          <reference field="4294967294" count="1" selected="0">
            <x v="0"/>
          </reference>
          <reference field="2" count="1" selected="0">
            <x v="27"/>
          </reference>
        </references>
      </pivotArea>
    </chartFormat>
    <chartFormat chart="0" format="92" series="1">
      <pivotArea type="data" outline="0" fieldPosition="0">
        <references count="2">
          <reference field="4294967294" count="1" selected="0">
            <x v="0"/>
          </reference>
          <reference field="2" count="1" selected="0">
            <x v="28"/>
          </reference>
        </references>
      </pivotArea>
    </chartFormat>
    <chartFormat chart="0" format="93" series="1">
      <pivotArea type="data" outline="0" fieldPosition="0">
        <references count="2">
          <reference field="4294967294" count="1" selected="0">
            <x v="0"/>
          </reference>
          <reference field="2" count="1" selected="0">
            <x v="29"/>
          </reference>
        </references>
      </pivotArea>
    </chartFormat>
    <chartFormat chart="0" format="94" series="1">
      <pivotArea type="data" outline="0" fieldPosition="0">
        <references count="2">
          <reference field="4294967294" count="1" selected="0">
            <x v="0"/>
          </reference>
          <reference field="2" count="1" selected="0">
            <x v="30"/>
          </reference>
        </references>
      </pivotArea>
    </chartFormat>
    <chartFormat chart="0" format="95" series="1">
      <pivotArea type="data" outline="0" fieldPosition="0">
        <references count="2">
          <reference field="4294967294" count="1" selected="0">
            <x v="0"/>
          </reference>
          <reference field="2" count="1" selected="0">
            <x v="31"/>
          </reference>
        </references>
      </pivotArea>
    </chartFormat>
    <chartFormat chart="0" format="96" series="1">
      <pivotArea type="data" outline="0" fieldPosition="0">
        <references count="2">
          <reference field="4294967294" count="1" selected="0">
            <x v="0"/>
          </reference>
          <reference field="2" count="1" selected="0">
            <x v="0"/>
          </reference>
        </references>
      </pivotArea>
    </chartFormat>
  </chartFormats>
  <pivotHierarchies count="1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22"/>
  </rowHierarchiesUsage>
  <colHierarchiesUsage count="1">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1" columnCount="33" cacheId="1593307008">
        <x15:pivotRow count="33">
          <x15:c>
            <x15:v>8.42</x15:v>
          </x15:c>
          <x15:c>
            <x15:v>77.930000000000007</x15:v>
          </x15:c>
          <x15:c>
            <x15:v>94.071382130000003</x15:v>
          </x15:c>
          <x15:c>
            <x15:v>11.3</x15:v>
          </x15:c>
          <x15:c>
            <x15:v>35.08258335</x15:v>
          </x15:c>
          <x15:c>
            <x15:v>17.8</x15:v>
          </x15:c>
          <x15:c>
            <x15:v>67.174455949999995</x15:v>
          </x15:c>
          <x15:c>
            <x15:v>48.596436050000001</x15:v>
          </x15:c>
          <x15:c>
            <x15:v>9.4069528439999992</x15:v>
          </x15:c>
          <x15:c>
            <x15:v>87.031349460000001</x15:v>
          </x15:c>
          <x15:c>
            <x15:v>440.2258769</x15:v>
          </x15:c>
          <x15:c>
            <x15:v>519.45000000000005</x15:v>
          </x15:c>
          <x15:c>
            <x15:v>58.495370948000001</x15:v>
          </x15:c>
          <x15:c>
            <x15:v>39.716075379999999</x15:v>
          </x15:c>
          <x15:c>
            <x15:v>321.69999996199999</x15:v>
          </x15:c>
          <x15:c>
            <x15:v>7.1</x15:v>
          </x15:c>
          <x15:c>
            <x15:v>14.49803326</x15:v>
          </x15:c>
          <x15:c>
            <x15:v>5.417144188</x15:v>
          </x15:c>
          <x15:c>
            <x15:v>3.1905642950000002</x15:v>
          </x15:c>
          <x15:c>
            <x15:v>3.2</x15:v>
          </x15:c>
          <x15:c>
            <x15:v>133.68</x15:v>
          </x15:c>
          <x15:c>
            <x15:v>9.2444481819999993</x15:v>
          </x15:c>
          <x15:c>
            <x15:v>152.84699999999998</x15:v>
          </x15:c>
          <x15:c>
            <x15:v>171.688683</x15:v>
          </x15:c>
          <x15:c>
            <x15:v>51.646936500000002</x15:v>
          </x15:c>
          <x15:c>
            <x15:v>7.923974887</x15:v>
          </x15:c>
          <x15:c>
            <x15:v>54.952137290000003</x15:v>
          </x15:c>
          <x15:c>
            <x15:v>28.62995961</x15:v>
          </x15:c>
          <x15:c>
            <x15:v>15.289661669999999</x15:v>
          </x15:c>
          <x15:c>
            <x15:v>248.70099999999999</x15:v>
          </x15:c>
          <x15:c>
            <x15:v>158.07549259000001</x15:v>
          </x15:c>
          <x15:c>
            <x15:v>63.060712469999999</x15:v>
          </x15:c>
          <x15:c>
            <x15:v>2965.5462309159984</x15:v>
          </x15:c>
        </x15:pivotRow>
        <x15:pivotRow count="33">
          <x15:c>
            <x15:v>8.51</x15:v>
          </x15:c>
          <x15:c>
            <x15:v>0</x15:v>
          </x15:c>
          <x15:c t="e">
            <x15:v/>
          </x15:c>
          <x15:c>
            <x15:v>11.6</x15:v>
          </x15:c>
          <x15:c>
            <x15:v>35.600266840000003</x15:v>
          </x15:c>
          <x15:c>
            <x15:v>17.8</x15:v>
          </x15:c>
          <x15:c>
            <x15:v>68.426012400000005</x15:v>
          </x15:c>
          <x15:c>
            <x15:v>51.649761299999994</x15:v>
          </x15:c>
          <x15:c>
            <x15:v>9.6849951139999995</x15:v>
          </x15:c>
          <x15:c>
            <x15:v>90.623967609999994</x15:v>
          </x15:c>
          <x15:c>
            <x15:v>447.7478941</x15:v>
          </x15:c>
          <x15:c>
            <x15:v>535.49</x15:v>
          </x15:c>
          <x15:c>
            <x15:v>59.250311735000004</x15:v>
          </x15:c>
          <x15:c>
            <x15:v>41.183629279999998</x15:v>
          </x15:c>
          <x15:c>
            <x15:v>327.100000002</x15:v>
          </x15:c>
          <x15:c>
            <x15:v>7.2</x15:v>
          </x15:c>
          <x15:c>
            <x15:v>14.825037289999999</x15:v>
          </x15:c>
          <x15:c>
            <x15:v>5.6017770860000002</x15:v>
          </x15:c>
          <x15:c>
            <x15:v>3.3297783270000001</x15:v>
          </x15:c>
          <x15:c>
            <x15:v>3.3</x15:v>
          </x15:c>
          <x15:c>
            <x15:v>138.405</x15:v>
          </x15:c>
          <x15:c>
            <x15:v>9.7153451010000005</x15:v>
          </x15:c>
          <x15:c>
            <x15:v>157.04</x15:v>
          </x15:c>
          <x15:c>
            <x15:v>175.18625739999999</x15:v>
          </x15:c>
          <x15:c>
            <x15:v>51.960880349999996</x15:v>
          </x15:c>
          <x15:c>
            <x15:v>9.0797541329999998</x15:v>
          </x15:c>
          <x15:c>
            <x15:v>56.29846465</x15:v>
          </x15:c>
          <x15:c>
            <x15:v>29.592849919999999</x15:v>
          </x15:c>
          <x15:c>
            <x15:v>15.582984440000001</x15:v>
          </x15:c>
          <x15:c>
            <x15:v>254.53899999999999</x15:v>
          </x15:c>
          <x15:c>
            <x15:v>164.95245083</x15:v>
          </x15:c>
          <x15:c>
            <x15:v>63.268729569999998</x15:v>
          </x15:c>
          <x15:c>
            <x15:v>2864.5451474780002</x15:v>
          </x15:c>
        </x15:pivotRow>
        <x15:pivotRow count="33">
          <x15:c>
            <x15:v>8.6999999999999993</x15:v>
          </x15:c>
          <x15:c>
            <x15:v>81.239999999999995</x15:v>
          </x15:c>
          <x15:c>
            <x15:v>105.7866408</x15:v>
          </x15:c>
          <x15:c>
            <x15:v>11.9</x15:v>
          </x15:c>
          <x15:c>
            <x15:v>36.11795034</x15:v>
          </x15:c>
          <x15:c>
            <x15:v>17.899999999999999</x15:v>
          </x15:c>
          <x15:c>
            <x15:v>69.797952170000002</x15:v>
          </x15:c>
          <x15:c>
            <x15:v>54.303224049999997</x15:v>
          </x15:c>
          <x15:c>
            <x15:v>9.9641874710000007</x15:v>
          </x15:c>
          <x15:c>
            <x15:v>96.296004819999993</x15:v>
          </x15:c>
          <x15:c>
            <x15:v>454.29717770000002</x15:v>
          </x15:c>
          <x15:c>
            <x15:v>537.62583329999995</x15:v>
          </x15:c>
          <x15:c>
            <x15:v>61.851913005</x15:v>
          </x15:c>
          <x15:c>
            <x15:v>42.430109899999998</x15:v>
          </x15:c>
          <x15:c>
            <x15:v>332.999999989</x15:v>
          </x15:c>
          <x15:c>
            <x15:v>7.3</x15:v>
          </x15:c>
          <x15:c>
            <x15:v>15.11880268</x15:v>
          </x15:c>
          <x15:c>
            <x15:v>5.7935764799999996</x15:v>
          </x15:c>
          <x15:c>
            <x15:v>3.4589560600000002</x15:v>
          </x15:c>
          <x15:c>
            <x15:v>3.63</x15:v>
          </x15:c>
          <x15:c>
            <x15:v>143.13</x15:v>
          </x15:c>
          <x15:c>
            <x15:v>9.846703905</x15:v>
          </x15:c>
          <x15:c>
            <x15:v>163.501</x15:v>
          </x15:c>
          <x15:c>
            <x15:v>178.88104709999999</x15:v>
          </x15:c>
          <x15:c>
            <x15:v>52.159279210000001</x15:v>
          </x15:c>
          <x15:c>
            <x15:v>9.2899790509999995</x15:v>
          </x15:c>
          <x15:c>
            <x15:v>57.537030870000002</x15:v>
          </x15:c>
          <x15:c>
            <x15:v>30.034701080000001</x15:v>
          </x15:c>
          <x15:c>
            <x15:v>15.876307219999999</x15:v>
          </x15:c>
          <x15:c>
            <x15:v>259.45600000000002</x15:v>
          </x15:c>
          <x15:c>
            <x15:v>171.26113053</x15:v>
          </x15:c>
          <x15:c>
            <x15:v>63.40299709</x15:v>
          </x15:c>
          <x15:c>
            <x15:v>3110.8885048210018</x15:v>
          </x15:c>
        </x15:pivotRow>
        <x15:pivotRow count="33">
          <x15:c>
            <x15:v>8.6999999999999993</x15:v>
          </x15:c>
          <x15:c>
            <x15:v>26.84101708</x15:v>
          </x15:c>
          <x15:c t="e">
            <x15:v/>
          </x15:c>
          <x15:c>
            <x15:v>12.3</x15:v>
          </x15:c>
          <x15:c>
            <x15:v>36.635633830000003</x15:v>
          </x15:c>
          <x15:c>
            <x15:v>18</x15:v>
          </x15:c>
          <x15:c>
            <x15:v>71.315180170000005</x15:v>
          </x15:c>
          <x15:c>
            <x15:v>56.987006710000003</x15:v>
          </x15:c>
          <x15:c>
            <x15:v>10.24452992</x15:v>
          </x15:c>
          <x15:c>
            <x15:v>100.888036</x15:v>
          </x15:c>
          <x15:c>
            <x15:v>460.9290039</x15:v>
          </x15:c>
          <x15:c>
            <x15:v>539.76166669999998</x15:v>
          </x15:c>
          <x15:c>
            <x15:v>63.140119898999998</x15:v>
          </x15:c>
          <x15:c>
            <x15:v>43.671160890000003</x15:v>
          </x15:c>
          <x15:c>
            <x15:v>339.00000001699999</x15:v>
          </x15:c>
          <x15:c>
            <x15:v>7.4</x15:v>
          </x15:c>
          <x15:c>
            <x15:v>15.44302119</x15:v>
          </x15:c>
          <x15:c>
            <x15:v>5.9989375320000002</x15:v>
          </x15:c>
          <x15:c>
            <x15:v>3.581597962</x15:v>
          </x15:c>
          <x15:c>
            <x15:v>3.57</x15:v>
          </x15:c>
          <x15:c>
            <x15:v>147.86500000000001</x15:v>
          </x15:c>
          <x15:c>
            <x15:v>10.02163968</x15:v>
          </x15:c>
          <x15:c>
            <x15:v>171.2235</x15:v>
          </x15:c>
          <x15:c>
            <x15:v>183.5213048</x15:v>
          </x15:c>
          <x15:c>
            <x15:v>52.533859870000001</x15:v>
          </x15:c>
          <x15:c>
            <x15:v>9.5031703650000008</x15:v>
          </x15:c>
          <x15:c>
            <x15:v>58.802845550000001</x15:v>
          </x15:c>
          <x15:c>
            <x15:v>30.450891519999999</x15:v>
          </x15:c>
          <x15:c>
            <x15:v>16.169630000000002</x15:v>
          </x15:c>
          <x15:c>
            <x15:v>265.26</x15:v>
          </x15:c>
          <x15:c>
            <x15:v>187.54056498</x15:v>
          </x15:c>
          <x15:c>
            <x15:v>63.780199629999998</x15:v>
          </x15:c>
          <x15:c>
            <x15:v>3021.0795181950011</x15:v>
          </x15:c>
        </x15:pivotRow>
        <x15:pivotRow count="33">
          <x15:c>
            <x15:v>8.9</x15:v>
          </x15:c>
          <x15:c>
            <x15:v>82.99</x15:v>
          </x15:c>
          <x15:c>
            <x15:v>112.9784745</x15:v>
          </x15:c>
          <x15:c>
            <x15:v>12.4</x15:v>
          </x15:c>
          <x15:c>
            <x15:v>37.153317319999999</x15:v>
          </x15:c>
          <x15:c>
            <x15:v>18</x15:v>
          </x15:c>
          <x15:c>
            <x15:v>74.248901989999993</x15:v>
          </x15:c>
          <x15:c>
            <x15:v>60.184161889999999</x15:v>
          </x15:c>
          <x15:c>
            <x15:v>10.526022449999999</x15:v>
          </x15:c>
          <x15:c>
            <x15:v>105.6113726</x15:v>
          </x15:c>
          <x15:c>
            <x15:v>467.3463792</x15:v>
          </x15:c>
          <x15:c>
            <x15:v>556.70000000000005</x15:v>
          </x15:c>
          <x15:c>
            <x15:v>66.235595048999997</x15:v>
          </x15:c>
          <x15:c>
            <x15:v>44.917828900000004</x15:v>
          </x15:c>
          <x15:c>
            <x15:v>344.79999998299996</x15:v>
          </x15:c>
          <x15:c>
            <x15:v>7.5</x15:v>
          </x15:c>
          <x15:c>
            <x15:v>16.376289400000001</x15:v>
          </x15:c>
          <x15:c>
            <x15:v>6.2396762260000003</x15:v>
          </x15:c>
          <x15:c>
            <x15:v>3.7071397560000001</x15:v>
          </x15:c>
          <x15:c>
            <x15:v>3.65</x15:v>
          </x15:c>
          <x15:c>
            <x15:v>152.6</x15:v>
          </x15:c>
          <x15:c>
            <x15:v>10.171275980000001</x15:v>
          </x15:c>
          <x15:c>
            <x15:v>178.946</x15:v>
          </x15:c>
          <x15:c>
            <x15:v>189.01719410000001</x15:v>
          </x15:c>
          <x15:c>
            <x15:v>52.57199112</x15:v>
          </x15:c>
          <x15:c>
            <x15:v>9.7114438839999995</x15:v>
          </x15:c>
          <x15:c>
            <x15:v>59.97890246</x15:v>
          </x15:c>
          <x15:c>
            <x15:v>30.881057760000001</x15:v>
          </x15:c>
          <x15:c>
            <x15:v>16.462952779999998</x15:v>
          </x15:c>
          <x15:c>
            <x15:v>270.32400000000001</x15:v>
          </x15:c>
          <x15:c>
            <x15:v>203.81999942000002</x15:v>
          </x15:c>
          <x15:c>
            <x15:v>64.032350829999999</x15:v>
          </x15:c>
          <x15:c>
            <x15:v>3278.9823275980002</x15:v>
          </x15:c>
        </x15:pivotRow>
        <x15:pivotRow count="33">
          <x15:c>
            <x15:v>9</x15:v>
          </x15:c>
          <x15:c>
            <x15:v>92.921555760000004</x15:v>
          </x15:c>
          <x15:c t="e">
            <x15:v/>
          </x15:c>
          <x15:c>
            <x15:v>12.4</x15:v>
          </x15:c>
          <x15:c>
            <x15:v>37.324645830000001</x15:v>
          </x15:c>
          <x15:c>
            <x15:v>0</x15:v>
          </x15:c>
          <x15:c>
            <x15:v>75.904997359999996</x15:v>
          </x15:c>
          <x15:c>
            <x15:v>62.632703019999994</x15:v>
          </x15:c>
          <x15:c>
            <x15:v>10.93108732</x15:v>
          </x15:c>
          <x15:c>
            <x15:v>109.1489784</x15:v>
          </x15:c>
          <x15:c>
            <x15:v>474.06532170000003</x15:v>
          </x15:c>
          <x15:c>
            <x15:v>574.42857140000001</x15:v>
          </x15:c>
          <x15:c>
            <x15:v>67.404995057999997</x15:v>
          </x15:c>
          <x15:c>
            <x15:v>46.370936489999998</x15:v>
          </x15:c>
          <x15:c>
            <x15:v>349.30540366899999</x15:v>
          </x15:c>
          <x15:c>
            <x15:v>7.5</x15:v>
          </x15:c>
          <x15:c>
            <x15:v>16.564860199999998</x15:v>
          </x15:c>
          <x15:c>
            <x15:v>6.4906717560000002</x15:v>
          </x15:c>
          <x15:c>
            <x15:v>3.77717927</x15:v>
          </x15:c>
          <x15:c>
            <x15:v>3.67</x15:v>
          </x15:c>
          <x15:c>
            <x15:v>160.23542839999999</x15:v>
          </x15:c>
          <x15:c>
            <x15:v>10.4</x15:v>
          </x15:c>
          <x15:c>
            <x15:v>180.7132</x15:v>
          </x15:c>
          <x15:c>
            <x15:v>191.69048760000001</x15:v>
          </x15:c>
          <x15:c>
            <x15:v>52.374980499999999</x15:v>
          </x15:c>
          <x15:c>
            <x15:v>9.9234367970000008</x15:v>
          </x15:c>
          <x15:c>
            <x15:v>60.998543810000001</x15:v>
          </x15:c>
          <x15:c>
            <x15:v>31.325595109999998</x15:v>
          </x15:c>
          <x15:c>
            <x15:v>18.600000000000001</x15:v>
          </x15:c>
          <x15:c>
            <x15:v>273.21633359999998</x15:v>
          </x15:c>
          <x15:c>
            <x15:v>207.74599925999999</x15:v>
          </x15:c>
          <x15:c>
            <x15:v>64.455540549999995</x15:v>
          </x15:c>
          <x15:c>
            <x15:v>3221.52145286</x15:v>
          </x15:c>
        </x15:pivotRow>
        <x15:pivotRow count="33">
          <x15:c>
            <x15:v>9.11</x15:v>
          </x15:c>
          <x15:c>
            <x15:v>96.055240819999995</x15:v>
          </x15:c>
          <x15:c t="e">
            <x15:v/>
          </x15:c>
          <x15:c>
            <x15:v>12.4</x15:v>
          </x15:c>
          <x15:c>
            <x15:v>37.495974339999997</x15:v>
          </x15:c>
          <x15:c>
            <x15:v>0</x15:v>
          </x15:c>
          <x15:c>
            <x15:v>77.614611389999993</x15:v>
          </x15:c>
          <x15:c>
            <x15:v>64.817989319999995</x15:v>
          </x15:c>
          <x15:c>
            <x15:v>11.338510169999999</x15:v>
          </x15:c>
          <x15:c>
            <x15:v>113.0499453</x15:v>
          </x15:c>
          <x15:c>
            <x15:v>480.57710500000002</x15:v>
          </x15:c>
          <x15:c>
            <x15:v>592.15714290000005</x15:v>
          </x15:c>
          <x15:c>
            <x15:v>68.574395049000003</x15:v>
          </x15:c>
          <x15:c>
            <x15:v>47.83593346</x15:v>
          </x15:c>
          <x15:c>
            <x15:v>353.81080735400002</x15:v>
          </x15:c>
          <x15:c>
            <x15:v>7.5</x15:v>
          </x15:c>
          <x15:c>
            <x15:v>16.925412349999998</x15:v>
          </x15:c>
          <x15:c>
            <x15:v>6.7483280280000004</x15:v>
          </x15:c>
          <x15:c>
            <x15:v>3.849517563</x15:v>
          </x15:c>
          <x15:c>
            <x15:v>3.71</x15:v>
          </x15:c>
          <x15:c>
            <x15:v>167.87085680000001</x15:v>
          </x15:c>
          <x15:c>
            <x15:v>10.8</x15:v>
          </x15:c>
          <x15:c>
            <x15:v>182.4804</x15:v>
          </x15:c>
          <x15:c>
            <x15:v>194.6980221</x15:v>
          </x15:c>
          <x15:c>
            <x15:v>51.933648060000003</x15:v>
          </x15:c>
          <x15:c>
            <x15:v>10.140088670000001</x15:v>
          </x15:c>
          <x15:c>
            <x15:v>61.748825889999999</x15:v>
          </x15:c>
          <x15:c>
            <x15:v>31.800268599999999</x15:v>
          </x15:c>
          <x15:c>
            <x15:v>19.2</x15:v>
          </x15:c>
          <x15:c>
            <x15:v>276.4017379</x15:v>
          </x15:c>
          <x15:c>
            <x15:v>211.67199908000001</x15:v>
          </x15:c>
          <x15:c>
            <x15:v>64.965964159999999</x15:v>
          </x15:c>
          <x15:c>
            <x15:v>3287.2827243039992</x15:v>
          </x15:c>
        </x15:pivotRow>
        <x15:pivotRow count="33">
          <x15:c>
            <x15:v>9.2799999999999994</x15:v>
          </x15:c>
          <x15:c>
            <x15:v>99.198871999999994</x15:v>
          </x15:c>
          <x15:c t="e">
            <x15:v/>
          </x15:c>
          <x15:c>
            <x15:v>12.6</x15:v>
          </x15:c>
          <x15:c>
            <x15:v>37.667302849999999</x15:v>
          </x15:c>
          <x15:c>
            <x15:v>0</x15:v>
          </x15:c>
          <x15:c>
            <x15:v>79.38768383</x15:v>
          </x15:c>
          <x15:c>
            <x15:v>66.839344600000004</x15:v>
          </x15:c>
          <x15:c>
            <x15:v>11.74829102</x15:v>
          </x15:c>
          <x15:c>
            <x15:v>116.4017886</x15:v>
          </x15:c>
          <x15:c>
            <x15:v>487.22359290000003</x15:v>
          </x15:c>
          <x15:c>
            <x15:v>609.88571430000002</x15:v>
          </x15:c>
          <x15:c>
            <x15:v>69.743795052999999</x15:v>
          </x15:c>
          <x15:c>
            <x15:v>48.082813850000001</x15:v>
          </x15:c>
          <x15:c>
            <x15:v>358.316211049</x15:v>
          </x15:c>
          <x15:c>
            <x15:v>7.5</x15:v>
          </x15:c>
          <x15:c>
            <x15:v>17.286655509999999</x15:v>
          </x15:c>
          <x15:c>
            <x15:v>7.0151180049999997</x15:v>
          </x15:c>
          <x15:c>
            <x15:v>3.9140960460000001</x15:v>
          </x15:c>
          <x15:c>
            <x15:v>3.82</x15:v>
          </x15:c>
          <x15:c>
            <x15:v>175.50628520000001</x15:v>
          </x15:c>
          <x15:c>
            <x15:v>11</x15:v>
          </x15:c>
          <x15:c>
            <x15:v>184.24760000000001</x15:v>
          </x15:c>
          <x15:c>
            <x15:v>197.66117879999999</x15:v>
          </x15:c>
          <x15:c>
            <x15:v>51.491518499999998</x15:v>
          </x15:c>
          <x15:c>
            <x15:v>10.36211041</x15:v>
          </x15:c>
          <x15:c>
            <x15:v>62.495986690000002</x15:v>
          </x15:c>
          <x15:c>
            <x15:v>32.299796809999997</x15:v>
          </x15:c>
          <x15:c>
            <x15:v>19.7</x15:v>
          </x15:c>
          <x15:c>
            <x15:v>276.13740189999999</x15:v>
          </x15:c>
          <x15:c>
            <x15:v>215.59799889999999</x15:v>
          </x15:c>
          <x15:c>
            <x15:v>65.71083179</x15:v>
          </x15:c>
          <x15:c>
            <x15:v>3348.1219886130002</x15:v>
          </x15:c>
        </x15:pivotRow>
        <x15:pivotRow count="33">
          <x15:c>
            <x15:v>9.31</x15:v>
          </x15:c>
          <x15:c>
            <x15:v>100.73255330000001</x15:v>
          </x15:c>
          <x15:c t="e">
            <x15:v/>
          </x15:c>
          <x15:c>
            <x15:v>12.8</x15:v>
          </x15:c>
          <x15:c>
            <x15:v>37.838631360000001</x15:v>
          </x15:c>
          <x15:c>
            <x15:v>0</x15:v>
          </x15:c>
          <x15:c>
            <x15:v>81.200326390000001</x15:v>
          </x15:c>
          <x15:c>
            <x15:v>68.910128940000007</x15:v>
          </x15:c>
          <x15:c>
            <x15:v>12.160429860000001</x15:v>
          </x15:c>
          <x15:c>
            <x15:v>117.79074</x15:v>
          </x15:c>
          <x15:c>
            <x15:v>493.87459630000001</x15:v>
          </x15:c>
          <x15:c>
            <x15:v>627.61428569999998</x15:v>
          </x15:c>
          <x15:c>
            <x15:v>70.913195052000006</x15:v>
          </x15:c>
          <x15:c>
            <x15:v>48.28162648</x15:v>
          </x15:c>
          <x15:c>
            <x15:v>362.82161473399998</x15:v>
          </x15:c>
          <x15:c>
            <x15:v>7.5</x15:v>
          </x15:c>
          <x15:c>
            <x15:v>17.646689689999999</x15:v>
          </x15:c>
          <x15:c>
            <x15:v>7.2872918389999999</x15:v>
          </x15:c>
          <x15:c>
            <x15:v>3.9767264569999998</x15:v>
          </x15:c>
          <x15:c>
            <x15:v>3.85</x15:v>
          </x15:c>
          <x15:c>
            <x15:v>183.1417136</x15:v>
          </x15:c>
          <x15:c>
            <x15:v>11.2</x15:v>
          </x15:c>
          <x15:c>
            <x15:v>186.01480000000001</x15:v>
          </x15:c>
          <x15:c>
            <x15:v>200.57618009999999</x15:v>
          </x15:c>
          <x15:c>
            <x15:v>51.046872989999997</x15:v>
          </x15:c>
          <x15:c>
            <x15:v>10.589534220000001</x15:v>
          </x15:c>
          <x15:c>
            <x15:v>63.12094656</x15:v>
          </x15:c>
          <x15:c>
            <x15:v>32.829345949999997</x15:v>
          </x15:c>
          <x15:c>
            <x15:v>20.2</x15:v>
          </x15:c>
          <x15:c>
            <x15:v>279.07002160000002</x15:v>
          </x15:c>
          <x15:c>
            <x15:v>219.52399872000001</x15:v>
          </x15:c>
          <x15:c>
            <x15:v>66.276420060000007</x15:v>
          </x15:c>
          <x15:c>
            <x15:v>3408.098669902</x15:v>
          </x15:c>
        </x15:pivotRow>
        <x15:pivotRow count="33">
          <x15:c>
            <x15:v>9.31</x15:v>
          </x15:c>
          <x15:c>
            <x15:v>103.76</x15:v>
          </x15:c>
          <x15:c>
            <x15:v>132.71394240000001</x15:v>
          </x15:c>
          <x15:c>
            <x15:v>13</x15:v>
          </x15:c>
          <x15:c>
            <x15:v>38.009959870000003</x15:v>
          </x15:c>
          <x15:c>
            <x15:v>20.100000000000001</x15:v>
          </x15:c>
          <x15:c>
            <x15:v>83.037958639999999</x15:v>
          </x15:c>
          <x15:c>
            <x15:v>70.67023992</x15:v>
          </x15:c>
          <x15:c>
            <x15:v>12.574926680000001</x15:v>
          </x15:c>
          <x15:c>
            <x15:v>118.68791349999999</x15:v>
          </x15:c>
          <x15:c>
            <x15:v>500.72928050000002</x15:v>
          </x15:c>
          <x15:c>
            <x15:v>645.34285709999995</x15:v>
          </x15:c>
          <x15:c>
            <x15:v>72.698959879</x15:v>
          </x15:c>
          <x15:c>
            <x15:v>48.534681159999998</x15:v>
          </x15:c>
          <x15:c>
            <x15:v>367.32701840800007</x15:v>
          </x15:c>
          <x15:c>
            <x15:v>9.1999999999999993</x15:v>
          </x15:c>
          <x15:c>
            <x15:v>18.003921930000001</x15:v>
          </x15:c>
          <x15:c>
            <x15:v>7.5670539830000001</x15:v>
          </x15:c>
          <x15:c>
            <x15:v>4.0397291150000001</x15:v>
          </x15:c>
          <x15:c>
            <x15:v>3.6</x15:v>
          </x15:c>
          <x15:c>
            <x15:v>190.77714209999999</x15:v>
          </x15:c>
          <x15:c>
            <x15:v>11.4</x15:v>
          </x15:c>
          <x15:c>
            <x15:v>187.78199999999998</x15:v>
          </x15:c>
          <x15:c>
            <x15:v>203.43877929999999</x15:v>
          </x15:c>
          <x15:c>
            <x15:v>50.599385949999999</x15:v>
          </x15:c>
          <x15:c>
            <x15:v>10.8146547</x15:v>
          </x15:c>
          <x15:c>
            <x15:v>63.752156020000001</x15:v>
          </x15:c>
          <x15:c>
            <x15:v>33.418604780000003</x15:v>
          </x15:c>
          <x15:c>
            <x15:v>20.7</x15:v>
          </x15:c>
          <x15:c>
            <x15:v>283.05095540000002</x15:v>
          </x15:c>
          <x15:c>
            <x15:v>223.44999865000003</x15:v>
          </x15:c>
          <x15:c>
            <x15:v>66.773963330000001</x15:v>
          </x15:c>
          <x15:c>
            <x15:v>3624.8660833149993</x15:v>
          </x15:c>
        </x15:pivotRow>
        <x15:pivotRow count="33">
          <x15:c>
            <x15:v>89.24</x15:v>
          </x15:c>
          <x15:c>
            <x15:v>761.66923896000003</x15:v>
          </x15:c>
          <x15:c>
            <x15:v>445.55043983000002</x15:v>
          </x15:c>
          <x15:c>
            <x15:v>122.69999999999999</x15:v>
          </x15:c>
          <x15:c>
            <x15:v>368.92626593</x15:v>
          </x15:c>
          <x15:c>
            <x15:v>109.6</x15:v>
          </x15:c>
          <x15:c>
            <x15:v>748.10808028999986</x15:v>
          </x15:c>
          <x15:c>
            <x15:v>605.59099579999997</x15:v>
          </x15:c>
          <x15:c>
            <x15:v>108.57993284900002</x15:v>
          </x15:c>
          <x15:c>
            <x15:v>1055.5300962900001</x15:v>
          </x15:c>
          <x15:c>
            <x15:v>4707.0162281999992</x15:v>
          </x15:c>
          <x15:c>
            <x15:v>5738.4560713999999</x15:v>
          </x15:c>
          <x15:c>
            <x15:v>658.30865072699999</x15:v>
          </x15:c>
          <x15:c>
            <x15:v>451.02479578999998</x15:v>
          </x15:c>
          <x15:c>
            <x15:v>3457.181055167001</x15:v>
          </x15:c>
          <x15:c>
            <x15:v>75.7</x15:v>
          </x15:c>
          <x15:c>
            <x15:v>162.68872349999998</x15:v>
          </x15:c>
          <x15:c>
            <x15:v>64.159575122999996</x15:v>
          </x15:c>
          <x15:c>
            <x15:v>36.825284850999999</x15:v>
          </x15:c>
          <x15:c>
            <x15:v>36</x15:v>
          </x15:c>
          <x15:c>
            <x15:v>1593.2114261000002</x15:v>
          </x15:c>
          <x15:c>
            <x15:v>103.79941284800002</x15:v>
          </x15:c>
          <x15:c>
            <x15:v>1744.7954999999999</x15:v>
          </x15:c>
          <x15:c>
            <x15:v>1886.3591342999998</x15:v>
          </x15:c>
          <x15:c>
            <x15:v>518.31935305000002</x15:v>
          </x15:c>
          <x15:c>
            <x15:v>97.338147117000005</x15:v>
          </x15:c>
          <x15:c>
            <x15:v>599.68583979000005</x15:v>
          </x15:c>
          <x15:c>
            <x15:v>311.26307114000002</x15:v>
          </x15:c>
          <x15:c>
            <x15:v>177.78153610999999</x15:v>
          </x15:c>
          <x15:c>
            <x15:v>2686.1564504000003</x15:v>
          </x15:c>
          <x15:c>
            <x15:v>1963.63963296</x15:v>
          </x15:c>
          <x15:c>
            <x15:v>645.72770948000004</x15:v>
          </x15:c>
          <x15:c>
            <x15:v>32130.932648001999</x15:v>
          </x15:c>
        </x15:pivotRow>
      </x15:pivotTableData>
    </ext>
    <ext xmlns:x15="http://schemas.microsoft.com/office/spreadsheetml/2010/11/main" uri="{E67621CE-5B39-4880-91FE-76760E9C1902}">
      <x15:pivotTableUISettings>
        <x15:activeTabTopLevelEntity name="[Demand]"/>
        <x15:activeTabTopLevelEntity name="[EUNonEU]"/>
        <x15:activeTabTopLevelEntity name="[Country_MZ]"/>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2698AC8-37FA-4EE2-9F8D-905DB92C7AC7}" name="PivotChartTable7" cacheId="17"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1">
  <location ref="A1:G15" firstHeaderRow="1" firstDataRow="3" firstDataCol="1"/>
  <pivotFields count="7">
    <pivotField axis="axisRow" allDrilled="1" subtotalTop="0" showAll="0" dataSourceSort="1" defaultSubtotal="0" defaultAttributeDrillState="1">
      <items count="11">
        <item x="0"/>
        <item x="1"/>
        <item x="2"/>
        <item x="3"/>
        <item x="4"/>
        <item x="5"/>
        <item x="6"/>
        <item x="7"/>
        <item x="8"/>
        <item x="9"/>
        <item x="10"/>
      </items>
    </pivotField>
    <pivotField dataField="1" subtotalTop="0" showAll="0" defaultSubtotal="0"/>
    <pivotField dataField="1" subtotalTop="0" showAll="0" defaultSubtotal="0"/>
    <pivotField axis="axisCol" allDrilled="1" subtotalTop="0" showAll="0" dataSourceSort="1" defaultSubtotal="0" defaultAttributeDrillState="1">
      <items count="2">
        <item x="0"/>
        <item x="1"/>
      </items>
    </pivotField>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0"/>
  </rowFields>
  <rowItems count="12">
    <i>
      <x/>
    </i>
    <i>
      <x v="1"/>
    </i>
    <i>
      <x v="2"/>
    </i>
    <i>
      <x v="3"/>
    </i>
    <i>
      <x v="4"/>
    </i>
    <i>
      <x v="5"/>
    </i>
    <i>
      <x v="6"/>
    </i>
    <i>
      <x v="7"/>
    </i>
    <i>
      <x v="8"/>
    </i>
    <i>
      <x v="9"/>
    </i>
    <i>
      <x v="10"/>
    </i>
    <i t="grand">
      <x/>
    </i>
  </rowItems>
  <colFields count="2">
    <field x="-2"/>
    <field x="3"/>
  </colFields>
  <colItems count="6">
    <i>
      <x/>
      <x/>
    </i>
    <i r="1">
      <x v="1"/>
    </i>
    <i i="1">
      <x v="1"/>
      <x/>
    </i>
    <i r="1" i="1">
      <x v="1"/>
    </i>
    <i t="grand">
      <x/>
    </i>
    <i t="grand" i="1">
      <x v="1"/>
    </i>
  </colItems>
  <dataFields count="2">
    <dataField name="Max NTC" fld="1" baseField="0" baseItem="1063719240"/>
    <dataField name="Min NTC" fld="2" baseField="0" baseItem="1063719240"/>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2">
          <reference field="4294967294" count="1" selected="0">
            <x v="1"/>
          </reference>
          <reference field="3" count="1" selected="0">
            <x v="0"/>
          </reference>
        </references>
      </pivotArea>
    </chartFormat>
    <chartFormat chart="0" format="3" series="1">
      <pivotArea type="data" outline="0" fieldPosition="0">
        <references count="2">
          <reference field="4294967294" count="1" selected="0">
            <x v="1"/>
          </reference>
          <reference field="3" count="1" selected="0">
            <x v="1"/>
          </reference>
        </references>
      </pivotArea>
    </chartFormat>
    <chartFormat chart="0" format="4" series="1">
      <pivotArea type="data" outline="0" fieldPosition="0">
        <references count="2">
          <reference field="4294967294" count="1" selected="0">
            <x v="0"/>
          </reference>
          <reference field="3" count="1" selected="0">
            <x v="1"/>
          </reference>
        </references>
      </pivotArea>
    </chartFormat>
    <chartFormat chart="0" format="5" series="1">
      <pivotArea type="data" outline="0" fieldPosition="0">
        <references count="2">
          <reference field="4294967294" count="1" selected="0">
            <x v="0"/>
          </reference>
          <reference field="3" count="1" selected="0">
            <x v="0"/>
          </reference>
        </references>
      </pivotArea>
    </chartFormat>
  </chartFormats>
  <pivotHierarchies count="1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caption="Max NTC"/>
    <pivotHierarchy dragToData="1" caption="Min NTC"/>
    <pivotHierarchy dragToData="1"/>
  </pivotHierarchies>
  <rowHierarchiesUsage count="1">
    <rowHierarchyUsage hierarchyUsage="31"/>
  </rowHierarchiesUsage>
  <colHierarchiesUsage count="2">
    <colHierarchyUsage hierarchyUsage="-2"/>
    <colHierarchyUsage hierarchyUsage="3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2" columnCount="6" cacheId="569827156">
        <x15:pivotRow count="6">
          <x15:c>
            <x15:v>112786</x15:v>
          </x15:c>
          <x15:c>
            <x15:v>112786</x15:v>
          </x15:c>
          <x15:c>
            <x15:v>100682</x15:v>
          </x15:c>
          <x15:c>
            <x15:v>100682</x15:v>
          </x15:c>
          <x15:c>
            <x15:v>225572</x15:v>
          </x15:c>
          <x15:c>
            <x15:v>201364</x15:v>
          </x15:c>
        </x15:pivotRow>
        <x15:pivotRow count="6">
          <x15:c>
            <x15:v>224128</x15:v>
          </x15:c>
          <x15:c>
            <x15:v>224128</x15:v>
          </x15:c>
          <x15:c>
            <x15:v>203288</x15:v>
          </x15:c>
          <x15:c>
            <x15:v>203288</x15:v>
          </x15:c>
          <x15:c>
            <x15:v>448256</x15:v>
          </x15:c>
          <x15:c>
            <x15:v>406576</x15:v>
          </x15:c>
        </x15:pivotRow>
        <x15:pivotRow count="6">
          <x15:c>
            <x15:v>194240</x15:v>
          </x15:c>
          <x15:c>
            <x15:v>194240</x15:v>
          </x15:c>
          <x15:c>
            <x15:v>174945</x15:v>
          </x15:c>
          <x15:c>
            <x15:v>174945</x15:v>
          </x15:c>
          <x15:c>
            <x15:v>388480</x15:v>
          </x15:c>
          <x15:c>
            <x15:v>349890</x15:v>
          </x15:c>
        </x15:pivotRow>
        <x15:pivotRow count="6">
          <x15:c>
            <x15:v>238686</x15:v>
          </x15:c>
          <x15:c>
            <x15:v>238686</x15:v>
          </x15:c>
          <x15:c>
            <x15:v>218466</x15:v>
          </x15:c>
          <x15:c>
            <x15:v>218466</x15:v>
          </x15:c>
          <x15:c>
            <x15:v>477372</x15:v>
          </x15:c>
          <x15:c>
            <x15:v>436932</x15:v>
          </x15:c>
        </x15:pivotRow>
        <x15:pivotRow count="6">
          <x15:c>
            <x15:v>218996</x15:v>
          </x15:c>
          <x15:c>
            <x15:v>218996</x15:v>
          </x15:c>
          <x15:c>
            <x15:v>199631</x15:v>
          </x15:c>
          <x15:c>
            <x15:v>199631</x15:v>
          </x15:c>
          <x15:c>
            <x15:v>437992</x15:v>
          </x15:c>
          <x15:c>
            <x15:v>399262</x15:v>
          </x15:c>
        </x15:pivotRow>
        <x15:pivotRow count="6">
          <x15:c>
            <x15:v>274945</x15:v>
          </x15:c>
          <x15:c>
            <x15:v>274945</x15:v>
          </x15:c>
          <x15:c>
            <x15:v>254085</x15:v>
          </x15:c>
          <x15:c>
            <x15:v>254085</x15:v>
          </x15:c>
          <x15:c>
            <x15:v>549890</x15:v>
          </x15:c>
          <x15:c>
            <x15:v>508170</x15:v>
          </x15:c>
        </x15:pivotRow>
        <x15:pivotRow count="6">
          <x15:c>
            <x15:v>255572</x15:v>
          </x15:c>
          <x15:c>
            <x15:v>255572</x15:v>
          </x15:c>
          <x15:c>
            <x15:v>236194</x15:v>
          </x15:c>
          <x15:c>
            <x15:v>236194</x15:v>
          </x15:c>
          <x15:c>
            <x15:v>511144</x15:v>
          </x15:c>
          <x15:c>
            <x15:v>472388</x15:v>
          </x15:c>
        </x15:pivotRow>
        <x15:pivotRow count="6">
          <x15:c>
            <x15:v>259972</x15:v>
          </x15:c>
          <x15:c>
            <x15:v>259972</x15:v>
          </x15:c>
          <x15:c>
            <x15:v>240594</x15:v>
          </x15:c>
          <x15:c>
            <x15:v>240594</x15:v>
          </x15:c>
          <x15:c>
            <x15:v>519944</x15:v>
          </x15:c>
          <x15:c>
            <x15:v>481188</x15:v>
          </x15:c>
        </x15:pivotRow>
        <x15:pivotRow count="6">
          <x15:c>
            <x15:v>274372</x15:v>
          </x15:c>
          <x15:c>
            <x15:v>274372</x15:v>
          </x15:c>
          <x15:c>
            <x15:v>251594</x15:v>
          </x15:c>
          <x15:c>
            <x15:v>251594</x15:v>
          </x15:c>
          <x15:c>
            <x15:v>548744</x15:v>
          </x15:c>
          <x15:c>
            <x15:v>503188</x15:v>
          </x15:c>
        </x15:pivotRow>
        <x15:pivotRow count="6">
          <x15:c>
            <x15:v>265708</x15:v>
          </x15:c>
          <x15:c>
            <x15:v>265708</x15:v>
          </x15:c>
          <x15:c>
            <x15:v>245452</x15:v>
          </x15:c>
          <x15:c>
            <x15:v>245452</x15:v>
          </x15:c>
          <x15:c>
            <x15:v>531416</x15:v>
          </x15:c>
          <x15:c>
            <x15:v>490904</x15:v>
          </x15:c>
        </x15:pivotRow>
        <x15:pivotRow count="6">
          <x15:c>
            <x15:v>315783</x15:v>
          </x15:c>
          <x15:c>
            <x15:v>315783</x15:v>
          </x15:c>
          <x15:c>
            <x15:v>293986</x15:v>
          </x15:c>
          <x15:c>
            <x15:v>293986</x15:v>
          </x15:c>
          <x15:c>
            <x15:v>631566</x15:v>
          </x15:c>
          <x15:c>
            <x15:v>587972</x15:v>
          </x15:c>
        </x15:pivotRow>
        <x15:pivotRow count="6">
          <x15:c>
            <x15:v>2635188</x15:v>
          </x15:c>
          <x15:c>
            <x15:v>2635188</x15:v>
          </x15:c>
          <x15:c>
            <x15:v>2418917</x15:v>
          </x15:c>
          <x15:c>
            <x15:v>2418917</x15:v>
          </x15:c>
          <x15:c>
            <x15:v>5270376</x15:v>
          </x15:c>
          <x15:c>
            <x15:v>4837834</x15:v>
          </x15:c>
        </x15:pivotRow>
      </x15:pivotTableData>
    </ext>
    <ext xmlns:x15="http://schemas.microsoft.com/office/spreadsheetml/2010/11/main" uri="{E67621CE-5B39-4880-91FE-76760E9C1902}">
      <x15:pivotTableUISettings>
        <x15:activeTabTopLevelEntity name="[NTCs  2]"/>
        <x15:activeTabTopLevelEntity name="[EUNonEU]"/>
        <x15:activeTabTopLevelEntity name="[Country_MZ]"/>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A93CF15-E970-46ED-A992-962A7EDFF7CB}" name="PivotChartTable8" cacheId="16"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1">
  <location ref="A1:G211" firstHeaderRow="1" firstDataRow="3" firstDataCol="1"/>
  <pivotFields count="8">
    <pivotField axis="axisRow" allDrilled="1" subtotalTop="0" showAll="0" dataSourceSort="1" defaultSubtotal="0" defaultAttributeDrillState="1">
      <items count="2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s>
    </pivotField>
    <pivotField axis="axisRow" allDrilled="1" subtotalTop="0" showAll="0" dataSourceSort="1" defaultSubtotal="0" defaultAttributeDrillState="1">
      <items count="1">
        <item s="1" x="0"/>
      </items>
    </pivotField>
    <pivotField dataField="1" subtotalTop="0" showAll="0" defaultSubtotal="0"/>
    <pivotField dataField="1" subtotalTop="0" showAll="0" defaultSubtotal="0"/>
    <pivotField axis="axisCol" allDrilled="1" subtotalTop="0" showAll="0" dataSourceSort="1" defaultSubtotal="0" defaultAttributeDrillState="1">
      <items count="2">
        <item x="0"/>
        <item x="1"/>
      </items>
    </pivotField>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2">
    <field x="1"/>
    <field x="0"/>
  </rowFields>
  <rowItems count="208">
    <i>
      <x/>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r="1">
      <x v="129"/>
    </i>
    <i r="1">
      <x v="130"/>
    </i>
    <i r="1">
      <x v="131"/>
    </i>
    <i r="1">
      <x v="132"/>
    </i>
    <i r="1">
      <x v="133"/>
    </i>
    <i r="1">
      <x v="134"/>
    </i>
    <i r="1">
      <x v="135"/>
    </i>
    <i r="1">
      <x v="136"/>
    </i>
    <i r="1">
      <x v="137"/>
    </i>
    <i r="1">
      <x v="138"/>
    </i>
    <i r="1">
      <x v="139"/>
    </i>
    <i r="1">
      <x v="140"/>
    </i>
    <i r="1">
      <x v="141"/>
    </i>
    <i r="1">
      <x v="142"/>
    </i>
    <i r="1">
      <x v="143"/>
    </i>
    <i r="1">
      <x v="144"/>
    </i>
    <i r="1">
      <x v="145"/>
    </i>
    <i r="1">
      <x v="146"/>
    </i>
    <i r="1">
      <x v="147"/>
    </i>
    <i r="1">
      <x v="148"/>
    </i>
    <i r="1">
      <x v="149"/>
    </i>
    <i r="1">
      <x v="150"/>
    </i>
    <i r="1">
      <x v="151"/>
    </i>
    <i r="1">
      <x v="152"/>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176"/>
    </i>
    <i r="1">
      <x v="177"/>
    </i>
    <i r="1">
      <x v="178"/>
    </i>
    <i r="1">
      <x v="179"/>
    </i>
    <i r="1">
      <x v="180"/>
    </i>
    <i r="1">
      <x v="181"/>
    </i>
    <i r="1">
      <x v="182"/>
    </i>
    <i r="1">
      <x v="183"/>
    </i>
    <i r="1">
      <x v="184"/>
    </i>
    <i r="1">
      <x v="185"/>
    </i>
    <i r="1">
      <x v="186"/>
    </i>
    <i r="1">
      <x v="187"/>
    </i>
    <i r="1">
      <x v="188"/>
    </i>
    <i r="1">
      <x v="189"/>
    </i>
    <i r="1">
      <x v="190"/>
    </i>
    <i r="1">
      <x v="191"/>
    </i>
    <i r="1">
      <x v="192"/>
    </i>
    <i r="1">
      <x v="193"/>
    </i>
    <i r="1">
      <x v="194"/>
    </i>
    <i r="1">
      <x v="195"/>
    </i>
    <i r="1">
      <x v="196"/>
    </i>
    <i r="1">
      <x v="197"/>
    </i>
    <i r="1">
      <x v="198"/>
    </i>
    <i r="1">
      <x v="199"/>
    </i>
    <i r="1">
      <x v="200"/>
    </i>
    <i r="1">
      <x v="201"/>
    </i>
    <i r="1">
      <x v="202"/>
    </i>
    <i r="1">
      <x v="203"/>
    </i>
    <i r="1">
      <x v="204"/>
    </i>
    <i r="1">
      <x v="205"/>
    </i>
    <i t="grand">
      <x/>
    </i>
  </rowItems>
  <colFields count="2">
    <field x="-2"/>
    <field x="4"/>
  </colFields>
  <colItems count="6">
    <i>
      <x/>
      <x/>
    </i>
    <i r="1">
      <x v="1"/>
    </i>
    <i i="1">
      <x v="1"/>
      <x/>
    </i>
    <i r="1" i="1">
      <x v="1"/>
    </i>
    <i t="grand">
      <x/>
    </i>
    <i t="grand" i="1">
      <x v="1"/>
    </i>
  </colItems>
  <dataFields count="2">
    <dataField name="Max NTC" fld="2" baseField="0" baseItem="1063719240"/>
    <dataField name="Min NTC" fld="3" baseField="0" baseItem="1063719240"/>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2">
          <reference field="4294967294" count="1" selected="0">
            <x v="1"/>
          </reference>
          <reference field="4" count="1" selected="0">
            <x v="0"/>
          </reference>
        </references>
      </pivotArea>
    </chartFormat>
    <chartFormat chart="0" format="3" series="1">
      <pivotArea type="data" outline="0" fieldPosition="0">
        <references count="2">
          <reference field="4294967294" count="1" selected="0">
            <x v="1"/>
          </reference>
          <reference field="4" count="1" selected="0">
            <x v="1"/>
          </reference>
        </references>
      </pivotArea>
    </chartFormat>
    <chartFormat chart="0" format="4" series="1">
      <pivotArea type="data" outline="0" fieldPosition="0">
        <references count="2">
          <reference field="4294967294" count="1" selected="0">
            <x v="0"/>
          </reference>
          <reference field="4" count="1" selected="0">
            <x v="0"/>
          </reference>
        </references>
      </pivotArea>
    </chartFormat>
    <chartFormat chart="0" format="5" series="1">
      <pivotArea type="data" outline="0" fieldPosition="0">
        <references count="2">
          <reference field="4294967294" count="1" selected="0">
            <x v="0"/>
          </reference>
          <reference field="4" count="1" selected="0">
            <x v="1"/>
          </reference>
        </references>
      </pivotArea>
    </chartFormat>
  </chartFormats>
  <pivotHierarchies count="1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caption="Max NTC"/>
    <pivotHierarchy dragToData="1" caption="Min NTC"/>
    <pivotHierarchy dragToData="1"/>
  </pivotHierarchies>
  <rowHierarchiesUsage count="2">
    <rowHierarchyUsage hierarchyUsage="31"/>
    <rowHierarchyUsage hierarchyUsage="30"/>
  </rowHierarchiesUsage>
  <colHierarchiesUsage count="2">
    <colHierarchyUsage hierarchyUsage="-2"/>
    <colHierarchyUsage hierarchyUsage="3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208" columnCount="6" cacheId="241764470">
        <x15:pivotRow count="6">
          <x15:c t="e">
            <x15:v/>
          </x15:c>
          <x15:c t="e">
            <x15:v/>
          </x15:c>
          <x15:c t="e">
            <x15:v/>
          </x15:c>
          <x15:c t="e">
            <x15:v/>
          </x15:c>
          <x15:c t="e">
            <x15:v/>
          </x15:c>
          <x15:c t="e">
            <x15:v/>
          </x15:c>
        </x15:pivotRow>
        <x15:pivotRow count="6">
          <x15:c>
            <x15:v>400</x15:v>
          </x15:c>
          <x15:c>
            <x15:v>400</x15:v>
          </x15:c>
          <x15:c>
            <x15:v>400</x15:v>
          </x15:c>
          <x15:c>
            <x15:v>400</x15:v>
          </x15:c>
          <x15:c>
            <x15:v>800</x15:v>
          </x15:c>
          <x15:c>
            <x15:v>800</x15:v>
          </x15:c>
        </x15:pivotRow>
        <x15:pivotRow count="6">
          <x15:c>
            <x15:v>300</x15:v>
          </x15:c>
          <x15:c>
            <x15:v>300</x15:v>
          </x15:c>
          <x15:c>
            <x15:v>300</x15:v>
          </x15:c>
          <x15:c>
            <x15:v>300</x15:v>
          </x15:c>
          <x15:c>
            <x15:v>600</x15:v>
          </x15:c>
          <x15:c>
            <x15:v>600</x15:v>
          </x15:c>
        </x15:pivotRow>
        <x15:pivotRow count="6">
          <x15:c>
            <x15:v>500</x15:v>
          </x15:c>
          <x15:c>
            <x15:v>500</x15:v>
          </x15:c>
          <x15:c>
            <x15:v>500</x15:v>
          </x15:c>
          <x15:c>
            <x15:v>500</x15:v>
          </x15:c>
          <x15:c>
            <x15:v>1000</x15:v>
          </x15:c>
          <x15:c>
            <x15:v>1000</x15:v>
          </x15:c>
        </x15:pivotRow>
        <x15:pivotRow count="6">
          <x15:c>
            <x15:v>250</x15:v>
          </x15:c>
          <x15:c>
            <x15:v>250</x15:v>
          </x15:c>
          <x15:c>
            <x15:v>188</x15:v>
          </x15:c>
          <x15:c>
            <x15:v>188</x15:v>
          </x15:c>
          <x15:c>
            <x15:v>500</x15:v>
          </x15:c>
          <x15:c>
            <x15:v>376</x15:v>
          </x15:c>
        </x15:pivotRow>
        <x15:pivotRow count="6">
          <x15:c>
            <x15:v>1200</x15:v>
          </x15:c>
          <x15:c>
            <x15:v>1200</x15:v>
          </x15:c>
          <x15:c>
            <x15:v>1200</x15:v>
          </x15:c>
          <x15:c>
            <x15:v>1200</x15:v>
          </x15:c>
          <x15:c>
            <x15:v>2400</x15:v>
          </x15:c>
          <x15:c>
            <x15:v>2400</x15:v>
          </x15:c>
        </x15:pivotRow>
        <x15:pivotRow count="6">
          <x15:c>
            <x15:v>900</x15:v>
          </x15:c>
          <x15:c>
            <x15:v>900</x15:v>
          </x15:c>
          <x15:c>
            <x15:v>900</x15:v>
          </x15:c>
          <x15:c>
            <x15:v>900</x15:v>
          </x15:c>
          <x15:c>
            <x15:v>1800</x15:v>
          </x15:c>
          <x15:c>
            <x15:v>1800</x15:v>
          </x15:c>
        </x15:pivotRow>
        <x15:pivotRow count="6">
          <x15:c>
            <x15:v>7500</x15:v>
          </x15:c>
          <x15:c>
            <x15:v>7500</x15:v>
          </x15:c>
          <x15:c>
            <x15:v>7500</x15:v>
          </x15:c>
          <x15:c>
            <x15:v>7500</x15:v>
          </x15:c>
          <x15:c>
            <x15:v>15000</x15:v>
          </x15:c>
          <x15:c>
            <x15:v>15000</x15:v>
          </x15:c>
        </x15:pivotRow>
        <x15:pivotRow count="6">
          <x15:c>
            <x15:v>800</x15:v>
          </x15:c>
          <x15:c>
            <x15:v>800</x15:v>
          </x15:c>
          <x15:c>
            <x15:v>800</x15:v>
          </x15:c>
          <x15:c>
            <x15:v>800</x15:v>
          </x15:c>
          <x15:c>
            <x15:v>1600</x15:v>
          </x15:c>
          <x15:c>
            <x15:v>1600</x15:v>
          </x15:c>
        </x15:pivotRow>
        <x15:pivotRow count="6">
          <x15:c>
            <x15:v>725</x15:v>
          </x15:c>
          <x15:c>
            <x15:v>725</x15:v>
          </x15:c>
          <x15:c>
            <x15:v>591</x15:v>
          </x15:c>
          <x15:c>
            <x15:v>591</x15:v>
          </x15:c>
          <x15:c>
            <x15:v>1450</x15:v>
          </x15:c>
          <x15:c>
            <x15:v>1182</x15:v>
          </x15:c>
        </x15:pivotRow>
        <x15:pivotRow count="6">
          <x15:c>
            <x15:v>950</x15:v>
          </x15:c>
          <x15:c>
            <x15:v>950</x15:v>
          </x15:c>
          <x15:c>
            <x15:v>950</x15:v>
          </x15:c>
          <x15:c>
            <x15:v>950</x15:v>
          </x15:c>
          <x15:c>
            <x15:v>1900</x15:v>
          </x15:c>
          <x15:c>
            <x15:v>1900</x15:v>
          </x15:c>
        </x15:pivotRow>
        <x15:pivotRow count="6">
          <x15:c>
            <x15:v>800</x15:v>
          </x15:c>
          <x15:c>
            <x15:v>800</x15:v>
          </x15:c>
          <x15:c>
            <x15:v>800</x15:v>
          </x15:c>
          <x15:c>
            <x15:v>800</x15:v>
          </x15:c>
          <x15:c>
            <x15:v>1600</x15:v>
          </x15:c>
          <x15:c>
            <x15:v>1600</x15:v>
          </x15:c>
        </x15:pivotRow>
        <x15:pivotRow count="6">
          <x15:c>
            <x15:v>500</x15:v>
          </x15:c>
          <x15:c>
            <x15:v>500</x15:v>
          </x15:c>
          <x15:c>
            <x15:v>500</x15:v>
          </x15:c>
          <x15:c>
            <x15:v>500</x15:v>
          </x15:c>
          <x15:c>
            <x15:v>1000</x15:v>
          </x15:c>
          <x15:c>
            <x15:v>1000</x15:v>
          </x15:c>
        </x15:pivotRow>
        <x15:pivotRow count="6">
          <x15:c>
            <x15:v>800</x15:v>
          </x15:c>
          <x15:c>
            <x15:v>800</x15:v>
          </x15:c>
          <x15:c>
            <x15:v>800</x15:v>
          </x15:c>
          <x15:c>
            <x15:v>800</x15:v>
          </x15:c>
          <x15:c>
            <x15:v>1600</x15:v>
          </x15:c>
          <x15:c>
            <x15:v>1600</x15:v>
          </x15:c>
        </x15:pivotRow>
        <x15:pivotRow count="6">
          <x15:c>
            <x15:v>1400</x15:v>
          </x15:c>
          <x15:c>
            <x15:v>1400</x15:v>
          </x15:c>
          <x15:c>
            <x15:v>1400</x15:v>
          </x15:c>
          <x15:c>
            <x15:v>1400</x15:v>
          </x15:c>
          <x15:c>
            <x15:v>2800</x15:v>
          </x15:c>
          <x15:c>
            <x15:v>2800</x15:v>
          </x15:c>
        </x15:pivotRow>
        <x15:pivotRow count="6">
          <x15:c>
            <x15:v>1000</x15:v>
          </x15:c>
          <x15:c>
            <x15:v>1000</x15:v>
          </x15:c>
          <x15:c>
            <x15:v>1000</x15:v>
          </x15:c>
          <x15:c>
            <x15:v>1000</x15:v>
          </x15:c>
          <x15:c>
            <x15:v>2000</x15:v>
          </x15:c>
          <x15:c>
            <x15:v>2000</x15:v>
          </x15:c>
        </x15:pivotRow>
        <x15:pivotRow count="6">
          <x15:c>
            <x15:v>0</x15:v>
          </x15:c>
          <x15:c>
            <x15:v>0</x15:v>
          </x15:c>
          <x15:c>
            <x15:v>0</x15:v>
          </x15:c>
          <x15:c>
            <x15:v>0</x15:v>
          </x15:c>
          <x15:c>
            <x15:v>0</x15:v>
          </x15:c>
          <x15:c>
            <x15:v>0</x15:v>
          </x15:c>
        </x15:pivotRow>
        <x15:pivotRow count="6">
          <x15:c>
            <x15:v>2800</x15:v>
          </x15:c>
          <x15:c>
            <x15:v>2800</x15:v>
          </x15:c>
          <x15:c>
            <x15:v>2800</x15:v>
          </x15:c>
          <x15:c>
            <x15:v>2800</x15:v>
          </x15:c>
          <x15:c>
            <x15:v>5600</x15:v>
          </x15:c>
          <x15:c>
            <x15:v>5600</x15:v>
          </x15:c>
        </x15:pivotRow>
        <x15:pivotRow count="6">
          <x15:c>
            <x15:v>2400</x15:v>
          </x15:c>
          <x15:c>
            <x15:v>2400</x15:v>
          </x15:c>
          <x15:c>
            <x15:v>2400</x15:v>
          </x15:c>
          <x15:c>
            <x15:v>2400</x15:v>
          </x15:c>
          <x15:c>
            <x15:v>4800</x15:v>
          </x15:c>
          <x15:c>
            <x15:v>4800</x15:v>
          </x15:c>
        </x15:pivotRow>
        <x15:pivotRow count="6">
          <x15:c>
            <x15:v>1000</x15:v>
          </x15:c>
          <x15:c>
            <x15:v>1000</x15:v>
          </x15:c>
          <x15:c>
            <x15:v>1000</x15:v>
          </x15:c>
          <x15:c>
            <x15:v>1000</x15:v>
          </x15:c>
          <x15:c>
            <x15:v>2000</x15:v>
          </x15:c>
          <x15:c>
            <x15:v>2000</x15:v>
          </x15:c>
        </x15:pivotRow>
        <x15:pivotRow count="6">
          <x15:c>
            <x15:v>1400</x15:v>
          </x15:c>
          <x15:c>
            <x15:v>1400</x15:v>
          </x15:c>
          <x15:c>
            <x15:v>1400</x15:v>
          </x15:c>
          <x15:c>
            <x15:v>1400</x15:v>
          </x15:c>
          <x15:c>
            <x15:v>2800</x15:v>
          </x15:c>
          <x15:c>
            <x15:v>2800</x15:v>
          </x15:c>
        </x15:pivotRow>
        <x15:pivotRow count="6">
          <x15:c>
            <x15:v>0</x15:v>
          </x15:c>
          <x15:c>
            <x15:v>0</x15:v>
          </x15:c>
          <x15:c>
            <x15:v>0</x15:v>
          </x15:c>
          <x15:c>
            <x15:v>0</x15:v>
          </x15:c>
          <x15:c>
            <x15:v>0</x15:v>
          </x15:c>
          <x15:c>
            <x15:v>0</x15:v>
          </x15:c>
        </x15:pivotRow>
        <x15:pivotRow count="6">
          <x15:c>
            <x15:v>1700</x15:v>
          </x15:c>
          <x15:c>
            <x15:v>1700</x15:v>
          </x15:c>
          <x15:c>
            <x15:v>1700</x15:v>
          </x15:c>
          <x15:c>
            <x15:v>1700</x15:v>
          </x15:c>
          <x15:c>
            <x15:v>3400</x15:v>
          </x15:c>
          <x15:c>
            <x15:v>3400</x15:v>
          </x15:c>
        </x15:pivotRow>
        <x15:pivotRow count="6">
          <x15:c>
            <x15:v>400</x15:v>
          </x15:c>
          <x15:c>
            <x15:v>400</x15:v>
          </x15:c>
          <x15:c>
            <x15:v>400</x15:v>
          </x15:c>
          <x15:c>
            <x15:v>400</x15:v>
          </x15:c>
          <x15:c>
            <x15:v>800</x15:v>
          </x15:c>
          <x15:c>
            <x15:v>800</x15:v>
          </x15:c>
        </x15:pivotRow>
        <x15:pivotRow count="6">
          <x15:c>
            <x15:v>2300</x15:v>
          </x15:c>
          <x15:c>
            <x15:v>2300</x15:v>
          </x15:c>
          <x15:c>
            <x15:v>2300</x15:v>
          </x15:c>
          <x15:c>
            <x15:v>2300</x15:v>
          </x15:c>
          <x15:c>
            <x15:v>4600</x15:v>
          </x15:c>
          <x15:c>
            <x15:v>4600</x15:v>
          </x15:c>
        </x15:pivotRow>
        <x15:pivotRow count="6">
          <x15:c>
            <x15:v>400</x15:v>
          </x15:c>
          <x15:c>
            <x15:v>400</x15:v>
          </x15:c>
          <x15:c>
            <x15:v>291</x15:v>
          </x15:c>
          <x15:c>
            <x15:v>291</x15:v>
          </x15:c>
          <x15:c>
            <x15:v>800</x15:v>
          </x15:c>
          <x15:c>
            <x15:v>582</x15:v>
          </x15:c>
        </x15:pivotRow>
        <x15:pivotRow count="6">
          <x15:c>
            <x15:v>900</x15:v>
          </x15:c>
          <x15:c>
            <x15:v>900</x15:v>
          </x15:c>
          <x15:c>
            <x15:v>900</x15:v>
          </x15:c>
          <x15:c>
            <x15:v>900</x15:v>
          </x15:c>
          <x15:c>
            <x15:v>1800</x15:v>
          </x15:c>
          <x15:c>
            <x15:v>1800</x15:v>
          </x15:c>
        </x15:pivotRow>
        <x15:pivotRow count="6">
          <x15:c>
            <x15:v>1200</x15:v>
          </x15:c>
          <x15:c>
            <x15:v>1200</x15:v>
          </x15:c>
          <x15:c>
            <x15:v>1200</x15:v>
          </x15:c>
          <x15:c>
            <x15:v>1200</x15:v>
          </x15:c>
          <x15:c>
            <x15:v>2400</x15:v>
          </x15:c>
          <x15:c>
            <x15:v>2400</x15:v>
          </x15:c>
        </x15:pivotRow>
        <x15:pivotRow count="6">
          <x15:c>
            <x15:v>4200</x15:v>
          </x15:c>
          <x15:c>
            <x15:v>4200</x15:v>
          </x15:c>
          <x15:c>
            <x15:v>4200</x15:v>
          </x15:c>
          <x15:c>
            <x15:v>4200</x15:v>
          </x15:c>
          <x15:c>
            <x15:v>8400</x15:v>
          </x15:c>
          <x15:c>
            <x15:v>8400</x15:v>
          </x15:c>
        </x15:pivotRow>
        <x15:pivotRow count="6">
          <x15:c>
            <x15:v>1400</x15:v>
          </x15:c>
          <x15:c>
            <x15:v>1400</x15:v>
          </x15:c>
          <x15:c>
            <x15:v>1300</x15:v>
          </x15:c>
          <x15:c>
            <x15:v>1300</x15:v>
          </x15:c>
          <x15:c>
            <x15:v>2800</x15:v>
          </x15:c>
          <x15:c>
            <x15:v>2600</x15:v>
          </x15:c>
        </x15:pivotRow>
        <x15:pivotRow count="6">
          <x15:c>
            <x15:v>4572</x15:v>
          </x15:c>
          <x15:c>
            <x15:v>4572</x15:v>
          </x15:c>
          <x15:c>
            <x15:v>3424</x15:v>
          </x15:c>
          <x15:c>
            <x15:v>3424</x15:v>
          </x15:c>
          <x15:c>
            <x15:v>9144</x15:v>
          </x15:c>
          <x15:c>
            <x15:v>6848</x15:v>
          </x15:c>
        </x15:pivotRow>
        <x15:pivotRow count="6">
          <x15:c>
            <x15:v>1000</x15:v>
          </x15:c>
          <x15:c>
            <x15:v>1000</x15:v>
          </x15:c>
          <x15:c>
            <x15:v>1000</x15:v>
          </x15:c>
          <x15:c>
            <x15:v>1000</x15:v>
          </x15:c>
          <x15:c>
            <x15:v>2000</x15:v>
          </x15:c>
          <x15:c>
            <x15:v>2000</x15:v>
          </x15:c>
        </x15:pivotRow>
        <x15:pivotRow count="6">
          <x15:c>
            <x15:v>900</x15:v>
          </x15:c>
          <x15:c>
            <x15:v>900</x15:v>
          </x15:c>
          <x15:c>
            <x15:v>900</x15:v>
          </x15:c>
          <x15:c>
            <x15:v>900</x15:v>
          </x15:c>
          <x15:c>
            <x15:v>1800</x15:v>
          </x15:c>
          <x15:c>
            <x15:v>1800</x15:v>
          </x15:c>
        </x15:pivotRow>
        <x15:pivotRow count="6">
          <x15:c>
            <x15:v>3000</x15:v>
          </x15:c>
          <x15:c>
            <x15:v>3000</x15:v>
          </x15:c>
          <x15:c>
            <x15:v>3000</x15:v>
          </x15:c>
          <x15:c>
            <x15:v>3000</x15:v>
          </x15:c>
          <x15:c>
            <x15:v>6000</x15:v>
          </x15:c>
          <x15:c>
            <x15:v>6000</x15:v>
          </x15:c>
        </x15:pivotRow>
        <x15:pivotRow count="6">
          <x15:c>
            <x15:v>1050</x15:v>
          </x15:c>
          <x15:c>
            <x15:v>1050</x15:v>
          </x15:c>
          <x15:c>
            <x15:v>1050</x15:v>
          </x15:c>
          <x15:c>
            <x15:v>1050</x15:v>
          </x15:c>
          <x15:c>
            <x15:v>2100</x15:v>
          </x15:c>
          <x15:c>
            <x15:v>2100</x15:v>
          </x15:c>
        </x15:pivotRow>
        <x15:pivotRow count="6">
          <x15:c>
            <x15:v>1905</x15:v>
          </x15:c>
          <x15:c>
            <x15:v>1905</x15:v>
          </x15:c>
          <x15:c>
            <x15:v>1905</x15:v>
          </x15:c>
          <x15:c>
            <x15:v>1905</x15:v>
          </x15:c>
          <x15:c>
            <x15:v>3810</x15:v>
          </x15:c>
          <x15:c>
            <x15:v>3810</x15:v>
          </x15:c>
        </x15:pivotRow>
        <x15:pivotRow count="6">
          <x15:c>
            <x15:v>7500</x15:v>
          </x15:c>
          <x15:c>
            <x15:v>7500</x15:v>
          </x15:c>
          <x15:c>
            <x15:v>7500</x15:v>
          </x15:c>
          <x15:c>
            <x15:v>7500</x15:v>
          </x15:c>
          <x15:c>
            <x15:v>15000</x15:v>
          </x15:c>
          <x15:c>
            <x15:v>15000</x15:v>
          </x15:c>
        </x15:pivotRow>
        <x15:pivotRow count="6">
          <x15:c>
            <x15:v>1000</x15:v>
          </x15:c>
          <x15:c>
            <x15:v>1000</x15:v>
          </x15:c>
          <x15:c>
            <x15:v>1000</x15:v>
          </x15:c>
          <x15:c>
            <x15:v>1000</x15:v>
          </x15:c>
          <x15:c>
            <x15:v>2000</x15:v>
          </x15:c>
          <x15:c>
            <x15:v>2000</x15:v>
          </x15:c>
        </x15:pivotRow>
        <x15:pivotRow count="6">
          <x15:c>
            <x15:v>4400</x15:v>
          </x15:c>
          <x15:c>
            <x15:v>4400</x15:v>
          </x15:c>
          <x15:c>
            <x15:v>4400</x15:v>
          </x15:c>
          <x15:c>
            <x15:v>4400</x15:v>
          </x15:c>
          <x15:c>
            <x15:v>8800</x15:v>
          </x15:c>
          <x15:c>
            <x15:v>8800</x15:v>
          </x15:c>
        </x15:pivotRow>
        <x15:pivotRow count="6">
          <x15:c>
            <x15:v>3000</x15:v>
          </x15:c>
          <x15:c>
            <x15:v>3000</x15:v>
          </x15:c>
          <x15:c>
            <x15:v>3000</x15:v>
          </x15:c>
          <x15:c>
            <x15:v>3000</x15:v>
          </x15:c>
          <x15:c>
            <x15:v>6000</x15:v>
          </x15:c>
          <x15:c>
            <x15:v>6000</x15:v>
          </x15:c>
        </x15:pivotRow>
        <x15:pivotRow count="6">
          <x15:c>
            <x15:v>400</x15:v>
          </x15:c>
          <x15:c>
            <x15:v>400</x15:v>
          </x15:c>
          <x15:c>
            <x15:v>400</x15:v>
          </x15:c>
          <x15:c>
            <x15:v>400</x15:v>
          </x15:c>
          <x15:c>
            <x15:v>800</x15:v>
          </x15:c>
          <x15:c>
            <x15:v>800</x15:v>
          </x15:c>
        </x15:pivotRow>
        <x15:pivotRow count="6">
          <x15:c>
            <x15:v>1200</x15:v>
          </x15:c>
          <x15:c>
            <x15:v>1200</x15:v>
          </x15:c>
          <x15:c>
            <x15:v>600</x15:v>
          </x15:c>
          <x15:c>
            <x15:v>600</x15:v>
          </x15:c>
          <x15:c>
            <x15:v>2400</x15:v>
          </x15:c>
          <x15:c>
            <x15:v>1200</x15:v>
          </x15:c>
        </x15:pivotRow>
        <x15:pivotRow count="6">
          <x15:c>
            <x15:v>600</x15:v>
          </x15:c>
          <x15:c>
            <x15:v>600</x15:v>
          </x15:c>
          <x15:c>
            <x15:v>0</x15:v>
          </x15:c>
          <x15:c>
            <x15:v>0</x15:v>
          </x15:c>
          <x15:c>
            <x15:v>1200</x15:v>
          </x15:c>
          <x15:c>
            <x15:v>0</x15:v>
          </x15:c>
        </x15:pivotRow>
        <x15:pivotRow count="6">
          <x15:c>
            <x15:v>3500</x15:v>
          </x15:c>
          <x15:c>
            <x15:v>3500</x15:v>
          </x15:c>
          <x15:c>
            <x15:v>2125</x15:v>
          </x15:c>
          <x15:c>
            <x15:v>2125</x15:v>
          </x15:c>
          <x15:c>
            <x15:v>7000</x15:v>
          </x15:c>
          <x15:c>
            <x15:v>4250</x15:v>
          </x15:c>
        </x15:pivotRow>
        <x15:pivotRow count="6">
          <x15:c>
            <x15:v>4800</x15:v>
          </x15:c>
          <x15:c>
            <x15:v>4800</x15:v>
          </x15:c>
          <x15:c>
            <x15:v>4800</x15:v>
          </x15:c>
          <x15:c>
            <x15:v>4800</x15:v>
          </x15:c>
          <x15:c>
            <x15:v>9600</x15:v>
          </x15:c>
          <x15:c>
            <x15:v>9600</x15:v>
          </x15:c>
        </x15:pivotRow>
        <x15:pivotRow count="6">
          <x15:c>
            <x15:v>2400</x15:v>
          </x15:c>
          <x15:c>
            <x15:v>2400</x15:v>
          </x15:c>
          <x15:c>
            <x15:v>2400</x15:v>
          </x15:c>
          <x15:c>
            <x15:v>2400</x15:v>
          </x15:c>
          <x15:c>
            <x15:v>4800</x15:v>
          </x15:c>
          <x15:c>
            <x15:v>4800</x15:v>
          </x15:c>
        </x15:pivotRow>
        <x15:pivotRow count="6">
          <x15:c>
            <x15:v>0</x15:v>
          </x15:c>
          <x15:c>
            <x15:v>0</x15:v>
          </x15:c>
          <x15:c>
            <x15:v>0</x15:v>
          </x15:c>
          <x15:c>
            <x15:v>0</x15:v>
          </x15:c>
          <x15:c>
            <x15:v>0</x15:v>
          </x15:c>
          <x15:c>
            <x15:v>0</x15:v>
          </x15:c>
        </x15:pivotRow>
        <x15:pivotRow count="6">
          <x15:c>
            <x15:v>5000</x15:v>
          </x15:c>
          <x15:c>
            <x15:v>5000</x15:v>
          </x15:c>
          <x15:c>
            <x15:v>5000</x15:v>
          </x15:c>
          <x15:c>
            <x15:v>5000</x15:v>
          </x15:c>
          <x15:c>
            <x15:v>10000</x15:v>
          </x15:c>
          <x15:c>
            <x15:v>10000</x15:v>
          </x15:c>
        </x15:pivotRow>
        <x15:pivotRow count="6">
          <x15:c>
            <x15:v>1400</x15:v>
          </x15:c>
          <x15:c>
            <x15:v>1400</x15:v>
          </x15:c>
          <x15:c>
            <x15:v>1400</x15:v>
          </x15:c>
          <x15:c>
            <x15:v>1400</x15:v>
          </x15:c>
          <x15:c>
            <x15:v>2800</x15:v>
          </x15:c>
          <x15:c>
            <x15:v>2800</x15:v>
          </x15:c>
        </x15:pivotRow>
        <x15:pivotRow count="6">
          <x15:c>
            <x15:v>3000</x15:v>
          </x15:c>
          <x15:c>
            <x15:v>3000</x15:v>
          </x15:c>
          <x15:c>
            <x15:v>3000</x15:v>
          </x15:c>
          <x15:c>
            <x15:v>3000</x15:v>
          </x15:c>
          <x15:c>
            <x15:v>6000</x15:v>
          </x15:c>
          <x15:c>
            <x15:v>6000</x15:v>
          </x15:c>
        </x15:pivotRow>
        <x15:pivotRow count="6">
          <x15:c>
            <x15:v>615</x15:v>
          </x15:c>
          <x15:c>
            <x15:v>615</x15:v>
          </x15:c>
          <x15:c>
            <x15:v>615</x15:v>
          </x15:c>
          <x15:c>
            <x15:v>615</x15:v>
          </x15:c>
          <x15:c>
            <x15:v>1230</x15:v>
          </x15:c>
          <x15:c>
            <x15:v>1230</x15:v>
          </x15:c>
        </x15:pivotRow>
        <x15:pivotRow count="6">
          <x15:c>
            <x15:v>1400</x15:v>
          </x15:c>
          <x15:c>
            <x15:v>1400</x15:v>
          </x15:c>
          <x15:c>
            <x15:v>1400</x15:v>
          </x15:c>
          <x15:c>
            <x15:v>1400</x15:v>
          </x15:c>
          <x15:c>
            <x15:v>2800</x15:v>
          </x15:c>
          <x15:c>
            <x15:v>2800</x15:v>
          </x15:c>
        </x15:pivotRow>
        <x15:pivotRow count="6">
          <x15:c>
            <x15:v>400</x15:v>
          </x15:c>
          <x15:c>
            <x15:v>400</x15:v>
          </x15:c>
          <x15:c>
            <x15:v>400</x15:v>
          </x15:c>
          <x15:c>
            <x15:v>400</x15:v>
          </x15:c>
          <x15:c>
            <x15:v>800</x15:v>
          </x15:c>
          <x15:c>
            <x15:v>800</x15:v>
          </x15:c>
        </x15:pivotRow>
        <x15:pivotRow count="6">
          <x15:c>
            <x15:v>400</x15:v>
          </x15:c>
          <x15:c>
            <x15:v>400</x15:v>
          </x15:c>
          <x15:c>
            <x15:v>0</x15:v>
          </x15:c>
          <x15:c>
            <x15:v>0</x15:v>
          </x15:c>
          <x15:c>
            <x15:v>800</x15:v>
          </x15:c>
          <x15:c>
            <x15:v>0</x15:v>
          </x15:c>
        </x15:pivotRow>
        <x15:pivotRow count="6">
          <x15:c>
            <x15:v>1200</x15:v>
          </x15:c>
          <x15:c>
            <x15:v>1200</x15:v>
          </x15:c>
          <x15:c>
            <x15:v>600</x15:v>
          </x15:c>
          <x15:c>
            <x15:v>600</x15:v>
          </x15:c>
          <x15:c>
            <x15:v>2400</x15:v>
          </x15:c>
          <x15:c>
            <x15:v>1200</x15:v>
          </x15:c>
        </x15:pivotRow>
        <x15:pivotRow count="6">
          <x15:c>
            <x15:v>0</x15:v>
          </x15:c>
          <x15:c>
            <x15:v>0</x15:v>
          </x15:c>
          <x15:c>
            <x15:v>0</x15:v>
          </x15:c>
          <x15:c>
            <x15:v>0</x15:v>
          </x15:c>
          <x15:c>
            <x15:v>0</x15:v>
          </x15:c>
          <x15:c>
            <x15:v>0</x15:v>
          </x15:c>
        </x15:pivotRow>
        <x15:pivotRow count="6">
          <x15:c>
            <x15:v>585</x15:v>
          </x15:c>
          <x15:c>
            <x15:v>585</x15:v>
          </x15:c>
          <x15:c>
            <x15:v>0</x15:v>
          </x15:c>
          <x15:c>
            <x15:v>0</x15:v>
          </x15:c>
          <x15:c>
            <x15:v>1170</x15:v>
          </x15:c>
          <x15:c>
            <x15:v>0</x15:v>
          </x15:c>
        </x15:pivotRow>
        <x15:pivotRow count="6">
          <x15:c>
            <x15:v>100</x15:v>
          </x15:c>
          <x15:c>
            <x15:v>100</x15:v>
          </x15:c>
          <x15:c>
            <x15:v>100</x15:v>
          </x15:c>
          <x15:c>
            <x15:v>100</x15:v>
          </x15:c>
          <x15:c>
            <x15:v>200</x15:v>
          </x15:c>
          <x15:c>
            <x15:v>200</x15:v>
          </x15:c>
        </x15:pivotRow>
        <x15:pivotRow count="6">
          <x15:c>
            <x15:v>0</x15:v>
          </x15:c>
          <x15:c>
            <x15:v>0</x15:v>
          </x15:c>
          <x15:c>
            <x15:v>0</x15:v>
          </x15:c>
          <x15:c>
            <x15:v>0</x15:v>
          </x15:c>
          <x15:c>
            <x15:v>0</x15:v>
          </x15:c>
          <x15:c>
            <x15:v>0</x15:v>
          </x15:c>
        </x15:pivotRow>
        <x15:pivotRow count="6">
          <x15:c>
            <x15:v>600</x15:v>
          </x15:c>
          <x15:c>
            <x15:v>600</x15:v>
          </x15:c>
          <x15:c>
            <x15:v>600</x15:v>
          </x15:c>
          <x15:c>
            <x15:v>600</x15:v>
          </x15:c>
          <x15:c>
            <x15:v>1200</x15:v>
          </x15:c>
          <x15:c>
            <x15:v>1200</x15:v>
          </x15:c>
        </x15:pivotRow>
        <x15:pivotRow count="6">
          <x15:c>
            <x15:v>1530</x15:v>
          </x15:c>
          <x15:c>
            <x15:v>1530</x15:v>
          </x15:c>
          <x15:c>
            <x15:v>734</x15:v>
          </x15:c>
          <x15:c>
            <x15:v>734</x15:v>
          </x15:c>
          <x15:c>
            <x15:v>3060</x15:v>
          </x15:c>
          <x15:c>
            <x15:v>1468</x15:v>
          </x15:c>
        </x15:pivotRow>
        <x15:pivotRow count="6">
          <x15:c>
            <x15:v>1000</x15:v>
          </x15:c>
          <x15:c>
            <x15:v>1000</x15:v>
          </x15:c>
          <x15:c>
            <x15:v>1000</x15:v>
          </x15:c>
          <x15:c>
            <x15:v>1000</x15:v>
          </x15:c>
          <x15:c>
            <x15:v>2000</x15:v>
          </x15:c>
          <x15:c>
            <x15:v>2000</x15:v>
          </x15:c>
        </x15:pivotRow>
        <x15:pivotRow count="6">
          <x15:c>
            <x15:v>0</x15:v>
          </x15:c>
          <x15:c>
            <x15:v>0</x15:v>
          </x15:c>
          <x15:c>
            <x15:v>0</x15:v>
          </x15:c>
          <x15:c>
            <x15:v>0</x15:v>
          </x15:c>
          <x15:c>
            <x15:v>0</x15:v>
          </x15:c>
          <x15:c>
            <x15:v>0</x15:v>
          </x15:c>
        </x15:pivotRow>
        <x15:pivotRow count="6">
          <x15:c>
            <x15:v>0</x15:v>
          </x15:c>
          <x15:c>
            <x15:v>0</x15:v>
          </x15:c>
          <x15:c>
            <x15:v>0</x15:v>
          </x15:c>
          <x15:c>
            <x15:v>0</x15:v>
          </x15:c>
          <x15:c>
            <x15:v>0</x15:v>
          </x15:c>
          <x15:c>
            <x15:v>0</x15:v>
          </x15:c>
        </x15:pivotRow>
        <x15:pivotRow count="6">
          <x15:c>
            <x15:v>400</x15:v>
          </x15:c>
          <x15:c>
            <x15:v>400</x15:v>
          </x15:c>
          <x15:c>
            <x15:v>0</x15:v>
          </x15:c>
          <x15:c>
            <x15:v>0</x15:v>
          </x15:c>
          <x15:c>
            <x15:v>800</x15:v>
          </x15:c>
          <x15:c>
            <x15:v>0</x15:v>
          </x15:c>
        </x15:pivotRow>
        <x15:pivotRow count="6">
          <x15:c>
            <x15:v>600</x15:v>
          </x15:c>
          <x15:c>
            <x15:v>600</x15:v>
          </x15:c>
          <x15:c>
            <x15:v>600</x15:v>
          </x15:c>
          <x15:c>
            <x15:v>600</x15:v>
          </x15:c>
          <x15:c>
            <x15:v>1200</x15:v>
          </x15:c>
          <x15:c>
            <x15:v>1200</x15:v>
          </x15:c>
        </x15:pivotRow>
        <x15:pivotRow count="6">
          <x15:c>
            <x15:v>0</x15:v>
          </x15:c>
          <x15:c>
            <x15:v>0</x15:v>
          </x15:c>
          <x15:c>
            <x15:v>0</x15:v>
          </x15:c>
          <x15:c>
            <x15:v>0</x15:v>
          </x15:c>
          <x15:c>
            <x15:v>0</x15:v>
          </x15:c>
          <x15:c>
            <x15:v>0</x15:v>
          </x15:c>
        </x15:pivotRow>
        <x15:pivotRow count="6">
          <x15:c>
            <x15:v>0</x15:v>
          </x15:c>
          <x15:c>
            <x15:v>0</x15:v>
          </x15:c>
          <x15:c>
            <x15:v>0</x15:v>
          </x15:c>
          <x15:c>
            <x15:v>0</x15:v>
          </x15:c>
          <x15:c>
            <x15:v>0</x15:v>
          </x15:c>
          <x15:c>
            <x15:v>0</x15:v>
          </x15:c>
        </x15:pivotRow>
        <x15:pivotRow count="6">
          <x15:c>
            <x15:v>0</x15:v>
          </x15:c>
          <x15:c>
            <x15:v>0</x15:v>
          </x15:c>
          <x15:c>
            <x15:v>0</x15:v>
          </x15:c>
          <x15:c>
            <x15:v>0</x15:v>
          </x15:c>
          <x15:c>
            <x15:v>0</x15:v>
          </x15:c>
          <x15:c>
            <x15:v>0</x15:v>
          </x15:c>
        </x15:pivotRow>
        <x15:pivotRow count="6">
          <x15:c>
            <x15:v>0</x15:v>
          </x15:c>
          <x15:c>
            <x15:v>0</x15:v>
          </x15:c>
          <x15:c>
            <x15:v>0</x15:v>
          </x15:c>
          <x15:c>
            <x15:v>0</x15:v>
          </x15:c>
          <x15:c>
            <x15:v>0</x15:v>
          </x15:c>
          <x15:c>
            <x15:v>0</x15:v>
          </x15:c>
        </x15:pivotRow>
        <x15:pivotRow count="6">
          <x15:c>
            <x15:v>0</x15:v>
          </x15:c>
          <x15:c>
            <x15:v>0</x15:v>
          </x15:c>
          <x15:c>
            <x15:v>0</x15:v>
          </x15:c>
          <x15:c>
            <x15:v>0</x15:v>
          </x15:c>
          <x15:c>
            <x15:v>0</x15:v>
          </x15:c>
          <x15:c>
            <x15:v>0</x15:v>
          </x15:c>
        </x15:pivotRow>
        <x15:pivotRow count="6">
          <x15:c>
            <x15:v>3500</x15:v>
          </x15:c>
          <x15:c>
            <x15:v>3500</x15:v>
          </x15:c>
          <x15:c>
            <x15:v>2125</x15:v>
          </x15:c>
          <x15:c>
            <x15:v>2125</x15:v>
          </x15:c>
          <x15:c>
            <x15:v>7000</x15:v>
          </x15:c>
          <x15:c>
            <x15:v>4250</x15:v>
          </x15:c>
        </x15:pivotRow>
        <x15:pivotRow count="6">
          <x15:c>
            <x15:v>0</x15:v>
          </x15:c>
          <x15:c>
            <x15:v>0</x15:v>
          </x15:c>
          <x15:c>
            <x15:v>0</x15:v>
          </x15:c>
          <x15:c>
            <x15:v>0</x15:v>
          </x15:c>
          <x15:c>
            <x15:v>0</x15:v>
          </x15:c>
          <x15:c>
            <x15:v>0</x15:v>
          </x15:c>
        </x15:pivotRow>
        <x15:pivotRow count="6">
          <x15:c>
            <x15:v>0</x15:v>
          </x15:c>
          <x15:c>
            <x15:v>0</x15:v>
          </x15:c>
          <x15:c>
            <x15:v>0</x15:v>
          </x15:c>
          <x15:c>
            <x15:v>0</x15:v>
          </x15:c>
          <x15:c>
            <x15:v>0</x15:v>
          </x15:c>
          <x15:c>
            <x15:v>0</x15:v>
          </x15:c>
        </x15:pivotRow>
        <x15:pivotRow count="6">
          <x15:c>
            <x15:v>0</x15:v>
          </x15:c>
          <x15:c>
            <x15:v>0</x15:v>
          </x15:c>
          <x15:c>
            <x15:v>0</x15:v>
          </x15:c>
          <x15:c>
            <x15:v>0</x15:v>
          </x15:c>
          <x15:c>
            <x15:v>0</x15:v>
          </x15:c>
          <x15:c>
            <x15:v>0</x15:v>
          </x15:c>
        </x15:pivotRow>
        <x15:pivotRow count="6">
          <x15:c>
            <x15:v>700</x15:v>
          </x15:c>
          <x15:c>
            <x15:v>700</x15:v>
          </x15:c>
          <x15:c>
            <x15:v>0</x15:v>
          </x15:c>
          <x15:c>
            <x15:v>0</x15:v>
          </x15:c>
          <x15:c>
            <x15:v>1400</x15:v>
          </x15:c>
          <x15:c>
            <x15:v>0</x15:v>
          </x15:c>
        </x15:pivotRow>
        <x15:pivotRow count="6">
          <x15:c>
            <x15:v>1632</x15:v>
          </x15:c>
          <x15:c>
            <x15:v>1632</x15:v>
          </x15:c>
          <x15:c>
            <x15:v>480</x15:v>
          </x15:c>
          <x15:c>
            <x15:v>480</x15:v>
          </x15:c>
          <x15:c>
            <x15:v>3264</x15:v>
          </x15:c>
          <x15:c>
            <x15:v>960</x15:v>
          </x15:c>
        </x15:pivotRow>
        <x15:pivotRow count="6">
          <x15:c>
            <x15:v>715</x15:v>
          </x15:c>
          <x15:c>
            <x15:v>715</x15:v>
          </x15:c>
          <x15:c>
            <x15:v>358</x15:v>
          </x15:c>
          <x15:c>
            <x15:v>358</x15:v>
          </x15:c>
          <x15:c>
            <x15:v>1430</x15:v>
          </x15:c>
          <x15:c>
            <x15:v>716</x15:v>
          </x15:c>
        </x15:pivotRow>
        <x15:pivotRow count="6">
          <x15:c>
            <x15:v>1400</x15:v>
          </x15:c>
          <x15:c>
            <x15:v>1400</x15:v>
          </x15:c>
          <x15:c>
            <x15:v>0</x15:v>
          </x15:c>
          <x15:c>
            <x15:v>0</x15:v>
          </x15:c>
          <x15:c>
            <x15:v>2800</x15:v>
          </x15:c>
          <x15:c>
            <x15:v>0</x15:v>
          </x15:c>
        </x15:pivotRow>
        <x15:pivotRow count="6">
          <x15:c>
            <x15:v>1016</x15:v>
          </x15:c>
          <x15:c>
            <x15:v>1016</x15:v>
          </x15:c>
          <x15:c>
            <x15:v>1016</x15:v>
          </x15:c>
          <x15:c>
            <x15:v>1016</x15:v>
          </x15:c>
          <x15:c>
            <x15:v>2032</x15:v>
          </x15:c>
          <x15:c>
            <x15:v>2032</x15:v>
          </x15:c>
        </x15:pivotRow>
        <x15:pivotRow count="6">
          <x15:c>
            <x15:v>1035</x15:v>
          </x15:c>
          <x15:c>
            <x15:v>1035</x15:v>
          </x15:c>
          <x15:c>
            <x15:v>780</x15:v>
          </x15:c>
          <x15:c>
            <x15:v>780</x15:v>
          </x15:c>
          <x15:c>
            <x15:v>2070</x15:v>
          </x15:c>
          <x15:c>
            <x15:v>1560</x15:v>
          </x15:c>
        </x15:pivotRow>
        <x15:pivotRow count="6">
          <x15:c>
            <x15:v>3000</x15:v>
          </x15:c>
          <x15:c>
            <x15:v>3000</x15:v>
          </x15:c>
          <x15:c>
            <x15:v>3000</x15:v>
          </x15:c>
          <x15:c>
            <x15:v>3000</x15:v>
          </x15:c>
          <x15:c>
            <x15:v>6000</x15:v>
          </x15:c>
          <x15:c>
            <x15:v>6000</x15:v>
          </x15:c>
        </x15:pivotRow>
        <x15:pivotRow count="6">
          <x15:c>
            <x15:v>5000</x15:v>
          </x15:c>
          <x15:c>
            <x15:v>5000</x15:v>
          </x15:c>
          <x15:c>
            <x15:v>5000</x15:v>
          </x15:c>
          <x15:c>
            <x15:v>5000</x15:v>
          </x15:c>
          <x15:c>
            <x15:v>10000</x15:v>
          </x15:c>
          <x15:c>
            <x15:v>10000</x15:v>
          </x15:c>
        </x15:pivotRow>
        <x15:pivotRow count="6">
          <x15:c>
            <x15:v>4200</x15:v>
          </x15:c>
          <x15:c>
            <x15:v>4200</x15:v>
          </x15:c>
          <x15:c>
            <x15:v>4200</x15:v>
          </x15:c>
          <x15:c>
            <x15:v>4200</x15:v>
          </x15:c>
          <x15:c>
            <x15:v>8400</x15:v>
          </x15:c>
          <x15:c>
            <x15:v>8400</x15:v>
          </x15:c>
        </x15:pivotRow>
        <x15:pivotRow count="6">
          <x15:c>
            <x15:v>1016</x15:v>
          </x15:c>
          <x15:c>
            <x15:v>1016</x15:v>
          </x15:c>
          <x15:c>
            <x15:v>1016</x15:v>
          </x15:c>
          <x15:c>
            <x15:v>1016</x15:v>
          </x15:c>
          <x15:c>
            <x15:v>2032</x15:v>
          </x15:c>
          <x15:c>
            <x15:v>2032</x15:v>
          </x15:c>
        </x15:pivotRow>
        <x15:pivotRow count="6">
          <x15:c>
            <x15:v>80</x15:v>
          </x15:c>
          <x15:c>
            <x15:v>80</x15:v>
          </x15:c>
          <x15:c>
            <x15:v>80</x15:v>
          </x15:c>
          <x15:c>
            <x15:v>80</x15:v>
          </x15:c>
          <x15:c>
            <x15:v>160</x15:v>
          </x15:c>
          <x15:c>
            <x15:v>160</x15:v>
          </x15:c>
        </x15:pivotRow>
        <x15:pivotRow count="6">
          <x15:c>
            <x15:v>2000</x15:v>
          </x15:c>
          <x15:c>
            <x15:v>2000</x15:v>
          </x15:c>
          <x15:c>
            <x15:v>2000</x15:v>
          </x15:c>
          <x15:c>
            <x15:v>2000</x15:v>
          </x15:c>
          <x15:c>
            <x15:v>4000</x15:v>
          </x15:c>
          <x15:c>
            <x15:v>4000</x15:v>
          </x15:c>
        </x15:pivotRow>
        <x15:pivotRow count="6">
          <x15:c>
            <x15:v>1200</x15:v>
          </x15:c>
          <x15:c>
            <x15:v>1200</x15:v>
          </x15:c>
          <x15:c>
            <x15:v>1200</x15:v>
          </x15:c>
          <x15:c>
            <x15:v>1200</x15:v>
          </x15:c>
          <x15:c>
            <x15:v>2400</x15:v>
          </x15:c>
          <x15:c>
            <x15:v>2400</x15:v>
          </x15:c>
        </x15:pivotRow>
        <x15:pivotRow count="6">
          <x15:c>
            <x15:v>4300</x15:v>
          </x15:c>
          <x15:c>
            <x15:v>4300</x15:v>
          </x15:c>
          <x15:c>
            <x15:v>4300</x15:v>
          </x15:c>
          <x15:c>
            <x15:v>4300</x15:v>
          </x15:c>
          <x15:c>
            <x15:v>8600</x15:v>
          </x15:c>
          <x15:c>
            <x15:v>8600</x15:v>
          </x15:c>
        </x15:pivotRow>
        <x15:pivotRow count="6">
          <x15:c>
            <x15:v>3700</x15:v>
          </x15:c>
          <x15:c>
            <x15:v>3700</x15:v>
          </x15:c>
          <x15:c>
            <x15:v>3000</x15:v>
          </x15:c>
          <x15:c>
            <x15:v>3000</x15:v>
          </x15:c>
          <x15:c>
            <x15:v>7400</x15:v>
          </x15:c>
          <x15:c>
            <x15:v>6000</x15:v>
          </x15:c>
        </x15:pivotRow>
        <x15:pivotRow count="6">
          <x15:c>
            <x15:v>4800</x15:v>
          </x15:c>
          <x15:c>
            <x15:v>4800</x15:v>
          </x15:c>
          <x15:c>
            <x15:v>4800</x15:v>
          </x15:c>
          <x15:c>
            <x15:v>4800</x15:v>
          </x15:c>
          <x15:c>
            <x15:v>9600</x15:v>
          </x15:c>
          <x15:c>
            <x15:v>9600</x15:v>
          </x15:c>
        </x15:pivotRow>
        <x15:pivotRow count="6">
          <x15:c>
            <x15:v>5000</x15:v>
          </x15:c>
          <x15:c>
            <x15:v>5000</x15:v>
          </x15:c>
          <x15:c>
            <x15:v>5000</x15:v>
          </x15:c>
          <x15:c>
            <x15:v>5000</x15:v>
          </x15:c>
          <x15:c>
            <x15:v>10000</x15:v>
          </x15:c>
          <x15:c>
            <x15:v>10000</x15:v>
          </x15:c>
        </x15:pivotRow>
        <x15:pivotRow count="6">
          <x15:c>
            <x15:v>700</x15:v>
          </x15:c>
          <x15:c>
            <x15:v>700</x15:v>
          </x15:c>
          <x15:c>
            <x15:v>700</x15:v>
          </x15:c>
          <x15:c>
            <x15:v>700</x15:v>
          </x15:c>
          <x15:c>
            <x15:v>1400</x15:v>
          </x15:c>
          <x15:c>
            <x15:v>1400</x15:v>
          </x15:c>
        </x15:pivotRow>
        <x15:pivotRow count="6">
          <x15:c>
            <x15:v>3900</x15:v>
          </x15:c>
          <x15:c>
            <x15:v>3900</x15:v>
          </x15:c>
          <x15:c>
            <x15:v>3300</x15:v>
          </x15:c>
          <x15:c>
            <x15:v>3300</x15:v>
          </x15:c>
          <x15:c>
            <x15:v>7800</x15:v>
          </x15:c>
          <x15:c>
            <x15:v>6600</x15:v>
          </x15:c>
        </x15:pivotRow>
        <x15:pivotRow count="6">
          <x15:c>
            <x15:v>4000</x15:v>
          </x15:c>
          <x15:c>
            <x15:v>4000</x15:v>
          </x15:c>
          <x15:c>
            <x15:v>4000</x15:v>
          </x15:c>
          <x15:c>
            <x15:v>4000</x15:v>
          </x15:c>
          <x15:c>
            <x15:v>8000</x15:v>
          </x15:c>
          <x15:c>
            <x15:v>8000</x15:v>
          </x15:c>
        </x15:pivotRow>
        <x15:pivotRow count="6">
          <x15:c>
            <x15:v>600</x15:v>
          </x15:c>
          <x15:c>
            <x15:v>600</x15:v>
          </x15:c>
          <x15:c>
            <x15:v>450</x15:v>
          </x15:c>
          <x15:c>
            <x15:v>450</x15:v>
          </x15:c>
          <x15:c>
            <x15:v>1200</x15:v>
          </x15:c>
          <x15:c>
            <x15:v>900</x15:v>
          </x15:c>
        </x15:pivotRow>
        <x15:pivotRow count="6">
          <x15:c>
            <x15:v>1400</x15:v>
          </x15:c>
          <x15:c>
            <x15:v>1400</x15:v>
          </x15:c>
          <x15:c>
            <x15:v>1400</x15:v>
          </x15:c>
          <x15:c>
            <x15:v>1400</x15:v>
          </x15:c>
          <x15:c>
            <x15:v>2800</x15:v>
          </x15:c>
          <x15:c>
            <x15:v>2800</x15:v>
          </x15:c>
        </x15:pivotRow>
        <x15:pivotRow count="6">
          <x15:c>
            <x15:v>3000</x15:v>
          </x15:c>
          <x15:c>
            <x15:v>3000</x15:v>
          </x15:c>
          <x15:c>
            <x15:v>3000</x15:v>
          </x15:c>
          <x15:c>
            <x15:v>3000</x15:v>
          </x15:c>
          <x15:c>
            <x15:v>6000</x15:v>
          </x15:c>
          <x15:c>
            <x15:v>6000</x15:v>
          </x15:c>
        </x15:pivotRow>
        <x15:pivotRow count="6">
          <x15:c>
            <x15:v>500</x15:v>
          </x15:c>
          <x15:c>
            <x15:v>500</x15:v>
          </x15:c>
          <x15:c>
            <x15:v>500</x15:v>
          </x15:c>
          <x15:c>
            <x15:v>500</x15:v>
          </x15:c>
          <x15:c>
            <x15:v>1000</x15:v>
          </x15:c>
          <x15:c>
            <x15:v>1000</x15:v>
          </x15:c>
        </x15:pivotRow>
        <x15:pivotRow count="6">
          <x15:c>
            <x15:v>1100</x15:v>
          </x15:c>
          <x15:c>
            <x15:v>1100</x15:v>
          </x15:c>
          <x15:c>
            <x15:v>1100</x15:v>
          </x15:c>
          <x15:c>
            <x15:v>1100</x15:v>
          </x15:c>
          <x15:c>
            <x15:v>2200</x15:v>
          </x15:c>
          <x15:c>
            <x15:v>2200</x15:v>
          </x15:c>
        </x15:pivotRow>
        <x15:pivotRow count="6">
          <x15:c>
            <x15:v>660</x15:v>
          </x15:c>
          <x15:c>
            <x15:v>660</x15:v>
          </x15:c>
          <x15:c>
            <x15:v>660</x15:v>
          </x15:c>
          <x15:c>
            <x15:v>660</x15:v>
          </x15:c>
          <x15:c>
            <x15:v>1320</x15:v>
          </x15:c>
          <x15:c>
            <x15:v>1320</x15:v>
          </x15:c>
        </x15:pivotRow>
        <x15:pivotRow count="6">
          <x15:c>
            <x15:v>1000</x15:v>
          </x15:c>
          <x15:c>
            <x15:v>1000</x15:v>
          </x15:c>
          <x15:c>
            <x15:v>1000</x15:v>
          </x15:c>
          <x15:c>
            <x15:v>1000</x15:v>
          </x15:c>
          <x15:c>
            <x15:v>2000</x15:v>
          </x15:c>
          <x15:c>
            <x15:v>2000</x15:v>
          </x15:c>
        </x15:pivotRow>
        <x15:pivotRow count="6">
          <x15:c>
            <x15:v>800</x15:v>
          </x15:c>
          <x15:c>
            <x15:v>800</x15:v>
          </x15:c>
          <x15:c>
            <x15:v>800</x15:v>
          </x15:c>
          <x15:c>
            <x15:v>800</x15:v>
          </x15:c>
          <x15:c>
            <x15:v>1600</x15:v>
          </x15:c>
          <x15:c>
            <x15:v>1600</x15:v>
          </x15:c>
        </x15:pivotRow>
        <x15:pivotRow count="6">
          <x15:c>
            <x15:v>800</x15:v>
          </x15:c>
          <x15:c>
            <x15:v>800</x15:v>
          </x15:c>
          <x15:c>
            <x15:v>800</x15:v>
          </x15:c>
          <x15:c>
            <x15:v>800</x15:v>
          </x15:c>
          <x15:c>
            <x15:v>1600</x15:v>
          </x15:c>
          <x15:c>
            <x15:v>1600</x15:v>
          </x15:c>
        </x15:pivotRow>
        <x15:pivotRow count="6">
          <x15:c>
            <x15:v>300</x15:v>
          </x15:c>
          <x15:c>
            <x15:v>300</x15:v>
          </x15:c>
          <x15:c>
            <x15:v>200</x15:v>
          </x15:c>
          <x15:c>
            <x15:v>200</x15:v>
          </x15:c>
          <x15:c>
            <x15:v>600</x15:v>
          </x15:c>
          <x15:c>
            <x15:v>400</x15:v>
          </x15:c>
        </x15:pivotRow>
        <x15:pivotRow count="6">
          <x15:c>
            <x15:v>1500</x15:v>
          </x15:c>
          <x15:c>
            <x15:v>1500</x15:v>
          </x15:c>
          <x15:c>
            <x15:v>1500</x15:v>
          </x15:c>
          <x15:c>
            <x15:v>1500</x15:v>
          </x15:c>
          <x15:c>
            <x15:v>3000</x15:v>
          </x15:c>
          <x15:c>
            <x15:v>3000</x15:v>
          </x15:c>
        </x15:pivotRow>
        <x15:pivotRow count="6">
          <x15:c>
            <x15:v>800</x15:v>
          </x15:c>
          <x15:c>
            <x15:v>800</x15:v>
          </x15:c>
          <x15:c>
            <x15:v>800</x15:v>
          </x15:c>
          <x15:c>
            <x15:v>800</x15:v>
          </x15:c>
          <x15:c>
            <x15:v>1600</x15:v>
          </x15:c>
          <x15:c>
            <x15:v>1600</x15:v>
          </x15:c>
        </x15:pivotRow>
        <x15:pivotRow count="6">
          <x15:c>
            <x15:v>1000</x15:v>
          </x15:c>
          <x15:c>
            <x15:v>1000</x15:v>
          </x15:c>
          <x15:c>
            <x15:v>1000</x15:v>
          </x15:c>
          <x15:c>
            <x15:v>1000</x15:v>
          </x15:c>
          <x15:c>
            <x15:v>2000</x15:v>
          </x15:c>
          <x15:c>
            <x15:v>2000</x15:v>
          </x15:c>
        </x15:pivotRow>
        <x15:pivotRow count="6">
          <x15:c>
            <x15:v>1300</x15:v>
          </x15:c>
          <x15:c>
            <x15:v>1300</x15:v>
          </x15:c>
          <x15:c>
            <x15:v>1300</x15:v>
          </x15:c>
          <x15:c>
            <x15:v>1300</x15:v>
          </x15:c>
          <x15:c>
            <x15:v>2600</x15:v>
          </x15:c>
          <x15:c>
            <x15:v>2600</x15:v>
          </x15:c>
        </x15:pivotRow>
        <x15:pivotRow count="6">
          <x15:c>
            <x15:v>920</x15:v>
          </x15:c>
          <x15:c>
            <x15:v>920</x15:v>
          </x15:c>
          <x15:c>
            <x15:v>703</x15:v>
          </x15:c>
          <x15:c>
            <x15:v>703</x15:v>
          </x15:c>
          <x15:c>
            <x15:v>1840</x15:v>
          </x15:c>
          <x15:c>
            <x15:v>1406</x15:v>
          </x15:c>
        </x15:pivotRow>
        <x15:pivotRow count="6">
          <x15:c>
            <x15:v>1200</x15:v>
          </x15:c>
          <x15:c>
            <x15:v>1200</x15:v>
          </x15:c>
          <x15:c>
            <x15:v>1200</x15:v>
          </x15:c>
          <x15:c>
            <x15:v>1200</x15:v>
          </x15:c>
          <x15:c>
            <x15:v>2400</x15:v>
          </x15:c>
          <x15:c>
            <x15:v>2400</x15:v>
          </x15:c>
        </x15:pivotRow>
        <x15:pivotRow count="6">
          <x15:c>
            <x15:v>1533</x15:v>
          </x15:c>
          <x15:c>
            <x15:v>1533</x15:v>
          </x15:c>
          <x15:c>
            <x15:v>1533</x15:v>
          </x15:c>
          <x15:c>
            <x15:v>1533</x15:v>
          </x15:c>
          <x15:c>
            <x15:v>3066</x15:v>
          </x15:c>
          <x15:c>
            <x15:v>3066</x15:v>
          </x15:c>
        </x15:pivotRow>
        <x15:pivotRow count="6">
          <x15:c>
            <x15:v>700</x15:v>
          </x15:c>
          <x15:c>
            <x15:v>700</x15:v>
          </x15:c>
          <x15:c>
            <x15:v>700</x15:v>
          </x15:c>
          <x15:c>
            <x15:v>700</x15:v>
          </x15:c>
          <x15:c>
            <x15:v>1400</x15:v>
          </x15:c>
          <x15:c>
            <x15:v>1400</x15:v>
          </x15:c>
        </x15:pivotRow>
        <x15:pivotRow count="6">
          <x15:c>
            <x15:v>1000</x15:v>
          </x15:c>
          <x15:c>
            <x15:v>1000</x15:v>
          </x15:c>
          <x15:c>
            <x15:v>1000</x15:v>
          </x15:c>
          <x15:c>
            <x15:v>1000</x15:v>
          </x15:c>
          <x15:c>
            <x15:v>2000</x15:v>
          </x15:c>
          <x15:c>
            <x15:v>2000</x15:v>
          </x15:c>
        </x15:pivotRow>
        <x15:pivotRow count="6">
          <x15:c>
            <x15:v>1250</x15:v>
          </x15:c>
          <x15:c>
            <x15:v>1250</x15:v>
          </x15:c>
          <x15:c>
            <x15:v>1250</x15:v>
          </x15:c>
          <x15:c>
            <x15:v>1250</x15:v>
          </x15:c>
          <x15:c>
            <x15:v>2500</x15:v>
          </x15:c>
          <x15:c>
            <x15:v>2500</x15:v>
          </x15:c>
        </x15:pivotRow>
        <x15:pivotRow count="6">
          <x15:c>
            <x15:v>600</x15:v>
          </x15:c>
          <x15:c>
            <x15:v>600</x15:v>
          </x15:c>
          <x15:c>
            <x15:v>600</x15:v>
          </x15:c>
          <x15:c>
            <x15:v>600</x15:v>
          </x15:c>
          <x15:c>
            <x15:v>1200</x15:v>
          </x15:c>
          <x15:c>
            <x15:v>1200</x15:v>
          </x15:c>
        </x15:pivotRow>
        <x15:pivotRow count="6">
          <x15:c>
            <x15:v>545</x15:v>
          </x15:c>
          <x15:c>
            <x15:v>545</x15:v>
          </x15:c>
          <x15:c>
            <x15:v>400</x15:v>
          </x15:c>
          <x15:c>
            <x15:v>400</x15:v>
          </x15:c>
          <x15:c>
            <x15:v>1090</x15:v>
          </x15:c>
          <x15:c>
            <x15:v>800</x15:v>
          </x15:c>
        </x15:pivotRow>
        <x15:pivotRow count="6">
          <x15:c>
            <x15:v>1910</x15:v>
          </x15:c>
          <x15:c>
            <x15:v>1910</x15:v>
          </x15:c>
          <x15:c>
            <x15:v>1440</x15:v>
          </x15:c>
          <x15:c>
            <x15:v>1440</x15:v>
          </x15:c>
          <x15:c>
            <x15:v>3820</x15:v>
          </x15:c>
          <x15:c>
            <x15:v>2880</x15:v>
          </x15:c>
        </x15:pivotRow>
        <x15:pivotRow count="6">
          <x15:c>
            <x15:v>2100</x15:v>
          </x15:c>
          <x15:c>
            <x15:v>2100</x15:v>
          </x15:c>
          <x15:c>
            <x15:v>1870</x15:v>
          </x15:c>
          <x15:c>
            <x15:v>1870</x15:v>
          </x15:c>
          <x15:c>
            <x15:v>4200</x15:v>
          </x15:c>
          <x15:c>
            <x15:v>3740</x15:v>
          </x15:c>
        </x15:pivotRow>
        <x15:pivotRow count="6">
          <x15:c>
            <x15:v>680</x15:v>
          </x15:c>
          <x15:c>
            <x15:v>680</x15:v>
          </x15:c>
          <x15:c>
            <x15:v>680</x15:v>
          </x15:c>
          <x15:c>
            <x15:v>680</x15:v>
          </x15:c>
          <x15:c>
            <x15:v>1360</x15:v>
          </x15:c>
          <x15:c>
            <x15:v>1360</x15:v>
          </x15:c>
        </x15:pivotRow>
        <x15:pivotRow count="6">
          <x15:c>
            <x15:v>500</x15:v>
          </x15:c>
          <x15:c>
            <x15:v>500</x15:v>
          </x15:c>
          <x15:c>
            <x15:v>500</x15:v>
          </x15:c>
          <x15:c>
            <x15:v>500</x15:v>
          </x15:c>
          <x15:c>
            <x15:v>1000</x15:v>
          </x15:c>
          <x15:c>
            <x15:v>1000</x15:v>
          </x15:c>
        </x15:pivotRow>
        <x15:pivotRow count="6">
          <x15:c>
            <x15:v>450</x15:v>
          </x15:c>
          <x15:c>
            <x15:v>450</x15:v>
          </x15:c>
          <x15:c>
            <x15:v>225</x15:v>
          </x15:c>
          <x15:c>
            <x15:v>225</x15:v>
          </x15:c>
          <x15:c>
            <x15:v>900</x15:v>
          </x15:c>
          <x15:c>
            <x15:v>450</x15:v>
          </x15:c>
        </x15:pivotRow>
        <x15:pivotRow count="6">
          <x15:c>
            <x15:v>1200</x15:v>
          </x15:c>
          <x15:c>
            <x15:v>1200</x15:v>
          </x15:c>
          <x15:c>
            <x15:v>1200</x15:v>
          </x15:c>
          <x15:c>
            <x15:v>1200</x15:v>
          </x15:c>
          <x15:c>
            <x15:v>2400</x15:v>
          </x15:c>
          <x15:c>
            <x15:v>2400</x15:v>
          </x15:c>
        </x15:pivotRow>
        <x15:pivotRow count="6">
          <x15:c>
            <x15:v>150</x15:v>
          </x15:c>
          <x15:c>
            <x15:v>150</x15:v>
          </x15:c>
          <x15:c>
            <x15:v>150</x15:v>
          </x15:c>
          <x15:c>
            <x15:v>150</x15:v>
          </x15:c>
          <x15:c>
            <x15:v>300</x15:v>
          </x15:c>
          <x15:c>
            <x15:v>300</x15:v>
          </x15:c>
        </x15:pivotRow>
        <x15:pivotRow count="6">
          <x15:c>
            <x15:v>700</x15:v>
          </x15:c>
          <x15:c>
            <x15:v>700</x15:v>
          </x15:c>
          <x15:c>
            <x15:v>700</x15:v>
          </x15:c>
          <x15:c>
            <x15:v>700</x15:v>
          </x15:c>
          <x15:c>
            <x15:v>1400</x15:v>
          </x15:c>
          <x15:c>
            <x15:v>1400</x15:v>
          </x15:c>
        </x15:pivotRow>
        <x15:pivotRow count="6">
          <x15:c>
            <x15:v>2400</x15:v>
          </x15:c>
          <x15:c>
            <x15:v>2400</x15:v>
          </x15:c>
          <x15:c>
            <x15:v>2400</x15:v>
          </x15:c>
          <x15:c>
            <x15:v>2400</x15:v>
          </x15:c>
          <x15:c>
            <x15:v>4800</x15:v>
          </x15:c>
          <x15:c>
            <x15:v>4800</x15:v>
          </x15:c>
        </x15:pivotRow>
        <x15:pivotRow count="6">
          <x15:c>
            <x15:v>0</x15:v>
          </x15:c>
          <x15:c>
            <x15:v>0</x15:v>
          </x15:c>
          <x15:c>
            <x15:v>0</x15:v>
          </x15:c>
          <x15:c>
            <x15:v>0</x15:v>
          </x15:c>
          <x15:c>
            <x15:v>0</x15:v>
          </x15:c>
          <x15:c>
            <x15:v>0</x15:v>
          </x15:c>
        </x15:pivotRow>
        <x15:pivotRow count="6">
          <x15:c>
            <x15:v>845</x15:v>
          </x15:c>
          <x15:c>
            <x15:v>845</x15:v>
          </x15:c>
          <x15:c>
            <x15:v>845</x15:v>
          </x15:c>
          <x15:c>
            <x15:v>845</x15:v>
          </x15:c>
          <x15:c>
            <x15:v>1690</x15:v>
          </x15:c>
          <x15:c>
            <x15:v>1690</x15:v>
          </x15:c>
        </x15:pivotRow>
        <x15:pivotRow count="6">
          <x15:c>
            <x15:v>1200</x15:v>
          </x15:c>
          <x15:c>
            <x15:v>1200</x15:v>
          </x15:c>
          <x15:c>
            <x15:v>1200</x15:v>
          </x15:c>
          <x15:c>
            <x15:v>1200</x15:v>
          </x15:c>
          <x15:c>
            <x15:v>2400</x15:v>
          </x15:c>
          <x15:c>
            <x15:v>2400</x15:v>
          </x15:c>
        </x15:pivotRow>
        <x15:pivotRow count="6">
          <x15:c>
            <x15:v>100</x15:v>
          </x15:c>
          <x15:c>
            <x15:v>100</x15:v>
          </x15:c>
          <x15:c>
            <x15:v>100</x15:v>
          </x15:c>
          <x15:c>
            <x15:v>100</x15:v>
          </x15:c>
          <x15:c>
            <x15:v>200</x15:v>
          </x15:c>
          <x15:c>
            <x15:v>200</x15:v>
          </x15:c>
        </x15:pivotRow>
        <x15:pivotRow count="6">
          <x15:c>
            <x15:v>300</x15:v>
          </x15:c>
          <x15:c>
            <x15:v>300</x15:v>
          </x15:c>
          <x15:c>
            <x15:v>300</x15:v>
          </x15:c>
          <x15:c>
            <x15:v>300</x15:v>
          </x15:c>
          <x15:c>
            <x15:v>600</x15:v>
          </x15:c>
          <x15:c>
            <x15:v>600</x15:v>
          </x15:c>
        </x15:pivotRow>
        <x15:pivotRow count="6">
          <x15:c>
            <x15:v>500</x15:v>
          </x15:c>
          <x15:c>
            <x15:v>500</x15:v>
          </x15:c>
          <x15:c>
            <x15:v>500</x15:v>
          </x15:c>
          <x15:c>
            <x15:v>500</x15:v>
          </x15:c>
          <x15:c>
            <x15:v>1000</x15:v>
          </x15:c>
          <x15:c>
            <x15:v>1000</x15:v>
          </x15:c>
        </x15:pivotRow>
        <x15:pivotRow count="6">
          <x15:c>
            <x15:v>600</x15:v>
          </x15:c>
          <x15:c>
            <x15:v>600</x15:v>
          </x15:c>
          <x15:c>
            <x15:v>600</x15:v>
          </x15:c>
          <x15:c>
            <x15:v>600</x15:v>
          </x15:c>
          <x15:c>
            <x15:v>1200</x15:v>
          </x15:c>
          <x15:c>
            <x15:v>1200</x15:v>
          </x15:c>
        </x15:pivotRow>
        <x15:pivotRow count="6">
          <x15:c>
            <x15:v>400</x15:v>
          </x15:c>
          <x15:c>
            <x15:v>400</x15:v>
          </x15:c>
          <x15:c>
            <x15:v>400</x15:v>
          </x15:c>
          <x15:c>
            <x15:v>400</x15:v>
          </x15:c>
          <x15:c>
            <x15:v>800</x15:v>
          </x15:c>
          <x15:c>
            <x15:v>800</x15:v>
          </x15:c>
        </x15:pivotRow>
        <x15:pivotRow count="6">
          <x15:c>
            <x15:v>500</x15:v>
          </x15:c>
          <x15:c>
            <x15:v>500</x15:v>
          </x15:c>
          <x15:c>
            <x15:v>500</x15:v>
          </x15:c>
          <x15:c>
            <x15:v>500</x15:v>
          </x15:c>
          <x15:c>
            <x15:v>1000</x15:v>
          </x15:c>
          <x15:c>
            <x15:v>1000</x15:v>
          </x15:c>
        </x15:pivotRow>
        <x15:pivotRow count="6">
          <x15:c>
            <x15:v>400</x15:v>
          </x15:c>
          <x15:c>
            <x15:v>400</x15:v>
          </x15:c>
          <x15:c>
            <x15:v>400</x15:v>
          </x15:c>
          <x15:c>
            <x15:v>400</x15:v>
          </x15:c>
          <x15:c>
            <x15:v>800</x15:v>
          </x15:c>
          <x15:c>
            <x15:v>800</x15:v>
          </x15:c>
        </x15:pivotRow>
        <x15:pivotRow count="6">
          <x15:c>
            <x15:v>850</x15:v>
          </x15:c>
          <x15:c>
            <x15:v>850</x15:v>
          </x15:c>
          <x15:c>
            <x15:v>850</x15:v>
          </x15:c>
          <x15:c>
            <x15:v>850</x15:v>
          </x15:c>
          <x15:c>
            <x15:v>1700</x15:v>
          </x15:c>
          <x15:c>
            <x15:v>1700</x15:v>
          </x15:c>
        </x15:pivotRow>
        <x15:pivotRow count="6">
          <x15:c>
            <x15:v>600</x15:v>
          </x15:c>
          <x15:c>
            <x15:v>600</x15:v>
          </x15:c>
          <x15:c>
            <x15:v>250</x15:v>
          </x15:c>
          <x15:c>
            <x15:v>250</x15:v>
          </x15:c>
          <x15:c>
            <x15:v>1200</x15:v>
          </x15:c>
          <x15:c>
            <x15:v>500</x15:v>
          </x15:c>
        </x15:pivotRow>
        <x15:pivotRow count="6">
          <x15:c>
            <x15:v>425</x15:v>
          </x15:c>
          <x15:c>
            <x15:v>425</x15:v>
          </x15:c>
          <x15:c>
            <x15:v>225</x15:v>
          </x15:c>
          <x15:c>
            <x15:v>225</x15:v>
          </x15:c>
          <x15:c>
            <x15:v>850</x15:v>
          </x15:c>
          <x15:c>
            <x15:v>450</x15:v>
          </x15:c>
        </x15:pivotRow>
        <x15:pivotRow count="6">
          <x15:c>
            <x15:v>3400</x15:v>
          </x15:c>
          <x15:c>
            <x15:v>3400</x15:v>
          </x15:c>
          <x15:c>
            <x15:v>3400</x15:v>
          </x15:c>
          <x15:c>
            <x15:v>3400</x15:v>
          </x15:c>
          <x15:c>
            <x15:v>6800</x15:v>
          </x15:c>
          <x15:c>
            <x15:v>6800</x15:v>
          </x15:c>
        </x15:pivotRow>
        <x15:pivotRow count="6">
          <x15:c>
            <x15:v>5000</x15:v>
          </x15:c>
          <x15:c>
            <x15:v>5000</x15:v>
          </x15:c>
          <x15:c>
            <x15:v>5000</x15:v>
          </x15:c>
          <x15:c>
            <x15:v>5000</x15:v>
          </x15:c>
          <x15:c>
            <x15:v>10000</x15:v>
          </x15:c>
          <x15:c>
            <x15:v>10000</x15:v>
          </x15:c>
        </x15:pivotRow>
        <x15:pivotRow count="6">
          <x15:c>
            <x15:v>700</x15:v>
          </x15:c>
          <x15:c>
            <x15:v>700</x15:v>
          </x15:c>
          <x15:c>
            <x15:v>0</x15:v>
          </x15:c>
          <x15:c>
            <x15:v>0</x15:v>
          </x15:c>
          <x15:c>
            <x15:v>1400</x15:v>
          </x15:c>
          <x15:c>
            <x15:v>0</x15:v>
          </x15:c>
        </x15:pivotRow>
        <x15:pivotRow count="6">
          <x15:c>
            <x15:v>0</x15:v>
          </x15:c>
          <x15:c>
            <x15:v>0</x15:v>
          </x15:c>
          <x15:c>
            <x15:v>0</x15:v>
          </x15:c>
          <x15:c>
            <x15:v>0</x15:v>
          </x15:c>
          <x15:c>
            <x15:v>0</x15:v>
          </x15:c>
          <x15:c>
            <x15:v>0</x15:v>
          </x15:c>
        </x15:pivotRow>
        <x15:pivotRow count="6">
          <x15:c>
            <x15:v>2000</x15:v>
          </x15:c>
          <x15:c>
            <x15:v>2000</x15:v>
          </x15:c>
          <x15:c>
            <x15:v>2000</x15:v>
          </x15:c>
          <x15:c>
            <x15:v>2000</x15:v>
          </x15:c>
          <x15:c>
            <x15:v>4000</x15:v>
          </x15:c>
          <x15:c>
            <x15:v>4000</x15:v>
          </x15:c>
        </x15:pivotRow>
        <x15:pivotRow count="6">
          <x15:c>
            <x15:v>700</x15:v>
          </x15:c>
          <x15:c>
            <x15:v>700</x15:v>
          </x15:c>
          <x15:c>
            <x15:v>700</x15:v>
          </x15:c>
          <x15:c>
            <x15:v>700</x15:v>
          </x15:c>
          <x15:c>
            <x15:v>1400</x15:v>
          </x15:c>
          <x15:c>
            <x15:v>1400</x15:v>
          </x15:c>
        </x15:pivotRow>
        <x15:pivotRow count="6">
          <x15:c>
            <x15:v>1000</x15:v>
          </x15:c>
          <x15:c>
            <x15:v>1000</x15:v>
          </x15:c>
          <x15:c>
            <x15:v>1000</x15:v>
          </x15:c>
          <x15:c>
            <x15:v>1000</x15:v>
          </x15:c>
          <x15:c>
            <x15:v>2000</x15:v>
          </x15:c>
          <x15:c>
            <x15:v>2000</x15:v>
          </x15:c>
        </x15:pivotRow>
        <x15:pivotRow count="6">
          <x15:c>
            <x15:v>0</x15:v>
          </x15:c>
          <x15:c>
            <x15:v>0</x15:v>
          </x15:c>
          <x15:c>
            <x15:v>0</x15:v>
          </x15:c>
          <x15:c>
            <x15:v>0</x15:v>
          </x15:c>
          <x15:c>
            <x15:v>0</x15:v>
          </x15:c>
          <x15:c>
            <x15:v>0</x15:v>
          </x15:c>
        </x15:pivotRow>
        <x15:pivotRow count="6">
          <x15:c>
            <x15:v>2000</x15:v>
          </x15:c>
          <x15:c>
            <x15:v>2000</x15:v>
          </x15:c>
          <x15:c>
            <x15:v>2000</x15:v>
          </x15:c>
          <x15:c>
            <x15:v>2000</x15:v>
          </x15:c>
          <x15:c>
            <x15:v>4000</x15:v>
          </x15:c>
          <x15:c>
            <x15:v>4000</x15:v>
          </x15:c>
        </x15:pivotRow>
        <x15:pivotRow count="6">
          <x15:c>
            <x15:v>600</x15:v>
          </x15:c>
          <x15:c>
            <x15:v>600</x15:v>
          </x15:c>
          <x15:c>
            <x15:v>600</x15:v>
          </x15:c>
          <x15:c>
            <x15:v>600</x15:v>
          </x15:c>
          <x15:c>
            <x15:v>1200</x15:v>
          </x15:c>
          <x15:c>
            <x15:v>1200</x15:v>
          </x15:c>
        </x15:pivotRow>
        <x15:pivotRow count="6">
          <x15:c>
            <x15:v>80</x15:v>
          </x15:c>
          <x15:c>
            <x15:v>80</x15:v>
          </x15:c>
          <x15:c>
            <x15:v>80</x15:v>
          </x15:c>
          <x15:c>
            <x15:v>80</x15:v>
          </x15:c>
          <x15:c>
            <x15:v>160</x15:v>
          </x15:c>
          <x15:c>
            <x15:v>160</x15:v>
          </x15:c>
        </x15:pivotRow>
        <x15:pivotRow count="6">
          <x15:c>
            <x15:v>700</x15:v>
          </x15:c>
          <x15:c>
            <x15:v>700</x15:v>
          </x15:c>
          <x15:c>
            <x15:v>700</x15:v>
          </x15:c>
          <x15:c>
            <x15:v>700</x15:v>
          </x15:c>
          <x15:c>
            <x15:v>1400</x15:v>
          </x15:c>
          <x15:c>
            <x15:v>1400</x15:v>
          </x15:c>
        </x15:pivotRow>
        <x15:pivotRow count="6">
          <x15:c>
            <x15:v>250</x15:v>
          </x15:c>
          <x15:c>
            <x15:v>250</x15:v>
          </x15:c>
          <x15:c>
            <x15:v>250</x15:v>
          </x15:c>
          <x15:c>
            <x15:v>250</x15:v>
          </x15:c>
          <x15:c>
            <x15:v>500</x15:v>
          </x15:c>
          <x15:c>
            <x15:v>500</x15:v>
          </x15:c>
        </x15:pivotRow>
        <x15:pivotRow count="6">
          <x15:c>
            <x15:v>2145</x15:v>
          </x15:c>
          <x15:c>
            <x15:v>2145</x15:v>
          </x15:c>
          <x15:c>
            <x15:v>2145</x15:v>
          </x15:c>
          <x15:c>
            <x15:v>2145</x15:v>
          </x15:c>
          <x15:c>
            <x15:v>4290</x15:v>
          </x15:c>
          <x15:c>
            <x15:v>4290</x15:v>
          </x15:c>
        </x15:pivotRow>
        <x15:pivotRow count="6">
          <x15:c>
            <x15:v>1400</x15:v>
          </x15:c>
          <x15:c>
            <x15:v>1400</x15:v>
          </x15:c>
          <x15:c>
            <x15:v>1400</x15:v>
          </x15:c>
          <x15:c>
            <x15:v>1400</x15:v>
          </x15:c>
          <x15:c>
            <x15:v>2800</x15:v>
          </x15:c>
          <x15:c>
            <x15:v>2800</x15:v>
          </x15:c>
        </x15:pivotRow>
        <x15:pivotRow count="6">
          <x15:c>
            <x15:v>1632</x15:v>
          </x15:c>
          <x15:c>
            <x15:v>1632</x15:v>
          </x15:c>
          <x15:c>
            <x15:v>480</x15:v>
          </x15:c>
          <x15:c>
            <x15:v>480</x15:v>
          </x15:c>
          <x15:c>
            <x15:v>3264</x15:v>
          </x15:c>
          <x15:c>
            <x15:v>960</x15:v>
          </x15:c>
        </x15:pivotRow>
        <x15:pivotRow count="6">
          <x15:c>
            <x15:v>700</x15:v>
          </x15:c>
          <x15:c>
            <x15:v>700</x15:v>
          </x15:c>
          <x15:c>
            <x15:v>700</x15:v>
          </x15:c>
          <x15:c>
            <x15:v>700</x15:v>
          </x15:c>
          <x15:c>
            <x15:v>1400</x15:v>
          </x15:c>
          <x15:c>
            <x15:v>1400</x15:v>
          </x15:c>
        </x15:pivotRow>
        <x15:pivotRow count="6">
          <x15:c>
            <x15:v>1400</x15:v>
          </x15:c>
          <x15:c>
            <x15:v>1400</x15:v>
          </x15:c>
          <x15:c>
            <x15:v>1400</x15:v>
          </x15:c>
          <x15:c>
            <x15:v>1400</x15:v>
          </x15:c>
          <x15:c>
            <x15:v>2800</x15:v>
          </x15:c>
          <x15:c>
            <x15:v>2800</x15:v>
          </x15:c>
        </x15:pivotRow>
        <x15:pivotRow count="6">
          <x15:c>
            <x15:v>150</x15:v>
          </x15:c>
          <x15:c>
            <x15:v>150</x15:v>
          </x15:c>
          <x15:c>
            <x15:v>150</x15:v>
          </x15:c>
          <x15:c>
            <x15:v>150</x15:v>
          </x15:c>
          <x15:c>
            <x15:v>300</x15:v>
          </x15:c>
          <x15:c>
            <x15:v>300</x15:v>
          </x15:c>
        </x15:pivotRow>
        <x15:pivotRow count="6">
          <x15:c>
            <x15:v>3000</x15:v>
          </x15:c>
          <x15:c>
            <x15:v>3000</x15:v>
          </x15:c>
          <x15:c>
            <x15:v>3000</x15:v>
          </x15:c>
          <x15:c>
            <x15:v>3000</x15:v>
          </x15:c>
          <x15:c>
            <x15:v>6000</x15:v>
          </x15:c>
          <x15:c>
            <x15:v>6000</x15:v>
          </x15:c>
        </x15:pivotRow>
        <x15:pivotRow count="6">
          <x15:c>
            <x15:v>600</x15:v>
          </x15:c>
          <x15:c>
            <x15:v>600</x15:v>
          </x15:c>
          <x15:c>
            <x15:v>600</x15:v>
          </x15:c>
          <x15:c>
            <x15:v>600</x15:v>
          </x15:c>
          <x15:c>
            <x15:v>1200</x15:v>
          </x15:c>
          <x15:c>
            <x15:v>1200</x15:v>
          </x15:c>
        </x15:pivotRow>
        <x15:pivotRow count="6">
          <x15:c>
            <x15:v>1000</x15:v>
          </x15:c>
          <x15:c>
            <x15:v>1000</x15:v>
          </x15:c>
          <x15:c>
            <x15:v>1000</x15:v>
          </x15:c>
          <x15:c>
            <x15:v>1000</x15:v>
          </x15:c>
          <x15:c>
            <x15:v>2000</x15:v>
          </x15:c>
          <x15:c>
            <x15:v>2000</x15:v>
          </x15:c>
        </x15:pivotRow>
        <x15:pivotRow count="6">
          <x15:c>
            <x15:v>3000</x15:v>
          </x15:c>
          <x15:c>
            <x15:v>3000</x15:v>
          </x15:c>
          <x15:c>
            <x15:v>3000</x15:v>
          </x15:c>
          <x15:c>
            <x15:v>3000</x15:v>
          </x15:c>
          <x15:c>
            <x15:v>6000</x15:v>
          </x15:c>
          <x15:c>
            <x15:v>6000</x15:v>
          </x15:c>
        </x15:pivotRow>
        <x15:pivotRow count="6">
          <x15:c>
            <x15:v>894</x15:v>
          </x15:c>
          <x15:c>
            <x15:v>894</x15:v>
          </x15:c>
          <x15:c>
            <x15:v>894</x15:v>
          </x15:c>
          <x15:c>
            <x15:v>894</x15:v>
          </x15:c>
          <x15:c>
            <x15:v>1788</x15:v>
          </x15:c>
          <x15:c>
            <x15:v>1788</x15:v>
          </x15:c>
        </x15:pivotRow>
        <x15:pivotRow count="6">
          <x15:c>
            <x15:v>3000</x15:v>
          </x15:c>
          <x15:c>
            <x15:v>3000</x15:v>
          </x15:c>
          <x15:c>
            <x15:v>3000</x15:v>
          </x15:c>
          <x15:c>
            <x15:v>3000</x15:v>
          </x15:c>
          <x15:c>
            <x15:v>6000</x15:v>
          </x15:c>
          <x15:c>
            <x15:v>6000</x15:v>
          </x15:c>
        </x15:pivotRow>
        <x15:pivotRow count="6">
          <x15:c>
            <x15:v>3500</x15:v>
          </x15:c>
          <x15:c>
            <x15:v>3500</x15:v>
          </x15:c>
          <x15:c>
            <x15:v>3500</x15:v>
          </x15:c>
          <x15:c>
            <x15:v>3500</x15:v>
          </x15:c>
          <x15:c>
            <x15:v>7000</x15:v>
          </x15:c>
          <x15:c>
            <x15:v>7000</x15:v>
          </x15:c>
        </x15:pivotRow>
        <x15:pivotRow count="6">
          <x15:c>
            <x15:v>2300</x15:v>
          </x15:c>
          <x15:c>
            <x15:v>2300</x15:v>
          </x15:c>
          <x15:c>
            <x15:v>2300</x15:v>
          </x15:c>
          <x15:c>
            <x15:v>2300</x15:v>
          </x15:c>
          <x15:c>
            <x15:v>4600</x15:v>
          </x15:c>
          <x15:c>
            <x15:v>4600</x15:v>
          </x15:c>
        </x15:pivotRow>
        <x15:pivotRow count="6">
          <x15:c>
            <x15:v>1400</x15:v>
          </x15:c>
          <x15:c>
            <x15:v>1400</x15:v>
          </x15:c>
          <x15:c>
            <x15:v>1400</x15:v>
          </x15:c>
          <x15:c>
            <x15:v>1400</x15:v>
          </x15:c>
          <x15:c>
            <x15:v>2800</x15:v>
          </x15:c>
          <x15:c>
            <x15:v>2800</x15:v>
          </x15:c>
        </x15:pivotRow>
        <x15:pivotRow count="6">
          <x15:c>
            <x15:v>300</x15:v>
          </x15:c>
          <x15:c>
            <x15:v>300</x15:v>
          </x15:c>
          <x15:c>
            <x15:v>300</x15:v>
          </x15:c>
          <x15:c>
            <x15:v>300</x15:v>
          </x15:c>
          <x15:c>
            <x15:v>600</x15:v>
          </x15:c>
          <x15:c>
            <x15:v>600</x15:v>
          </x15:c>
        </x15:pivotRow>
        <x15:pivotRow count="6">
          <x15:c>
            <x15:v>1300</x15:v>
          </x15:c>
          <x15:c>
            <x15:v>1300</x15:v>
          </x15:c>
          <x15:c>
            <x15:v>1300</x15:v>
          </x15:c>
          <x15:c>
            <x15:v>1300</x15:v>
          </x15:c>
          <x15:c>
            <x15:v>2600</x15:v>
          </x15:c>
          <x15:c>
            <x15:v>2600</x15:v>
          </x15:c>
        </x15:pivotRow>
        <x15:pivotRow count="6">
          <x15:c>
            <x15:v>250</x15:v>
          </x15:c>
          <x15:c>
            <x15:v>250</x15:v>
          </x15:c>
          <x15:c>
            <x15:v>145</x15:v>
          </x15:c>
          <x15:c>
            <x15:v>145</x15:v>
          </x15:c>
          <x15:c>
            <x15:v>500</x15:v>
          </x15:c>
          <x15:c>
            <x15:v>290</x15:v>
          </x15:c>
        </x15:pivotRow>
        <x15:pivotRow count="6">
          <x15:c>
            <x15:v>800</x15:v>
          </x15:c>
          <x15:c>
            <x15:v>800</x15:v>
          </x15:c>
          <x15:c>
            <x15:v>800</x15:v>
          </x15:c>
          <x15:c>
            <x15:v>800</x15:v>
          </x15:c>
          <x15:c>
            <x15:v>1600</x15:v>
          </x15:c>
          <x15:c>
            <x15:v>1600</x15:v>
          </x15:c>
        </x15:pivotRow>
        <x15:pivotRow count="6">
          <x15:c>
            <x15:v>400</x15:v>
          </x15:c>
          <x15:c>
            <x15:v>400</x15:v>
          </x15:c>
          <x15:c>
            <x15:v>291</x15:v>
          </x15:c>
          <x15:c>
            <x15:v>291</x15:v>
          </x15:c>
          <x15:c>
            <x15:v>800</x15:v>
          </x15:c>
          <x15:c>
            <x15:v>582</x15:v>
          </x15:c>
        </x15:pivotRow>
        <x15:pivotRow count="6">
          <x15:c>
            <x15:v>300</x15:v>
          </x15:c>
          <x15:c>
            <x15:v>300</x15:v>
          </x15:c>
          <x15:c>
            <x15:v>239</x15:v>
          </x15:c>
          <x15:c>
            <x15:v>239</x15:v>
          </x15:c>
          <x15:c>
            <x15:v>600</x15:v>
          </x15:c>
          <x15:c>
            <x15:v>478</x15:v>
          </x15:c>
        </x15:pivotRow>
        <x15:pivotRow count="6">
          <x15:c>
            <x15:v>1300</x15:v>
          </x15:c>
          <x15:c>
            <x15:v>1300</x15:v>
          </x15:c>
          <x15:c>
            <x15:v>732</x15:v>
          </x15:c>
          <x15:c>
            <x15:v>732</x15:v>
          </x15:c>
          <x15:c>
            <x15:v>2600</x15:v>
          </x15:c>
          <x15:c>
            <x15:v>1464</x15:v>
          </x15:c>
        </x15:pivotRow>
        <x15:pivotRow count="6">
          <x15:c>
            <x15:v>500</x15:v>
          </x15:c>
          <x15:c>
            <x15:v>500</x15:v>
          </x15:c>
          <x15:c>
            <x15:v>500</x15:v>
          </x15:c>
          <x15:c>
            <x15:v>500</x15:v>
          </x15:c>
          <x15:c>
            <x15:v>1000</x15:v>
          </x15:c>
          <x15:c>
            <x15:v>1000</x15:v>
          </x15:c>
        </x15:pivotRow>
        <x15:pivotRow count="6">
          <x15:c>
            <x15:v>600</x15:v>
          </x15:c>
          <x15:c>
            <x15:v>600</x15:v>
          </x15:c>
          <x15:c>
            <x15:v>367</x15:v>
          </x15:c>
          <x15:c>
            <x15:v>367</x15:v>
          </x15:c>
          <x15:c>
            <x15:v>1200</x15:v>
          </x15:c>
          <x15:c>
            <x15:v>734</x15:v>
          </x15:c>
        </x15:pivotRow>
        <x15:pivotRow count="6">
          <x15:c>
            <x15:v>1300</x15:v>
          </x15:c>
          <x15:c>
            <x15:v>1300</x15:v>
          </x15:c>
          <x15:c>
            <x15:v>1300</x15:v>
          </x15:c>
          <x15:c>
            <x15:v>1300</x15:v>
          </x15:c>
          <x15:c>
            <x15:v>2600</x15:v>
          </x15:c>
          <x15:c>
            <x15:v>2600</x15:v>
          </x15:c>
        </x15:pivotRow>
        <x15:pivotRow count="6">
          <x15:c>
            <x15:v>2000</x15:v>
          </x15:c>
          <x15:c>
            <x15:v>2000</x15:v>
          </x15:c>
          <x15:c>
            <x15:v>2000</x15:v>
          </x15:c>
          <x15:c>
            <x15:v>2000</x15:v>
          </x15:c>
          <x15:c>
            <x15:v>4000</x15:v>
          </x15:c>
          <x15:c>
            <x15:v>4000</x15:v>
          </x15:c>
        </x15:pivotRow>
        <x15:pivotRow count="6">
          <x15:c>
            <x15:v>600</x15:v>
          </x15:c>
          <x15:c>
            <x15:v>600</x15:v>
          </x15:c>
          <x15:c>
            <x15:v>600</x15:v>
          </x15:c>
          <x15:c>
            <x15:v>600</x15:v>
          </x15:c>
          <x15:c>
            <x15:v>1200</x15:v>
          </x15:c>
          <x15:c>
            <x15:v>1200</x15:v>
          </x15:c>
        </x15:pivotRow>
        <x15:pivotRow count="6">
          <x15:c>
            <x15:v>1000</x15:v>
          </x15:c>
          <x15:c>
            <x15:v>1000</x15:v>
          </x15:c>
          <x15:c>
            <x15:v>1000</x15:v>
          </x15:c>
          <x15:c>
            <x15:v>1000</x15:v>
          </x15:c>
          <x15:c>
            <x15:v>2000</x15:v>
          </x15:c>
          <x15:c>
            <x15:v>2000</x15:v>
          </x15:c>
        </x15:pivotRow>
        <x15:pivotRow count="6">
          <x15:c>
            <x15:v>300</x15:v>
          </x15:c>
          <x15:c>
            <x15:v>300</x15:v>
          </x15:c>
          <x15:c>
            <x15:v>300</x15:v>
          </x15:c>
          <x15:c>
            <x15:v>300</x15:v>
          </x15:c>
          <x15:c>
            <x15:v>600</x15:v>
          </x15:c>
          <x15:c>
            <x15:v>600</x15:v>
          </x15:c>
        </x15:pivotRow>
        <x15:pivotRow count="6">
          <x15:c>
            <x15:v>715</x15:v>
          </x15:c>
          <x15:c>
            <x15:v>715</x15:v>
          </x15:c>
          <x15:c>
            <x15:v>358</x15:v>
          </x15:c>
          <x15:c>
            <x15:v>358</x15:v>
          </x15:c>
          <x15:c>
            <x15:v>1430</x15:v>
          </x15:c>
          <x15:c>
            <x15:v>716</x15:v>
          </x15:c>
        </x15:pivotRow>
        <x15:pivotRow count="6">
          <x15:c>
            <x15:v>1200</x15:v>
          </x15:c>
          <x15:c>
            <x15:v>1200</x15:v>
          </x15:c>
          <x15:c>
            <x15:v>1200</x15:v>
          </x15:c>
          <x15:c>
            <x15:v>1200</x15:v>
          </x15:c>
          <x15:c>
            <x15:v>2400</x15:v>
          </x15:c>
          <x15:c>
            <x15:v>2400</x15:v>
          </x15:c>
        </x15:pivotRow>
        <x15:pivotRow count="6">
          <x15:c>
            <x15:v>2095</x15:v>
          </x15:c>
          <x15:c>
            <x15:v>2095</x15:v>
          </x15:c>
          <x15:c>
            <x15:v>2095</x15:v>
          </x15:c>
          <x15:c>
            <x15:v>2095</x15:v>
          </x15:c>
          <x15:c>
            <x15:v>4190</x15:v>
          </x15:c>
          <x15:c>
            <x15:v>4190</x15:v>
          </x15:c>
        </x15:pivotRow>
        <x15:pivotRow count="6">
          <x15:c>
            <x15:v>615</x15:v>
          </x15:c>
          <x15:c>
            <x15:v>615</x15:v>
          </x15:c>
          <x15:c>
            <x15:v>615</x15:v>
          </x15:c>
          <x15:c>
            <x15:v>615</x15:v>
          </x15:c>
          <x15:c>
            <x15:v>1230</x15:v>
          </x15:c>
          <x15:c>
            <x15:v>1230</x15:v>
          </x15:c>
        </x15:pivotRow>
        <x15:pivotRow count="6">
          <x15:c>
            <x15:v>1170</x15:v>
          </x15:c>
          <x15:c>
            <x15:v>1170</x15:v>
          </x15:c>
          <x15:c>
            <x15:v>530</x15:v>
          </x15:c>
          <x15:c>
            <x15:v>530</x15:v>
          </x15:c>
          <x15:c>
            <x15:v>2340</x15:v>
          </x15:c>
          <x15:c>
            <x15:v>1060</x15:v>
          </x15:c>
        </x15:pivotRow>
        <x15:pivotRow count="6">
          <x15:c>
            <x15:v>700</x15:v>
          </x15:c>
          <x15:c>
            <x15:v>700</x15:v>
          </x15:c>
          <x15:c>
            <x15:v>700</x15:v>
          </x15:c>
          <x15:c>
            <x15:v>700</x15:v>
          </x15:c>
          <x15:c>
            <x15:v>1400</x15:v>
          </x15:c>
          <x15:c>
            <x15:v>1400</x15:v>
          </x15:c>
        </x15:pivotRow>
        <x15:pivotRow count="6">
          <x15:c>
            <x15:v>600</x15:v>
          </x15:c>
          <x15:c>
            <x15:v>600</x15:v>
          </x15:c>
          <x15:c>
            <x15:v>600</x15:v>
          </x15:c>
          <x15:c>
            <x15:v>600</x15:v>
          </x15:c>
          <x15:c>
            <x15:v>1200</x15:v>
          </x15:c>
          <x15:c>
            <x15:v>1200</x15:v>
          </x15:c>
        </x15:pivotRow>
        <x15:pivotRow count="6">
          <x15:c>
            <x15:v>950</x15:v>
          </x15:c>
          <x15:c>
            <x15:v>950</x15:v>
          </x15:c>
          <x15:c>
            <x15:v>950</x15:v>
          </x15:c>
          <x15:c>
            <x15:v>950</x15:v>
          </x15:c>
          <x15:c>
            <x15:v>1900</x15:v>
          </x15:c>
          <x15:c>
            <x15:v>1900</x15:v>
          </x15:c>
        </x15:pivotRow>
        <x15:pivotRow count="6">
          <x15:c>
            <x15:v>1500</x15:v>
          </x15:c>
          <x15:c>
            <x15:v>1500</x15:v>
          </x15:c>
          <x15:c>
            <x15:v>1500</x15:v>
          </x15:c>
          <x15:c>
            <x15:v>1500</x15:v>
          </x15:c>
          <x15:c>
            <x15:v>3000</x15:v>
          </x15:c>
          <x15:c>
            <x15:v>3000</x15:v>
          </x15:c>
        </x15:pivotRow>
        <x15:pivotRow count="6">
          <x15:c>
            <x15:v>1200</x15:v>
          </x15:c>
          <x15:c>
            <x15:v>1200</x15:v>
          </x15:c>
          <x15:c>
            <x15:v>1200</x15:v>
          </x15:c>
          <x15:c>
            <x15:v>1200</x15:v>
          </x15:c>
          <x15:c>
            <x15:v>2400</x15:v>
          </x15:c>
          <x15:c>
            <x15:v>2400</x15:v>
          </x15:c>
        </x15:pivotRow>
        <x15:pivotRow count="6">
          <x15:c>
            <x15:v>800</x15:v>
          </x15:c>
          <x15:c>
            <x15:v>800</x15:v>
          </x15:c>
          <x15:c>
            <x15:v>800</x15:v>
          </x15:c>
          <x15:c>
            <x15:v>800</x15:v>
          </x15:c>
          <x15:c>
            <x15:v>1600</x15:v>
          </x15:c>
          <x15:c>
            <x15:v>1600</x15:v>
          </x15:c>
        </x15:pivotRow>
        <x15:pivotRow count="6">
          <x15:c>
            <x15:v>1600</x15:v>
          </x15:c>
          <x15:c>
            <x15:v>1600</x15:v>
          </x15:c>
          <x15:c>
            <x15:v>1600</x15:v>
          </x15:c>
          <x15:c>
            <x15:v>1600</x15:v>
          </x15:c>
          <x15:c>
            <x15:v>3200</x15:v>
          </x15:c>
          <x15:c>
            <x15:v>3200</x15:v>
          </x15:c>
        </x15:pivotRow>
        <x15:pivotRow count="6">
          <x15:c>
            <x15:v>3065</x15:v>
          </x15:c>
          <x15:c>
            <x15:v>3065</x15:v>
          </x15:c>
          <x15:c>
            <x15:v>3065</x15:v>
          </x15:c>
          <x15:c>
            <x15:v>3065</x15:v>
          </x15:c>
          <x15:c>
            <x15:v>6130</x15:v>
          </x15:c>
          <x15:c>
            <x15:v>6130</x15:v>
          </x15:c>
        </x15:pivotRow>
        <x15:pivotRow count="6">
          <x15:c>
            <x15:v>1110</x15:v>
          </x15:c>
          <x15:c>
            <x15:v>1110</x15:v>
          </x15:c>
          <x15:c>
            <x15:v>1110</x15:v>
          </x15:c>
          <x15:c>
            <x15:v>1110</x15:v>
          </x15:c>
          <x15:c>
            <x15:v>2220</x15:v>
          </x15:c>
          <x15:c>
            <x15:v>2220</x15:v>
          </x15:c>
        </x15:pivotRow>
        <x15:pivotRow count="6">
          <x15:c>
            <x15:v>500</x15:v>
          </x15:c>
          <x15:c>
            <x15:v>500</x15:v>
          </x15:c>
          <x15:c>
            <x15:v>500</x15:v>
          </x15:c>
          <x15:c>
            <x15:v>500</x15:v>
          </x15:c>
          <x15:c>
            <x15:v>1000</x15:v>
          </x15:c>
          <x15:c>
            <x15:v>1000</x15:v>
          </x15:c>
        </x15:pivotRow>
        <x15:pivotRow count="6">
          <x15:c>
            <x15:v>580</x15:v>
          </x15:c>
          <x15:c>
            <x15:v>580</x15:v>
          </x15:c>
          <x15:c>
            <x15:v>580</x15:v>
          </x15:c>
          <x15:c>
            <x15:v>580</x15:v>
          </x15:c>
          <x15:c>
            <x15:v>1160</x15:v>
          </x15:c>
          <x15:c>
            <x15:v>1160</x15:v>
          </x15:c>
        </x15:pivotRow>
        <x15:pivotRow count="6">
          <x15:c>
            <x15:v>1000</x15:v>
          </x15:c>
          <x15:c>
            <x15:v>1000</x15:v>
          </x15:c>
          <x15:c>
            <x15:v>1000</x15:v>
          </x15:c>
          <x15:c>
            <x15:v>1000</x15:v>
          </x15:c>
          <x15:c>
            <x15:v>2000</x15:v>
          </x15:c>
          <x15:c>
            <x15:v>2000</x15:v>
          </x15:c>
        </x15:pivotRow>
        <x15:pivotRow count="6">
          <x15:c>
            <x15:v>1400</x15:v>
          </x15:c>
          <x15:c>
            <x15:v>1400</x15:v>
          </x15:c>
          <x15:c>
            <x15:v>1400</x15:v>
          </x15:c>
          <x15:c>
            <x15:v>1400</x15:v>
          </x15:c>
          <x15:c>
            <x15:v>2800</x15:v>
          </x15:c>
          <x15:c>
            <x15:v>2800</x15:v>
          </x15:c>
        </x15:pivotRow>
        <x15:pivotRow count="6">
          <x15:c>
            <x15:v>1400</x15:v>
          </x15:c>
          <x15:c>
            <x15:v>1400</x15:v>
          </x15:c>
          <x15:c>
            <x15:v>0</x15:v>
          </x15:c>
          <x15:c>
            <x15:v>0</x15:v>
          </x15:c>
          <x15:c>
            <x15:v>2800</x15:v>
          </x15:c>
          <x15:c>
            <x15:v>0</x15:v>
          </x15:c>
        </x15:pivotRow>
        <x15:pivotRow count="6">
          <x15:c>
            <x15:v>4000</x15:v>
          </x15:c>
          <x15:c>
            <x15:v>4000</x15:v>
          </x15:c>
          <x15:c>
            <x15:v>4000</x15:v>
          </x15:c>
          <x15:c>
            <x15:v>4000</x15:v>
          </x15:c>
          <x15:c>
            <x15:v>8000</x15:v>
          </x15:c>
          <x15:c>
            <x15:v>8000</x15:v>
          </x15:c>
        </x15:pivotRow>
        <x15:pivotRow count="6">
          <x15:c>
            <x15:v>1000</x15:v>
          </x15:c>
          <x15:c>
            <x15:v>1000</x15:v>
          </x15:c>
          <x15:c>
            <x15:v>1000</x15:v>
          </x15:c>
          <x15:c>
            <x15:v>1000</x15:v>
          </x15:c>
          <x15:c>
            <x15:v>2000</x15:v>
          </x15:c>
          <x15:c>
            <x15:v>2000</x15:v>
          </x15:c>
        </x15:pivotRow>
        <x15:pivotRow count="6">
          <x15:c>
            <x15:v>1000</x15:v>
          </x15:c>
          <x15:c>
            <x15:v>1000</x15:v>
          </x15:c>
          <x15:c>
            <x15:v>1000</x15:v>
          </x15:c>
          <x15:c>
            <x15:v>1000</x15:v>
          </x15:c>
          <x15:c>
            <x15:v>2000</x15:v>
          </x15:c>
          <x15:c>
            <x15:v>2000</x15:v>
          </x15:c>
        </x15:pivotRow>
        <x15:pivotRow count="6">
          <x15:c>
            <x15:v>1400</x15:v>
          </x15:c>
          <x15:c>
            <x15:v>1400</x15:v>
          </x15:c>
          <x15:c>
            <x15:v>1400</x15:v>
          </x15:c>
          <x15:c>
            <x15:v>1400</x15:v>
          </x15:c>
          <x15:c>
            <x15:v>2800</x15:v>
          </x15:c>
          <x15:c>
            <x15:v>2800</x15:v>
          </x15:c>
        </x15:pivotRow>
        <x15:pivotRow count="6">
          <x15:c>
            <x15:v>450</x15:v>
          </x15:c>
          <x15:c>
            <x15:v>450</x15:v>
          </x15:c>
          <x15:c>
            <x15:v>450</x15:v>
          </x15:c>
          <x15:c>
            <x15:v>450</x15:v>
          </x15:c>
          <x15:c>
            <x15:v>900</x15:v>
          </x15:c>
          <x15:c>
            <x15:v>900</x15:v>
          </x15:c>
        </x15:pivotRow>
        <x15:pivotRow count="6">
          <x15:c>
            <x15:v>1200</x15:v>
          </x15:c>
          <x15:c>
            <x15:v>1200</x15:v>
          </x15:c>
          <x15:c>
            <x15:v>1200</x15:v>
          </x15:c>
          <x15:c>
            <x15:v>1200</x15:v>
          </x15:c>
          <x15:c>
            <x15:v>2400</x15:v>
          </x15:c>
          <x15:c>
            <x15:v>2400</x15:v>
          </x15:c>
        </x15:pivotRow>
        <x15:pivotRow count="6">
          <x15:c>
            <x15:v>400</x15:v>
          </x15:c>
          <x15:c>
            <x15:v>400</x15:v>
          </x15:c>
          <x15:c>
            <x15:v>400</x15:v>
          </x15:c>
          <x15:c>
            <x15:v>400</x15:v>
          </x15:c>
          <x15:c>
            <x15:v>800</x15:v>
          </x15:c>
          <x15:c>
            <x15:v>800</x15:v>
          </x15:c>
        </x15:pivotRow>
        <x15:pivotRow count="6">
          <x15:c>
            <x15:v>274945</x15:v>
          </x15:c>
          <x15:c>
            <x15:v>274945</x15:v>
          </x15:c>
          <x15:c>
            <x15:v>254085</x15:v>
          </x15:c>
          <x15:c>
            <x15:v>254085</x15:v>
          </x15:c>
          <x15:c>
            <x15:v>549890</x15:v>
          </x15:c>
          <x15:c>
            <x15:v>508170</x15:v>
          </x15:c>
        </x15:pivotRow>
      </x15:pivotTableData>
    </ext>
    <ext xmlns:x15="http://schemas.microsoft.com/office/spreadsheetml/2010/11/main" uri="{E67621CE-5B39-4880-91FE-76760E9C1902}">
      <x15:pivotTableUISettings>
        <x15:activeTabTopLevelEntity name="[NTCs  2]"/>
        <x15:activeTabTopLevelEntity name="[EUNonEU]"/>
        <x15:activeTabTopLevelEntity name="[Country_MZ]"/>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FB7003A-0CC1-4197-B409-8E62B5158658}" name="PivotChartTable4" cacheId="2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1:Q8" firstHeaderRow="1" firstDataRow="3" firstDataCol="1"/>
  <pivotFields count="5">
    <pivotField axis="axisRow"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Col" allDrilled="1" subtotalTop="0" showAll="0" dataSourceSort="1" defaultSubtotal="0" defaultAttributeDrillState="1">
      <items count="2">
        <item x="0"/>
        <item x="1"/>
      </items>
    </pivotField>
    <pivotField dataField="1" subtotalTop="0" showAll="0" defaultSubtotal="0"/>
    <pivotField allDrilled="1" subtotalTop="0" showAll="0" dataSourceSort="1" defaultSubtotal="0" defaultAttributeDrillState="1"/>
  </pivotFields>
  <rowFields count="1">
    <field x="0"/>
  </rowFields>
  <rowItems count="5">
    <i>
      <x/>
    </i>
    <i>
      <x v="1"/>
    </i>
    <i>
      <x v="2"/>
    </i>
    <i>
      <x v="3"/>
    </i>
    <i t="grand">
      <x/>
    </i>
  </rowItems>
  <colFields count="2">
    <field x="1"/>
    <field x="2"/>
  </colFields>
  <colItems count="16">
    <i>
      <x/>
      <x/>
    </i>
    <i>
      <x v="1"/>
      <x/>
    </i>
    <i>
      <x v="2"/>
      <x/>
    </i>
    <i>
      <x v="3"/>
      <x/>
    </i>
    <i>
      <x v="4"/>
      <x/>
    </i>
    <i>
      <x v="5"/>
      <x/>
    </i>
    <i>
      <x v="6"/>
      <x/>
    </i>
    <i>
      <x v="7"/>
      <x/>
    </i>
    <i>
      <x v="8"/>
      <x/>
    </i>
    <i>
      <x v="9"/>
      <x/>
    </i>
    <i>
      <x v="10"/>
      <x/>
    </i>
    <i>
      <x v="11"/>
      <x/>
    </i>
    <i>
      <x v="12"/>
      <x/>
    </i>
    <i>
      <x v="13"/>
      <x/>
    </i>
    <i>
      <x v="14"/>
      <x/>
    </i>
    <i t="grand">
      <x/>
    </i>
  </colItems>
  <dataFields count="1">
    <dataField name="Sum of Value" fld="3" baseField="0" baseItem="0"/>
  </dataFields>
  <chartFormats count="32">
    <chartFormat chart="0" format="0" series="1">
      <pivotArea type="data" outline="0" fieldPosition="0">
        <references count="1">
          <reference field="1" count="1" selected="0">
            <x v="0"/>
          </reference>
        </references>
      </pivotArea>
    </chartFormat>
    <chartFormat chart="0" format="1" series="1">
      <pivotArea type="data" outline="0" fieldPosition="0">
        <references count="1">
          <reference field="1" count="1" selected="0">
            <x v="15"/>
          </reference>
        </references>
      </pivotArea>
    </chartFormat>
    <chartFormat chart="0" format="2" series="1">
      <pivotArea type="data" outline="0" fieldPosition="0">
        <references count="1">
          <reference field="1" count="1" selected="0">
            <x v="1"/>
          </reference>
        </references>
      </pivotArea>
    </chartFormat>
    <chartFormat chart="0" format="3" series="1">
      <pivotArea type="data" outline="0" fieldPosition="0">
        <references count="1">
          <reference field="1" count="1" selected="0">
            <x v="2"/>
          </reference>
        </references>
      </pivotArea>
    </chartFormat>
    <chartFormat chart="0" format="4" series="1">
      <pivotArea type="data" outline="0" fieldPosition="0">
        <references count="1">
          <reference field="1" count="1" selected="0">
            <x v="3"/>
          </reference>
        </references>
      </pivotArea>
    </chartFormat>
    <chartFormat chart="0" format="5" series="1">
      <pivotArea type="data" outline="0" fieldPosition="0">
        <references count="1">
          <reference field="1" count="1" selected="0">
            <x v="4"/>
          </reference>
        </references>
      </pivotArea>
    </chartFormat>
    <chartFormat chart="0" format="6" series="1">
      <pivotArea type="data" outline="0" fieldPosition="0">
        <references count="1">
          <reference field="1" count="1" selected="0">
            <x v="5"/>
          </reference>
        </references>
      </pivotArea>
    </chartFormat>
    <chartFormat chart="0" format="7" series="1">
      <pivotArea type="data" outline="0" fieldPosition="0">
        <references count="1">
          <reference field="1" count="1" selected="0">
            <x v="6"/>
          </reference>
        </references>
      </pivotArea>
    </chartFormat>
    <chartFormat chart="0" format="8" series="1">
      <pivotArea type="data" outline="0" fieldPosition="0">
        <references count="1">
          <reference field="1" count="1" selected="0">
            <x v="7"/>
          </reference>
        </references>
      </pivotArea>
    </chartFormat>
    <chartFormat chart="0" format="9" series="1">
      <pivotArea type="data" outline="0" fieldPosition="0">
        <references count="1">
          <reference field="1" count="1" selected="0">
            <x v="8"/>
          </reference>
        </references>
      </pivotArea>
    </chartFormat>
    <chartFormat chart="0" format="10" series="1">
      <pivotArea type="data" outline="0" fieldPosition="0">
        <references count="1">
          <reference field="1" count="1" selected="0">
            <x v="9"/>
          </reference>
        </references>
      </pivotArea>
    </chartFormat>
    <chartFormat chart="0" format="11" series="1">
      <pivotArea type="data" outline="0" fieldPosition="0">
        <references count="1">
          <reference field="1" count="1" selected="0">
            <x v="10"/>
          </reference>
        </references>
      </pivotArea>
    </chartFormat>
    <chartFormat chart="0" format="12" series="1">
      <pivotArea type="data" outline="0" fieldPosition="0">
        <references count="1">
          <reference field="1" count="1" selected="0">
            <x v="11"/>
          </reference>
        </references>
      </pivotArea>
    </chartFormat>
    <chartFormat chart="0" format="13" series="1">
      <pivotArea type="data" outline="0" fieldPosition="0">
        <references count="1">
          <reference field="1" count="1" selected="0">
            <x v="12"/>
          </reference>
        </references>
      </pivotArea>
    </chartFormat>
    <chartFormat chart="0" format="14" series="1">
      <pivotArea type="data" outline="0" fieldPosition="0">
        <references count="1">
          <reference field="1" count="1" selected="0">
            <x v="13"/>
          </reference>
        </references>
      </pivotArea>
    </chartFormat>
    <chartFormat chart="0" format="15" series="1">
      <pivotArea type="data" outline="0" fieldPosition="0">
        <references count="1">
          <reference field="1" count="1" selected="0">
            <x v="14"/>
          </reference>
        </references>
      </pivotArea>
    </chartFormat>
    <chartFormat chart="0" format="16" series="1">
      <pivotArea type="data" outline="0" fieldPosition="0">
        <references count="3">
          <reference field="4294967294" count="1" selected="0">
            <x v="0"/>
          </reference>
          <reference field="1" count="1" selected="0">
            <x v="11"/>
          </reference>
          <reference field="2" count="1" selected="0">
            <x v="0"/>
          </reference>
        </references>
      </pivotArea>
    </chartFormat>
    <chartFormat chart="0" format="17" series="1">
      <pivotArea type="data" outline="0" fieldPosition="0">
        <references count="3">
          <reference field="4294967294" count="1" selected="0">
            <x v="0"/>
          </reference>
          <reference field="1" count="1" selected="0">
            <x v="12"/>
          </reference>
          <reference field="2" count="1" selected="0">
            <x v="0"/>
          </reference>
        </references>
      </pivotArea>
    </chartFormat>
    <chartFormat chart="0" format="18" series="1">
      <pivotArea type="data" outline="0" fieldPosition="0">
        <references count="3">
          <reference field="4294967294" count="1" selected="0">
            <x v="0"/>
          </reference>
          <reference field="1" count="1" selected="0">
            <x v="13"/>
          </reference>
          <reference field="2" count="1" selected="0">
            <x v="0"/>
          </reference>
        </references>
      </pivotArea>
    </chartFormat>
    <chartFormat chart="0" format="19" series="1">
      <pivotArea type="data" outline="0" fieldPosition="0">
        <references count="3">
          <reference field="4294967294" count="1" selected="0">
            <x v="0"/>
          </reference>
          <reference field="1" count="1" selected="0">
            <x v="14"/>
          </reference>
          <reference field="2" count="1" selected="0">
            <x v="0"/>
          </reference>
        </references>
      </pivotArea>
    </chartFormat>
    <chartFormat chart="0" format="24" series="1">
      <pivotArea type="data" outline="0" fieldPosition="0">
        <references count="3">
          <reference field="4294967294" count="1" selected="0">
            <x v="0"/>
          </reference>
          <reference field="1" count="1" selected="0">
            <x v="3"/>
          </reference>
          <reference field="2" count="1" selected="0">
            <x v="0"/>
          </reference>
        </references>
      </pivotArea>
    </chartFormat>
    <chartFormat chart="0" format="25" series="1">
      <pivotArea type="data" outline="0" fieldPosition="0">
        <references count="3">
          <reference field="4294967294" count="1" selected="0">
            <x v="0"/>
          </reference>
          <reference field="1" count="1" selected="0">
            <x v="7"/>
          </reference>
          <reference field="2" count="1" selected="0">
            <x v="0"/>
          </reference>
        </references>
      </pivotArea>
    </chartFormat>
    <chartFormat chart="0" format="26" series="1">
      <pivotArea type="data" outline="0" fieldPosition="0">
        <references count="3">
          <reference field="4294967294" count="1" selected="0">
            <x v="0"/>
          </reference>
          <reference field="1" count="1" selected="0">
            <x v="8"/>
          </reference>
          <reference field="2" count="1" selected="0">
            <x v="0"/>
          </reference>
        </references>
      </pivotArea>
    </chartFormat>
    <chartFormat chart="0" format="27" series="1">
      <pivotArea type="data" outline="0" fieldPosition="0">
        <references count="3">
          <reference field="4294967294" count="1" selected="0">
            <x v="0"/>
          </reference>
          <reference field="1" count="1" selected="0">
            <x v="9"/>
          </reference>
          <reference field="2" count="1" selected="0">
            <x v="0"/>
          </reference>
        </references>
      </pivotArea>
    </chartFormat>
    <chartFormat chart="0" format="28" series="1">
      <pivotArea type="data" outline="0" fieldPosition="0">
        <references count="3">
          <reference field="4294967294" count="1" selected="0">
            <x v="0"/>
          </reference>
          <reference field="1" count="1" selected="0">
            <x v="10"/>
          </reference>
          <reference field="2" count="1" selected="0">
            <x v="0"/>
          </reference>
        </references>
      </pivotArea>
    </chartFormat>
    <chartFormat chart="0" format="29" series="1">
      <pivotArea type="data" outline="0" fieldPosition="0">
        <references count="3">
          <reference field="4294967294" count="1" selected="0">
            <x v="0"/>
          </reference>
          <reference field="1" count="1" selected="0">
            <x v="5"/>
          </reference>
          <reference field="2" count="1" selected="0">
            <x v="0"/>
          </reference>
        </references>
      </pivotArea>
    </chartFormat>
    <chartFormat chart="0" format="30" series="1">
      <pivotArea type="data" outline="0" fieldPosition="0">
        <references count="3">
          <reference field="4294967294" count="1" selected="0">
            <x v="0"/>
          </reference>
          <reference field="1" count="1" selected="0">
            <x v="4"/>
          </reference>
          <reference field="2" count="1" selected="0">
            <x v="0"/>
          </reference>
        </references>
      </pivotArea>
    </chartFormat>
    <chartFormat chart="0" format="31" series="1">
      <pivotArea type="data" outline="0" fieldPosition="0">
        <references count="3">
          <reference field="4294967294" count="1" selected="0">
            <x v="0"/>
          </reference>
          <reference field="1" count="1" selected="0">
            <x v="6"/>
          </reference>
          <reference field="2" count="1" selected="0">
            <x v="0"/>
          </reference>
        </references>
      </pivotArea>
    </chartFormat>
    <chartFormat chart="0" format="32" series="1">
      <pivotArea type="data" outline="0" fieldPosition="0">
        <references count="3">
          <reference field="4294967294" count="1" selected="0">
            <x v="0"/>
          </reference>
          <reference field="1" count="1" selected="0">
            <x v="2"/>
          </reference>
          <reference field="2" count="1" selected="0">
            <x v="0"/>
          </reference>
        </references>
      </pivotArea>
    </chartFormat>
    <chartFormat chart="0" format="33" series="1">
      <pivotArea type="data" outline="0" fieldPosition="0">
        <references count="3">
          <reference field="4294967294" count="1" selected="0">
            <x v="0"/>
          </reference>
          <reference field="1" count="1" selected="0">
            <x v="15"/>
          </reference>
          <reference field="2" count="1" selected="0">
            <x v="1"/>
          </reference>
        </references>
      </pivotArea>
    </chartFormat>
    <chartFormat chart="0" format="34" series="1">
      <pivotArea type="data" outline="0" fieldPosition="0">
        <references count="3">
          <reference field="4294967294" count="1" selected="0">
            <x v="0"/>
          </reference>
          <reference field="1" count="1" selected="0">
            <x v="1"/>
          </reference>
          <reference field="2" count="1" selected="0">
            <x v="0"/>
          </reference>
        </references>
      </pivotArea>
    </chartFormat>
    <chartFormat chart="0" format="35" series="1">
      <pivotArea type="data" outline="0" fieldPosition="0">
        <references count="3">
          <reference field="4294967294" count="1" selected="0">
            <x v="0"/>
          </reference>
          <reference field="1" count="1" selected="0">
            <x v="0"/>
          </reference>
          <reference field="2" count="1" selected="0">
            <x v="0"/>
          </reference>
        </references>
      </pivotArea>
    </chartFormat>
  </chartFormats>
  <pivotHierarchies count="1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Prices_Cat].[Type].&amp;[Coal]"/>
        <member name="[Prices_Cat].[Type].&amp;[Gas]"/>
        <member name="[Prices_Cat].[Type].&amp;[Nuclear]"/>
        <member name="[Prices_Cat].[Type].&amp;[Oi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14"/>
  </rowHierarchiesUsage>
  <colHierarchiesUsage count="2">
    <colHierarchyUsage hierarchyUsage="10"/>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5" columnCount="16" cacheId="1589027786">
        <x15:pivotRow count="16">
          <x15:c t="e">
            <x15:v/>
          </x15:c>
          <x15:c>
            <x15:v>11.81798539486468</x15:v>
          </x15:c>
          <x15:c>
            <x15:v>7.3223037302288265</x15:v>
          </x15:c>
          <x15:c>
            <x15:v>2.844819217356771</x15:v>
          </x15:c>
          <x15:c>
            <x15:v>12.408884664607914</x15:v>
          </x15:c>
          <x15:c>
            <x15:v>22.738572196260701</x15:v>
          </x15:c>
          <x15:c>
            <x15:v>15.127021305426791</x15:v>
          </x15:c>
          <x15:c>
            <x15:v>1.6258601756954609</x15:v>
          </x15:c>
          <x15:c>
            <x15:v>2.0903916544655927</x15:v>
          </x15:c>
          <x15:c>
            <x15:v>2.7523490117130307</x15:v>
          </x15:c>
          <x15:c>
            <x15:v>3.6001189604685213</x15:v>
          </x15:c>
          <x15:c>
            <x15:v>7.3223037302288265</x15:v>
          </x15:c>
          <x15:c>
            <x15:v>1.9520175806380051</x15:v>
          </x15:c>
          <x15:c>
            <x15:v>1.8813524890190336</x15:v>
          </x15:c>
          <x15:c t="e">
            <x15:v/>
          </x15:c>
          <x15:c>
            <x15:v>93.483980110974159</x15:v>
          </x15:c>
        </x15:pivotRow>
        <x15:pivotRow count="16">
          <x15:c t="e">
            <x15:v/>
          </x15:c>
          <x15:c>
            <x15:v>12.286608252689724</x15:v>
          </x15:c>
          <x15:c>
            <x15:v>6.7724667462420349</x15:v>
          </x15:c>
          <x15:c>
            <x15:v>2.594112028505104</x15:v>
          </x15:c>
          <x15:c>
            <x15:v>12.900938665324212</x15:v>
          </x15:c>
          <x15:c>
            <x15:v>22.179677335964069</x15:v>
          </x15:c>
          <x15:c>
            <x15:v>15.726858563442848</x15:v>
          </x15:c>
          <x15:c>
            <x15:v>1.6258601756954609</x15:v>
          </x15:c>
          <x15:c>
            <x15:v>2.0903916544655927</x15:v>
          </x15:c>
          <x15:c>
            <x15:v>2.7523490117130307</x15:v>
          </x15:c>
          <x15:c>
            <x15:v>3.6001189604685213</x15:v>
          </x15:c>
          <x15:c>
            <x15:v>6.7724667462420349</x15:v>
          </x15:c>
          <x15:c>
            <x15:v>1.9520175806380051</x15:v>
          </x15:c>
          <x15:c>
            <x15:v>2.0207119326500731</x15:v>
          </x15:c>
          <x15:c t="e">
            <x15:v/>
          </x15:c>
          <x15:c>
            <x15:v>93.274577654040712</x15:v>
          </x15:c>
        </x15:pivotRow>
        <x15:pivotRow count="16">
          <x15:c>
            <x15:v>21.132802608322606</x15:v>
          </x15:c>
          <x15:c>
            <x15:v>12.755231110514769</x15:v>
          </x15:c>
          <x15:c>
            <x15:v>7.6751616031497063</x15:v>
          </x15:c>
          <x15:c>
            <x15:v>2.343404839653437</x15:v>
          </x15:c>
          <x15:c>
            <x15:v>13.392992666040508</x15:v>
          </x15:c>
          <x15:c>
            <x15:v>23.465117991569741</x15:v>
          </x15:c>
          <x15:c>
            <x15:v>16.326695821458905</x15:v>
          </x15:c>
          <x15:c>
            <x15:v>1.6258601756954609</x15:v>
          </x15:c>
          <x15:c>
            <x15:v>2.0903916544655927</x15:v>
          </x15:c>
          <x15:c>
            <x15:v>2.7523490117130307</x15:v>
          </x15:c>
          <x15:c>
            <x15:v>3.6001189604685213</x15:v>
          </x15:c>
          <x15:c>
            <x15:v>6.2226297622552433</x15:v>
          </x15:c>
          <x15:c>
            <x15:v>1.9520175806380051</x15:v>
          </x15:c>
          <x15:c>
            <x15:v>2.1600713762811128</x15:v>
          </x15:c>
          <x15:c>
            <x15:v>38.963262564652318</x15:v>
          </x15:c>
          <x15:c>
            <x15:v>156.45810772687895</x15:v>
          </x15:c>
        </x15:pivotRow>
        <x15:pivotRow count="16">
          <x15:c>
            <x15:v>20.756215700751472</x15:v>
          </x15:c>
          <x15:c>
            <x15:v>12.151943152585016</x15:v>
          </x15:c>
          <x15:c>
            <x15:v>8.7464370345754237</x15:v>
          </x15:c>
          <x15:c>
            <x15:v>2.2141729551137255</x15:v>
          </x15:c>
          <x15:c>
            <x15:v>12.759540310214268</x15:v>
          </x15:c>
          <x15:c>
            <x15:v>21.685224382350732</x15:v>
          </x15:c>
          <x15:c>
            <x15:v>15.554487235308821</x15:v>
          </x15:c>
          <x15:c>
            <x15:v>1.6258601756954609</x15:v>
          </x15:c>
          <x15:c>
            <x15:v>2.0903916544655927</x15:v>
          </x15:c>
          <x15:c>
            <x15:v>2.7523490117130307</x15:v>
          </x15:c>
          <x15:c>
            <x15:v>3.6001189604685213</x15:v>
          </x15:c>
          <x15:c>
            <x15:v>5.9593646569290604</x15:v>
          </x15:c>
          <x15:c>
            <x15:v>1.9520175806380051</x15:v>
          </x15:c>
          <x15:c>
            <x15:v>2.6536360724743777</x15:v>
          </x15:c>
          <x15:c>
            <x15:v>32.750749647370853</x15:v>
          </x15:c>
          <x15:c>
            <x15:v>147.25250853065438</x15:v>
          </x15:c>
        </x15:pivotRow>
        <x15:pivotRow count="16">
          <x15:c>
            <x15:v>41.889018309074075</x15:v>
          </x15:c>
          <x15:c>
            <x15:v>49.011767910654186</x15:v>
          </x15:c>
          <x15:c>
            <x15:v>30.516369114195989</x15:v>
          </x15:c>
          <x15:c>
            <x15:v>9.9965090406290376</x15:v>
          </x15:c>
          <x15:c>
            <x15:v>51.462356306186905</x15:v>
          </x15:c>
          <x15:c>
            <x15:v>90.06859190614523</x15:v>
          </x15:c>
          <x15:c>
            <x15:v>62.735062925637365</x15:v>
          </x15:c>
          <x15:c>
            <x15:v>6.5034407027818437</x15:v>
          </x15:c>
          <x15:c>
            <x15:v>8.3615666178623709</x15:v>
          </x15:c>
          <x15:c>
            <x15:v>11.009396046852123</x15:v>
          </x15:c>
          <x15:c>
            <x15:v>14.400475841874085</x15:v>
          </x15:c>
          <x15:c>
            <x15:v>26.276764895655166</x15:v>
          </x15:c>
          <x15:c>
            <x15:v>7.8080703225520205</x15:v>
          </x15:c>
          <x15:c>
            <x15:v>8.7157718704245966</x15:v>
          </x15:c>
          <x15:c>
            <x15:v>71.714012212023164</x15:v>
          </x15:c>
          <x15:c>
            <x15:v>490.46917402254826</x15:v>
          </x15:c>
        </x15:pivotRow>
      </x15:pivotTableData>
    </ext>
    <ext xmlns:x15="http://schemas.microsoft.com/office/spreadsheetml/2010/11/main" uri="{E67621CE-5B39-4880-91FE-76760E9C1902}">
      <x15:pivotTableUISettings sourceDataName="Query - ComPrices (2)">
        <x15:activeTabTopLevelEntity name="[ComPrices  2]"/>
        <x15:activeTabTopLevelEntity name="[Prices_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4" cacheId="1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location ref="A3:M16" firstHeaderRow="1" firstDataRow="2" firstDataCol="1" rowPageCount="1" colPageCount="1"/>
  <pivotFields count="6">
    <pivotField showAll="0"/>
    <pivotField axis="axisPage" multipleItemSelectionAllowed="1" showAll="0">
      <items count="40">
        <item h="1" x="0"/>
        <item h="1" x="1"/>
        <item x="2"/>
        <item h="1" x="3"/>
        <item h="1" x="4"/>
        <item h="1" x="5"/>
        <item h="1" x="6"/>
        <item h="1" x="7"/>
        <item h="1" x="8"/>
        <item h="1" x="9"/>
        <item h="1" x="10"/>
        <item h="1" x="11"/>
        <item h="1" x="12"/>
        <item h="1" x="13"/>
        <item h="1" x="14"/>
        <item h="1" x="15"/>
        <item h="1" x="16"/>
        <item h="1" m="1" x="38"/>
        <item h="1" x="17"/>
        <item h="1" x="18"/>
        <item h="1" x="19"/>
        <item h="1" x="20"/>
        <item h="1" x="21"/>
        <item h="1" x="22"/>
        <item h="1" x="23"/>
        <item h="1" x="24"/>
        <item h="1" x="25"/>
        <item h="1" x="26"/>
        <item h="1" x="27"/>
        <item h="1" x="28"/>
        <item h="1" x="29"/>
        <item h="1" x="30"/>
        <item h="1" x="31"/>
        <item h="1" x="32"/>
        <item h="1" x="33"/>
        <item h="1" x="34"/>
        <item h="1" x="35"/>
        <item h="1" x="36"/>
        <item h="1" m="1" x="37"/>
        <item t="default"/>
      </items>
    </pivotField>
    <pivotField showAll="0"/>
    <pivotField axis="axisCol" showAll="0">
      <items count="24">
        <item x="4"/>
        <item x="5"/>
        <item h="1" m="1" x="21"/>
        <item x="14"/>
        <item x="0"/>
        <item x="9"/>
        <item m="1" x="22"/>
        <item x="15"/>
        <item x="12"/>
        <item x="10"/>
        <item x="1"/>
        <item x="8"/>
        <item x="7"/>
        <item x="2"/>
        <item x="13"/>
        <item x="11"/>
        <item x="3"/>
        <item h="1" x="16"/>
        <item h="1" x="17"/>
        <item h="1" x="18"/>
        <item h="1" x="19"/>
        <item h="1" x="20"/>
        <item h="1" x="6"/>
        <item t="default"/>
      </items>
    </pivotField>
    <pivotField axis="axisRow" showAll="0">
      <items count="12">
        <item x="8"/>
        <item x="9"/>
        <item x="10"/>
        <item x="0"/>
        <item x="1"/>
        <item x="2"/>
        <item x="3"/>
        <item x="4"/>
        <item x="5"/>
        <item x="6"/>
        <item x="7"/>
        <item t="default"/>
      </items>
    </pivotField>
    <pivotField dataField="1" showAll="0"/>
  </pivotFields>
  <rowFields count="1">
    <field x="4"/>
  </rowFields>
  <rowItems count="12">
    <i>
      <x/>
    </i>
    <i>
      <x v="1"/>
    </i>
    <i>
      <x v="2"/>
    </i>
    <i>
      <x v="3"/>
    </i>
    <i>
      <x v="4"/>
    </i>
    <i>
      <x v="5"/>
    </i>
    <i>
      <x v="6"/>
    </i>
    <i>
      <x v="7"/>
    </i>
    <i>
      <x v="8"/>
    </i>
    <i>
      <x v="9"/>
    </i>
    <i>
      <x v="10"/>
    </i>
    <i t="grand">
      <x/>
    </i>
  </rowItems>
  <colFields count="1">
    <field x="3"/>
  </colFields>
  <colItems count="12">
    <i>
      <x/>
    </i>
    <i>
      <x v="1"/>
    </i>
    <i>
      <x v="4"/>
    </i>
    <i>
      <x v="5"/>
    </i>
    <i>
      <x v="9"/>
    </i>
    <i>
      <x v="10"/>
    </i>
    <i>
      <x v="11"/>
    </i>
    <i>
      <x v="12"/>
    </i>
    <i>
      <x v="13"/>
    </i>
    <i>
      <x v="15"/>
    </i>
    <i>
      <x v="16"/>
    </i>
    <i t="grand">
      <x/>
    </i>
  </colItems>
  <pageFields count="1">
    <pageField fld="1" hier="-1"/>
  </pageFields>
  <dataFields count="1">
    <dataField name="Sum of POWER" fld="5" baseField="0" baseItem="0"/>
  </dataFields>
  <chartFormats count="32">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 chart="0" format="16" series="1">
      <pivotArea type="data" outline="0" fieldPosition="0">
        <references count="1">
          <reference field="3" count="1" selected="0">
            <x v="16"/>
          </reference>
        </references>
      </pivotArea>
    </chartFormat>
    <chartFormat chart="0" format="82" series="1">
      <pivotArea type="data" outline="0" fieldPosition="0"/>
    </chartFormat>
    <chartFormat chart="0" format="99" series="1">
      <pivotArea type="data" outline="0" fieldPosition="0">
        <references count="2">
          <reference field="4294967294" count="1" selected="0">
            <x v="0"/>
          </reference>
          <reference field="3" count="1" selected="0">
            <x v="0"/>
          </reference>
        </references>
      </pivotArea>
    </chartFormat>
    <chartFormat chart="0" format="100" series="1">
      <pivotArea type="data" outline="0" fieldPosition="0">
        <references count="2">
          <reference field="4294967294" count="1" selected="0">
            <x v="0"/>
          </reference>
          <reference field="3" count="1" selected="0">
            <x v="1"/>
          </reference>
        </references>
      </pivotArea>
    </chartFormat>
    <chartFormat chart="0" format="101" series="1">
      <pivotArea type="data" outline="0" fieldPosition="0">
        <references count="2">
          <reference field="4294967294" count="1" selected="0">
            <x v="0"/>
          </reference>
          <reference field="3" count="1" selected="0">
            <x v="2"/>
          </reference>
        </references>
      </pivotArea>
    </chartFormat>
    <chartFormat chart="0" format="102" series="1">
      <pivotArea type="data" outline="0" fieldPosition="0">
        <references count="2">
          <reference field="4294967294" count="1" selected="0">
            <x v="0"/>
          </reference>
          <reference field="3" count="1" selected="0">
            <x v="4"/>
          </reference>
        </references>
      </pivotArea>
    </chartFormat>
    <chartFormat chart="0" format="103" series="1">
      <pivotArea type="data" outline="0" fieldPosition="0">
        <references count="2">
          <reference field="4294967294" count="1" selected="0">
            <x v="0"/>
          </reference>
          <reference field="3" count="1" selected="0">
            <x v="5"/>
          </reference>
        </references>
      </pivotArea>
    </chartFormat>
    <chartFormat chart="0" format="104" series="1">
      <pivotArea type="data" outline="0" fieldPosition="0">
        <references count="2">
          <reference field="4294967294" count="1" selected="0">
            <x v="0"/>
          </reference>
          <reference field="3" count="1" selected="0">
            <x v="6"/>
          </reference>
        </references>
      </pivotArea>
    </chartFormat>
    <chartFormat chart="0" format="105" series="1">
      <pivotArea type="data" outline="0" fieldPosition="0">
        <references count="2">
          <reference field="4294967294" count="1" selected="0">
            <x v="0"/>
          </reference>
          <reference field="3" count="1" selected="0">
            <x v="9"/>
          </reference>
        </references>
      </pivotArea>
    </chartFormat>
    <chartFormat chart="0" format="106" series="1">
      <pivotArea type="data" outline="0" fieldPosition="0">
        <references count="2">
          <reference field="4294967294" count="1" selected="0">
            <x v="0"/>
          </reference>
          <reference field="3" count="1" selected="0">
            <x v="10"/>
          </reference>
        </references>
      </pivotArea>
    </chartFormat>
    <chartFormat chart="0" format="107" series="1">
      <pivotArea type="data" outline="0" fieldPosition="0">
        <references count="2">
          <reference field="4294967294" count="1" selected="0">
            <x v="0"/>
          </reference>
          <reference field="3" count="1" selected="0">
            <x v="11"/>
          </reference>
        </references>
      </pivotArea>
    </chartFormat>
    <chartFormat chart="0" format="108" series="1">
      <pivotArea type="data" outline="0" fieldPosition="0">
        <references count="2">
          <reference field="4294967294" count="1" selected="0">
            <x v="0"/>
          </reference>
          <reference field="3" count="1" selected="0">
            <x v="12"/>
          </reference>
        </references>
      </pivotArea>
    </chartFormat>
    <chartFormat chart="0" format="109" series="1">
      <pivotArea type="data" outline="0" fieldPosition="0">
        <references count="2">
          <reference field="4294967294" count="1" selected="0">
            <x v="0"/>
          </reference>
          <reference field="3" count="1" selected="0">
            <x v="13"/>
          </reference>
        </references>
      </pivotArea>
    </chartFormat>
    <chartFormat chart="0" format="110" series="1">
      <pivotArea type="data" outline="0" fieldPosition="0">
        <references count="2">
          <reference field="4294967294" count="1" selected="0">
            <x v="0"/>
          </reference>
          <reference field="3" count="1" selected="0">
            <x v="15"/>
          </reference>
        </references>
      </pivotArea>
    </chartFormat>
    <chartFormat chart="0" format="111" series="1">
      <pivotArea type="data" outline="0" fieldPosition="0">
        <references count="2">
          <reference field="4294967294" count="1" selected="0">
            <x v="0"/>
          </reference>
          <reference field="3" count="1" selected="0">
            <x v="16"/>
          </reference>
        </references>
      </pivotArea>
    </chartFormat>
    <chartFormat chart="0" format="112" series="1">
      <pivotArea type="data" outline="0" fieldPosition="0">
        <references count="2">
          <reference field="4294967294" count="1" selected="0">
            <x v="0"/>
          </reference>
          <reference field="3" count="1" selected="0">
            <x v="1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E06A1925-C157-459E-AC94-0A506A15D9C4}" sourceName="[Capacities].[YEAR]">
  <data>
    <olap pivotCacheId="245759745">
      <levels count="2">
        <level uniqueName="[Capacities].[YEAR].[(All)]" sourceCaption="(All)" count="0"/>
        <level uniqueName="[Capacities].[YEAR].[YEAR]" sourceCaption="YEAR" count="11">
          <ranges>
            <range startItem="0">
              <i n="[Capacities].[YEAR].&amp;[2025]" c="2025"/>
              <i n="[Capacities].[YEAR].&amp;[2026]" c="2026"/>
              <i n="[Capacities].[YEAR].&amp;[2027]" c="2027"/>
              <i n="[Capacities].[YEAR].&amp;[2028]" c="2028"/>
              <i n="[Capacities].[YEAR].&amp;[2029]" c="2029"/>
              <i n="[Capacities].[YEAR].&amp;[2030]" c="2030"/>
              <i n="[Capacities].[YEAR].&amp;[2031]" c="2031"/>
              <i n="[Capacities].[YEAR].&amp;[2032]" c="2032"/>
              <i n="[Capacities].[YEAR].&amp;[2033]" c="2033"/>
              <i n="[Capacities].[YEAR].&amp;[2034]" c="2034"/>
              <i n="[Capacities].[YEAR].&amp;[2035]" c="2035"/>
            </range>
          </ranges>
        </level>
      </levels>
      <selections count="1">
        <selection n="[Capacities].[YEAR].&amp;[2028]"/>
      </selections>
    </olap>
  </data>
  <extLst>
    <x:ext xmlns:x15="http://schemas.microsoft.com/office/spreadsheetml/2010/11/main" uri="{03082B11-2C62-411c-B77F-237D8FCFBE4C}">
      <x15:slicerCachePivotTables>
        <pivotTable tabId="4294967295" name="PivotChartTable6"/>
      </x15:slicerCachePivotTables>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5AD02C40-8A26-4B91-A68D-BF58E4E7A0CB}" sourceName="[NTCs  2].[YEAR]">
  <data>
    <olap pivotCacheId="245759745">
      <levels count="2">
        <level uniqueName="[NTCs  2].[YEAR].[(All)]" sourceCaption="(All)" count="0"/>
        <level uniqueName="[NTCs  2].[YEAR].[YEAR]" sourceCaption="YEAR" count="11">
          <ranges>
            <range startItem="0">
              <i n="[NTCs  2].[YEAR].&amp;[2025]" c="2025"/>
              <i n="[NTCs  2].[YEAR].&amp;[2026]" c="2026"/>
              <i n="[NTCs  2].[YEAR].&amp;[2027]" c="2027"/>
              <i n="[NTCs  2].[YEAR].&amp;[2028]" c="2028"/>
              <i n="[NTCs  2].[YEAR].&amp;[2029]" c="2029"/>
              <i n="[NTCs  2].[YEAR].&amp;[2030]" c="2030"/>
              <i n="[NTCs  2].[YEAR].&amp;[2031]" c="2031"/>
              <i n="[NTCs  2].[YEAR].&amp;[2032]" c="2032"/>
              <i n="[NTCs  2].[YEAR].&amp;[2033]" c="2033"/>
              <i n="[NTCs  2].[YEAR].&amp;[2034]" c="2034"/>
              <i n="[NTCs  2].[YEAR].&amp;[2035]" c="2035"/>
            </range>
          </ranges>
        </level>
      </levels>
      <selections count="1">
        <selection n="[NTCs  2].[YEAR].&amp;[2030]"/>
      </selections>
    </olap>
  </data>
  <extLst>
    <x:ext xmlns:x15="http://schemas.microsoft.com/office/spreadsheetml/2010/11/main" uri="{03082B11-2C62-411c-B77F-237D8FCFBE4C}">
      <x15:slicerCachePivotTables>
        <pivotTable tabId="4294967295" name="PivotChartTable8"/>
      </x15:slicerCachePivotTables>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U_NonEU" xr10:uid="{233FDBFE-81C2-47BA-9839-CB1B4252638D}" sourceName="[Country_MZ].[EU_NonEU]">
  <data>
    <olap pivotCacheId="245759745">
      <levels count="2">
        <level uniqueName="[Country_MZ].[EU_NonEU].[(All)]" sourceCaption="(All)" count="0"/>
        <level uniqueName="[Country_MZ].[EU_NonEU].[EU_NonEU]" sourceCaption="EU_NonEU" count="2">
          <ranges>
            <range startItem="0">
              <i n="[Country_MZ].[EU_NonEU].&amp;[EU]" c="EU"/>
              <i n="[Country_MZ].[EU_NonEU].&amp;[Non-EU]" c="Non-EU"/>
            </range>
          </ranges>
        </level>
      </levels>
      <selections count="1">
        <selection n="[Country_MZ].[EU_NonEU].[All]"/>
      </selections>
    </olap>
  </data>
  <extLst>
    <x:ext xmlns:x15="http://schemas.microsoft.com/office/spreadsheetml/2010/11/main" uri="{03082B11-2C62-411c-B77F-237D8FCFBE4C}">
      <x15:slicerCachePivotTables>
        <pivotTable tabId="4294967295" name="PivotChartTable1"/>
        <pivotTable tabId="4294967295" name="PivotChartTable2"/>
        <pivotTable tabId="4294967295" name="PivotChartTable7"/>
        <pivotTable tabId="4294967295" name="PivotChartTable8"/>
        <pivotTable tabId="4294967295" name="PivotChartTable5"/>
        <pivotTable tabId="4294967295" name="PivotChartTable6"/>
      </x15:slicerCachePivotTables>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RKET_NODE1" xr10:uid="{911A521E-BFDF-4E68-AB0A-881DD37644FF}" sourceName="[Country_MZ].[MARKET_NODE]">
  <data>
    <olap pivotCacheId="245759745">
      <levels count="2">
        <level uniqueName="[Country_MZ].[MARKET_NODE].[(All)]" sourceCaption="(All)" count="0"/>
        <level uniqueName="[Country_MZ].[MARKET_NODE].[MARKET_NODE]" sourceCaption="MARKET_NODE" count="73">
          <ranges>
            <range startItem="0">
              <i n="[Country_MZ].[MARKET_NODE].&amp;[AL00]" c="AL00"/>
              <i n="[Country_MZ].[MARKET_NODE].&amp;[AT00]" c="AT00"/>
              <i n="[Country_MZ].[MARKET_NODE].&amp;[BA00]" c="BA00"/>
              <i n="[Country_MZ].[MARKET_NODE].&amp;[BE00]" c="BE00"/>
              <i n="[Country_MZ].[MARKET_NODE].&amp;[BG00]" c="BG00"/>
              <i n="[Country_MZ].[MARKET_NODE].&amp;[CH00]" c="CH00"/>
              <i n="[Country_MZ].[MARKET_NODE].&amp;[CZ00]" c="CZ00"/>
              <i n="[Country_MZ].[MARKET_NODE].&amp;[DE00]" c="DE00"/>
              <i n="[Country_MZ].[MARKET_NODE].&amp;[DEKF]" c="DEKF"/>
              <i n="[Country_MZ].[MARKET_NODE].&amp;[DKE1]" c="DKE1"/>
              <i n="[Country_MZ].[MARKET_NODE].&amp;[DKKF]" c="DKKF"/>
              <i n="[Country_MZ].[MARKET_NODE].&amp;[DKW1]" c="DKW1"/>
              <i n="[Country_MZ].[MARKET_NODE].&amp;[EE00]" c="EE00"/>
              <i n="[Country_MZ].[MARKET_NODE].&amp;[ES00]" c="ES00"/>
              <i n="[Country_MZ].[MARKET_NODE].&amp;[FI00]" c="FI00"/>
              <i n="[Country_MZ].[MARKET_NODE].&amp;[FR00]" c="FR00"/>
              <i n="[Country_MZ].[MARKET_NODE].&amp;[GR00]" c="GR00"/>
              <i n="[Country_MZ].[MARKET_NODE].&amp;[GR03]" c="GR03"/>
              <i n="[Country_MZ].[MARKET_NODE].&amp;[HR00]" c="HR00"/>
              <i n="[Country_MZ].[MARKET_NODE].&amp;[HU00]" c="HU00"/>
              <i n="[Country_MZ].[MARKET_NODE].&amp;[IE00]" c="IE00"/>
              <i n="[Country_MZ].[MARKET_NODE].&amp;[ITCA]" c="ITCA"/>
              <i n="[Country_MZ].[MARKET_NODE].&amp;[ITCN]" c="ITCN"/>
              <i n="[Country_MZ].[MARKET_NODE].&amp;[ITCS]" c="ITCS"/>
              <i n="[Country_MZ].[MARKET_NODE].&amp;[ITN1]" c="ITN1"/>
              <i n="[Country_MZ].[MARKET_NODE].&amp;[ITS1]" c="ITS1"/>
              <i n="[Country_MZ].[MARKET_NODE].&amp;[ITSA]" c="ITSA"/>
              <i n="[Country_MZ].[MARKET_NODE].&amp;[ITSI]" c="ITSI"/>
              <i n="[Country_MZ].[MARKET_NODE].&amp;[LT00]" c="LT00"/>
              <i n="[Country_MZ].[MARKET_NODE].&amp;[LUG1]" c="LUG1"/>
              <i n="[Country_MZ].[MARKET_NODE].&amp;[LUV1]" c="LUV1"/>
              <i n="[Country_MZ].[MARKET_NODE].&amp;[LV00]" c="LV00"/>
              <i n="[Country_MZ].[MARKET_NODE].&amp;[MD00]" c="MD00"/>
              <i n="[Country_MZ].[MARKET_NODE].&amp;[ME00]" c="ME00"/>
              <i n="[Country_MZ].[MARKET_NODE].&amp;[MK00]" c="MK00"/>
              <i n="[Country_MZ].[MARKET_NODE].&amp;[MT00]" c="MT00"/>
              <i n="[Country_MZ].[MARKET_NODE].&amp;[NL00]" c="NL00"/>
              <i n="[Country_MZ].[MARKET_NODE].&amp;[NOM1]" c="NOM1"/>
              <i n="[Country_MZ].[MARKET_NODE].&amp;[NON1]" c="NON1"/>
              <i n="[Country_MZ].[MARKET_NODE].&amp;[NOS1]" c="NOS1"/>
              <i n="[Country_MZ].[MARKET_NODE].&amp;[NOS2]" c="NOS2"/>
              <i n="[Country_MZ].[MARKET_NODE].&amp;[NOS3]" c="NOS3"/>
              <i n="[Country_MZ].[MARKET_NODE].&amp;[PL00]" c="PL00"/>
              <i n="[Country_MZ].[MARKET_NODE].&amp;[PT00]" c="PT00"/>
              <i n="[Country_MZ].[MARKET_NODE].&amp;[RO00]" c="RO00"/>
              <i n="[Country_MZ].[MARKET_NODE].&amp;[RS00]" c="RS00"/>
              <i n="[Country_MZ].[MARKET_NODE].&amp;[SE01]" c="SE01"/>
              <i n="[Country_MZ].[MARKET_NODE].&amp;[SE02]" c="SE02"/>
              <i n="[Country_MZ].[MARKET_NODE].&amp;[SE03]" c="SE03"/>
              <i n="[Country_MZ].[MARKET_NODE].&amp;[SE04]" c="SE04"/>
              <i n="[Country_MZ].[MARKET_NODE].&amp;[SI00]" c="SI00"/>
              <i n="[Country_MZ].[MARKET_NODE].&amp;[SK00]" c="SK00"/>
              <i n="[Country_MZ].[MARKET_NODE].&amp;[TR00]" c="TR00"/>
              <i n="[Country_MZ].[MARKET_NODE].&amp;[UK00]" c="UK00"/>
              <i n="[Country_MZ].[MARKET_NODE].&amp;[UKNI]" c="UKNI"/>
              <i n="[Country_MZ].[MARKET_NODE].&amp;[BEOF]" c="BEOF"/>
              <i n="[Country_MZ].[MARKET_NODE].&amp;[CY00]" c="CY00"/>
              <i n="[Country_MZ].[MARKET_NODE].&amp;[DKBH]" c="DKBH"/>
              <i n="[Country_MZ].[MARKET_NODE].&amp;[DKHE]" c="DKHE"/>
              <i n="[Country_MZ].[MARKET_NODE].&amp;[DKK2]" c="DKK2"/>
              <i n="[Country_MZ].[MARKET_NODE].&amp;[DKKA]" c="DKKA"/>
              <i n="[Country_MZ].[MARKET_NODE].&amp;[DKN1]" c="DKN1"/>
              <i n="[Country_MZ].[MARKET_NODE].&amp;[DKN2]" c="DKN2"/>
              <i n="[Country_MZ].[MARKET_NODE].&amp;[DKNS]" c="DKNS"/>
              <i n="[Country_MZ].[MARKET_NODE].&amp;[EG00]" c="EG00"/>
              <i n="[Country_MZ].[MARKET_NODE].&amp;[NL60]" c="NL60"/>
              <i n="[Country_MZ].[MARKET_NODE].&amp;[NLLL]" c="NLLL"/>
              <i n="[Country_MZ].[MARKET_NODE].&amp;[PLE0]" c="PLE0"/>
              <i n="[Country_MZ].[MARKET_NODE].&amp;[PLI0]" c="PLI0"/>
              <i n="[Country_MZ].[MARKET_NODE].&amp;[NOS0]" c="NOS0"/>
              <i n="[Country_MZ].[MARKET_NODE].&amp;[ITCO]" c="ITCO" nd="1"/>
              <i n="[Country_MZ].[MARKET_NODE].&amp;[ITVI]" c="ITVI" nd="1"/>
              <i n="[Country_MZ].[MARKET_NODE].&amp;[NLA0]" c="NLA0" nd="1"/>
            </range>
          </ranges>
        </level>
      </levels>
      <selections count="1">
        <selection n="[Country_MZ].[MARKET_NODE].[All]"/>
      </selections>
    </olap>
  </data>
  <extLst>
    <x:ext xmlns:x15="http://schemas.microsoft.com/office/spreadsheetml/2010/11/main" uri="{03082B11-2C62-411c-B77F-237D8FCFBE4C}">
      <x15:slicerCachePivotTables>
        <pivotTable tabId="4294967295" name="PivotChartTable1"/>
        <pivotTable tabId="4294967295" name="PivotChartTable2"/>
        <pivotTable tabId="4294967295" name="PivotChartTable7"/>
        <pivotTable tabId="4294967295" name="PivotChartTable8"/>
        <pivotTable tabId="4294967295" name="PivotChartTable5"/>
        <pivotTable tabId="4294967295" name="PivotChartTable6"/>
      </x15:slicerCachePivotTables>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_NAME1" xr10:uid="{89D60966-0C7F-4E5E-997A-37F4336F0051}" sourceName="[Country_MZ].[COUNTRY_NAME]">
  <data>
    <olap pivotCacheId="245759745">
      <levels count="2">
        <level uniqueName="[Country_MZ].[COUNTRY_NAME].[(All)]" sourceCaption="(All)" count="0"/>
        <level uniqueName="[Country_MZ].[COUNTRY_NAME].[COUNTRY_NAME]" sourceCaption="COUNTRY_NAME" count="39">
          <ranges>
            <range startItem="0">
              <i n="[Country_MZ].[COUNTRY_NAME].&amp;[ALBANIA]" c="ALBANIA"/>
              <i n="[Country_MZ].[COUNTRY_NAME].&amp;[AUSTRIA]" c="AUSTRIA"/>
              <i n="[Country_MZ].[COUNTRY_NAME].&amp;[BELGIUM]" c="BELGIUM"/>
              <i n="[Country_MZ].[COUNTRY_NAME].&amp;[BOSNIA AND HERZEGOVINA]" c="BOSNIA AND HERZEGOVINA"/>
              <i n="[Country_MZ].[COUNTRY_NAME].&amp;[BULGARIA]" c="BULGARIA"/>
              <i n="[Country_MZ].[COUNTRY_NAME].&amp;[CROATIA]" c="CROATIA"/>
              <i n="[Country_MZ].[COUNTRY_NAME].&amp;[CZECH REPUBLIC]" c="CZECH REPUBLIC"/>
              <i n="[Country_MZ].[COUNTRY_NAME].&amp;[DENMARK]" c="DENMARK"/>
              <i n="[Country_MZ].[COUNTRY_NAME].&amp;[ESTONIA]" c="ESTONIA"/>
              <i n="[Country_MZ].[COUNTRY_NAME].&amp;[FINLAND]" c="FINLAND"/>
              <i n="[Country_MZ].[COUNTRY_NAME].&amp;[FRANCE]" c="FRANCE"/>
              <i n="[Country_MZ].[COUNTRY_NAME].&amp;[GERMANY]" c="GERMANY"/>
              <i n="[Country_MZ].[COUNTRY_NAME].&amp;[GREAT BRITAIN]" c="GREAT BRITAIN"/>
              <i n="[Country_MZ].[COUNTRY_NAME].&amp;[GREECE]" c="GREECE"/>
              <i n="[Country_MZ].[COUNTRY_NAME].&amp;[HUNGARY]" c="HUNGARY"/>
              <i n="[Country_MZ].[COUNTRY_NAME].&amp;[IRELAND]" c="IRELAND"/>
              <i n="[Country_MZ].[COUNTRY_NAME].&amp;[ITALY]" c="ITALY"/>
              <i n="[Country_MZ].[COUNTRY_NAME].&amp;[LATVIA]" c="LATVIA"/>
              <i n="[Country_MZ].[COUNTRY_NAME].&amp;[LITHUANIA]" c="LITHUANIA"/>
              <i n="[Country_MZ].[COUNTRY_NAME].&amp;[LUXEMBOURG]" c="LUXEMBOURG"/>
              <i n="[Country_MZ].[COUNTRY_NAME].&amp;[MALTA]" c="MALTA"/>
              <i n="[Country_MZ].[COUNTRY_NAME].&amp;[MOLDOVA]" c="MOLDOVA"/>
              <i n="[Country_MZ].[COUNTRY_NAME].&amp;[MONTENEGRO]" c="MONTENEGRO"/>
              <i n="[Country_MZ].[COUNTRY_NAME].&amp;[NETHERLANDS]" c="NETHERLANDS"/>
              <i n="[Country_MZ].[COUNTRY_NAME].&amp;[NORTHERN IRELAND]" c="NORTHERN IRELAND"/>
              <i n="[Country_MZ].[COUNTRY_NAME].&amp;[NORWAY]" c="NORWAY"/>
              <i n="[Country_MZ].[COUNTRY_NAME].&amp;[POLAND]" c="POLAND"/>
              <i n="[Country_MZ].[COUNTRY_NAME].&amp;[PORTUGAL]" c="PORTUGAL"/>
              <i n="[Country_MZ].[COUNTRY_NAME].&amp;[REPUBLIC OF NORTH MACEDONIA]" c="REPUBLIC OF NORTH MACEDONIA"/>
              <i n="[Country_MZ].[COUNTRY_NAME].&amp;[ROMANIA]" c="ROMANIA"/>
              <i n="[Country_MZ].[COUNTRY_NAME].&amp;[SERBIA]" c="SERBIA"/>
              <i n="[Country_MZ].[COUNTRY_NAME].&amp;[SLOVAK REPUBLIC]" c="SLOVAK REPUBLIC"/>
              <i n="[Country_MZ].[COUNTRY_NAME].&amp;[SLOVENIA]" c="SLOVENIA"/>
              <i n="[Country_MZ].[COUNTRY_NAME].&amp;[SPAIN]" c="SPAIN"/>
              <i n="[Country_MZ].[COUNTRY_NAME].&amp;[SWEDEN]" c="SWEDEN"/>
              <i n="[Country_MZ].[COUNTRY_NAME].&amp;[SWITZERLAND]" c="SWITZERLAND"/>
              <i n="[Country_MZ].[COUNTRY_NAME].&amp;[TURKIYE]" c="TURKIYE"/>
              <i n="[Country_MZ].[COUNTRY_NAME].&amp;[CYPRUS]" c="CYPRUS"/>
              <i n="[Country_MZ].[COUNTRY_NAME].&amp;[EGYPT]" c="EGYPT"/>
            </range>
          </ranges>
        </level>
      </levels>
      <selections count="1">
        <selection n="[Country_MZ].[COUNTRY_NAME].[All]"/>
      </selections>
    </olap>
  </data>
  <extLst>
    <x:ext xmlns:x15="http://schemas.microsoft.com/office/spreadsheetml/2010/11/main" uri="{03082B11-2C62-411c-B77F-237D8FCFBE4C}">
      <x15:slicerCachePivotTables>
        <pivotTable tabId="4294967295" name="PivotChartTable1"/>
        <pivotTable tabId="4294967295" name="PivotChartTable2"/>
        <pivotTable tabId="4294967295" name="PivotChartTable7"/>
        <pivotTable tabId="4294967295" name="PivotChartTable8"/>
        <pivotTable tabId="4294967295" name="PivotChartTable5"/>
        <pivotTable tabId="4294967295" name="PivotChartTable6"/>
      </x15:slicerCachePivotTables>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mplified" xr10:uid="{A386AE27-D17A-4BEE-8A52-4E19A2BF4E93}" sourceName="[Technologies].[Simplified]">
  <data>
    <olap pivotCacheId="245759745">
      <levels count="2">
        <level uniqueName="[Technologies].[Simplified].[(All)]" sourceCaption="(All)" count="0"/>
        <level uniqueName="[Technologies].[Simplified].[Simplified]" sourceCaption="Simplified" count="9">
          <ranges>
            <range startItem="0">
              <i n="[Technologies].[Simplified].&amp;[DSR]" c="DSR"/>
              <i n="[Technologies].[Simplified].&amp;[Hydro]" c="Hydro"/>
              <i n="[Technologies].[Simplified].&amp;[Other non-RES]" c="Other non-RES"/>
              <i n="[Technologies].[Simplified].&amp;[Other RES]" c="Other RES"/>
              <i n="[Technologies].[Simplified].&amp;[Solar]" c="Solar"/>
              <i n="[Technologies].[Simplified].&amp;[Storage]" c="Storage"/>
              <i n="[Technologies].[Simplified].&amp;[Thermal]" c="Thermal"/>
              <i n="[Technologies].[Simplified].&amp;[Wind]" c="Wind"/>
              <i n="[Technologies].[Simplified].&amp;[Hydrogen]" c="Hydrogen"/>
            </range>
          </ranges>
        </level>
      </levels>
      <selections count="1">
        <selection n="[Technologies].[Simplified].[All]"/>
      </selections>
    </olap>
  </data>
  <extLst>
    <x:ext xmlns:x15="http://schemas.microsoft.com/office/spreadsheetml/2010/11/main" uri="{03082B11-2C62-411c-B77F-237D8FCFBE4C}">
      <x15:slicerCachePivotTables>
        <pivotTable tabId="4294967295" name="PivotChartTable1"/>
        <pivotTable tabId="4294967295" name="PivotChartTable6"/>
      </x15:slicerCachePivotTables>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 xr10:uid="{9C815F8D-A6F7-4CAD-9A33-BA274F85F347}" sourceName="[Prices_Cat].[Type]">
  <data>
    <olap pivotCacheId="39146740">
      <levels count="2">
        <level uniqueName="[Prices_Cat].[Type].[(All)]" sourceCaption="(All)" count="0"/>
        <level uniqueName="[Prices_Cat].[Type].[Type]" sourceCaption="Type" count="5">
          <ranges>
            <range startItem="0">
              <i n="[Prices_Cat].[Type].&amp;[CO2]" c="CO2"/>
              <i n="[Prices_Cat].[Type].&amp;[Coal]" c="Coal"/>
              <i n="[Prices_Cat].[Type].&amp;[Gas]" c="Gas"/>
              <i n="[Prices_Cat].[Type].&amp;[Nuclear]" c="Nuclear"/>
              <i n="[Prices_Cat].[Type].&amp;[Oil]" c="Oil"/>
            </range>
          </ranges>
        </level>
      </levels>
      <selections count="4">
        <selection n="[Prices_Cat].[Type].&amp;[Coal]"/>
        <selection n="[Prices_Cat].[Type].&amp;[Gas]"/>
        <selection n="[Prices_Cat].[Type].&amp;[Nuclear]"/>
        <selection n="[Prices_Cat].[Type].&amp;[Oil]"/>
      </selections>
    </olap>
  </data>
  <extLst>
    <x:ext xmlns:x15="http://schemas.microsoft.com/office/spreadsheetml/2010/11/main" uri="{03082B11-2C62-411c-B77F-237D8FCFBE4C}">
      <x15:slicerCachePivotTables>
        <pivotTable tabId="4294967295" name="PivotChartTable4"/>
        <pivotTable tabId="4294967295" name="PivotChartTable3"/>
      </x15:slicerCachePivotTables>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27043996-9D6A-4FC4-81DA-C05B157EFCCD}" sourceName="[ComPrices  2].[Year]">
  <data>
    <olap pivotCacheId="39146740">
      <levels count="2">
        <level uniqueName="[ComPrices  2].[Year].[(All)]" sourceCaption="(All)" count="0"/>
        <level uniqueName="[ComPrices  2].[Year].[Year]" sourceCaption="Year" count="4">
          <ranges>
            <range startItem="0">
              <i n="[ComPrices  2].[Year].&amp;[2026]" c="2026"/>
              <i n="[ComPrices  2].[Year].&amp;[2028]" c="2028"/>
              <i n="[ComPrices  2].[Year].&amp;[2030]" c="2030"/>
              <i n="[ComPrices  2].[Year].&amp;[2035]" c="2035"/>
            </range>
          </ranges>
        </level>
      </levels>
      <selections count="1">
        <selection n="[ComPrices  2].[Year].&amp;[2028]"/>
      </selections>
    </olap>
  </data>
  <extLst>
    <x:ext xmlns:x15="http://schemas.microsoft.com/office/spreadsheetml/2010/11/main" uri="{03082B11-2C62-411c-B77F-237D8FCFBE4C}">
      <x15:slicerCachePivotTables>
        <pivotTable tabId="4294967295" name="PivotChartTable3"/>
      </x15:slicerCachePivotTables>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echnology" xr10:uid="{1181459B-4AB7-40BC-8F60-05CB169B1F36}" sourceName="[Technologies].[Technology]">
  <data>
    <olap pivotCacheId="245759745">
      <levels count="2">
        <level uniqueName="[Technologies].[Technology].[(All)]" sourceCaption="(All)" count="0"/>
        <level uniqueName="[Technologies].[Technology].[Technology]" sourceCaption="Technology" count="22">
          <ranges>
            <range startItem="0">
              <i n="[Technologies].[Technology].&amp;[Battery]" c="Battery"/>
              <i n="[Technologies].[Technology].&amp;[Closed loop pumping]" c="Closed loop pumping"/>
              <i n="[Technologies].[Technology].&amp;[DSR]" c="DSR"/>
              <i n="[Technologies].[Technology].&amp;[Electrolyser &amp; P2H]" c="Electrolyser &amp; P2H"/>
              <i n="[Technologies].[Technology].&amp;[Gas]" c="Gas"/>
              <i n="[Technologies].[Technology].&amp;[Hard coal]" c="Hard coal"/>
              <i n="[Technologies].[Technology].&amp;[Lignite]" c="Lignite"/>
              <i n="[Technologies].[Technology].&amp;[Nuclear]" c="Nuclear"/>
              <i n="[Technologies].[Technology].&amp;[Oil]" c="Oil"/>
              <i n="[Technologies].[Technology].&amp;[Open loop pumping]" c="Open loop pumping"/>
              <i n="[Technologies].[Technology].&amp;[Others (non-RES)]" c="Others (non-RES)"/>
              <i n="[Technologies].[Technology].&amp;[Others (RES)]" c="Others (RES)"/>
              <i n="[Technologies].[Technology].&amp;[Pondage]" c="Pondage"/>
              <i n="[Technologies].[Technology].&amp;[Reservoir]" c="Reservoir"/>
              <i n="[Technologies].[Technology].&amp;[Run of river]" c="Run of river"/>
              <i n="[Technologies].[Technology].&amp;[Solar (PV)]" c="Solar (PV)"/>
              <i n="[Technologies].[Technology].&amp;[Solar (thermal)]" c="Solar (thermal)"/>
              <i n="[Technologies].[Technology].&amp;[Wind offshore]" c="Wind offshore"/>
              <i n="[Technologies].[Technology].&amp;[Wind onshore]" c="Wind onshore"/>
              <i n="[Technologies].[Technology].&amp;[FuelCell]" c="FuelCell"/>
              <i n="[Technologies].[Technology].&amp;[Hydrogen]" c="Hydrogen"/>
              <i n="[Technologies].[Technology].&amp;[Hydro]" c="Hydro" nd="1"/>
            </range>
          </ranges>
        </level>
      </levels>
      <selections count="1">
        <selection n="[Technologies].[Technology].[All]"/>
      </selections>
    </olap>
  </data>
  <extLst>
    <x:ext xmlns:x15="http://schemas.microsoft.com/office/spreadsheetml/2010/11/main" uri="{03082B11-2C62-411c-B77F-237D8FCFBE4C}">
      <x15:slicerCachePivotTables>
        <pivotTable tabId="4294967295" name="PivotChartTable1"/>
        <pivotTable tabId="4294967295" name="PivotChartTable6"/>
      </x15:slicerCachePivotTables>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 xr10:uid="{4AE76DF4-7905-4EF5-975E-F25D1D3EF524}" cache="Slicer_YEAR2" caption="Select year" columnCount="11" level="1" style="SlicerStyleDark1" rowHeight="273050"/>
  <slicer name="YEAR 1" xr10:uid="{BB52198A-93B5-4191-AC79-7BB9107B4F8A}" cache="Slicer_YEAR1" caption="YEAR" columnCount="11" level="1" style="SlicerStyleDark1" rowHeight="273050"/>
  <slicer name="EU_NonEU" xr10:uid="{71852658-DA83-464C-A2CA-B484F3824244}" cache="Slicer_EU_NonEU" caption="EU/Non-EU" level="1" style="SlicerStyleDark1" rowHeight="288925"/>
  <slicer name="MARKET_NODE 1" xr10:uid="{8DA5F761-96EE-4D54-9B48-B942FA768762}" cache="Slicer_MARKET_NODE1" caption="Select Market Zone" columnCount="25" level="1" style="SlicerStyleDark1" rowHeight="288925"/>
  <slicer name="COUNTRY_NAME 1" xr10:uid="{4544FA13-7FEE-4F0D-BFB7-D76E35026973}" cache="Slicer_COUNTRY_NAME1" caption="Select country" columnCount="14" level="1" style="SlicerStyleDark1" rowHeight="288925"/>
  <slicer name="Simplified" xr10:uid="{BE6D7863-366D-4BD5-B593-A0617235A87C}" cache="Slicer_Simplified" caption="Tech. simple" level="1" style="SlicerStyleDark1" rowHeight="288925"/>
  <slicer name="Type" xr10:uid="{35BE47B7-F5FC-4542-8338-ACCE51989745}" cache="Slicer_Type" caption="Fuel" columnCount="5" level="1" style="SlicerStyleDark1" rowHeight="262466"/>
  <slicer name="Year" xr10:uid="{E8B6DD08-E4FB-42CF-B82A-82279C0F4465}" cache="Slicer_Year" caption="Year" columnCount="4" level="1" style="SlicerStyleDark1" rowHeight="262466"/>
  <slicer name="Technology" xr10:uid="{C8916101-BE67-4000-A1F9-5F4E8921C768}" cache="Slicer_Technology" caption="Technology" level="1" style="SlicerStyleDark3" rowHeight="26246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246B314-6367-4975-85E8-FEC6BBB1E86B}" name="Table10" displayName="Table10" ref="A1:K17" totalsRowShown="0" headerRowBorderDxfId="52" tableBorderDxfId="51" totalsRowBorderDxfId="50">
  <autoFilter ref="A1:K17" xr:uid="{8246B314-6367-4975-85E8-FEC6BBB1E86B}"/>
  <tableColumns count="11">
    <tableColumn id="1" xr3:uid="{F7783FBB-86F3-4620-B8E9-27F451D9F917}" name="Fuel" dataDxfId="49"/>
    <tableColumn id="2" xr3:uid="{54EDDF80-C644-4FD6-A43D-11111EF793C1}" name="Unit" dataDxfId="48"/>
    <tableColumn id="3" xr3:uid="{47810DD7-432F-4DB5-8E2F-939FC286CCEC}" name="Source" dataDxfId="47"/>
    <tableColumn id="4" xr3:uid="{1F8F4B58-DAA7-446A-A9A5-29D8FC2698A1}" name="Assumptions" dataDxfId="46"/>
    <tableColumn id="9" xr3:uid="{E18864BC-11FF-4B81-ABD5-6CBB57A0AB11}" name="2025" dataDxfId="45"/>
    <tableColumn id="10" xr3:uid="{0BB5A882-AAFB-4275-AA47-5A80855AC1EC}" name="2026" dataDxfId="44"/>
    <tableColumn id="12" xr3:uid="{EFB014B1-A939-4642-AC14-E2012C53F150}" name="2028" dataDxfId="43"/>
    <tableColumn id="14" xr3:uid="{D8206982-9D71-4573-B86D-642D1F6DF4D1}" name="2030" dataDxfId="42"/>
    <tableColumn id="15" xr3:uid="{AEA66D62-27A1-4327-9A01-AA972DA58CD8}" name="2035" dataDxfId="41"/>
    <tableColumn id="16" xr3:uid="{EE48EC5F-86B7-44F8-ADE9-96F1BB937719}" name="2040" dataDxfId="40"/>
    <tableColumn id="17" xr3:uid="{3C1477DD-A598-4168-AC63-0E5DFBE82E43}" name="2050" dataDxfId="39"/>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7B650C6-1E80-48A4-B770-4E3AF45C9E5F}" name="Table8" displayName="Table8" ref="A1:B23" totalsRowShown="0">
  <autoFilter ref="A1:B23" xr:uid="{B7B650C6-1E80-48A4-B770-4E3AF45C9E5F}"/>
  <sortState xmlns:xlrd2="http://schemas.microsoft.com/office/spreadsheetml/2017/richdata2" ref="A2:B17">
    <sortCondition ref="A1:A17"/>
  </sortState>
  <tableColumns count="2">
    <tableColumn id="1" xr3:uid="{44BE2D4F-7FAB-4F68-94D7-F70806DF4655}" name="Technology"/>
    <tableColumn id="2" xr3:uid="{2E7CDE1E-6DFE-4032-9C4F-6E70386206DA}" name="Simplifi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6023BCB-87BC-4BE2-84DF-F548E87E30D0}" name="Capacities" displayName="Capacities" ref="A1:I5893" totalsRowShown="0">
  <autoFilter ref="A1:I5893" xr:uid="{00000000-0001-0000-0200-000000000000}"/>
  <tableColumns count="9">
    <tableColumn id="1" xr3:uid="{628F7901-3722-406A-9D52-612529093960}" name="COUNTRY_CODE"/>
    <tableColumn id="2" xr3:uid="{2E43049C-AF1F-4C4F-9D22-36C521BD1D00}" name="COUNTRY_NAME"/>
    <tableColumn id="3" xr3:uid="{FEEFE1C6-F93A-41C9-9112-C6EA1B72072C}" name="MARKET_NODE"/>
    <tableColumn id="4" xr3:uid="{CDDA74C9-B45E-4F02-AA4B-0FB333785A0C}" name="TECHNOLOGY"/>
    <tableColumn id="5" xr3:uid="{3E479068-676B-4A89-8F11-D5A78B9BCEE5}" name="YEAR"/>
    <tableColumn id="6" xr3:uid="{051B4702-9351-4E23-80B2-13BFFE121B25}" name="POWER"/>
    <tableColumn id="7" xr3:uid="{E27BB9D5-3EF1-4672-8ED7-F0D25863C1B4}" name="Country_Tech" dataDxfId="38">
      <calculatedColumnFormula>B2&amp;"-"&amp;D2</calculatedColumnFormula>
    </tableColumn>
    <tableColumn id="8" xr3:uid="{B939C408-C986-45B6-8212-D05F774F03D9}" name="EU_Countries">
      <calculatedColumnFormula>IF(COUNTIF(EU_Countries!A$1:A$27, "*"&amp;B2&amp;"*"), "EU", "Non-EU")</calculatedColumnFormula>
    </tableColumn>
    <tableColumn id="9" xr3:uid="{92D35C94-93E3-49F9-8D7A-40637C8A7C6B}" name="POWER (GW)">
      <calculatedColumnFormula>F2/1000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0A507F9-6465-474C-B788-7E8098FE8E55}" name="Table12" displayName="Table12" ref="A1:B21" totalsRowShown="0">
  <autoFilter ref="A1:B21" xr:uid="{E0A507F9-6465-474C-B788-7E8098FE8E55}"/>
  <tableColumns count="2">
    <tableColumn id="1" xr3:uid="{3FD91E01-BC1D-4089-985A-2778BA47A021}" name="Category"/>
    <tableColumn id="2" xr3:uid="{0089C6BB-0CCE-4295-B3FB-7A47AABF08B6}" name="Typ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147AD87-C4DD-4114-8DFA-11BD57B6ADD9}" name="Table4" displayName="Table4" ref="A1:A11" totalsRowShown="0">
  <autoFilter ref="A1:A11" xr:uid="{5147AD87-C4DD-4114-8DFA-11BD57B6ADD9}"/>
  <tableColumns count="1">
    <tableColumn id="1" xr3:uid="{D0C21142-C181-4691-A58A-A3590A83DC1E}" name="Year"/>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49B8195-BD22-4FE6-B1E0-BD104545BC87}" name="Demand" displayName="Demand" ref="A1:D452" totalsRowShown="0">
  <autoFilter ref="A1:D452" xr:uid="{00000000-0001-0000-0100-000000000000}"/>
  <tableColumns count="4">
    <tableColumn id="1" xr3:uid="{B96AEE4D-A436-4276-855B-2C851C1FD8D2}" name="market node"/>
    <tableColumn id="2" xr3:uid="{57C62204-F5F9-4265-9E4F-86D39E29A771}" name="year"/>
    <tableColumn id="3" xr3:uid="{F0C091A5-2055-4B75-8C39-CCBAF176C44D}" name="value"/>
    <tableColumn id="4" xr3:uid="{73AF8EF1-8210-4E02-B627-E37A82B39D3A}" name="Country"/>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C642CC3-F9A0-4DF2-99BA-D29E4962A684}" name="EUNonEU" displayName="EUNonEU" ref="A1:B41" totalsRowShown="0">
  <autoFilter ref="A1:B41" xr:uid="{8C642CC3-F9A0-4DF2-99BA-D29E4962A684}"/>
  <tableColumns count="2">
    <tableColumn id="1" xr3:uid="{A8B3D85D-8536-47F1-B06D-D0DD286E0C68}" name="Country" dataDxfId="37"/>
    <tableColumn id="2" xr3:uid="{598A85B4-321A-4EBC-BEDB-D6F5F206B7ED}" name="EU_Non">
      <calculatedColumnFormula>IF(COUNTIF(EU_Countries!A$1:A$27, "*"&amp;A2&amp;"*"), "EU", "Non-EU")</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FEDC130-5678-468E-A6D0-FF64740BE944}" name="Country_MZ" displayName="Country_MZ" ref="A1:C74" totalsRowShown="0">
  <autoFilter ref="A1:C74" xr:uid="{7FEDC130-5678-468E-A6D0-FF64740BE944}"/>
  <tableColumns count="3">
    <tableColumn id="1" xr3:uid="{2F8E831C-2B3E-4676-873F-094AFFD2D9D8}" name="COUNTRY_NAME"/>
    <tableColumn id="2" xr3:uid="{BE41E483-7E2C-4A29-8A03-A983B7C501BB}" name="MARKET_NODE"/>
    <tableColumn id="3" xr3:uid="{51809C94-D675-4BD1-8024-11C024F7A074}" name="Typ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0B59D5E-0B6B-4F93-989F-175F71CFB30A}" name="NTCs" displayName="NTCs" ref="A1:J5237" totalsRowShown="0" headerRowCellStyle="Normal 2" dataCellStyle="Normal 2">
  <autoFilter ref="A1:J5237" xr:uid="{50B59D5E-0B6B-4F93-989F-175F71CFB30A}">
    <filterColumn colId="2">
      <filters>
        <filter val="CZ00-&gt;PLI0"/>
        <filter val="DE00-&gt;PLI0"/>
        <filter val="PLI0-&gt;PL00"/>
        <filter val="SK00-&gt;PLI0"/>
      </filters>
    </filterColumn>
    <filterColumn colId="3">
      <filters>
        <filter val="2030"/>
      </filters>
    </filterColumn>
  </autoFilter>
  <tableColumns count="10">
    <tableColumn id="1" xr3:uid="{1B88A456-F9C5-4CB7-A757-228FF0F5C425}" name="FROM" dataCellStyle="Normal 2"/>
    <tableColumn id="2" xr3:uid="{0741C58D-5DDD-4A7C-B1F4-27A6C80DD435}" name="TO" dataCellStyle="Normal 2"/>
    <tableColumn id="3" xr3:uid="{655CD110-E126-4FA1-A4C8-1E03943C2687}" name="BORDER" dataCellStyle="Normal 2"/>
    <tableColumn id="4" xr3:uid="{75A110C7-74D5-4C7B-AA61-F6FE767EB248}" name="YEAR" dataCellStyle="Normal 2"/>
    <tableColumn id="5" xr3:uid="{7FBF2E73-05D0-471B-AA74-44AA1069BFD0}" name="MARKET_NODE" dataCellStyle="Normal 2"/>
    <tableColumn id="6" xr3:uid="{D8A531B3-223F-437F-9E9E-CEFE30251EDF}" name="NTC_MAX" dataCellStyle="Normal 2"/>
    <tableColumn id="7" xr3:uid="{13891F87-1A31-4486-90A1-E13F9C8F42B1}" name="NTC_MIN" dataCellStyle="Normal 2"/>
    <tableColumn id="8" xr3:uid="{B9A05D4F-1F2E-4AB4-A9DF-0BE5E7B7195C}" name="TYPE" dataCellStyle="Normal 2"/>
    <tableColumn id="10" xr3:uid="{474A8FBC-ED2B-4497-862A-13AFF8994F9E}" name="Country_Mnode" dataDxfId="1" dataCellStyle="Normal 2">
      <calculatedColumnFormula>_xlfn.XLOOKUP(E2,Country_MZ[MARKET_NODE],Country_MZ[COUNTRY_NAME])</calculatedColumnFormula>
    </tableColumn>
    <tableColumn id="9" xr3:uid="{7C318469-50A6-41A2-B661-DBA3F447C983}" name="Country" dataCellStyle="Normal 2">
      <calculatedColumnFormula>_xlfn.XLOOKUP(A2,Country_MZ[MARKET_NODE],Country_MZ[COUNTRY_NAME])</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542EDE4-E3B0-467F-8DDA-CB8601EC150C}" name="Reserves" displayName="Reserves" ref="A1:E727" totalsRowShown="0" headerRowCellStyle="Normal 2" dataCellStyle="Normal 2">
  <autoFilter ref="A1:E727" xr:uid="{7542EDE4-E3B0-467F-8DDA-CB8601EC150C}"/>
  <tableColumns count="5">
    <tableColumn id="1" xr3:uid="{9745EE74-8407-4D19-BDC3-CD5429495B87}" name="MARKET_NODE" dataCellStyle="Normal 2"/>
    <tableColumn id="2" xr3:uid="{BD9D8357-5F44-4BD0-90F4-15E187737532}" name="YEAR" dataCellStyle="Normal 2"/>
    <tableColumn id="3" xr3:uid="{173DC3C5-F2F1-4EBF-81A1-4E835194DFF9}" name="TYPE" dataCellStyle="Normal 2"/>
    <tableColumn id="4" xr3:uid="{8176BA66-7EA3-4C87-A492-3D957C15D6F5}" name="TOTAL" dataCellStyle="Normal 2"/>
    <tableColumn id="5" xr3:uid="{25C80579-633C-4BB2-A265-42ABE7E070B0}" name="Country_Name" dataDxfId="0" dataCellStyle="Normal 2">
      <calculatedColumnFormula>_xlfn.XLOOKUP(A2,Country_MZ[MARKET_NODE],Country_MZ[COUNTRY_NAME])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5_ENTSO-E Cover">
  <a:themeElements>
    <a:clrScheme name="ENTSO-E">
      <a:dk1>
        <a:srgbClr val="313131"/>
      </a:dk1>
      <a:lt1>
        <a:srgbClr val="FFFFFF"/>
      </a:lt1>
      <a:dk2>
        <a:srgbClr val="313131"/>
      </a:dk2>
      <a:lt2>
        <a:srgbClr val="FFFFFF"/>
      </a:lt2>
      <a:accent1>
        <a:srgbClr val="134094"/>
      </a:accent1>
      <a:accent2>
        <a:srgbClr val="EC6602"/>
      </a:accent2>
      <a:accent3>
        <a:srgbClr val="009992"/>
      </a:accent3>
      <a:accent4>
        <a:srgbClr val="FFCC00"/>
      </a:accent4>
      <a:accent5>
        <a:srgbClr val="707F86"/>
      </a:accent5>
      <a:accent6>
        <a:srgbClr val="A7B3B9"/>
      </a:accent6>
      <a:hlink>
        <a:srgbClr val="BF027F"/>
      </a:hlink>
      <a:folHlink>
        <a:srgbClr val="670F16"/>
      </a:folHlink>
    </a:clrScheme>
    <a:fontScheme name="Benutzerdefiniert 2">
      <a:majorFont>
        <a:latin typeface="Trebuchet MS"/>
        <a:ea typeface=""/>
        <a:cs typeface=""/>
      </a:majorFont>
      <a:minorFont>
        <a:latin typeface="Trebuchet M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Presentation3" id="{42B0DF6B-7160-394F-9876-CC35ABDDDBD6}" vid="{8F34142E-D78F-DF4C-8D2F-DB2AAEE5FF45}"/>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9.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12.xml"/><Relationship Id="rId1" Type="http://schemas.openxmlformats.org/officeDocument/2006/relationships/pivotTable" Target="../pivotTables/pivot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6"/>
  <sheetViews>
    <sheetView workbookViewId="0">
      <selection activeCell="Q38" sqref="Q38"/>
    </sheetView>
  </sheetViews>
  <sheetFormatPr defaultColWidth="11" defaultRowHeight="16.2"/>
  <cols>
    <col min="1" max="1" width="14.3984375" bestFit="1" customWidth="1"/>
    <col min="2" max="2" width="15.5" bestFit="1" customWidth="1"/>
    <col min="3" max="4" width="6.19921875" bestFit="1" customWidth="1"/>
    <col min="5" max="5" width="9.5" bestFit="1" customWidth="1"/>
    <col min="6" max="6" width="7.69921875" bestFit="1" customWidth="1"/>
    <col min="7" max="7" width="5.09765625" bestFit="1" customWidth="1"/>
    <col min="8" max="8" width="15.796875" bestFit="1" customWidth="1"/>
    <col min="9" max="9" width="11.796875" bestFit="1" customWidth="1"/>
    <col min="10" max="10" width="9.5" bestFit="1" customWidth="1"/>
    <col min="11" max="11" width="13.3984375" bestFit="1" customWidth="1"/>
    <col min="12" max="12" width="13" bestFit="1" customWidth="1"/>
    <col min="13" max="13" width="11.296875" bestFit="1" customWidth="1"/>
    <col min="14" max="14" width="11.19921875" bestFit="1" customWidth="1"/>
    <col min="15" max="15" width="13.19921875" customWidth="1"/>
    <col min="16" max="16" width="12.09765625" bestFit="1" customWidth="1"/>
    <col min="17" max="17" width="11.796875" bestFit="1" customWidth="1"/>
    <col min="18" max="18" width="10.796875" bestFit="1" customWidth="1"/>
    <col min="19" max="19" width="6" bestFit="1" customWidth="1"/>
    <col min="20" max="20" width="6.3984375" bestFit="1" customWidth="1"/>
    <col min="21" max="22" width="5.09765625" bestFit="1" customWidth="1"/>
    <col min="23" max="23" width="4.59765625" bestFit="1" customWidth="1"/>
    <col min="24" max="24" width="5.3984375" bestFit="1" customWidth="1"/>
    <col min="25" max="28" width="5.59765625" bestFit="1" customWidth="1"/>
    <col min="29" max="29" width="4.59765625" bestFit="1" customWidth="1"/>
    <col min="30" max="30" width="5" bestFit="1" customWidth="1"/>
    <col min="31" max="31" width="5.09765625" bestFit="1" customWidth="1"/>
    <col min="32" max="33" width="4.796875" bestFit="1" customWidth="1"/>
    <col min="34" max="34" width="4.5" bestFit="1" customWidth="1"/>
    <col min="35" max="35" width="4.59765625" bestFit="1" customWidth="1"/>
    <col min="36" max="36" width="4" bestFit="1" customWidth="1"/>
    <col min="37" max="37" width="5" bestFit="1" customWidth="1"/>
    <col min="38" max="38" width="5.59765625" bestFit="1" customWidth="1"/>
    <col min="39" max="39" width="5.5" bestFit="1" customWidth="1"/>
    <col min="40" max="40" width="5.3984375" bestFit="1" customWidth="1"/>
    <col min="41" max="41" width="6" bestFit="1" customWidth="1"/>
    <col min="42" max="42" width="5.59765625" bestFit="1" customWidth="1"/>
    <col min="43" max="43" width="5.796875" bestFit="1" customWidth="1"/>
    <col min="44" max="47" width="5.5" bestFit="1" customWidth="1"/>
    <col min="48" max="48" width="6.3984375" bestFit="1" customWidth="1"/>
    <col min="49" max="49" width="6.09765625" bestFit="1" customWidth="1"/>
    <col min="50" max="52" width="5.796875" bestFit="1" customWidth="1"/>
    <col min="53" max="53" width="5.3984375" bestFit="1" customWidth="1"/>
    <col min="54" max="54" width="5.09765625" bestFit="1" customWidth="1"/>
    <col min="55" max="55" width="5.59765625" bestFit="1" customWidth="1"/>
    <col min="56" max="56" width="5.3984375" bestFit="1" customWidth="1"/>
    <col min="57" max="60" width="5.09765625" bestFit="1" customWidth="1"/>
    <col min="61" max="61" width="4.59765625" bestFit="1" customWidth="1"/>
    <col min="62" max="62" width="5.3984375" bestFit="1" customWidth="1"/>
    <col min="63" max="63" width="5.09765625" bestFit="1" customWidth="1"/>
    <col min="64" max="65" width="5.5" bestFit="1" customWidth="1"/>
    <col min="66" max="66" width="5.3984375" bestFit="1" customWidth="1"/>
    <col min="67" max="67" width="10.5" bestFit="1" customWidth="1"/>
  </cols>
  <sheetData>
    <row r="1" spans="1:13">
      <c r="A1" s="1" t="s">
        <v>0</v>
      </c>
      <c r="B1" t="s">
        <v>1</v>
      </c>
    </row>
    <row r="3" spans="1:13">
      <c r="A3" s="1" t="s">
        <v>2</v>
      </c>
      <c r="B3" s="1" t="s">
        <v>3</v>
      </c>
    </row>
    <row r="4" spans="1:13">
      <c r="A4" s="1" t="s">
        <v>4</v>
      </c>
      <c r="B4" t="s">
        <v>5</v>
      </c>
      <c r="C4" t="s">
        <v>6</v>
      </c>
      <c r="D4" t="s">
        <v>7</v>
      </c>
      <c r="E4" t="s">
        <v>8</v>
      </c>
      <c r="F4" t="s">
        <v>9</v>
      </c>
      <c r="G4" t="s">
        <v>10</v>
      </c>
      <c r="H4" t="s">
        <v>11</v>
      </c>
      <c r="I4" t="s">
        <v>12</v>
      </c>
      <c r="J4" t="s">
        <v>13</v>
      </c>
      <c r="K4" t="s">
        <v>14</v>
      </c>
      <c r="L4" t="s">
        <v>15</v>
      </c>
      <c r="M4" t="s">
        <v>16</v>
      </c>
    </row>
    <row r="5" spans="1:13">
      <c r="A5" s="2">
        <v>2025</v>
      </c>
      <c r="B5" s="46">
        <v>152</v>
      </c>
      <c r="C5" s="46">
        <v>1918</v>
      </c>
      <c r="D5" s="46">
        <v>5305</v>
      </c>
      <c r="E5" s="46">
        <v>354</v>
      </c>
      <c r="F5" s="46">
        <v>3908</v>
      </c>
      <c r="G5" s="46">
        <v>140</v>
      </c>
      <c r="H5" s="46">
        <v>1547</v>
      </c>
      <c r="I5" s="46">
        <v>547</v>
      </c>
      <c r="J5" s="46">
        <v>9210</v>
      </c>
      <c r="K5" s="46">
        <v>2260</v>
      </c>
      <c r="L5" s="46">
        <v>3598</v>
      </c>
      <c r="M5" s="46">
        <v>28939</v>
      </c>
    </row>
    <row r="6" spans="1:13">
      <c r="A6" s="2">
        <v>2026</v>
      </c>
      <c r="B6" s="46">
        <v>344</v>
      </c>
      <c r="C6" s="46">
        <v>2279</v>
      </c>
      <c r="D6" s="46">
        <v>5326</v>
      </c>
      <c r="E6" s="46">
        <v>354</v>
      </c>
      <c r="F6" s="46">
        <v>2056</v>
      </c>
      <c r="G6" s="46">
        <v>140</v>
      </c>
      <c r="H6" s="46">
        <v>1547</v>
      </c>
      <c r="I6" s="46">
        <v>547</v>
      </c>
      <c r="J6" s="46">
        <v>10090</v>
      </c>
      <c r="K6" s="46">
        <v>2260</v>
      </c>
      <c r="L6" s="46">
        <v>3928</v>
      </c>
      <c r="M6" s="46">
        <v>28871</v>
      </c>
    </row>
    <row r="7" spans="1:13">
      <c r="A7" s="2">
        <v>2027</v>
      </c>
      <c r="B7" s="46">
        <v>571</v>
      </c>
      <c r="C7" s="46">
        <v>2593</v>
      </c>
      <c r="D7" s="46">
        <v>5326</v>
      </c>
      <c r="E7" s="46">
        <v>354</v>
      </c>
      <c r="F7" s="46">
        <v>2056</v>
      </c>
      <c r="G7" s="46">
        <v>140</v>
      </c>
      <c r="H7" s="46">
        <v>1595</v>
      </c>
      <c r="I7" s="46">
        <v>557</v>
      </c>
      <c r="J7" s="46">
        <v>10970</v>
      </c>
      <c r="K7" s="46">
        <v>2260</v>
      </c>
      <c r="L7" s="46">
        <v>4258</v>
      </c>
      <c r="M7" s="46">
        <v>30680</v>
      </c>
    </row>
    <row r="8" spans="1:13">
      <c r="A8" s="2">
        <v>2028</v>
      </c>
      <c r="B8" s="46">
        <v>1239</v>
      </c>
      <c r="C8" s="46">
        <v>2836</v>
      </c>
      <c r="D8" s="46">
        <v>5581</v>
      </c>
      <c r="E8" s="46">
        <v>354</v>
      </c>
      <c r="F8" s="46">
        <v>2056</v>
      </c>
      <c r="G8" s="46">
        <v>140</v>
      </c>
      <c r="H8" s="46">
        <v>1642</v>
      </c>
      <c r="I8" s="46">
        <v>567</v>
      </c>
      <c r="J8" s="46">
        <v>11850</v>
      </c>
      <c r="K8" s="46">
        <v>2260</v>
      </c>
      <c r="L8" s="46">
        <v>4588</v>
      </c>
      <c r="M8" s="46">
        <v>33113</v>
      </c>
    </row>
    <row r="9" spans="1:13">
      <c r="A9" s="2">
        <v>2029</v>
      </c>
      <c r="B9" s="46">
        <v>1330</v>
      </c>
      <c r="C9" s="46">
        <v>3047</v>
      </c>
      <c r="D9" s="46">
        <v>4862</v>
      </c>
      <c r="E9" s="46">
        <v>354</v>
      </c>
      <c r="F9" s="46">
        <v>2056</v>
      </c>
      <c r="G9" s="46">
        <v>140</v>
      </c>
      <c r="H9" s="46">
        <v>1642</v>
      </c>
      <c r="I9" s="46">
        <v>567</v>
      </c>
      <c r="J9" s="46">
        <v>12730</v>
      </c>
      <c r="K9" s="46">
        <v>2960</v>
      </c>
      <c r="L9" s="46">
        <v>4918</v>
      </c>
      <c r="M9" s="46">
        <v>34606</v>
      </c>
    </row>
    <row r="10" spans="1:13">
      <c r="A10" s="2">
        <v>2030</v>
      </c>
      <c r="B10" s="46">
        <v>1476</v>
      </c>
      <c r="C10" s="46">
        <v>3144</v>
      </c>
      <c r="D10" s="46">
        <v>4862</v>
      </c>
      <c r="E10" s="46">
        <v>354</v>
      </c>
      <c r="F10" s="46">
        <v>2056</v>
      </c>
      <c r="G10" s="46">
        <v>140</v>
      </c>
      <c r="H10" s="46">
        <v>1642</v>
      </c>
      <c r="I10" s="46">
        <v>567</v>
      </c>
      <c r="J10" s="46">
        <v>13610</v>
      </c>
      <c r="K10" s="46">
        <v>5760</v>
      </c>
      <c r="L10" s="46">
        <v>5248</v>
      </c>
      <c r="M10" s="46">
        <v>38859</v>
      </c>
    </row>
    <row r="11" spans="1:13">
      <c r="A11" s="2">
        <v>2031</v>
      </c>
      <c r="B11" s="46">
        <v>1667</v>
      </c>
      <c r="C11" s="46">
        <v>3270</v>
      </c>
      <c r="D11" s="46">
        <v>4564</v>
      </c>
      <c r="E11" s="46">
        <v>354</v>
      </c>
      <c r="F11" s="46">
        <v>2056</v>
      </c>
      <c r="G11" s="46">
        <v>140</v>
      </c>
      <c r="H11" s="46">
        <v>1642</v>
      </c>
      <c r="I11" s="46">
        <v>567</v>
      </c>
      <c r="J11" s="46">
        <v>14490</v>
      </c>
      <c r="K11" s="46">
        <v>5760</v>
      </c>
      <c r="L11" s="46">
        <v>5578</v>
      </c>
      <c r="M11" s="46">
        <v>40088</v>
      </c>
    </row>
    <row r="12" spans="1:13">
      <c r="A12" s="2">
        <v>2032</v>
      </c>
      <c r="B12" s="46">
        <v>1863</v>
      </c>
      <c r="C12" s="46">
        <v>3393</v>
      </c>
      <c r="D12" s="46">
        <v>4564</v>
      </c>
      <c r="E12" s="46">
        <v>354</v>
      </c>
      <c r="F12" s="46">
        <v>2056</v>
      </c>
      <c r="G12" s="46">
        <v>140</v>
      </c>
      <c r="H12" s="46">
        <v>1642</v>
      </c>
      <c r="I12" s="46">
        <v>567</v>
      </c>
      <c r="J12" s="46">
        <v>15370</v>
      </c>
      <c r="K12" s="46">
        <v>5760</v>
      </c>
      <c r="L12" s="46">
        <v>5908</v>
      </c>
      <c r="M12" s="46">
        <v>41617</v>
      </c>
    </row>
    <row r="13" spans="1:13">
      <c r="A13" s="2">
        <v>2033</v>
      </c>
      <c r="B13" s="46">
        <v>2088</v>
      </c>
      <c r="C13" s="46">
        <v>3517</v>
      </c>
      <c r="D13" s="46">
        <v>4564</v>
      </c>
      <c r="E13" s="46">
        <v>354</v>
      </c>
      <c r="F13" s="46">
        <v>2056</v>
      </c>
      <c r="G13" s="46">
        <v>140</v>
      </c>
      <c r="H13" s="46">
        <v>1642</v>
      </c>
      <c r="I13" s="46">
        <v>567</v>
      </c>
      <c r="J13" s="46">
        <v>16250</v>
      </c>
      <c r="K13" s="46">
        <v>5760</v>
      </c>
      <c r="L13" s="46">
        <v>6238</v>
      </c>
      <c r="M13" s="46">
        <v>43176</v>
      </c>
    </row>
    <row r="14" spans="1:13">
      <c r="A14" s="2">
        <v>2034</v>
      </c>
      <c r="B14" s="46">
        <v>2336</v>
      </c>
      <c r="C14" s="46">
        <v>3658</v>
      </c>
      <c r="D14" s="46">
        <v>4564</v>
      </c>
      <c r="E14" s="46">
        <v>354</v>
      </c>
      <c r="F14" s="46">
        <v>2056</v>
      </c>
      <c r="G14" s="46">
        <v>140</v>
      </c>
      <c r="H14" s="46">
        <v>1642</v>
      </c>
      <c r="I14" s="46">
        <v>567</v>
      </c>
      <c r="J14" s="46">
        <v>17130</v>
      </c>
      <c r="K14" s="46">
        <v>5760</v>
      </c>
      <c r="L14" s="46">
        <v>6568</v>
      </c>
      <c r="M14" s="46">
        <v>44775</v>
      </c>
    </row>
    <row r="15" spans="1:13">
      <c r="A15" s="2">
        <v>2035</v>
      </c>
      <c r="B15" s="46">
        <v>2604</v>
      </c>
      <c r="C15" s="46">
        <v>3753</v>
      </c>
      <c r="D15" s="46">
        <v>4564</v>
      </c>
      <c r="E15" s="46">
        <v>354</v>
      </c>
      <c r="F15" s="46">
        <v>2056</v>
      </c>
      <c r="G15" s="46">
        <v>140</v>
      </c>
      <c r="H15" s="46">
        <v>1642</v>
      </c>
      <c r="I15" s="46">
        <v>567</v>
      </c>
      <c r="J15" s="46">
        <v>18010</v>
      </c>
      <c r="K15" s="46">
        <v>5760</v>
      </c>
      <c r="L15" s="46">
        <v>6898</v>
      </c>
      <c r="M15" s="46">
        <v>46348</v>
      </c>
    </row>
    <row r="16" spans="1:13">
      <c r="A16" s="2" t="s">
        <v>16</v>
      </c>
      <c r="B16" s="46">
        <v>15670</v>
      </c>
      <c r="C16" s="46">
        <v>33408</v>
      </c>
      <c r="D16" s="46">
        <v>54082</v>
      </c>
      <c r="E16" s="46">
        <v>3894</v>
      </c>
      <c r="F16" s="46">
        <v>24468</v>
      </c>
      <c r="G16" s="46">
        <v>1540</v>
      </c>
      <c r="H16" s="46">
        <v>17825</v>
      </c>
      <c r="I16" s="46">
        <v>6187</v>
      </c>
      <c r="J16" s="46">
        <v>149710</v>
      </c>
      <c r="K16" s="46">
        <v>46560</v>
      </c>
      <c r="L16" s="46">
        <v>57728</v>
      </c>
      <c r="M16" s="46">
        <v>411072</v>
      </c>
    </row>
  </sheetData>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8763A-46CB-42EB-91D0-B98800EDCF68}">
  <dimension ref="A1:B41"/>
  <sheetViews>
    <sheetView workbookViewId="0">
      <selection activeCell="G47" sqref="G47"/>
    </sheetView>
  </sheetViews>
  <sheetFormatPr defaultRowHeight="16.2"/>
  <cols>
    <col min="1" max="1" width="9.09765625" customWidth="1"/>
  </cols>
  <sheetData>
    <row r="1" spans="1:2">
      <c r="A1" t="s">
        <v>235</v>
      </c>
      <c r="B1" t="s">
        <v>237</v>
      </c>
    </row>
    <row r="2" spans="1:2">
      <c r="A2" t="s">
        <v>160</v>
      </c>
      <c r="B2" t="str">
        <f>IF(COUNTIF(EU_Countries!A$1:A$27, "*"&amp;A2&amp;"*"), "EU", "Non-EU")</f>
        <v>Non-EU</v>
      </c>
    </row>
    <row r="3" spans="1:2">
      <c r="A3" t="s">
        <v>162</v>
      </c>
      <c r="B3" t="str">
        <f>IF(COUNTIF(EU_Countries!A$1:A$27, "*"&amp;A3&amp;"*"), "EU", "Non-EU")</f>
        <v>EU</v>
      </c>
    </row>
    <row r="4" spans="1:2">
      <c r="A4" t="s">
        <v>1</v>
      </c>
      <c r="B4" t="str">
        <f>IF(COUNTIF(EU_Countries!A$1:A$27, "*"&amp;A4&amp;"*"), "EU", "Non-EU")</f>
        <v>EU</v>
      </c>
    </row>
    <row r="5" spans="1:2">
      <c r="A5" t="s">
        <v>165</v>
      </c>
      <c r="B5" t="str">
        <f>IF(COUNTIF(EU_Countries!A$1:A$27, "*"&amp;A5&amp;"*"), "EU", "Non-EU")</f>
        <v>Non-EU</v>
      </c>
    </row>
    <row r="6" spans="1:2">
      <c r="A6" t="s">
        <v>167</v>
      </c>
      <c r="B6" t="str">
        <f>IF(COUNTIF(EU_Countries!A$1:A$27, "*"&amp;A6&amp;"*"), "EU", "Non-EU")</f>
        <v>EU</v>
      </c>
    </row>
    <row r="7" spans="1:2">
      <c r="A7" t="s">
        <v>169</v>
      </c>
      <c r="B7" t="str">
        <f>IF(COUNTIF(EU_Countries!A$1:A$27, "*"&amp;A7&amp;"*"), "EU", "Non-EU")</f>
        <v>EU</v>
      </c>
    </row>
    <row r="8" spans="1:2">
      <c r="A8" t="s">
        <v>171</v>
      </c>
      <c r="B8" t="str">
        <f>IF(COUNTIF(EU_Countries!A$1:A$27, "*"&amp;A8&amp;"*"), "EU", "Non-EU")</f>
        <v>EU</v>
      </c>
    </row>
    <row r="9" spans="1:2">
      <c r="A9" t="s">
        <v>173</v>
      </c>
      <c r="B9" t="str">
        <f>IF(COUNTIF(EU_Countries!A$1:A$27, "*"&amp;A9&amp;"*"), "EU", "Non-EU")</f>
        <v>EU</v>
      </c>
    </row>
    <row r="10" spans="1:2">
      <c r="A10" t="s">
        <v>175</v>
      </c>
      <c r="B10" t="str">
        <f>IF(COUNTIF(EU_Countries!A$1:A$27, "*"&amp;A10&amp;"*"), "EU", "Non-EU")</f>
        <v>EU</v>
      </c>
    </row>
    <row r="11" spans="1:2">
      <c r="A11" t="s">
        <v>177</v>
      </c>
      <c r="B11" t="str">
        <f>IF(COUNTIF(EU_Countries!A$1:A$27, "*"&amp;A11&amp;"*"), "EU", "Non-EU")</f>
        <v>EU</v>
      </c>
    </row>
    <row r="12" spans="1:2">
      <c r="A12" t="s">
        <v>179</v>
      </c>
      <c r="B12" t="str">
        <f>IF(COUNTIF(EU_Countries!A$1:A$27, "*"&amp;A12&amp;"*"), "EU", "Non-EU")</f>
        <v>EU</v>
      </c>
    </row>
    <row r="13" spans="1:2">
      <c r="A13" t="s">
        <v>181</v>
      </c>
      <c r="B13" t="str">
        <f>IF(COUNTIF(EU_Countries!A$1:A$27, "*"&amp;A13&amp;"*"), "EU", "Non-EU")</f>
        <v>EU</v>
      </c>
    </row>
    <row r="14" spans="1:2">
      <c r="A14" t="s">
        <v>183</v>
      </c>
      <c r="B14" t="str">
        <f>IF(COUNTIF(EU_Countries!A$1:A$27, "*"&amp;A14&amp;"*"), "EU", "Non-EU")</f>
        <v>Non-EU</v>
      </c>
    </row>
    <row r="15" spans="1:2">
      <c r="A15" t="s">
        <v>185</v>
      </c>
      <c r="B15" t="str">
        <f>IF(COUNTIF(EU_Countries!A$1:A$27, "*"&amp;A15&amp;"*"), "EU", "Non-EU")</f>
        <v>EU</v>
      </c>
    </row>
    <row r="16" spans="1:2">
      <c r="A16" t="s">
        <v>187</v>
      </c>
      <c r="B16" t="str">
        <f>IF(COUNTIF(EU_Countries!A$1:A$27, "*"&amp;A16&amp;"*"), "EU", "Non-EU")</f>
        <v>EU</v>
      </c>
    </row>
    <row r="17" spans="1:2">
      <c r="A17" t="s">
        <v>189</v>
      </c>
      <c r="B17" t="str">
        <f>IF(COUNTIF(EU_Countries!A$1:A$27, "*"&amp;A17&amp;"*"), "EU", "Non-EU")</f>
        <v>EU</v>
      </c>
    </row>
    <row r="18" spans="1:2">
      <c r="A18" t="s">
        <v>191</v>
      </c>
      <c r="B18" t="str">
        <f>IF(COUNTIF(EU_Countries!A$1:A$27, "*"&amp;A18&amp;"*"), "EU", "Non-EU")</f>
        <v>EU</v>
      </c>
    </row>
    <row r="19" spans="1:2">
      <c r="A19" t="s">
        <v>238</v>
      </c>
      <c r="B19" t="str">
        <f>IF(COUNTIF(EU_Countries!A$1:A$27, "*"&amp;A19&amp;"*"), "EU", "Non-EU")</f>
        <v>Non-EU</v>
      </c>
    </row>
    <row r="20" spans="1:2">
      <c r="A20" t="s">
        <v>193</v>
      </c>
      <c r="B20" t="str">
        <f>IF(COUNTIF(EU_Countries!A$1:A$27, "*"&amp;A20&amp;"*"), "EU", "Non-EU")</f>
        <v>EU</v>
      </c>
    </row>
    <row r="21" spans="1:2">
      <c r="A21" t="s">
        <v>195</v>
      </c>
      <c r="B21" t="str">
        <f>IF(COUNTIF(EU_Countries!A$1:A$27, "*"&amp;A21&amp;"*"), "EU", "Non-EU")</f>
        <v>EU</v>
      </c>
    </row>
    <row r="22" spans="1:2">
      <c r="A22" t="s">
        <v>197</v>
      </c>
      <c r="B22" t="str">
        <f>IF(COUNTIF(EU_Countries!A$1:A$27, "*"&amp;A22&amp;"*"), "EU", "Non-EU")</f>
        <v>EU</v>
      </c>
    </row>
    <row r="23" spans="1:2">
      <c r="A23" t="s">
        <v>199</v>
      </c>
      <c r="B23" t="str">
        <f>IF(COUNTIF(EU_Countries!A$1:A$27, "*"&amp;A23&amp;"*"), "EU", "Non-EU")</f>
        <v>EU</v>
      </c>
    </row>
    <row r="24" spans="1:2">
      <c r="A24" t="s">
        <v>201</v>
      </c>
      <c r="B24" t="str">
        <f>IF(COUNTIF(EU_Countries!A$1:A$27, "*"&amp;A24&amp;"*"), "EU", "Non-EU")</f>
        <v>Non-EU</v>
      </c>
    </row>
    <row r="25" spans="1:2">
      <c r="A25" t="s">
        <v>203</v>
      </c>
      <c r="B25" t="str">
        <f>IF(COUNTIF(EU_Countries!A$1:A$27, "*"&amp;A25&amp;"*"), "EU", "Non-EU")</f>
        <v>Non-EU</v>
      </c>
    </row>
    <row r="26" spans="1:2">
      <c r="A26" t="s">
        <v>205</v>
      </c>
      <c r="B26" t="str">
        <f>IF(COUNTIF(EU_Countries!A$1:A$27, "*"&amp;A26&amp;"*"), "EU", "Non-EU")</f>
        <v>EU</v>
      </c>
    </row>
    <row r="27" spans="1:2">
      <c r="A27" t="s">
        <v>207</v>
      </c>
      <c r="B27" t="str">
        <f>IF(COUNTIF(EU_Countries!A$1:A$27, "*"&amp;A27&amp;"*"), "EU", "Non-EU")</f>
        <v>Non-EU</v>
      </c>
    </row>
    <row r="28" spans="1:2">
      <c r="A28" t="s">
        <v>209</v>
      </c>
      <c r="B28" t="str">
        <f>IF(COUNTIF(EU_Countries!A$1:A$27, "*"&amp;A28&amp;"*"), "EU", "Non-EU")</f>
        <v>Non-EU</v>
      </c>
    </row>
    <row r="29" spans="1:2">
      <c r="A29" t="s">
        <v>211</v>
      </c>
      <c r="B29" t="str">
        <f>IF(COUNTIF(EU_Countries!A$1:A$27, "*"&amp;A29&amp;"*"), "EU", "Non-EU")</f>
        <v>EU</v>
      </c>
    </row>
    <row r="30" spans="1:2">
      <c r="A30" t="s">
        <v>213</v>
      </c>
      <c r="B30" t="str">
        <f>IF(COUNTIF(EU_Countries!A$1:A$27, "*"&amp;A30&amp;"*"), "EU", "Non-EU")</f>
        <v>EU</v>
      </c>
    </row>
    <row r="31" spans="1:2">
      <c r="A31" t="s">
        <v>215</v>
      </c>
      <c r="B31" t="str">
        <f>IF(COUNTIF(EU_Countries!A$1:A$27, "*"&amp;A31&amp;"*"), "EU", "Non-EU")</f>
        <v>Non-EU</v>
      </c>
    </row>
    <row r="32" spans="1:2">
      <c r="A32" t="s">
        <v>217</v>
      </c>
      <c r="B32" t="str">
        <f>IF(COUNTIF(EU_Countries!A$1:A$27, "*"&amp;A32&amp;"*"), "EU", "Non-EU")</f>
        <v>EU</v>
      </c>
    </row>
    <row r="33" spans="1:2">
      <c r="A33" t="s">
        <v>219</v>
      </c>
      <c r="B33" t="str">
        <f>IF(COUNTIF(EU_Countries!A$1:A$27, "*"&amp;A33&amp;"*"), "EU", "Non-EU")</f>
        <v>Non-EU</v>
      </c>
    </row>
    <row r="34" spans="1:2">
      <c r="A34" t="s">
        <v>221</v>
      </c>
      <c r="B34" t="str">
        <f>IF(COUNTIF(EU_Countries!A$1:A$27, "*"&amp;A34&amp;"*"), "EU", "Non-EU")</f>
        <v>EU</v>
      </c>
    </row>
    <row r="35" spans="1:2">
      <c r="A35" t="s">
        <v>223</v>
      </c>
      <c r="B35" t="str">
        <f>IF(COUNTIF(EU_Countries!A$1:A$27, "*"&amp;A35&amp;"*"), "EU", "Non-EU")</f>
        <v>EU</v>
      </c>
    </row>
    <row r="36" spans="1:2">
      <c r="A36" t="s">
        <v>225</v>
      </c>
      <c r="B36" t="str">
        <f>IF(COUNTIF(EU_Countries!A$1:A$27, "*"&amp;A36&amp;"*"), "EU", "Non-EU")</f>
        <v>EU</v>
      </c>
    </row>
    <row r="37" spans="1:2">
      <c r="A37" t="s">
        <v>227</v>
      </c>
      <c r="B37" t="str">
        <f>IF(COUNTIF(EU_Countries!A$1:A$27, "*"&amp;A37&amp;"*"), "EU", "Non-EU")</f>
        <v>EU</v>
      </c>
    </row>
    <row r="38" spans="1:2">
      <c r="A38" t="s">
        <v>229</v>
      </c>
      <c r="B38" t="str">
        <f>IF(COUNTIF(EU_Countries!A$1:A$27, "*"&amp;A38&amp;"*"), "EU", "Non-EU")</f>
        <v>Non-EU</v>
      </c>
    </row>
    <row r="39" spans="1:2">
      <c r="A39" t="s">
        <v>231</v>
      </c>
      <c r="B39" t="str">
        <f>IF(COUNTIF(EU_Countries!A$1:A$27, "*"&amp;A39&amp;"*"), "EU", "Non-EU")</f>
        <v>Non-EU</v>
      </c>
    </row>
    <row r="40" spans="1:2">
      <c r="A40" t="s">
        <v>239</v>
      </c>
      <c r="B40" t="str">
        <f>IF(COUNTIF(EU_Countries!A$1:A$27, "*"&amp;A40&amp;"*"), "EU", "Non-EU")</f>
        <v>EU</v>
      </c>
    </row>
    <row r="41" spans="1:2">
      <c r="A41" t="s">
        <v>240</v>
      </c>
      <c r="B41" t="str">
        <f>IF(COUNTIF(EU_Countries!A$1:A$27, "*"&amp;A41&amp;"*"), "EU", "Non-EU")</f>
        <v>Non-EU</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05849-248C-4C54-AD0B-17D6F18E51B0}">
  <dimension ref="A1:A27"/>
  <sheetViews>
    <sheetView workbookViewId="0">
      <selection activeCell="A25" sqref="A25"/>
    </sheetView>
  </sheetViews>
  <sheetFormatPr defaultRowHeight="16.2"/>
  <sheetData>
    <row r="1" spans="1:1">
      <c r="A1" t="s">
        <v>241</v>
      </c>
    </row>
    <row r="2" spans="1:1">
      <c r="A2" t="s">
        <v>242</v>
      </c>
    </row>
    <row r="3" spans="1:1">
      <c r="A3" t="s">
        <v>243</v>
      </c>
    </row>
    <row r="4" spans="1:1">
      <c r="A4" t="s">
        <v>244</v>
      </c>
    </row>
    <row r="5" spans="1:1">
      <c r="A5" t="s">
        <v>245</v>
      </c>
    </row>
    <row r="6" spans="1:1">
      <c r="A6" t="s">
        <v>246</v>
      </c>
    </row>
    <row r="7" spans="1:1">
      <c r="A7" t="s">
        <v>247</v>
      </c>
    </row>
    <row r="8" spans="1:1">
      <c r="A8" t="s">
        <v>248</v>
      </c>
    </row>
    <row r="9" spans="1:1">
      <c r="A9" t="s">
        <v>249</v>
      </c>
    </row>
    <row r="10" spans="1:1">
      <c r="A10" t="s">
        <v>250</v>
      </c>
    </row>
    <row r="11" spans="1:1">
      <c r="A11" t="s">
        <v>251</v>
      </c>
    </row>
    <row r="12" spans="1:1">
      <c r="A12" t="s">
        <v>252</v>
      </c>
    </row>
    <row r="13" spans="1:1">
      <c r="A13" t="s">
        <v>253</v>
      </c>
    </row>
    <row r="14" spans="1:1">
      <c r="A14" t="s">
        <v>254</v>
      </c>
    </row>
    <row r="15" spans="1:1">
      <c r="A15" t="s">
        <v>255</v>
      </c>
    </row>
    <row r="16" spans="1:1">
      <c r="A16" t="s">
        <v>256</v>
      </c>
    </row>
    <row r="17" spans="1:1">
      <c r="A17" t="s">
        <v>257</v>
      </c>
    </row>
    <row r="18" spans="1:1">
      <c r="A18" t="s">
        <v>258</v>
      </c>
    </row>
    <row r="19" spans="1:1">
      <c r="A19" t="s">
        <v>259</v>
      </c>
    </row>
    <row r="20" spans="1:1">
      <c r="A20" t="s">
        <v>260</v>
      </c>
    </row>
    <row r="21" spans="1:1">
      <c r="A21" t="s">
        <v>261</v>
      </c>
    </row>
    <row r="22" spans="1:1">
      <c r="A22" t="s">
        <v>262</v>
      </c>
    </row>
    <row r="23" spans="1:1">
      <c r="A23" t="s">
        <v>263</v>
      </c>
    </row>
    <row r="24" spans="1:1">
      <c r="A24" t="s">
        <v>264</v>
      </c>
    </row>
    <row r="25" spans="1:1">
      <c r="A25" t="s">
        <v>265</v>
      </c>
    </row>
    <row r="26" spans="1:1">
      <c r="A26" t="s">
        <v>266</v>
      </c>
    </row>
    <row r="27" spans="1:1">
      <c r="A27" t="s">
        <v>267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8F03D-5D3F-45A8-B00B-9E6BED24E2C4}">
  <dimension ref="A1:AI25"/>
  <sheetViews>
    <sheetView workbookViewId="0">
      <selection activeCell="A6" sqref="A6:B6"/>
    </sheetView>
  </sheetViews>
  <sheetFormatPr defaultRowHeight="16.2"/>
  <cols>
    <col min="1" max="1" width="18.09765625" bestFit="1" customWidth="1"/>
    <col min="2" max="2" width="18.796875" bestFit="1" customWidth="1"/>
    <col min="3" max="3" width="18" customWidth="1"/>
    <col min="13" max="13" width="18.296875" bestFit="1" customWidth="1"/>
    <col min="14" max="14" width="14.69921875" bestFit="1" customWidth="1"/>
    <col min="15" max="15" width="18.09765625" bestFit="1" customWidth="1"/>
    <col min="16" max="16" width="7.796875" bestFit="1" customWidth="1"/>
    <col min="17" max="17" width="16.3984375" bestFit="1" customWidth="1"/>
    <col min="18" max="18" width="7.5" bestFit="1" customWidth="1"/>
    <col min="19" max="20" width="8.796875" bestFit="1" customWidth="1"/>
    <col min="21" max="21" width="8.59765625" bestFit="1" customWidth="1"/>
    <col min="22" max="22" width="6.796875" bestFit="1" customWidth="1"/>
    <col min="23" max="23" width="8.796875" bestFit="1" customWidth="1"/>
    <col min="24" max="24" width="7.796875" bestFit="1" customWidth="1"/>
    <col min="25" max="25" width="16.8984375" bestFit="1" customWidth="1"/>
    <col min="26" max="26" width="15" bestFit="1" customWidth="1"/>
    <col min="27" max="27" width="11.19921875" bestFit="1" customWidth="1"/>
    <col min="28" max="28" width="7.796875" bestFit="1" customWidth="1"/>
    <col min="29" max="29" width="9.796875" bestFit="1" customWidth="1"/>
    <col min="30" max="30" width="10.59765625" bestFit="1" customWidth="1"/>
    <col min="31" max="31" width="9" bestFit="1" customWidth="1"/>
    <col min="32" max="32" width="13.5" bestFit="1" customWidth="1"/>
    <col min="33" max="33" width="12.69921875" bestFit="1" customWidth="1"/>
    <col min="34" max="34" width="12.19921875" bestFit="1" customWidth="1"/>
    <col min="35" max="35" width="10.796875" bestFit="1" customWidth="1"/>
  </cols>
  <sheetData>
    <row r="1" spans="1:35">
      <c r="A1" s="7" t="s">
        <v>154</v>
      </c>
      <c r="B1" s="8">
        <v>2035</v>
      </c>
      <c r="C1" s="9"/>
    </row>
    <row r="2" spans="1:35">
      <c r="A2" s="9"/>
      <c r="B2" s="9"/>
      <c r="C2" s="9"/>
      <c r="M2" s="56" t="s">
        <v>268</v>
      </c>
      <c r="N2" s="17" t="s">
        <v>3</v>
      </c>
      <c r="O2" s="5"/>
      <c r="P2" s="5"/>
      <c r="Q2" s="5"/>
      <c r="R2" s="5"/>
      <c r="S2" s="5"/>
      <c r="T2" s="5"/>
      <c r="U2" s="5"/>
      <c r="V2" s="5"/>
      <c r="W2" s="5"/>
      <c r="X2" s="5"/>
      <c r="Y2" s="5"/>
      <c r="Z2" s="5"/>
      <c r="AA2" s="5"/>
      <c r="AB2" s="5"/>
      <c r="AC2" s="5"/>
      <c r="AD2" s="5"/>
      <c r="AE2" s="5"/>
      <c r="AF2" s="5"/>
      <c r="AG2" s="5"/>
      <c r="AH2" s="5"/>
      <c r="AI2" s="5"/>
    </row>
    <row r="3" spans="1:35">
      <c r="A3" s="7" t="s">
        <v>153</v>
      </c>
      <c r="B3" s="7" t="s">
        <v>268</v>
      </c>
      <c r="C3" s="9"/>
      <c r="M3" s="16" t="s">
        <v>4</v>
      </c>
      <c r="N3" s="15" t="s">
        <v>5</v>
      </c>
      <c r="O3" s="14" t="s">
        <v>23</v>
      </c>
      <c r="P3" s="16" t="s">
        <v>6</v>
      </c>
      <c r="Q3" s="14" t="s">
        <v>565</v>
      </c>
      <c r="R3" s="16" t="s">
        <v>33</v>
      </c>
      <c r="S3" s="16" t="s">
        <v>7</v>
      </c>
      <c r="T3" s="16" t="s">
        <v>8</v>
      </c>
      <c r="U3" s="16" t="s">
        <v>35</v>
      </c>
      <c r="V3" s="16" t="s">
        <v>27</v>
      </c>
      <c r="W3" s="16" t="s">
        <v>9</v>
      </c>
      <c r="X3" s="16" t="s">
        <v>10</v>
      </c>
      <c r="Y3" s="14" t="s">
        <v>24</v>
      </c>
      <c r="Z3" s="16" t="s">
        <v>11</v>
      </c>
      <c r="AA3" s="16" t="s">
        <v>12</v>
      </c>
      <c r="AB3" s="14" t="s">
        <v>25</v>
      </c>
      <c r="AC3" s="14" t="s">
        <v>20</v>
      </c>
      <c r="AD3" s="14" t="s">
        <v>21</v>
      </c>
      <c r="AE3" s="16" t="s">
        <v>13</v>
      </c>
      <c r="AF3" s="14" t="s">
        <v>48</v>
      </c>
      <c r="AG3" s="14" t="s">
        <v>14</v>
      </c>
      <c r="AH3" s="14" t="s">
        <v>15</v>
      </c>
      <c r="AI3" s="13" t="s">
        <v>16</v>
      </c>
    </row>
    <row r="4" spans="1:35">
      <c r="A4" s="7" t="s">
        <v>13</v>
      </c>
      <c r="B4" s="47">
        <v>786.81400000000008</v>
      </c>
      <c r="C4" s="9"/>
      <c r="M4" s="18">
        <v>2025</v>
      </c>
      <c r="N4" s="52">
        <v>27.954999999999988</v>
      </c>
      <c r="O4" s="49">
        <v>27.175800000000002</v>
      </c>
      <c r="P4" s="54">
        <v>20.491</v>
      </c>
      <c r="Q4" s="49">
        <v>5.4969999999999999</v>
      </c>
      <c r="R4" s="54"/>
      <c r="S4" s="54">
        <v>230.66400000000004</v>
      </c>
      <c r="T4" s="54">
        <v>52.944000000000003</v>
      </c>
      <c r="U4" s="54"/>
      <c r="V4" s="54">
        <v>51.38900000000001</v>
      </c>
      <c r="W4" s="54">
        <v>102.81100000000001</v>
      </c>
      <c r="X4" s="54">
        <v>17.094999999999999</v>
      </c>
      <c r="Y4" s="49">
        <v>22.965899999999994</v>
      </c>
      <c r="Z4" s="54">
        <v>47.70300000000001</v>
      </c>
      <c r="AA4" s="54">
        <v>29.056999999999995</v>
      </c>
      <c r="AB4" s="49">
        <v>4.5221999999999998</v>
      </c>
      <c r="AC4" s="49">
        <v>96.353400000000022</v>
      </c>
      <c r="AD4" s="49">
        <v>70.564700000000002</v>
      </c>
      <c r="AE4" s="54">
        <v>274.03499999999997</v>
      </c>
      <c r="AF4" s="49">
        <v>2.774</v>
      </c>
      <c r="AG4" s="49">
        <v>42.755999999999986</v>
      </c>
      <c r="AH4" s="49">
        <v>249.82900000000001</v>
      </c>
      <c r="AI4" s="48">
        <v>1376.5820000000001</v>
      </c>
    </row>
    <row r="5" spans="1:35">
      <c r="A5" s="7" t="s">
        <v>15</v>
      </c>
      <c r="B5" s="47">
        <v>518.91000000000008</v>
      </c>
      <c r="C5" s="9"/>
      <c r="M5" s="6">
        <v>2026</v>
      </c>
      <c r="N5" s="53">
        <v>35.969000000000001</v>
      </c>
      <c r="O5" s="51">
        <v>28.500800000000002</v>
      </c>
      <c r="P5" s="55">
        <v>22.559000000000005</v>
      </c>
      <c r="Q5" s="51">
        <v>12.911999999999999</v>
      </c>
      <c r="R5" s="55"/>
      <c r="S5" s="55">
        <v>238.82300000000012</v>
      </c>
      <c r="T5" s="55">
        <v>47.365000000000002</v>
      </c>
      <c r="U5" s="55"/>
      <c r="V5" s="55">
        <v>48.027000000000001</v>
      </c>
      <c r="W5" s="55">
        <v>102.07300000000002</v>
      </c>
      <c r="X5" s="55">
        <v>16.832999999999998</v>
      </c>
      <c r="Y5" s="51">
        <v>23.016399999999994</v>
      </c>
      <c r="Z5" s="55">
        <v>52.695000000000014</v>
      </c>
      <c r="AA5" s="55">
        <v>30.831999999999994</v>
      </c>
      <c r="AB5" s="51">
        <v>4.5221999999999998</v>
      </c>
      <c r="AC5" s="51">
        <v>96.95450000000001</v>
      </c>
      <c r="AD5" s="51">
        <v>71.697000000000003</v>
      </c>
      <c r="AE5" s="55">
        <v>350.87100000000009</v>
      </c>
      <c r="AF5" s="51">
        <v>2.8339999999999996</v>
      </c>
      <c r="AG5" s="51">
        <v>50.713999999999999</v>
      </c>
      <c r="AH5" s="51">
        <v>283.77100000000007</v>
      </c>
      <c r="AI5" s="50">
        <v>1520.9689000000003</v>
      </c>
    </row>
    <row r="6" spans="1:35">
      <c r="A6" s="7" t="s">
        <v>14</v>
      </c>
      <c r="B6" s="47">
        <v>231.02999999999997</v>
      </c>
      <c r="C6" s="9"/>
      <c r="M6" s="6">
        <v>2027</v>
      </c>
      <c r="N6" s="53">
        <v>43.841999999999985</v>
      </c>
      <c r="O6" s="51">
        <v>28.610800000000001</v>
      </c>
      <c r="P6" s="55">
        <v>24.518000000000001</v>
      </c>
      <c r="Q6" s="51">
        <v>21.843</v>
      </c>
      <c r="R6" s="55"/>
      <c r="S6" s="55">
        <v>239.78200000000007</v>
      </c>
      <c r="T6" s="55">
        <v>44.143999999999998</v>
      </c>
      <c r="U6" s="55"/>
      <c r="V6" s="55">
        <v>48.018000000000001</v>
      </c>
      <c r="W6" s="55">
        <v>104.21400000000003</v>
      </c>
      <c r="X6" s="55">
        <v>16.631999999999994</v>
      </c>
      <c r="Y6" s="51">
        <v>23.066799999999994</v>
      </c>
      <c r="Z6" s="55">
        <v>50.532000000000011</v>
      </c>
      <c r="AA6" s="55">
        <v>30.234999999999999</v>
      </c>
      <c r="AB6" s="51">
        <v>4.5221999999999998</v>
      </c>
      <c r="AC6" s="51">
        <v>97.358800000000016</v>
      </c>
      <c r="AD6" s="51">
        <v>73.638499999999993</v>
      </c>
      <c r="AE6" s="55">
        <v>383.83</v>
      </c>
      <c r="AF6" s="51">
        <v>2.984</v>
      </c>
      <c r="AG6" s="51">
        <v>57.207999999999998</v>
      </c>
      <c r="AH6" s="51">
        <v>295.23600000000005</v>
      </c>
      <c r="AI6" s="50">
        <v>1590.2151000000001</v>
      </c>
    </row>
    <row r="7" spans="1:35">
      <c r="A7" s="7" t="s">
        <v>7</v>
      </c>
      <c r="B7" s="47">
        <v>220.29300000000006</v>
      </c>
      <c r="C7" s="9"/>
      <c r="M7" s="6">
        <v>2028</v>
      </c>
      <c r="N7" s="53">
        <v>59.333999999999975</v>
      </c>
      <c r="O7" s="51">
        <v>30.000700000000002</v>
      </c>
      <c r="P7" s="55">
        <v>27.593999999999998</v>
      </c>
      <c r="Q7" s="51">
        <v>39.332000000000008</v>
      </c>
      <c r="R7" s="55"/>
      <c r="S7" s="55">
        <v>240.40400000000005</v>
      </c>
      <c r="T7" s="55">
        <v>39.915999999999997</v>
      </c>
      <c r="U7" s="55"/>
      <c r="V7" s="55">
        <v>47.497</v>
      </c>
      <c r="W7" s="55">
        <v>106.00400000000002</v>
      </c>
      <c r="X7" s="55">
        <v>15.107999999999997</v>
      </c>
      <c r="Y7" s="51">
        <v>23.378899999999994</v>
      </c>
      <c r="Z7" s="55">
        <v>52.846000000000011</v>
      </c>
      <c r="AA7" s="55">
        <v>32.616999999999997</v>
      </c>
      <c r="AB7" s="51">
        <v>4.5221999999999998</v>
      </c>
      <c r="AC7" s="51">
        <v>97.919500000000014</v>
      </c>
      <c r="AD7" s="51">
        <v>74.697900000000004</v>
      </c>
      <c r="AE7" s="55">
        <v>460.59000000000003</v>
      </c>
      <c r="AF7" s="51">
        <v>3.2510000000000003</v>
      </c>
      <c r="AG7" s="51">
        <v>71.631000000000014</v>
      </c>
      <c r="AH7" s="51">
        <v>346.32800000000009</v>
      </c>
      <c r="AI7" s="50">
        <v>1772.9712</v>
      </c>
    </row>
    <row r="8" spans="1:35">
      <c r="A8" s="7" t="s">
        <v>5</v>
      </c>
      <c r="B8" s="47">
        <v>174.10700000000003</v>
      </c>
      <c r="C8" s="9"/>
      <c r="M8" s="6">
        <v>2029</v>
      </c>
      <c r="N8" s="53">
        <v>72.987000000000009</v>
      </c>
      <c r="O8" s="51">
        <v>31.101599999999998</v>
      </c>
      <c r="P8" s="55">
        <v>30.498000000000001</v>
      </c>
      <c r="Q8" s="51">
        <v>57.839000000000006</v>
      </c>
      <c r="R8" s="55">
        <v>1E-3</v>
      </c>
      <c r="S8" s="55">
        <v>235.69000000000003</v>
      </c>
      <c r="T8" s="55">
        <v>39.223999999999997</v>
      </c>
      <c r="U8" s="55"/>
      <c r="V8" s="55">
        <v>43.76400000000001</v>
      </c>
      <c r="W8" s="55">
        <v>106.12500000000003</v>
      </c>
      <c r="X8" s="55">
        <v>15.081</v>
      </c>
      <c r="Y8" s="51">
        <v>24.440899999999996</v>
      </c>
      <c r="Z8" s="55">
        <v>49.65100000000001</v>
      </c>
      <c r="AA8" s="55">
        <v>32.435999999999993</v>
      </c>
      <c r="AB8" s="51">
        <v>4.5221999999999998</v>
      </c>
      <c r="AC8" s="51">
        <v>98.338400000000021</v>
      </c>
      <c r="AD8" s="51">
        <v>75.869200000000006</v>
      </c>
      <c r="AE8" s="55">
        <v>487.90099999999984</v>
      </c>
      <c r="AF8" s="51">
        <v>4.851</v>
      </c>
      <c r="AG8" s="51">
        <v>85.598000000000013</v>
      </c>
      <c r="AH8" s="51">
        <v>366.46299999999997</v>
      </c>
      <c r="AI8" s="50">
        <v>1862.3813</v>
      </c>
    </row>
    <row r="9" spans="1:35">
      <c r="A9" s="7" t="s">
        <v>565</v>
      </c>
      <c r="B9" s="47">
        <v>131.01800000000006</v>
      </c>
      <c r="C9" s="9"/>
      <c r="M9" s="6">
        <v>2030</v>
      </c>
      <c r="N9" s="53">
        <v>93.662000000000035</v>
      </c>
      <c r="O9" s="51">
        <v>32.095600000000005</v>
      </c>
      <c r="P9" s="55">
        <v>33.860999999999997</v>
      </c>
      <c r="Q9" s="51">
        <v>80.417000000000002</v>
      </c>
      <c r="R9" s="55">
        <v>5.0000000000000001E-3</v>
      </c>
      <c r="S9" s="55">
        <v>231.51400000000001</v>
      </c>
      <c r="T9" s="55">
        <v>34.505000000000003</v>
      </c>
      <c r="U9" s="55"/>
      <c r="V9" s="55">
        <v>41.697000000000003</v>
      </c>
      <c r="W9" s="55">
        <v>106.68</v>
      </c>
      <c r="X9" s="55">
        <v>14.695</v>
      </c>
      <c r="Y9" s="51">
        <v>26.551400000000001</v>
      </c>
      <c r="Z9" s="55">
        <v>50.596000000000018</v>
      </c>
      <c r="AA9" s="55">
        <v>34.033000000000001</v>
      </c>
      <c r="AB9" s="51">
        <v>4.5671999999999997</v>
      </c>
      <c r="AC9" s="51">
        <v>100.27900000000001</v>
      </c>
      <c r="AD9" s="51">
        <v>77.243200000000002</v>
      </c>
      <c r="AE9" s="55">
        <v>565.63</v>
      </c>
      <c r="AF9" s="51">
        <v>6.8310000000000004</v>
      </c>
      <c r="AG9" s="51">
        <v>127.95899999999999</v>
      </c>
      <c r="AH9" s="51">
        <v>414.56600000000014</v>
      </c>
      <c r="AI9" s="50">
        <v>2077.3874000000001</v>
      </c>
    </row>
    <row r="10" spans="1:35">
      <c r="A10" s="7" t="s">
        <v>9</v>
      </c>
      <c r="B10" s="47">
        <v>109.95700000000001</v>
      </c>
      <c r="C10" s="9"/>
      <c r="M10" s="6">
        <v>2031</v>
      </c>
      <c r="N10" s="53">
        <v>107.53399999999998</v>
      </c>
      <c r="O10" s="51">
        <v>33.041499999999999</v>
      </c>
      <c r="P10" s="55">
        <v>35.186999999999998</v>
      </c>
      <c r="Q10" s="51">
        <v>88.375</v>
      </c>
      <c r="R10" s="55">
        <v>6.0000000000000001E-3</v>
      </c>
      <c r="S10" s="55">
        <v>227.601</v>
      </c>
      <c r="T10" s="55">
        <v>30.755000000000003</v>
      </c>
      <c r="U10" s="55"/>
      <c r="V10" s="55">
        <v>37.395000000000003</v>
      </c>
      <c r="W10" s="55">
        <v>106.47500000000001</v>
      </c>
      <c r="X10" s="55">
        <v>7.6180000000000003</v>
      </c>
      <c r="Y10" s="51">
        <v>26.760899999999999</v>
      </c>
      <c r="Z10" s="55">
        <v>43.171000000000014</v>
      </c>
      <c r="AA10" s="55">
        <v>32.061</v>
      </c>
      <c r="AB10" s="51">
        <v>4.5671999999999997</v>
      </c>
      <c r="AC10" s="51">
        <v>100.56010000000001</v>
      </c>
      <c r="AD10" s="51">
        <v>77.438900000000018</v>
      </c>
      <c r="AE10" s="55">
        <v>580.3359999999999</v>
      </c>
      <c r="AF10" s="51">
        <v>6.891</v>
      </c>
      <c r="AG10" s="51">
        <v>146.82400000000001</v>
      </c>
      <c r="AH10" s="51">
        <v>420.11300000000011</v>
      </c>
      <c r="AI10" s="50">
        <v>2112.7106000000003</v>
      </c>
    </row>
    <row r="11" spans="1:35">
      <c r="A11" s="7" t="s">
        <v>20</v>
      </c>
      <c r="B11" s="47">
        <v>103.2889</v>
      </c>
      <c r="C11" s="9"/>
      <c r="M11" s="6">
        <v>2032</v>
      </c>
      <c r="N11" s="53">
        <v>123.98800000000003</v>
      </c>
      <c r="O11" s="51">
        <v>33.087399999999995</v>
      </c>
      <c r="P11" s="55">
        <v>36.340999999999994</v>
      </c>
      <c r="Q11" s="51">
        <v>97.944000000000031</v>
      </c>
      <c r="R11" s="55">
        <v>8.0000000000000002E-3</v>
      </c>
      <c r="S11" s="55">
        <v>229.17099999999999</v>
      </c>
      <c r="T11" s="55">
        <v>27.362000000000002</v>
      </c>
      <c r="U11" s="55">
        <v>0.5</v>
      </c>
      <c r="V11" s="55">
        <v>37.045999999999999</v>
      </c>
      <c r="W11" s="55">
        <v>107.14900000000002</v>
      </c>
      <c r="X11" s="55">
        <v>7.21</v>
      </c>
      <c r="Y11" s="51">
        <v>26.970499999999998</v>
      </c>
      <c r="Z11" s="55">
        <v>46.789000000000009</v>
      </c>
      <c r="AA11" s="55">
        <v>31.480000000000004</v>
      </c>
      <c r="AB11" s="51">
        <v>4.6032000000000002</v>
      </c>
      <c r="AC11" s="51">
        <v>100.6583</v>
      </c>
      <c r="AD11" s="51">
        <v>77.654100000000014</v>
      </c>
      <c r="AE11" s="55">
        <v>622.72300000000007</v>
      </c>
      <c r="AF11" s="51">
        <v>6.891</v>
      </c>
      <c r="AG11" s="51">
        <v>161.43400000000003</v>
      </c>
      <c r="AH11" s="51">
        <v>439.7800000000002</v>
      </c>
      <c r="AI11" s="50">
        <v>2218.7895000000008</v>
      </c>
    </row>
    <row r="12" spans="1:35">
      <c r="A12" s="7" t="s">
        <v>21</v>
      </c>
      <c r="B12" s="47">
        <v>77.971300000000014</v>
      </c>
      <c r="C12" s="9"/>
      <c r="M12" s="6">
        <v>2033</v>
      </c>
      <c r="N12" s="53">
        <v>138.93799999999999</v>
      </c>
      <c r="O12" s="51">
        <v>33.333199999999998</v>
      </c>
      <c r="P12" s="55">
        <v>38.897999999999996</v>
      </c>
      <c r="Q12" s="51">
        <v>108.45300000000002</v>
      </c>
      <c r="R12" s="55">
        <v>8.9999999999999993E-3</v>
      </c>
      <c r="S12" s="55">
        <v>226.601</v>
      </c>
      <c r="T12" s="55">
        <v>24.523000000000003</v>
      </c>
      <c r="U12" s="55">
        <v>0.5</v>
      </c>
      <c r="V12" s="55">
        <v>32.623000000000005</v>
      </c>
      <c r="W12" s="55">
        <v>107.26700000000002</v>
      </c>
      <c r="X12" s="55">
        <v>7.1749999999999998</v>
      </c>
      <c r="Y12" s="51">
        <v>27.434999999999999</v>
      </c>
      <c r="Z12" s="55">
        <v>45.50200000000001</v>
      </c>
      <c r="AA12" s="55">
        <v>30.906999999999989</v>
      </c>
      <c r="AB12" s="51">
        <v>4.6032000000000002</v>
      </c>
      <c r="AC12" s="51">
        <v>100.75640000000001</v>
      </c>
      <c r="AD12" s="51">
        <v>77.767200000000017</v>
      </c>
      <c r="AE12" s="55">
        <v>664.17900000000009</v>
      </c>
      <c r="AF12" s="51">
        <v>6.9540000000000006</v>
      </c>
      <c r="AG12" s="51">
        <v>185.84100000000007</v>
      </c>
      <c r="AH12" s="51">
        <v>460.12400000000002</v>
      </c>
      <c r="AI12" s="50">
        <v>2322.3890000000001</v>
      </c>
    </row>
    <row r="13" spans="1:35">
      <c r="A13" s="7" t="s">
        <v>11</v>
      </c>
      <c r="B13" s="47">
        <v>45.417999999999999</v>
      </c>
      <c r="C13" s="9"/>
      <c r="M13" s="6">
        <v>2034</v>
      </c>
      <c r="N13" s="53">
        <v>154.874</v>
      </c>
      <c r="O13" s="51">
        <v>34.733099999999993</v>
      </c>
      <c r="P13" s="55">
        <v>40.064999999999998</v>
      </c>
      <c r="Q13" s="51">
        <v>116.73</v>
      </c>
      <c r="R13" s="55">
        <v>1.0999999999999999E-2</v>
      </c>
      <c r="S13" s="55">
        <v>223.29200000000003</v>
      </c>
      <c r="T13" s="55">
        <v>22.893000000000001</v>
      </c>
      <c r="U13" s="55">
        <v>0.5</v>
      </c>
      <c r="V13" s="55">
        <v>30.963000000000001</v>
      </c>
      <c r="W13" s="55">
        <v>107.73700000000002</v>
      </c>
      <c r="X13" s="55">
        <v>5.72</v>
      </c>
      <c r="Y13" s="51">
        <v>28.604500000000002</v>
      </c>
      <c r="Z13" s="55">
        <v>44.52300000000001</v>
      </c>
      <c r="AA13" s="55">
        <v>30.272000000000002</v>
      </c>
      <c r="AB13" s="51">
        <v>4.6032000000000002</v>
      </c>
      <c r="AC13" s="51">
        <v>101.3905</v>
      </c>
      <c r="AD13" s="51">
        <v>77.844200000000015</v>
      </c>
      <c r="AE13" s="55">
        <v>707.32900000000029</v>
      </c>
      <c r="AF13" s="51">
        <v>6.9540000000000006</v>
      </c>
      <c r="AG13" s="51">
        <v>197.48800000000006</v>
      </c>
      <c r="AH13" s="51">
        <v>479.18499999999995</v>
      </c>
      <c r="AI13" s="50">
        <v>2415.7115000000008</v>
      </c>
    </row>
    <row r="14" spans="1:35">
      <c r="A14" s="7" t="s">
        <v>6</v>
      </c>
      <c r="B14" s="47">
        <v>41.261999999999993</v>
      </c>
      <c r="C14" s="9"/>
      <c r="M14" s="6">
        <v>2035</v>
      </c>
      <c r="N14" s="53">
        <v>174.10699999999994</v>
      </c>
      <c r="O14" s="51">
        <v>35.798999999999992</v>
      </c>
      <c r="P14" s="55">
        <v>41.262</v>
      </c>
      <c r="Q14" s="51">
        <v>131.01799999999997</v>
      </c>
      <c r="R14" s="55">
        <v>1.2999999999999999E-2</v>
      </c>
      <c r="S14" s="55">
        <v>220.29300000000001</v>
      </c>
      <c r="T14" s="55">
        <v>19.475000000000001</v>
      </c>
      <c r="U14" s="55">
        <v>0.5</v>
      </c>
      <c r="V14" s="55">
        <v>28.711000000000002</v>
      </c>
      <c r="W14" s="55">
        <v>109.95700000000002</v>
      </c>
      <c r="X14" s="55">
        <v>5.4669999999999996</v>
      </c>
      <c r="Y14" s="51">
        <v>28.842799999999997</v>
      </c>
      <c r="Z14" s="55">
        <v>45.418000000000028</v>
      </c>
      <c r="AA14" s="55">
        <v>30.965</v>
      </c>
      <c r="AB14" s="51">
        <v>4.6032000000000002</v>
      </c>
      <c r="AC14" s="51">
        <v>103.28890000000001</v>
      </c>
      <c r="AD14" s="51">
        <v>77.971300000000014</v>
      </c>
      <c r="AE14" s="55">
        <v>786.81400000000019</v>
      </c>
      <c r="AF14" s="51">
        <v>6.9540000000000006</v>
      </c>
      <c r="AG14" s="51">
        <v>231.03</v>
      </c>
      <c r="AH14" s="51">
        <v>518.90999999999985</v>
      </c>
      <c r="AI14" s="50">
        <v>2601.3991999999998</v>
      </c>
    </row>
    <row r="15" spans="1:35">
      <c r="A15" s="7" t="s">
        <v>23</v>
      </c>
      <c r="B15" s="47">
        <v>35.798999999999999</v>
      </c>
      <c r="C15" s="9"/>
      <c r="M15" s="18" t="s">
        <v>16</v>
      </c>
      <c r="N15" s="52">
        <v>1033.19</v>
      </c>
      <c r="O15" s="49">
        <v>347.47949999999992</v>
      </c>
      <c r="P15" s="54">
        <v>351.274</v>
      </c>
      <c r="Q15" s="49">
        <v>760.36000000000013</v>
      </c>
      <c r="R15" s="54">
        <v>5.2999999999999992E-2</v>
      </c>
      <c r="S15" s="54">
        <v>2543.8350000000005</v>
      </c>
      <c r="T15" s="54">
        <v>383.10600000000011</v>
      </c>
      <c r="U15" s="54">
        <v>2</v>
      </c>
      <c r="V15" s="54">
        <v>447.13000000000005</v>
      </c>
      <c r="W15" s="54">
        <v>1166.4920000000004</v>
      </c>
      <c r="X15" s="54">
        <v>128.63399999999999</v>
      </c>
      <c r="Y15" s="49">
        <v>282.03399999999993</v>
      </c>
      <c r="Z15" s="54">
        <v>529.42600000000016</v>
      </c>
      <c r="AA15" s="54">
        <v>344.89499999999992</v>
      </c>
      <c r="AB15" s="49">
        <v>50.158200000000001</v>
      </c>
      <c r="AC15" s="49">
        <v>1093.8578000000002</v>
      </c>
      <c r="AD15" s="49">
        <v>832.38620000000003</v>
      </c>
      <c r="AE15" s="54">
        <v>5884.2380000000003</v>
      </c>
      <c r="AF15" s="49">
        <v>58.168999999999997</v>
      </c>
      <c r="AG15" s="49">
        <v>1358.4830000000002</v>
      </c>
      <c r="AH15" s="49">
        <v>4274.3050000000003</v>
      </c>
      <c r="AI15" s="48">
        <v>21871.505700000002</v>
      </c>
    </row>
    <row r="16" spans="1:35">
      <c r="A16" s="7" t="s">
        <v>12</v>
      </c>
      <c r="B16" s="47">
        <v>30.965</v>
      </c>
      <c r="C16" s="9"/>
    </row>
    <row r="17" spans="1:3">
      <c r="A17" s="7" t="s">
        <v>24</v>
      </c>
      <c r="B17" s="47">
        <v>28.842800000000004</v>
      </c>
      <c r="C17" s="9"/>
    </row>
    <row r="18" spans="1:3">
      <c r="A18" s="7" t="s">
        <v>27</v>
      </c>
      <c r="B18" s="47">
        <v>28.711000000000002</v>
      </c>
      <c r="C18" s="9"/>
    </row>
    <row r="19" spans="1:3">
      <c r="A19" s="7" t="s">
        <v>8</v>
      </c>
      <c r="B19" s="47">
        <v>19.475000000000001</v>
      </c>
      <c r="C19" s="9"/>
    </row>
    <row r="20" spans="1:3">
      <c r="A20" s="7" t="s">
        <v>48</v>
      </c>
      <c r="B20" s="47">
        <v>6.9540000000000015</v>
      </c>
      <c r="C20" s="9"/>
    </row>
    <row r="21" spans="1:3">
      <c r="A21" s="7" t="s">
        <v>10</v>
      </c>
      <c r="B21" s="47">
        <v>5.4669999999999996</v>
      </c>
      <c r="C21" s="9"/>
    </row>
    <row r="22" spans="1:3">
      <c r="A22" s="7" t="s">
        <v>25</v>
      </c>
      <c r="B22" s="47">
        <v>4.6032000000000002</v>
      </c>
      <c r="C22" s="9"/>
    </row>
    <row r="23" spans="1:3">
      <c r="A23" s="7" t="s">
        <v>35</v>
      </c>
      <c r="B23" s="47">
        <v>0.5</v>
      </c>
      <c r="C23" s="9"/>
    </row>
    <row r="24" spans="1:3">
      <c r="A24" s="7" t="s">
        <v>33</v>
      </c>
      <c r="B24" s="47">
        <v>1.2999999999999999E-2</v>
      </c>
    </row>
    <row r="25" spans="1:3">
      <c r="A25" s="7" t="s">
        <v>16</v>
      </c>
      <c r="B25" s="47">
        <v>2601.3992000000003</v>
      </c>
    </row>
  </sheetData>
  <pageMargins left="0.7" right="0.7" top="0.75" bottom="0.75" header="0.3" footer="0.3"/>
  <pageSetup paperSize="9"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E3A81-0E03-486E-8D1A-5CFC1A7D42A3}">
  <dimension ref="A1:C74"/>
  <sheetViews>
    <sheetView topLeftCell="A61" workbookViewId="0">
      <selection activeCell="A72" sqref="A72"/>
    </sheetView>
  </sheetViews>
  <sheetFormatPr defaultRowHeight="16.2"/>
  <cols>
    <col min="1" max="1" width="16.5" customWidth="1"/>
    <col min="2" max="2" width="15.09765625" customWidth="1"/>
  </cols>
  <sheetData>
    <row r="1" spans="1:3">
      <c r="A1" t="s">
        <v>0</v>
      </c>
      <c r="B1" t="s">
        <v>152</v>
      </c>
      <c r="C1" t="s">
        <v>143</v>
      </c>
    </row>
    <row r="2" spans="1:3">
      <c r="A2" t="s">
        <v>160</v>
      </c>
      <c r="B2" t="s">
        <v>19</v>
      </c>
      <c r="C2" t="s">
        <v>269</v>
      </c>
    </row>
    <row r="3" spans="1:3">
      <c r="A3" t="s">
        <v>162</v>
      </c>
      <c r="B3" t="s">
        <v>22</v>
      </c>
      <c r="C3" t="s">
        <v>269</v>
      </c>
    </row>
    <row r="4" spans="1:3">
      <c r="A4" t="s">
        <v>1</v>
      </c>
      <c r="B4" t="s">
        <v>28</v>
      </c>
      <c r="C4" t="s">
        <v>269</v>
      </c>
    </row>
    <row r="5" spans="1:3">
      <c r="A5" t="s">
        <v>1</v>
      </c>
      <c r="B5" t="s">
        <v>29</v>
      </c>
      <c r="C5" t="s">
        <v>270</v>
      </c>
    </row>
    <row r="6" spans="1:3">
      <c r="A6" t="s">
        <v>165</v>
      </c>
      <c r="B6" t="s">
        <v>26</v>
      </c>
      <c r="C6" t="s">
        <v>269</v>
      </c>
    </row>
    <row r="7" spans="1:3">
      <c r="A7" t="s">
        <v>167</v>
      </c>
      <c r="B7" t="s">
        <v>30</v>
      </c>
      <c r="C7" t="s">
        <v>269</v>
      </c>
    </row>
    <row r="8" spans="1:3">
      <c r="A8" t="s">
        <v>169</v>
      </c>
      <c r="B8" t="s">
        <v>53</v>
      </c>
      <c r="C8" t="s">
        <v>269</v>
      </c>
    </row>
    <row r="9" spans="1:3">
      <c r="A9" t="s">
        <v>171</v>
      </c>
      <c r="B9" t="s">
        <v>32</v>
      </c>
      <c r="C9" t="s">
        <v>269</v>
      </c>
    </row>
    <row r="10" spans="1:3">
      <c r="A10" t="s">
        <v>173</v>
      </c>
      <c r="B10" t="s">
        <v>37</v>
      </c>
      <c r="C10" t="s">
        <v>269</v>
      </c>
    </row>
    <row r="11" spans="1:3">
      <c r="A11" t="s">
        <v>173</v>
      </c>
      <c r="B11" t="s">
        <v>38</v>
      </c>
      <c r="C11" t="s">
        <v>270</v>
      </c>
    </row>
    <row r="12" spans="1:3">
      <c r="A12" t="s">
        <v>173</v>
      </c>
      <c r="B12" t="s">
        <v>39</v>
      </c>
      <c r="C12" t="s">
        <v>270</v>
      </c>
    </row>
    <row r="13" spans="1:3">
      <c r="A13" t="s">
        <v>173</v>
      </c>
      <c r="B13" t="s">
        <v>40</v>
      </c>
      <c r="C13" t="s">
        <v>270</v>
      </c>
    </row>
    <row r="14" spans="1:3">
      <c r="A14" t="s">
        <v>173</v>
      </c>
      <c r="B14" t="s">
        <v>41</v>
      </c>
      <c r="C14" t="s">
        <v>270</v>
      </c>
    </row>
    <row r="15" spans="1:3">
      <c r="A15" t="s">
        <v>173</v>
      </c>
      <c r="B15" t="s">
        <v>42</v>
      </c>
      <c r="C15" t="s">
        <v>270</v>
      </c>
    </row>
    <row r="16" spans="1:3">
      <c r="A16" t="s">
        <v>173</v>
      </c>
      <c r="B16" t="s">
        <v>43</v>
      </c>
      <c r="C16" t="s">
        <v>270</v>
      </c>
    </row>
    <row r="17" spans="1:3">
      <c r="A17" t="s">
        <v>173</v>
      </c>
      <c r="B17" t="s">
        <v>44</v>
      </c>
      <c r="C17" t="s">
        <v>270</v>
      </c>
    </row>
    <row r="18" spans="1:3">
      <c r="A18" t="s">
        <v>173</v>
      </c>
      <c r="B18" t="s">
        <v>45</v>
      </c>
      <c r="C18" t="s">
        <v>269</v>
      </c>
    </row>
    <row r="19" spans="1:3">
      <c r="A19" t="s">
        <v>175</v>
      </c>
      <c r="B19" t="s">
        <v>46</v>
      </c>
      <c r="C19" t="s">
        <v>269</v>
      </c>
    </row>
    <row r="20" spans="1:3">
      <c r="A20" t="s">
        <v>177</v>
      </c>
      <c r="B20" t="s">
        <v>49</v>
      </c>
      <c r="C20" t="s">
        <v>269</v>
      </c>
    </row>
    <row r="21" spans="1:3">
      <c r="A21" t="s">
        <v>179</v>
      </c>
      <c r="B21" t="s">
        <v>50</v>
      </c>
      <c r="C21" t="s">
        <v>269</v>
      </c>
    </row>
    <row r="22" spans="1:3">
      <c r="A22" t="s">
        <v>181</v>
      </c>
      <c r="B22" t="s">
        <v>34</v>
      </c>
      <c r="C22" t="s">
        <v>269</v>
      </c>
    </row>
    <row r="23" spans="1:3">
      <c r="A23" t="s">
        <v>181</v>
      </c>
      <c r="B23" t="s">
        <v>36</v>
      </c>
      <c r="C23" t="s">
        <v>270</v>
      </c>
    </row>
    <row r="24" spans="1:3">
      <c r="A24" t="s">
        <v>183</v>
      </c>
      <c r="B24" t="s">
        <v>90</v>
      </c>
      <c r="C24" t="s">
        <v>269</v>
      </c>
    </row>
    <row r="25" spans="1:3">
      <c r="A25" t="s">
        <v>185</v>
      </c>
      <c r="B25" t="s">
        <v>51</v>
      </c>
      <c r="C25" t="s">
        <v>269</v>
      </c>
    </row>
    <row r="26" spans="1:3">
      <c r="A26" t="s">
        <v>185</v>
      </c>
      <c r="B26" t="s">
        <v>52</v>
      </c>
      <c r="C26" t="s">
        <v>269</v>
      </c>
    </row>
    <row r="27" spans="1:3">
      <c r="A27" t="s">
        <v>187</v>
      </c>
      <c r="B27" t="s">
        <v>54</v>
      </c>
      <c r="C27" t="s">
        <v>269</v>
      </c>
    </row>
    <row r="28" spans="1:3">
      <c r="A28" t="s">
        <v>189</v>
      </c>
      <c r="B28" t="s">
        <v>55</v>
      </c>
      <c r="C28" t="s">
        <v>269</v>
      </c>
    </row>
    <row r="29" spans="1:3">
      <c r="A29" t="s">
        <v>191</v>
      </c>
      <c r="B29" t="s">
        <v>56</v>
      </c>
      <c r="C29" t="s">
        <v>269</v>
      </c>
    </row>
    <row r="30" spans="1:3">
      <c r="A30" t="s">
        <v>191</v>
      </c>
      <c r="B30" t="s">
        <v>57</v>
      </c>
      <c r="C30" t="s">
        <v>269</v>
      </c>
    </row>
    <row r="31" spans="1:3">
      <c r="A31" t="s">
        <v>191</v>
      </c>
      <c r="B31" t="s">
        <v>58</v>
      </c>
      <c r="C31" t="s">
        <v>269</v>
      </c>
    </row>
    <row r="32" spans="1:3">
      <c r="A32" t="s">
        <v>191</v>
      </c>
      <c r="B32" t="s">
        <v>59</v>
      </c>
      <c r="C32" t="s">
        <v>269</v>
      </c>
    </row>
    <row r="33" spans="1:3">
      <c r="A33" t="s">
        <v>191</v>
      </c>
      <c r="B33" t="s">
        <v>60</v>
      </c>
      <c r="C33" t="s">
        <v>269</v>
      </c>
    </row>
    <row r="34" spans="1:3">
      <c r="A34" t="s">
        <v>191</v>
      </c>
      <c r="B34" t="s">
        <v>61</v>
      </c>
      <c r="C34" t="s">
        <v>269</v>
      </c>
    </row>
    <row r="35" spans="1:3">
      <c r="A35" t="s">
        <v>191</v>
      </c>
      <c r="B35" t="s">
        <v>62</v>
      </c>
      <c r="C35" t="s">
        <v>269</v>
      </c>
    </row>
    <row r="36" spans="1:3">
      <c r="A36" t="s">
        <v>193</v>
      </c>
      <c r="B36" t="s">
        <v>66</v>
      </c>
      <c r="C36" t="s">
        <v>269</v>
      </c>
    </row>
    <row r="37" spans="1:3">
      <c r="A37" t="s">
        <v>195</v>
      </c>
      <c r="B37" t="s">
        <v>63</v>
      </c>
      <c r="C37" t="s">
        <v>269</v>
      </c>
    </row>
    <row r="38" spans="1:3">
      <c r="A38" t="s">
        <v>197</v>
      </c>
      <c r="B38" t="s">
        <v>64</v>
      </c>
      <c r="C38" t="s">
        <v>269</v>
      </c>
    </row>
    <row r="39" spans="1:3">
      <c r="A39" t="s">
        <v>197</v>
      </c>
      <c r="B39" t="s">
        <v>65</v>
      </c>
      <c r="C39" t="s">
        <v>269</v>
      </c>
    </row>
    <row r="40" spans="1:3">
      <c r="A40" t="s">
        <v>199</v>
      </c>
      <c r="B40" t="s">
        <v>70</v>
      </c>
      <c r="C40" t="s">
        <v>269</v>
      </c>
    </row>
    <row r="41" spans="1:3">
      <c r="A41" t="s">
        <v>201</v>
      </c>
      <c r="B41" t="s">
        <v>67</v>
      </c>
      <c r="C41" t="s">
        <v>269</v>
      </c>
    </row>
    <row r="42" spans="1:3">
      <c r="A42" t="s">
        <v>203</v>
      </c>
      <c r="B42" t="s">
        <v>68</v>
      </c>
      <c r="C42" t="s">
        <v>269</v>
      </c>
    </row>
    <row r="43" spans="1:3">
      <c r="A43" t="s">
        <v>205</v>
      </c>
      <c r="B43" t="s">
        <v>71</v>
      </c>
      <c r="C43" t="s">
        <v>269</v>
      </c>
    </row>
    <row r="44" spans="1:3">
      <c r="A44" t="s">
        <v>205</v>
      </c>
      <c r="B44" t="s">
        <v>72</v>
      </c>
      <c r="C44" t="s">
        <v>270</v>
      </c>
    </row>
    <row r="45" spans="1:3">
      <c r="A45" t="s">
        <v>205</v>
      </c>
      <c r="B45" t="s">
        <v>73</v>
      </c>
      <c r="C45" t="s">
        <v>270</v>
      </c>
    </row>
    <row r="46" spans="1:3">
      <c r="A46" t="s">
        <v>207</v>
      </c>
      <c r="B46" t="s">
        <v>91</v>
      </c>
      <c r="C46" t="s">
        <v>269</v>
      </c>
    </row>
    <row r="47" spans="1:3">
      <c r="A47" t="s">
        <v>209</v>
      </c>
      <c r="B47" t="s">
        <v>74</v>
      </c>
      <c r="C47" t="s">
        <v>269</v>
      </c>
    </row>
    <row r="48" spans="1:3">
      <c r="A48" t="s">
        <v>209</v>
      </c>
      <c r="B48" t="s">
        <v>75</v>
      </c>
      <c r="C48" t="s">
        <v>269</v>
      </c>
    </row>
    <row r="49" spans="1:3">
      <c r="A49" t="s">
        <v>209</v>
      </c>
      <c r="B49" t="s">
        <v>76</v>
      </c>
      <c r="C49" t="s">
        <v>269</v>
      </c>
    </row>
    <row r="50" spans="1:3">
      <c r="A50" t="s">
        <v>209</v>
      </c>
      <c r="B50" t="s">
        <v>77</v>
      </c>
      <c r="C50" t="s">
        <v>269</v>
      </c>
    </row>
    <row r="51" spans="1:3">
      <c r="A51" t="s">
        <v>209</v>
      </c>
      <c r="B51" t="s">
        <v>78</v>
      </c>
      <c r="C51" t="s">
        <v>269</v>
      </c>
    </row>
    <row r="52" spans="1:3">
      <c r="A52" t="s">
        <v>211</v>
      </c>
      <c r="B52" t="s">
        <v>79</v>
      </c>
      <c r="C52" t="s">
        <v>269</v>
      </c>
    </row>
    <row r="53" spans="1:3">
      <c r="A53" t="s">
        <v>213</v>
      </c>
      <c r="B53" t="s">
        <v>80</v>
      </c>
      <c r="C53" t="s">
        <v>269</v>
      </c>
    </row>
    <row r="54" spans="1:3">
      <c r="A54" t="s">
        <v>215</v>
      </c>
      <c r="B54" t="s">
        <v>69</v>
      </c>
      <c r="C54" t="s">
        <v>269</v>
      </c>
    </row>
    <row r="55" spans="1:3">
      <c r="A55" t="s">
        <v>217</v>
      </c>
      <c r="B55" t="s">
        <v>81</v>
      </c>
      <c r="C55" t="s">
        <v>269</v>
      </c>
    </row>
    <row r="56" spans="1:3">
      <c r="A56" t="s">
        <v>219</v>
      </c>
      <c r="B56" t="s">
        <v>82</v>
      </c>
      <c r="C56" t="s">
        <v>269</v>
      </c>
    </row>
    <row r="57" spans="1:3">
      <c r="A57" t="s">
        <v>221</v>
      </c>
      <c r="B57" t="s">
        <v>88</v>
      </c>
      <c r="C57" t="s">
        <v>269</v>
      </c>
    </row>
    <row r="58" spans="1:3">
      <c r="A58" t="s">
        <v>223</v>
      </c>
      <c r="B58" t="s">
        <v>87</v>
      </c>
      <c r="C58" t="s">
        <v>269</v>
      </c>
    </row>
    <row r="59" spans="1:3">
      <c r="A59" t="s">
        <v>225</v>
      </c>
      <c r="B59" t="s">
        <v>47</v>
      </c>
      <c r="C59" t="s">
        <v>269</v>
      </c>
    </row>
    <row r="60" spans="1:3">
      <c r="A60" t="s">
        <v>227</v>
      </c>
      <c r="B60" t="s">
        <v>83</v>
      </c>
      <c r="C60" t="s">
        <v>269</v>
      </c>
    </row>
    <row r="61" spans="1:3">
      <c r="A61" t="s">
        <v>227</v>
      </c>
      <c r="B61" t="s">
        <v>84</v>
      </c>
      <c r="C61" t="s">
        <v>269</v>
      </c>
    </row>
    <row r="62" spans="1:3">
      <c r="A62" t="s">
        <v>227</v>
      </c>
      <c r="B62" t="s">
        <v>85</v>
      </c>
      <c r="C62" t="s">
        <v>269</v>
      </c>
    </row>
    <row r="63" spans="1:3">
      <c r="A63" t="s">
        <v>227</v>
      </c>
      <c r="B63" t="s">
        <v>86</v>
      </c>
      <c r="C63" t="s">
        <v>269</v>
      </c>
    </row>
    <row r="64" spans="1:3">
      <c r="A64" t="s">
        <v>229</v>
      </c>
      <c r="B64" t="s">
        <v>31</v>
      </c>
      <c r="C64" t="s">
        <v>269</v>
      </c>
    </row>
    <row r="65" spans="1:3">
      <c r="A65" t="s">
        <v>231</v>
      </c>
      <c r="B65" t="s">
        <v>89</v>
      </c>
      <c r="C65" t="s">
        <v>269</v>
      </c>
    </row>
    <row r="66" spans="1:3">
      <c r="A66" t="s">
        <v>239</v>
      </c>
      <c r="B66" s="11" t="s">
        <v>271</v>
      </c>
      <c r="C66" t="s">
        <v>269</v>
      </c>
    </row>
    <row r="67" spans="1:3">
      <c r="A67" t="s">
        <v>173</v>
      </c>
      <c r="B67" s="12" t="s">
        <v>272</v>
      </c>
      <c r="C67" t="s">
        <v>269</v>
      </c>
    </row>
    <row r="68" spans="1:3">
      <c r="A68" t="s">
        <v>240</v>
      </c>
      <c r="B68" s="12" t="s">
        <v>273</v>
      </c>
      <c r="C68" t="s">
        <v>269</v>
      </c>
    </row>
    <row r="69" spans="1:3">
      <c r="A69" t="s">
        <v>211</v>
      </c>
      <c r="B69" s="12" t="s">
        <v>277</v>
      </c>
      <c r="C69" t="s">
        <v>270</v>
      </c>
    </row>
    <row r="70" spans="1:3">
      <c r="A70" t="s">
        <v>211</v>
      </c>
      <c r="B70" s="11" t="s">
        <v>278</v>
      </c>
      <c r="C70" t="s">
        <v>270</v>
      </c>
    </row>
    <row r="71" spans="1:3">
      <c r="A71" t="s">
        <v>209</v>
      </c>
      <c r="B71" t="s">
        <v>236</v>
      </c>
      <c r="C71" t="s">
        <v>269</v>
      </c>
    </row>
    <row r="72" spans="1:3">
      <c r="A72" t="s">
        <v>191</v>
      </c>
      <c r="B72" s="12" t="s">
        <v>274</v>
      </c>
      <c r="C72" t="s">
        <v>566</v>
      </c>
    </row>
    <row r="73" spans="1:3">
      <c r="A73" t="s">
        <v>191</v>
      </c>
      <c r="B73" s="12" t="s">
        <v>275</v>
      </c>
      <c r="C73" t="s">
        <v>566</v>
      </c>
    </row>
    <row r="74" spans="1:3">
      <c r="A74" s="60" t="s">
        <v>205</v>
      </c>
      <c r="B74" s="61" t="s">
        <v>276</v>
      </c>
      <c r="C74" s="60" t="s">
        <v>566</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3F618-8063-4552-9430-D2C50B94F19A}">
  <dimension ref="A1:N5237"/>
  <sheetViews>
    <sheetView workbookViewId="0">
      <selection activeCell="R17" sqref="R17"/>
    </sheetView>
  </sheetViews>
  <sheetFormatPr defaultColWidth="9" defaultRowHeight="14.4"/>
  <cols>
    <col min="1" max="2" width="9" style="10"/>
    <col min="3" max="3" width="11.19921875" style="10" bestFit="1" customWidth="1"/>
    <col min="4" max="4" width="9" style="10"/>
    <col min="5" max="5" width="14.59765625" style="10" customWidth="1"/>
    <col min="6" max="6" width="10.19921875" style="10" customWidth="1"/>
    <col min="7" max="7" width="10" style="10" customWidth="1"/>
    <col min="8" max="9" width="9" style="10"/>
    <col min="10" max="10" width="13.796875" style="10" customWidth="1"/>
    <col min="11" max="16384" width="9" style="10"/>
  </cols>
  <sheetData>
    <row r="1" spans="1:14">
      <c r="A1" s="10" t="s">
        <v>284</v>
      </c>
      <c r="B1" s="10" t="s">
        <v>285</v>
      </c>
      <c r="C1" s="10" t="s">
        <v>286</v>
      </c>
      <c r="D1" s="10" t="s">
        <v>154</v>
      </c>
      <c r="E1" s="10" t="s">
        <v>152</v>
      </c>
      <c r="F1" s="10" t="s">
        <v>287</v>
      </c>
      <c r="G1" s="10" t="s">
        <v>288</v>
      </c>
      <c r="H1" s="10" t="s">
        <v>279</v>
      </c>
      <c r="I1" s="19" t="s">
        <v>289</v>
      </c>
      <c r="J1" s="19" t="s">
        <v>235</v>
      </c>
    </row>
    <row r="2" spans="1:14" hidden="1">
      <c r="A2" s="10" t="s">
        <v>19</v>
      </c>
      <c r="B2" s="10" t="s">
        <v>51</v>
      </c>
      <c r="C2" s="10" t="s">
        <v>290</v>
      </c>
      <c r="D2" s="10">
        <v>2025</v>
      </c>
      <c r="E2" s="10" t="s">
        <v>19</v>
      </c>
      <c r="F2" s="10">
        <v>0</v>
      </c>
      <c r="G2" s="10">
        <v>0</v>
      </c>
      <c r="H2" s="10" t="s">
        <v>291</v>
      </c>
      <c r="I2" s="10" t="str">
        <f>_xlfn.XLOOKUP(E2,Country_MZ[MARKET_NODE],Country_MZ[COUNTRY_NAME])</f>
        <v>ALBANIA</v>
      </c>
      <c r="J2" s="10" t="str">
        <f>_xlfn.XLOOKUP(A2,Country_MZ[MARKET_NODE],Country_MZ[COUNTRY_NAME])</f>
        <v>ALBANIA</v>
      </c>
    </row>
    <row r="3" spans="1:14" hidden="1">
      <c r="A3" s="10" t="s">
        <v>19</v>
      </c>
      <c r="B3" s="10" t="s">
        <v>51</v>
      </c>
      <c r="C3" s="10" t="s">
        <v>290</v>
      </c>
      <c r="D3" s="10">
        <v>2025</v>
      </c>
      <c r="E3" s="10" t="s">
        <v>51</v>
      </c>
      <c r="F3" s="10">
        <v>450</v>
      </c>
      <c r="G3" s="10">
        <v>450</v>
      </c>
      <c r="H3" s="10" t="s">
        <v>291</v>
      </c>
      <c r="I3" s="10" t="str">
        <f>_xlfn.XLOOKUP(E3,Country_MZ[MARKET_NODE],Country_MZ[COUNTRY_NAME])</f>
        <v>GREECE</v>
      </c>
      <c r="J3" s="10" t="str">
        <f>_xlfn.XLOOKUP(A3,Country_MZ[MARKET_NODE],Country_MZ[COUNTRY_NAME])</f>
        <v>ALBANIA</v>
      </c>
    </row>
    <row r="4" spans="1:14" hidden="1">
      <c r="A4" s="10" t="s">
        <v>19</v>
      </c>
      <c r="B4" s="10" t="s">
        <v>51</v>
      </c>
      <c r="C4" s="10" t="s">
        <v>290</v>
      </c>
      <c r="D4" s="10">
        <v>2026</v>
      </c>
      <c r="E4" s="10" t="s">
        <v>19</v>
      </c>
      <c r="F4" s="10">
        <v>400</v>
      </c>
      <c r="G4" s="10">
        <v>400</v>
      </c>
      <c r="H4" s="10" t="s">
        <v>291</v>
      </c>
      <c r="I4" s="10" t="str">
        <f>_xlfn.XLOOKUP(E4,Country_MZ[MARKET_NODE],Country_MZ[COUNTRY_NAME])</f>
        <v>ALBANIA</v>
      </c>
      <c r="J4" s="10" t="str">
        <f>_xlfn.XLOOKUP(A4,Country_MZ[MARKET_NODE],Country_MZ[COUNTRY_NAME])</f>
        <v>ALBANIA</v>
      </c>
    </row>
    <row r="5" spans="1:14" hidden="1">
      <c r="A5" s="10" t="s">
        <v>19</v>
      </c>
      <c r="B5" s="10" t="s">
        <v>51</v>
      </c>
      <c r="C5" s="10" t="s">
        <v>290</v>
      </c>
      <c r="D5" s="10">
        <v>2026</v>
      </c>
      <c r="E5" s="10" t="s">
        <v>51</v>
      </c>
      <c r="F5" s="10">
        <v>450</v>
      </c>
      <c r="G5" s="10">
        <v>450</v>
      </c>
      <c r="H5" s="10" t="s">
        <v>291</v>
      </c>
      <c r="I5" s="10" t="str">
        <f>_xlfn.XLOOKUP(E5,Country_MZ[MARKET_NODE],Country_MZ[COUNTRY_NAME])</f>
        <v>GREECE</v>
      </c>
      <c r="J5" s="10" t="str">
        <f>_xlfn.XLOOKUP(A5,Country_MZ[MARKET_NODE],Country_MZ[COUNTRY_NAME])</f>
        <v>ALBANIA</v>
      </c>
    </row>
    <row r="6" spans="1:14" hidden="1">
      <c r="A6" s="10" t="s">
        <v>19</v>
      </c>
      <c r="B6" s="10" t="s">
        <v>51</v>
      </c>
      <c r="C6" s="10" t="s">
        <v>290</v>
      </c>
      <c r="D6" s="10">
        <v>2027</v>
      </c>
      <c r="E6" s="10" t="s">
        <v>19</v>
      </c>
      <c r="F6" s="10">
        <v>400</v>
      </c>
      <c r="G6" s="10">
        <v>400</v>
      </c>
      <c r="H6" s="10" t="s">
        <v>291</v>
      </c>
      <c r="I6" s="10" t="str">
        <f>_xlfn.XLOOKUP(E6,Country_MZ[MARKET_NODE],Country_MZ[COUNTRY_NAME])</f>
        <v>ALBANIA</v>
      </c>
      <c r="J6" s="10" t="str">
        <f>_xlfn.XLOOKUP(A6,Country_MZ[MARKET_NODE],Country_MZ[COUNTRY_NAME])</f>
        <v>ALBANIA</v>
      </c>
    </row>
    <row r="7" spans="1:14" hidden="1">
      <c r="A7" s="10" t="s">
        <v>19</v>
      </c>
      <c r="B7" s="10" t="s">
        <v>51</v>
      </c>
      <c r="C7" s="10" t="s">
        <v>290</v>
      </c>
      <c r="D7" s="10">
        <v>2027</v>
      </c>
      <c r="E7" s="10" t="s">
        <v>51</v>
      </c>
      <c r="F7" s="10">
        <v>450</v>
      </c>
      <c r="G7" s="10">
        <v>450</v>
      </c>
      <c r="H7" s="10" t="s">
        <v>291</v>
      </c>
      <c r="I7" s="10" t="str">
        <f>_xlfn.XLOOKUP(E7,Country_MZ[MARKET_NODE],Country_MZ[COUNTRY_NAME])</f>
        <v>GREECE</v>
      </c>
      <c r="J7" s="10" t="str">
        <f>_xlfn.XLOOKUP(A7,Country_MZ[MARKET_NODE],Country_MZ[COUNTRY_NAME])</f>
        <v>ALBANIA</v>
      </c>
    </row>
    <row r="8" spans="1:14" hidden="1">
      <c r="A8" s="10" t="s">
        <v>19</v>
      </c>
      <c r="B8" s="10" t="s">
        <v>51</v>
      </c>
      <c r="C8" s="10" t="s">
        <v>290</v>
      </c>
      <c r="D8" s="10">
        <v>2028</v>
      </c>
      <c r="E8" s="10" t="s">
        <v>19</v>
      </c>
      <c r="F8" s="10">
        <v>400</v>
      </c>
      <c r="G8" s="10">
        <v>400</v>
      </c>
      <c r="H8" s="10" t="s">
        <v>291</v>
      </c>
      <c r="I8" s="10" t="str">
        <f>_xlfn.XLOOKUP(E8,Country_MZ[MARKET_NODE],Country_MZ[COUNTRY_NAME])</f>
        <v>ALBANIA</v>
      </c>
      <c r="J8" s="10" t="str">
        <f>_xlfn.XLOOKUP(A8,Country_MZ[MARKET_NODE],Country_MZ[COUNTRY_NAME])</f>
        <v>ALBANIA</v>
      </c>
    </row>
    <row r="9" spans="1:14" hidden="1">
      <c r="A9" s="10" t="s">
        <v>19</v>
      </c>
      <c r="B9" s="10" t="s">
        <v>51</v>
      </c>
      <c r="C9" s="10" t="s">
        <v>290</v>
      </c>
      <c r="D9" s="10">
        <v>2028</v>
      </c>
      <c r="E9" s="10" t="s">
        <v>51</v>
      </c>
      <c r="F9" s="10">
        <v>450</v>
      </c>
      <c r="G9" s="10">
        <v>450</v>
      </c>
      <c r="H9" s="10" t="s">
        <v>291</v>
      </c>
      <c r="I9" s="10" t="str">
        <f>_xlfn.XLOOKUP(E9,Country_MZ[MARKET_NODE],Country_MZ[COUNTRY_NAME])</f>
        <v>GREECE</v>
      </c>
      <c r="J9" s="10" t="str">
        <f>_xlfn.XLOOKUP(A9,Country_MZ[MARKET_NODE],Country_MZ[COUNTRY_NAME])</f>
        <v>ALBANIA</v>
      </c>
    </row>
    <row r="10" spans="1:14" hidden="1">
      <c r="A10" s="10" t="s">
        <v>19</v>
      </c>
      <c r="B10" s="10" t="s">
        <v>51</v>
      </c>
      <c r="C10" s="10" t="s">
        <v>290</v>
      </c>
      <c r="D10" s="10">
        <v>2029</v>
      </c>
      <c r="E10" s="10" t="s">
        <v>19</v>
      </c>
      <c r="F10" s="10">
        <v>400</v>
      </c>
      <c r="G10" s="10">
        <v>400</v>
      </c>
      <c r="H10" s="10" t="s">
        <v>291</v>
      </c>
      <c r="I10" s="10" t="str">
        <f>_xlfn.XLOOKUP(E10,Country_MZ[MARKET_NODE],Country_MZ[COUNTRY_NAME])</f>
        <v>ALBANIA</v>
      </c>
      <c r="J10" s="10" t="str">
        <f>_xlfn.XLOOKUP(A10,Country_MZ[MARKET_NODE],Country_MZ[COUNTRY_NAME])</f>
        <v>ALBANIA</v>
      </c>
    </row>
    <row r="11" spans="1:14" ht="16.2" hidden="1">
      <c r="A11" s="10" t="s">
        <v>19</v>
      </c>
      <c r="B11" s="10" t="s">
        <v>51</v>
      </c>
      <c r="C11" s="10" t="s">
        <v>290</v>
      </c>
      <c r="D11" s="10">
        <v>2029</v>
      </c>
      <c r="E11" s="10" t="s">
        <v>51</v>
      </c>
      <c r="F11" s="10">
        <v>450</v>
      </c>
      <c r="G11" s="10">
        <v>450</v>
      </c>
      <c r="H11" s="10" t="s">
        <v>291</v>
      </c>
      <c r="I11" s="10" t="str">
        <f>_xlfn.XLOOKUP(E11,Country_MZ[MARKET_NODE],Country_MZ[COUNTRY_NAME])</f>
        <v>GREECE</v>
      </c>
      <c r="J11" s="10" t="str">
        <f>_xlfn.XLOOKUP(A11,Country_MZ[MARKET_NODE],Country_MZ[COUNTRY_NAME])</f>
        <v>ALBANIA</v>
      </c>
      <c r="N11"/>
    </row>
    <row r="12" spans="1:14" ht="16.2" hidden="1">
      <c r="A12" s="10" t="s">
        <v>19</v>
      </c>
      <c r="B12" s="10" t="s">
        <v>51</v>
      </c>
      <c r="C12" s="10" t="s">
        <v>290</v>
      </c>
      <c r="D12" s="10">
        <v>2030</v>
      </c>
      <c r="E12" s="10" t="s">
        <v>19</v>
      </c>
      <c r="F12" s="10">
        <v>400</v>
      </c>
      <c r="G12" s="10">
        <v>400</v>
      </c>
      <c r="H12" s="10" t="s">
        <v>291</v>
      </c>
      <c r="I12" s="10" t="str">
        <f>_xlfn.XLOOKUP(E12,Country_MZ[MARKET_NODE],Country_MZ[COUNTRY_NAME])</f>
        <v>ALBANIA</v>
      </c>
      <c r="J12" s="10" t="str">
        <f>_xlfn.XLOOKUP(A12,Country_MZ[MARKET_NODE],Country_MZ[COUNTRY_NAME])</f>
        <v>ALBANIA</v>
      </c>
      <c r="N12"/>
    </row>
    <row r="13" spans="1:14" ht="16.2" hidden="1">
      <c r="A13" s="10" t="s">
        <v>19</v>
      </c>
      <c r="B13" s="10" t="s">
        <v>51</v>
      </c>
      <c r="C13" s="10" t="s">
        <v>290</v>
      </c>
      <c r="D13" s="10">
        <v>2030</v>
      </c>
      <c r="E13" s="10" t="s">
        <v>51</v>
      </c>
      <c r="F13" s="10">
        <v>600</v>
      </c>
      <c r="G13" s="10">
        <v>450</v>
      </c>
      <c r="H13" s="10" t="s">
        <v>292</v>
      </c>
      <c r="I13" s="10" t="str">
        <f>_xlfn.XLOOKUP(E13,Country_MZ[MARKET_NODE],Country_MZ[COUNTRY_NAME])</f>
        <v>GREECE</v>
      </c>
      <c r="J13" s="10" t="str">
        <f>_xlfn.XLOOKUP(A13,Country_MZ[MARKET_NODE],Country_MZ[COUNTRY_NAME])</f>
        <v>ALBANIA</v>
      </c>
      <c r="N13"/>
    </row>
    <row r="14" spans="1:14" ht="16.2" hidden="1">
      <c r="A14" s="10" t="s">
        <v>19</v>
      </c>
      <c r="B14" s="10" t="s">
        <v>51</v>
      </c>
      <c r="C14" s="10" t="s">
        <v>290</v>
      </c>
      <c r="D14" s="10">
        <v>2031</v>
      </c>
      <c r="E14" s="10" t="s">
        <v>19</v>
      </c>
      <c r="F14" s="10">
        <v>400</v>
      </c>
      <c r="G14" s="10">
        <v>400</v>
      </c>
      <c r="H14" s="10" t="s">
        <v>291</v>
      </c>
      <c r="I14" s="10" t="str">
        <f>_xlfn.XLOOKUP(E14,Country_MZ[MARKET_NODE],Country_MZ[COUNTRY_NAME])</f>
        <v>ALBANIA</v>
      </c>
      <c r="J14" s="10" t="str">
        <f>_xlfn.XLOOKUP(A14,Country_MZ[MARKET_NODE],Country_MZ[COUNTRY_NAME])</f>
        <v>ALBANIA</v>
      </c>
      <c r="N14"/>
    </row>
    <row r="15" spans="1:14" ht="16.2" hidden="1">
      <c r="A15" s="10" t="s">
        <v>19</v>
      </c>
      <c r="B15" s="10" t="s">
        <v>51</v>
      </c>
      <c r="C15" s="10" t="s">
        <v>290</v>
      </c>
      <c r="D15" s="10">
        <v>2031</v>
      </c>
      <c r="E15" s="10" t="s">
        <v>51</v>
      </c>
      <c r="F15" s="10">
        <v>600</v>
      </c>
      <c r="G15" s="10">
        <v>600</v>
      </c>
      <c r="H15" s="10" t="s">
        <v>291</v>
      </c>
      <c r="I15" s="10" t="str">
        <f>_xlfn.XLOOKUP(E15,Country_MZ[MARKET_NODE],Country_MZ[COUNTRY_NAME])</f>
        <v>GREECE</v>
      </c>
      <c r="J15" s="10" t="str">
        <f>_xlfn.XLOOKUP(A15,Country_MZ[MARKET_NODE],Country_MZ[COUNTRY_NAME])</f>
        <v>ALBANIA</v>
      </c>
      <c r="N15"/>
    </row>
    <row r="16" spans="1:14" ht="16.2" hidden="1">
      <c r="A16" s="10" t="s">
        <v>19</v>
      </c>
      <c r="B16" s="10" t="s">
        <v>51</v>
      </c>
      <c r="C16" s="10" t="s">
        <v>290</v>
      </c>
      <c r="D16" s="10">
        <v>2032</v>
      </c>
      <c r="E16" s="10" t="s">
        <v>19</v>
      </c>
      <c r="F16" s="10">
        <v>400</v>
      </c>
      <c r="G16" s="10">
        <v>400</v>
      </c>
      <c r="H16" s="10" t="s">
        <v>291</v>
      </c>
      <c r="I16" s="10" t="str">
        <f>_xlfn.XLOOKUP(E16,Country_MZ[MARKET_NODE],Country_MZ[COUNTRY_NAME])</f>
        <v>ALBANIA</v>
      </c>
      <c r="J16" s="10" t="str">
        <f>_xlfn.XLOOKUP(A16,Country_MZ[MARKET_NODE],Country_MZ[COUNTRY_NAME])</f>
        <v>ALBANIA</v>
      </c>
      <c r="N16"/>
    </row>
    <row r="17" spans="1:14" ht="16.2" hidden="1">
      <c r="A17" s="10" t="s">
        <v>19</v>
      </c>
      <c r="B17" s="10" t="s">
        <v>51</v>
      </c>
      <c r="C17" s="10" t="s">
        <v>290</v>
      </c>
      <c r="D17" s="10">
        <v>2032</v>
      </c>
      <c r="E17" s="10" t="s">
        <v>51</v>
      </c>
      <c r="F17" s="10">
        <v>600</v>
      </c>
      <c r="G17" s="10">
        <v>600</v>
      </c>
      <c r="H17" s="10" t="s">
        <v>291</v>
      </c>
      <c r="I17" s="10" t="str">
        <f>_xlfn.XLOOKUP(E17,Country_MZ[MARKET_NODE],Country_MZ[COUNTRY_NAME])</f>
        <v>GREECE</v>
      </c>
      <c r="J17" s="10" t="str">
        <f>_xlfn.XLOOKUP(A17,Country_MZ[MARKET_NODE],Country_MZ[COUNTRY_NAME])</f>
        <v>ALBANIA</v>
      </c>
      <c r="N17"/>
    </row>
    <row r="18" spans="1:14" ht="16.2" hidden="1">
      <c r="A18" s="10" t="s">
        <v>19</v>
      </c>
      <c r="B18" s="10" t="s">
        <v>51</v>
      </c>
      <c r="C18" s="10" t="s">
        <v>290</v>
      </c>
      <c r="D18" s="10">
        <v>2033</v>
      </c>
      <c r="E18" s="10" t="s">
        <v>19</v>
      </c>
      <c r="F18" s="10">
        <v>400</v>
      </c>
      <c r="G18" s="10">
        <v>400</v>
      </c>
      <c r="H18" s="10" t="s">
        <v>291</v>
      </c>
      <c r="I18" s="10" t="str">
        <f>_xlfn.XLOOKUP(E18,Country_MZ[MARKET_NODE],Country_MZ[COUNTRY_NAME])</f>
        <v>ALBANIA</v>
      </c>
      <c r="J18" s="10" t="str">
        <f>_xlfn.XLOOKUP(A18,Country_MZ[MARKET_NODE],Country_MZ[COUNTRY_NAME])</f>
        <v>ALBANIA</v>
      </c>
      <c r="N18"/>
    </row>
    <row r="19" spans="1:14" ht="16.2" hidden="1">
      <c r="A19" s="10" t="s">
        <v>19</v>
      </c>
      <c r="B19" s="10" t="s">
        <v>51</v>
      </c>
      <c r="C19" s="10" t="s">
        <v>290</v>
      </c>
      <c r="D19" s="10">
        <v>2033</v>
      </c>
      <c r="E19" s="10" t="s">
        <v>51</v>
      </c>
      <c r="F19" s="10">
        <v>600</v>
      </c>
      <c r="G19" s="10">
        <v>600</v>
      </c>
      <c r="H19" s="10" t="s">
        <v>291</v>
      </c>
      <c r="I19" s="10" t="str">
        <f>_xlfn.XLOOKUP(E19,Country_MZ[MARKET_NODE],Country_MZ[COUNTRY_NAME])</f>
        <v>GREECE</v>
      </c>
      <c r="J19" s="10" t="str">
        <f>_xlfn.XLOOKUP(A19,Country_MZ[MARKET_NODE],Country_MZ[COUNTRY_NAME])</f>
        <v>ALBANIA</v>
      </c>
      <c r="N19"/>
    </row>
    <row r="20" spans="1:14" ht="16.2" hidden="1">
      <c r="A20" s="10" t="s">
        <v>19</v>
      </c>
      <c r="B20" s="10" t="s">
        <v>51</v>
      </c>
      <c r="C20" s="10" t="s">
        <v>290</v>
      </c>
      <c r="D20" s="10">
        <v>2034</v>
      </c>
      <c r="E20" s="10" t="s">
        <v>19</v>
      </c>
      <c r="F20" s="10">
        <v>400</v>
      </c>
      <c r="G20" s="10">
        <v>400</v>
      </c>
      <c r="H20" s="10" t="s">
        <v>291</v>
      </c>
      <c r="I20" s="10" t="str">
        <f>_xlfn.XLOOKUP(E20,Country_MZ[MARKET_NODE],Country_MZ[COUNTRY_NAME])</f>
        <v>ALBANIA</v>
      </c>
      <c r="J20" s="10" t="str">
        <f>_xlfn.XLOOKUP(A20,Country_MZ[MARKET_NODE],Country_MZ[COUNTRY_NAME])</f>
        <v>ALBANIA</v>
      </c>
      <c r="N20"/>
    </row>
    <row r="21" spans="1:14" ht="16.2" hidden="1">
      <c r="A21" s="10" t="s">
        <v>19</v>
      </c>
      <c r="B21" s="10" t="s">
        <v>51</v>
      </c>
      <c r="C21" s="10" t="s">
        <v>290</v>
      </c>
      <c r="D21" s="10">
        <v>2034</v>
      </c>
      <c r="E21" s="10" t="s">
        <v>51</v>
      </c>
      <c r="F21" s="10">
        <v>600</v>
      </c>
      <c r="G21" s="10">
        <v>600</v>
      </c>
      <c r="H21" s="10" t="s">
        <v>291</v>
      </c>
      <c r="I21" s="10" t="str">
        <f>_xlfn.XLOOKUP(E21,Country_MZ[MARKET_NODE],Country_MZ[COUNTRY_NAME])</f>
        <v>GREECE</v>
      </c>
      <c r="J21" s="10" t="str">
        <f>_xlfn.XLOOKUP(A21,Country_MZ[MARKET_NODE],Country_MZ[COUNTRY_NAME])</f>
        <v>ALBANIA</v>
      </c>
      <c r="N21"/>
    </row>
    <row r="22" spans="1:14" ht="16.2" hidden="1">
      <c r="A22" s="10" t="s">
        <v>19</v>
      </c>
      <c r="B22" s="10" t="s">
        <v>51</v>
      </c>
      <c r="C22" s="10" t="s">
        <v>290</v>
      </c>
      <c r="D22" s="10">
        <v>2035</v>
      </c>
      <c r="E22" s="10" t="s">
        <v>19</v>
      </c>
      <c r="F22" s="10">
        <v>400</v>
      </c>
      <c r="G22" s="10">
        <v>400</v>
      </c>
      <c r="H22" s="10" t="s">
        <v>291</v>
      </c>
      <c r="I22" s="10" t="str">
        <f>_xlfn.XLOOKUP(E22,Country_MZ[MARKET_NODE],Country_MZ[COUNTRY_NAME])</f>
        <v>ALBANIA</v>
      </c>
      <c r="J22" s="10" t="str">
        <f>_xlfn.XLOOKUP(A22,Country_MZ[MARKET_NODE],Country_MZ[COUNTRY_NAME])</f>
        <v>ALBANIA</v>
      </c>
      <c r="N22"/>
    </row>
    <row r="23" spans="1:14" ht="16.2" hidden="1">
      <c r="A23" s="10" t="s">
        <v>19</v>
      </c>
      <c r="B23" s="10" t="s">
        <v>51</v>
      </c>
      <c r="C23" s="10" t="s">
        <v>290</v>
      </c>
      <c r="D23" s="10">
        <v>2035</v>
      </c>
      <c r="E23" s="10" t="s">
        <v>51</v>
      </c>
      <c r="F23" s="10">
        <v>600</v>
      </c>
      <c r="G23" s="10">
        <v>600</v>
      </c>
      <c r="H23" s="10" t="s">
        <v>291</v>
      </c>
      <c r="I23" s="10" t="str">
        <f>_xlfn.XLOOKUP(E23,Country_MZ[MARKET_NODE],Country_MZ[COUNTRY_NAME])</f>
        <v>GREECE</v>
      </c>
      <c r="J23" s="10" t="str">
        <f>_xlfn.XLOOKUP(A23,Country_MZ[MARKET_NODE],Country_MZ[COUNTRY_NAME])</f>
        <v>ALBANIA</v>
      </c>
      <c r="N23"/>
    </row>
    <row r="24" spans="1:14" ht="16.2" hidden="1">
      <c r="A24" s="10" t="s">
        <v>19</v>
      </c>
      <c r="B24" s="10" t="s">
        <v>68</v>
      </c>
      <c r="C24" s="10" t="s">
        <v>293</v>
      </c>
      <c r="D24" s="10">
        <v>2025</v>
      </c>
      <c r="E24" s="10" t="s">
        <v>19</v>
      </c>
      <c r="F24" s="10">
        <v>0</v>
      </c>
      <c r="G24" s="10">
        <v>0</v>
      </c>
      <c r="H24" s="10" t="s">
        <v>291</v>
      </c>
      <c r="I24" s="10" t="str">
        <f>_xlfn.XLOOKUP(E24,Country_MZ[MARKET_NODE],Country_MZ[COUNTRY_NAME])</f>
        <v>ALBANIA</v>
      </c>
      <c r="J24" s="10" t="str">
        <f>_xlfn.XLOOKUP(A24,Country_MZ[MARKET_NODE],Country_MZ[COUNTRY_NAME])</f>
        <v>ALBANIA</v>
      </c>
      <c r="N24"/>
    </row>
    <row r="25" spans="1:14" ht="16.2" hidden="1">
      <c r="A25" s="10" t="s">
        <v>19</v>
      </c>
      <c r="B25" s="10" t="s">
        <v>68</v>
      </c>
      <c r="C25" s="10" t="s">
        <v>293</v>
      </c>
      <c r="D25" s="10">
        <v>2025</v>
      </c>
      <c r="E25" s="10" t="s">
        <v>68</v>
      </c>
      <c r="F25" s="10">
        <v>0</v>
      </c>
      <c r="G25" s="10">
        <v>0</v>
      </c>
      <c r="H25" s="10" t="s">
        <v>291</v>
      </c>
      <c r="I25" s="10" t="str">
        <f>_xlfn.XLOOKUP(E25,Country_MZ[MARKET_NODE],Country_MZ[COUNTRY_NAME])</f>
        <v>MONTENEGRO</v>
      </c>
      <c r="J25" s="10" t="str">
        <f>_xlfn.XLOOKUP(A25,Country_MZ[MARKET_NODE],Country_MZ[COUNTRY_NAME])</f>
        <v>ALBANIA</v>
      </c>
      <c r="N25"/>
    </row>
    <row r="26" spans="1:14" ht="16.2" hidden="1">
      <c r="A26" s="10" t="s">
        <v>19</v>
      </c>
      <c r="B26" s="10" t="s">
        <v>68</v>
      </c>
      <c r="C26" s="10" t="s">
        <v>293</v>
      </c>
      <c r="D26" s="10">
        <v>2026</v>
      </c>
      <c r="E26" s="10" t="s">
        <v>19</v>
      </c>
      <c r="F26" s="10">
        <v>400</v>
      </c>
      <c r="G26" s="10">
        <v>400</v>
      </c>
      <c r="H26" s="10" t="s">
        <v>291</v>
      </c>
      <c r="I26" s="10" t="str">
        <f>_xlfn.XLOOKUP(E26,Country_MZ[MARKET_NODE],Country_MZ[COUNTRY_NAME])</f>
        <v>ALBANIA</v>
      </c>
      <c r="J26" s="10" t="str">
        <f>_xlfn.XLOOKUP(A26,Country_MZ[MARKET_NODE],Country_MZ[COUNTRY_NAME])</f>
        <v>ALBANIA</v>
      </c>
      <c r="N26"/>
    </row>
    <row r="27" spans="1:14" ht="16.2" hidden="1">
      <c r="A27" s="10" t="s">
        <v>19</v>
      </c>
      <c r="B27" s="10" t="s">
        <v>68</v>
      </c>
      <c r="C27" s="10" t="s">
        <v>293</v>
      </c>
      <c r="D27" s="10">
        <v>2026</v>
      </c>
      <c r="E27" s="10" t="s">
        <v>68</v>
      </c>
      <c r="F27" s="10">
        <v>300</v>
      </c>
      <c r="G27" s="10">
        <v>300</v>
      </c>
      <c r="H27" s="10" t="s">
        <v>291</v>
      </c>
      <c r="I27" s="10" t="str">
        <f>_xlfn.XLOOKUP(E27,Country_MZ[MARKET_NODE],Country_MZ[COUNTRY_NAME])</f>
        <v>MONTENEGRO</v>
      </c>
      <c r="J27" s="10" t="str">
        <f>_xlfn.XLOOKUP(A27,Country_MZ[MARKET_NODE],Country_MZ[COUNTRY_NAME])</f>
        <v>ALBANIA</v>
      </c>
      <c r="N27"/>
    </row>
    <row r="28" spans="1:14" ht="16.2" hidden="1">
      <c r="A28" s="10" t="s">
        <v>19</v>
      </c>
      <c r="B28" s="10" t="s">
        <v>68</v>
      </c>
      <c r="C28" s="10" t="s">
        <v>293</v>
      </c>
      <c r="D28" s="10">
        <v>2027</v>
      </c>
      <c r="E28" s="10" t="s">
        <v>19</v>
      </c>
      <c r="F28" s="10">
        <v>400</v>
      </c>
      <c r="G28" s="10">
        <v>400</v>
      </c>
      <c r="H28" s="10" t="s">
        <v>291</v>
      </c>
      <c r="I28" s="10" t="str">
        <f>_xlfn.XLOOKUP(E28,Country_MZ[MARKET_NODE],Country_MZ[COUNTRY_NAME])</f>
        <v>ALBANIA</v>
      </c>
      <c r="J28" s="10" t="str">
        <f>_xlfn.XLOOKUP(A28,Country_MZ[MARKET_NODE],Country_MZ[COUNTRY_NAME])</f>
        <v>ALBANIA</v>
      </c>
      <c r="N28"/>
    </row>
    <row r="29" spans="1:14" ht="16.2" hidden="1">
      <c r="A29" s="10" t="s">
        <v>19</v>
      </c>
      <c r="B29" s="10" t="s">
        <v>68</v>
      </c>
      <c r="C29" s="10" t="s">
        <v>293</v>
      </c>
      <c r="D29" s="10">
        <v>2027</v>
      </c>
      <c r="E29" s="10" t="s">
        <v>68</v>
      </c>
      <c r="F29" s="10">
        <v>300</v>
      </c>
      <c r="G29" s="10">
        <v>300</v>
      </c>
      <c r="H29" s="10" t="s">
        <v>291</v>
      </c>
      <c r="I29" s="10" t="str">
        <f>_xlfn.XLOOKUP(E29,Country_MZ[MARKET_NODE],Country_MZ[COUNTRY_NAME])</f>
        <v>MONTENEGRO</v>
      </c>
      <c r="J29" s="10" t="str">
        <f>_xlfn.XLOOKUP(A29,Country_MZ[MARKET_NODE],Country_MZ[COUNTRY_NAME])</f>
        <v>ALBANIA</v>
      </c>
      <c r="N29"/>
    </row>
    <row r="30" spans="1:14" ht="16.2" hidden="1">
      <c r="A30" s="10" t="s">
        <v>19</v>
      </c>
      <c r="B30" s="10" t="s">
        <v>68</v>
      </c>
      <c r="C30" s="10" t="s">
        <v>293</v>
      </c>
      <c r="D30" s="10">
        <v>2028</v>
      </c>
      <c r="E30" s="10" t="s">
        <v>19</v>
      </c>
      <c r="F30" s="10">
        <v>400</v>
      </c>
      <c r="G30" s="10">
        <v>400</v>
      </c>
      <c r="H30" s="10" t="s">
        <v>291</v>
      </c>
      <c r="I30" s="10" t="str">
        <f>_xlfn.XLOOKUP(E30,Country_MZ[MARKET_NODE],Country_MZ[COUNTRY_NAME])</f>
        <v>ALBANIA</v>
      </c>
      <c r="J30" s="10" t="str">
        <f>_xlfn.XLOOKUP(A30,Country_MZ[MARKET_NODE],Country_MZ[COUNTRY_NAME])</f>
        <v>ALBANIA</v>
      </c>
      <c r="N30"/>
    </row>
    <row r="31" spans="1:14" ht="16.2" hidden="1">
      <c r="A31" s="10" t="s">
        <v>19</v>
      </c>
      <c r="B31" s="10" t="s">
        <v>68</v>
      </c>
      <c r="C31" s="10" t="s">
        <v>293</v>
      </c>
      <c r="D31" s="10">
        <v>2028</v>
      </c>
      <c r="E31" s="10" t="s">
        <v>68</v>
      </c>
      <c r="F31" s="10">
        <v>300</v>
      </c>
      <c r="G31" s="10">
        <v>300</v>
      </c>
      <c r="H31" s="10" t="s">
        <v>291</v>
      </c>
      <c r="I31" s="10" t="str">
        <f>_xlfn.XLOOKUP(E31,Country_MZ[MARKET_NODE],Country_MZ[COUNTRY_NAME])</f>
        <v>MONTENEGRO</v>
      </c>
      <c r="J31" s="10" t="str">
        <f>_xlfn.XLOOKUP(A31,Country_MZ[MARKET_NODE],Country_MZ[COUNTRY_NAME])</f>
        <v>ALBANIA</v>
      </c>
      <c r="N31"/>
    </row>
    <row r="32" spans="1:14" ht="16.2" hidden="1">
      <c r="A32" s="10" t="s">
        <v>19</v>
      </c>
      <c r="B32" s="10" t="s">
        <v>68</v>
      </c>
      <c r="C32" s="10" t="s">
        <v>293</v>
      </c>
      <c r="D32" s="10">
        <v>2029</v>
      </c>
      <c r="E32" s="10" t="s">
        <v>19</v>
      </c>
      <c r="F32" s="10">
        <v>400</v>
      </c>
      <c r="G32" s="10">
        <v>400</v>
      </c>
      <c r="H32" s="10" t="s">
        <v>291</v>
      </c>
      <c r="I32" s="10" t="str">
        <f>_xlfn.XLOOKUP(E32,Country_MZ[MARKET_NODE],Country_MZ[COUNTRY_NAME])</f>
        <v>ALBANIA</v>
      </c>
      <c r="J32" s="10" t="str">
        <f>_xlfn.XLOOKUP(A32,Country_MZ[MARKET_NODE],Country_MZ[COUNTRY_NAME])</f>
        <v>ALBANIA</v>
      </c>
      <c r="N32"/>
    </row>
    <row r="33" spans="1:14" ht="16.2" hidden="1">
      <c r="A33" s="10" t="s">
        <v>19</v>
      </c>
      <c r="B33" s="10" t="s">
        <v>68</v>
      </c>
      <c r="C33" s="10" t="s">
        <v>293</v>
      </c>
      <c r="D33" s="10">
        <v>2029</v>
      </c>
      <c r="E33" s="10" t="s">
        <v>68</v>
      </c>
      <c r="F33" s="10">
        <v>300</v>
      </c>
      <c r="G33" s="10">
        <v>300</v>
      </c>
      <c r="H33" s="10" t="s">
        <v>291</v>
      </c>
      <c r="I33" s="10" t="str">
        <f>_xlfn.XLOOKUP(E33,Country_MZ[MARKET_NODE],Country_MZ[COUNTRY_NAME])</f>
        <v>MONTENEGRO</v>
      </c>
      <c r="J33" s="10" t="str">
        <f>_xlfn.XLOOKUP(A33,Country_MZ[MARKET_NODE],Country_MZ[COUNTRY_NAME])</f>
        <v>ALBANIA</v>
      </c>
      <c r="N33"/>
    </row>
    <row r="34" spans="1:14" ht="16.2" hidden="1">
      <c r="A34" s="10" t="s">
        <v>19</v>
      </c>
      <c r="B34" s="10" t="s">
        <v>68</v>
      </c>
      <c r="C34" s="10" t="s">
        <v>293</v>
      </c>
      <c r="D34" s="10">
        <v>2030</v>
      </c>
      <c r="E34" s="10" t="s">
        <v>19</v>
      </c>
      <c r="F34" s="10">
        <v>400</v>
      </c>
      <c r="G34" s="10">
        <v>400</v>
      </c>
      <c r="H34" s="10" t="s">
        <v>291</v>
      </c>
      <c r="I34" s="10" t="str">
        <f>_xlfn.XLOOKUP(E34,Country_MZ[MARKET_NODE],Country_MZ[COUNTRY_NAME])</f>
        <v>ALBANIA</v>
      </c>
      <c r="J34" s="10" t="str">
        <f>_xlfn.XLOOKUP(A34,Country_MZ[MARKET_NODE],Country_MZ[COUNTRY_NAME])</f>
        <v>ALBANIA</v>
      </c>
      <c r="N34"/>
    </row>
    <row r="35" spans="1:14" ht="16.2" hidden="1">
      <c r="A35" s="10" t="s">
        <v>19</v>
      </c>
      <c r="B35" s="10" t="s">
        <v>68</v>
      </c>
      <c r="C35" s="10" t="s">
        <v>293</v>
      </c>
      <c r="D35" s="10">
        <v>2030</v>
      </c>
      <c r="E35" s="10" t="s">
        <v>68</v>
      </c>
      <c r="F35" s="10">
        <v>300</v>
      </c>
      <c r="G35" s="10">
        <v>300</v>
      </c>
      <c r="H35" s="10" t="s">
        <v>291</v>
      </c>
      <c r="I35" s="10" t="str">
        <f>_xlfn.XLOOKUP(E35,Country_MZ[MARKET_NODE],Country_MZ[COUNTRY_NAME])</f>
        <v>MONTENEGRO</v>
      </c>
      <c r="J35" s="10" t="str">
        <f>_xlfn.XLOOKUP(A35,Country_MZ[MARKET_NODE],Country_MZ[COUNTRY_NAME])</f>
        <v>ALBANIA</v>
      </c>
      <c r="N35"/>
    </row>
    <row r="36" spans="1:14" ht="16.2" hidden="1">
      <c r="A36" s="10" t="s">
        <v>19</v>
      </c>
      <c r="B36" s="10" t="s">
        <v>68</v>
      </c>
      <c r="C36" s="10" t="s">
        <v>293</v>
      </c>
      <c r="D36" s="10">
        <v>2031</v>
      </c>
      <c r="E36" s="10" t="s">
        <v>19</v>
      </c>
      <c r="F36" s="10">
        <v>400</v>
      </c>
      <c r="G36" s="10">
        <v>400</v>
      </c>
      <c r="H36" s="10" t="s">
        <v>291</v>
      </c>
      <c r="I36" s="10" t="str">
        <f>_xlfn.XLOOKUP(E36,Country_MZ[MARKET_NODE],Country_MZ[COUNTRY_NAME])</f>
        <v>ALBANIA</v>
      </c>
      <c r="J36" s="10" t="str">
        <f>_xlfn.XLOOKUP(A36,Country_MZ[MARKET_NODE],Country_MZ[COUNTRY_NAME])</f>
        <v>ALBANIA</v>
      </c>
      <c r="N36"/>
    </row>
    <row r="37" spans="1:14" ht="16.2" hidden="1">
      <c r="A37" s="10" t="s">
        <v>19</v>
      </c>
      <c r="B37" s="10" t="s">
        <v>68</v>
      </c>
      <c r="C37" s="10" t="s">
        <v>293</v>
      </c>
      <c r="D37" s="10">
        <v>2031</v>
      </c>
      <c r="E37" s="10" t="s">
        <v>68</v>
      </c>
      <c r="F37" s="10">
        <v>300</v>
      </c>
      <c r="G37" s="10">
        <v>300</v>
      </c>
      <c r="H37" s="10" t="s">
        <v>291</v>
      </c>
      <c r="I37" s="10" t="str">
        <f>_xlfn.XLOOKUP(E37,Country_MZ[MARKET_NODE],Country_MZ[COUNTRY_NAME])</f>
        <v>MONTENEGRO</v>
      </c>
      <c r="J37" s="10" t="str">
        <f>_xlfn.XLOOKUP(A37,Country_MZ[MARKET_NODE],Country_MZ[COUNTRY_NAME])</f>
        <v>ALBANIA</v>
      </c>
      <c r="N37"/>
    </row>
    <row r="38" spans="1:14" ht="16.2" hidden="1">
      <c r="A38" s="10" t="s">
        <v>19</v>
      </c>
      <c r="B38" s="10" t="s">
        <v>68</v>
      </c>
      <c r="C38" s="10" t="s">
        <v>293</v>
      </c>
      <c r="D38" s="10">
        <v>2032</v>
      </c>
      <c r="E38" s="10" t="s">
        <v>19</v>
      </c>
      <c r="F38" s="10">
        <v>400</v>
      </c>
      <c r="G38" s="10">
        <v>400</v>
      </c>
      <c r="H38" s="10" t="s">
        <v>291</v>
      </c>
      <c r="I38" s="10" t="str">
        <f>_xlfn.XLOOKUP(E38,Country_MZ[MARKET_NODE],Country_MZ[COUNTRY_NAME])</f>
        <v>ALBANIA</v>
      </c>
      <c r="J38" s="10" t="str">
        <f>_xlfn.XLOOKUP(A38,Country_MZ[MARKET_NODE],Country_MZ[COUNTRY_NAME])</f>
        <v>ALBANIA</v>
      </c>
      <c r="N38"/>
    </row>
    <row r="39" spans="1:14" ht="16.2" hidden="1">
      <c r="A39" s="10" t="s">
        <v>19</v>
      </c>
      <c r="B39" s="10" t="s">
        <v>68</v>
      </c>
      <c r="C39" s="10" t="s">
        <v>293</v>
      </c>
      <c r="D39" s="10">
        <v>2032</v>
      </c>
      <c r="E39" s="10" t="s">
        <v>68</v>
      </c>
      <c r="F39" s="10">
        <v>300</v>
      </c>
      <c r="G39" s="10">
        <v>300</v>
      </c>
      <c r="H39" s="10" t="s">
        <v>291</v>
      </c>
      <c r="I39" s="10" t="str">
        <f>_xlfn.XLOOKUP(E39,Country_MZ[MARKET_NODE],Country_MZ[COUNTRY_NAME])</f>
        <v>MONTENEGRO</v>
      </c>
      <c r="J39" s="10" t="str">
        <f>_xlfn.XLOOKUP(A39,Country_MZ[MARKET_NODE],Country_MZ[COUNTRY_NAME])</f>
        <v>ALBANIA</v>
      </c>
      <c r="N39"/>
    </row>
    <row r="40" spans="1:14" ht="16.2" hidden="1">
      <c r="A40" s="10" t="s">
        <v>19</v>
      </c>
      <c r="B40" s="10" t="s">
        <v>68</v>
      </c>
      <c r="C40" s="10" t="s">
        <v>293</v>
      </c>
      <c r="D40" s="10">
        <v>2033</v>
      </c>
      <c r="E40" s="10" t="s">
        <v>19</v>
      </c>
      <c r="F40" s="10">
        <v>400</v>
      </c>
      <c r="G40" s="10">
        <v>400</v>
      </c>
      <c r="H40" s="10" t="s">
        <v>291</v>
      </c>
      <c r="I40" s="10" t="str">
        <f>_xlfn.XLOOKUP(E40,Country_MZ[MARKET_NODE],Country_MZ[COUNTRY_NAME])</f>
        <v>ALBANIA</v>
      </c>
      <c r="J40" s="10" t="str">
        <f>_xlfn.XLOOKUP(A40,Country_MZ[MARKET_NODE],Country_MZ[COUNTRY_NAME])</f>
        <v>ALBANIA</v>
      </c>
      <c r="N40"/>
    </row>
    <row r="41" spans="1:14" ht="16.2" hidden="1">
      <c r="A41" s="10" t="s">
        <v>19</v>
      </c>
      <c r="B41" s="10" t="s">
        <v>68</v>
      </c>
      <c r="C41" s="10" t="s">
        <v>293</v>
      </c>
      <c r="D41" s="10">
        <v>2033</v>
      </c>
      <c r="E41" s="10" t="s">
        <v>68</v>
      </c>
      <c r="F41" s="10">
        <v>300</v>
      </c>
      <c r="G41" s="10">
        <v>300</v>
      </c>
      <c r="H41" s="10" t="s">
        <v>291</v>
      </c>
      <c r="I41" s="10" t="str">
        <f>_xlfn.XLOOKUP(E41,Country_MZ[MARKET_NODE],Country_MZ[COUNTRY_NAME])</f>
        <v>MONTENEGRO</v>
      </c>
      <c r="J41" s="10" t="str">
        <f>_xlfn.XLOOKUP(A41,Country_MZ[MARKET_NODE],Country_MZ[COUNTRY_NAME])</f>
        <v>ALBANIA</v>
      </c>
      <c r="N41"/>
    </row>
    <row r="42" spans="1:14" ht="16.2" hidden="1">
      <c r="A42" s="10" t="s">
        <v>19</v>
      </c>
      <c r="B42" s="10" t="s">
        <v>68</v>
      </c>
      <c r="C42" s="10" t="s">
        <v>293</v>
      </c>
      <c r="D42" s="10">
        <v>2034</v>
      </c>
      <c r="E42" s="10" t="s">
        <v>19</v>
      </c>
      <c r="F42" s="10">
        <v>400</v>
      </c>
      <c r="G42" s="10">
        <v>400</v>
      </c>
      <c r="H42" s="10" t="s">
        <v>291</v>
      </c>
      <c r="I42" s="10" t="str">
        <f>_xlfn.XLOOKUP(E42,Country_MZ[MARKET_NODE],Country_MZ[COUNTRY_NAME])</f>
        <v>ALBANIA</v>
      </c>
      <c r="J42" s="10" t="str">
        <f>_xlfn.XLOOKUP(A42,Country_MZ[MARKET_NODE],Country_MZ[COUNTRY_NAME])</f>
        <v>ALBANIA</v>
      </c>
      <c r="N42"/>
    </row>
    <row r="43" spans="1:14" ht="16.2" hidden="1">
      <c r="A43" s="10" t="s">
        <v>19</v>
      </c>
      <c r="B43" s="10" t="s">
        <v>68</v>
      </c>
      <c r="C43" s="10" t="s">
        <v>293</v>
      </c>
      <c r="D43" s="10">
        <v>2034</v>
      </c>
      <c r="E43" s="10" t="s">
        <v>68</v>
      </c>
      <c r="F43" s="10">
        <v>300</v>
      </c>
      <c r="G43" s="10">
        <v>300</v>
      </c>
      <c r="H43" s="10" t="s">
        <v>291</v>
      </c>
      <c r="I43" s="10" t="str">
        <f>_xlfn.XLOOKUP(E43,Country_MZ[MARKET_NODE],Country_MZ[COUNTRY_NAME])</f>
        <v>MONTENEGRO</v>
      </c>
      <c r="J43" s="10" t="str">
        <f>_xlfn.XLOOKUP(A43,Country_MZ[MARKET_NODE],Country_MZ[COUNTRY_NAME])</f>
        <v>ALBANIA</v>
      </c>
      <c r="N43"/>
    </row>
    <row r="44" spans="1:14" ht="16.2" hidden="1">
      <c r="A44" s="10" t="s">
        <v>19</v>
      </c>
      <c r="B44" s="10" t="s">
        <v>68</v>
      </c>
      <c r="C44" s="10" t="s">
        <v>293</v>
      </c>
      <c r="D44" s="10">
        <v>2035</v>
      </c>
      <c r="E44" s="10" t="s">
        <v>19</v>
      </c>
      <c r="F44" s="10">
        <v>400</v>
      </c>
      <c r="G44" s="10">
        <v>400</v>
      </c>
      <c r="H44" s="10" t="s">
        <v>291</v>
      </c>
      <c r="I44" s="10" t="str">
        <f>_xlfn.XLOOKUP(E44,Country_MZ[MARKET_NODE],Country_MZ[COUNTRY_NAME])</f>
        <v>ALBANIA</v>
      </c>
      <c r="J44" s="10" t="str">
        <f>_xlfn.XLOOKUP(A44,Country_MZ[MARKET_NODE],Country_MZ[COUNTRY_NAME])</f>
        <v>ALBANIA</v>
      </c>
      <c r="N44"/>
    </row>
    <row r="45" spans="1:14" ht="16.2" hidden="1">
      <c r="A45" s="10" t="s">
        <v>19</v>
      </c>
      <c r="B45" s="10" t="s">
        <v>68</v>
      </c>
      <c r="C45" s="10" t="s">
        <v>293</v>
      </c>
      <c r="D45" s="10">
        <v>2035</v>
      </c>
      <c r="E45" s="10" t="s">
        <v>68</v>
      </c>
      <c r="F45" s="10">
        <v>300</v>
      </c>
      <c r="G45" s="10">
        <v>300</v>
      </c>
      <c r="H45" s="10" t="s">
        <v>291</v>
      </c>
      <c r="I45" s="10" t="str">
        <f>_xlfn.XLOOKUP(E45,Country_MZ[MARKET_NODE],Country_MZ[COUNTRY_NAME])</f>
        <v>MONTENEGRO</v>
      </c>
      <c r="J45" s="10" t="str">
        <f>_xlfn.XLOOKUP(A45,Country_MZ[MARKET_NODE],Country_MZ[COUNTRY_NAME])</f>
        <v>ALBANIA</v>
      </c>
      <c r="N45"/>
    </row>
    <row r="46" spans="1:14" ht="16.2" hidden="1">
      <c r="A46" s="10" t="s">
        <v>19</v>
      </c>
      <c r="B46" s="10" t="s">
        <v>69</v>
      </c>
      <c r="C46" s="10" t="s">
        <v>294</v>
      </c>
      <c r="D46" s="10">
        <v>2025</v>
      </c>
      <c r="E46" s="10" t="s">
        <v>19</v>
      </c>
      <c r="F46" s="10">
        <v>0</v>
      </c>
      <c r="G46" s="10">
        <v>0</v>
      </c>
      <c r="H46" s="10" t="s">
        <v>291</v>
      </c>
      <c r="I46" s="10" t="str">
        <f>_xlfn.XLOOKUP(E46,Country_MZ[MARKET_NODE],Country_MZ[COUNTRY_NAME])</f>
        <v>ALBANIA</v>
      </c>
      <c r="J46" s="10" t="str">
        <f>_xlfn.XLOOKUP(A46,Country_MZ[MARKET_NODE],Country_MZ[COUNTRY_NAME])</f>
        <v>ALBANIA</v>
      </c>
      <c r="N46"/>
    </row>
    <row r="47" spans="1:14" ht="16.2" hidden="1">
      <c r="A47" s="10" t="s">
        <v>19</v>
      </c>
      <c r="B47" s="10" t="s">
        <v>69</v>
      </c>
      <c r="C47" s="10" t="s">
        <v>294</v>
      </c>
      <c r="D47" s="10">
        <v>2025</v>
      </c>
      <c r="E47" s="10" t="s">
        <v>69</v>
      </c>
      <c r="F47" s="10">
        <v>500</v>
      </c>
      <c r="G47" s="10">
        <v>500</v>
      </c>
      <c r="H47" s="10" t="s">
        <v>291</v>
      </c>
      <c r="I47" s="10" t="str">
        <f>_xlfn.XLOOKUP(E47,Country_MZ[MARKET_NODE],Country_MZ[COUNTRY_NAME])</f>
        <v>REPUBLIC OF NORTH MACEDONIA</v>
      </c>
      <c r="J47" s="10" t="str">
        <f>_xlfn.XLOOKUP(A47,Country_MZ[MARKET_NODE],Country_MZ[COUNTRY_NAME])</f>
        <v>ALBANIA</v>
      </c>
      <c r="N47"/>
    </row>
    <row r="48" spans="1:14" ht="16.2" hidden="1">
      <c r="A48" s="10" t="s">
        <v>19</v>
      </c>
      <c r="B48" s="10" t="s">
        <v>69</v>
      </c>
      <c r="C48" s="10" t="s">
        <v>294</v>
      </c>
      <c r="D48" s="10">
        <v>2026</v>
      </c>
      <c r="E48" s="10" t="s">
        <v>19</v>
      </c>
      <c r="F48" s="10">
        <v>500</v>
      </c>
      <c r="G48" s="10">
        <v>500</v>
      </c>
      <c r="H48" s="10" t="s">
        <v>291</v>
      </c>
      <c r="I48" s="10" t="str">
        <f>_xlfn.XLOOKUP(E48,Country_MZ[MARKET_NODE],Country_MZ[COUNTRY_NAME])</f>
        <v>ALBANIA</v>
      </c>
      <c r="J48" s="10" t="str">
        <f>_xlfn.XLOOKUP(A48,Country_MZ[MARKET_NODE],Country_MZ[COUNTRY_NAME])</f>
        <v>ALBANIA</v>
      </c>
      <c r="N48"/>
    </row>
    <row r="49" spans="1:14" ht="16.2" hidden="1">
      <c r="A49" s="10" t="s">
        <v>19</v>
      </c>
      <c r="B49" s="10" t="s">
        <v>69</v>
      </c>
      <c r="C49" s="10" t="s">
        <v>294</v>
      </c>
      <c r="D49" s="10">
        <v>2026</v>
      </c>
      <c r="E49" s="10" t="s">
        <v>69</v>
      </c>
      <c r="F49" s="10">
        <v>500</v>
      </c>
      <c r="G49" s="10">
        <v>500</v>
      </c>
      <c r="H49" s="10" t="s">
        <v>291</v>
      </c>
      <c r="I49" s="10" t="str">
        <f>_xlfn.XLOOKUP(E49,Country_MZ[MARKET_NODE],Country_MZ[COUNTRY_NAME])</f>
        <v>REPUBLIC OF NORTH MACEDONIA</v>
      </c>
      <c r="J49" s="10" t="str">
        <f>_xlfn.XLOOKUP(A49,Country_MZ[MARKET_NODE],Country_MZ[COUNTRY_NAME])</f>
        <v>ALBANIA</v>
      </c>
      <c r="N49"/>
    </row>
    <row r="50" spans="1:14" ht="16.2" hidden="1">
      <c r="A50" s="10" t="s">
        <v>19</v>
      </c>
      <c r="B50" s="10" t="s">
        <v>69</v>
      </c>
      <c r="C50" s="10" t="s">
        <v>294</v>
      </c>
      <c r="D50" s="10">
        <v>2027</v>
      </c>
      <c r="E50" s="10" t="s">
        <v>19</v>
      </c>
      <c r="F50" s="10">
        <v>500</v>
      </c>
      <c r="G50" s="10">
        <v>500</v>
      </c>
      <c r="H50" s="10" t="s">
        <v>291</v>
      </c>
      <c r="I50" s="10" t="str">
        <f>_xlfn.XLOOKUP(E50,Country_MZ[MARKET_NODE],Country_MZ[COUNTRY_NAME])</f>
        <v>ALBANIA</v>
      </c>
      <c r="J50" s="10" t="str">
        <f>_xlfn.XLOOKUP(A50,Country_MZ[MARKET_NODE],Country_MZ[COUNTRY_NAME])</f>
        <v>ALBANIA</v>
      </c>
      <c r="N50"/>
    </row>
    <row r="51" spans="1:14" ht="16.2" hidden="1">
      <c r="A51" s="10" t="s">
        <v>19</v>
      </c>
      <c r="B51" s="10" t="s">
        <v>69</v>
      </c>
      <c r="C51" s="10" t="s">
        <v>294</v>
      </c>
      <c r="D51" s="10">
        <v>2027</v>
      </c>
      <c r="E51" s="10" t="s">
        <v>69</v>
      </c>
      <c r="F51" s="10">
        <v>500</v>
      </c>
      <c r="G51" s="10">
        <v>500</v>
      </c>
      <c r="H51" s="10" t="s">
        <v>291</v>
      </c>
      <c r="I51" s="10" t="str">
        <f>_xlfn.XLOOKUP(E51,Country_MZ[MARKET_NODE],Country_MZ[COUNTRY_NAME])</f>
        <v>REPUBLIC OF NORTH MACEDONIA</v>
      </c>
      <c r="J51" s="10" t="str">
        <f>_xlfn.XLOOKUP(A51,Country_MZ[MARKET_NODE],Country_MZ[COUNTRY_NAME])</f>
        <v>ALBANIA</v>
      </c>
      <c r="N51"/>
    </row>
    <row r="52" spans="1:14" ht="16.2" hidden="1">
      <c r="A52" s="10" t="s">
        <v>19</v>
      </c>
      <c r="B52" s="10" t="s">
        <v>69</v>
      </c>
      <c r="C52" s="10" t="s">
        <v>294</v>
      </c>
      <c r="D52" s="10">
        <v>2028</v>
      </c>
      <c r="E52" s="10" t="s">
        <v>19</v>
      </c>
      <c r="F52" s="10">
        <v>500</v>
      </c>
      <c r="G52" s="10">
        <v>500</v>
      </c>
      <c r="H52" s="10" t="s">
        <v>291</v>
      </c>
      <c r="I52" s="10" t="str">
        <f>_xlfn.XLOOKUP(E52,Country_MZ[MARKET_NODE],Country_MZ[COUNTRY_NAME])</f>
        <v>ALBANIA</v>
      </c>
      <c r="J52" s="10" t="str">
        <f>_xlfn.XLOOKUP(A52,Country_MZ[MARKET_NODE],Country_MZ[COUNTRY_NAME])</f>
        <v>ALBANIA</v>
      </c>
      <c r="N52"/>
    </row>
    <row r="53" spans="1:14" ht="16.2" hidden="1">
      <c r="A53" s="10" t="s">
        <v>19</v>
      </c>
      <c r="B53" s="10" t="s">
        <v>69</v>
      </c>
      <c r="C53" s="10" t="s">
        <v>294</v>
      </c>
      <c r="D53" s="10">
        <v>2028</v>
      </c>
      <c r="E53" s="10" t="s">
        <v>69</v>
      </c>
      <c r="F53" s="10">
        <v>500</v>
      </c>
      <c r="G53" s="10">
        <v>500</v>
      </c>
      <c r="H53" s="10" t="s">
        <v>291</v>
      </c>
      <c r="I53" s="10" t="str">
        <f>_xlfn.XLOOKUP(E53,Country_MZ[MARKET_NODE],Country_MZ[COUNTRY_NAME])</f>
        <v>REPUBLIC OF NORTH MACEDONIA</v>
      </c>
      <c r="J53" s="10" t="str">
        <f>_xlfn.XLOOKUP(A53,Country_MZ[MARKET_NODE],Country_MZ[COUNTRY_NAME])</f>
        <v>ALBANIA</v>
      </c>
      <c r="N53"/>
    </row>
    <row r="54" spans="1:14" ht="16.2" hidden="1">
      <c r="A54" s="10" t="s">
        <v>19</v>
      </c>
      <c r="B54" s="10" t="s">
        <v>69</v>
      </c>
      <c r="C54" s="10" t="s">
        <v>294</v>
      </c>
      <c r="D54" s="10">
        <v>2029</v>
      </c>
      <c r="E54" s="10" t="s">
        <v>19</v>
      </c>
      <c r="F54" s="10">
        <v>500</v>
      </c>
      <c r="G54" s="10">
        <v>500</v>
      </c>
      <c r="H54" s="10" t="s">
        <v>291</v>
      </c>
      <c r="I54" s="10" t="str">
        <f>_xlfn.XLOOKUP(E54,Country_MZ[MARKET_NODE],Country_MZ[COUNTRY_NAME])</f>
        <v>ALBANIA</v>
      </c>
      <c r="J54" s="10" t="str">
        <f>_xlfn.XLOOKUP(A54,Country_MZ[MARKET_NODE],Country_MZ[COUNTRY_NAME])</f>
        <v>ALBANIA</v>
      </c>
      <c r="N54"/>
    </row>
    <row r="55" spans="1:14" ht="16.2" hidden="1">
      <c r="A55" s="10" t="s">
        <v>19</v>
      </c>
      <c r="B55" s="10" t="s">
        <v>69</v>
      </c>
      <c r="C55" s="10" t="s">
        <v>294</v>
      </c>
      <c r="D55" s="10">
        <v>2029</v>
      </c>
      <c r="E55" s="10" t="s">
        <v>69</v>
      </c>
      <c r="F55" s="10">
        <v>500</v>
      </c>
      <c r="G55" s="10">
        <v>500</v>
      </c>
      <c r="H55" s="10" t="s">
        <v>291</v>
      </c>
      <c r="I55" s="10" t="str">
        <f>_xlfn.XLOOKUP(E55,Country_MZ[MARKET_NODE],Country_MZ[COUNTRY_NAME])</f>
        <v>REPUBLIC OF NORTH MACEDONIA</v>
      </c>
      <c r="J55" s="10" t="str">
        <f>_xlfn.XLOOKUP(A55,Country_MZ[MARKET_NODE],Country_MZ[COUNTRY_NAME])</f>
        <v>ALBANIA</v>
      </c>
      <c r="N55"/>
    </row>
    <row r="56" spans="1:14" ht="16.2" hidden="1">
      <c r="A56" s="10" t="s">
        <v>19</v>
      </c>
      <c r="B56" s="10" t="s">
        <v>69</v>
      </c>
      <c r="C56" s="10" t="s">
        <v>294</v>
      </c>
      <c r="D56" s="10">
        <v>2030</v>
      </c>
      <c r="E56" s="10" t="s">
        <v>19</v>
      </c>
      <c r="F56" s="10">
        <v>500</v>
      </c>
      <c r="G56" s="10">
        <v>500</v>
      </c>
      <c r="H56" s="10" t="s">
        <v>291</v>
      </c>
      <c r="I56" s="10" t="str">
        <f>_xlfn.XLOOKUP(E56,Country_MZ[MARKET_NODE],Country_MZ[COUNTRY_NAME])</f>
        <v>ALBANIA</v>
      </c>
      <c r="J56" s="10" t="str">
        <f>_xlfn.XLOOKUP(A56,Country_MZ[MARKET_NODE],Country_MZ[COUNTRY_NAME])</f>
        <v>ALBANIA</v>
      </c>
      <c r="N56"/>
    </row>
    <row r="57" spans="1:14" ht="16.2" hidden="1">
      <c r="A57" s="10" t="s">
        <v>19</v>
      </c>
      <c r="B57" s="10" t="s">
        <v>69</v>
      </c>
      <c r="C57" s="10" t="s">
        <v>294</v>
      </c>
      <c r="D57" s="10">
        <v>2030</v>
      </c>
      <c r="E57" s="10" t="s">
        <v>69</v>
      </c>
      <c r="F57" s="10">
        <v>500</v>
      </c>
      <c r="G57" s="10">
        <v>500</v>
      </c>
      <c r="H57" s="10" t="s">
        <v>291</v>
      </c>
      <c r="I57" s="10" t="str">
        <f>_xlfn.XLOOKUP(E57,Country_MZ[MARKET_NODE],Country_MZ[COUNTRY_NAME])</f>
        <v>REPUBLIC OF NORTH MACEDONIA</v>
      </c>
      <c r="J57" s="10" t="str">
        <f>_xlfn.XLOOKUP(A57,Country_MZ[MARKET_NODE],Country_MZ[COUNTRY_NAME])</f>
        <v>ALBANIA</v>
      </c>
      <c r="N57"/>
    </row>
    <row r="58" spans="1:14" ht="16.2" hidden="1">
      <c r="A58" s="10" t="s">
        <v>19</v>
      </c>
      <c r="B58" s="10" t="s">
        <v>69</v>
      </c>
      <c r="C58" s="10" t="s">
        <v>294</v>
      </c>
      <c r="D58" s="10">
        <v>2031</v>
      </c>
      <c r="E58" s="10" t="s">
        <v>19</v>
      </c>
      <c r="F58" s="10">
        <v>500</v>
      </c>
      <c r="G58" s="10">
        <v>500</v>
      </c>
      <c r="H58" s="10" t="s">
        <v>291</v>
      </c>
      <c r="I58" s="10" t="str">
        <f>_xlfn.XLOOKUP(E58,Country_MZ[MARKET_NODE],Country_MZ[COUNTRY_NAME])</f>
        <v>ALBANIA</v>
      </c>
      <c r="J58" s="10" t="str">
        <f>_xlfn.XLOOKUP(A58,Country_MZ[MARKET_NODE],Country_MZ[COUNTRY_NAME])</f>
        <v>ALBANIA</v>
      </c>
      <c r="N58"/>
    </row>
    <row r="59" spans="1:14" ht="16.2" hidden="1">
      <c r="A59" s="10" t="s">
        <v>19</v>
      </c>
      <c r="B59" s="10" t="s">
        <v>69</v>
      </c>
      <c r="C59" s="10" t="s">
        <v>294</v>
      </c>
      <c r="D59" s="10">
        <v>2031</v>
      </c>
      <c r="E59" s="10" t="s">
        <v>69</v>
      </c>
      <c r="F59" s="10">
        <v>500</v>
      </c>
      <c r="G59" s="10">
        <v>500</v>
      </c>
      <c r="H59" s="10" t="s">
        <v>291</v>
      </c>
      <c r="I59" s="10" t="str">
        <f>_xlfn.XLOOKUP(E59,Country_MZ[MARKET_NODE],Country_MZ[COUNTRY_NAME])</f>
        <v>REPUBLIC OF NORTH MACEDONIA</v>
      </c>
      <c r="J59" s="10" t="str">
        <f>_xlfn.XLOOKUP(A59,Country_MZ[MARKET_NODE],Country_MZ[COUNTRY_NAME])</f>
        <v>ALBANIA</v>
      </c>
      <c r="N59"/>
    </row>
    <row r="60" spans="1:14" ht="16.2" hidden="1">
      <c r="A60" s="10" t="s">
        <v>19</v>
      </c>
      <c r="B60" s="10" t="s">
        <v>69</v>
      </c>
      <c r="C60" s="10" t="s">
        <v>294</v>
      </c>
      <c r="D60" s="10">
        <v>2032</v>
      </c>
      <c r="E60" s="10" t="s">
        <v>19</v>
      </c>
      <c r="F60" s="10">
        <v>500</v>
      </c>
      <c r="G60" s="10">
        <v>500</v>
      </c>
      <c r="H60" s="10" t="s">
        <v>291</v>
      </c>
      <c r="I60" s="10" t="str">
        <f>_xlfn.XLOOKUP(E60,Country_MZ[MARKET_NODE],Country_MZ[COUNTRY_NAME])</f>
        <v>ALBANIA</v>
      </c>
      <c r="J60" s="10" t="str">
        <f>_xlfn.XLOOKUP(A60,Country_MZ[MARKET_NODE],Country_MZ[COUNTRY_NAME])</f>
        <v>ALBANIA</v>
      </c>
      <c r="N60"/>
    </row>
    <row r="61" spans="1:14" ht="16.2" hidden="1">
      <c r="A61" s="10" t="s">
        <v>19</v>
      </c>
      <c r="B61" s="10" t="s">
        <v>69</v>
      </c>
      <c r="C61" s="10" t="s">
        <v>294</v>
      </c>
      <c r="D61" s="10">
        <v>2032</v>
      </c>
      <c r="E61" s="10" t="s">
        <v>69</v>
      </c>
      <c r="F61" s="10">
        <v>500</v>
      </c>
      <c r="G61" s="10">
        <v>500</v>
      </c>
      <c r="H61" s="10" t="s">
        <v>291</v>
      </c>
      <c r="I61" s="10" t="str">
        <f>_xlfn.XLOOKUP(E61,Country_MZ[MARKET_NODE],Country_MZ[COUNTRY_NAME])</f>
        <v>REPUBLIC OF NORTH MACEDONIA</v>
      </c>
      <c r="J61" s="10" t="str">
        <f>_xlfn.XLOOKUP(A61,Country_MZ[MARKET_NODE],Country_MZ[COUNTRY_NAME])</f>
        <v>ALBANIA</v>
      </c>
      <c r="N61"/>
    </row>
    <row r="62" spans="1:14" ht="16.2" hidden="1">
      <c r="A62" s="10" t="s">
        <v>19</v>
      </c>
      <c r="B62" s="10" t="s">
        <v>69</v>
      </c>
      <c r="C62" s="10" t="s">
        <v>294</v>
      </c>
      <c r="D62" s="10">
        <v>2033</v>
      </c>
      <c r="E62" s="10" t="s">
        <v>19</v>
      </c>
      <c r="F62" s="10">
        <v>500</v>
      </c>
      <c r="G62" s="10">
        <v>500</v>
      </c>
      <c r="H62" s="10" t="s">
        <v>291</v>
      </c>
      <c r="I62" s="10" t="str">
        <f>_xlfn.XLOOKUP(E62,Country_MZ[MARKET_NODE],Country_MZ[COUNTRY_NAME])</f>
        <v>ALBANIA</v>
      </c>
      <c r="J62" s="10" t="str">
        <f>_xlfn.XLOOKUP(A62,Country_MZ[MARKET_NODE],Country_MZ[COUNTRY_NAME])</f>
        <v>ALBANIA</v>
      </c>
      <c r="N62"/>
    </row>
    <row r="63" spans="1:14" ht="16.2" hidden="1">
      <c r="A63" s="10" t="s">
        <v>19</v>
      </c>
      <c r="B63" s="10" t="s">
        <v>69</v>
      </c>
      <c r="C63" s="10" t="s">
        <v>294</v>
      </c>
      <c r="D63" s="10">
        <v>2033</v>
      </c>
      <c r="E63" s="10" t="s">
        <v>69</v>
      </c>
      <c r="F63" s="10">
        <v>500</v>
      </c>
      <c r="G63" s="10">
        <v>500</v>
      </c>
      <c r="H63" s="10" t="s">
        <v>291</v>
      </c>
      <c r="I63" s="10" t="str">
        <f>_xlfn.XLOOKUP(E63,Country_MZ[MARKET_NODE],Country_MZ[COUNTRY_NAME])</f>
        <v>REPUBLIC OF NORTH MACEDONIA</v>
      </c>
      <c r="J63" s="10" t="str">
        <f>_xlfn.XLOOKUP(A63,Country_MZ[MARKET_NODE],Country_MZ[COUNTRY_NAME])</f>
        <v>ALBANIA</v>
      </c>
      <c r="N63"/>
    </row>
    <row r="64" spans="1:14" ht="16.2" hidden="1">
      <c r="A64" s="10" t="s">
        <v>19</v>
      </c>
      <c r="B64" s="10" t="s">
        <v>69</v>
      </c>
      <c r="C64" s="10" t="s">
        <v>294</v>
      </c>
      <c r="D64" s="10">
        <v>2034</v>
      </c>
      <c r="E64" s="10" t="s">
        <v>19</v>
      </c>
      <c r="F64" s="10">
        <v>500</v>
      </c>
      <c r="G64" s="10">
        <v>500</v>
      </c>
      <c r="H64" s="10" t="s">
        <v>291</v>
      </c>
      <c r="I64" s="10" t="str">
        <f>_xlfn.XLOOKUP(E64,Country_MZ[MARKET_NODE],Country_MZ[COUNTRY_NAME])</f>
        <v>ALBANIA</v>
      </c>
      <c r="J64" s="10" t="str">
        <f>_xlfn.XLOOKUP(A64,Country_MZ[MARKET_NODE],Country_MZ[COUNTRY_NAME])</f>
        <v>ALBANIA</v>
      </c>
      <c r="N64"/>
    </row>
    <row r="65" spans="1:14" ht="16.2" hidden="1">
      <c r="A65" s="10" t="s">
        <v>19</v>
      </c>
      <c r="B65" s="10" t="s">
        <v>69</v>
      </c>
      <c r="C65" s="10" t="s">
        <v>294</v>
      </c>
      <c r="D65" s="10">
        <v>2034</v>
      </c>
      <c r="E65" s="10" t="s">
        <v>69</v>
      </c>
      <c r="F65" s="10">
        <v>500</v>
      </c>
      <c r="G65" s="10">
        <v>500</v>
      </c>
      <c r="H65" s="10" t="s">
        <v>291</v>
      </c>
      <c r="I65" s="10" t="str">
        <f>_xlfn.XLOOKUP(E65,Country_MZ[MARKET_NODE],Country_MZ[COUNTRY_NAME])</f>
        <v>REPUBLIC OF NORTH MACEDONIA</v>
      </c>
      <c r="J65" s="10" t="str">
        <f>_xlfn.XLOOKUP(A65,Country_MZ[MARKET_NODE],Country_MZ[COUNTRY_NAME])</f>
        <v>ALBANIA</v>
      </c>
      <c r="N65"/>
    </row>
    <row r="66" spans="1:14" ht="16.2" hidden="1">
      <c r="A66" s="10" t="s">
        <v>19</v>
      </c>
      <c r="B66" s="10" t="s">
        <v>69</v>
      </c>
      <c r="C66" s="10" t="s">
        <v>294</v>
      </c>
      <c r="D66" s="10">
        <v>2035</v>
      </c>
      <c r="E66" s="10" t="s">
        <v>19</v>
      </c>
      <c r="F66" s="10">
        <v>500</v>
      </c>
      <c r="G66" s="10">
        <v>500</v>
      </c>
      <c r="H66" s="10" t="s">
        <v>291</v>
      </c>
      <c r="I66" s="10" t="str">
        <f>_xlfn.XLOOKUP(E66,Country_MZ[MARKET_NODE],Country_MZ[COUNTRY_NAME])</f>
        <v>ALBANIA</v>
      </c>
      <c r="J66" s="10" t="str">
        <f>_xlfn.XLOOKUP(A66,Country_MZ[MARKET_NODE],Country_MZ[COUNTRY_NAME])</f>
        <v>ALBANIA</v>
      </c>
      <c r="N66"/>
    </row>
    <row r="67" spans="1:14" ht="16.2" hidden="1">
      <c r="A67" s="10" t="s">
        <v>19</v>
      </c>
      <c r="B67" s="10" t="s">
        <v>69</v>
      </c>
      <c r="C67" s="10" t="s">
        <v>294</v>
      </c>
      <c r="D67" s="10">
        <v>2035</v>
      </c>
      <c r="E67" s="10" t="s">
        <v>69</v>
      </c>
      <c r="F67" s="10">
        <v>500</v>
      </c>
      <c r="G67" s="10">
        <v>500</v>
      </c>
      <c r="H67" s="10" t="s">
        <v>291</v>
      </c>
      <c r="I67" s="10" t="str">
        <f>_xlfn.XLOOKUP(E67,Country_MZ[MARKET_NODE],Country_MZ[COUNTRY_NAME])</f>
        <v>REPUBLIC OF NORTH MACEDONIA</v>
      </c>
      <c r="J67" s="10" t="str">
        <f>_xlfn.XLOOKUP(A67,Country_MZ[MARKET_NODE],Country_MZ[COUNTRY_NAME])</f>
        <v>ALBANIA</v>
      </c>
      <c r="N67"/>
    </row>
    <row r="68" spans="1:14" ht="16.2" hidden="1">
      <c r="A68" s="10" t="s">
        <v>19</v>
      </c>
      <c r="B68" s="10" t="s">
        <v>82</v>
      </c>
      <c r="C68" s="10" t="s">
        <v>295</v>
      </c>
      <c r="D68" s="10">
        <v>2025</v>
      </c>
      <c r="E68" s="10" t="s">
        <v>19</v>
      </c>
      <c r="F68" s="10">
        <v>0</v>
      </c>
      <c r="G68" s="10">
        <v>0</v>
      </c>
      <c r="H68" s="10" t="s">
        <v>291</v>
      </c>
      <c r="I68" s="10" t="str">
        <f>_xlfn.XLOOKUP(E68,Country_MZ[MARKET_NODE],Country_MZ[COUNTRY_NAME])</f>
        <v>ALBANIA</v>
      </c>
      <c r="J68" s="10" t="str">
        <f>_xlfn.XLOOKUP(A68,Country_MZ[MARKET_NODE],Country_MZ[COUNTRY_NAME])</f>
        <v>ALBANIA</v>
      </c>
      <c r="N68"/>
    </row>
    <row r="69" spans="1:14" ht="16.2" hidden="1">
      <c r="A69" s="10" t="s">
        <v>19</v>
      </c>
      <c r="B69" s="10" t="s">
        <v>82</v>
      </c>
      <c r="C69" s="10" t="s">
        <v>295</v>
      </c>
      <c r="D69" s="10">
        <v>2025</v>
      </c>
      <c r="E69" s="10" t="s">
        <v>82</v>
      </c>
      <c r="F69" s="10">
        <v>250</v>
      </c>
      <c r="G69" s="10">
        <v>188</v>
      </c>
      <c r="H69" s="10" t="s">
        <v>292</v>
      </c>
      <c r="I69" s="10" t="str">
        <f>_xlfn.XLOOKUP(E69,Country_MZ[MARKET_NODE],Country_MZ[COUNTRY_NAME])</f>
        <v>SERBIA</v>
      </c>
      <c r="J69" s="10" t="str">
        <f>_xlfn.XLOOKUP(A69,Country_MZ[MARKET_NODE],Country_MZ[COUNTRY_NAME])</f>
        <v>ALBANIA</v>
      </c>
      <c r="N69"/>
    </row>
    <row r="70" spans="1:14" ht="16.2" hidden="1">
      <c r="A70" s="10" t="s">
        <v>19</v>
      </c>
      <c r="B70" s="10" t="s">
        <v>82</v>
      </c>
      <c r="C70" s="10" t="s">
        <v>295</v>
      </c>
      <c r="D70" s="10">
        <v>2026</v>
      </c>
      <c r="E70" s="10" t="s">
        <v>19</v>
      </c>
      <c r="F70" s="10">
        <v>500</v>
      </c>
      <c r="G70" s="10">
        <v>500</v>
      </c>
      <c r="H70" s="10" t="s">
        <v>291</v>
      </c>
      <c r="I70" s="10" t="str">
        <f>_xlfn.XLOOKUP(E70,Country_MZ[MARKET_NODE],Country_MZ[COUNTRY_NAME])</f>
        <v>ALBANIA</v>
      </c>
      <c r="J70" s="10" t="str">
        <f>_xlfn.XLOOKUP(A70,Country_MZ[MARKET_NODE],Country_MZ[COUNTRY_NAME])</f>
        <v>ALBANIA</v>
      </c>
      <c r="N70"/>
    </row>
    <row r="71" spans="1:14" ht="16.2" hidden="1">
      <c r="A71" s="10" t="s">
        <v>19</v>
      </c>
      <c r="B71" s="10" t="s">
        <v>82</v>
      </c>
      <c r="C71" s="10" t="s">
        <v>295</v>
      </c>
      <c r="D71" s="10">
        <v>2026</v>
      </c>
      <c r="E71" s="10" t="s">
        <v>82</v>
      </c>
      <c r="F71" s="10">
        <v>250</v>
      </c>
      <c r="G71" s="10">
        <v>188</v>
      </c>
      <c r="H71" s="10" t="s">
        <v>292</v>
      </c>
      <c r="I71" s="10" t="str">
        <f>_xlfn.XLOOKUP(E71,Country_MZ[MARKET_NODE],Country_MZ[COUNTRY_NAME])</f>
        <v>SERBIA</v>
      </c>
      <c r="J71" s="10" t="str">
        <f>_xlfn.XLOOKUP(A71,Country_MZ[MARKET_NODE],Country_MZ[COUNTRY_NAME])</f>
        <v>ALBANIA</v>
      </c>
      <c r="N71"/>
    </row>
    <row r="72" spans="1:14" ht="16.2" hidden="1">
      <c r="A72" s="10" t="s">
        <v>19</v>
      </c>
      <c r="B72" s="10" t="s">
        <v>82</v>
      </c>
      <c r="C72" s="10" t="s">
        <v>295</v>
      </c>
      <c r="D72" s="10">
        <v>2027</v>
      </c>
      <c r="E72" s="10" t="s">
        <v>19</v>
      </c>
      <c r="F72" s="10">
        <v>500</v>
      </c>
      <c r="G72" s="10">
        <v>500</v>
      </c>
      <c r="H72" s="10" t="s">
        <v>291</v>
      </c>
      <c r="I72" s="10" t="str">
        <f>_xlfn.XLOOKUP(E72,Country_MZ[MARKET_NODE],Country_MZ[COUNTRY_NAME])</f>
        <v>ALBANIA</v>
      </c>
      <c r="J72" s="10" t="str">
        <f>_xlfn.XLOOKUP(A72,Country_MZ[MARKET_NODE],Country_MZ[COUNTRY_NAME])</f>
        <v>ALBANIA</v>
      </c>
      <c r="N72"/>
    </row>
    <row r="73" spans="1:14" ht="16.2" hidden="1">
      <c r="A73" s="10" t="s">
        <v>19</v>
      </c>
      <c r="B73" s="10" t="s">
        <v>82</v>
      </c>
      <c r="C73" s="10" t="s">
        <v>295</v>
      </c>
      <c r="D73" s="10">
        <v>2027</v>
      </c>
      <c r="E73" s="10" t="s">
        <v>82</v>
      </c>
      <c r="F73" s="10">
        <v>250</v>
      </c>
      <c r="G73" s="10">
        <v>188</v>
      </c>
      <c r="H73" s="10" t="s">
        <v>292</v>
      </c>
      <c r="I73" s="10" t="str">
        <f>_xlfn.XLOOKUP(E73,Country_MZ[MARKET_NODE],Country_MZ[COUNTRY_NAME])</f>
        <v>SERBIA</v>
      </c>
      <c r="J73" s="10" t="str">
        <f>_xlfn.XLOOKUP(A73,Country_MZ[MARKET_NODE],Country_MZ[COUNTRY_NAME])</f>
        <v>ALBANIA</v>
      </c>
      <c r="N73"/>
    </row>
    <row r="74" spans="1:14" ht="16.2" hidden="1">
      <c r="A74" s="10" t="s">
        <v>19</v>
      </c>
      <c r="B74" s="10" t="s">
        <v>82</v>
      </c>
      <c r="C74" s="10" t="s">
        <v>295</v>
      </c>
      <c r="D74" s="10">
        <v>2028</v>
      </c>
      <c r="E74" s="10" t="s">
        <v>19</v>
      </c>
      <c r="F74" s="10">
        <v>500</v>
      </c>
      <c r="G74" s="10">
        <v>500</v>
      </c>
      <c r="H74" s="10" t="s">
        <v>291</v>
      </c>
      <c r="I74" s="10" t="str">
        <f>_xlfn.XLOOKUP(E74,Country_MZ[MARKET_NODE],Country_MZ[COUNTRY_NAME])</f>
        <v>ALBANIA</v>
      </c>
      <c r="J74" s="10" t="str">
        <f>_xlfn.XLOOKUP(A74,Country_MZ[MARKET_NODE],Country_MZ[COUNTRY_NAME])</f>
        <v>ALBANIA</v>
      </c>
      <c r="N74"/>
    </row>
    <row r="75" spans="1:14" ht="16.2" hidden="1">
      <c r="A75" s="10" t="s">
        <v>19</v>
      </c>
      <c r="B75" s="10" t="s">
        <v>82</v>
      </c>
      <c r="C75" s="10" t="s">
        <v>295</v>
      </c>
      <c r="D75" s="10">
        <v>2028</v>
      </c>
      <c r="E75" s="10" t="s">
        <v>82</v>
      </c>
      <c r="F75" s="10">
        <v>250</v>
      </c>
      <c r="G75" s="10">
        <v>188</v>
      </c>
      <c r="H75" s="10" t="s">
        <v>292</v>
      </c>
      <c r="I75" s="10" t="str">
        <f>_xlfn.XLOOKUP(E75,Country_MZ[MARKET_NODE],Country_MZ[COUNTRY_NAME])</f>
        <v>SERBIA</v>
      </c>
      <c r="J75" s="10" t="str">
        <f>_xlfn.XLOOKUP(A75,Country_MZ[MARKET_NODE],Country_MZ[COUNTRY_NAME])</f>
        <v>ALBANIA</v>
      </c>
      <c r="N75"/>
    </row>
    <row r="76" spans="1:14" ht="16.2" hidden="1">
      <c r="A76" s="10" t="s">
        <v>19</v>
      </c>
      <c r="B76" s="10" t="s">
        <v>82</v>
      </c>
      <c r="C76" s="10" t="s">
        <v>295</v>
      </c>
      <c r="D76" s="10">
        <v>2029</v>
      </c>
      <c r="E76" s="10" t="s">
        <v>19</v>
      </c>
      <c r="F76" s="10">
        <v>500</v>
      </c>
      <c r="G76" s="10">
        <v>500</v>
      </c>
      <c r="H76" s="10" t="s">
        <v>291</v>
      </c>
      <c r="I76" s="10" t="str">
        <f>_xlfn.XLOOKUP(E76,Country_MZ[MARKET_NODE],Country_MZ[COUNTRY_NAME])</f>
        <v>ALBANIA</v>
      </c>
      <c r="J76" s="10" t="str">
        <f>_xlfn.XLOOKUP(A76,Country_MZ[MARKET_NODE],Country_MZ[COUNTRY_NAME])</f>
        <v>ALBANIA</v>
      </c>
      <c r="N76"/>
    </row>
    <row r="77" spans="1:14" ht="16.2" hidden="1">
      <c r="A77" s="10" t="s">
        <v>19</v>
      </c>
      <c r="B77" s="10" t="s">
        <v>82</v>
      </c>
      <c r="C77" s="10" t="s">
        <v>295</v>
      </c>
      <c r="D77" s="10">
        <v>2029</v>
      </c>
      <c r="E77" s="10" t="s">
        <v>82</v>
      </c>
      <c r="F77" s="10">
        <v>250</v>
      </c>
      <c r="G77" s="10">
        <v>188</v>
      </c>
      <c r="H77" s="10" t="s">
        <v>292</v>
      </c>
      <c r="I77" s="10" t="str">
        <f>_xlfn.XLOOKUP(E77,Country_MZ[MARKET_NODE],Country_MZ[COUNTRY_NAME])</f>
        <v>SERBIA</v>
      </c>
      <c r="J77" s="10" t="str">
        <f>_xlfn.XLOOKUP(A77,Country_MZ[MARKET_NODE],Country_MZ[COUNTRY_NAME])</f>
        <v>ALBANIA</v>
      </c>
      <c r="N77"/>
    </row>
    <row r="78" spans="1:14" ht="16.2" hidden="1">
      <c r="A78" s="10" t="s">
        <v>19</v>
      </c>
      <c r="B78" s="10" t="s">
        <v>82</v>
      </c>
      <c r="C78" s="10" t="s">
        <v>295</v>
      </c>
      <c r="D78" s="10">
        <v>2030</v>
      </c>
      <c r="E78" s="10" t="s">
        <v>19</v>
      </c>
      <c r="F78" s="10">
        <v>500</v>
      </c>
      <c r="G78" s="10">
        <v>500</v>
      </c>
      <c r="H78" s="10" t="s">
        <v>291</v>
      </c>
      <c r="I78" s="10" t="str">
        <f>_xlfn.XLOOKUP(E78,Country_MZ[MARKET_NODE],Country_MZ[COUNTRY_NAME])</f>
        <v>ALBANIA</v>
      </c>
      <c r="J78" s="10" t="str">
        <f>_xlfn.XLOOKUP(A78,Country_MZ[MARKET_NODE],Country_MZ[COUNTRY_NAME])</f>
        <v>ALBANIA</v>
      </c>
      <c r="N78"/>
    </row>
    <row r="79" spans="1:14" ht="16.2" hidden="1">
      <c r="A79" s="10" t="s">
        <v>19</v>
      </c>
      <c r="B79" s="10" t="s">
        <v>82</v>
      </c>
      <c r="C79" s="10" t="s">
        <v>295</v>
      </c>
      <c r="D79" s="10">
        <v>2030</v>
      </c>
      <c r="E79" s="10" t="s">
        <v>82</v>
      </c>
      <c r="F79" s="10">
        <v>250</v>
      </c>
      <c r="G79" s="10">
        <v>188</v>
      </c>
      <c r="H79" s="10" t="s">
        <v>292</v>
      </c>
      <c r="I79" s="10" t="str">
        <f>_xlfn.XLOOKUP(E79,Country_MZ[MARKET_NODE],Country_MZ[COUNTRY_NAME])</f>
        <v>SERBIA</v>
      </c>
      <c r="J79" s="10" t="str">
        <f>_xlfn.XLOOKUP(A79,Country_MZ[MARKET_NODE],Country_MZ[COUNTRY_NAME])</f>
        <v>ALBANIA</v>
      </c>
      <c r="N79"/>
    </row>
    <row r="80" spans="1:14" ht="16.2" hidden="1">
      <c r="A80" s="10" t="s">
        <v>19</v>
      </c>
      <c r="B80" s="10" t="s">
        <v>82</v>
      </c>
      <c r="C80" s="10" t="s">
        <v>295</v>
      </c>
      <c r="D80" s="10">
        <v>2031</v>
      </c>
      <c r="E80" s="10" t="s">
        <v>19</v>
      </c>
      <c r="F80" s="10">
        <v>500</v>
      </c>
      <c r="G80" s="10">
        <v>500</v>
      </c>
      <c r="H80" s="10" t="s">
        <v>291</v>
      </c>
      <c r="I80" s="10" t="str">
        <f>_xlfn.XLOOKUP(E80,Country_MZ[MARKET_NODE],Country_MZ[COUNTRY_NAME])</f>
        <v>ALBANIA</v>
      </c>
      <c r="J80" s="10" t="str">
        <f>_xlfn.XLOOKUP(A80,Country_MZ[MARKET_NODE],Country_MZ[COUNTRY_NAME])</f>
        <v>ALBANIA</v>
      </c>
      <c r="N80"/>
    </row>
    <row r="81" spans="1:14" ht="16.2" hidden="1">
      <c r="A81" s="10" t="s">
        <v>19</v>
      </c>
      <c r="B81" s="10" t="s">
        <v>82</v>
      </c>
      <c r="C81" s="10" t="s">
        <v>295</v>
      </c>
      <c r="D81" s="10">
        <v>2031</v>
      </c>
      <c r="E81" s="10" t="s">
        <v>82</v>
      </c>
      <c r="F81" s="10">
        <v>250</v>
      </c>
      <c r="G81" s="10">
        <v>188</v>
      </c>
      <c r="H81" s="10" t="s">
        <v>292</v>
      </c>
      <c r="I81" s="10" t="str">
        <f>_xlfn.XLOOKUP(E81,Country_MZ[MARKET_NODE],Country_MZ[COUNTRY_NAME])</f>
        <v>SERBIA</v>
      </c>
      <c r="J81" s="10" t="str">
        <f>_xlfn.XLOOKUP(A81,Country_MZ[MARKET_NODE],Country_MZ[COUNTRY_NAME])</f>
        <v>ALBANIA</v>
      </c>
      <c r="N81"/>
    </row>
    <row r="82" spans="1:14" ht="16.2" hidden="1">
      <c r="A82" s="10" t="s">
        <v>19</v>
      </c>
      <c r="B82" s="10" t="s">
        <v>82</v>
      </c>
      <c r="C82" s="10" t="s">
        <v>295</v>
      </c>
      <c r="D82" s="10">
        <v>2032</v>
      </c>
      <c r="E82" s="10" t="s">
        <v>19</v>
      </c>
      <c r="F82" s="10">
        <v>500</v>
      </c>
      <c r="G82" s="10">
        <v>500</v>
      </c>
      <c r="H82" s="10" t="s">
        <v>291</v>
      </c>
      <c r="I82" s="10" t="str">
        <f>_xlfn.XLOOKUP(E82,Country_MZ[MARKET_NODE],Country_MZ[COUNTRY_NAME])</f>
        <v>ALBANIA</v>
      </c>
      <c r="J82" s="10" t="str">
        <f>_xlfn.XLOOKUP(A82,Country_MZ[MARKET_NODE],Country_MZ[COUNTRY_NAME])</f>
        <v>ALBANIA</v>
      </c>
      <c r="N82"/>
    </row>
    <row r="83" spans="1:14" ht="16.2" hidden="1">
      <c r="A83" s="10" t="s">
        <v>19</v>
      </c>
      <c r="B83" s="10" t="s">
        <v>82</v>
      </c>
      <c r="C83" s="10" t="s">
        <v>295</v>
      </c>
      <c r="D83" s="10">
        <v>2032</v>
      </c>
      <c r="E83" s="10" t="s">
        <v>82</v>
      </c>
      <c r="F83" s="10">
        <v>250</v>
      </c>
      <c r="G83" s="10">
        <v>188</v>
      </c>
      <c r="H83" s="10" t="s">
        <v>292</v>
      </c>
      <c r="I83" s="10" t="str">
        <f>_xlfn.XLOOKUP(E83,Country_MZ[MARKET_NODE],Country_MZ[COUNTRY_NAME])</f>
        <v>SERBIA</v>
      </c>
      <c r="J83" s="10" t="str">
        <f>_xlfn.XLOOKUP(A83,Country_MZ[MARKET_NODE],Country_MZ[COUNTRY_NAME])</f>
        <v>ALBANIA</v>
      </c>
      <c r="N83"/>
    </row>
    <row r="84" spans="1:14" ht="16.2" hidden="1">
      <c r="A84" s="10" t="s">
        <v>19</v>
      </c>
      <c r="B84" s="10" t="s">
        <v>82</v>
      </c>
      <c r="C84" s="10" t="s">
        <v>295</v>
      </c>
      <c r="D84" s="10">
        <v>2033</v>
      </c>
      <c r="E84" s="10" t="s">
        <v>19</v>
      </c>
      <c r="F84" s="10">
        <v>500</v>
      </c>
      <c r="G84" s="10">
        <v>500</v>
      </c>
      <c r="H84" s="10" t="s">
        <v>291</v>
      </c>
      <c r="I84" s="10" t="str">
        <f>_xlfn.XLOOKUP(E84,Country_MZ[MARKET_NODE],Country_MZ[COUNTRY_NAME])</f>
        <v>ALBANIA</v>
      </c>
      <c r="J84" s="10" t="str">
        <f>_xlfn.XLOOKUP(A84,Country_MZ[MARKET_NODE],Country_MZ[COUNTRY_NAME])</f>
        <v>ALBANIA</v>
      </c>
      <c r="N84"/>
    </row>
    <row r="85" spans="1:14" ht="16.2" hidden="1">
      <c r="A85" s="10" t="s">
        <v>19</v>
      </c>
      <c r="B85" s="10" t="s">
        <v>82</v>
      </c>
      <c r="C85" s="10" t="s">
        <v>295</v>
      </c>
      <c r="D85" s="10">
        <v>2033</v>
      </c>
      <c r="E85" s="10" t="s">
        <v>82</v>
      </c>
      <c r="F85" s="10">
        <v>250</v>
      </c>
      <c r="G85" s="10">
        <v>188</v>
      </c>
      <c r="H85" s="10" t="s">
        <v>292</v>
      </c>
      <c r="I85" s="10" t="str">
        <f>_xlfn.XLOOKUP(E85,Country_MZ[MARKET_NODE],Country_MZ[COUNTRY_NAME])</f>
        <v>SERBIA</v>
      </c>
      <c r="J85" s="10" t="str">
        <f>_xlfn.XLOOKUP(A85,Country_MZ[MARKET_NODE],Country_MZ[COUNTRY_NAME])</f>
        <v>ALBANIA</v>
      </c>
      <c r="N85"/>
    </row>
    <row r="86" spans="1:14" ht="16.2" hidden="1">
      <c r="A86" s="10" t="s">
        <v>19</v>
      </c>
      <c r="B86" s="10" t="s">
        <v>82</v>
      </c>
      <c r="C86" s="10" t="s">
        <v>295</v>
      </c>
      <c r="D86" s="10">
        <v>2034</v>
      </c>
      <c r="E86" s="10" t="s">
        <v>19</v>
      </c>
      <c r="F86" s="10">
        <v>500</v>
      </c>
      <c r="G86" s="10">
        <v>500</v>
      </c>
      <c r="H86" s="10" t="s">
        <v>291</v>
      </c>
      <c r="I86" s="10" t="str">
        <f>_xlfn.XLOOKUP(E86,Country_MZ[MARKET_NODE],Country_MZ[COUNTRY_NAME])</f>
        <v>ALBANIA</v>
      </c>
      <c r="J86" s="10" t="str">
        <f>_xlfn.XLOOKUP(A86,Country_MZ[MARKET_NODE],Country_MZ[COUNTRY_NAME])</f>
        <v>ALBANIA</v>
      </c>
      <c r="N86"/>
    </row>
    <row r="87" spans="1:14" ht="16.2" hidden="1">
      <c r="A87" s="10" t="s">
        <v>19</v>
      </c>
      <c r="B87" s="10" t="s">
        <v>82</v>
      </c>
      <c r="C87" s="10" t="s">
        <v>295</v>
      </c>
      <c r="D87" s="10">
        <v>2034</v>
      </c>
      <c r="E87" s="10" t="s">
        <v>82</v>
      </c>
      <c r="F87" s="10">
        <v>250</v>
      </c>
      <c r="G87" s="10">
        <v>188</v>
      </c>
      <c r="H87" s="10" t="s">
        <v>292</v>
      </c>
      <c r="I87" s="10" t="str">
        <f>_xlfn.XLOOKUP(E87,Country_MZ[MARKET_NODE],Country_MZ[COUNTRY_NAME])</f>
        <v>SERBIA</v>
      </c>
      <c r="J87" s="10" t="str">
        <f>_xlfn.XLOOKUP(A87,Country_MZ[MARKET_NODE],Country_MZ[COUNTRY_NAME])</f>
        <v>ALBANIA</v>
      </c>
      <c r="N87"/>
    </row>
    <row r="88" spans="1:14" ht="16.2" hidden="1">
      <c r="A88" s="10" t="s">
        <v>19</v>
      </c>
      <c r="B88" s="10" t="s">
        <v>82</v>
      </c>
      <c r="C88" s="10" t="s">
        <v>295</v>
      </c>
      <c r="D88" s="10">
        <v>2035</v>
      </c>
      <c r="E88" s="10" t="s">
        <v>19</v>
      </c>
      <c r="F88" s="10">
        <v>500</v>
      </c>
      <c r="G88" s="10">
        <v>500</v>
      </c>
      <c r="H88" s="10" t="s">
        <v>291</v>
      </c>
      <c r="I88" s="10" t="str">
        <f>_xlfn.XLOOKUP(E88,Country_MZ[MARKET_NODE],Country_MZ[COUNTRY_NAME])</f>
        <v>ALBANIA</v>
      </c>
      <c r="J88" s="10" t="str">
        <f>_xlfn.XLOOKUP(A88,Country_MZ[MARKET_NODE],Country_MZ[COUNTRY_NAME])</f>
        <v>ALBANIA</v>
      </c>
      <c r="N88"/>
    </row>
    <row r="89" spans="1:14" ht="16.2" hidden="1">
      <c r="A89" s="10" t="s">
        <v>19</v>
      </c>
      <c r="B89" s="10" t="s">
        <v>82</v>
      </c>
      <c r="C89" s="10" t="s">
        <v>295</v>
      </c>
      <c r="D89" s="10">
        <v>2035</v>
      </c>
      <c r="E89" s="10" t="s">
        <v>82</v>
      </c>
      <c r="F89" s="10">
        <v>250</v>
      </c>
      <c r="G89" s="10">
        <v>188</v>
      </c>
      <c r="H89" s="10" t="s">
        <v>292</v>
      </c>
      <c r="I89" s="10" t="str">
        <f>_xlfn.XLOOKUP(E89,Country_MZ[MARKET_NODE],Country_MZ[COUNTRY_NAME])</f>
        <v>SERBIA</v>
      </c>
      <c r="J89" s="10" t="str">
        <f>_xlfn.XLOOKUP(A89,Country_MZ[MARKET_NODE],Country_MZ[COUNTRY_NAME])</f>
        <v>ALBANIA</v>
      </c>
      <c r="N89"/>
    </row>
    <row r="90" spans="1:14" ht="16.2" hidden="1">
      <c r="A90" s="10" t="s">
        <v>22</v>
      </c>
      <c r="B90" s="10" t="s">
        <v>31</v>
      </c>
      <c r="C90" s="10" t="s">
        <v>296</v>
      </c>
      <c r="D90" s="10">
        <v>2025</v>
      </c>
      <c r="E90" s="10" t="s">
        <v>22</v>
      </c>
      <c r="F90" s="10">
        <v>1200</v>
      </c>
      <c r="G90" s="10">
        <v>1200</v>
      </c>
      <c r="H90" s="10" t="s">
        <v>291</v>
      </c>
      <c r="I90" s="10" t="str">
        <f>_xlfn.XLOOKUP(E90,Country_MZ[MARKET_NODE],Country_MZ[COUNTRY_NAME])</f>
        <v>AUSTRIA</v>
      </c>
      <c r="J90" s="10" t="str">
        <f>_xlfn.XLOOKUP(A90,Country_MZ[MARKET_NODE],Country_MZ[COUNTRY_NAME])</f>
        <v>AUSTRIA</v>
      </c>
      <c r="N90"/>
    </row>
    <row r="91" spans="1:14" ht="16.2" hidden="1">
      <c r="A91" s="10" t="s">
        <v>22</v>
      </c>
      <c r="B91" s="10" t="s">
        <v>31</v>
      </c>
      <c r="C91" s="10" t="s">
        <v>296</v>
      </c>
      <c r="D91" s="10">
        <v>2025</v>
      </c>
      <c r="E91" s="10" t="s">
        <v>31</v>
      </c>
      <c r="F91" s="10">
        <v>0</v>
      </c>
      <c r="G91" s="10">
        <v>0</v>
      </c>
      <c r="H91" s="10" t="s">
        <v>291</v>
      </c>
      <c r="I91" s="10" t="str">
        <f>_xlfn.XLOOKUP(E91,Country_MZ[MARKET_NODE],Country_MZ[COUNTRY_NAME])</f>
        <v>SWITZERLAND</v>
      </c>
      <c r="J91" s="10" t="str">
        <f>_xlfn.XLOOKUP(A91,Country_MZ[MARKET_NODE],Country_MZ[COUNTRY_NAME])</f>
        <v>AUSTRIA</v>
      </c>
      <c r="N91"/>
    </row>
    <row r="92" spans="1:14" ht="16.2" hidden="1">
      <c r="A92" s="10" t="s">
        <v>22</v>
      </c>
      <c r="B92" s="10" t="s">
        <v>31</v>
      </c>
      <c r="C92" s="10" t="s">
        <v>296</v>
      </c>
      <c r="D92" s="10">
        <v>2026</v>
      </c>
      <c r="E92" s="10" t="s">
        <v>22</v>
      </c>
      <c r="F92" s="10">
        <v>1200</v>
      </c>
      <c r="G92" s="10">
        <v>1200</v>
      </c>
      <c r="H92" s="10" t="s">
        <v>291</v>
      </c>
      <c r="I92" s="10" t="str">
        <f>_xlfn.XLOOKUP(E92,Country_MZ[MARKET_NODE],Country_MZ[COUNTRY_NAME])</f>
        <v>AUSTRIA</v>
      </c>
      <c r="J92" s="10" t="str">
        <f>_xlfn.XLOOKUP(A92,Country_MZ[MARKET_NODE],Country_MZ[COUNTRY_NAME])</f>
        <v>AUSTRIA</v>
      </c>
      <c r="N92"/>
    </row>
    <row r="93" spans="1:14" ht="16.2" hidden="1">
      <c r="A93" s="10" t="s">
        <v>22</v>
      </c>
      <c r="B93" s="10" t="s">
        <v>31</v>
      </c>
      <c r="C93" s="10" t="s">
        <v>296</v>
      </c>
      <c r="D93" s="10">
        <v>2026</v>
      </c>
      <c r="E93" s="10" t="s">
        <v>31</v>
      </c>
      <c r="F93" s="10">
        <v>1200</v>
      </c>
      <c r="G93" s="10">
        <v>1200</v>
      </c>
      <c r="H93" s="10" t="s">
        <v>291</v>
      </c>
      <c r="I93" s="10" t="str">
        <f>_xlfn.XLOOKUP(E93,Country_MZ[MARKET_NODE],Country_MZ[COUNTRY_NAME])</f>
        <v>SWITZERLAND</v>
      </c>
      <c r="J93" s="10" t="str">
        <f>_xlfn.XLOOKUP(A93,Country_MZ[MARKET_NODE],Country_MZ[COUNTRY_NAME])</f>
        <v>AUSTRIA</v>
      </c>
      <c r="N93"/>
    </row>
    <row r="94" spans="1:14" ht="16.2" hidden="1">
      <c r="A94" s="10" t="s">
        <v>22</v>
      </c>
      <c r="B94" s="10" t="s">
        <v>31</v>
      </c>
      <c r="C94" s="10" t="s">
        <v>296</v>
      </c>
      <c r="D94" s="10">
        <v>2027</v>
      </c>
      <c r="E94" s="10" t="s">
        <v>22</v>
      </c>
      <c r="F94" s="10">
        <v>1200</v>
      </c>
      <c r="G94" s="10">
        <v>1200</v>
      </c>
      <c r="H94" s="10" t="s">
        <v>291</v>
      </c>
      <c r="I94" s="10" t="str">
        <f>_xlfn.XLOOKUP(E94,Country_MZ[MARKET_NODE],Country_MZ[COUNTRY_NAME])</f>
        <v>AUSTRIA</v>
      </c>
      <c r="J94" s="10" t="str">
        <f>_xlfn.XLOOKUP(A94,Country_MZ[MARKET_NODE],Country_MZ[COUNTRY_NAME])</f>
        <v>AUSTRIA</v>
      </c>
      <c r="N94"/>
    </row>
    <row r="95" spans="1:14" ht="16.2" hidden="1">
      <c r="A95" s="10" t="s">
        <v>22</v>
      </c>
      <c r="B95" s="10" t="s">
        <v>31</v>
      </c>
      <c r="C95" s="10" t="s">
        <v>296</v>
      </c>
      <c r="D95" s="10">
        <v>2027</v>
      </c>
      <c r="E95" s="10" t="s">
        <v>31</v>
      </c>
      <c r="F95" s="10">
        <v>1200</v>
      </c>
      <c r="G95" s="10">
        <v>1200</v>
      </c>
      <c r="H95" s="10" t="s">
        <v>291</v>
      </c>
      <c r="I95" s="10" t="str">
        <f>_xlfn.XLOOKUP(E95,Country_MZ[MARKET_NODE],Country_MZ[COUNTRY_NAME])</f>
        <v>SWITZERLAND</v>
      </c>
      <c r="J95" s="10" t="str">
        <f>_xlfn.XLOOKUP(A95,Country_MZ[MARKET_NODE],Country_MZ[COUNTRY_NAME])</f>
        <v>AUSTRIA</v>
      </c>
      <c r="N95"/>
    </row>
    <row r="96" spans="1:14" ht="16.2" hidden="1">
      <c r="A96" s="10" t="s">
        <v>22</v>
      </c>
      <c r="B96" s="10" t="s">
        <v>31</v>
      </c>
      <c r="C96" s="10" t="s">
        <v>296</v>
      </c>
      <c r="D96" s="10">
        <v>2028</v>
      </c>
      <c r="E96" s="10" t="s">
        <v>22</v>
      </c>
      <c r="F96" s="10">
        <v>1200</v>
      </c>
      <c r="G96" s="10">
        <v>1200</v>
      </c>
      <c r="H96" s="10" t="s">
        <v>291</v>
      </c>
      <c r="I96" s="10" t="str">
        <f>_xlfn.XLOOKUP(E96,Country_MZ[MARKET_NODE],Country_MZ[COUNTRY_NAME])</f>
        <v>AUSTRIA</v>
      </c>
      <c r="J96" s="10" t="str">
        <f>_xlfn.XLOOKUP(A96,Country_MZ[MARKET_NODE],Country_MZ[COUNTRY_NAME])</f>
        <v>AUSTRIA</v>
      </c>
      <c r="N96"/>
    </row>
    <row r="97" spans="1:14" ht="16.2" hidden="1">
      <c r="A97" s="10" t="s">
        <v>22</v>
      </c>
      <c r="B97" s="10" t="s">
        <v>31</v>
      </c>
      <c r="C97" s="10" t="s">
        <v>296</v>
      </c>
      <c r="D97" s="10">
        <v>2028</v>
      </c>
      <c r="E97" s="10" t="s">
        <v>31</v>
      </c>
      <c r="F97" s="10">
        <v>1200</v>
      </c>
      <c r="G97" s="10">
        <v>1200</v>
      </c>
      <c r="H97" s="10" t="s">
        <v>291</v>
      </c>
      <c r="I97" s="10" t="str">
        <f>_xlfn.XLOOKUP(E97,Country_MZ[MARKET_NODE],Country_MZ[COUNTRY_NAME])</f>
        <v>SWITZERLAND</v>
      </c>
      <c r="J97" s="10" t="str">
        <f>_xlfn.XLOOKUP(A97,Country_MZ[MARKET_NODE],Country_MZ[COUNTRY_NAME])</f>
        <v>AUSTRIA</v>
      </c>
      <c r="N97"/>
    </row>
    <row r="98" spans="1:14" ht="16.2" hidden="1">
      <c r="A98" s="10" t="s">
        <v>22</v>
      </c>
      <c r="B98" s="10" t="s">
        <v>31</v>
      </c>
      <c r="C98" s="10" t="s">
        <v>296</v>
      </c>
      <c r="D98" s="10">
        <v>2029</v>
      </c>
      <c r="E98" s="10" t="s">
        <v>22</v>
      </c>
      <c r="F98" s="10">
        <v>1200</v>
      </c>
      <c r="G98" s="10">
        <v>1200</v>
      </c>
      <c r="H98" s="10" t="s">
        <v>291</v>
      </c>
      <c r="I98" s="10" t="str">
        <f>_xlfn.XLOOKUP(E98,Country_MZ[MARKET_NODE],Country_MZ[COUNTRY_NAME])</f>
        <v>AUSTRIA</v>
      </c>
      <c r="J98" s="10" t="str">
        <f>_xlfn.XLOOKUP(A98,Country_MZ[MARKET_NODE],Country_MZ[COUNTRY_NAME])</f>
        <v>AUSTRIA</v>
      </c>
      <c r="N98"/>
    </row>
    <row r="99" spans="1:14" ht="16.2" hidden="1">
      <c r="A99" s="10" t="s">
        <v>22</v>
      </c>
      <c r="B99" s="10" t="s">
        <v>31</v>
      </c>
      <c r="C99" s="10" t="s">
        <v>296</v>
      </c>
      <c r="D99" s="10">
        <v>2029</v>
      </c>
      <c r="E99" s="10" t="s">
        <v>31</v>
      </c>
      <c r="F99" s="10">
        <v>1200</v>
      </c>
      <c r="G99" s="10">
        <v>1200</v>
      </c>
      <c r="H99" s="10" t="s">
        <v>291</v>
      </c>
      <c r="I99" s="10" t="str">
        <f>_xlfn.XLOOKUP(E99,Country_MZ[MARKET_NODE],Country_MZ[COUNTRY_NAME])</f>
        <v>SWITZERLAND</v>
      </c>
      <c r="J99" s="10" t="str">
        <f>_xlfn.XLOOKUP(A99,Country_MZ[MARKET_NODE],Country_MZ[COUNTRY_NAME])</f>
        <v>AUSTRIA</v>
      </c>
      <c r="N99"/>
    </row>
    <row r="100" spans="1:14" ht="16.2" hidden="1">
      <c r="A100" s="10" t="s">
        <v>22</v>
      </c>
      <c r="B100" s="10" t="s">
        <v>31</v>
      </c>
      <c r="C100" s="10" t="s">
        <v>296</v>
      </c>
      <c r="D100" s="10">
        <v>2030</v>
      </c>
      <c r="E100" s="10" t="s">
        <v>22</v>
      </c>
      <c r="F100" s="10">
        <v>1200</v>
      </c>
      <c r="G100" s="10">
        <v>1200</v>
      </c>
      <c r="H100" s="10" t="s">
        <v>291</v>
      </c>
      <c r="I100" s="10" t="str">
        <f>_xlfn.XLOOKUP(E100,Country_MZ[MARKET_NODE],Country_MZ[COUNTRY_NAME])</f>
        <v>AUSTRIA</v>
      </c>
      <c r="J100" s="10" t="str">
        <f>_xlfn.XLOOKUP(A100,Country_MZ[MARKET_NODE],Country_MZ[COUNTRY_NAME])</f>
        <v>AUSTRIA</v>
      </c>
      <c r="N100"/>
    </row>
    <row r="101" spans="1:14" ht="16.2" hidden="1">
      <c r="A101" s="10" t="s">
        <v>22</v>
      </c>
      <c r="B101" s="10" t="s">
        <v>31</v>
      </c>
      <c r="C101" s="10" t="s">
        <v>296</v>
      </c>
      <c r="D101" s="10">
        <v>2030</v>
      </c>
      <c r="E101" s="10" t="s">
        <v>31</v>
      </c>
      <c r="F101" s="10">
        <v>1200</v>
      </c>
      <c r="G101" s="10">
        <v>1200</v>
      </c>
      <c r="H101" s="10" t="s">
        <v>291</v>
      </c>
      <c r="I101" s="10" t="str">
        <f>_xlfn.XLOOKUP(E101,Country_MZ[MARKET_NODE],Country_MZ[COUNTRY_NAME])</f>
        <v>SWITZERLAND</v>
      </c>
      <c r="J101" s="10" t="str">
        <f>_xlfn.XLOOKUP(A101,Country_MZ[MARKET_NODE],Country_MZ[COUNTRY_NAME])</f>
        <v>AUSTRIA</v>
      </c>
      <c r="N101"/>
    </row>
    <row r="102" spans="1:14" ht="16.2" hidden="1">
      <c r="A102" s="10" t="s">
        <v>22</v>
      </c>
      <c r="B102" s="10" t="s">
        <v>31</v>
      </c>
      <c r="C102" s="10" t="s">
        <v>296</v>
      </c>
      <c r="D102" s="10">
        <v>2031</v>
      </c>
      <c r="E102" s="10" t="s">
        <v>22</v>
      </c>
      <c r="F102" s="10">
        <v>1200</v>
      </c>
      <c r="G102" s="10">
        <v>1200</v>
      </c>
      <c r="H102" s="10" t="s">
        <v>291</v>
      </c>
      <c r="I102" s="10" t="str">
        <f>_xlfn.XLOOKUP(E102,Country_MZ[MARKET_NODE],Country_MZ[COUNTRY_NAME])</f>
        <v>AUSTRIA</v>
      </c>
      <c r="J102" s="10" t="str">
        <f>_xlfn.XLOOKUP(A102,Country_MZ[MARKET_NODE],Country_MZ[COUNTRY_NAME])</f>
        <v>AUSTRIA</v>
      </c>
      <c r="N102"/>
    </row>
    <row r="103" spans="1:14" ht="16.2" hidden="1">
      <c r="A103" s="10" t="s">
        <v>22</v>
      </c>
      <c r="B103" s="10" t="s">
        <v>31</v>
      </c>
      <c r="C103" s="10" t="s">
        <v>296</v>
      </c>
      <c r="D103" s="10">
        <v>2031</v>
      </c>
      <c r="E103" s="10" t="s">
        <v>31</v>
      </c>
      <c r="F103" s="10">
        <v>1200</v>
      </c>
      <c r="G103" s="10">
        <v>1200</v>
      </c>
      <c r="H103" s="10" t="s">
        <v>291</v>
      </c>
      <c r="I103" s="10" t="str">
        <f>_xlfn.XLOOKUP(E103,Country_MZ[MARKET_NODE],Country_MZ[COUNTRY_NAME])</f>
        <v>SWITZERLAND</v>
      </c>
      <c r="J103" s="10" t="str">
        <f>_xlfn.XLOOKUP(A103,Country_MZ[MARKET_NODE],Country_MZ[COUNTRY_NAME])</f>
        <v>AUSTRIA</v>
      </c>
      <c r="N103"/>
    </row>
    <row r="104" spans="1:14" ht="16.2" hidden="1">
      <c r="A104" s="10" t="s">
        <v>22</v>
      </c>
      <c r="B104" s="10" t="s">
        <v>31</v>
      </c>
      <c r="C104" s="10" t="s">
        <v>296</v>
      </c>
      <c r="D104" s="10">
        <v>2032</v>
      </c>
      <c r="E104" s="10" t="s">
        <v>22</v>
      </c>
      <c r="F104" s="10">
        <v>1200</v>
      </c>
      <c r="G104" s="10">
        <v>1200</v>
      </c>
      <c r="H104" s="10" t="s">
        <v>291</v>
      </c>
      <c r="I104" s="10" t="str">
        <f>_xlfn.XLOOKUP(E104,Country_MZ[MARKET_NODE],Country_MZ[COUNTRY_NAME])</f>
        <v>AUSTRIA</v>
      </c>
      <c r="J104" s="10" t="str">
        <f>_xlfn.XLOOKUP(A104,Country_MZ[MARKET_NODE],Country_MZ[COUNTRY_NAME])</f>
        <v>AUSTRIA</v>
      </c>
      <c r="N104"/>
    </row>
    <row r="105" spans="1:14" ht="16.2" hidden="1">
      <c r="A105" s="10" t="s">
        <v>22</v>
      </c>
      <c r="B105" s="10" t="s">
        <v>31</v>
      </c>
      <c r="C105" s="10" t="s">
        <v>296</v>
      </c>
      <c r="D105" s="10">
        <v>2032</v>
      </c>
      <c r="E105" s="10" t="s">
        <v>31</v>
      </c>
      <c r="F105" s="10">
        <v>1200</v>
      </c>
      <c r="G105" s="10">
        <v>1200</v>
      </c>
      <c r="H105" s="10" t="s">
        <v>291</v>
      </c>
      <c r="I105" s="10" t="str">
        <f>_xlfn.XLOOKUP(E105,Country_MZ[MARKET_NODE],Country_MZ[COUNTRY_NAME])</f>
        <v>SWITZERLAND</v>
      </c>
      <c r="J105" s="10" t="str">
        <f>_xlfn.XLOOKUP(A105,Country_MZ[MARKET_NODE],Country_MZ[COUNTRY_NAME])</f>
        <v>AUSTRIA</v>
      </c>
      <c r="N105"/>
    </row>
    <row r="106" spans="1:14" ht="16.2" hidden="1">
      <c r="A106" s="10" t="s">
        <v>22</v>
      </c>
      <c r="B106" s="10" t="s">
        <v>31</v>
      </c>
      <c r="C106" s="10" t="s">
        <v>296</v>
      </c>
      <c r="D106" s="10">
        <v>2033</v>
      </c>
      <c r="E106" s="10" t="s">
        <v>22</v>
      </c>
      <c r="F106" s="10">
        <v>1200</v>
      </c>
      <c r="G106" s="10">
        <v>1200</v>
      </c>
      <c r="H106" s="10" t="s">
        <v>291</v>
      </c>
      <c r="I106" s="10" t="str">
        <f>_xlfn.XLOOKUP(E106,Country_MZ[MARKET_NODE],Country_MZ[COUNTRY_NAME])</f>
        <v>AUSTRIA</v>
      </c>
      <c r="J106" s="10" t="str">
        <f>_xlfn.XLOOKUP(A106,Country_MZ[MARKET_NODE],Country_MZ[COUNTRY_NAME])</f>
        <v>AUSTRIA</v>
      </c>
      <c r="N106"/>
    </row>
    <row r="107" spans="1:14" ht="16.2" hidden="1">
      <c r="A107" s="10" t="s">
        <v>22</v>
      </c>
      <c r="B107" s="10" t="s">
        <v>31</v>
      </c>
      <c r="C107" s="10" t="s">
        <v>296</v>
      </c>
      <c r="D107" s="10">
        <v>2033</v>
      </c>
      <c r="E107" s="10" t="s">
        <v>31</v>
      </c>
      <c r="F107" s="10">
        <v>1200</v>
      </c>
      <c r="G107" s="10">
        <v>1200</v>
      </c>
      <c r="H107" s="10" t="s">
        <v>291</v>
      </c>
      <c r="I107" s="10" t="str">
        <f>_xlfn.XLOOKUP(E107,Country_MZ[MARKET_NODE],Country_MZ[COUNTRY_NAME])</f>
        <v>SWITZERLAND</v>
      </c>
      <c r="J107" s="10" t="str">
        <f>_xlfn.XLOOKUP(A107,Country_MZ[MARKET_NODE],Country_MZ[COUNTRY_NAME])</f>
        <v>AUSTRIA</v>
      </c>
      <c r="N107"/>
    </row>
    <row r="108" spans="1:14" ht="16.2" hidden="1">
      <c r="A108" s="10" t="s">
        <v>22</v>
      </c>
      <c r="B108" s="10" t="s">
        <v>31</v>
      </c>
      <c r="C108" s="10" t="s">
        <v>296</v>
      </c>
      <c r="D108" s="10">
        <v>2034</v>
      </c>
      <c r="E108" s="10" t="s">
        <v>22</v>
      </c>
      <c r="F108" s="10">
        <v>1200</v>
      </c>
      <c r="G108" s="10">
        <v>1200</v>
      </c>
      <c r="H108" s="10" t="s">
        <v>291</v>
      </c>
      <c r="I108" s="10" t="str">
        <f>_xlfn.XLOOKUP(E108,Country_MZ[MARKET_NODE],Country_MZ[COUNTRY_NAME])</f>
        <v>AUSTRIA</v>
      </c>
      <c r="J108" s="10" t="str">
        <f>_xlfn.XLOOKUP(A108,Country_MZ[MARKET_NODE],Country_MZ[COUNTRY_NAME])</f>
        <v>AUSTRIA</v>
      </c>
      <c r="N108"/>
    </row>
    <row r="109" spans="1:14" ht="16.2" hidden="1">
      <c r="A109" s="10" t="s">
        <v>22</v>
      </c>
      <c r="B109" s="10" t="s">
        <v>31</v>
      </c>
      <c r="C109" s="10" t="s">
        <v>296</v>
      </c>
      <c r="D109" s="10">
        <v>2034</v>
      </c>
      <c r="E109" s="10" t="s">
        <v>31</v>
      </c>
      <c r="F109" s="10">
        <v>1200</v>
      </c>
      <c r="G109" s="10">
        <v>1200</v>
      </c>
      <c r="H109" s="10" t="s">
        <v>291</v>
      </c>
      <c r="I109" s="10" t="str">
        <f>_xlfn.XLOOKUP(E109,Country_MZ[MARKET_NODE],Country_MZ[COUNTRY_NAME])</f>
        <v>SWITZERLAND</v>
      </c>
      <c r="J109" s="10" t="str">
        <f>_xlfn.XLOOKUP(A109,Country_MZ[MARKET_NODE],Country_MZ[COUNTRY_NAME])</f>
        <v>AUSTRIA</v>
      </c>
      <c r="N109"/>
    </row>
    <row r="110" spans="1:14" ht="16.2" hidden="1">
      <c r="A110" s="10" t="s">
        <v>22</v>
      </c>
      <c r="B110" s="10" t="s">
        <v>31</v>
      </c>
      <c r="C110" s="10" t="s">
        <v>296</v>
      </c>
      <c r="D110" s="10">
        <v>2035</v>
      </c>
      <c r="E110" s="10" t="s">
        <v>22</v>
      </c>
      <c r="F110" s="10">
        <v>1200</v>
      </c>
      <c r="G110" s="10">
        <v>1200</v>
      </c>
      <c r="H110" s="10" t="s">
        <v>291</v>
      </c>
      <c r="I110" s="10" t="str">
        <f>_xlfn.XLOOKUP(E110,Country_MZ[MARKET_NODE],Country_MZ[COUNTRY_NAME])</f>
        <v>AUSTRIA</v>
      </c>
      <c r="J110" s="10" t="str">
        <f>_xlfn.XLOOKUP(A110,Country_MZ[MARKET_NODE],Country_MZ[COUNTRY_NAME])</f>
        <v>AUSTRIA</v>
      </c>
      <c r="N110"/>
    </row>
    <row r="111" spans="1:14" ht="16.2" hidden="1">
      <c r="A111" s="10" t="s">
        <v>22</v>
      </c>
      <c r="B111" s="10" t="s">
        <v>31</v>
      </c>
      <c r="C111" s="10" t="s">
        <v>296</v>
      </c>
      <c r="D111" s="10">
        <v>2035</v>
      </c>
      <c r="E111" s="10" t="s">
        <v>31</v>
      </c>
      <c r="F111" s="10">
        <v>1200</v>
      </c>
      <c r="G111" s="10">
        <v>1200</v>
      </c>
      <c r="H111" s="10" t="s">
        <v>291</v>
      </c>
      <c r="I111" s="10" t="str">
        <f>_xlfn.XLOOKUP(E111,Country_MZ[MARKET_NODE],Country_MZ[COUNTRY_NAME])</f>
        <v>SWITZERLAND</v>
      </c>
      <c r="J111" s="10" t="str">
        <f>_xlfn.XLOOKUP(A111,Country_MZ[MARKET_NODE],Country_MZ[COUNTRY_NAME])</f>
        <v>AUSTRIA</v>
      </c>
      <c r="N111"/>
    </row>
    <row r="112" spans="1:14" ht="16.2" hidden="1">
      <c r="A112" s="10" t="s">
        <v>22</v>
      </c>
      <c r="B112" s="10" t="s">
        <v>32</v>
      </c>
      <c r="C112" s="10" t="s">
        <v>297</v>
      </c>
      <c r="D112" s="10">
        <v>2025</v>
      </c>
      <c r="E112" s="10" t="s">
        <v>22</v>
      </c>
      <c r="F112" s="10">
        <v>900</v>
      </c>
      <c r="G112" s="10">
        <v>900</v>
      </c>
      <c r="H112" s="10" t="s">
        <v>291</v>
      </c>
      <c r="I112" s="10" t="str">
        <f>_xlfn.XLOOKUP(E112,Country_MZ[MARKET_NODE],Country_MZ[COUNTRY_NAME])</f>
        <v>AUSTRIA</v>
      </c>
      <c r="J112" s="10" t="str">
        <f>_xlfn.XLOOKUP(A112,Country_MZ[MARKET_NODE],Country_MZ[COUNTRY_NAME])</f>
        <v>AUSTRIA</v>
      </c>
      <c r="N112"/>
    </row>
    <row r="113" spans="1:14" ht="16.2" hidden="1">
      <c r="A113" s="10" t="s">
        <v>22</v>
      </c>
      <c r="B113" s="10" t="s">
        <v>32</v>
      </c>
      <c r="C113" s="10" t="s">
        <v>297</v>
      </c>
      <c r="D113" s="10">
        <v>2025</v>
      </c>
      <c r="E113" s="10" t="s">
        <v>32</v>
      </c>
      <c r="F113" s="10">
        <v>0</v>
      </c>
      <c r="G113" s="10">
        <v>0</v>
      </c>
      <c r="H113" s="10" t="s">
        <v>291</v>
      </c>
      <c r="I113" s="10" t="str">
        <f>_xlfn.XLOOKUP(E113,Country_MZ[MARKET_NODE],Country_MZ[COUNTRY_NAME])</f>
        <v>CZECH REPUBLIC</v>
      </c>
      <c r="J113" s="10" t="str">
        <f>_xlfn.XLOOKUP(A113,Country_MZ[MARKET_NODE],Country_MZ[COUNTRY_NAME])</f>
        <v>AUSTRIA</v>
      </c>
      <c r="N113"/>
    </row>
    <row r="114" spans="1:14" ht="16.2" hidden="1">
      <c r="A114" s="10" t="s">
        <v>22</v>
      </c>
      <c r="B114" s="10" t="s">
        <v>32</v>
      </c>
      <c r="C114" s="10" t="s">
        <v>297</v>
      </c>
      <c r="D114" s="10">
        <v>2026</v>
      </c>
      <c r="E114" s="10" t="s">
        <v>22</v>
      </c>
      <c r="F114" s="10">
        <v>900</v>
      </c>
      <c r="G114" s="10">
        <v>900</v>
      </c>
      <c r="H114" s="10" t="s">
        <v>291</v>
      </c>
      <c r="I114" s="10" t="str">
        <f>_xlfn.XLOOKUP(E114,Country_MZ[MARKET_NODE],Country_MZ[COUNTRY_NAME])</f>
        <v>AUSTRIA</v>
      </c>
      <c r="J114" s="10" t="str">
        <f>_xlfn.XLOOKUP(A114,Country_MZ[MARKET_NODE],Country_MZ[COUNTRY_NAME])</f>
        <v>AUSTRIA</v>
      </c>
      <c r="N114"/>
    </row>
    <row r="115" spans="1:14" ht="16.2" hidden="1">
      <c r="A115" s="10" t="s">
        <v>22</v>
      </c>
      <c r="B115" s="10" t="s">
        <v>32</v>
      </c>
      <c r="C115" s="10" t="s">
        <v>297</v>
      </c>
      <c r="D115" s="10">
        <v>2026</v>
      </c>
      <c r="E115" s="10" t="s">
        <v>32</v>
      </c>
      <c r="F115" s="10">
        <v>1500</v>
      </c>
      <c r="G115" s="10">
        <v>1500</v>
      </c>
      <c r="H115" s="10" t="s">
        <v>291</v>
      </c>
      <c r="I115" s="10" t="str">
        <f>_xlfn.XLOOKUP(E115,Country_MZ[MARKET_NODE],Country_MZ[COUNTRY_NAME])</f>
        <v>CZECH REPUBLIC</v>
      </c>
      <c r="J115" s="10" t="str">
        <f>_xlfn.XLOOKUP(A115,Country_MZ[MARKET_NODE],Country_MZ[COUNTRY_NAME])</f>
        <v>AUSTRIA</v>
      </c>
      <c r="N115"/>
    </row>
    <row r="116" spans="1:14" ht="16.2" hidden="1">
      <c r="A116" s="10" t="s">
        <v>22</v>
      </c>
      <c r="B116" s="10" t="s">
        <v>32</v>
      </c>
      <c r="C116" s="10" t="s">
        <v>297</v>
      </c>
      <c r="D116" s="10">
        <v>2027</v>
      </c>
      <c r="E116" s="10" t="s">
        <v>22</v>
      </c>
      <c r="F116" s="10">
        <v>900</v>
      </c>
      <c r="G116" s="10">
        <v>900</v>
      </c>
      <c r="H116" s="10" t="s">
        <v>291</v>
      </c>
      <c r="I116" s="10" t="str">
        <f>_xlfn.XLOOKUP(E116,Country_MZ[MARKET_NODE],Country_MZ[COUNTRY_NAME])</f>
        <v>AUSTRIA</v>
      </c>
      <c r="J116" s="10" t="str">
        <f>_xlfn.XLOOKUP(A116,Country_MZ[MARKET_NODE],Country_MZ[COUNTRY_NAME])</f>
        <v>AUSTRIA</v>
      </c>
      <c r="N116"/>
    </row>
    <row r="117" spans="1:14" ht="16.2" hidden="1">
      <c r="A117" s="10" t="s">
        <v>22</v>
      </c>
      <c r="B117" s="10" t="s">
        <v>32</v>
      </c>
      <c r="C117" s="10" t="s">
        <v>297</v>
      </c>
      <c r="D117" s="10">
        <v>2027</v>
      </c>
      <c r="E117" s="10" t="s">
        <v>32</v>
      </c>
      <c r="F117" s="10">
        <v>0</v>
      </c>
      <c r="G117" s="10">
        <v>0</v>
      </c>
      <c r="H117" s="10" t="s">
        <v>291</v>
      </c>
      <c r="I117" s="10" t="str">
        <f>_xlfn.XLOOKUP(E117,Country_MZ[MARKET_NODE],Country_MZ[COUNTRY_NAME])</f>
        <v>CZECH REPUBLIC</v>
      </c>
      <c r="J117" s="10" t="str">
        <f>_xlfn.XLOOKUP(A117,Country_MZ[MARKET_NODE],Country_MZ[COUNTRY_NAME])</f>
        <v>AUSTRIA</v>
      </c>
      <c r="N117"/>
    </row>
    <row r="118" spans="1:14" ht="16.2" hidden="1">
      <c r="A118" s="10" t="s">
        <v>22</v>
      </c>
      <c r="B118" s="10" t="s">
        <v>32</v>
      </c>
      <c r="C118" s="10" t="s">
        <v>297</v>
      </c>
      <c r="D118" s="10">
        <v>2028</v>
      </c>
      <c r="E118" s="10" t="s">
        <v>22</v>
      </c>
      <c r="F118" s="10">
        <v>900</v>
      </c>
      <c r="G118" s="10">
        <v>900</v>
      </c>
      <c r="H118" s="10" t="s">
        <v>291</v>
      </c>
      <c r="I118" s="10" t="str">
        <f>_xlfn.XLOOKUP(E118,Country_MZ[MARKET_NODE],Country_MZ[COUNTRY_NAME])</f>
        <v>AUSTRIA</v>
      </c>
      <c r="J118" s="10" t="str">
        <f>_xlfn.XLOOKUP(A118,Country_MZ[MARKET_NODE],Country_MZ[COUNTRY_NAME])</f>
        <v>AUSTRIA</v>
      </c>
      <c r="N118"/>
    </row>
    <row r="119" spans="1:14" ht="16.2" hidden="1">
      <c r="A119" s="10" t="s">
        <v>22</v>
      </c>
      <c r="B119" s="10" t="s">
        <v>32</v>
      </c>
      <c r="C119" s="10" t="s">
        <v>297</v>
      </c>
      <c r="D119" s="10">
        <v>2028</v>
      </c>
      <c r="E119" s="10" t="s">
        <v>32</v>
      </c>
      <c r="F119" s="10">
        <v>1500</v>
      </c>
      <c r="G119" s="10">
        <v>1500</v>
      </c>
      <c r="H119" s="10" t="s">
        <v>291</v>
      </c>
      <c r="I119" s="10" t="str">
        <f>_xlfn.XLOOKUP(E119,Country_MZ[MARKET_NODE],Country_MZ[COUNTRY_NAME])</f>
        <v>CZECH REPUBLIC</v>
      </c>
      <c r="J119" s="10" t="str">
        <f>_xlfn.XLOOKUP(A119,Country_MZ[MARKET_NODE],Country_MZ[COUNTRY_NAME])</f>
        <v>AUSTRIA</v>
      </c>
      <c r="N119"/>
    </row>
    <row r="120" spans="1:14" ht="16.2" hidden="1">
      <c r="A120" s="10" t="s">
        <v>22</v>
      </c>
      <c r="B120" s="10" t="s">
        <v>32</v>
      </c>
      <c r="C120" s="10" t="s">
        <v>297</v>
      </c>
      <c r="D120" s="10">
        <v>2029</v>
      </c>
      <c r="E120" s="10" t="s">
        <v>22</v>
      </c>
      <c r="F120" s="10">
        <v>900</v>
      </c>
      <c r="G120" s="10">
        <v>900</v>
      </c>
      <c r="H120" s="10" t="s">
        <v>291</v>
      </c>
      <c r="I120" s="10" t="str">
        <f>_xlfn.XLOOKUP(E120,Country_MZ[MARKET_NODE],Country_MZ[COUNTRY_NAME])</f>
        <v>AUSTRIA</v>
      </c>
      <c r="J120" s="10" t="str">
        <f>_xlfn.XLOOKUP(A120,Country_MZ[MARKET_NODE],Country_MZ[COUNTRY_NAME])</f>
        <v>AUSTRIA</v>
      </c>
      <c r="N120"/>
    </row>
    <row r="121" spans="1:14" ht="16.2" hidden="1">
      <c r="A121" s="10" t="s">
        <v>22</v>
      </c>
      <c r="B121" s="10" t="s">
        <v>32</v>
      </c>
      <c r="C121" s="10" t="s">
        <v>297</v>
      </c>
      <c r="D121" s="10">
        <v>2029</v>
      </c>
      <c r="E121" s="10" t="s">
        <v>32</v>
      </c>
      <c r="F121" s="10">
        <v>0</v>
      </c>
      <c r="G121" s="10">
        <v>0</v>
      </c>
      <c r="H121" s="10" t="s">
        <v>291</v>
      </c>
      <c r="I121" s="10" t="str">
        <f>_xlfn.XLOOKUP(E121,Country_MZ[MARKET_NODE],Country_MZ[COUNTRY_NAME])</f>
        <v>CZECH REPUBLIC</v>
      </c>
      <c r="J121" s="10" t="str">
        <f>_xlfn.XLOOKUP(A121,Country_MZ[MARKET_NODE],Country_MZ[COUNTRY_NAME])</f>
        <v>AUSTRIA</v>
      </c>
      <c r="N121"/>
    </row>
    <row r="122" spans="1:14" ht="16.2" hidden="1">
      <c r="A122" s="10" t="s">
        <v>22</v>
      </c>
      <c r="B122" s="10" t="s">
        <v>32</v>
      </c>
      <c r="C122" s="10" t="s">
        <v>297</v>
      </c>
      <c r="D122" s="10">
        <v>2030</v>
      </c>
      <c r="E122" s="10" t="s">
        <v>22</v>
      </c>
      <c r="F122" s="10">
        <v>900</v>
      </c>
      <c r="G122" s="10">
        <v>900</v>
      </c>
      <c r="H122" s="10" t="s">
        <v>291</v>
      </c>
      <c r="I122" s="10" t="str">
        <f>_xlfn.XLOOKUP(E122,Country_MZ[MARKET_NODE],Country_MZ[COUNTRY_NAME])</f>
        <v>AUSTRIA</v>
      </c>
      <c r="J122" s="10" t="str">
        <f>_xlfn.XLOOKUP(A122,Country_MZ[MARKET_NODE],Country_MZ[COUNTRY_NAME])</f>
        <v>AUSTRIA</v>
      </c>
      <c r="N122"/>
    </row>
    <row r="123" spans="1:14" ht="16.2" hidden="1">
      <c r="A123" s="10" t="s">
        <v>22</v>
      </c>
      <c r="B123" s="10" t="s">
        <v>32</v>
      </c>
      <c r="C123" s="10" t="s">
        <v>297</v>
      </c>
      <c r="D123" s="10">
        <v>2030</v>
      </c>
      <c r="E123" s="10" t="s">
        <v>32</v>
      </c>
      <c r="F123" s="10">
        <v>1500</v>
      </c>
      <c r="G123" s="10">
        <v>1500</v>
      </c>
      <c r="H123" s="10" t="s">
        <v>291</v>
      </c>
      <c r="I123" s="10" t="str">
        <f>_xlfn.XLOOKUP(E123,Country_MZ[MARKET_NODE],Country_MZ[COUNTRY_NAME])</f>
        <v>CZECH REPUBLIC</v>
      </c>
      <c r="J123" s="10" t="str">
        <f>_xlfn.XLOOKUP(A123,Country_MZ[MARKET_NODE],Country_MZ[COUNTRY_NAME])</f>
        <v>AUSTRIA</v>
      </c>
      <c r="N123"/>
    </row>
    <row r="124" spans="1:14" ht="16.2" hidden="1">
      <c r="A124" s="10" t="s">
        <v>22</v>
      </c>
      <c r="B124" s="10" t="s">
        <v>32</v>
      </c>
      <c r="C124" s="10" t="s">
        <v>297</v>
      </c>
      <c r="D124" s="10">
        <v>2031</v>
      </c>
      <c r="E124" s="10" t="s">
        <v>22</v>
      </c>
      <c r="F124" s="10">
        <v>900</v>
      </c>
      <c r="G124" s="10">
        <v>900</v>
      </c>
      <c r="H124" s="10" t="s">
        <v>291</v>
      </c>
      <c r="I124" s="10" t="str">
        <f>_xlfn.XLOOKUP(E124,Country_MZ[MARKET_NODE],Country_MZ[COUNTRY_NAME])</f>
        <v>AUSTRIA</v>
      </c>
      <c r="J124" s="10" t="str">
        <f>_xlfn.XLOOKUP(A124,Country_MZ[MARKET_NODE],Country_MZ[COUNTRY_NAME])</f>
        <v>AUSTRIA</v>
      </c>
      <c r="N124"/>
    </row>
    <row r="125" spans="1:14" ht="16.2" hidden="1">
      <c r="A125" s="10" t="s">
        <v>22</v>
      </c>
      <c r="B125" s="10" t="s">
        <v>32</v>
      </c>
      <c r="C125" s="10" t="s">
        <v>297</v>
      </c>
      <c r="D125" s="10">
        <v>2031</v>
      </c>
      <c r="E125" s="10" t="s">
        <v>32</v>
      </c>
      <c r="F125" s="10">
        <v>0</v>
      </c>
      <c r="G125" s="10">
        <v>0</v>
      </c>
      <c r="H125" s="10" t="s">
        <v>291</v>
      </c>
      <c r="I125" s="10" t="str">
        <f>_xlfn.XLOOKUP(E125,Country_MZ[MARKET_NODE],Country_MZ[COUNTRY_NAME])</f>
        <v>CZECH REPUBLIC</v>
      </c>
      <c r="J125" s="10" t="str">
        <f>_xlfn.XLOOKUP(A125,Country_MZ[MARKET_NODE],Country_MZ[COUNTRY_NAME])</f>
        <v>AUSTRIA</v>
      </c>
      <c r="N125"/>
    </row>
    <row r="126" spans="1:14" ht="16.2" hidden="1">
      <c r="A126" s="10" t="s">
        <v>22</v>
      </c>
      <c r="B126" s="10" t="s">
        <v>32</v>
      </c>
      <c r="C126" s="10" t="s">
        <v>297</v>
      </c>
      <c r="D126" s="10">
        <v>2032</v>
      </c>
      <c r="E126" s="10" t="s">
        <v>22</v>
      </c>
      <c r="F126" s="10">
        <v>900</v>
      </c>
      <c r="G126" s="10">
        <v>900</v>
      </c>
      <c r="H126" s="10" t="s">
        <v>291</v>
      </c>
      <c r="I126" s="10" t="str">
        <f>_xlfn.XLOOKUP(E126,Country_MZ[MARKET_NODE],Country_MZ[COUNTRY_NAME])</f>
        <v>AUSTRIA</v>
      </c>
      <c r="J126" s="10" t="str">
        <f>_xlfn.XLOOKUP(A126,Country_MZ[MARKET_NODE],Country_MZ[COUNTRY_NAME])</f>
        <v>AUSTRIA</v>
      </c>
      <c r="N126"/>
    </row>
    <row r="127" spans="1:14" ht="16.2" hidden="1">
      <c r="A127" s="10" t="s">
        <v>22</v>
      </c>
      <c r="B127" s="10" t="s">
        <v>32</v>
      </c>
      <c r="C127" s="10" t="s">
        <v>297</v>
      </c>
      <c r="D127" s="10">
        <v>2032</v>
      </c>
      <c r="E127" s="10" t="s">
        <v>32</v>
      </c>
      <c r="F127" s="10">
        <v>0</v>
      </c>
      <c r="G127" s="10">
        <v>0</v>
      </c>
      <c r="H127" s="10" t="s">
        <v>291</v>
      </c>
      <c r="I127" s="10" t="str">
        <f>_xlfn.XLOOKUP(E127,Country_MZ[MARKET_NODE],Country_MZ[COUNTRY_NAME])</f>
        <v>CZECH REPUBLIC</v>
      </c>
      <c r="J127" s="10" t="str">
        <f>_xlfn.XLOOKUP(A127,Country_MZ[MARKET_NODE],Country_MZ[COUNTRY_NAME])</f>
        <v>AUSTRIA</v>
      </c>
      <c r="N127"/>
    </row>
    <row r="128" spans="1:14" ht="16.2" hidden="1">
      <c r="A128" s="10" t="s">
        <v>22</v>
      </c>
      <c r="B128" s="10" t="s">
        <v>32</v>
      </c>
      <c r="C128" s="10" t="s">
        <v>297</v>
      </c>
      <c r="D128" s="10">
        <v>2033</v>
      </c>
      <c r="E128" s="10" t="s">
        <v>22</v>
      </c>
      <c r="F128" s="10">
        <v>900</v>
      </c>
      <c r="G128" s="10">
        <v>900</v>
      </c>
      <c r="H128" s="10" t="s">
        <v>291</v>
      </c>
      <c r="I128" s="10" t="str">
        <f>_xlfn.XLOOKUP(E128,Country_MZ[MARKET_NODE],Country_MZ[COUNTRY_NAME])</f>
        <v>AUSTRIA</v>
      </c>
      <c r="J128" s="10" t="str">
        <f>_xlfn.XLOOKUP(A128,Country_MZ[MARKET_NODE],Country_MZ[COUNTRY_NAME])</f>
        <v>AUSTRIA</v>
      </c>
      <c r="N128"/>
    </row>
    <row r="129" spans="1:14" ht="16.2" hidden="1">
      <c r="A129" s="10" t="s">
        <v>22</v>
      </c>
      <c r="B129" s="10" t="s">
        <v>32</v>
      </c>
      <c r="C129" s="10" t="s">
        <v>297</v>
      </c>
      <c r="D129" s="10">
        <v>2033</v>
      </c>
      <c r="E129" s="10" t="s">
        <v>32</v>
      </c>
      <c r="F129" s="10">
        <v>0</v>
      </c>
      <c r="G129" s="10">
        <v>0</v>
      </c>
      <c r="H129" s="10" t="s">
        <v>291</v>
      </c>
      <c r="I129" s="10" t="str">
        <f>_xlfn.XLOOKUP(E129,Country_MZ[MARKET_NODE],Country_MZ[COUNTRY_NAME])</f>
        <v>CZECH REPUBLIC</v>
      </c>
      <c r="J129" s="10" t="str">
        <f>_xlfn.XLOOKUP(A129,Country_MZ[MARKET_NODE],Country_MZ[COUNTRY_NAME])</f>
        <v>AUSTRIA</v>
      </c>
      <c r="N129"/>
    </row>
    <row r="130" spans="1:14" ht="16.2" hidden="1">
      <c r="A130" s="10" t="s">
        <v>22</v>
      </c>
      <c r="B130" s="10" t="s">
        <v>32</v>
      </c>
      <c r="C130" s="10" t="s">
        <v>297</v>
      </c>
      <c r="D130" s="10">
        <v>2034</v>
      </c>
      <c r="E130" s="10" t="s">
        <v>22</v>
      </c>
      <c r="F130" s="10">
        <v>900</v>
      </c>
      <c r="G130" s="10">
        <v>900</v>
      </c>
      <c r="H130" s="10" t="s">
        <v>291</v>
      </c>
      <c r="I130" s="10" t="str">
        <f>_xlfn.XLOOKUP(E130,Country_MZ[MARKET_NODE],Country_MZ[COUNTRY_NAME])</f>
        <v>AUSTRIA</v>
      </c>
      <c r="J130" s="10" t="str">
        <f>_xlfn.XLOOKUP(A130,Country_MZ[MARKET_NODE],Country_MZ[COUNTRY_NAME])</f>
        <v>AUSTRIA</v>
      </c>
      <c r="N130"/>
    </row>
    <row r="131" spans="1:14" ht="16.2" hidden="1">
      <c r="A131" s="10" t="s">
        <v>22</v>
      </c>
      <c r="B131" s="10" t="s">
        <v>32</v>
      </c>
      <c r="C131" s="10" t="s">
        <v>297</v>
      </c>
      <c r="D131" s="10">
        <v>2034</v>
      </c>
      <c r="E131" s="10" t="s">
        <v>32</v>
      </c>
      <c r="F131" s="10">
        <v>0</v>
      </c>
      <c r="G131" s="10">
        <v>0</v>
      </c>
      <c r="H131" s="10" t="s">
        <v>291</v>
      </c>
      <c r="I131" s="10" t="str">
        <f>_xlfn.XLOOKUP(E131,Country_MZ[MARKET_NODE],Country_MZ[COUNTRY_NAME])</f>
        <v>CZECH REPUBLIC</v>
      </c>
      <c r="J131" s="10" t="str">
        <f>_xlfn.XLOOKUP(A131,Country_MZ[MARKET_NODE],Country_MZ[COUNTRY_NAME])</f>
        <v>AUSTRIA</v>
      </c>
      <c r="N131"/>
    </row>
    <row r="132" spans="1:14" ht="16.2" hidden="1">
      <c r="A132" s="10" t="s">
        <v>22</v>
      </c>
      <c r="B132" s="10" t="s">
        <v>32</v>
      </c>
      <c r="C132" s="10" t="s">
        <v>297</v>
      </c>
      <c r="D132" s="10">
        <v>2035</v>
      </c>
      <c r="E132" s="10" t="s">
        <v>22</v>
      </c>
      <c r="F132" s="10">
        <v>900</v>
      </c>
      <c r="G132" s="10">
        <v>900</v>
      </c>
      <c r="H132" s="10" t="s">
        <v>291</v>
      </c>
      <c r="I132" s="10" t="str">
        <f>_xlfn.XLOOKUP(E132,Country_MZ[MARKET_NODE],Country_MZ[COUNTRY_NAME])</f>
        <v>AUSTRIA</v>
      </c>
      <c r="J132" s="10" t="str">
        <f>_xlfn.XLOOKUP(A132,Country_MZ[MARKET_NODE],Country_MZ[COUNTRY_NAME])</f>
        <v>AUSTRIA</v>
      </c>
      <c r="N132"/>
    </row>
    <row r="133" spans="1:14" ht="16.2" hidden="1">
      <c r="A133" s="10" t="s">
        <v>22</v>
      </c>
      <c r="B133" s="10" t="s">
        <v>32</v>
      </c>
      <c r="C133" s="10" t="s">
        <v>297</v>
      </c>
      <c r="D133" s="10">
        <v>2035</v>
      </c>
      <c r="E133" s="10" t="s">
        <v>32</v>
      </c>
      <c r="F133" s="10">
        <v>1500</v>
      </c>
      <c r="G133" s="10">
        <v>1500</v>
      </c>
      <c r="H133" s="10" t="s">
        <v>291</v>
      </c>
      <c r="I133" s="10" t="str">
        <f>_xlfn.XLOOKUP(E133,Country_MZ[MARKET_NODE],Country_MZ[COUNTRY_NAME])</f>
        <v>CZECH REPUBLIC</v>
      </c>
      <c r="J133" s="10" t="str">
        <f>_xlfn.XLOOKUP(A133,Country_MZ[MARKET_NODE],Country_MZ[COUNTRY_NAME])</f>
        <v>AUSTRIA</v>
      </c>
      <c r="N133"/>
    </row>
    <row r="134" spans="1:14" ht="16.2" hidden="1">
      <c r="A134" s="10" t="s">
        <v>22</v>
      </c>
      <c r="B134" s="10" t="s">
        <v>34</v>
      </c>
      <c r="C134" s="10" t="s">
        <v>298</v>
      </c>
      <c r="D134" s="10">
        <v>2025</v>
      </c>
      <c r="E134" s="10" t="s">
        <v>22</v>
      </c>
      <c r="F134" s="10">
        <v>4900</v>
      </c>
      <c r="G134" s="10">
        <v>4900</v>
      </c>
      <c r="H134" s="10" t="s">
        <v>291</v>
      </c>
      <c r="I134" s="10" t="str">
        <f>_xlfn.XLOOKUP(E134,Country_MZ[MARKET_NODE],Country_MZ[COUNTRY_NAME])</f>
        <v>AUSTRIA</v>
      </c>
      <c r="J134" s="10" t="str">
        <f>_xlfn.XLOOKUP(A134,Country_MZ[MARKET_NODE],Country_MZ[COUNTRY_NAME])</f>
        <v>AUSTRIA</v>
      </c>
      <c r="N134"/>
    </row>
    <row r="135" spans="1:14" ht="16.2" hidden="1">
      <c r="A135" s="10" t="s">
        <v>22</v>
      </c>
      <c r="B135" s="10" t="s">
        <v>34</v>
      </c>
      <c r="C135" s="10" t="s">
        <v>298</v>
      </c>
      <c r="D135" s="10">
        <v>2025</v>
      </c>
      <c r="E135" s="10" t="s">
        <v>34</v>
      </c>
      <c r="F135" s="10">
        <v>0</v>
      </c>
      <c r="G135" s="10">
        <v>0</v>
      </c>
      <c r="H135" s="10" t="s">
        <v>291</v>
      </c>
      <c r="I135" s="10" t="str">
        <f>_xlfn.XLOOKUP(E135,Country_MZ[MARKET_NODE],Country_MZ[COUNTRY_NAME])</f>
        <v>GERMANY</v>
      </c>
      <c r="J135" s="10" t="str">
        <f>_xlfn.XLOOKUP(A135,Country_MZ[MARKET_NODE],Country_MZ[COUNTRY_NAME])</f>
        <v>AUSTRIA</v>
      </c>
      <c r="N135"/>
    </row>
    <row r="136" spans="1:14" ht="16.2" hidden="1">
      <c r="A136" s="10" t="s">
        <v>22</v>
      </c>
      <c r="B136" s="10" t="s">
        <v>34</v>
      </c>
      <c r="C136" s="10" t="s">
        <v>298</v>
      </c>
      <c r="D136" s="10">
        <v>2026</v>
      </c>
      <c r="E136" s="10" t="s">
        <v>22</v>
      </c>
      <c r="F136" s="10">
        <v>4900</v>
      </c>
      <c r="G136" s="10">
        <v>4900</v>
      </c>
      <c r="H136" s="10" t="s">
        <v>291</v>
      </c>
      <c r="I136" s="10" t="str">
        <f>_xlfn.XLOOKUP(E136,Country_MZ[MARKET_NODE],Country_MZ[COUNTRY_NAME])</f>
        <v>AUSTRIA</v>
      </c>
      <c r="J136" s="10" t="str">
        <f>_xlfn.XLOOKUP(A136,Country_MZ[MARKET_NODE],Country_MZ[COUNTRY_NAME])</f>
        <v>AUSTRIA</v>
      </c>
      <c r="N136"/>
    </row>
    <row r="137" spans="1:14" ht="16.2" hidden="1">
      <c r="A137" s="10" t="s">
        <v>22</v>
      </c>
      <c r="B137" s="10" t="s">
        <v>34</v>
      </c>
      <c r="C137" s="10" t="s">
        <v>298</v>
      </c>
      <c r="D137" s="10">
        <v>2026</v>
      </c>
      <c r="E137" s="10" t="s">
        <v>34</v>
      </c>
      <c r="F137" s="10">
        <v>4900</v>
      </c>
      <c r="G137" s="10">
        <v>4900</v>
      </c>
      <c r="H137" s="10" t="s">
        <v>291</v>
      </c>
      <c r="I137" s="10" t="str">
        <f>_xlfn.XLOOKUP(E137,Country_MZ[MARKET_NODE],Country_MZ[COUNTRY_NAME])</f>
        <v>GERMANY</v>
      </c>
      <c r="J137" s="10" t="str">
        <f>_xlfn.XLOOKUP(A137,Country_MZ[MARKET_NODE],Country_MZ[COUNTRY_NAME])</f>
        <v>AUSTRIA</v>
      </c>
      <c r="N137"/>
    </row>
    <row r="138" spans="1:14" ht="16.2" hidden="1">
      <c r="A138" s="10" t="s">
        <v>22</v>
      </c>
      <c r="B138" s="10" t="s">
        <v>34</v>
      </c>
      <c r="C138" s="10" t="s">
        <v>298</v>
      </c>
      <c r="D138" s="10">
        <v>2027</v>
      </c>
      <c r="E138" s="10" t="s">
        <v>22</v>
      </c>
      <c r="F138" s="10">
        <v>4900</v>
      </c>
      <c r="G138" s="10">
        <v>4900</v>
      </c>
      <c r="H138" s="10" t="s">
        <v>291</v>
      </c>
      <c r="I138" s="10" t="str">
        <f>_xlfn.XLOOKUP(E138,Country_MZ[MARKET_NODE],Country_MZ[COUNTRY_NAME])</f>
        <v>AUSTRIA</v>
      </c>
      <c r="J138" s="10" t="str">
        <f>_xlfn.XLOOKUP(A138,Country_MZ[MARKET_NODE],Country_MZ[COUNTRY_NAME])</f>
        <v>AUSTRIA</v>
      </c>
      <c r="N138"/>
    </row>
    <row r="139" spans="1:14" ht="16.2" hidden="1">
      <c r="A139" s="10" t="s">
        <v>22</v>
      </c>
      <c r="B139" s="10" t="s">
        <v>34</v>
      </c>
      <c r="C139" s="10" t="s">
        <v>298</v>
      </c>
      <c r="D139" s="10">
        <v>2027</v>
      </c>
      <c r="E139" s="10" t="s">
        <v>34</v>
      </c>
      <c r="F139" s="10">
        <v>0</v>
      </c>
      <c r="G139" s="10">
        <v>0</v>
      </c>
      <c r="H139" s="10" t="s">
        <v>291</v>
      </c>
      <c r="I139" s="10" t="str">
        <f>_xlfn.XLOOKUP(E139,Country_MZ[MARKET_NODE],Country_MZ[COUNTRY_NAME])</f>
        <v>GERMANY</v>
      </c>
      <c r="J139" s="10" t="str">
        <f>_xlfn.XLOOKUP(A139,Country_MZ[MARKET_NODE],Country_MZ[COUNTRY_NAME])</f>
        <v>AUSTRIA</v>
      </c>
      <c r="N139"/>
    </row>
    <row r="140" spans="1:14" ht="16.2" hidden="1">
      <c r="A140" s="10" t="s">
        <v>22</v>
      </c>
      <c r="B140" s="10" t="s">
        <v>34</v>
      </c>
      <c r="C140" s="10" t="s">
        <v>298</v>
      </c>
      <c r="D140" s="10">
        <v>2028</v>
      </c>
      <c r="E140" s="10" t="s">
        <v>22</v>
      </c>
      <c r="F140" s="10">
        <v>5400</v>
      </c>
      <c r="G140" s="10">
        <v>5400</v>
      </c>
      <c r="H140" s="10" t="s">
        <v>291</v>
      </c>
      <c r="I140" s="10" t="str">
        <f>_xlfn.XLOOKUP(E140,Country_MZ[MARKET_NODE],Country_MZ[COUNTRY_NAME])</f>
        <v>AUSTRIA</v>
      </c>
      <c r="J140" s="10" t="str">
        <f>_xlfn.XLOOKUP(A140,Country_MZ[MARKET_NODE],Country_MZ[COUNTRY_NAME])</f>
        <v>AUSTRIA</v>
      </c>
      <c r="N140"/>
    </row>
    <row r="141" spans="1:14" ht="16.2" hidden="1">
      <c r="A141" s="10" t="s">
        <v>22</v>
      </c>
      <c r="B141" s="10" t="s">
        <v>34</v>
      </c>
      <c r="C141" s="10" t="s">
        <v>298</v>
      </c>
      <c r="D141" s="10">
        <v>2028</v>
      </c>
      <c r="E141" s="10" t="s">
        <v>34</v>
      </c>
      <c r="F141" s="10">
        <v>5400</v>
      </c>
      <c r="G141" s="10">
        <v>5400</v>
      </c>
      <c r="H141" s="10" t="s">
        <v>291</v>
      </c>
      <c r="I141" s="10" t="str">
        <f>_xlfn.XLOOKUP(E141,Country_MZ[MARKET_NODE],Country_MZ[COUNTRY_NAME])</f>
        <v>GERMANY</v>
      </c>
      <c r="J141" s="10" t="str">
        <f>_xlfn.XLOOKUP(A141,Country_MZ[MARKET_NODE],Country_MZ[COUNTRY_NAME])</f>
        <v>AUSTRIA</v>
      </c>
      <c r="N141"/>
    </row>
    <row r="142" spans="1:14" ht="16.2" hidden="1">
      <c r="A142" s="10" t="s">
        <v>22</v>
      </c>
      <c r="B142" s="10" t="s">
        <v>34</v>
      </c>
      <c r="C142" s="10" t="s">
        <v>298</v>
      </c>
      <c r="D142" s="10">
        <v>2029</v>
      </c>
      <c r="E142" s="10" t="s">
        <v>22</v>
      </c>
      <c r="F142" s="10">
        <v>5400</v>
      </c>
      <c r="G142" s="10">
        <v>5400</v>
      </c>
      <c r="H142" s="10" t="s">
        <v>291</v>
      </c>
      <c r="I142" s="10" t="str">
        <f>_xlfn.XLOOKUP(E142,Country_MZ[MARKET_NODE],Country_MZ[COUNTRY_NAME])</f>
        <v>AUSTRIA</v>
      </c>
      <c r="J142" s="10" t="str">
        <f>_xlfn.XLOOKUP(A142,Country_MZ[MARKET_NODE],Country_MZ[COUNTRY_NAME])</f>
        <v>AUSTRIA</v>
      </c>
      <c r="N142"/>
    </row>
    <row r="143" spans="1:14" ht="16.2" hidden="1">
      <c r="A143" s="10" t="s">
        <v>22</v>
      </c>
      <c r="B143" s="10" t="s">
        <v>34</v>
      </c>
      <c r="C143" s="10" t="s">
        <v>298</v>
      </c>
      <c r="D143" s="10">
        <v>2029</v>
      </c>
      <c r="E143" s="10" t="s">
        <v>34</v>
      </c>
      <c r="F143" s="10">
        <v>0</v>
      </c>
      <c r="G143" s="10">
        <v>0</v>
      </c>
      <c r="H143" s="10" t="s">
        <v>291</v>
      </c>
      <c r="I143" s="10" t="str">
        <f>_xlfn.XLOOKUP(E143,Country_MZ[MARKET_NODE],Country_MZ[COUNTRY_NAME])</f>
        <v>GERMANY</v>
      </c>
      <c r="J143" s="10" t="str">
        <f>_xlfn.XLOOKUP(A143,Country_MZ[MARKET_NODE],Country_MZ[COUNTRY_NAME])</f>
        <v>AUSTRIA</v>
      </c>
      <c r="N143"/>
    </row>
    <row r="144" spans="1:14" ht="16.2" hidden="1">
      <c r="A144" s="10" t="s">
        <v>22</v>
      </c>
      <c r="B144" s="10" t="s">
        <v>34</v>
      </c>
      <c r="C144" s="10" t="s">
        <v>298</v>
      </c>
      <c r="D144" s="10">
        <v>2030</v>
      </c>
      <c r="E144" s="10" t="s">
        <v>22</v>
      </c>
      <c r="F144" s="10">
        <v>7500</v>
      </c>
      <c r="G144" s="10">
        <v>7500</v>
      </c>
      <c r="H144" s="10" t="s">
        <v>291</v>
      </c>
      <c r="I144" s="10" t="str">
        <f>_xlfn.XLOOKUP(E144,Country_MZ[MARKET_NODE],Country_MZ[COUNTRY_NAME])</f>
        <v>AUSTRIA</v>
      </c>
      <c r="J144" s="10" t="str">
        <f>_xlfn.XLOOKUP(A144,Country_MZ[MARKET_NODE],Country_MZ[COUNTRY_NAME])</f>
        <v>AUSTRIA</v>
      </c>
      <c r="N144"/>
    </row>
    <row r="145" spans="1:14" ht="16.2" hidden="1">
      <c r="A145" s="10" t="s">
        <v>22</v>
      </c>
      <c r="B145" s="10" t="s">
        <v>34</v>
      </c>
      <c r="C145" s="10" t="s">
        <v>298</v>
      </c>
      <c r="D145" s="10">
        <v>2030</v>
      </c>
      <c r="E145" s="10" t="s">
        <v>34</v>
      </c>
      <c r="F145" s="10">
        <v>7500</v>
      </c>
      <c r="G145" s="10">
        <v>7500</v>
      </c>
      <c r="H145" s="10" t="s">
        <v>291</v>
      </c>
      <c r="I145" s="10" t="str">
        <f>_xlfn.XLOOKUP(E145,Country_MZ[MARKET_NODE],Country_MZ[COUNTRY_NAME])</f>
        <v>GERMANY</v>
      </c>
      <c r="J145" s="10" t="str">
        <f>_xlfn.XLOOKUP(A145,Country_MZ[MARKET_NODE],Country_MZ[COUNTRY_NAME])</f>
        <v>AUSTRIA</v>
      </c>
      <c r="N145"/>
    </row>
    <row r="146" spans="1:14" ht="16.2" hidden="1">
      <c r="A146" s="10" t="s">
        <v>22</v>
      </c>
      <c r="B146" s="10" t="s">
        <v>34</v>
      </c>
      <c r="C146" s="10" t="s">
        <v>298</v>
      </c>
      <c r="D146" s="10">
        <v>2031</v>
      </c>
      <c r="E146" s="10" t="s">
        <v>22</v>
      </c>
      <c r="F146" s="10">
        <v>7500</v>
      </c>
      <c r="G146" s="10">
        <v>7500</v>
      </c>
      <c r="H146" s="10" t="s">
        <v>291</v>
      </c>
      <c r="I146" s="10" t="str">
        <f>_xlfn.XLOOKUP(E146,Country_MZ[MARKET_NODE],Country_MZ[COUNTRY_NAME])</f>
        <v>AUSTRIA</v>
      </c>
      <c r="J146" s="10" t="str">
        <f>_xlfn.XLOOKUP(A146,Country_MZ[MARKET_NODE],Country_MZ[COUNTRY_NAME])</f>
        <v>AUSTRIA</v>
      </c>
      <c r="N146"/>
    </row>
    <row r="147" spans="1:14" ht="16.2" hidden="1">
      <c r="A147" s="10" t="s">
        <v>22</v>
      </c>
      <c r="B147" s="10" t="s">
        <v>34</v>
      </c>
      <c r="C147" s="10" t="s">
        <v>298</v>
      </c>
      <c r="D147" s="10">
        <v>2031</v>
      </c>
      <c r="E147" s="10" t="s">
        <v>34</v>
      </c>
      <c r="F147" s="10">
        <v>7500</v>
      </c>
      <c r="G147" s="10">
        <v>7500</v>
      </c>
      <c r="H147" s="10" t="s">
        <v>291</v>
      </c>
      <c r="I147" s="10" t="str">
        <f>_xlfn.XLOOKUP(E147,Country_MZ[MARKET_NODE],Country_MZ[COUNTRY_NAME])</f>
        <v>GERMANY</v>
      </c>
      <c r="J147" s="10" t="str">
        <f>_xlfn.XLOOKUP(A147,Country_MZ[MARKET_NODE],Country_MZ[COUNTRY_NAME])</f>
        <v>AUSTRIA</v>
      </c>
      <c r="N147"/>
    </row>
    <row r="148" spans="1:14" ht="16.2" hidden="1">
      <c r="A148" s="10" t="s">
        <v>22</v>
      </c>
      <c r="B148" s="10" t="s">
        <v>34</v>
      </c>
      <c r="C148" s="10" t="s">
        <v>298</v>
      </c>
      <c r="D148" s="10">
        <v>2032</v>
      </c>
      <c r="E148" s="10" t="s">
        <v>22</v>
      </c>
      <c r="F148" s="10">
        <v>7500</v>
      </c>
      <c r="G148" s="10">
        <v>7500</v>
      </c>
      <c r="H148" s="10" t="s">
        <v>291</v>
      </c>
      <c r="I148" s="10" t="str">
        <f>_xlfn.XLOOKUP(E148,Country_MZ[MARKET_NODE],Country_MZ[COUNTRY_NAME])</f>
        <v>AUSTRIA</v>
      </c>
      <c r="J148" s="10" t="str">
        <f>_xlfn.XLOOKUP(A148,Country_MZ[MARKET_NODE],Country_MZ[COUNTRY_NAME])</f>
        <v>AUSTRIA</v>
      </c>
      <c r="N148"/>
    </row>
    <row r="149" spans="1:14" ht="16.2" hidden="1">
      <c r="A149" s="10" t="s">
        <v>22</v>
      </c>
      <c r="B149" s="10" t="s">
        <v>34</v>
      </c>
      <c r="C149" s="10" t="s">
        <v>298</v>
      </c>
      <c r="D149" s="10">
        <v>2032</v>
      </c>
      <c r="E149" s="10" t="s">
        <v>34</v>
      </c>
      <c r="F149" s="10">
        <v>7500</v>
      </c>
      <c r="G149" s="10">
        <v>7500</v>
      </c>
      <c r="H149" s="10" t="s">
        <v>291</v>
      </c>
      <c r="I149" s="10" t="str">
        <f>_xlfn.XLOOKUP(E149,Country_MZ[MARKET_NODE],Country_MZ[COUNTRY_NAME])</f>
        <v>GERMANY</v>
      </c>
      <c r="J149" s="10" t="str">
        <f>_xlfn.XLOOKUP(A149,Country_MZ[MARKET_NODE],Country_MZ[COUNTRY_NAME])</f>
        <v>AUSTRIA</v>
      </c>
      <c r="N149"/>
    </row>
    <row r="150" spans="1:14" ht="16.2" hidden="1">
      <c r="A150" s="10" t="s">
        <v>22</v>
      </c>
      <c r="B150" s="10" t="s">
        <v>34</v>
      </c>
      <c r="C150" s="10" t="s">
        <v>298</v>
      </c>
      <c r="D150" s="10">
        <v>2033</v>
      </c>
      <c r="E150" s="10" t="s">
        <v>22</v>
      </c>
      <c r="F150" s="10">
        <v>7500</v>
      </c>
      <c r="G150" s="10">
        <v>7500</v>
      </c>
      <c r="H150" s="10" t="s">
        <v>291</v>
      </c>
      <c r="I150" s="10" t="str">
        <f>_xlfn.XLOOKUP(E150,Country_MZ[MARKET_NODE],Country_MZ[COUNTRY_NAME])</f>
        <v>AUSTRIA</v>
      </c>
      <c r="J150" s="10" t="str">
        <f>_xlfn.XLOOKUP(A150,Country_MZ[MARKET_NODE],Country_MZ[COUNTRY_NAME])</f>
        <v>AUSTRIA</v>
      </c>
      <c r="N150"/>
    </row>
    <row r="151" spans="1:14" ht="16.2" hidden="1">
      <c r="A151" s="10" t="s">
        <v>22</v>
      </c>
      <c r="B151" s="10" t="s">
        <v>34</v>
      </c>
      <c r="C151" s="10" t="s">
        <v>298</v>
      </c>
      <c r="D151" s="10">
        <v>2033</v>
      </c>
      <c r="E151" s="10" t="s">
        <v>34</v>
      </c>
      <c r="F151" s="10">
        <v>7500</v>
      </c>
      <c r="G151" s="10">
        <v>7500</v>
      </c>
      <c r="H151" s="10" t="s">
        <v>291</v>
      </c>
      <c r="I151" s="10" t="str">
        <f>_xlfn.XLOOKUP(E151,Country_MZ[MARKET_NODE],Country_MZ[COUNTRY_NAME])</f>
        <v>GERMANY</v>
      </c>
      <c r="J151" s="10" t="str">
        <f>_xlfn.XLOOKUP(A151,Country_MZ[MARKET_NODE],Country_MZ[COUNTRY_NAME])</f>
        <v>AUSTRIA</v>
      </c>
      <c r="N151"/>
    </row>
    <row r="152" spans="1:14" ht="16.2" hidden="1">
      <c r="A152" s="10" t="s">
        <v>22</v>
      </c>
      <c r="B152" s="10" t="s">
        <v>34</v>
      </c>
      <c r="C152" s="10" t="s">
        <v>298</v>
      </c>
      <c r="D152" s="10">
        <v>2034</v>
      </c>
      <c r="E152" s="10" t="s">
        <v>22</v>
      </c>
      <c r="F152" s="10">
        <v>7500</v>
      </c>
      <c r="G152" s="10">
        <v>7500</v>
      </c>
      <c r="H152" s="10" t="s">
        <v>291</v>
      </c>
      <c r="I152" s="10" t="str">
        <f>_xlfn.XLOOKUP(E152,Country_MZ[MARKET_NODE],Country_MZ[COUNTRY_NAME])</f>
        <v>AUSTRIA</v>
      </c>
      <c r="J152" s="10" t="str">
        <f>_xlfn.XLOOKUP(A152,Country_MZ[MARKET_NODE],Country_MZ[COUNTRY_NAME])</f>
        <v>AUSTRIA</v>
      </c>
      <c r="N152"/>
    </row>
    <row r="153" spans="1:14" ht="16.2" hidden="1">
      <c r="A153" s="10" t="s">
        <v>22</v>
      </c>
      <c r="B153" s="10" t="s">
        <v>34</v>
      </c>
      <c r="C153" s="10" t="s">
        <v>298</v>
      </c>
      <c r="D153" s="10">
        <v>2034</v>
      </c>
      <c r="E153" s="10" t="s">
        <v>34</v>
      </c>
      <c r="F153" s="10">
        <v>7500</v>
      </c>
      <c r="G153" s="10">
        <v>7500</v>
      </c>
      <c r="H153" s="10" t="s">
        <v>291</v>
      </c>
      <c r="I153" s="10" t="str">
        <f>_xlfn.XLOOKUP(E153,Country_MZ[MARKET_NODE],Country_MZ[COUNTRY_NAME])</f>
        <v>GERMANY</v>
      </c>
      <c r="J153" s="10" t="str">
        <f>_xlfn.XLOOKUP(A153,Country_MZ[MARKET_NODE],Country_MZ[COUNTRY_NAME])</f>
        <v>AUSTRIA</v>
      </c>
      <c r="N153"/>
    </row>
    <row r="154" spans="1:14" ht="16.2" hidden="1">
      <c r="A154" s="10" t="s">
        <v>22</v>
      </c>
      <c r="B154" s="10" t="s">
        <v>34</v>
      </c>
      <c r="C154" s="10" t="s">
        <v>298</v>
      </c>
      <c r="D154" s="10">
        <v>2035</v>
      </c>
      <c r="E154" s="10" t="s">
        <v>22</v>
      </c>
      <c r="F154" s="10">
        <v>7500</v>
      </c>
      <c r="G154" s="10">
        <v>7500</v>
      </c>
      <c r="H154" s="10" t="s">
        <v>291</v>
      </c>
      <c r="I154" s="10" t="str">
        <f>_xlfn.XLOOKUP(E154,Country_MZ[MARKET_NODE],Country_MZ[COUNTRY_NAME])</f>
        <v>AUSTRIA</v>
      </c>
      <c r="J154" s="10" t="str">
        <f>_xlfn.XLOOKUP(A154,Country_MZ[MARKET_NODE],Country_MZ[COUNTRY_NAME])</f>
        <v>AUSTRIA</v>
      </c>
      <c r="N154"/>
    </row>
    <row r="155" spans="1:14" ht="16.2" hidden="1">
      <c r="A155" s="10" t="s">
        <v>22</v>
      </c>
      <c r="B155" s="10" t="s">
        <v>34</v>
      </c>
      <c r="C155" s="10" t="s">
        <v>298</v>
      </c>
      <c r="D155" s="10">
        <v>2035</v>
      </c>
      <c r="E155" s="10" t="s">
        <v>34</v>
      </c>
      <c r="F155" s="10">
        <v>7500</v>
      </c>
      <c r="G155" s="10">
        <v>7500</v>
      </c>
      <c r="H155" s="10" t="s">
        <v>291</v>
      </c>
      <c r="I155" s="10" t="str">
        <f>_xlfn.XLOOKUP(E155,Country_MZ[MARKET_NODE],Country_MZ[COUNTRY_NAME])</f>
        <v>GERMANY</v>
      </c>
      <c r="J155" s="10" t="str">
        <f>_xlfn.XLOOKUP(A155,Country_MZ[MARKET_NODE],Country_MZ[COUNTRY_NAME])</f>
        <v>AUSTRIA</v>
      </c>
      <c r="N155"/>
    </row>
    <row r="156" spans="1:14" ht="16.2" hidden="1">
      <c r="A156" s="10" t="s">
        <v>22</v>
      </c>
      <c r="B156" s="10" t="s">
        <v>54</v>
      </c>
      <c r="C156" s="10" t="s">
        <v>299</v>
      </c>
      <c r="D156" s="10">
        <v>2025</v>
      </c>
      <c r="E156" s="10" t="s">
        <v>22</v>
      </c>
      <c r="F156" s="10">
        <v>800</v>
      </c>
      <c r="G156" s="10">
        <v>800</v>
      </c>
      <c r="H156" s="10" t="s">
        <v>291</v>
      </c>
      <c r="I156" s="10" t="str">
        <f>_xlfn.XLOOKUP(E156,Country_MZ[MARKET_NODE],Country_MZ[COUNTRY_NAME])</f>
        <v>AUSTRIA</v>
      </c>
      <c r="J156" s="10" t="str">
        <f>_xlfn.XLOOKUP(A156,Country_MZ[MARKET_NODE],Country_MZ[COUNTRY_NAME])</f>
        <v>AUSTRIA</v>
      </c>
      <c r="N156"/>
    </row>
    <row r="157" spans="1:14" ht="16.2" hidden="1">
      <c r="A157" s="10" t="s">
        <v>22</v>
      </c>
      <c r="B157" s="10" t="s">
        <v>54</v>
      </c>
      <c r="C157" s="10" t="s">
        <v>299</v>
      </c>
      <c r="D157" s="10">
        <v>2025</v>
      </c>
      <c r="E157" s="10" t="s">
        <v>54</v>
      </c>
      <c r="F157" s="10">
        <v>800</v>
      </c>
      <c r="G157" s="10">
        <v>800</v>
      </c>
      <c r="H157" s="10" t="s">
        <v>291</v>
      </c>
      <c r="I157" s="10" t="str">
        <f>_xlfn.XLOOKUP(E157,Country_MZ[MARKET_NODE],Country_MZ[COUNTRY_NAME])</f>
        <v>HUNGARY</v>
      </c>
      <c r="J157" s="10" t="str">
        <f>_xlfn.XLOOKUP(A157,Country_MZ[MARKET_NODE],Country_MZ[COUNTRY_NAME])</f>
        <v>AUSTRIA</v>
      </c>
      <c r="N157"/>
    </row>
    <row r="158" spans="1:14" ht="16.2" hidden="1">
      <c r="A158" s="10" t="s">
        <v>22</v>
      </c>
      <c r="B158" s="10" t="s">
        <v>54</v>
      </c>
      <c r="C158" s="10" t="s">
        <v>299</v>
      </c>
      <c r="D158" s="10">
        <v>2026</v>
      </c>
      <c r="E158" s="10" t="s">
        <v>22</v>
      </c>
      <c r="F158" s="10">
        <v>800</v>
      </c>
      <c r="G158" s="10">
        <v>800</v>
      </c>
      <c r="H158" s="10" t="s">
        <v>291</v>
      </c>
      <c r="I158" s="10" t="str">
        <f>_xlfn.XLOOKUP(E158,Country_MZ[MARKET_NODE],Country_MZ[COUNTRY_NAME])</f>
        <v>AUSTRIA</v>
      </c>
      <c r="J158" s="10" t="str">
        <f>_xlfn.XLOOKUP(A158,Country_MZ[MARKET_NODE],Country_MZ[COUNTRY_NAME])</f>
        <v>AUSTRIA</v>
      </c>
      <c r="N158"/>
    </row>
    <row r="159" spans="1:14" ht="16.2" hidden="1">
      <c r="A159" s="10" t="s">
        <v>22</v>
      </c>
      <c r="B159" s="10" t="s">
        <v>54</v>
      </c>
      <c r="C159" s="10" t="s">
        <v>299</v>
      </c>
      <c r="D159" s="10">
        <v>2026</v>
      </c>
      <c r="E159" s="10" t="s">
        <v>54</v>
      </c>
      <c r="F159" s="10">
        <v>800</v>
      </c>
      <c r="G159" s="10">
        <v>800</v>
      </c>
      <c r="H159" s="10" t="s">
        <v>291</v>
      </c>
      <c r="I159" s="10" t="str">
        <f>_xlfn.XLOOKUP(E159,Country_MZ[MARKET_NODE],Country_MZ[COUNTRY_NAME])</f>
        <v>HUNGARY</v>
      </c>
      <c r="J159" s="10" t="str">
        <f>_xlfn.XLOOKUP(A159,Country_MZ[MARKET_NODE],Country_MZ[COUNTRY_NAME])</f>
        <v>AUSTRIA</v>
      </c>
      <c r="N159"/>
    </row>
    <row r="160" spans="1:14" ht="16.2" hidden="1">
      <c r="A160" s="10" t="s">
        <v>22</v>
      </c>
      <c r="B160" s="10" t="s">
        <v>54</v>
      </c>
      <c r="C160" s="10" t="s">
        <v>299</v>
      </c>
      <c r="D160" s="10">
        <v>2027</v>
      </c>
      <c r="E160" s="10" t="s">
        <v>22</v>
      </c>
      <c r="F160" s="10">
        <v>800</v>
      </c>
      <c r="G160" s="10">
        <v>800</v>
      </c>
      <c r="H160" s="10" t="s">
        <v>291</v>
      </c>
      <c r="I160" s="10" t="str">
        <f>_xlfn.XLOOKUP(E160,Country_MZ[MARKET_NODE],Country_MZ[COUNTRY_NAME])</f>
        <v>AUSTRIA</v>
      </c>
      <c r="J160" s="10" t="str">
        <f>_xlfn.XLOOKUP(A160,Country_MZ[MARKET_NODE],Country_MZ[COUNTRY_NAME])</f>
        <v>AUSTRIA</v>
      </c>
      <c r="N160"/>
    </row>
    <row r="161" spans="1:14" ht="16.2" hidden="1">
      <c r="A161" s="10" t="s">
        <v>22</v>
      </c>
      <c r="B161" s="10" t="s">
        <v>54</v>
      </c>
      <c r="C161" s="10" t="s">
        <v>299</v>
      </c>
      <c r="D161" s="10">
        <v>2027</v>
      </c>
      <c r="E161" s="10" t="s">
        <v>54</v>
      </c>
      <c r="F161" s="10">
        <v>800</v>
      </c>
      <c r="G161" s="10">
        <v>800</v>
      </c>
      <c r="H161" s="10" t="s">
        <v>291</v>
      </c>
      <c r="I161" s="10" t="str">
        <f>_xlfn.XLOOKUP(E161,Country_MZ[MARKET_NODE],Country_MZ[COUNTRY_NAME])</f>
        <v>HUNGARY</v>
      </c>
      <c r="J161" s="10" t="str">
        <f>_xlfn.XLOOKUP(A161,Country_MZ[MARKET_NODE],Country_MZ[COUNTRY_NAME])</f>
        <v>AUSTRIA</v>
      </c>
      <c r="N161"/>
    </row>
    <row r="162" spans="1:14" ht="16.2" hidden="1">
      <c r="A162" s="10" t="s">
        <v>22</v>
      </c>
      <c r="B162" s="10" t="s">
        <v>54</v>
      </c>
      <c r="C162" s="10" t="s">
        <v>299</v>
      </c>
      <c r="D162" s="10">
        <v>2028</v>
      </c>
      <c r="E162" s="10" t="s">
        <v>22</v>
      </c>
      <c r="F162" s="10">
        <v>800</v>
      </c>
      <c r="G162" s="10">
        <v>800</v>
      </c>
      <c r="H162" s="10" t="s">
        <v>291</v>
      </c>
      <c r="I162" s="10" t="str">
        <f>_xlfn.XLOOKUP(E162,Country_MZ[MARKET_NODE],Country_MZ[COUNTRY_NAME])</f>
        <v>AUSTRIA</v>
      </c>
      <c r="J162" s="10" t="str">
        <f>_xlfn.XLOOKUP(A162,Country_MZ[MARKET_NODE],Country_MZ[COUNTRY_NAME])</f>
        <v>AUSTRIA</v>
      </c>
      <c r="N162"/>
    </row>
    <row r="163" spans="1:14" ht="16.2" hidden="1">
      <c r="A163" s="10" t="s">
        <v>22</v>
      </c>
      <c r="B163" s="10" t="s">
        <v>54</v>
      </c>
      <c r="C163" s="10" t="s">
        <v>299</v>
      </c>
      <c r="D163" s="10">
        <v>2028</v>
      </c>
      <c r="E163" s="10" t="s">
        <v>54</v>
      </c>
      <c r="F163" s="10">
        <v>800</v>
      </c>
      <c r="G163" s="10">
        <v>800</v>
      </c>
      <c r="H163" s="10" t="s">
        <v>291</v>
      </c>
      <c r="I163" s="10" t="str">
        <f>_xlfn.XLOOKUP(E163,Country_MZ[MARKET_NODE],Country_MZ[COUNTRY_NAME])</f>
        <v>HUNGARY</v>
      </c>
      <c r="J163" s="10" t="str">
        <f>_xlfn.XLOOKUP(A163,Country_MZ[MARKET_NODE],Country_MZ[COUNTRY_NAME])</f>
        <v>AUSTRIA</v>
      </c>
      <c r="N163"/>
    </row>
    <row r="164" spans="1:14" ht="16.2" hidden="1">
      <c r="A164" s="10" t="s">
        <v>22</v>
      </c>
      <c r="B164" s="10" t="s">
        <v>54</v>
      </c>
      <c r="C164" s="10" t="s">
        <v>299</v>
      </c>
      <c r="D164" s="10">
        <v>2029</v>
      </c>
      <c r="E164" s="10" t="s">
        <v>22</v>
      </c>
      <c r="F164" s="10">
        <v>800</v>
      </c>
      <c r="G164" s="10">
        <v>800</v>
      </c>
      <c r="H164" s="10" t="s">
        <v>291</v>
      </c>
      <c r="I164" s="10" t="str">
        <f>_xlfn.XLOOKUP(E164,Country_MZ[MARKET_NODE],Country_MZ[COUNTRY_NAME])</f>
        <v>AUSTRIA</v>
      </c>
      <c r="J164" s="10" t="str">
        <f>_xlfn.XLOOKUP(A164,Country_MZ[MARKET_NODE],Country_MZ[COUNTRY_NAME])</f>
        <v>AUSTRIA</v>
      </c>
      <c r="N164"/>
    </row>
    <row r="165" spans="1:14" ht="16.2" hidden="1">
      <c r="A165" s="10" t="s">
        <v>22</v>
      </c>
      <c r="B165" s="10" t="s">
        <v>54</v>
      </c>
      <c r="C165" s="10" t="s">
        <v>299</v>
      </c>
      <c r="D165" s="10">
        <v>2029</v>
      </c>
      <c r="E165" s="10" t="s">
        <v>54</v>
      </c>
      <c r="F165" s="10">
        <v>800</v>
      </c>
      <c r="G165" s="10">
        <v>800</v>
      </c>
      <c r="H165" s="10" t="s">
        <v>291</v>
      </c>
      <c r="I165" s="10" t="str">
        <f>_xlfn.XLOOKUP(E165,Country_MZ[MARKET_NODE],Country_MZ[COUNTRY_NAME])</f>
        <v>HUNGARY</v>
      </c>
      <c r="J165" s="10" t="str">
        <f>_xlfn.XLOOKUP(A165,Country_MZ[MARKET_NODE],Country_MZ[COUNTRY_NAME])</f>
        <v>AUSTRIA</v>
      </c>
      <c r="N165"/>
    </row>
    <row r="166" spans="1:14" ht="16.2" hidden="1">
      <c r="A166" s="10" t="s">
        <v>22</v>
      </c>
      <c r="B166" s="10" t="s">
        <v>54</v>
      </c>
      <c r="C166" s="10" t="s">
        <v>299</v>
      </c>
      <c r="D166" s="10">
        <v>2030</v>
      </c>
      <c r="E166" s="10" t="s">
        <v>22</v>
      </c>
      <c r="F166" s="10">
        <v>800</v>
      </c>
      <c r="G166" s="10">
        <v>800</v>
      </c>
      <c r="H166" s="10" t="s">
        <v>291</v>
      </c>
      <c r="I166" s="10" t="str">
        <f>_xlfn.XLOOKUP(E166,Country_MZ[MARKET_NODE],Country_MZ[COUNTRY_NAME])</f>
        <v>AUSTRIA</v>
      </c>
      <c r="J166" s="10" t="str">
        <f>_xlfn.XLOOKUP(A166,Country_MZ[MARKET_NODE],Country_MZ[COUNTRY_NAME])</f>
        <v>AUSTRIA</v>
      </c>
      <c r="N166"/>
    </row>
    <row r="167" spans="1:14" ht="16.2" hidden="1">
      <c r="A167" s="10" t="s">
        <v>22</v>
      </c>
      <c r="B167" s="10" t="s">
        <v>54</v>
      </c>
      <c r="C167" s="10" t="s">
        <v>299</v>
      </c>
      <c r="D167" s="10">
        <v>2030</v>
      </c>
      <c r="E167" s="10" t="s">
        <v>54</v>
      </c>
      <c r="F167" s="10">
        <v>800</v>
      </c>
      <c r="G167" s="10">
        <v>800</v>
      </c>
      <c r="H167" s="10" t="s">
        <v>291</v>
      </c>
      <c r="I167" s="10" t="str">
        <f>_xlfn.XLOOKUP(E167,Country_MZ[MARKET_NODE],Country_MZ[COUNTRY_NAME])</f>
        <v>HUNGARY</v>
      </c>
      <c r="J167" s="10" t="str">
        <f>_xlfn.XLOOKUP(A167,Country_MZ[MARKET_NODE],Country_MZ[COUNTRY_NAME])</f>
        <v>AUSTRIA</v>
      </c>
      <c r="N167"/>
    </row>
    <row r="168" spans="1:14" ht="16.2" hidden="1">
      <c r="A168" s="10" t="s">
        <v>22</v>
      </c>
      <c r="B168" s="10" t="s">
        <v>54</v>
      </c>
      <c r="C168" s="10" t="s">
        <v>299</v>
      </c>
      <c r="D168" s="10">
        <v>2031</v>
      </c>
      <c r="E168" s="10" t="s">
        <v>22</v>
      </c>
      <c r="F168" s="10">
        <v>800</v>
      </c>
      <c r="G168" s="10">
        <v>800</v>
      </c>
      <c r="H168" s="10" t="s">
        <v>291</v>
      </c>
      <c r="I168" s="10" t="str">
        <f>_xlfn.XLOOKUP(E168,Country_MZ[MARKET_NODE],Country_MZ[COUNTRY_NAME])</f>
        <v>AUSTRIA</v>
      </c>
      <c r="J168" s="10" t="str">
        <f>_xlfn.XLOOKUP(A168,Country_MZ[MARKET_NODE],Country_MZ[COUNTRY_NAME])</f>
        <v>AUSTRIA</v>
      </c>
      <c r="N168"/>
    </row>
    <row r="169" spans="1:14" ht="16.2" hidden="1">
      <c r="A169" s="10" t="s">
        <v>22</v>
      </c>
      <c r="B169" s="10" t="s">
        <v>54</v>
      </c>
      <c r="C169" s="10" t="s">
        <v>299</v>
      </c>
      <c r="D169" s="10">
        <v>2031</v>
      </c>
      <c r="E169" s="10" t="s">
        <v>54</v>
      </c>
      <c r="F169" s="10">
        <v>800</v>
      </c>
      <c r="G169" s="10">
        <v>800</v>
      </c>
      <c r="H169" s="10" t="s">
        <v>291</v>
      </c>
      <c r="I169" s="10" t="str">
        <f>_xlfn.XLOOKUP(E169,Country_MZ[MARKET_NODE],Country_MZ[COUNTRY_NAME])</f>
        <v>HUNGARY</v>
      </c>
      <c r="J169" s="10" t="str">
        <f>_xlfn.XLOOKUP(A169,Country_MZ[MARKET_NODE],Country_MZ[COUNTRY_NAME])</f>
        <v>AUSTRIA</v>
      </c>
      <c r="N169"/>
    </row>
    <row r="170" spans="1:14" ht="16.2" hidden="1">
      <c r="A170" s="10" t="s">
        <v>22</v>
      </c>
      <c r="B170" s="10" t="s">
        <v>54</v>
      </c>
      <c r="C170" s="10" t="s">
        <v>299</v>
      </c>
      <c r="D170" s="10">
        <v>2032</v>
      </c>
      <c r="E170" s="10" t="s">
        <v>22</v>
      </c>
      <c r="F170" s="10">
        <v>800</v>
      </c>
      <c r="G170" s="10">
        <v>800</v>
      </c>
      <c r="H170" s="10" t="s">
        <v>291</v>
      </c>
      <c r="I170" s="10" t="str">
        <f>_xlfn.XLOOKUP(E170,Country_MZ[MARKET_NODE],Country_MZ[COUNTRY_NAME])</f>
        <v>AUSTRIA</v>
      </c>
      <c r="J170" s="10" t="str">
        <f>_xlfn.XLOOKUP(A170,Country_MZ[MARKET_NODE],Country_MZ[COUNTRY_NAME])</f>
        <v>AUSTRIA</v>
      </c>
      <c r="N170"/>
    </row>
    <row r="171" spans="1:14" ht="16.2" hidden="1">
      <c r="A171" s="10" t="s">
        <v>22</v>
      </c>
      <c r="B171" s="10" t="s">
        <v>54</v>
      </c>
      <c r="C171" s="10" t="s">
        <v>299</v>
      </c>
      <c r="D171" s="10">
        <v>2032</v>
      </c>
      <c r="E171" s="10" t="s">
        <v>54</v>
      </c>
      <c r="F171" s="10">
        <v>800</v>
      </c>
      <c r="G171" s="10">
        <v>800</v>
      </c>
      <c r="H171" s="10" t="s">
        <v>291</v>
      </c>
      <c r="I171" s="10" t="str">
        <f>_xlfn.XLOOKUP(E171,Country_MZ[MARKET_NODE],Country_MZ[COUNTRY_NAME])</f>
        <v>HUNGARY</v>
      </c>
      <c r="J171" s="10" t="str">
        <f>_xlfn.XLOOKUP(A171,Country_MZ[MARKET_NODE],Country_MZ[COUNTRY_NAME])</f>
        <v>AUSTRIA</v>
      </c>
      <c r="N171"/>
    </row>
    <row r="172" spans="1:14" ht="16.2" hidden="1">
      <c r="A172" s="10" t="s">
        <v>22</v>
      </c>
      <c r="B172" s="10" t="s">
        <v>54</v>
      </c>
      <c r="C172" s="10" t="s">
        <v>299</v>
      </c>
      <c r="D172" s="10">
        <v>2033</v>
      </c>
      <c r="E172" s="10" t="s">
        <v>22</v>
      </c>
      <c r="F172" s="10">
        <v>800</v>
      </c>
      <c r="G172" s="10">
        <v>800</v>
      </c>
      <c r="H172" s="10" t="s">
        <v>291</v>
      </c>
      <c r="I172" s="10" t="str">
        <f>_xlfn.XLOOKUP(E172,Country_MZ[MARKET_NODE],Country_MZ[COUNTRY_NAME])</f>
        <v>AUSTRIA</v>
      </c>
      <c r="J172" s="10" t="str">
        <f>_xlfn.XLOOKUP(A172,Country_MZ[MARKET_NODE],Country_MZ[COUNTRY_NAME])</f>
        <v>AUSTRIA</v>
      </c>
      <c r="N172"/>
    </row>
    <row r="173" spans="1:14" ht="16.2" hidden="1">
      <c r="A173" s="10" t="s">
        <v>22</v>
      </c>
      <c r="B173" s="10" t="s">
        <v>54</v>
      </c>
      <c r="C173" s="10" t="s">
        <v>299</v>
      </c>
      <c r="D173" s="10">
        <v>2033</v>
      </c>
      <c r="E173" s="10" t="s">
        <v>54</v>
      </c>
      <c r="F173" s="10">
        <v>800</v>
      </c>
      <c r="G173" s="10">
        <v>800</v>
      </c>
      <c r="H173" s="10" t="s">
        <v>291</v>
      </c>
      <c r="I173" s="10" t="str">
        <f>_xlfn.XLOOKUP(E173,Country_MZ[MARKET_NODE],Country_MZ[COUNTRY_NAME])</f>
        <v>HUNGARY</v>
      </c>
      <c r="J173" s="10" t="str">
        <f>_xlfn.XLOOKUP(A173,Country_MZ[MARKET_NODE],Country_MZ[COUNTRY_NAME])</f>
        <v>AUSTRIA</v>
      </c>
      <c r="N173"/>
    </row>
    <row r="174" spans="1:14" ht="16.2" hidden="1">
      <c r="A174" s="10" t="s">
        <v>22</v>
      </c>
      <c r="B174" s="10" t="s">
        <v>54</v>
      </c>
      <c r="C174" s="10" t="s">
        <v>299</v>
      </c>
      <c r="D174" s="10">
        <v>2034</v>
      </c>
      <c r="E174" s="10" t="s">
        <v>22</v>
      </c>
      <c r="F174" s="10">
        <v>800</v>
      </c>
      <c r="G174" s="10">
        <v>800</v>
      </c>
      <c r="H174" s="10" t="s">
        <v>291</v>
      </c>
      <c r="I174" s="10" t="str">
        <f>_xlfn.XLOOKUP(E174,Country_MZ[MARKET_NODE],Country_MZ[COUNTRY_NAME])</f>
        <v>AUSTRIA</v>
      </c>
      <c r="J174" s="10" t="str">
        <f>_xlfn.XLOOKUP(A174,Country_MZ[MARKET_NODE],Country_MZ[COUNTRY_NAME])</f>
        <v>AUSTRIA</v>
      </c>
      <c r="N174"/>
    </row>
    <row r="175" spans="1:14" ht="16.2" hidden="1">
      <c r="A175" s="10" t="s">
        <v>22</v>
      </c>
      <c r="B175" s="10" t="s">
        <v>54</v>
      </c>
      <c r="C175" s="10" t="s">
        <v>299</v>
      </c>
      <c r="D175" s="10">
        <v>2034</v>
      </c>
      <c r="E175" s="10" t="s">
        <v>54</v>
      </c>
      <c r="F175" s="10">
        <v>800</v>
      </c>
      <c r="G175" s="10">
        <v>800</v>
      </c>
      <c r="H175" s="10" t="s">
        <v>291</v>
      </c>
      <c r="I175" s="10" t="str">
        <f>_xlfn.XLOOKUP(E175,Country_MZ[MARKET_NODE],Country_MZ[COUNTRY_NAME])</f>
        <v>HUNGARY</v>
      </c>
      <c r="J175" s="10" t="str">
        <f>_xlfn.XLOOKUP(A175,Country_MZ[MARKET_NODE],Country_MZ[COUNTRY_NAME])</f>
        <v>AUSTRIA</v>
      </c>
      <c r="N175"/>
    </row>
    <row r="176" spans="1:14" ht="16.2" hidden="1">
      <c r="A176" s="10" t="s">
        <v>22</v>
      </c>
      <c r="B176" s="10" t="s">
        <v>54</v>
      </c>
      <c r="C176" s="10" t="s">
        <v>299</v>
      </c>
      <c r="D176" s="10">
        <v>2035</v>
      </c>
      <c r="E176" s="10" t="s">
        <v>22</v>
      </c>
      <c r="F176" s="10">
        <v>800</v>
      </c>
      <c r="G176" s="10">
        <v>800</v>
      </c>
      <c r="H176" s="10" t="s">
        <v>291</v>
      </c>
      <c r="I176" s="10" t="str">
        <f>_xlfn.XLOOKUP(E176,Country_MZ[MARKET_NODE],Country_MZ[COUNTRY_NAME])</f>
        <v>AUSTRIA</v>
      </c>
      <c r="J176" s="10" t="str">
        <f>_xlfn.XLOOKUP(A176,Country_MZ[MARKET_NODE],Country_MZ[COUNTRY_NAME])</f>
        <v>AUSTRIA</v>
      </c>
      <c r="N176"/>
    </row>
    <row r="177" spans="1:14" ht="16.2" hidden="1">
      <c r="A177" s="10" t="s">
        <v>22</v>
      </c>
      <c r="B177" s="10" t="s">
        <v>54</v>
      </c>
      <c r="C177" s="10" t="s">
        <v>299</v>
      </c>
      <c r="D177" s="10">
        <v>2035</v>
      </c>
      <c r="E177" s="10" t="s">
        <v>54</v>
      </c>
      <c r="F177" s="10">
        <v>800</v>
      </c>
      <c r="G177" s="10">
        <v>800</v>
      </c>
      <c r="H177" s="10" t="s">
        <v>291</v>
      </c>
      <c r="I177" s="10" t="str">
        <f>_xlfn.XLOOKUP(E177,Country_MZ[MARKET_NODE],Country_MZ[COUNTRY_NAME])</f>
        <v>HUNGARY</v>
      </c>
      <c r="J177" s="10" t="str">
        <f>_xlfn.XLOOKUP(A177,Country_MZ[MARKET_NODE],Country_MZ[COUNTRY_NAME])</f>
        <v>AUSTRIA</v>
      </c>
      <c r="N177"/>
    </row>
    <row r="178" spans="1:14" ht="16.2" hidden="1">
      <c r="A178" s="10" t="s">
        <v>22</v>
      </c>
      <c r="B178" s="10" t="s">
        <v>59</v>
      </c>
      <c r="C178" s="10" t="s">
        <v>300</v>
      </c>
      <c r="D178" s="10">
        <v>2025</v>
      </c>
      <c r="E178" s="10" t="s">
        <v>22</v>
      </c>
      <c r="F178" s="10">
        <v>725</v>
      </c>
      <c r="G178" s="10">
        <v>725</v>
      </c>
      <c r="H178" s="10" t="s">
        <v>291</v>
      </c>
      <c r="I178" s="10" t="str">
        <f>_xlfn.XLOOKUP(E178,Country_MZ[MARKET_NODE],Country_MZ[COUNTRY_NAME])</f>
        <v>AUSTRIA</v>
      </c>
      <c r="J178" s="10" t="str">
        <f>_xlfn.XLOOKUP(A178,Country_MZ[MARKET_NODE],Country_MZ[COUNTRY_NAME])</f>
        <v>AUSTRIA</v>
      </c>
      <c r="N178"/>
    </row>
    <row r="179" spans="1:14" ht="16.2" hidden="1">
      <c r="A179" s="10" t="s">
        <v>22</v>
      </c>
      <c r="B179" s="10" t="s">
        <v>59</v>
      </c>
      <c r="C179" s="10" t="s">
        <v>300</v>
      </c>
      <c r="D179" s="10">
        <v>2025</v>
      </c>
      <c r="E179" s="10" t="s">
        <v>59</v>
      </c>
      <c r="F179" s="10">
        <v>0</v>
      </c>
      <c r="G179" s="10">
        <v>0</v>
      </c>
      <c r="H179" s="10" t="s">
        <v>291</v>
      </c>
      <c r="I179" s="10" t="str">
        <f>_xlfn.XLOOKUP(E179,Country_MZ[MARKET_NODE],Country_MZ[COUNTRY_NAME])</f>
        <v>ITALY</v>
      </c>
      <c r="J179" s="10" t="str">
        <f>_xlfn.XLOOKUP(A179,Country_MZ[MARKET_NODE],Country_MZ[COUNTRY_NAME])</f>
        <v>AUSTRIA</v>
      </c>
      <c r="N179"/>
    </row>
    <row r="180" spans="1:14" ht="16.2" hidden="1">
      <c r="A180" s="10" t="s">
        <v>22</v>
      </c>
      <c r="B180" s="10" t="s">
        <v>59</v>
      </c>
      <c r="C180" s="10" t="s">
        <v>300</v>
      </c>
      <c r="D180" s="10">
        <v>2026</v>
      </c>
      <c r="E180" s="10" t="s">
        <v>22</v>
      </c>
      <c r="F180" s="10">
        <v>725</v>
      </c>
      <c r="G180" s="10">
        <v>725</v>
      </c>
      <c r="H180" s="10" t="s">
        <v>291</v>
      </c>
      <c r="I180" s="10" t="str">
        <f>_xlfn.XLOOKUP(E180,Country_MZ[MARKET_NODE],Country_MZ[COUNTRY_NAME])</f>
        <v>AUSTRIA</v>
      </c>
      <c r="J180" s="10" t="str">
        <f>_xlfn.XLOOKUP(A180,Country_MZ[MARKET_NODE],Country_MZ[COUNTRY_NAME])</f>
        <v>AUSTRIA</v>
      </c>
      <c r="N180"/>
    </row>
    <row r="181" spans="1:14" ht="16.2" hidden="1">
      <c r="A181" s="10" t="s">
        <v>22</v>
      </c>
      <c r="B181" s="10" t="s">
        <v>59</v>
      </c>
      <c r="C181" s="10" t="s">
        <v>300</v>
      </c>
      <c r="D181" s="10">
        <v>2026</v>
      </c>
      <c r="E181" s="10" t="s">
        <v>59</v>
      </c>
      <c r="F181" s="10">
        <v>725</v>
      </c>
      <c r="G181" s="10">
        <v>591</v>
      </c>
      <c r="H181" s="10" t="s">
        <v>292</v>
      </c>
      <c r="I181" s="10" t="str">
        <f>_xlfn.XLOOKUP(E181,Country_MZ[MARKET_NODE],Country_MZ[COUNTRY_NAME])</f>
        <v>ITALY</v>
      </c>
      <c r="J181" s="10" t="str">
        <f>_xlfn.XLOOKUP(A181,Country_MZ[MARKET_NODE],Country_MZ[COUNTRY_NAME])</f>
        <v>AUSTRIA</v>
      </c>
      <c r="N181"/>
    </row>
    <row r="182" spans="1:14" ht="16.2" hidden="1">
      <c r="A182" s="10" t="s">
        <v>22</v>
      </c>
      <c r="B182" s="10" t="s">
        <v>59</v>
      </c>
      <c r="C182" s="10" t="s">
        <v>300</v>
      </c>
      <c r="D182" s="10">
        <v>2027</v>
      </c>
      <c r="E182" s="10" t="s">
        <v>22</v>
      </c>
      <c r="F182" s="10">
        <v>725</v>
      </c>
      <c r="G182" s="10">
        <v>725</v>
      </c>
      <c r="H182" s="10" t="s">
        <v>291</v>
      </c>
      <c r="I182" s="10" t="str">
        <f>_xlfn.XLOOKUP(E182,Country_MZ[MARKET_NODE],Country_MZ[COUNTRY_NAME])</f>
        <v>AUSTRIA</v>
      </c>
      <c r="J182" s="10" t="str">
        <f>_xlfn.XLOOKUP(A182,Country_MZ[MARKET_NODE],Country_MZ[COUNTRY_NAME])</f>
        <v>AUSTRIA</v>
      </c>
      <c r="N182"/>
    </row>
    <row r="183" spans="1:14" ht="16.2" hidden="1">
      <c r="A183" s="10" t="s">
        <v>22</v>
      </c>
      <c r="B183" s="10" t="s">
        <v>59</v>
      </c>
      <c r="C183" s="10" t="s">
        <v>300</v>
      </c>
      <c r="D183" s="10">
        <v>2027</v>
      </c>
      <c r="E183" s="10" t="s">
        <v>59</v>
      </c>
      <c r="F183" s="10">
        <v>725</v>
      </c>
      <c r="G183" s="10">
        <v>591</v>
      </c>
      <c r="H183" s="10" t="s">
        <v>292</v>
      </c>
      <c r="I183" s="10" t="str">
        <f>_xlfn.XLOOKUP(E183,Country_MZ[MARKET_NODE],Country_MZ[COUNTRY_NAME])</f>
        <v>ITALY</v>
      </c>
      <c r="J183" s="10" t="str">
        <f>_xlfn.XLOOKUP(A183,Country_MZ[MARKET_NODE],Country_MZ[COUNTRY_NAME])</f>
        <v>AUSTRIA</v>
      </c>
      <c r="N183"/>
    </row>
    <row r="184" spans="1:14" ht="16.2" hidden="1">
      <c r="A184" s="10" t="s">
        <v>22</v>
      </c>
      <c r="B184" s="10" t="s">
        <v>59</v>
      </c>
      <c r="C184" s="10" t="s">
        <v>300</v>
      </c>
      <c r="D184" s="10">
        <v>2028</v>
      </c>
      <c r="E184" s="10" t="s">
        <v>22</v>
      </c>
      <c r="F184" s="10">
        <v>725</v>
      </c>
      <c r="G184" s="10">
        <v>725</v>
      </c>
      <c r="H184" s="10" t="s">
        <v>291</v>
      </c>
      <c r="I184" s="10" t="str">
        <f>_xlfn.XLOOKUP(E184,Country_MZ[MARKET_NODE],Country_MZ[COUNTRY_NAME])</f>
        <v>AUSTRIA</v>
      </c>
      <c r="J184" s="10" t="str">
        <f>_xlfn.XLOOKUP(A184,Country_MZ[MARKET_NODE],Country_MZ[COUNTRY_NAME])</f>
        <v>AUSTRIA</v>
      </c>
      <c r="N184"/>
    </row>
    <row r="185" spans="1:14" ht="16.2" hidden="1">
      <c r="A185" s="10" t="s">
        <v>22</v>
      </c>
      <c r="B185" s="10" t="s">
        <v>59</v>
      </c>
      <c r="C185" s="10" t="s">
        <v>300</v>
      </c>
      <c r="D185" s="10">
        <v>2028</v>
      </c>
      <c r="E185" s="10" t="s">
        <v>59</v>
      </c>
      <c r="F185" s="10">
        <v>725</v>
      </c>
      <c r="G185" s="10">
        <v>591</v>
      </c>
      <c r="H185" s="10" t="s">
        <v>292</v>
      </c>
      <c r="I185" s="10" t="str">
        <f>_xlfn.XLOOKUP(E185,Country_MZ[MARKET_NODE],Country_MZ[COUNTRY_NAME])</f>
        <v>ITALY</v>
      </c>
      <c r="J185" s="10" t="str">
        <f>_xlfn.XLOOKUP(A185,Country_MZ[MARKET_NODE],Country_MZ[COUNTRY_NAME])</f>
        <v>AUSTRIA</v>
      </c>
      <c r="N185"/>
    </row>
    <row r="186" spans="1:14" ht="16.2" hidden="1">
      <c r="A186" s="10" t="s">
        <v>22</v>
      </c>
      <c r="B186" s="10" t="s">
        <v>59</v>
      </c>
      <c r="C186" s="10" t="s">
        <v>300</v>
      </c>
      <c r="D186" s="10">
        <v>2029</v>
      </c>
      <c r="E186" s="10" t="s">
        <v>22</v>
      </c>
      <c r="F186" s="10">
        <v>725</v>
      </c>
      <c r="G186" s="10">
        <v>725</v>
      </c>
      <c r="H186" s="10" t="s">
        <v>291</v>
      </c>
      <c r="I186" s="10" t="str">
        <f>_xlfn.XLOOKUP(E186,Country_MZ[MARKET_NODE],Country_MZ[COUNTRY_NAME])</f>
        <v>AUSTRIA</v>
      </c>
      <c r="J186" s="10" t="str">
        <f>_xlfn.XLOOKUP(A186,Country_MZ[MARKET_NODE],Country_MZ[COUNTRY_NAME])</f>
        <v>AUSTRIA</v>
      </c>
      <c r="N186"/>
    </row>
    <row r="187" spans="1:14" ht="16.2" hidden="1">
      <c r="A187" s="10" t="s">
        <v>22</v>
      </c>
      <c r="B187" s="10" t="s">
        <v>59</v>
      </c>
      <c r="C187" s="10" t="s">
        <v>300</v>
      </c>
      <c r="D187" s="10">
        <v>2029</v>
      </c>
      <c r="E187" s="10" t="s">
        <v>59</v>
      </c>
      <c r="F187" s="10">
        <v>725</v>
      </c>
      <c r="G187" s="10">
        <v>591</v>
      </c>
      <c r="H187" s="10" t="s">
        <v>292</v>
      </c>
      <c r="I187" s="10" t="str">
        <f>_xlfn.XLOOKUP(E187,Country_MZ[MARKET_NODE],Country_MZ[COUNTRY_NAME])</f>
        <v>ITALY</v>
      </c>
      <c r="J187" s="10" t="str">
        <f>_xlfn.XLOOKUP(A187,Country_MZ[MARKET_NODE],Country_MZ[COUNTRY_NAME])</f>
        <v>AUSTRIA</v>
      </c>
      <c r="N187"/>
    </row>
    <row r="188" spans="1:14" ht="16.2" hidden="1">
      <c r="A188" s="10" t="s">
        <v>22</v>
      </c>
      <c r="B188" s="10" t="s">
        <v>59</v>
      </c>
      <c r="C188" s="10" t="s">
        <v>300</v>
      </c>
      <c r="D188" s="10">
        <v>2030</v>
      </c>
      <c r="E188" s="10" t="s">
        <v>22</v>
      </c>
      <c r="F188" s="10">
        <v>725</v>
      </c>
      <c r="G188" s="10">
        <v>725</v>
      </c>
      <c r="H188" s="10" t="s">
        <v>291</v>
      </c>
      <c r="I188" s="10" t="str">
        <f>_xlfn.XLOOKUP(E188,Country_MZ[MARKET_NODE],Country_MZ[COUNTRY_NAME])</f>
        <v>AUSTRIA</v>
      </c>
      <c r="J188" s="10" t="str">
        <f>_xlfn.XLOOKUP(A188,Country_MZ[MARKET_NODE],Country_MZ[COUNTRY_NAME])</f>
        <v>AUSTRIA</v>
      </c>
      <c r="N188"/>
    </row>
    <row r="189" spans="1:14" ht="16.2" hidden="1">
      <c r="A189" s="10" t="s">
        <v>22</v>
      </c>
      <c r="B189" s="10" t="s">
        <v>59</v>
      </c>
      <c r="C189" s="10" t="s">
        <v>300</v>
      </c>
      <c r="D189" s="10">
        <v>2030</v>
      </c>
      <c r="E189" s="10" t="s">
        <v>59</v>
      </c>
      <c r="F189" s="10">
        <v>725</v>
      </c>
      <c r="G189" s="10">
        <v>591</v>
      </c>
      <c r="H189" s="10" t="s">
        <v>292</v>
      </c>
      <c r="I189" s="10" t="str">
        <f>_xlfn.XLOOKUP(E189,Country_MZ[MARKET_NODE],Country_MZ[COUNTRY_NAME])</f>
        <v>ITALY</v>
      </c>
      <c r="J189" s="10" t="str">
        <f>_xlfn.XLOOKUP(A189,Country_MZ[MARKET_NODE],Country_MZ[COUNTRY_NAME])</f>
        <v>AUSTRIA</v>
      </c>
      <c r="N189"/>
    </row>
    <row r="190" spans="1:14" ht="16.2" hidden="1">
      <c r="A190" s="10" t="s">
        <v>22</v>
      </c>
      <c r="B190" s="10" t="s">
        <v>59</v>
      </c>
      <c r="C190" s="10" t="s">
        <v>300</v>
      </c>
      <c r="D190" s="10">
        <v>2031</v>
      </c>
      <c r="E190" s="10" t="s">
        <v>22</v>
      </c>
      <c r="F190" s="10">
        <v>725</v>
      </c>
      <c r="G190" s="10">
        <v>725</v>
      </c>
      <c r="H190" s="10" t="s">
        <v>291</v>
      </c>
      <c r="I190" s="10" t="str">
        <f>_xlfn.XLOOKUP(E190,Country_MZ[MARKET_NODE],Country_MZ[COUNTRY_NAME])</f>
        <v>AUSTRIA</v>
      </c>
      <c r="J190" s="10" t="str">
        <f>_xlfn.XLOOKUP(A190,Country_MZ[MARKET_NODE],Country_MZ[COUNTRY_NAME])</f>
        <v>AUSTRIA</v>
      </c>
      <c r="N190"/>
    </row>
    <row r="191" spans="1:14" ht="16.2" hidden="1">
      <c r="A191" s="10" t="s">
        <v>22</v>
      </c>
      <c r="B191" s="10" t="s">
        <v>59</v>
      </c>
      <c r="C191" s="10" t="s">
        <v>300</v>
      </c>
      <c r="D191" s="10">
        <v>2031</v>
      </c>
      <c r="E191" s="10" t="s">
        <v>59</v>
      </c>
      <c r="F191" s="10">
        <v>0</v>
      </c>
      <c r="G191" s="10">
        <v>0</v>
      </c>
      <c r="H191" s="10" t="s">
        <v>291</v>
      </c>
      <c r="I191" s="10" t="str">
        <f>_xlfn.XLOOKUP(E191,Country_MZ[MARKET_NODE],Country_MZ[COUNTRY_NAME])</f>
        <v>ITALY</v>
      </c>
      <c r="J191" s="10" t="str">
        <f>_xlfn.XLOOKUP(A191,Country_MZ[MARKET_NODE],Country_MZ[COUNTRY_NAME])</f>
        <v>AUSTRIA</v>
      </c>
      <c r="N191"/>
    </row>
    <row r="192" spans="1:14" ht="16.2" hidden="1">
      <c r="A192" s="10" t="s">
        <v>22</v>
      </c>
      <c r="B192" s="10" t="s">
        <v>59</v>
      </c>
      <c r="C192" s="10" t="s">
        <v>300</v>
      </c>
      <c r="D192" s="10">
        <v>2032</v>
      </c>
      <c r="E192" s="10" t="s">
        <v>22</v>
      </c>
      <c r="F192" s="10">
        <v>725</v>
      </c>
      <c r="G192" s="10">
        <v>725</v>
      </c>
      <c r="H192" s="10" t="s">
        <v>291</v>
      </c>
      <c r="I192" s="10" t="str">
        <f>_xlfn.XLOOKUP(E192,Country_MZ[MARKET_NODE],Country_MZ[COUNTRY_NAME])</f>
        <v>AUSTRIA</v>
      </c>
      <c r="J192" s="10" t="str">
        <f>_xlfn.XLOOKUP(A192,Country_MZ[MARKET_NODE],Country_MZ[COUNTRY_NAME])</f>
        <v>AUSTRIA</v>
      </c>
      <c r="N192"/>
    </row>
    <row r="193" spans="1:14" ht="16.2" hidden="1">
      <c r="A193" s="10" t="s">
        <v>22</v>
      </c>
      <c r="B193" s="10" t="s">
        <v>59</v>
      </c>
      <c r="C193" s="10" t="s">
        <v>300</v>
      </c>
      <c r="D193" s="10">
        <v>2032</v>
      </c>
      <c r="E193" s="10" t="s">
        <v>59</v>
      </c>
      <c r="F193" s="10">
        <v>0</v>
      </c>
      <c r="G193" s="10">
        <v>0</v>
      </c>
      <c r="H193" s="10" t="s">
        <v>291</v>
      </c>
      <c r="I193" s="10" t="str">
        <f>_xlfn.XLOOKUP(E193,Country_MZ[MARKET_NODE],Country_MZ[COUNTRY_NAME])</f>
        <v>ITALY</v>
      </c>
      <c r="J193" s="10" t="str">
        <f>_xlfn.XLOOKUP(A193,Country_MZ[MARKET_NODE],Country_MZ[COUNTRY_NAME])</f>
        <v>AUSTRIA</v>
      </c>
      <c r="N193"/>
    </row>
    <row r="194" spans="1:14" ht="16.2" hidden="1">
      <c r="A194" s="10" t="s">
        <v>22</v>
      </c>
      <c r="B194" s="10" t="s">
        <v>59</v>
      </c>
      <c r="C194" s="10" t="s">
        <v>300</v>
      </c>
      <c r="D194" s="10">
        <v>2033</v>
      </c>
      <c r="E194" s="10" t="s">
        <v>22</v>
      </c>
      <c r="F194" s="10">
        <v>725</v>
      </c>
      <c r="G194" s="10">
        <v>725</v>
      </c>
      <c r="H194" s="10" t="s">
        <v>291</v>
      </c>
      <c r="I194" s="10" t="str">
        <f>_xlfn.XLOOKUP(E194,Country_MZ[MARKET_NODE],Country_MZ[COUNTRY_NAME])</f>
        <v>AUSTRIA</v>
      </c>
      <c r="J194" s="10" t="str">
        <f>_xlfn.XLOOKUP(A194,Country_MZ[MARKET_NODE],Country_MZ[COUNTRY_NAME])</f>
        <v>AUSTRIA</v>
      </c>
      <c r="N194"/>
    </row>
    <row r="195" spans="1:14" ht="16.2" hidden="1">
      <c r="A195" s="10" t="s">
        <v>22</v>
      </c>
      <c r="B195" s="10" t="s">
        <v>59</v>
      </c>
      <c r="C195" s="10" t="s">
        <v>300</v>
      </c>
      <c r="D195" s="10">
        <v>2033</v>
      </c>
      <c r="E195" s="10" t="s">
        <v>59</v>
      </c>
      <c r="F195" s="10">
        <v>0</v>
      </c>
      <c r="G195" s="10">
        <v>0</v>
      </c>
      <c r="H195" s="10" t="s">
        <v>291</v>
      </c>
      <c r="I195" s="10" t="str">
        <f>_xlfn.XLOOKUP(E195,Country_MZ[MARKET_NODE],Country_MZ[COUNTRY_NAME])</f>
        <v>ITALY</v>
      </c>
      <c r="J195" s="10" t="str">
        <f>_xlfn.XLOOKUP(A195,Country_MZ[MARKET_NODE],Country_MZ[COUNTRY_NAME])</f>
        <v>AUSTRIA</v>
      </c>
      <c r="N195"/>
    </row>
    <row r="196" spans="1:14" ht="16.2" hidden="1">
      <c r="A196" s="10" t="s">
        <v>22</v>
      </c>
      <c r="B196" s="10" t="s">
        <v>59</v>
      </c>
      <c r="C196" s="10" t="s">
        <v>300</v>
      </c>
      <c r="D196" s="10">
        <v>2034</v>
      </c>
      <c r="E196" s="10" t="s">
        <v>22</v>
      </c>
      <c r="F196" s="10">
        <v>725</v>
      </c>
      <c r="G196" s="10">
        <v>725</v>
      </c>
      <c r="H196" s="10" t="s">
        <v>291</v>
      </c>
      <c r="I196" s="10" t="str">
        <f>_xlfn.XLOOKUP(E196,Country_MZ[MARKET_NODE],Country_MZ[COUNTRY_NAME])</f>
        <v>AUSTRIA</v>
      </c>
      <c r="J196" s="10" t="str">
        <f>_xlfn.XLOOKUP(A196,Country_MZ[MARKET_NODE],Country_MZ[COUNTRY_NAME])</f>
        <v>AUSTRIA</v>
      </c>
      <c r="N196"/>
    </row>
    <row r="197" spans="1:14" ht="16.2" hidden="1">
      <c r="A197" s="10" t="s">
        <v>22</v>
      </c>
      <c r="B197" s="10" t="s">
        <v>59</v>
      </c>
      <c r="C197" s="10" t="s">
        <v>300</v>
      </c>
      <c r="D197" s="10">
        <v>2034</v>
      </c>
      <c r="E197" s="10" t="s">
        <v>59</v>
      </c>
      <c r="F197" s="10">
        <v>0</v>
      </c>
      <c r="G197" s="10">
        <v>0</v>
      </c>
      <c r="H197" s="10" t="s">
        <v>291</v>
      </c>
      <c r="I197" s="10" t="str">
        <f>_xlfn.XLOOKUP(E197,Country_MZ[MARKET_NODE],Country_MZ[COUNTRY_NAME])</f>
        <v>ITALY</v>
      </c>
      <c r="J197" s="10" t="str">
        <f>_xlfn.XLOOKUP(A197,Country_MZ[MARKET_NODE],Country_MZ[COUNTRY_NAME])</f>
        <v>AUSTRIA</v>
      </c>
      <c r="N197"/>
    </row>
    <row r="198" spans="1:14" ht="16.2" hidden="1">
      <c r="A198" s="10" t="s">
        <v>22</v>
      </c>
      <c r="B198" s="10" t="s">
        <v>59</v>
      </c>
      <c r="C198" s="10" t="s">
        <v>300</v>
      </c>
      <c r="D198" s="10">
        <v>2035</v>
      </c>
      <c r="E198" s="10" t="s">
        <v>22</v>
      </c>
      <c r="F198" s="10">
        <v>725</v>
      </c>
      <c r="G198" s="10">
        <v>725</v>
      </c>
      <c r="H198" s="10" t="s">
        <v>291</v>
      </c>
      <c r="I198" s="10" t="str">
        <f>_xlfn.XLOOKUP(E198,Country_MZ[MARKET_NODE],Country_MZ[COUNTRY_NAME])</f>
        <v>AUSTRIA</v>
      </c>
      <c r="J198" s="10" t="str">
        <f>_xlfn.XLOOKUP(A198,Country_MZ[MARKET_NODE],Country_MZ[COUNTRY_NAME])</f>
        <v>AUSTRIA</v>
      </c>
      <c r="N198"/>
    </row>
    <row r="199" spans="1:14" ht="16.2" hidden="1">
      <c r="A199" s="10" t="s">
        <v>22</v>
      </c>
      <c r="B199" s="10" t="s">
        <v>59</v>
      </c>
      <c r="C199" s="10" t="s">
        <v>300</v>
      </c>
      <c r="D199" s="10">
        <v>2035</v>
      </c>
      <c r="E199" s="10" t="s">
        <v>59</v>
      </c>
      <c r="F199" s="10">
        <v>1225</v>
      </c>
      <c r="G199" s="10">
        <v>969</v>
      </c>
      <c r="H199" s="10" t="s">
        <v>292</v>
      </c>
      <c r="I199" s="10" t="str">
        <f>_xlfn.XLOOKUP(E199,Country_MZ[MARKET_NODE],Country_MZ[COUNTRY_NAME])</f>
        <v>ITALY</v>
      </c>
      <c r="J199" s="10" t="str">
        <f>_xlfn.XLOOKUP(A199,Country_MZ[MARKET_NODE],Country_MZ[COUNTRY_NAME])</f>
        <v>AUSTRIA</v>
      </c>
      <c r="N199"/>
    </row>
    <row r="200" spans="1:14" ht="16.2" hidden="1">
      <c r="A200" s="10" t="s">
        <v>22</v>
      </c>
      <c r="B200" s="10" t="s">
        <v>87</v>
      </c>
      <c r="C200" s="10" t="s">
        <v>301</v>
      </c>
      <c r="D200" s="10">
        <v>2025</v>
      </c>
      <c r="E200" s="10" t="s">
        <v>22</v>
      </c>
      <c r="F200" s="10">
        <v>950</v>
      </c>
      <c r="G200" s="10">
        <v>950</v>
      </c>
      <c r="H200" s="10" t="s">
        <v>291</v>
      </c>
      <c r="I200" s="10" t="str">
        <f>_xlfn.XLOOKUP(E200,Country_MZ[MARKET_NODE],Country_MZ[COUNTRY_NAME])</f>
        <v>AUSTRIA</v>
      </c>
      <c r="J200" s="10" t="str">
        <f>_xlfn.XLOOKUP(A200,Country_MZ[MARKET_NODE],Country_MZ[COUNTRY_NAME])</f>
        <v>AUSTRIA</v>
      </c>
      <c r="N200"/>
    </row>
    <row r="201" spans="1:14" ht="16.2" hidden="1">
      <c r="A201" s="10" t="s">
        <v>22</v>
      </c>
      <c r="B201" s="10" t="s">
        <v>87</v>
      </c>
      <c r="C201" s="10" t="s">
        <v>301</v>
      </c>
      <c r="D201" s="10">
        <v>2025</v>
      </c>
      <c r="E201" s="10" t="s">
        <v>87</v>
      </c>
      <c r="F201" s="10">
        <v>1200</v>
      </c>
      <c r="G201" s="10">
        <v>1200</v>
      </c>
      <c r="H201" s="10" t="s">
        <v>291</v>
      </c>
      <c r="I201" s="10" t="str">
        <f>_xlfn.XLOOKUP(E201,Country_MZ[MARKET_NODE],Country_MZ[COUNTRY_NAME])</f>
        <v>SLOVENIA</v>
      </c>
      <c r="J201" s="10" t="str">
        <f>_xlfn.XLOOKUP(A201,Country_MZ[MARKET_NODE],Country_MZ[COUNTRY_NAME])</f>
        <v>AUSTRIA</v>
      </c>
      <c r="N201"/>
    </row>
    <row r="202" spans="1:14" ht="16.2" hidden="1">
      <c r="A202" s="10" t="s">
        <v>22</v>
      </c>
      <c r="B202" s="10" t="s">
        <v>87</v>
      </c>
      <c r="C202" s="10" t="s">
        <v>301</v>
      </c>
      <c r="D202" s="10">
        <v>2026</v>
      </c>
      <c r="E202" s="10" t="s">
        <v>22</v>
      </c>
      <c r="F202" s="10">
        <v>950</v>
      </c>
      <c r="G202" s="10">
        <v>950</v>
      </c>
      <c r="H202" s="10" t="s">
        <v>291</v>
      </c>
      <c r="I202" s="10" t="str">
        <f>_xlfn.XLOOKUP(E202,Country_MZ[MARKET_NODE],Country_MZ[COUNTRY_NAME])</f>
        <v>AUSTRIA</v>
      </c>
      <c r="J202" s="10" t="str">
        <f>_xlfn.XLOOKUP(A202,Country_MZ[MARKET_NODE],Country_MZ[COUNTRY_NAME])</f>
        <v>AUSTRIA</v>
      </c>
      <c r="N202"/>
    </row>
    <row r="203" spans="1:14" ht="16.2" hidden="1">
      <c r="A203" s="10" t="s">
        <v>22</v>
      </c>
      <c r="B203" s="10" t="s">
        <v>87</v>
      </c>
      <c r="C203" s="10" t="s">
        <v>301</v>
      </c>
      <c r="D203" s="10">
        <v>2026</v>
      </c>
      <c r="E203" s="10" t="s">
        <v>87</v>
      </c>
      <c r="F203" s="10">
        <v>1200</v>
      </c>
      <c r="G203" s="10">
        <v>1200</v>
      </c>
      <c r="H203" s="10" t="s">
        <v>291</v>
      </c>
      <c r="I203" s="10" t="str">
        <f>_xlfn.XLOOKUP(E203,Country_MZ[MARKET_NODE],Country_MZ[COUNTRY_NAME])</f>
        <v>SLOVENIA</v>
      </c>
      <c r="J203" s="10" t="str">
        <f>_xlfn.XLOOKUP(A203,Country_MZ[MARKET_NODE],Country_MZ[COUNTRY_NAME])</f>
        <v>AUSTRIA</v>
      </c>
      <c r="N203"/>
    </row>
    <row r="204" spans="1:14" ht="16.2" hidden="1">
      <c r="A204" s="10" t="s">
        <v>22</v>
      </c>
      <c r="B204" s="10" t="s">
        <v>87</v>
      </c>
      <c r="C204" s="10" t="s">
        <v>301</v>
      </c>
      <c r="D204" s="10">
        <v>2027</v>
      </c>
      <c r="E204" s="10" t="s">
        <v>22</v>
      </c>
      <c r="F204" s="10">
        <v>950</v>
      </c>
      <c r="G204" s="10">
        <v>950</v>
      </c>
      <c r="H204" s="10" t="s">
        <v>291</v>
      </c>
      <c r="I204" s="10" t="str">
        <f>_xlfn.XLOOKUP(E204,Country_MZ[MARKET_NODE],Country_MZ[COUNTRY_NAME])</f>
        <v>AUSTRIA</v>
      </c>
      <c r="J204" s="10" t="str">
        <f>_xlfn.XLOOKUP(A204,Country_MZ[MARKET_NODE],Country_MZ[COUNTRY_NAME])</f>
        <v>AUSTRIA</v>
      </c>
      <c r="N204"/>
    </row>
    <row r="205" spans="1:14" ht="16.2" hidden="1">
      <c r="A205" s="10" t="s">
        <v>22</v>
      </c>
      <c r="B205" s="10" t="s">
        <v>87</v>
      </c>
      <c r="C205" s="10" t="s">
        <v>301</v>
      </c>
      <c r="D205" s="10">
        <v>2027</v>
      </c>
      <c r="E205" s="10" t="s">
        <v>87</v>
      </c>
      <c r="F205" s="10">
        <v>1200</v>
      </c>
      <c r="G205" s="10">
        <v>1200</v>
      </c>
      <c r="H205" s="10" t="s">
        <v>291</v>
      </c>
      <c r="I205" s="10" t="str">
        <f>_xlfn.XLOOKUP(E205,Country_MZ[MARKET_NODE],Country_MZ[COUNTRY_NAME])</f>
        <v>SLOVENIA</v>
      </c>
      <c r="J205" s="10" t="str">
        <f>_xlfn.XLOOKUP(A205,Country_MZ[MARKET_NODE],Country_MZ[COUNTRY_NAME])</f>
        <v>AUSTRIA</v>
      </c>
      <c r="N205"/>
    </row>
    <row r="206" spans="1:14" ht="16.2" hidden="1">
      <c r="A206" s="10" t="s">
        <v>22</v>
      </c>
      <c r="B206" s="10" t="s">
        <v>87</v>
      </c>
      <c r="C206" s="10" t="s">
        <v>301</v>
      </c>
      <c r="D206" s="10">
        <v>2028</v>
      </c>
      <c r="E206" s="10" t="s">
        <v>22</v>
      </c>
      <c r="F206" s="10">
        <v>950</v>
      </c>
      <c r="G206" s="10">
        <v>950</v>
      </c>
      <c r="H206" s="10" t="s">
        <v>291</v>
      </c>
      <c r="I206" s="10" t="str">
        <f>_xlfn.XLOOKUP(E206,Country_MZ[MARKET_NODE],Country_MZ[COUNTRY_NAME])</f>
        <v>AUSTRIA</v>
      </c>
      <c r="J206" s="10" t="str">
        <f>_xlfn.XLOOKUP(A206,Country_MZ[MARKET_NODE],Country_MZ[COUNTRY_NAME])</f>
        <v>AUSTRIA</v>
      </c>
      <c r="N206"/>
    </row>
    <row r="207" spans="1:14" ht="16.2" hidden="1">
      <c r="A207" s="10" t="s">
        <v>22</v>
      </c>
      <c r="B207" s="10" t="s">
        <v>87</v>
      </c>
      <c r="C207" s="10" t="s">
        <v>301</v>
      </c>
      <c r="D207" s="10">
        <v>2028</v>
      </c>
      <c r="E207" s="10" t="s">
        <v>87</v>
      </c>
      <c r="F207" s="10">
        <v>1200</v>
      </c>
      <c r="G207" s="10">
        <v>1200</v>
      </c>
      <c r="H207" s="10" t="s">
        <v>291</v>
      </c>
      <c r="I207" s="10" t="str">
        <f>_xlfn.XLOOKUP(E207,Country_MZ[MARKET_NODE],Country_MZ[COUNTRY_NAME])</f>
        <v>SLOVENIA</v>
      </c>
      <c r="J207" s="10" t="str">
        <f>_xlfn.XLOOKUP(A207,Country_MZ[MARKET_NODE],Country_MZ[COUNTRY_NAME])</f>
        <v>AUSTRIA</v>
      </c>
      <c r="N207"/>
    </row>
    <row r="208" spans="1:14" ht="16.2" hidden="1">
      <c r="A208" s="10" t="s">
        <v>22</v>
      </c>
      <c r="B208" s="10" t="s">
        <v>87</v>
      </c>
      <c r="C208" s="10" t="s">
        <v>301</v>
      </c>
      <c r="D208" s="10">
        <v>2029</v>
      </c>
      <c r="E208" s="10" t="s">
        <v>22</v>
      </c>
      <c r="F208" s="10">
        <v>950</v>
      </c>
      <c r="G208" s="10">
        <v>950</v>
      </c>
      <c r="H208" s="10" t="s">
        <v>291</v>
      </c>
      <c r="I208" s="10" t="str">
        <f>_xlfn.XLOOKUP(E208,Country_MZ[MARKET_NODE],Country_MZ[COUNTRY_NAME])</f>
        <v>AUSTRIA</v>
      </c>
      <c r="J208" s="10" t="str">
        <f>_xlfn.XLOOKUP(A208,Country_MZ[MARKET_NODE],Country_MZ[COUNTRY_NAME])</f>
        <v>AUSTRIA</v>
      </c>
      <c r="N208"/>
    </row>
    <row r="209" spans="1:14" ht="16.2" hidden="1">
      <c r="A209" s="10" t="s">
        <v>22</v>
      </c>
      <c r="B209" s="10" t="s">
        <v>87</v>
      </c>
      <c r="C209" s="10" t="s">
        <v>301</v>
      </c>
      <c r="D209" s="10">
        <v>2029</v>
      </c>
      <c r="E209" s="10" t="s">
        <v>87</v>
      </c>
      <c r="F209" s="10">
        <v>1200</v>
      </c>
      <c r="G209" s="10">
        <v>1200</v>
      </c>
      <c r="H209" s="10" t="s">
        <v>291</v>
      </c>
      <c r="I209" s="10" t="str">
        <f>_xlfn.XLOOKUP(E209,Country_MZ[MARKET_NODE],Country_MZ[COUNTRY_NAME])</f>
        <v>SLOVENIA</v>
      </c>
      <c r="J209" s="10" t="str">
        <f>_xlfn.XLOOKUP(A209,Country_MZ[MARKET_NODE],Country_MZ[COUNTRY_NAME])</f>
        <v>AUSTRIA</v>
      </c>
      <c r="N209"/>
    </row>
    <row r="210" spans="1:14" ht="16.2" hidden="1">
      <c r="A210" s="10" t="s">
        <v>22</v>
      </c>
      <c r="B210" s="10" t="s">
        <v>87</v>
      </c>
      <c r="C210" s="10" t="s">
        <v>301</v>
      </c>
      <c r="D210" s="10">
        <v>2030</v>
      </c>
      <c r="E210" s="10" t="s">
        <v>22</v>
      </c>
      <c r="F210" s="10">
        <v>950</v>
      </c>
      <c r="G210" s="10">
        <v>950</v>
      </c>
      <c r="H210" s="10" t="s">
        <v>291</v>
      </c>
      <c r="I210" s="10" t="str">
        <f>_xlfn.XLOOKUP(E210,Country_MZ[MARKET_NODE],Country_MZ[COUNTRY_NAME])</f>
        <v>AUSTRIA</v>
      </c>
      <c r="J210" s="10" t="str">
        <f>_xlfn.XLOOKUP(A210,Country_MZ[MARKET_NODE],Country_MZ[COUNTRY_NAME])</f>
        <v>AUSTRIA</v>
      </c>
      <c r="N210"/>
    </row>
    <row r="211" spans="1:14" hidden="1">
      <c r="A211" s="10" t="s">
        <v>22</v>
      </c>
      <c r="B211" s="10" t="s">
        <v>87</v>
      </c>
      <c r="C211" s="10" t="s">
        <v>301</v>
      </c>
      <c r="D211" s="10">
        <v>2030</v>
      </c>
      <c r="E211" s="10" t="s">
        <v>87</v>
      </c>
      <c r="F211" s="10">
        <v>1200</v>
      </c>
      <c r="G211" s="10">
        <v>1200</v>
      </c>
      <c r="H211" s="10" t="s">
        <v>291</v>
      </c>
      <c r="I211" s="10" t="str">
        <f>_xlfn.XLOOKUP(E211,Country_MZ[MARKET_NODE],Country_MZ[COUNTRY_NAME])</f>
        <v>SLOVENIA</v>
      </c>
      <c r="J211" s="10" t="str">
        <f>_xlfn.XLOOKUP(A211,Country_MZ[MARKET_NODE],Country_MZ[COUNTRY_NAME])</f>
        <v>AUSTRIA</v>
      </c>
    </row>
    <row r="212" spans="1:14" hidden="1">
      <c r="A212" s="10" t="s">
        <v>22</v>
      </c>
      <c r="B212" s="10" t="s">
        <v>87</v>
      </c>
      <c r="C212" s="10" t="s">
        <v>301</v>
      </c>
      <c r="D212" s="10">
        <v>2031</v>
      </c>
      <c r="E212" s="10" t="s">
        <v>22</v>
      </c>
      <c r="F212" s="10">
        <v>950</v>
      </c>
      <c r="G212" s="10">
        <v>950</v>
      </c>
      <c r="H212" s="10" t="s">
        <v>291</v>
      </c>
      <c r="I212" s="10" t="str">
        <f>_xlfn.XLOOKUP(E212,Country_MZ[MARKET_NODE],Country_MZ[COUNTRY_NAME])</f>
        <v>AUSTRIA</v>
      </c>
      <c r="J212" s="10" t="str">
        <f>_xlfn.XLOOKUP(A212,Country_MZ[MARKET_NODE],Country_MZ[COUNTRY_NAME])</f>
        <v>AUSTRIA</v>
      </c>
    </row>
    <row r="213" spans="1:14" hidden="1">
      <c r="A213" s="10" t="s">
        <v>22</v>
      </c>
      <c r="B213" s="10" t="s">
        <v>87</v>
      </c>
      <c r="C213" s="10" t="s">
        <v>301</v>
      </c>
      <c r="D213" s="10">
        <v>2031</v>
      </c>
      <c r="E213" s="10" t="s">
        <v>87</v>
      </c>
      <c r="F213" s="10">
        <v>1200</v>
      </c>
      <c r="G213" s="10">
        <v>1200</v>
      </c>
      <c r="H213" s="10" t="s">
        <v>291</v>
      </c>
      <c r="I213" s="10" t="str">
        <f>_xlfn.XLOOKUP(E213,Country_MZ[MARKET_NODE],Country_MZ[COUNTRY_NAME])</f>
        <v>SLOVENIA</v>
      </c>
      <c r="J213" s="10" t="str">
        <f>_xlfn.XLOOKUP(A213,Country_MZ[MARKET_NODE],Country_MZ[COUNTRY_NAME])</f>
        <v>AUSTRIA</v>
      </c>
    </row>
    <row r="214" spans="1:14" hidden="1">
      <c r="A214" s="10" t="s">
        <v>22</v>
      </c>
      <c r="B214" s="10" t="s">
        <v>87</v>
      </c>
      <c r="C214" s="10" t="s">
        <v>301</v>
      </c>
      <c r="D214" s="10">
        <v>2032</v>
      </c>
      <c r="E214" s="10" t="s">
        <v>22</v>
      </c>
      <c r="F214" s="10">
        <v>950</v>
      </c>
      <c r="G214" s="10">
        <v>950</v>
      </c>
      <c r="H214" s="10" t="s">
        <v>291</v>
      </c>
      <c r="I214" s="10" t="str">
        <f>_xlfn.XLOOKUP(E214,Country_MZ[MARKET_NODE],Country_MZ[COUNTRY_NAME])</f>
        <v>AUSTRIA</v>
      </c>
      <c r="J214" s="10" t="str">
        <f>_xlfn.XLOOKUP(A214,Country_MZ[MARKET_NODE],Country_MZ[COUNTRY_NAME])</f>
        <v>AUSTRIA</v>
      </c>
    </row>
    <row r="215" spans="1:14" hidden="1">
      <c r="A215" s="10" t="s">
        <v>22</v>
      </c>
      <c r="B215" s="10" t="s">
        <v>87</v>
      </c>
      <c r="C215" s="10" t="s">
        <v>301</v>
      </c>
      <c r="D215" s="10">
        <v>2032</v>
      </c>
      <c r="E215" s="10" t="s">
        <v>87</v>
      </c>
      <c r="F215" s="10">
        <v>1200</v>
      </c>
      <c r="G215" s="10">
        <v>1200</v>
      </c>
      <c r="H215" s="10" t="s">
        <v>291</v>
      </c>
      <c r="I215" s="10" t="str">
        <f>_xlfn.XLOOKUP(E215,Country_MZ[MARKET_NODE],Country_MZ[COUNTRY_NAME])</f>
        <v>SLOVENIA</v>
      </c>
      <c r="J215" s="10" t="str">
        <f>_xlfn.XLOOKUP(A215,Country_MZ[MARKET_NODE],Country_MZ[COUNTRY_NAME])</f>
        <v>AUSTRIA</v>
      </c>
    </row>
    <row r="216" spans="1:14" hidden="1">
      <c r="A216" s="10" t="s">
        <v>22</v>
      </c>
      <c r="B216" s="10" t="s">
        <v>87</v>
      </c>
      <c r="C216" s="10" t="s">
        <v>301</v>
      </c>
      <c r="D216" s="10">
        <v>2033</v>
      </c>
      <c r="E216" s="10" t="s">
        <v>22</v>
      </c>
      <c r="F216" s="10">
        <v>950</v>
      </c>
      <c r="G216" s="10">
        <v>950</v>
      </c>
      <c r="H216" s="10" t="s">
        <v>291</v>
      </c>
      <c r="I216" s="10" t="str">
        <f>_xlfn.XLOOKUP(E216,Country_MZ[MARKET_NODE],Country_MZ[COUNTRY_NAME])</f>
        <v>AUSTRIA</v>
      </c>
      <c r="J216" s="10" t="str">
        <f>_xlfn.XLOOKUP(A216,Country_MZ[MARKET_NODE],Country_MZ[COUNTRY_NAME])</f>
        <v>AUSTRIA</v>
      </c>
    </row>
    <row r="217" spans="1:14" hidden="1">
      <c r="A217" s="10" t="s">
        <v>22</v>
      </c>
      <c r="B217" s="10" t="s">
        <v>87</v>
      </c>
      <c r="C217" s="10" t="s">
        <v>301</v>
      </c>
      <c r="D217" s="10">
        <v>2033</v>
      </c>
      <c r="E217" s="10" t="s">
        <v>87</v>
      </c>
      <c r="F217" s="10">
        <v>1200</v>
      </c>
      <c r="G217" s="10">
        <v>1200</v>
      </c>
      <c r="H217" s="10" t="s">
        <v>291</v>
      </c>
      <c r="I217" s="10" t="str">
        <f>_xlfn.XLOOKUP(E217,Country_MZ[MARKET_NODE],Country_MZ[COUNTRY_NAME])</f>
        <v>SLOVENIA</v>
      </c>
      <c r="J217" s="10" t="str">
        <f>_xlfn.XLOOKUP(A217,Country_MZ[MARKET_NODE],Country_MZ[COUNTRY_NAME])</f>
        <v>AUSTRIA</v>
      </c>
    </row>
    <row r="218" spans="1:14" hidden="1">
      <c r="A218" s="10" t="s">
        <v>22</v>
      </c>
      <c r="B218" s="10" t="s">
        <v>87</v>
      </c>
      <c r="C218" s="10" t="s">
        <v>301</v>
      </c>
      <c r="D218" s="10">
        <v>2034</v>
      </c>
      <c r="E218" s="10" t="s">
        <v>22</v>
      </c>
      <c r="F218" s="10">
        <v>950</v>
      </c>
      <c r="G218" s="10">
        <v>950</v>
      </c>
      <c r="H218" s="10" t="s">
        <v>291</v>
      </c>
      <c r="I218" s="10" t="str">
        <f>_xlfn.XLOOKUP(E218,Country_MZ[MARKET_NODE],Country_MZ[COUNTRY_NAME])</f>
        <v>AUSTRIA</v>
      </c>
      <c r="J218" s="10" t="str">
        <f>_xlfn.XLOOKUP(A218,Country_MZ[MARKET_NODE],Country_MZ[COUNTRY_NAME])</f>
        <v>AUSTRIA</v>
      </c>
    </row>
    <row r="219" spans="1:14" hidden="1">
      <c r="A219" s="10" t="s">
        <v>22</v>
      </c>
      <c r="B219" s="10" t="s">
        <v>87</v>
      </c>
      <c r="C219" s="10" t="s">
        <v>301</v>
      </c>
      <c r="D219" s="10">
        <v>2034</v>
      </c>
      <c r="E219" s="10" t="s">
        <v>87</v>
      </c>
      <c r="F219" s="10">
        <v>1200</v>
      </c>
      <c r="G219" s="10">
        <v>1200</v>
      </c>
      <c r="H219" s="10" t="s">
        <v>291</v>
      </c>
      <c r="I219" s="10" t="str">
        <f>_xlfn.XLOOKUP(E219,Country_MZ[MARKET_NODE],Country_MZ[COUNTRY_NAME])</f>
        <v>SLOVENIA</v>
      </c>
      <c r="J219" s="10" t="str">
        <f>_xlfn.XLOOKUP(A219,Country_MZ[MARKET_NODE],Country_MZ[COUNTRY_NAME])</f>
        <v>AUSTRIA</v>
      </c>
    </row>
    <row r="220" spans="1:14" hidden="1">
      <c r="A220" s="10" t="s">
        <v>22</v>
      </c>
      <c r="B220" s="10" t="s">
        <v>87</v>
      </c>
      <c r="C220" s="10" t="s">
        <v>301</v>
      </c>
      <c r="D220" s="10">
        <v>2035</v>
      </c>
      <c r="E220" s="10" t="s">
        <v>22</v>
      </c>
      <c r="F220" s="10">
        <v>950</v>
      </c>
      <c r="G220" s="10">
        <v>950</v>
      </c>
      <c r="H220" s="10" t="s">
        <v>291</v>
      </c>
      <c r="I220" s="10" t="str">
        <f>_xlfn.XLOOKUP(E220,Country_MZ[MARKET_NODE],Country_MZ[COUNTRY_NAME])</f>
        <v>AUSTRIA</v>
      </c>
      <c r="J220" s="10" t="str">
        <f>_xlfn.XLOOKUP(A220,Country_MZ[MARKET_NODE],Country_MZ[COUNTRY_NAME])</f>
        <v>AUSTRIA</v>
      </c>
    </row>
    <row r="221" spans="1:14" hidden="1">
      <c r="A221" s="10" t="s">
        <v>22</v>
      </c>
      <c r="B221" s="10" t="s">
        <v>87</v>
      </c>
      <c r="C221" s="10" t="s">
        <v>301</v>
      </c>
      <c r="D221" s="10">
        <v>2035</v>
      </c>
      <c r="E221" s="10" t="s">
        <v>87</v>
      </c>
      <c r="F221" s="10">
        <v>1200</v>
      </c>
      <c r="G221" s="10">
        <v>1200</v>
      </c>
      <c r="H221" s="10" t="s">
        <v>291</v>
      </c>
      <c r="I221" s="10" t="str">
        <f>_xlfn.XLOOKUP(E221,Country_MZ[MARKET_NODE],Country_MZ[COUNTRY_NAME])</f>
        <v>SLOVENIA</v>
      </c>
      <c r="J221" s="10" t="str">
        <f>_xlfn.XLOOKUP(A221,Country_MZ[MARKET_NODE],Country_MZ[COUNTRY_NAME])</f>
        <v>AUSTRIA</v>
      </c>
    </row>
    <row r="222" spans="1:14" hidden="1">
      <c r="A222" s="10" t="s">
        <v>26</v>
      </c>
      <c r="B222" s="10" t="s">
        <v>53</v>
      </c>
      <c r="C222" s="10" t="s">
        <v>302</v>
      </c>
      <c r="D222" s="10">
        <v>2025</v>
      </c>
      <c r="E222" s="10" t="s">
        <v>26</v>
      </c>
      <c r="F222" s="10">
        <v>0</v>
      </c>
      <c r="G222" s="10">
        <v>0</v>
      </c>
      <c r="H222" s="10" t="s">
        <v>291</v>
      </c>
      <c r="I222" s="10" t="str">
        <f>_xlfn.XLOOKUP(E222,Country_MZ[MARKET_NODE],Country_MZ[COUNTRY_NAME])</f>
        <v>BOSNIA AND HERZEGOVINA</v>
      </c>
      <c r="J222" s="10" t="str">
        <f>_xlfn.XLOOKUP(A222,Country_MZ[MARKET_NODE],Country_MZ[COUNTRY_NAME])</f>
        <v>BOSNIA AND HERZEGOVINA</v>
      </c>
    </row>
    <row r="223" spans="1:14" hidden="1">
      <c r="A223" s="10" t="s">
        <v>26</v>
      </c>
      <c r="B223" s="10" t="s">
        <v>53</v>
      </c>
      <c r="C223" s="10" t="s">
        <v>302</v>
      </c>
      <c r="D223" s="10">
        <v>2025</v>
      </c>
      <c r="E223" s="10" t="s">
        <v>53</v>
      </c>
      <c r="F223" s="10">
        <v>800</v>
      </c>
      <c r="G223" s="10">
        <v>800</v>
      </c>
      <c r="H223" s="10" t="s">
        <v>291</v>
      </c>
      <c r="I223" s="10" t="str">
        <f>_xlfn.XLOOKUP(E223,Country_MZ[MARKET_NODE],Country_MZ[COUNTRY_NAME])</f>
        <v>CROATIA</v>
      </c>
      <c r="J223" s="10" t="str">
        <f>_xlfn.XLOOKUP(A223,Country_MZ[MARKET_NODE],Country_MZ[COUNTRY_NAME])</f>
        <v>BOSNIA AND HERZEGOVINA</v>
      </c>
    </row>
    <row r="224" spans="1:14" hidden="1">
      <c r="A224" s="10" t="s">
        <v>26</v>
      </c>
      <c r="B224" s="10" t="s">
        <v>53</v>
      </c>
      <c r="C224" s="10" t="s">
        <v>302</v>
      </c>
      <c r="D224" s="10">
        <v>2026</v>
      </c>
      <c r="E224" s="10" t="s">
        <v>26</v>
      </c>
      <c r="F224" s="10">
        <v>1200</v>
      </c>
      <c r="G224" s="10">
        <v>1200</v>
      </c>
      <c r="H224" s="10" t="s">
        <v>291</v>
      </c>
      <c r="I224" s="10" t="str">
        <f>_xlfn.XLOOKUP(E224,Country_MZ[MARKET_NODE],Country_MZ[COUNTRY_NAME])</f>
        <v>BOSNIA AND HERZEGOVINA</v>
      </c>
      <c r="J224" s="10" t="str">
        <f>_xlfn.XLOOKUP(A224,Country_MZ[MARKET_NODE],Country_MZ[COUNTRY_NAME])</f>
        <v>BOSNIA AND HERZEGOVINA</v>
      </c>
    </row>
    <row r="225" spans="1:10" hidden="1">
      <c r="A225" s="10" t="s">
        <v>26</v>
      </c>
      <c r="B225" s="10" t="s">
        <v>53</v>
      </c>
      <c r="C225" s="10" t="s">
        <v>302</v>
      </c>
      <c r="D225" s="10">
        <v>2026</v>
      </c>
      <c r="E225" s="10" t="s">
        <v>53</v>
      </c>
      <c r="F225" s="10">
        <v>800</v>
      </c>
      <c r="G225" s="10">
        <v>800</v>
      </c>
      <c r="H225" s="10" t="s">
        <v>291</v>
      </c>
      <c r="I225" s="10" t="str">
        <f>_xlfn.XLOOKUP(E225,Country_MZ[MARKET_NODE],Country_MZ[COUNTRY_NAME])</f>
        <v>CROATIA</v>
      </c>
      <c r="J225" s="10" t="str">
        <f>_xlfn.XLOOKUP(A225,Country_MZ[MARKET_NODE],Country_MZ[COUNTRY_NAME])</f>
        <v>BOSNIA AND HERZEGOVINA</v>
      </c>
    </row>
    <row r="226" spans="1:10" hidden="1">
      <c r="A226" s="10" t="s">
        <v>26</v>
      </c>
      <c r="B226" s="10" t="s">
        <v>53</v>
      </c>
      <c r="C226" s="10" t="s">
        <v>302</v>
      </c>
      <c r="D226" s="10">
        <v>2027</v>
      </c>
      <c r="E226" s="10" t="s">
        <v>26</v>
      </c>
      <c r="F226" s="10">
        <v>1200</v>
      </c>
      <c r="G226" s="10">
        <v>1200</v>
      </c>
      <c r="H226" s="10" t="s">
        <v>291</v>
      </c>
      <c r="I226" s="10" t="str">
        <f>_xlfn.XLOOKUP(E226,Country_MZ[MARKET_NODE],Country_MZ[COUNTRY_NAME])</f>
        <v>BOSNIA AND HERZEGOVINA</v>
      </c>
      <c r="J226" s="10" t="str">
        <f>_xlfn.XLOOKUP(A226,Country_MZ[MARKET_NODE],Country_MZ[COUNTRY_NAME])</f>
        <v>BOSNIA AND HERZEGOVINA</v>
      </c>
    </row>
    <row r="227" spans="1:10" hidden="1">
      <c r="A227" s="10" t="s">
        <v>26</v>
      </c>
      <c r="B227" s="10" t="s">
        <v>53</v>
      </c>
      <c r="C227" s="10" t="s">
        <v>302</v>
      </c>
      <c r="D227" s="10">
        <v>2027</v>
      </c>
      <c r="E227" s="10" t="s">
        <v>53</v>
      </c>
      <c r="F227" s="10">
        <v>800</v>
      </c>
      <c r="G227" s="10">
        <v>800</v>
      </c>
      <c r="H227" s="10" t="s">
        <v>291</v>
      </c>
      <c r="I227" s="10" t="str">
        <f>_xlfn.XLOOKUP(E227,Country_MZ[MARKET_NODE],Country_MZ[COUNTRY_NAME])</f>
        <v>CROATIA</v>
      </c>
      <c r="J227" s="10" t="str">
        <f>_xlfn.XLOOKUP(A227,Country_MZ[MARKET_NODE],Country_MZ[COUNTRY_NAME])</f>
        <v>BOSNIA AND HERZEGOVINA</v>
      </c>
    </row>
    <row r="228" spans="1:10" hidden="1">
      <c r="A228" s="10" t="s">
        <v>26</v>
      </c>
      <c r="B228" s="10" t="s">
        <v>53</v>
      </c>
      <c r="C228" s="10" t="s">
        <v>302</v>
      </c>
      <c r="D228" s="10">
        <v>2028</v>
      </c>
      <c r="E228" s="10" t="s">
        <v>26</v>
      </c>
      <c r="F228" s="10">
        <v>1200</v>
      </c>
      <c r="G228" s="10">
        <v>1200</v>
      </c>
      <c r="H228" s="10" t="s">
        <v>291</v>
      </c>
      <c r="I228" s="10" t="str">
        <f>_xlfn.XLOOKUP(E228,Country_MZ[MARKET_NODE],Country_MZ[COUNTRY_NAME])</f>
        <v>BOSNIA AND HERZEGOVINA</v>
      </c>
      <c r="J228" s="10" t="str">
        <f>_xlfn.XLOOKUP(A228,Country_MZ[MARKET_NODE],Country_MZ[COUNTRY_NAME])</f>
        <v>BOSNIA AND HERZEGOVINA</v>
      </c>
    </row>
    <row r="229" spans="1:10" hidden="1">
      <c r="A229" s="10" t="s">
        <v>26</v>
      </c>
      <c r="B229" s="10" t="s">
        <v>53</v>
      </c>
      <c r="C229" s="10" t="s">
        <v>302</v>
      </c>
      <c r="D229" s="10">
        <v>2028</v>
      </c>
      <c r="E229" s="10" t="s">
        <v>53</v>
      </c>
      <c r="F229" s="10">
        <v>800</v>
      </c>
      <c r="G229" s="10">
        <v>800</v>
      </c>
      <c r="H229" s="10" t="s">
        <v>291</v>
      </c>
      <c r="I229" s="10" t="str">
        <f>_xlfn.XLOOKUP(E229,Country_MZ[MARKET_NODE],Country_MZ[COUNTRY_NAME])</f>
        <v>CROATIA</v>
      </c>
      <c r="J229" s="10" t="str">
        <f>_xlfn.XLOOKUP(A229,Country_MZ[MARKET_NODE],Country_MZ[COUNTRY_NAME])</f>
        <v>BOSNIA AND HERZEGOVINA</v>
      </c>
    </row>
    <row r="230" spans="1:10" hidden="1">
      <c r="A230" s="10" t="s">
        <v>26</v>
      </c>
      <c r="B230" s="10" t="s">
        <v>53</v>
      </c>
      <c r="C230" s="10" t="s">
        <v>302</v>
      </c>
      <c r="D230" s="10">
        <v>2029</v>
      </c>
      <c r="E230" s="10" t="s">
        <v>26</v>
      </c>
      <c r="F230" s="10">
        <v>1200</v>
      </c>
      <c r="G230" s="10">
        <v>1200</v>
      </c>
      <c r="H230" s="10" t="s">
        <v>291</v>
      </c>
      <c r="I230" s="10" t="str">
        <f>_xlfn.XLOOKUP(E230,Country_MZ[MARKET_NODE],Country_MZ[COUNTRY_NAME])</f>
        <v>BOSNIA AND HERZEGOVINA</v>
      </c>
      <c r="J230" s="10" t="str">
        <f>_xlfn.XLOOKUP(A230,Country_MZ[MARKET_NODE],Country_MZ[COUNTRY_NAME])</f>
        <v>BOSNIA AND HERZEGOVINA</v>
      </c>
    </row>
    <row r="231" spans="1:10" hidden="1">
      <c r="A231" s="10" t="s">
        <v>26</v>
      </c>
      <c r="B231" s="10" t="s">
        <v>53</v>
      </c>
      <c r="C231" s="10" t="s">
        <v>302</v>
      </c>
      <c r="D231" s="10">
        <v>2029</v>
      </c>
      <c r="E231" s="10" t="s">
        <v>53</v>
      </c>
      <c r="F231" s="10">
        <v>800</v>
      </c>
      <c r="G231" s="10">
        <v>800</v>
      </c>
      <c r="H231" s="10" t="s">
        <v>291</v>
      </c>
      <c r="I231" s="10" t="str">
        <f>_xlfn.XLOOKUP(E231,Country_MZ[MARKET_NODE],Country_MZ[COUNTRY_NAME])</f>
        <v>CROATIA</v>
      </c>
      <c r="J231" s="10" t="str">
        <f>_xlfn.XLOOKUP(A231,Country_MZ[MARKET_NODE],Country_MZ[COUNTRY_NAME])</f>
        <v>BOSNIA AND HERZEGOVINA</v>
      </c>
    </row>
    <row r="232" spans="1:10" hidden="1">
      <c r="A232" s="10" t="s">
        <v>26</v>
      </c>
      <c r="B232" s="10" t="s">
        <v>53</v>
      </c>
      <c r="C232" s="10" t="s">
        <v>302</v>
      </c>
      <c r="D232" s="10">
        <v>2030</v>
      </c>
      <c r="E232" s="10" t="s">
        <v>26</v>
      </c>
      <c r="F232" s="10">
        <v>1200</v>
      </c>
      <c r="G232" s="10">
        <v>1200</v>
      </c>
      <c r="H232" s="10" t="s">
        <v>291</v>
      </c>
      <c r="I232" s="10" t="str">
        <f>_xlfn.XLOOKUP(E232,Country_MZ[MARKET_NODE],Country_MZ[COUNTRY_NAME])</f>
        <v>BOSNIA AND HERZEGOVINA</v>
      </c>
      <c r="J232" s="10" t="str">
        <f>_xlfn.XLOOKUP(A232,Country_MZ[MARKET_NODE],Country_MZ[COUNTRY_NAME])</f>
        <v>BOSNIA AND HERZEGOVINA</v>
      </c>
    </row>
    <row r="233" spans="1:10" hidden="1">
      <c r="A233" s="10" t="s">
        <v>26</v>
      </c>
      <c r="B233" s="10" t="s">
        <v>53</v>
      </c>
      <c r="C233" s="10" t="s">
        <v>302</v>
      </c>
      <c r="D233" s="10">
        <v>2030</v>
      </c>
      <c r="E233" s="10" t="s">
        <v>53</v>
      </c>
      <c r="F233" s="10">
        <v>800</v>
      </c>
      <c r="G233" s="10">
        <v>800</v>
      </c>
      <c r="H233" s="10" t="s">
        <v>291</v>
      </c>
      <c r="I233" s="10" t="str">
        <f>_xlfn.XLOOKUP(E233,Country_MZ[MARKET_NODE],Country_MZ[COUNTRY_NAME])</f>
        <v>CROATIA</v>
      </c>
      <c r="J233" s="10" t="str">
        <f>_xlfn.XLOOKUP(A233,Country_MZ[MARKET_NODE],Country_MZ[COUNTRY_NAME])</f>
        <v>BOSNIA AND HERZEGOVINA</v>
      </c>
    </row>
    <row r="234" spans="1:10" hidden="1">
      <c r="A234" s="10" t="s">
        <v>26</v>
      </c>
      <c r="B234" s="10" t="s">
        <v>53</v>
      </c>
      <c r="C234" s="10" t="s">
        <v>302</v>
      </c>
      <c r="D234" s="10">
        <v>2031</v>
      </c>
      <c r="E234" s="10" t="s">
        <v>26</v>
      </c>
      <c r="F234" s="10">
        <v>1200</v>
      </c>
      <c r="G234" s="10">
        <v>1200</v>
      </c>
      <c r="H234" s="10" t="s">
        <v>291</v>
      </c>
      <c r="I234" s="10" t="str">
        <f>_xlfn.XLOOKUP(E234,Country_MZ[MARKET_NODE],Country_MZ[COUNTRY_NAME])</f>
        <v>BOSNIA AND HERZEGOVINA</v>
      </c>
      <c r="J234" s="10" t="str">
        <f>_xlfn.XLOOKUP(A234,Country_MZ[MARKET_NODE],Country_MZ[COUNTRY_NAME])</f>
        <v>BOSNIA AND HERZEGOVINA</v>
      </c>
    </row>
    <row r="235" spans="1:10" hidden="1">
      <c r="A235" s="10" t="s">
        <v>26</v>
      </c>
      <c r="B235" s="10" t="s">
        <v>53</v>
      </c>
      <c r="C235" s="10" t="s">
        <v>302</v>
      </c>
      <c r="D235" s="10">
        <v>2031</v>
      </c>
      <c r="E235" s="10" t="s">
        <v>53</v>
      </c>
      <c r="F235" s="10">
        <v>800</v>
      </c>
      <c r="G235" s="10">
        <v>800</v>
      </c>
      <c r="H235" s="10" t="s">
        <v>291</v>
      </c>
      <c r="I235" s="10" t="str">
        <f>_xlfn.XLOOKUP(E235,Country_MZ[MARKET_NODE],Country_MZ[COUNTRY_NAME])</f>
        <v>CROATIA</v>
      </c>
      <c r="J235" s="10" t="str">
        <f>_xlfn.XLOOKUP(A235,Country_MZ[MARKET_NODE],Country_MZ[COUNTRY_NAME])</f>
        <v>BOSNIA AND HERZEGOVINA</v>
      </c>
    </row>
    <row r="236" spans="1:10" hidden="1">
      <c r="A236" s="10" t="s">
        <v>26</v>
      </c>
      <c r="B236" s="10" t="s">
        <v>53</v>
      </c>
      <c r="C236" s="10" t="s">
        <v>302</v>
      </c>
      <c r="D236" s="10">
        <v>2032</v>
      </c>
      <c r="E236" s="10" t="s">
        <v>26</v>
      </c>
      <c r="F236" s="10">
        <v>1200</v>
      </c>
      <c r="G236" s="10">
        <v>1200</v>
      </c>
      <c r="H236" s="10" t="s">
        <v>291</v>
      </c>
      <c r="I236" s="10" t="str">
        <f>_xlfn.XLOOKUP(E236,Country_MZ[MARKET_NODE],Country_MZ[COUNTRY_NAME])</f>
        <v>BOSNIA AND HERZEGOVINA</v>
      </c>
      <c r="J236" s="10" t="str">
        <f>_xlfn.XLOOKUP(A236,Country_MZ[MARKET_NODE],Country_MZ[COUNTRY_NAME])</f>
        <v>BOSNIA AND HERZEGOVINA</v>
      </c>
    </row>
    <row r="237" spans="1:10" hidden="1">
      <c r="A237" s="10" t="s">
        <v>26</v>
      </c>
      <c r="B237" s="10" t="s">
        <v>53</v>
      </c>
      <c r="C237" s="10" t="s">
        <v>302</v>
      </c>
      <c r="D237" s="10">
        <v>2032</v>
      </c>
      <c r="E237" s="10" t="s">
        <v>53</v>
      </c>
      <c r="F237" s="10">
        <v>800</v>
      </c>
      <c r="G237" s="10">
        <v>800</v>
      </c>
      <c r="H237" s="10" t="s">
        <v>291</v>
      </c>
      <c r="I237" s="10" t="str">
        <f>_xlfn.XLOOKUP(E237,Country_MZ[MARKET_NODE],Country_MZ[COUNTRY_NAME])</f>
        <v>CROATIA</v>
      </c>
      <c r="J237" s="10" t="str">
        <f>_xlfn.XLOOKUP(A237,Country_MZ[MARKET_NODE],Country_MZ[COUNTRY_NAME])</f>
        <v>BOSNIA AND HERZEGOVINA</v>
      </c>
    </row>
    <row r="238" spans="1:10" hidden="1">
      <c r="A238" s="10" t="s">
        <v>26</v>
      </c>
      <c r="B238" s="10" t="s">
        <v>53</v>
      </c>
      <c r="C238" s="10" t="s">
        <v>302</v>
      </c>
      <c r="D238" s="10">
        <v>2033</v>
      </c>
      <c r="E238" s="10" t="s">
        <v>26</v>
      </c>
      <c r="F238" s="10">
        <v>1200</v>
      </c>
      <c r="G238" s="10">
        <v>1200</v>
      </c>
      <c r="H238" s="10" t="s">
        <v>291</v>
      </c>
      <c r="I238" s="10" t="str">
        <f>_xlfn.XLOOKUP(E238,Country_MZ[MARKET_NODE],Country_MZ[COUNTRY_NAME])</f>
        <v>BOSNIA AND HERZEGOVINA</v>
      </c>
      <c r="J238" s="10" t="str">
        <f>_xlfn.XLOOKUP(A238,Country_MZ[MARKET_NODE],Country_MZ[COUNTRY_NAME])</f>
        <v>BOSNIA AND HERZEGOVINA</v>
      </c>
    </row>
    <row r="239" spans="1:10" hidden="1">
      <c r="A239" s="10" t="s">
        <v>26</v>
      </c>
      <c r="B239" s="10" t="s">
        <v>53</v>
      </c>
      <c r="C239" s="10" t="s">
        <v>302</v>
      </c>
      <c r="D239" s="10">
        <v>2033</v>
      </c>
      <c r="E239" s="10" t="s">
        <v>53</v>
      </c>
      <c r="F239" s="10">
        <v>800</v>
      </c>
      <c r="G239" s="10">
        <v>800</v>
      </c>
      <c r="H239" s="10" t="s">
        <v>291</v>
      </c>
      <c r="I239" s="10" t="str">
        <f>_xlfn.XLOOKUP(E239,Country_MZ[MARKET_NODE],Country_MZ[COUNTRY_NAME])</f>
        <v>CROATIA</v>
      </c>
      <c r="J239" s="10" t="str">
        <f>_xlfn.XLOOKUP(A239,Country_MZ[MARKET_NODE],Country_MZ[COUNTRY_NAME])</f>
        <v>BOSNIA AND HERZEGOVINA</v>
      </c>
    </row>
    <row r="240" spans="1:10" hidden="1">
      <c r="A240" s="10" t="s">
        <v>26</v>
      </c>
      <c r="B240" s="10" t="s">
        <v>53</v>
      </c>
      <c r="C240" s="10" t="s">
        <v>302</v>
      </c>
      <c r="D240" s="10">
        <v>2034</v>
      </c>
      <c r="E240" s="10" t="s">
        <v>26</v>
      </c>
      <c r="F240" s="10">
        <v>1200</v>
      </c>
      <c r="G240" s="10">
        <v>1200</v>
      </c>
      <c r="H240" s="10" t="s">
        <v>291</v>
      </c>
      <c r="I240" s="10" t="str">
        <f>_xlfn.XLOOKUP(E240,Country_MZ[MARKET_NODE],Country_MZ[COUNTRY_NAME])</f>
        <v>BOSNIA AND HERZEGOVINA</v>
      </c>
      <c r="J240" s="10" t="str">
        <f>_xlfn.XLOOKUP(A240,Country_MZ[MARKET_NODE],Country_MZ[COUNTRY_NAME])</f>
        <v>BOSNIA AND HERZEGOVINA</v>
      </c>
    </row>
    <row r="241" spans="1:10" hidden="1">
      <c r="A241" s="10" t="s">
        <v>26</v>
      </c>
      <c r="B241" s="10" t="s">
        <v>53</v>
      </c>
      <c r="C241" s="10" t="s">
        <v>302</v>
      </c>
      <c r="D241" s="10">
        <v>2034</v>
      </c>
      <c r="E241" s="10" t="s">
        <v>53</v>
      </c>
      <c r="F241" s="10">
        <v>800</v>
      </c>
      <c r="G241" s="10">
        <v>800</v>
      </c>
      <c r="H241" s="10" t="s">
        <v>291</v>
      </c>
      <c r="I241" s="10" t="str">
        <f>_xlfn.XLOOKUP(E241,Country_MZ[MARKET_NODE],Country_MZ[COUNTRY_NAME])</f>
        <v>CROATIA</v>
      </c>
      <c r="J241" s="10" t="str">
        <f>_xlfn.XLOOKUP(A241,Country_MZ[MARKET_NODE],Country_MZ[COUNTRY_NAME])</f>
        <v>BOSNIA AND HERZEGOVINA</v>
      </c>
    </row>
    <row r="242" spans="1:10" hidden="1">
      <c r="A242" s="10" t="s">
        <v>26</v>
      </c>
      <c r="B242" s="10" t="s">
        <v>53</v>
      </c>
      <c r="C242" s="10" t="s">
        <v>302</v>
      </c>
      <c r="D242" s="10">
        <v>2035</v>
      </c>
      <c r="E242" s="10" t="s">
        <v>26</v>
      </c>
      <c r="F242" s="10">
        <v>1200</v>
      </c>
      <c r="G242" s="10">
        <v>1200</v>
      </c>
      <c r="H242" s="10" t="s">
        <v>291</v>
      </c>
      <c r="I242" s="10" t="str">
        <f>_xlfn.XLOOKUP(E242,Country_MZ[MARKET_NODE],Country_MZ[COUNTRY_NAME])</f>
        <v>BOSNIA AND HERZEGOVINA</v>
      </c>
      <c r="J242" s="10" t="str">
        <f>_xlfn.XLOOKUP(A242,Country_MZ[MARKET_NODE],Country_MZ[COUNTRY_NAME])</f>
        <v>BOSNIA AND HERZEGOVINA</v>
      </c>
    </row>
    <row r="243" spans="1:10" hidden="1">
      <c r="A243" s="10" t="s">
        <v>26</v>
      </c>
      <c r="B243" s="10" t="s">
        <v>53</v>
      </c>
      <c r="C243" s="10" t="s">
        <v>302</v>
      </c>
      <c r="D243" s="10">
        <v>2035</v>
      </c>
      <c r="E243" s="10" t="s">
        <v>53</v>
      </c>
      <c r="F243" s="10">
        <v>800</v>
      </c>
      <c r="G243" s="10">
        <v>800</v>
      </c>
      <c r="H243" s="10" t="s">
        <v>291</v>
      </c>
      <c r="I243" s="10" t="str">
        <f>_xlfn.XLOOKUP(E243,Country_MZ[MARKET_NODE],Country_MZ[COUNTRY_NAME])</f>
        <v>CROATIA</v>
      </c>
      <c r="J243" s="10" t="str">
        <f>_xlfn.XLOOKUP(A243,Country_MZ[MARKET_NODE],Country_MZ[COUNTRY_NAME])</f>
        <v>BOSNIA AND HERZEGOVINA</v>
      </c>
    </row>
    <row r="244" spans="1:10" hidden="1">
      <c r="A244" s="10" t="s">
        <v>26</v>
      </c>
      <c r="B244" s="10" t="s">
        <v>68</v>
      </c>
      <c r="C244" s="10" t="s">
        <v>303</v>
      </c>
      <c r="D244" s="10">
        <v>2025</v>
      </c>
      <c r="E244" s="10" t="s">
        <v>26</v>
      </c>
      <c r="F244" s="10">
        <v>0</v>
      </c>
      <c r="G244" s="10">
        <v>0</v>
      </c>
      <c r="H244" s="10" t="s">
        <v>291</v>
      </c>
      <c r="I244" s="10" t="str">
        <f>_xlfn.XLOOKUP(E244,Country_MZ[MARKET_NODE],Country_MZ[COUNTRY_NAME])</f>
        <v>BOSNIA AND HERZEGOVINA</v>
      </c>
      <c r="J244" s="10" t="str">
        <f>_xlfn.XLOOKUP(A244,Country_MZ[MARKET_NODE],Country_MZ[COUNTRY_NAME])</f>
        <v>BOSNIA AND HERZEGOVINA</v>
      </c>
    </row>
    <row r="245" spans="1:10" hidden="1">
      <c r="A245" s="10" t="s">
        <v>26</v>
      </c>
      <c r="B245" s="10" t="s">
        <v>68</v>
      </c>
      <c r="C245" s="10" t="s">
        <v>303</v>
      </c>
      <c r="D245" s="10">
        <v>2025</v>
      </c>
      <c r="E245" s="10" t="s">
        <v>68</v>
      </c>
      <c r="F245" s="10">
        <v>0</v>
      </c>
      <c r="G245" s="10">
        <v>0</v>
      </c>
      <c r="H245" s="10" t="s">
        <v>291</v>
      </c>
      <c r="I245" s="10" t="str">
        <f>_xlfn.XLOOKUP(E245,Country_MZ[MARKET_NODE],Country_MZ[COUNTRY_NAME])</f>
        <v>MONTENEGRO</v>
      </c>
      <c r="J245" s="10" t="str">
        <f>_xlfn.XLOOKUP(A245,Country_MZ[MARKET_NODE],Country_MZ[COUNTRY_NAME])</f>
        <v>BOSNIA AND HERZEGOVINA</v>
      </c>
    </row>
    <row r="246" spans="1:10" hidden="1">
      <c r="A246" s="10" t="s">
        <v>26</v>
      </c>
      <c r="B246" s="10" t="s">
        <v>68</v>
      </c>
      <c r="C246" s="10" t="s">
        <v>303</v>
      </c>
      <c r="D246" s="10">
        <v>2026</v>
      </c>
      <c r="E246" s="10" t="s">
        <v>26</v>
      </c>
      <c r="F246" s="10">
        <v>700</v>
      </c>
      <c r="G246" s="10">
        <v>700</v>
      </c>
      <c r="H246" s="10" t="s">
        <v>291</v>
      </c>
      <c r="I246" s="10" t="str">
        <f>_xlfn.XLOOKUP(E246,Country_MZ[MARKET_NODE],Country_MZ[COUNTRY_NAME])</f>
        <v>BOSNIA AND HERZEGOVINA</v>
      </c>
      <c r="J246" s="10" t="str">
        <f>_xlfn.XLOOKUP(A246,Country_MZ[MARKET_NODE],Country_MZ[COUNTRY_NAME])</f>
        <v>BOSNIA AND HERZEGOVINA</v>
      </c>
    </row>
    <row r="247" spans="1:10" hidden="1">
      <c r="A247" s="10" t="s">
        <v>26</v>
      </c>
      <c r="B247" s="10" t="s">
        <v>68</v>
      </c>
      <c r="C247" s="10" t="s">
        <v>303</v>
      </c>
      <c r="D247" s="10">
        <v>2026</v>
      </c>
      <c r="E247" s="10" t="s">
        <v>68</v>
      </c>
      <c r="F247" s="10">
        <v>500</v>
      </c>
      <c r="G247" s="10">
        <v>500</v>
      </c>
      <c r="H247" s="10" t="s">
        <v>291</v>
      </c>
      <c r="I247" s="10" t="str">
        <f>_xlfn.XLOOKUP(E247,Country_MZ[MARKET_NODE],Country_MZ[COUNTRY_NAME])</f>
        <v>MONTENEGRO</v>
      </c>
      <c r="J247" s="10" t="str">
        <f>_xlfn.XLOOKUP(A247,Country_MZ[MARKET_NODE],Country_MZ[COUNTRY_NAME])</f>
        <v>BOSNIA AND HERZEGOVINA</v>
      </c>
    </row>
    <row r="248" spans="1:10" hidden="1">
      <c r="A248" s="10" t="s">
        <v>26</v>
      </c>
      <c r="B248" s="10" t="s">
        <v>68</v>
      </c>
      <c r="C248" s="10" t="s">
        <v>303</v>
      </c>
      <c r="D248" s="10">
        <v>2027</v>
      </c>
      <c r="E248" s="10" t="s">
        <v>26</v>
      </c>
      <c r="F248" s="10">
        <v>700</v>
      </c>
      <c r="G248" s="10">
        <v>700</v>
      </c>
      <c r="H248" s="10" t="s">
        <v>291</v>
      </c>
      <c r="I248" s="10" t="str">
        <f>_xlfn.XLOOKUP(E248,Country_MZ[MARKET_NODE],Country_MZ[COUNTRY_NAME])</f>
        <v>BOSNIA AND HERZEGOVINA</v>
      </c>
      <c r="J248" s="10" t="str">
        <f>_xlfn.XLOOKUP(A248,Country_MZ[MARKET_NODE],Country_MZ[COUNTRY_NAME])</f>
        <v>BOSNIA AND HERZEGOVINA</v>
      </c>
    </row>
    <row r="249" spans="1:10" hidden="1">
      <c r="A249" s="10" t="s">
        <v>26</v>
      </c>
      <c r="B249" s="10" t="s">
        <v>68</v>
      </c>
      <c r="C249" s="10" t="s">
        <v>303</v>
      </c>
      <c r="D249" s="10">
        <v>2027</v>
      </c>
      <c r="E249" s="10" t="s">
        <v>68</v>
      </c>
      <c r="F249" s="10">
        <v>500</v>
      </c>
      <c r="G249" s="10">
        <v>500</v>
      </c>
      <c r="H249" s="10" t="s">
        <v>291</v>
      </c>
      <c r="I249" s="10" t="str">
        <f>_xlfn.XLOOKUP(E249,Country_MZ[MARKET_NODE],Country_MZ[COUNTRY_NAME])</f>
        <v>MONTENEGRO</v>
      </c>
      <c r="J249" s="10" t="str">
        <f>_xlfn.XLOOKUP(A249,Country_MZ[MARKET_NODE],Country_MZ[COUNTRY_NAME])</f>
        <v>BOSNIA AND HERZEGOVINA</v>
      </c>
    </row>
    <row r="250" spans="1:10" hidden="1">
      <c r="A250" s="10" t="s">
        <v>26</v>
      </c>
      <c r="B250" s="10" t="s">
        <v>68</v>
      </c>
      <c r="C250" s="10" t="s">
        <v>303</v>
      </c>
      <c r="D250" s="10">
        <v>2028</v>
      </c>
      <c r="E250" s="10" t="s">
        <v>26</v>
      </c>
      <c r="F250" s="10">
        <v>700</v>
      </c>
      <c r="G250" s="10">
        <v>700</v>
      </c>
      <c r="H250" s="10" t="s">
        <v>291</v>
      </c>
      <c r="I250" s="10" t="str">
        <f>_xlfn.XLOOKUP(E250,Country_MZ[MARKET_NODE],Country_MZ[COUNTRY_NAME])</f>
        <v>BOSNIA AND HERZEGOVINA</v>
      </c>
      <c r="J250" s="10" t="str">
        <f>_xlfn.XLOOKUP(A250,Country_MZ[MARKET_NODE],Country_MZ[COUNTRY_NAME])</f>
        <v>BOSNIA AND HERZEGOVINA</v>
      </c>
    </row>
    <row r="251" spans="1:10" hidden="1">
      <c r="A251" s="10" t="s">
        <v>26</v>
      </c>
      <c r="B251" s="10" t="s">
        <v>68</v>
      </c>
      <c r="C251" s="10" t="s">
        <v>303</v>
      </c>
      <c r="D251" s="10">
        <v>2028</v>
      </c>
      <c r="E251" s="10" t="s">
        <v>68</v>
      </c>
      <c r="F251" s="10">
        <v>500</v>
      </c>
      <c r="G251" s="10">
        <v>500</v>
      </c>
      <c r="H251" s="10" t="s">
        <v>291</v>
      </c>
      <c r="I251" s="10" t="str">
        <f>_xlfn.XLOOKUP(E251,Country_MZ[MARKET_NODE],Country_MZ[COUNTRY_NAME])</f>
        <v>MONTENEGRO</v>
      </c>
      <c r="J251" s="10" t="str">
        <f>_xlfn.XLOOKUP(A251,Country_MZ[MARKET_NODE],Country_MZ[COUNTRY_NAME])</f>
        <v>BOSNIA AND HERZEGOVINA</v>
      </c>
    </row>
    <row r="252" spans="1:10" hidden="1">
      <c r="A252" s="10" t="s">
        <v>26</v>
      </c>
      <c r="B252" s="10" t="s">
        <v>68</v>
      </c>
      <c r="C252" s="10" t="s">
        <v>303</v>
      </c>
      <c r="D252" s="10">
        <v>2029</v>
      </c>
      <c r="E252" s="10" t="s">
        <v>26</v>
      </c>
      <c r="F252" s="10">
        <v>700</v>
      </c>
      <c r="G252" s="10">
        <v>700</v>
      </c>
      <c r="H252" s="10" t="s">
        <v>291</v>
      </c>
      <c r="I252" s="10" t="str">
        <f>_xlfn.XLOOKUP(E252,Country_MZ[MARKET_NODE],Country_MZ[COUNTRY_NAME])</f>
        <v>BOSNIA AND HERZEGOVINA</v>
      </c>
      <c r="J252" s="10" t="str">
        <f>_xlfn.XLOOKUP(A252,Country_MZ[MARKET_NODE],Country_MZ[COUNTRY_NAME])</f>
        <v>BOSNIA AND HERZEGOVINA</v>
      </c>
    </row>
    <row r="253" spans="1:10" hidden="1">
      <c r="A253" s="10" t="s">
        <v>26</v>
      </c>
      <c r="B253" s="10" t="s">
        <v>68</v>
      </c>
      <c r="C253" s="10" t="s">
        <v>303</v>
      </c>
      <c r="D253" s="10">
        <v>2029</v>
      </c>
      <c r="E253" s="10" t="s">
        <v>68</v>
      </c>
      <c r="F253" s="10">
        <v>500</v>
      </c>
      <c r="G253" s="10">
        <v>500</v>
      </c>
      <c r="H253" s="10" t="s">
        <v>291</v>
      </c>
      <c r="I253" s="10" t="str">
        <f>_xlfn.XLOOKUP(E253,Country_MZ[MARKET_NODE],Country_MZ[COUNTRY_NAME])</f>
        <v>MONTENEGRO</v>
      </c>
      <c r="J253" s="10" t="str">
        <f>_xlfn.XLOOKUP(A253,Country_MZ[MARKET_NODE],Country_MZ[COUNTRY_NAME])</f>
        <v>BOSNIA AND HERZEGOVINA</v>
      </c>
    </row>
    <row r="254" spans="1:10" hidden="1">
      <c r="A254" s="10" t="s">
        <v>26</v>
      </c>
      <c r="B254" s="10" t="s">
        <v>68</v>
      </c>
      <c r="C254" s="10" t="s">
        <v>303</v>
      </c>
      <c r="D254" s="10">
        <v>2030</v>
      </c>
      <c r="E254" s="10" t="s">
        <v>26</v>
      </c>
      <c r="F254" s="10">
        <v>700</v>
      </c>
      <c r="G254" s="10">
        <v>700</v>
      </c>
      <c r="H254" s="10" t="s">
        <v>291</v>
      </c>
      <c r="I254" s="10" t="str">
        <f>_xlfn.XLOOKUP(E254,Country_MZ[MARKET_NODE],Country_MZ[COUNTRY_NAME])</f>
        <v>BOSNIA AND HERZEGOVINA</v>
      </c>
      <c r="J254" s="10" t="str">
        <f>_xlfn.XLOOKUP(A254,Country_MZ[MARKET_NODE],Country_MZ[COUNTRY_NAME])</f>
        <v>BOSNIA AND HERZEGOVINA</v>
      </c>
    </row>
    <row r="255" spans="1:10" hidden="1">
      <c r="A255" s="10" t="s">
        <v>26</v>
      </c>
      <c r="B255" s="10" t="s">
        <v>68</v>
      </c>
      <c r="C255" s="10" t="s">
        <v>303</v>
      </c>
      <c r="D255" s="10">
        <v>2030</v>
      </c>
      <c r="E255" s="10" t="s">
        <v>68</v>
      </c>
      <c r="F255" s="10">
        <v>500</v>
      </c>
      <c r="G255" s="10">
        <v>500</v>
      </c>
      <c r="H255" s="10" t="s">
        <v>291</v>
      </c>
      <c r="I255" s="10" t="str">
        <f>_xlfn.XLOOKUP(E255,Country_MZ[MARKET_NODE],Country_MZ[COUNTRY_NAME])</f>
        <v>MONTENEGRO</v>
      </c>
      <c r="J255" s="10" t="str">
        <f>_xlfn.XLOOKUP(A255,Country_MZ[MARKET_NODE],Country_MZ[COUNTRY_NAME])</f>
        <v>BOSNIA AND HERZEGOVINA</v>
      </c>
    </row>
    <row r="256" spans="1:10" hidden="1">
      <c r="A256" s="10" t="s">
        <v>26</v>
      </c>
      <c r="B256" s="10" t="s">
        <v>68</v>
      </c>
      <c r="C256" s="10" t="s">
        <v>303</v>
      </c>
      <c r="D256" s="10">
        <v>2031</v>
      </c>
      <c r="E256" s="10" t="s">
        <v>26</v>
      </c>
      <c r="F256" s="10">
        <v>700</v>
      </c>
      <c r="G256" s="10">
        <v>700</v>
      </c>
      <c r="H256" s="10" t="s">
        <v>291</v>
      </c>
      <c r="I256" s="10" t="str">
        <f>_xlfn.XLOOKUP(E256,Country_MZ[MARKET_NODE],Country_MZ[COUNTRY_NAME])</f>
        <v>BOSNIA AND HERZEGOVINA</v>
      </c>
      <c r="J256" s="10" t="str">
        <f>_xlfn.XLOOKUP(A256,Country_MZ[MARKET_NODE],Country_MZ[COUNTRY_NAME])</f>
        <v>BOSNIA AND HERZEGOVINA</v>
      </c>
    </row>
    <row r="257" spans="1:10" hidden="1">
      <c r="A257" s="10" t="s">
        <v>26</v>
      </c>
      <c r="B257" s="10" t="s">
        <v>68</v>
      </c>
      <c r="C257" s="10" t="s">
        <v>303</v>
      </c>
      <c r="D257" s="10">
        <v>2031</v>
      </c>
      <c r="E257" s="10" t="s">
        <v>68</v>
      </c>
      <c r="F257" s="10">
        <v>500</v>
      </c>
      <c r="G257" s="10">
        <v>500</v>
      </c>
      <c r="H257" s="10" t="s">
        <v>291</v>
      </c>
      <c r="I257" s="10" t="str">
        <f>_xlfn.XLOOKUP(E257,Country_MZ[MARKET_NODE],Country_MZ[COUNTRY_NAME])</f>
        <v>MONTENEGRO</v>
      </c>
      <c r="J257" s="10" t="str">
        <f>_xlfn.XLOOKUP(A257,Country_MZ[MARKET_NODE],Country_MZ[COUNTRY_NAME])</f>
        <v>BOSNIA AND HERZEGOVINA</v>
      </c>
    </row>
    <row r="258" spans="1:10" hidden="1">
      <c r="A258" s="10" t="s">
        <v>26</v>
      </c>
      <c r="B258" s="10" t="s">
        <v>68</v>
      </c>
      <c r="C258" s="10" t="s">
        <v>303</v>
      </c>
      <c r="D258" s="10">
        <v>2032</v>
      </c>
      <c r="E258" s="10" t="s">
        <v>26</v>
      </c>
      <c r="F258" s="10">
        <v>700</v>
      </c>
      <c r="G258" s="10">
        <v>700</v>
      </c>
      <c r="H258" s="10" t="s">
        <v>291</v>
      </c>
      <c r="I258" s="10" t="str">
        <f>_xlfn.XLOOKUP(E258,Country_MZ[MARKET_NODE],Country_MZ[COUNTRY_NAME])</f>
        <v>BOSNIA AND HERZEGOVINA</v>
      </c>
      <c r="J258" s="10" t="str">
        <f>_xlfn.XLOOKUP(A258,Country_MZ[MARKET_NODE],Country_MZ[COUNTRY_NAME])</f>
        <v>BOSNIA AND HERZEGOVINA</v>
      </c>
    </row>
    <row r="259" spans="1:10" hidden="1">
      <c r="A259" s="10" t="s">
        <v>26</v>
      </c>
      <c r="B259" s="10" t="s">
        <v>68</v>
      </c>
      <c r="C259" s="10" t="s">
        <v>303</v>
      </c>
      <c r="D259" s="10">
        <v>2032</v>
      </c>
      <c r="E259" s="10" t="s">
        <v>68</v>
      </c>
      <c r="F259" s="10">
        <v>700</v>
      </c>
      <c r="G259" s="10">
        <v>700</v>
      </c>
      <c r="H259" s="10" t="s">
        <v>291</v>
      </c>
      <c r="I259" s="10" t="str">
        <f>_xlfn.XLOOKUP(E259,Country_MZ[MARKET_NODE],Country_MZ[COUNTRY_NAME])</f>
        <v>MONTENEGRO</v>
      </c>
      <c r="J259" s="10" t="str">
        <f>_xlfn.XLOOKUP(A259,Country_MZ[MARKET_NODE],Country_MZ[COUNTRY_NAME])</f>
        <v>BOSNIA AND HERZEGOVINA</v>
      </c>
    </row>
    <row r="260" spans="1:10" hidden="1">
      <c r="A260" s="10" t="s">
        <v>26</v>
      </c>
      <c r="B260" s="10" t="s">
        <v>68</v>
      </c>
      <c r="C260" s="10" t="s">
        <v>303</v>
      </c>
      <c r="D260" s="10">
        <v>2033</v>
      </c>
      <c r="E260" s="10" t="s">
        <v>26</v>
      </c>
      <c r="F260" s="10">
        <v>700</v>
      </c>
      <c r="G260" s="10">
        <v>700</v>
      </c>
      <c r="H260" s="10" t="s">
        <v>291</v>
      </c>
      <c r="I260" s="10" t="str">
        <f>_xlfn.XLOOKUP(E260,Country_MZ[MARKET_NODE],Country_MZ[COUNTRY_NAME])</f>
        <v>BOSNIA AND HERZEGOVINA</v>
      </c>
      <c r="J260" s="10" t="str">
        <f>_xlfn.XLOOKUP(A260,Country_MZ[MARKET_NODE],Country_MZ[COUNTRY_NAME])</f>
        <v>BOSNIA AND HERZEGOVINA</v>
      </c>
    </row>
    <row r="261" spans="1:10" hidden="1">
      <c r="A261" s="10" t="s">
        <v>26</v>
      </c>
      <c r="B261" s="10" t="s">
        <v>68</v>
      </c>
      <c r="C261" s="10" t="s">
        <v>303</v>
      </c>
      <c r="D261" s="10">
        <v>2033</v>
      </c>
      <c r="E261" s="10" t="s">
        <v>68</v>
      </c>
      <c r="F261" s="10">
        <v>700</v>
      </c>
      <c r="G261" s="10">
        <v>700</v>
      </c>
      <c r="H261" s="10" t="s">
        <v>291</v>
      </c>
      <c r="I261" s="10" t="str">
        <f>_xlfn.XLOOKUP(E261,Country_MZ[MARKET_NODE],Country_MZ[COUNTRY_NAME])</f>
        <v>MONTENEGRO</v>
      </c>
      <c r="J261" s="10" t="str">
        <f>_xlfn.XLOOKUP(A261,Country_MZ[MARKET_NODE],Country_MZ[COUNTRY_NAME])</f>
        <v>BOSNIA AND HERZEGOVINA</v>
      </c>
    </row>
    <row r="262" spans="1:10" hidden="1">
      <c r="A262" s="10" t="s">
        <v>26</v>
      </c>
      <c r="B262" s="10" t="s">
        <v>68</v>
      </c>
      <c r="C262" s="10" t="s">
        <v>303</v>
      </c>
      <c r="D262" s="10">
        <v>2034</v>
      </c>
      <c r="E262" s="10" t="s">
        <v>26</v>
      </c>
      <c r="F262" s="10">
        <v>700</v>
      </c>
      <c r="G262" s="10">
        <v>700</v>
      </c>
      <c r="H262" s="10" t="s">
        <v>291</v>
      </c>
      <c r="I262" s="10" t="str">
        <f>_xlfn.XLOOKUP(E262,Country_MZ[MARKET_NODE],Country_MZ[COUNTRY_NAME])</f>
        <v>BOSNIA AND HERZEGOVINA</v>
      </c>
      <c r="J262" s="10" t="str">
        <f>_xlfn.XLOOKUP(A262,Country_MZ[MARKET_NODE],Country_MZ[COUNTRY_NAME])</f>
        <v>BOSNIA AND HERZEGOVINA</v>
      </c>
    </row>
    <row r="263" spans="1:10" hidden="1">
      <c r="A263" s="10" t="s">
        <v>26</v>
      </c>
      <c r="B263" s="10" t="s">
        <v>68</v>
      </c>
      <c r="C263" s="10" t="s">
        <v>303</v>
      </c>
      <c r="D263" s="10">
        <v>2034</v>
      </c>
      <c r="E263" s="10" t="s">
        <v>68</v>
      </c>
      <c r="F263" s="10">
        <v>700</v>
      </c>
      <c r="G263" s="10">
        <v>700</v>
      </c>
      <c r="H263" s="10" t="s">
        <v>291</v>
      </c>
      <c r="I263" s="10" t="str">
        <f>_xlfn.XLOOKUP(E263,Country_MZ[MARKET_NODE],Country_MZ[COUNTRY_NAME])</f>
        <v>MONTENEGRO</v>
      </c>
      <c r="J263" s="10" t="str">
        <f>_xlfn.XLOOKUP(A263,Country_MZ[MARKET_NODE],Country_MZ[COUNTRY_NAME])</f>
        <v>BOSNIA AND HERZEGOVINA</v>
      </c>
    </row>
    <row r="264" spans="1:10" hidden="1">
      <c r="A264" s="10" t="s">
        <v>26</v>
      </c>
      <c r="B264" s="10" t="s">
        <v>68</v>
      </c>
      <c r="C264" s="10" t="s">
        <v>303</v>
      </c>
      <c r="D264" s="10">
        <v>2035</v>
      </c>
      <c r="E264" s="10" t="s">
        <v>26</v>
      </c>
      <c r="F264" s="10">
        <v>700</v>
      </c>
      <c r="G264" s="10">
        <v>700</v>
      </c>
      <c r="H264" s="10" t="s">
        <v>291</v>
      </c>
      <c r="I264" s="10" t="str">
        <f>_xlfn.XLOOKUP(E264,Country_MZ[MARKET_NODE],Country_MZ[COUNTRY_NAME])</f>
        <v>BOSNIA AND HERZEGOVINA</v>
      </c>
      <c r="J264" s="10" t="str">
        <f>_xlfn.XLOOKUP(A264,Country_MZ[MARKET_NODE],Country_MZ[COUNTRY_NAME])</f>
        <v>BOSNIA AND HERZEGOVINA</v>
      </c>
    </row>
    <row r="265" spans="1:10" hidden="1">
      <c r="A265" s="10" t="s">
        <v>26</v>
      </c>
      <c r="B265" s="10" t="s">
        <v>68</v>
      </c>
      <c r="C265" s="10" t="s">
        <v>303</v>
      </c>
      <c r="D265" s="10">
        <v>2035</v>
      </c>
      <c r="E265" s="10" t="s">
        <v>68</v>
      </c>
      <c r="F265" s="10">
        <v>700</v>
      </c>
      <c r="G265" s="10">
        <v>700</v>
      </c>
      <c r="H265" s="10" t="s">
        <v>291</v>
      </c>
      <c r="I265" s="10" t="str">
        <f>_xlfn.XLOOKUP(E265,Country_MZ[MARKET_NODE],Country_MZ[COUNTRY_NAME])</f>
        <v>MONTENEGRO</v>
      </c>
      <c r="J265" s="10" t="str">
        <f>_xlfn.XLOOKUP(A265,Country_MZ[MARKET_NODE],Country_MZ[COUNTRY_NAME])</f>
        <v>BOSNIA AND HERZEGOVINA</v>
      </c>
    </row>
    <row r="266" spans="1:10" hidden="1">
      <c r="A266" s="10" t="s">
        <v>26</v>
      </c>
      <c r="B266" s="10" t="s">
        <v>82</v>
      </c>
      <c r="C266" s="10" t="s">
        <v>304</v>
      </c>
      <c r="D266" s="10">
        <v>2025</v>
      </c>
      <c r="E266" s="10" t="s">
        <v>26</v>
      </c>
      <c r="F266" s="10">
        <v>0</v>
      </c>
      <c r="G266" s="10">
        <v>0</v>
      </c>
      <c r="H266" s="10" t="s">
        <v>291</v>
      </c>
      <c r="I266" s="10" t="str">
        <f>_xlfn.XLOOKUP(E266,Country_MZ[MARKET_NODE],Country_MZ[COUNTRY_NAME])</f>
        <v>BOSNIA AND HERZEGOVINA</v>
      </c>
      <c r="J266" s="10" t="str">
        <f>_xlfn.XLOOKUP(A266,Country_MZ[MARKET_NODE],Country_MZ[COUNTRY_NAME])</f>
        <v>BOSNIA AND HERZEGOVINA</v>
      </c>
    </row>
    <row r="267" spans="1:10" hidden="1">
      <c r="A267" s="10" t="s">
        <v>26</v>
      </c>
      <c r="B267" s="10" t="s">
        <v>82</v>
      </c>
      <c r="C267" s="10" t="s">
        <v>304</v>
      </c>
      <c r="D267" s="10">
        <v>2025</v>
      </c>
      <c r="E267" s="10" t="s">
        <v>82</v>
      </c>
      <c r="F267" s="10">
        <v>600</v>
      </c>
      <c r="G267" s="10">
        <v>250</v>
      </c>
      <c r="H267" s="10" t="s">
        <v>292</v>
      </c>
      <c r="I267" s="10" t="str">
        <f>_xlfn.XLOOKUP(E267,Country_MZ[MARKET_NODE],Country_MZ[COUNTRY_NAME])</f>
        <v>SERBIA</v>
      </c>
      <c r="J267" s="10" t="str">
        <f>_xlfn.XLOOKUP(A267,Country_MZ[MARKET_NODE],Country_MZ[COUNTRY_NAME])</f>
        <v>BOSNIA AND HERZEGOVINA</v>
      </c>
    </row>
    <row r="268" spans="1:10" hidden="1">
      <c r="A268" s="10" t="s">
        <v>26</v>
      </c>
      <c r="B268" s="10" t="s">
        <v>82</v>
      </c>
      <c r="C268" s="10" t="s">
        <v>304</v>
      </c>
      <c r="D268" s="10">
        <v>2026</v>
      </c>
      <c r="E268" s="10" t="s">
        <v>26</v>
      </c>
      <c r="F268" s="10">
        <v>800</v>
      </c>
      <c r="G268" s="10">
        <v>800</v>
      </c>
      <c r="H268" s="10" t="s">
        <v>291</v>
      </c>
      <c r="I268" s="10" t="str">
        <f>_xlfn.XLOOKUP(E268,Country_MZ[MARKET_NODE],Country_MZ[COUNTRY_NAME])</f>
        <v>BOSNIA AND HERZEGOVINA</v>
      </c>
      <c r="J268" s="10" t="str">
        <f>_xlfn.XLOOKUP(A268,Country_MZ[MARKET_NODE],Country_MZ[COUNTRY_NAME])</f>
        <v>BOSNIA AND HERZEGOVINA</v>
      </c>
    </row>
    <row r="269" spans="1:10" hidden="1">
      <c r="A269" s="10" t="s">
        <v>26</v>
      </c>
      <c r="B269" s="10" t="s">
        <v>82</v>
      </c>
      <c r="C269" s="10" t="s">
        <v>304</v>
      </c>
      <c r="D269" s="10">
        <v>2026</v>
      </c>
      <c r="E269" s="10" t="s">
        <v>82</v>
      </c>
      <c r="F269" s="10">
        <v>600</v>
      </c>
      <c r="G269" s="10">
        <v>250</v>
      </c>
      <c r="H269" s="10" t="s">
        <v>292</v>
      </c>
      <c r="I269" s="10" t="str">
        <f>_xlfn.XLOOKUP(E269,Country_MZ[MARKET_NODE],Country_MZ[COUNTRY_NAME])</f>
        <v>SERBIA</v>
      </c>
      <c r="J269" s="10" t="str">
        <f>_xlfn.XLOOKUP(A269,Country_MZ[MARKET_NODE],Country_MZ[COUNTRY_NAME])</f>
        <v>BOSNIA AND HERZEGOVINA</v>
      </c>
    </row>
    <row r="270" spans="1:10" hidden="1">
      <c r="A270" s="10" t="s">
        <v>26</v>
      </c>
      <c r="B270" s="10" t="s">
        <v>82</v>
      </c>
      <c r="C270" s="10" t="s">
        <v>304</v>
      </c>
      <c r="D270" s="10">
        <v>2027</v>
      </c>
      <c r="E270" s="10" t="s">
        <v>26</v>
      </c>
      <c r="F270" s="10">
        <v>800</v>
      </c>
      <c r="G270" s="10">
        <v>800</v>
      </c>
      <c r="H270" s="10" t="s">
        <v>291</v>
      </c>
      <c r="I270" s="10" t="str">
        <f>_xlfn.XLOOKUP(E270,Country_MZ[MARKET_NODE],Country_MZ[COUNTRY_NAME])</f>
        <v>BOSNIA AND HERZEGOVINA</v>
      </c>
      <c r="J270" s="10" t="str">
        <f>_xlfn.XLOOKUP(A270,Country_MZ[MARKET_NODE],Country_MZ[COUNTRY_NAME])</f>
        <v>BOSNIA AND HERZEGOVINA</v>
      </c>
    </row>
    <row r="271" spans="1:10" hidden="1">
      <c r="A271" s="10" t="s">
        <v>26</v>
      </c>
      <c r="B271" s="10" t="s">
        <v>82</v>
      </c>
      <c r="C271" s="10" t="s">
        <v>304</v>
      </c>
      <c r="D271" s="10">
        <v>2027</v>
      </c>
      <c r="E271" s="10" t="s">
        <v>82</v>
      </c>
      <c r="F271" s="10">
        <v>1800</v>
      </c>
      <c r="G271" s="10">
        <v>1450</v>
      </c>
      <c r="H271" s="10" t="s">
        <v>292</v>
      </c>
      <c r="I271" s="10" t="str">
        <f>_xlfn.XLOOKUP(E271,Country_MZ[MARKET_NODE],Country_MZ[COUNTRY_NAME])</f>
        <v>SERBIA</v>
      </c>
      <c r="J271" s="10" t="str">
        <f>_xlfn.XLOOKUP(A271,Country_MZ[MARKET_NODE],Country_MZ[COUNTRY_NAME])</f>
        <v>BOSNIA AND HERZEGOVINA</v>
      </c>
    </row>
    <row r="272" spans="1:10" hidden="1">
      <c r="A272" s="10" t="s">
        <v>26</v>
      </c>
      <c r="B272" s="10" t="s">
        <v>82</v>
      </c>
      <c r="C272" s="10" t="s">
        <v>304</v>
      </c>
      <c r="D272" s="10">
        <v>2028</v>
      </c>
      <c r="E272" s="10" t="s">
        <v>26</v>
      </c>
      <c r="F272" s="10">
        <v>800</v>
      </c>
      <c r="G272" s="10">
        <v>800</v>
      </c>
      <c r="H272" s="10" t="s">
        <v>291</v>
      </c>
      <c r="I272" s="10" t="str">
        <f>_xlfn.XLOOKUP(E272,Country_MZ[MARKET_NODE],Country_MZ[COUNTRY_NAME])</f>
        <v>BOSNIA AND HERZEGOVINA</v>
      </c>
      <c r="J272" s="10" t="str">
        <f>_xlfn.XLOOKUP(A272,Country_MZ[MARKET_NODE],Country_MZ[COUNTRY_NAME])</f>
        <v>BOSNIA AND HERZEGOVINA</v>
      </c>
    </row>
    <row r="273" spans="1:10" hidden="1">
      <c r="A273" s="10" t="s">
        <v>26</v>
      </c>
      <c r="B273" s="10" t="s">
        <v>82</v>
      </c>
      <c r="C273" s="10" t="s">
        <v>304</v>
      </c>
      <c r="D273" s="10">
        <v>2028</v>
      </c>
      <c r="E273" s="10" t="s">
        <v>82</v>
      </c>
      <c r="F273" s="10">
        <v>1800</v>
      </c>
      <c r="G273" s="10">
        <v>1450</v>
      </c>
      <c r="H273" s="10" t="s">
        <v>292</v>
      </c>
      <c r="I273" s="10" t="str">
        <f>_xlfn.XLOOKUP(E273,Country_MZ[MARKET_NODE],Country_MZ[COUNTRY_NAME])</f>
        <v>SERBIA</v>
      </c>
      <c r="J273" s="10" t="str">
        <f>_xlfn.XLOOKUP(A273,Country_MZ[MARKET_NODE],Country_MZ[COUNTRY_NAME])</f>
        <v>BOSNIA AND HERZEGOVINA</v>
      </c>
    </row>
    <row r="274" spans="1:10" hidden="1">
      <c r="A274" s="10" t="s">
        <v>26</v>
      </c>
      <c r="B274" s="10" t="s">
        <v>82</v>
      </c>
      <c r="C274" s="10" t="s">
        <v>304</v>
      </c>
      <c r="D274" s="10">
        <v>2029</v>
      </c>
      <c r="E274" s="10" t="s">
        <v>26</v>
      </c>
      <c r="F274" s="10">
        <v>800</v>
      </c>
      <c r="G274" s="10">
        <v>800</v>
      </c>
      <c r="H274" s="10" t="s">
        <v>291</v>
      </c>
      <c r="I274" s="10" t="str">
        <f>_xlfn.XLOOKUP(E274,Country_MZ[MARKET_NODE],Country_MZ[COUNTRY_NAME])</f>
        <v>BOSNIA AND HERZEGOVINA</v>
      </c>
      <c r="J274" s="10" t="str">
        <f>_xlfn.XLOOKUP(A274,Country_MZ[MARKET_NODE],Country_MZ[COUNTRY_NAME])</f>
        <v>BOSNIA AND HERZEGOVINA</v>
      </c>
    </row>
    <row r="275" spans="1:10" hidden="1">
      <c r="A275" s="10" t="s">
        <v>26</v>
      </c>
      <c r="B275" s="10" t="s">
        <v>82</v>
      </c>
      <c r="C275" s="10" t="s">
        <v>304</v>
      </c>
      <c r="D275" s="10">
        <v>2029</v>
      </c>
      <c r="E275" s="10" t="s">
        <v>82</v>
      </c>
      <c r="F275" s="10">
        <v>1800</v>
      </c>
      <c r="G275" s="10">
        <v>1450</v>
      </c>
      <c r="H275" s="10" t="s">
        <v>292</v>
      </c>
      <c r="I275" s="10" t="str">
        <f>_xlfn.XLOOKUP(E275,Country_MZ[MARKET_NODE],Country_MZ[COUNTRY_NAME])</f>
        <v>SERBIA</v>
      </c>
      <c r="J275" s="10" t="str">
        <f>_xlfn.XLOOKUP(A275,Country_MZ[MARKET_NODE],Country_MZ[COUNTRY_NAME])</f>
        <v>BOSNIA AND HERZEGOVINA</v>
      </c>
    </row>
    <row r="276" spans="1:10" hidden="1">
      <c r="A276" s="10" t="s">
        <v>26</v>
      </c>
      <c r="B276" s="10" t="s">
        <v>82</v>
      </c>
      <c r="C276" s="10" t="s">
        <v>304</v>
      </c>
      <c r="D276" s="10">
        <v>2030</v>
      </c>
      <c r="E276" s="10" t="s">
        <v>26</v>
      </c>
      <c r="F276" s="10">
        <v>800</v>
      </c>
      <c r="G276" s="10">
        <v>800</v>
      </c>
      <c r="H276" s="10" t="s">
        <v>291</v>
      </c>
      <c r="I276" s="10" t="str">
        <f>_xlfn.XLOOKUP(E276,Country_MZ[MARKET_NODE],Country_MZ[COUNTRY_NAME])</f>
        <v>BOSNIA AND HERZEGOVINA</v>
      </c>
      <c r="J276" s="10" t="str">
        <f>_xlfn.XLOOKUP(A276,Country_MZ[MARKET_NODE],Country_MZ[COUNTRY_NAME])</f>
        <v>BOSNIA AND HERZEGOVINA</v>
      </c>
    </row>
    <row r="277" spans="1:10" hidden="1">
      <c r="A277" s="10" t="s">
        <v>26</v>
      </c>
      <c r="B277" s="10" t="s">
        <v>82</v>
      </c>
      <c r="C277" s="10" t="s">
        <v>304</v>
      </c>
      <c r="D277" s="10">
        <v>2030</v>
      </c>
      <c r="E277" s="10" t="s">
        <v>82</v>
      </c>
      <c r="F277" s="10">
        <v>1800</v>
      </c>
      <c r="G277" s="10">
        <v>1450</v>
      </c>
      <c r="H277" s="10" t="s">
        <v>292</v>
      </c>
      <c r="I277" s="10" t="str">
        <f>_xlfn.XLOOKUP(E277,Country_MZ[MARKET_NODE],Country_MZ[COUNTRY_NAME])</f>
        <v>SERBIA</v>
      </c>
      <c r="J277" s="10" t="str">
        <f>_xlfn.XLOOKUP(A277,Country_MZ[MARKET_NODE],Country_MZ[COUNTRY_NAME])</f>
        <v>BOSNIA AND HERZEGOVINA</v>
      </c>
    </row>
    <row r="278" spans="1:10" hidden="1">
      <c r="A278" s="10" t="s">
        <v>26</v>
      </c>
      <c r="B278" s="10" t="s">
        <v>82</v>
      </c>
      <c r="C278" s="10" t="s">
        <v>304</v>
      </c>
      <c r="D278" s="10">
        <v>2031</v>
      </c>
      <c r="E278" s="10" t="s">
        <v>26</v>
      </c>
      <c r="F278" s="10">
        <v>800</v>
      </c>
      <c r="G278" s="10">
        <v>800</v>
      </c>
      <c r="H278" s="10" t="s">
        <v>291</v>
      </c>
      <c r="I278" s="10" t="str">
        <f>_xlfn.XLOOKUP(E278,Country_MZ[MARKET_NODE],Country_MZ[COUNTRY_NAME])</f>
        <v>BOSNIA AND HERZEGOVINA</v>
      </c>
      <c r="J278" s="10" t="str">
        <f>_xlfn.XLOOKUP(A278,Country_MZ[MARKET_NODE],Country_MZ[COUNTRY_NAME])</f>
        <v>BOSNIA AND HERZEGOVINA</v>
      </c>
    </row>
    <row r="279" spans="1:10" hidden="1">
      <c r="A279" s="10" t="s">
        <v>26</v>
      </c>
      <c r="B279" s="10" t="s">
        <v>82</v>
      </c>
      <c r="C279" s="10" t="s">
        <v>304</v>
      </c>
      <c r="D279" s="10">
        <v>2031</v>
      </c>
      <c r="E279" s="10" t="s">
        <v>82</v>
      </c>
      <c r="F279" s="10">
        <v>1800</v>
      </c>
      <c r="G279" s="10">
        <v>1450</v>
      </c>
      <c r="H279" s="10" t="s">
        <v>292</v>
      </c>
      <c r="I279" s="10" t="str">
        <f>_xlfn.XLOOKUP(E279,Country_MZ[MARKET_NODE],Country_MZ[COUNTRY_NAME])</f>
        <v>SERBIA</v>
      </c>
      <c r="J279" s="10" t="str">
        <f>_xlfn.XLOOKUP(A279,Country_MZ[MARKET_NODE],Country_MZ[COUNTRY_NAME])</f>
        <v>BOSNIA AND HERZEGOVINA</v>
      </c>
    </row>
    <row r="280" spans="1:10" hidden="1">
      <c r="A280" s="10" t="s">
        <v>26</v>
      </c>
      <c r="B280" s="10" t="s">
        <v>82</v>
      </c>
      <c r="C280" s="10" t="s">
        <v>304</v>
      </c>
      <c r="D280" s="10">
        <v>2032</v>
      </c>
      <c r="E280" s="10" t="s">
        <v>26</v>
      </c>
      <c r="F280" s="10">
        <v>800</v>
      </c>
      <c r="G280" s="10">
        <v>800</v>
      </c>
      <c r="H280" s="10" t="s">
        <v>291</v>
      </c>
      <c r="I280" s="10" t="str">
        <f>_xlfn.XLOOKUP(E280,Country_MZ[MARKET_NODE],Country_MZ[COUNTRY_NAME])</f>
        <v>BOSNIA AND HERZEGOVINA</v>
      </c>
      <c r="J280" s="10" t="str">
        <f>_xlfn.XLOOKUP(A280,Country_MZ[MARKET_NODE],Country_MZ[COUNTRY_NAME])</f>
        <v>BOSNIA AND HERZEGOVINA</v>
      </c>
    </row>
    <row r="281" spans="1:10" hidden="1">
      <c r="A281" s="10" t="s">
        <v>26</v>
      </c>
      <c r="B281" s="10" t="s">
        <v>82</v>
      </c>
      <c r="C281" s="10" t="s">
        <v>304</v>
      </c>
      <c r="D281" s="10">
        <v>2032</v>
      </c>
      <c r="E281" s="10" t="s">
        <v>82</v>
      </c>
      <c r="F281" s="10">
        <v>1800</v>
      </c>
      <c r="G281" s="10">
        <v>1450</v>
      </c>
      <c r="H281" s="10" t="s">
        <v>292</v>
      </c>
      <c r="I281" s="10" t="str">
        <f>_xlfn.XLOOKUP(E281,Country_MZ[MARKET_NODE],Country_MZ[COUNTRY_NAME])</f>
        <v>SERBIA</v>
      </c>
      <c r="J281" s="10" t="str">
        <f>_xlfn.XLOOKUP(A281,Country_MZ[MARKET_NODE],Country_MZ[COUNTRY_NAME])</f>
        <v>BOSNIA AND HERZEGOVINA</v>
      </c>
    </row>
    <row r="282" spans="1:10" hidden="1">
      <c r="A282" s="10" t="s">
        <v>26</v>
      </c>
      <c r="B282" s="10" t="s">
        <v>82</v>
      </c>
      <c r="C282" s="10" t="s">
        <v>304</v>
      </c>
      <c r="D282" s="10">
        <v>2033</v>
      </c>
      <c r="E282" s="10" t="s">
        <v>26</v>
      </c>
      <c r="F282" s="10">
        <v>800</v>
      </c>
      <c r="G282" s="10">
        <v>800</v>
      </c>
      <c r="H282" s="10" t="s">
        <v>291</v>
      </c>
      <c r="I282" s="10" t="str">
        <f>_xlfn.XLOOKUP(E282,Country_MZ[MARKET_NODE],Country_MZ[COUNTRY_NAME])</f>
        <v>BOSNIA AND HERZEGOVINA</v>
      </c>
      <c r="J282" s="10" t="str">
        <f>_xlfn.XLOOKUP(A282,Country_MZ[MARKET_NODE],Country_MZ[COUNTRY_NAME])</f>
        <v>BOSNIA AND HERZEGOVINA</v>
      </c>
    </row>
    <row r="283" spans="1:10" hidden="1">
      <c r="A283" s="10" t="s">
        <v>26</v>
      </c>
      <c r="B283" s="10" t="s">
        <v>82</v>
      </c>
      <c r="C283" s="10" t="s">
        <v>304</v>
      </c>
      <c r="D283" s="10">
        <v>2033</v>
      </c>
      <c r="E283" s="10" t="s">
        <v>82</v>
      </c>
      <c r="F283" s="10">
        <v>1800</v>
      </c>
      <c r="G283" s="10">
        <v>1450</v>
      </c>
      <c r="H283" s="10" t="s">
        <v>292</v>
      </c>
      <c r="I283" s="10" t="str">
        <f>_xlfn.XLOOKUP(E283,Country_MZ[MARKET_NODE],Country_MZ[COUNTRY_NAME])</f>
        <v>SERBIA</v>
      </c>
      <c r="J283" s="10" t="str">
        <f>_xlfn.XLOOKUP(A283,Country_MZ[MARKET_NODE],Country_MZ[COUNTRY_NAME])</f>
        <v>BOSNIA AND HERZEGOVINA</v>
      </c>
    </row>
    <row r="284" spans="1:10" hidden="1">
      <c r="A284" s="10" t="s">
        <v>26</v>
      </c>
      <c r="B284" s="10" t="s">
        <v>82</v>
      </c>
      <c r="C284" s="10" t="s">
        <v>304</v>
      </c>
      <c r="D284" s="10">
        <v>2034</v>
      </c>
      <c r="E284" s="10" t="s">
        <v>26</v>
      </c>
      <c r="F284" s="10">
        <v>800</v>
      </c>
      <c r="G284" s="10">
        <v>800</v>
      </c>
      <c r="H284" s="10" t="s">
        <v>291</v>
      </c>
      <c r="I284" s="10" t="str">
        <f>_xlfn.XLOOKUP(E284,Country_MZ[MARKET_NODE],Country_MZ[COUNTRY_NAME])</f>
        <v>BOSNIA AND HERZEGOVINA</v>
      </c>
      <c r="J284" s="10" t="str">
        <f>_xlfn.XLOOKUP(A284,Country_MZ[MARKET_NODE],Country_MZ[COUNTRY_NAME])</f>
        <v>BOSNIA AND HERZEGOVINA</v>
      </c>
    </row>
    <row r="285" spans="1:10" hidden="1">
      <c r="A285" s="10" t="s">
        <v>26</v>
      </c>
      <c r="B285" s="10" t="s">
        <v>82</v>
      </c>
      <c r="C285" s="10" t="s">
        <v>304</v>
      </c>
      <c r="D285" s="10">
        <v>2034</v>
      </c>
      <c r="E285" s="10" t="s">
        <v>82</v>
      </c>
      <c r="F285" s="10">
        <v>1800</v>
      </c>
      <c r="G285" s="10">
        <v>1450</v>
      </c>
      <c r="H285" s="10" t="s">
        <v>292</v>
      </c>
      <c r="I285" s="10" t="str">
        <f>_xlfn.XLOOKUP(E285,Country_MZ[MARKET_NODE],Country_MZ[COUNTRY_NAME])</f>
        <v>SERBIA</v>
      </c>
      <c r="J285" s="10" t="str">
        <f>_xlfn.XLOOKUP(A285,Country_MZ[MARKET_NODE],Country_MZ[COUNTRY_NAME])</f>
        <v>BOSNIA AND HERZEGOVINA</v>
      </c>
    </row>
    <row r="286" spans="1:10" hidden="1">
      <c r="A286" s="10" t="s">
        <v>26</v>
      </c>
      <c r="B286" s="10" t="s">
        <v>82</v>
      </c>
      <c r="C286" s="10" t="s">
        <v>304</v>
      </c>
      <c r="D286" s="10">
        <v>2035</v>
      </c>
      <c r="E286" s="10" t="s">
        <v>26</v>
      </c>
      <c r="F286" s="10">
        <v>800</v>
      </c>
      <c r="G286" s="10">
        <v>800</v>
      </c>
      <c r="H286" s="10" t="s">
        <v>291</v>
      </c>
      <c r="I286" s="10" t="str">
        <f>_xlfn.XLOOKUP(E286,Country_MZ[MARKET_NODE],Country_MZ[COUNTRY_NAME])</f>
        <v>BOSNIA AND HERZEGOVINA</v>
      </c>
      <c r="J286" s="10" t="str">
        <f>_xlfn.XLOOKUP(A286,Country_MZ[MARKET_NODE],Country_MZ[COUNTRY_NAME])</f>
        <v>BOSNIA AND HERZEGOVINA</v>
      </c>
    </row>
    <row r="287" spans="1:10" hidden="1">
      <c r="A287" s="10" t="s">
        <v>26</v>
      </c>
      <c r="B287" s="10" t="s">
        <v>82</v>
      </c>
      <c r="C287" s="10" t="s">
        <v>304</v>
      </c>
      <c r="D287" s="10">
        <v>2035</v>
      </c>
      <c r="E287" s="10" t="s">
        <v>82</v>
      </c>
      <c r="F287" s="10">
        <v>1800</v>
      </c>
      <c r="G287" s="10">
        <v>1450</v>
      </c>
      <c r="H287" s="10" t="s">
        <v>292</v>
      </c>
      <c r="I287" s="10" t="str">
        <f>_xlfn.XLOOKUP(E287,Country_MZ[MARKET_NODE],Country_MZ[COUNTRY_NAME])</f>
        <v>SERBIA</v>
      </c>
      <c r="J287" s="10" t="str">
        <f>_xlfn.XLOOKUP(A287,Country_MZ[MARKET_NODE],Country_MZ[COUNTRY_NAME])</f>
        <v>BOSNIA AND HERZEGOVINA</v>
      </c>
    </row>
    <row r="288" spans="1:10" hidden="1">
      <c r="A288" s="10" t="s">
        <v>28</v>
      </c>
      <c r="B288" s="10" t="s">
        <v>29</v>
      </c>
      <c r="C288" s="10" t="s">
        <v>305</v>
      </c>
      <c r="D288" s="10">
        <v>2025</v>
      </c>
      <c r="E288" s="10" t="s">
        <v>28</v>
      </c>
      <c r="F288" s="10">
        <v>0</v>
      </c>
      <c r="G288" s="10">
        <v>0</v>
      </c>
      <c r="H288" s="10" t="s">
        <v>291</v>
      </c>
      <c r="I288" s="10" t="str">
        <f>_xlfn.XLOOKUP(E288,Country_MZ[MARKET_NODE],Country_MZ[COUNTRY_NAME])</f>
        <v>BELGIUM</v>
      </c>
      <c r="J288" s="10" t="str">
        <f>_xlfn.XLOOKUP(A288,Country_MZ[MARKET_NODE],Country_MZ[COUNTRY_NAME])</f>
        <v>BELGIUM</v>
      </c>
    </row>
    <row r="289" spans="1:10" hidden="1">
      <c r="A289" s="10" t="s">
        <v>28</v>
      </c>
      <c r="B289" s="10" t="s">
        <v>29</v>
      </c>
      <c r="C289" s="10" t="s">
        <v>305</v>
      </c>
      <c r="D289" s="10">
        <v>2026</v>
      </c>
      <c r="E289" s="10" t="s">
        <v>28</v>
      </c>
      <c r="F289" s="10">
        <v>0</v>
      </c>
      <c r="G289" s="10">
        <v>0</v>
      </c>
      <c r="H289" s="10" t="s">
        <v>291</v>
      </c>
      <c r="I289" s="10" t="str">
        <f>_xlfn.XLOOKUP(E289,Country_MZ[MARKET_NODE],Country_MZ[COUNTRY_NAME])</f>
        <v>BELGIUM</v>
      </c>
      <c r="J289" s="10" t="str">
        <f>_xlfn.XLOOKUP(A289,Country_MZ[MARKET_NODE],Country_MZ[COUNTRY_NAME])</f>
        <v>BELGIUM</v>
      </c>
    </row>
    <row r="290" spans="1:10" hidden="1">
      <c r="A290" s="10" t="s">
        <v>28</v>
      </c>
      <c r="B290" s="10" t="s">
        <v>29</v>
      </c>
      <c r="C290" s="10" t="s">
        <v>305</v>
      </c>
      <c r="D290" s="10">
        <v>2027</v>
      </c>
      <c r="E290" s="10" t="s">
        <v>28</v>
      </c>
      <c r="F290" s="10">
        <v>0</v>
      </c>
      <c r="G290" s="10">
        <v>0</v>
      </c>
      <c r="H290" s="10" t="s">
        <v>291</v>
      </c>
      <c r="I290" s="10" t="str">
        <f>_xlfn.XLOOKUP(E290,Country_MZ[MARKET_NODE],Country_MZ[COUNTRY_NAME])</f>
        <v>BELGIUM</v>
      </c>
      <c r="J290" s="10" t="str">
        <f>_xlfn.XLOOKUP(A290,Country_MZ[MARKET_NODE],Country_MZ[COUNTRY_NAME])</f>
        <v>BELGIUM</v>
      </c>
    </row>
    <row r="291" spans="1:10" hidden="1">
      <c r="A291" s="10" t="s">
        <v>28</v>
      </c>
      <c r="B291" s="10" t="s">
        <v>29</v>
      </c>
      <c r="C291" s="10" t="s">
        <v>305</v>
      </c>
      <c r="D291" s="10">
        <v>2028</v>
      </c>
      <c r="E291" s="10" t="s">
        <v>28</v>
      </c>
      <c r="F291" s="10">
        <v>0</v>
      </c>
      <c r="G291" s="10">
        <v>0</v>
      </c>
      <c r="H291" s="10" t="s">
        <v>291</v>
      </c>
      <c r="I291" s="10" t="str">
        <f>_xlfn.XLOOKUP(E291,Country_MZ[MARKET_NODE],Country_MZ[COUNTRY_NAME])</f>
        <v>BELGIUM</v>
      </c>
      <c r="J291" s="10" t="str">
        <f>_xlfn.XLOOKUP(A291,Country_MZ[MARKET_NODE],Country_MZ[COUNTRY_NAME])</f>
        <v>BELGIUM</v>
      </c>
    </row>
    <row r="292" spans="1:10" hidden="1">
      <c r="A292" s="10" t="s">
        <v>28</v>
      </c>
      <c r="B292" s="10" t="s">
        <v>29</v>
      </c>
      <c r="C292" s="10" t="s">
        <v>305</v>
      </c>
      <c r="D292" s="10">
        <v>2029</v>
      </c>
      <c r="E292" s="10" t="s">
        <v>28</v>
      </c>
      <c r="F292" s="10">
        <v>0</v>
      </c>
      <c r="G292" s="10">
        <v>0</v>
      </c>
      <c r="H292" s="10" t="s">
        <v>291</v>
      </c>
      <c r="I292" s="10" t="str">
        <f>_xlfn.XLOOKUP(E292,Country_MZ[MARKET_NODE],Country_MZ[COUNTRY_NAME])</f>
        <v>BELGIUM</v>
      </c>
      <c r="J292" s="10" t="str">
        <f>_xlfn.XLOOKUP(A292,Country_MZ[MARKET_NODE],Country_MZ[COUNTRY_NAME])</f>
        <v>BELGIUM</v>
      </c>
    </row>
    <row r="293" spans="1:10" hidden="1">
      <c r="A293" s="10" t="s">
        <v>28</v>
      </c>
      <c r="B293" s="10" t="s">
        <v>29</v>
      </c>
      <c r="C293" s="10" t="s">
        <v>305</v>
      </c>
      <c r="D293" s="10">
        <v>2030</v>
      </c>
      <c r="E293" s="10" t="s">
        <v>28</v>
      </c>
      <c r="F293" s="10">
        <v>1400</v>
      </c>
      <c r="G293" s="10">
        <v>1400</v>
      </c>
      <c r="H293" s="10" t="s">
        <v>291</v>
      </c>
      <c r="I293" s="10" t="str">
        <f>_xlfn.XLOOKUP(E293,Country_MZ[MARKET_NODE],Country_MZ[COUNTRY_NAME])</f>
        <v>BELGIUM</v>
      </c>
      <c r="J293" s="10" t="str">
        <f>_xlfn.XLOOKUP(A293,Country_MZ[MARKET_NODE],Country_MZ[COUNTRY_NAME])</f>
        <v>BELGIUM</v>
      </c>
    </row>
    <row r="294" spans="1:10" hidden="1">
      <c r="A294" s="10" t="s">
        <v>28</v>
      </c>
      <c r="B294" s="10" t="s">
        <v>29</v>
      </c>
      <c r="C294" s="10" t="s">
        <v>305</v>
      </c>
      <c r="D294" s="10">
        <v>2031</v>
      </c>
      <c r="E294" s="10" t="s">
        <v>28</v>
      </c>
      <c r="F294" s="10">
        <v>1400</v>
      </c>
      <c r="G294" s="10">
        <v>1400</v>
      </c>
      <c r="H294" s="10" t="s">
        <v>291</v>
      </c>
      <c r="I294" s="10" t="str">
        <f>_xlfn.XLOOKUP(E294,Country_MZ[MARKET_NODE],Country_MZ[COUNTRY_NAME])</f>
        <v>BELGIUM</v>
      </c>
      <c r="J294" s="10" t="str">
        <f>_xlfn.XLOOKUP(A294,Country_MZ[MARKET_NODE],Country_MZ[COUNTRY_NAME])</f>
        <v>BELGIUM</v>
      </c>
    </row>
    <row r="295" spans="1:10" hidden="1">
      <c r="A295" s="10" t="s">
        <v>28</v>
      </c>
      <c r="B295" s="10" t="s">
        <v>29</v>
      </c>
      <c r="C295" s="10" t="s">
        <v>305</v>
      </c>
      <c r="D295" s="10">
        <v>2032</v>
      </c>
      <c r="E295" s="10" t="s">
        <v>28</v>
      </c>
      <c r="F295" s="10">
        <v>1400</v>
      </c>
      <c r="G295" s="10">
        <v>1400</v>
      </c>
      <c r="H295" s="10" t="s">
        <v>291</v>
      </c>
      <c r="I295" s="10" t="str">
        <f>_xlfn.XLOOKUP(E295,Country_MZ[MARKET_NODE],Country_MZ[COUNTRY_NAME])</f>
        <v>BELGIUM</v>
      </c>
      <c r="J295" s="10" t="str">
        <f>_xlfn.XLOOKUP(A295,Country_MZ[MARKET_NODE],Country_MZ[COUNTRY_NAME])</f>
        <v>BELGIUM</v>
      </c>
    </row>
    <row r="296" spans="1:10" hidden="1">
      <c r="A296" s="10" t="s">
        <v>28</v>
      </c>
      <c r="B296" s="10" t="s">
        <v>29</v>
      </c>
      <c r="C296" s="10" t="s">
        <v>305</v>
      </c>
      <c r="D296" s="10">
        <v>2033</v>
      </c>
      <c r="E296" s="10" t="s">
        <v>28</v>
      </c>
      <c r="F296" s="10">
        <v>1400</v>
      </c>
      <c r="G296" s="10">
        <v>1400</v>
      </c>
      <c r="H296" s="10" t="s">
        <v>291</v>
      </c>
      <c r="I296" s="10" t="str">
        <f>_xlfn.XLOOKUP(E296,Country_MZ[MARKET_NODE],Country_MZ[COUNTRY_NAME])</f>
        <v>BELGIUM</v>
      </c>
      <c r="J296" s="10" t="str">
        <f>_xlfn.XLOOKUP(A296,Country_MZ[MARKET_NODE],Country_MZ[COUNTRY_NAME])</f>
        <v>BELGIUM</v>
      </c>
    </row>
    <row r="297" spans="1:10" hidden="1">
      <c r="A297" s="10" t="s">
        <v>28</v>
      </c>
      <c r="B297" s="10" t="s">
        <v>29</v>
      </c>
      <c r="C297" s="10" t="s">
        <v>305</v>
      </c>
      <c r="D297" s="10">
        <v>2034</v>
      </c>
      <c r="E297" s="10" t="s">
        <v>28</v>
      </c>
      <c r="F297" s="10">
        <v>1400</v>
      </c>
      <c r="G297" s="10">
        <v>1400</v>
      </c>
      <c r="H297" s="10" t="s">
        <v>291</v>
      </c>
      <c r="I297" s="10" t="str">
        <f>_xlfn.XLOOKUP(E297,Country_MZ[MARKET_NODE],Country_MZ[COUNTRY_NAME])</f>
        <v>BELGIUM</v>
      </c>
      <c r="J297" s="10" t="str">
        <f>_xlfn.XLOOKUP(A297,Country_MZ[MARKET_NODE],Country_MZ[COUNTRY_NAME])</f>
        <v>BELGIUM</v>
      </c>
    </row>
    <row r="298" spans="1:10" hidden="1">
      <c r="A298" s="10" t="s">
        <v>28</v>
      </c>
      <c r="B298" s="10" t="s">
        <v>29</v>
      </c>
      <c r="C298" s="10" t="s">
        <v>305</v>
      </c>
      <c r="D298" s="10">
        <v>2035</v>
      </c>
      <c r="E298" s="10" t="s">
        <v>28</v>
      </c>
      <c r="F298" s="10">
        <v>1400</v>
      </c>
      <c r="G298" s="10">
        <v>1400</v>
      </c>
      <c r="H298" s="10" t="s">
        <v>291</v>
      </c>
      <c r="I298" s="10" t="str">
        <f>_xlfn.XLOOKUP(E298,Country_MZ[MARKET_NODE],Country_MZ[COUNTRY_NAME])</f>
        <v>BELGIUM</v>
      </c>
      <c r="J298" s="10" t="str">
        <f>_xlfn.XLOOKUP(A298,Country_MZ[MARKET_NODE],Country_MZ[COUNTRY_NAME])</f>
        <v>BELGIUM</v>
      </c>
    </row>
    <row r="299" spans="1:10" hidden="1">
      <c r="A299" s="10" t="s">
        <v>28</v>
      </c>
      <c r="B299" s="10" t="s">
        <v>34</v>
      </c>
      <c r="C299" s="10" t="s">
        <v>306</v>
      </c>
      <c r="D299" s="10">
        <v>2025</v>
      </c>
      <c r="E299" s="10" t="s">
        <v>28</v>
      </c>
      <c r="F299" s="10">
        <v>1000</v>
      </c>
      <c r="G299" s="10">
        <v>1000</v>
      </c>
      <c r="H299" s="10" t="s">
        <v>291</v>
      </c>
      <c r="I299" s="10" t="str">
        <f>_xlfn.XLOOKUP(E299,Country_MZ[MARKET_NODE],Country_MZ[COUNTRY_NAME])</f>
        <v>BELGIUM</v>
      </c>
      <c r="J299" s="10" t="str">
        <f>_xlfn.XLOOKUP(A299,Country_MZ[MARKET_NODE],Country_MZ[COUNTRY_NAME])</f>
        <v>BELGIUM</v>
      </c>
    </row>
    <row r="300" spans="1:10" hidden="1">
      <c r="A300" s="10" t="s">
        <v>28</v>
      </c>
      <c r="B300" s="10" t="s">
        <v>34</v>
      </c>
      <c r="C300" s="10" t="s">
        <v>306</v>
      </c>
      <c r="D300" s="10">
        <v>2025</v>
      </c>
      <c r="E300" s="10" t="s">
        <v>34</v>
      </c>
      <c r="F300" s="10">
        <v>0</v>
      </c>
      <c r="G300" s="10">
        <v>0</v>
      </c>
      <c r="H300" s="10" t="s">
        <v>291</v>
      </c>
      <c r="I300" s="10" t="str">
        <f>_xlfn.XLOOKUP(E300,Country_MZ[MARKET_NODE],Country_MZ[COUNTRY_NAME])</f>
        <v>GERMANY</v>
      </c>
      <c r="J300" s="10" t="str">
        <f>_xlfn.XLOOKUP(A300,Country_MZ[MARKET_NODE],Country_MZ[COUNTRY_NAME])</f>
        <v>BELGIUM</v>
      </c>
    </row>
    <row r="301" spans="1:10" hidden="1">
      <c r="A301" s="10" t="s">
        <v>28</v>
      </c>
      <c r="B301" s="10" t="s">
        <v>34</v>
      </c>
      <c r="C301" s="10" t="s">
        <v>306</v>
      </c>
      <c r="D301" s="10">
        <v>2026</v>
      </c>
      <c r="E301" s="10" t="s">
        <v>28</v>
      </c>
      <c r="F301" s="10">
        <v>1000</v>
      </c>
      <c r="G301" s="10">
        <v>1000</v>
      </c>
      <c r="H301" s="10" t="s">
        <v>291</v>
      </c>
      <c r="I301" s="10" t="str">
        <f>_xlfn.XLOOKUP(E301,Country_MZ[MARKET_NODE],Country_MZ[COUNTRY_NAME])</f>
        <v>BELGIUM</v>
      </c>
      <c r="J301" s="10" t="str">
        <f>_xlfn.XLOOKUP(A301,Country_MZ[MARKET_NODE],Country_MZ[COUNTRY_NAME])</f>
        <v>BELGIUM</v>
      </c>
    </row>
    <row r="302" spans="1:10" hidden="1">
      <c r="A302" s="10" t="s">
        <v>28</v>
      </c>
      <c r="B302" s="10" t="s">
        <v>34</v>
      </c>
      <c r="C302" s="10" t="s">
        <v>306</v>
      </c>
      <c r="D302" s="10">
        <v>2026</v>
      </c>
      <c r="E302" s="10" t="s">
        <v>34</v>
      </c>
      <c r="F302" s="10">
        <v>1000</v>
      </c>
      <c r="G302" s="10">
        <v>1000</v>
      </c>
      <c r="H302" s="10" t="s">
        <v>291</v>
      </c>
      <c r="I302" s="10" t="str">
        <f>_xlfn.XLOOKUP(E302,Country_MZ[MARKET_NODE],Country_MZ[COUNTRY_NAME])</f>
        <v>GERMANY</v>
      </c>
      <c r="J302" s="10" t="str">
        <f>_xlfn.XLOOKUP(A302,Country_MZ[MARKET_NODE],Country_MZ[COUNTRY_NAME])</f>
        <v>BELGIUM</v>
      </c>
    </row>
    <row r="303" spans="1:10" hidden="1">
      <c r="A303" s="10" t="s">
        <v>28</v>
      </c>
      <c r="B303" s="10" t="s">
        <v>34</v>
      </c>
      <c r="C303" s="10" t="s">
        <v>306</v>
      </c>
      <c r="D303" s="10">
        <v>2027</v>
      </c>
      <c r="E303" s="10" t="s">
        <v>28</v>
      </c>
      <c r="F303" s="10">
        <v>1000</v>
      </c>
      <c r="G303" s="10">
        <v>1000</v>
      </c>
      <c r="H303" s="10" t="s">
        <v>291</v>
      </c>
      <c r="I303" s="10" t="str">
        <f>_xlfn.XLOOKUP(E303,Country_MZ[MARKET_NODE],Country_MZ[COUNTRY_NAME])</f>
        <v>BELGIUM</v>
      </c>
      <c r="J303" s="10" t="str">
        <f>_xlfn.XLOOKUP(A303,Country_MZ[MARKET_NODE],Country_MZ[COUNTRY_NAME])</f>
        <v>BELGIUM</v>
      </c>
    </row>
    <row r="304" spans="1:10" hidden="1">
      <c r="A304" s="10" t="s">
        <v>28</v>
      </c>
      <c r="B304" s="10" t="s">
        <v>34</v>
      </c>
      <c r="C304" s="10" t="s">
        <v>306</v>
      </c>
      <c r="D304" s="10">
        <v>2027</v>
      </c>
      <c r="E304" s="10" t="s">
        <v>34</v>
      </c>
      <c r="F304" s="10">
        <v>1000</v>
      </c>
      <c r="G304" s="10">
        <v>1000</v>
      </c>
      <c r="H304" s="10" t="s">
        <v>291</v>
      </c>
      <c r="I304" s="10" t="str">
        <f>_xlfn.XLOOKUP(E304,Country_MZ[MARKET_NODE],Country_MZ[COUNTRY_NAME])</f>
        <v>GERMANY</v>
      </c>
      <c r="J304" s="10" t="str">
        <f>_xlfn.XLOOKUP(A304,Country_MZ[MARKET_NODE],Country_MZ[COUNTRY_NAME])</f>
        <v>BELGIUM</v>
      </c>
    </row>
    <row r="305" spans="1:10" hidden="1">
      <c r="A305" s="10" t="s">
        <v>28</v>
      </c>
      <c r="B305" s="10" t="s">
        <v>34</v>
      </c>
      <c r="C305" s="10" t="s">
        <v>306</v>
      </c>
      <c r="D305" s="10">
        <v>2028</v>
      </c>
      <c r="E305" s="10" t="s">
        <v>28</v>
      </c>
      <c r="F305" s="10">
        <v>1000</v>
      </c>
      <c r="G305" s="10">
        <v>1000</v>
      </c>
      <c r="H305" s="10" t="s">
        <v>291</v>
      </c>
      <c r="I305" s="10" t="str">
        <f>_xlfn.XLOOKUP(E305,Country_MZ[MARKET_NODE],Country_MZ[COUNTRY_NAME])</f>
        <v>BELGIUM</v>
      </c>
      <c r="J305" s="10" t="str">
        <f>_xlfn.XLOOKUP(A305,Country_MZ[MARKET_NODE],Country_MZ[COUNTRY_NAME])</f>
        <v>BELGIUM</v>
      </c>
    </row>
    <row r="306" spans="1:10" hidden="1">
      <c r="A306" s="10" t="s">
        <v>28</v>
      </c>
      <c r="B306" s="10" t="s">
        <v>34</v>
      </c>
      <c r="C306" s="10" t="s">
        <v>306</v>
      </c>
      <c r="D306" s="10">
        <v>2028</v>
      </c>
      <c r="E306" s="10" t="s">
        <v>34</v>
      </c>
      <c r="F306" s="10">
        <v>1000</v>
      </c>
      <c r="G306" s="10">
        <v>1000</v>
      </c>
      <c r="H306" s="10" t="s">
        <v>291</v>
      </c>
      <c r="I306" s="10" t="str">
        <f>_xlfn.XLOOKUP(E306,Country_MZ[MARKET_NODE],Country_MZ[COUNTRY_NAME])</f>
        <v>GERMANY</v>
      </c>
      <c r="J306" s="10" t="str">
        <f>_xlfn.XLOOKUP(A306,Country_MZ[MARKET_NODE],Country_MZ[COUNTRY_NAME])</f>
        <v>BELGIUM</v>
      </c>
    </row>
    <row r="307" spans="1:10" hidden="1">
      <c r="A307" s="10" t="s">
        <v>28</v>
      </c>
      <c r="B307" s="10" t="s">
        <v>34</v>
      </c>
      <c r="C307" s="10" t="s">
        <v>306</v>
      </c>
      <c r="D307" s="10">
        <v>2029</v>
      </c>
      <c r="E307" s="10" t="s">
        <v>28</v>
      </c>
      <c r="F307" s="10">
        <v>1000</v>
      </c>
      <c r="G307" s="10">
        <v>1000</v>
      </c>
      <c r="H307" s="10" t="s">
        <v>291</v>
      </c>
      <c r="I307" s="10" t="str">
        <f>_xlfn.XLOOKUP(E307,Country_MZ[MARKET_NODE],Country_MZ[COUNTRY_NAME])</f>
        <v>BELGIUM</v>
      </c>
      <c r="J307" s="10" t="str">
        <f>_xlfn.XLOOKUP(A307,Country_MZ[MARKET_NODE],Country_MZ[COUNTRY_NAME])</f>
        <v>BELGIUM</v>
      </c>
    </row>
    <row r="308" spans="1:10" hidden="1">
      <c r="A308" s="10" t="s">
        <v>28</v>
      </c>
      <c r="B308" s="10" t="s">
        <v>34</v>
      </c>
      <c r="C308" s="10" t="s">
        <v>306</v>
      </c>
      <c r="D308" s="10">
        <v>2029</v>
      </c>
      <c r="E308" s="10" t="s">
        <v>34</v>
      </c>
      <c r="F308" s="10">
        <v>1000</v>
      </c>
      <c r="G308" s="10">
        <v>1000</v>
      </c>
      <c r="H308" s="10" t="s">
        <v>291</v>
      </c>
      <c r="I308" s="10" t="str">
        <f>_xlfn.XLOOKUP(E308,Country_MZ[MARKET_NODE],Country_MZ[COUNTRY_NAME])</f>
        <v>GERMANY</v>
      </c>
      <c r="J308" s="10" t="str">
        <f>_xlfn.XLOOKUP(A308,Country_MZ[MARKET_NODE],Country_MZ[COUNTRY_NAME])</f>
        <v>BELGIUM</v>
      </c>
    </row>
    <row r="309" spans="1:10" hidden="1">
      <c r="A309" s="10" t="s">
        <v>28</v>
      </c>
      <c r="B309" s="10" t="s">
        <v>34</v>
      </c>
      <c r="C309" s="10" t="s">
        <v>306</v>
      </c>
      <c r="D309" s="10">
        <v>2030</v>
      </c>
      <c r="E309" s="10" t="s">
        <v>28</v>
      </c>
      <c r="F309" s="10">
        <v>1000</v>
      </c>
      <c r="G309" s="10">
        <v>1000</v>
      </c>
      <c r="H309" s="10" t="s">
        <v>291</v>
      </c>
      <c r="I309" s="10" t="str">
        <f>_xlfn.XLOOKUP(E309,Country_MZ[MARKET_NODE],Country_MZ[COUNTRY_NAME])</f>
        <v>BELGIUM</v>
      </c>
      <c r="J309" s="10" t="str">
        <f>_xlfn.XLOOKUP(A309,Country_MZ[MARKET_NODE],Country_MZ[COUNTRY_NAME])</f>
        <v>BELGIUM</v>
      </c>
    </row>
    <row r="310" spans="1:10" hidden="1">
      <c r="A310" s="10" t="s">
        <v>28</v>
      </c>
      <c r="B310" s="10" t="s">
        <v>34</v>
      </c>
      <c r="C310" s="10" t="s">
        <v>306</v>
      </c>
      <c r="D310" s="10">
        <v>2030</v>
      </c>
      <c r="E310" s="10" t="s">
        <v>34</v>
      </c>
      <c r="F310" s="10">
        <v>1000</v>
      </c>
      <c r="G310" s="10">
        <v>1000</v>
      </c>
      <c r="H310" s="10" t="s">
        <v>291</v>
      </c>
      <c r="I310" s="10" t="str">
        <f>_xlfn.XLOOKUP(E310,Country_MZ[MARKET_NODE],Country_MZ[COUNTRY_NAME])</f>
        <v>GERMANY</v>
      </c>
      <c r="J310" s="10" t="str">
        <f>_xlfn.XLOOKUP(A310,Country_MZ[MARKET_NODE],Country_MZ[COUNTRY_NAME])</f>
        <v>BELGIUM</v>
      </c>
    </row>
    <row r="311" spans="1:10" hidden="1">
      <c r="A311" s="10" t="s">
        <v>28</v>
      </c>
      <c r="B311" s="10" t="s">
        <v>34</v>
      </c>
      <c r="C311" s="10" t="s">
        <v>306</v>
      </c>
      <c r="D311" s="10">
        <v>2031</v>
      </c>
      <c r="E311" s="10" t="s">
        <v>28</v>
      </c>
      <c r="F311" s="10">
        <v>1000</v>
      </c>
      <c r="G311" s="10">
        <v>1000</v>
      </c>
      <c r="H311" s="10" t="s">
        <v>291</v>
      </c>
      <c r="I311" s="10" t="str">
        <f>_xlfn.XLOOKUP(E311,Country_MZ[MARKET_NODE],Country_MZ[COUNTRY_NAME])</f>
        <v>BELGIUM</v>
      </c>
      <c r="J311" s="10" t="str">
        <f>_xlfn.XLOOKUP(A311,Country_MZ[MARKET_NODE],Country_MZ[COUNTRY_NAME])</f>
        <v>BELGIUM</v>
      </c>
    </row>
    <row r="312" spans="1:10" hidden="1">
      <c r="A312" s="10" t="s">
        <v>28</v>
      </c>
      <c r="B312" s="10" t="s">
        <v>34</v>
      </c>
      <c r="C312" s="10" t="s">
        <v>306</v>
      </c>
      <c r="D312" s="10">
        <v>2031</v>
      </c>
      <c r="E312" s="10" t="s">
        <v>34</v>
      </c>
      <c r="F312" s="10">
        <v>1000</v>
      </c>
      <c r="G312" s="10">
        <v>1000</v>
      </c>
      <c r="H312" s="10" t="s">
        <v>291</v>
      </c>
      <c r="I312" s="10" t="str">
        <f>_xlfn.XLOOKUP(E312,Country_MZ[MARKET_NODE],Country_MZ[COUNTRY_NAME])</f>
        <v>GERMANY</v>
      </c>
      <c r="J312" s="10" t="str">
        <f>_xlfn.XLOOKUP(A312,Country_MZ[MARKET_NODE],Country_MZ[COUNTRY_NAME])</f>
        <v>BELGIUM</v>
      </c>
    </row>
    <row r="313" spans="1:10" hidden="1">
      <c r="A313" s="10" t="s">
        <v>28</v>
      </c>
      <c r="B313" s="10" t="s">
        <v>34</v>
      </c>
      <c r="C313" s="10" t="s">
        <v>306</v>
      </c>
      <c r="D313" s="10">
        <v>2032</v>
      </c>
      <c r="E313" s="10" t="s">
        <v>28</v>
      </c>
      <c r="F313" s="10">
        <v>1000</v>
      </c>
      <c r="G313" s="10">
        <v>1000</v>
      </c>
      <c r="H313" s="10" t="s">
        <v>291</v>
      </c>
      <c r="I313" s="10" t="str">
        <f>_xlfn.XLOOKUP(E313,Country_MZ[MARKET_NODE],Country_MZ[COUNTRY_NAME])</f>
        <v>BELGIUM</v>
      </c>
      <c r="J313" s="10" t="str">
        <f>_xlfn.XLOOKUP(A313,Country_MZ[MARKET_NODE],Country_MZ[COUNTRY_NAME])</f>
        <v>BELGIUM</v>
      </c>
    </row>
    <row r="314" spans="1:10" hidden="1">
      <c r="A314" s="10" t="s">
        <v>28</v>
      </c>
      <c r="B314" s="10" t="s">
        <v>34</v>
      </c>
      <c r="C314" s="10" t="s">
        <v>306</v>
      </c>
      <c r="D314" s="10">
        <v>2032</v>
      </c>
      <c r="E314" s="10" t="s">
        <v>34</v>
      </c>
      <c r="F314" s="10">
        <v>1000</v>
      </c>
      <c r="G314" s="10">
        <v>1000</v>
      </c>
      <c r="H314" s="10" t="s">
        <v>291</v>
      </c>
      <c r="I314" s="10" t="str">
        <f>_xlfn.XLOOKUP(E314,Country_MZ[MARKET_NODE],Country_MZ[COUNTRY_NAME])</f>
        <v>GERMANY</v>
      </c>
      <c r="J314" s="10" t="str">
        <f>_xlfn.XLOOKUP(A314,Country_MZ[MARKET_NODE],Country_MZ[COUNTRY_NAME])</f>
        <v>BELGIUM</v>
      </c>
    </row>
    <row r="315" spans="1:10" hidden="1">
      <c r="A315" s="10" t="s">
        <v>28</v>
      </c>
      <c r="B315" s="10" t="s">
        <v>34</v>
      </c>
      <c r="C315" s="10" t="s">
        <v>306</v>
      </c>
      <c r="D315" s="10">
        <v>2033</v>
      </c>
      <c r="E315" s="10" t="s">
        <v>28</v>
      </c>
      <c r="F315" s="10">
        <v>1000</v>
      </c>
      <c r="G315" s="10">
        <v>1000</v>
      </c>
      <c r="H315" s="10" t="s">
        <v>291</v>
      </c>
      <c r="I315" s="10" t="str">
        <f>_xlfn.XLOOKUP(E315,Country_MZ[MARKET_NODE],Country_MZ[COUNTRY_NAME])</f>
        <v>BELGIUM</v>
      </c>
      <c r="J315" s="10" t="str">
        <f>_xlfn.XLOOKUP(A315,Country_MZ[MARKET_NODE],Country_MZ[COUNTRY_NAME])</f>
        <v>BELGIUM</v>
      </c>
    </row>
    <row r="316" spans="1:10" hidden="1">
      <c r="A316" s="10" t="s">
        <v>28</v>
      </c>
      <c r="B316" s="10" t="s">
        <v>34</v>
      </c>
      <c r="C316" s="10" t="s">
        <v>306</v>
      </c>
      <c r="D316" s="10">
        <v>2033</v>
      </c>
      <c r="E316" s="10" t="s">
        <v>34</v>
      </c>
      <c r="F316" s="10">
        <v>1000</v>
      </c>
      <c r="G316" s="10">
        <v>1000</v>
      </c>
      <c r="H316" s="10" t="s">
        <v>291</v>
      </c>
      <c r="I316" s="10" t="str">
        <f>_xlfn.XLOOKUP(E316,Country_MZ[MARKET_NODE],Country_MZ[COUNTRY_NAME])</f>
        <v>GERMANY</v>
      </c>
      <c r="J316" s="10" t="str">
        <f>_xlfn.XLOOKUP(A316,Country_MZ[MARKET_NODE],Country_MZ[COUNTRY_NAME])</f>
        <v>BELGIUM</v>
      </c>
    </row>
    <row r="317" spans="1:10" hidden="1">
      <c r="A317" s="10" t="s">
        <v>28</v>
      </c>
      <c r="B317" s="10" t="s">
        <v>34</v>
      </c>
      <c r="C317" s="10" t="s">
        <v>306</v>
      </c>
      <c r="D317" s="10">
        <v>2034</v>
      </c>
      <c r="E317" s="10" t="s">
        <v>28</v>
      </c>
      <c r="F317" s="10">
        <v>1000</v>
      </c>
      <c r="G317" s="10">
        <v>1000</v>
      </c>
      <c r="H317" s="10" t="s">
        <v>291</v>
      </c>
      <c r="I317" s="10" t="str">
        <f>_xlfn.XLOOKUP(E317,Country_MZ[MARKET_NODE],Country_MZ[COUNTRY_NAME])</f>
        <v>BELGIUM</v>
      </c>
      <c r="J317" s="10" t="str">
        <f>_xlfn.XLOOKUP(A317,Country_MZ[MARKET_NODE],Country_MZ[COUNTRY_NAME])</f>
        <v>BELGIUM</v>
      </c>
    </row>
    <row r="318" spans="1:10" hidden="1">
      <c r="A318" s="10" t="s">
        <v>28</v>
      </c>
      <c r="B318" s="10" t="s">
        <v>34</v>
      </c>
      <c r="C318" s="10" t="s">
        <v>306</v>
      </c>
      <c r="D318" s="10">
        <v>2034</v>
      </c>
      <c r="E318" s="10" t="s">
        <v>34</v>
      </c>
      <c r="F318" s="10">
        <v>1000</v>
      </c>
      <c r="G318" s="10">
        <v>1000</v>
      </c>
      <c r="H318" s="10" t="s">
        <v>291</v>
      </c>
      <c r="I318" s="10" t="str">
        <f>_xlfn.XLOOKUP(E318,Country_MZ[MARKET_NODE],Country_MZ[COUNTRY_NAME])</f>
        <v>GERMANY</v>
      </c>
      <c r="J318" s="10" t="str">
        <f>_xlfn.XLOOKUP(A318,Country_MZ[MARKET_NODE],Country_MZ[COUNTRY_NAME])</f>
        <v>BELGIUM</v>
      </c>
    </row>
    <row r="319" spans="1:10" hidden="1">
      <c r="A319" s="10" t="s">
        <v>28</v>
      </c>
      <c r="B319" s="10" t="s">
        <v>34</v>
      </c>
      <c r="C319" s="10" t="s">
        <v>306</v>
      </c>
      <c r="D319" s="10">
        <v>2035</v>
      </c>
      <c r="E319" s="10" t="s">
        <v>28</v>
      </c>
      <c r="F319" s="10">
        <v>1000</v>
      </c>
      <c r="G319" s="10">
        <v>1000</v>
      </c>
      <c r="H319" s="10" t="s">
        <v>291</v>
      </c>
      <c r="I319" s="10" t="str">
        <f>_xlfn.XLOOKUP(E319,Country_MZ[MARKET_NODE],Country_MZ[COUNTRY_NAME])</f>
        <v>BELGIUM</v>
      </c>
      <c r="J319" s="10" t="str">
        <f>_xlfn.XLOOKUP(A319,Country_MZ[MARKET_NODE],Country_MZ[COUNTRY_NAME])</f>
        <v>BELGIUM</v>
      </c>
    </row>
    <row r="320" spans="1:10" hidden="1">
      <c r="A320" s="10" t="s">
        <v>28</v>
      </c>
      <c r="B320" s="10" t="s">
        <v>34</v>
      </c>
      <c r="C320" s="10" t="s">
        <v>306</v>
      </c>
      <c r="D320" s="10">
        <v>2035</v>
      </c>
      <c r="E320" s="10" t="s">
        <v>34</v>
      </c>
      <c r="F320" s="10">
        <v>1000</v>
      </c>
      <c r="G320" s="10">
        <v>1000</v>
      </c>
      <c r="H320" s="10" t="s">
        <v>291</v>
      </c>
      <c r="I320" s="10" t="str">
        <f>_xlfn.XLOOKUP(E320,Country_MZ[MARKET_NODE],Country_MZ[COUNTRY_NAME])</f>
        <v>GERMANY</v>
      </c>
      <c r="J320" s="10" t="str">
        <f>_xlfn.XLOOKUP(A320,Country_MZ[MARKET_NODE],Country_MZ[COUNTRY_NAME])</f>
        <v>BELGIUM</v>
      </c>
    </row>
    <row r="321" spans="1:10" hidden="1">
      <c r="A321" s="10" t="s">
        <v>28</v>
      </c>
      <c r="B321" s="10" t="s">
        <v>44</v>
      </c>
      <c r="C321" s="10" t="s">
        <v>307</v>
      </c>
      <c r="D321" s="10">
        <v>2025</v>
      </c>
      <c r="E321" s="10" t="s">
        <v>28</v>
      </c>
      <c r="F321" s="10">
        <v>0</v>
      </c>
      <c r="G321" s="10">
        <v>0</v>
      </c>
      <c r="H321" s="10" t="s">
        <v>291</v>
      </c>
      <c r="I321" s="10" t="str">
        <f>_xlfn.XLOOKUP(E321,Country_MZ[MARKET_NODE],Country_MZ[COUNTRY_NAME])</f>
        <v>BELGIUM</v>
      </c>
      <c r="J321" s="10" t="str">
        <f>_xlfn.XLOOKUP(A321,Country_MZ[MARKET_NODE],Country_MZ[COUNTRY_NAME])</f>
        <v>BELGIUM</v>
      </c>
    </row>
    <row r="322" spans="1:10" hidden="1">
      <c r="A322" s="10" t="s">
        <v>28</v>
      </c>
      <c r="B322" s="10" t="s">
        <v>44</v>
      </c>
      <c r="C322" s="10" t="s">
        <v>307</v>
      </c>
      <c r="D322" s="10">
        <v>2026</v>
      </c>
      <c r="E322" s="10" t="s">
        <v>28</v>
      </c>
      <c r="F322" s="10">
        <v>0</v>
      </c>
      <c r="G322" s="10">
        <v>0</v>
      </c>
      <c r="H322" s="10" t="s">
        <v>291</v>
      </c>
      <c r="I322" s="10" t="str">
        <f>_xlfn.XLOOKUP(E322,Country_MZ[MARKET_NODE],Country_MZ[COUNTRY_NAME])</f>
        <v>BELGIUM</v>
      </c>
      <c r="J322" s="10" t="str">
        <f>_xlfn.XLOOKUP(A322,Country_MZ[MARKET_NODE],Country_MZ[COUNTRY_NAME])</f>
        <v>BELGIUM</v>
      </c>
    </row>
    <row r="323" spans="1:10" hidden="1">
      <c r="A323" s="10" t="s">
        <v>28</v>
      </c>
      <c r="B323" s="10" t="s">
        <v>44</v>
      </c>
      <c r="C323" s="10" t="s">
        <v>307</v>
      </c>
      <c r="D323" s="10">
        <v>2027</v>
      </c>
      <c r="E323" s="10" t="s">
        <v>28</v>
      </c>
      <c r="F323" s="10">
        <v>0</v>
      </c>
      <c r="G323" s="10">
        <v>0</v>
      </c>
      <c r="H323" s="10" t="s">
        <v>291</v>
      </c>
      <c r="I323" s="10" t="str">
        <f>_xlfn.XLOOKUP(E323,Country_MZ[MARKET_NODE],Country_MZ[COUNTRY_NAME])</f>
        <v>BELGIUM</v>
      </c>
      <c r="J323" s="10" t="str">
        <f>_xlfn.XLOOKUP(A323,Country_MZ[MARKET_NODE],Country_MZ[COUNTRY_NAME])</f>
        <v>BELGIUM</v>
      </c>
    </row>
    <row r="324" spans="1:10" hidden="1">
      <c r="A324" s="10" t="s">
        <v>28</v>
      </c>
      <c r="B324" s="10" t="s">
        <v>44</v>
      </c>
      <c r="C324" s="10" t="s">
        <v>307</v>
      </c>
      <c r="D324" s="10">
        <v>2028</v>
      </c>
      <c r="E324" s="10" t="s">
        <v>28</v>
      </c>
      <c r="F324" s="10">
        <v>0</v>
      </c>
      <c r="G324" s="10">
        <v>0</v>
      </c>
      <c r="H324" s="10" t="s">
        <v>291</v>
      </c>
      <c r="I324" s="10" t="str">
        <f>_xlfn.XLOOKUP(E324,Country_MZ[MARKET_NODE],Country_MZ[COUNTRY_NAME])</f>
        <v>BELGIUM</v>
      </c>
      <c r="J324" s="10" t="str">
        <f>_xlfn.XLOOKUP(A324,Country_MZ[MARKET_NODE],Country_MZ[COUNTRY_NAME])</f>
        <v>BELGIUM</v>
      </c>
    </row>
    <row r="325" spans="1:10" hidden="1">
      <c r="A325" s="10" t="s">
        <v>28</v>
      </c>
      <c r="B325" s="10" t="s">
        <v>44</v>
      </c>
      <c r="C325" s="10" t="s">
        <v>307</v>
      </c>
      <c r="D325" s="10">
        <v>2029</v>
      </c>
      <c r="E325" s="10" t="s">
        <v>28</v>
      </c>
      <c r="F325" s="10">
        <v>0</v>
      </c>
      <c r="G325" s="10">
        <v>0</v>
      </c>
      <c r="H325" s="10" t="s">
        <v>291</v>
      </c>
      <c r="I325" s="10" t="str">
        <f>_xlfn.XLOOKUP(E325,Country_MZ[MARKET_NODE],Country_MZ[COUNTRY_NAME])</f>
        <v>BELGIUM</v>
      </c>
      <c r="J325" s="10" t="str">
        <f>_xlfn.XLOOKUP(A325,Country_MZ[MARKET_NODE],Country_MZ[COUNTRY_NAME])</f>
        <v>BELGIUM</v>
      </c>
    </row>
    <row r="326" spans="1:10" hidden="1">
      <c r="A326" s="10" t="s">
        <v>28</v>
      </c>
      <c r="B326" s="10" t="s">
        <v>44</v>
      </c>
      <c r="C326" s="10" t="s">
        <v>307</v>
      </c>
      <c r="D326" s="10">
        <v>2030</v>
      </c>
      <c r="E326" s="10" t="s">
        <v>28</v>
      </c>
      <c r="F326" s="10">
        <v>0</v>
      </c>
      <c r="G326" s="10">
        <v>0</v>
      </c>
      <c r="H326" s="10" t="s">
        <v>291</v>
      </c>
      <c r="I326" s="10" t="str">
        <f>_xlfn.XLOOKUP(E326,Country_MZ[MARKET_NODE],Country_MZ[COUNTRY_NAME])</f>
        <v>BELGIUM</v>
      </c>
      <c r="J326" s="10" t="str">
        <f>_xlfn.XLOOKUP(A326,Country_MZ[MARKET_NODE],Country_MZ[COUNTRY_NAME])</f>
        <v>BELGIUM</v>
      </c>
    </row>
    <row r="327" spans="1:10" hidden="1">
      <c r="A327" s="10" t="s">
        <v>28</v>
      </c>
      <c r="B327" s="10" t="s">
        <v>44</v>
      </c>
      <c r="C327" s="10" t="s">
        <v>307</v>
      </c>
      <c r="D327" s="10">
        <v>2031</v>
      </c>
      <c r="E327" s="10" t="s">
        <v>28</v>
      </c>
      <c r="F327" s="10">
        <v>0</v>
      </c>
      <c r="G327" s="10">
        <v>0</v>
      </c>
      <c r="H327" s="10" t="s">
        <v>291</v>
      </c>
      <c r="I327" s="10" t="str">
        <f>_xlfn.XLOOKUP(E327,Country_MZ[MARKET_NODE],Country_MZ[COUNTRY_NAME])</f>
        <v>BELGIUM</v>
      </c>
      <c r="J327" s="10" t="str">
        <f>_xlfn.XLOOKUP(A327,Country_MZ[MARKET_NODE],Country_MZ[COUNTRY_NAME])</f>
        <v>BELGIUM</v>
      </c>
    </row>
    <row r="328" spans="1:10" hidden="1">
      <c r="A328" s="10" t="s">
        <v>28</v>
      </c>
      <c r="B328" s="10" t="s">
        <v>44</v>
      </c>
      <c r="C328" s="10" t="s">
        <v>307</v>
      </c>
      <c r="D328" s="10">
        <v>2032</v>
      </c>
      <c r="E328" s="10" t="s">
        <v>28</v>
      </c>
      <c r="F328" s="10">
        <v>2000</v>
      </c>
      <c r="G328" s="10">
        <v>2000</v>
      </c>
      <c r="H328" s="10" t="s">
        <v>291</v>
      </c>
      <c r="I328" s="10" t="str">
        <f>_xlfn.XLOOKUP(E328,Country_MZ[MARKET_NODE],Country_MZ[COUNTRY_NAME])</f>
        <v>BELGIUM</v>
      </c>
      <c r="J328" s="10" t="str">
        <f>_xlfn.XLOOKUP(A328,Country_MZ[MARKET_NODE],Country_MZ[COUNTRY_NAME])</f>
        <v>BELGIUM</v>
      </c>
    </row>
    <row r="329" spans="1:10" hidden="1">
      <c r="A329" s="10" t="s">
        <v>28</v>
      </c>
      <c r="B329" s="10" t="s">
        <v>44</v>
      </c>
      <c r="C329" s="10" t="s">
        <v>307</v>
      </c>
      <c r="D329" s="10">
        <v>2033</v>
      </c>
      <c r="E329" s="10" t="s">
        <v>28</v>
      </c>
      <c r="F329" s="10">
        <v>2000</v>
      </c>
      <c r="G329" s="10">
        <v>2000</v>
      </c>
      <c r="H329" s="10" t="s">
        <v>291</v>
      </c>
      <c r="I329" s="10" t="str">
        <f>_xlfn.XLOOKUP(E329,Country_MZ[MARKET_NODE],Country_MZ[COUNTRY_NAME])</f>
        <v>BELGIUM</v>
      </c>
      <c r="J329" s="10" t="str">
        <f>_xlfn.XLOOKUP(A329,Country_MZ[MARKET_NODE],Country_MZ[COUNTRY_NAME])</f>
        <v>BELGIUM</v>
      </c>
    </row>
    <row r="330" spans="1:10" hidden="1">
      <c r="A330" s="10" t="s">
        <v>28</v>
      </c>
      <c r="B330" s="10" t="s">
        <v>44</v>
      </c>
      <c r="C330" s="10" t="s">
        <v>307</v>
      </c>
      <c r="D330" s="10">
        <v>2034</v>
      </c>
      <c r="E330" s="10" t="s">
        <v>28</v>
      </c>
      <c r="F330" s="10">
        <v>2000</v>
      </c>
      <c r="G330" s="10">
        <v>2000</v>
      </c>
      <c r="H330" s="10" t="s">
        <v>291</v>
      </c>
      <c r="I330" s="10" t="str">
        <f>_xlfn.XLOOKUP(E330,Country_MZ[MARKET_NODE],Country_MZ[COUNTRY_NAME])</f>
        <v>BELGIUM</v>
      </c>
      <c r="J330" s="10" t="str">
        <f>_xlfn.XLOOKUP(A330,Country_MZ[MARKET_NODE],Country_MZ[COUNTRY_NAME])</f>
        <v>BELGIUM</v>
      </c>
    </row>
    <row r="331" spans="1:10" hidden="1">
      <c r="A331" s="10" t="s">
        <v>28</v>
      </c>
      <c r="B331" s="10" t="s">
        <v>44</v>
      </c>
      <c r="C331" s="10" t="s">
        <v>307</v>
      </c>
      <c r="D331" s="10">
        <v>2035</v>
      </c>
      <c r="E331" s="10" t="s">
        <v>28</v>
      </c>
      <c r="F331" s="10">
        <v>2000</v>
      </c>
      <c r="G331" s="10">
        <v>2000</v>
      </c>
      <c r="H331" s="10" t="s">
        <v>291</v>
      </c>
      <c r="I331" s="10" t="str">
        <f>_xlfn.XLOOKUP(E331,Country_MZ[MARKET_NODE],Country_MZ[COUNTRY_NAME])</f>
        <v>BELGIUM</v>
      </c>
      <c r="J331" s="10" t="str">
        <f>_xlfn.XLOOKUP(A331,Country_MZ[MARKET_NODE],Country_MZ[COUNTRY_NAME])</f>
        <v>BELGIUM</v>
      </c>
    </row>
    <row r="332" spans="1:10" hidden="1">
      <c r="A332" s="10" t="s">
        <v>28</v>
      </c>
      <c r="B332" s="10" t="s">
        <v>50</v>
      </c>
      <c r="C332" s="10" t="s">
        <v>308</v>
      </c>
      <c r="D332" s="10">
        <v>2025</v>
      </c>
      <c r="E332" s="10" t="s">
        <v>28</v>
      </c>
      <c r="F332" s="10">
        <v>2800</v>
      </c>
      <c r="G332" s="10">
        <v>2800</v>
      </c>
      <c r="H332" s="10" t="s">
        <v>291</v>
      </c>
      <c r="I332" s="10" t="str">
        <f>_xlfn.XLOOKUP(E332,Country_MZ[MARKET_NODE],Country_MZ[COUNTRY_NAME])</f>
        <v>BELGIUM</v>
      </c>
      <c r="J332" s="10" t="str">
        <f>_xlfn.XLOOKUP(A332,Country_MZ[MARKET_NODE],Country_MZ[COUNTRY_NAME])</f>
        <v>BELGIUM</v>
      </c>
    </row>
    <row r="333" spans="1:10" hidden="1">
      <c r="A333" s="10" t="s">
        <v>28</v>
      </c>
      <c r="B333" s="10" t="s">
        <v>50</v>
      </c>
      <c r="C333" s="10" t="s">
        <v>308</v>
      </c>
      <c r="D333" s="10">
        <v>2025</v>
      </c>
      <c r="E333" s="10" t="s">
        <v>50</v>
      </c>
      <c r="F333" s="10">
        <v>2800</v>
      </c>
      <c r="G333" s="10">
        <v>2800</v>
      </c>
      <c r="H333" s="10" t="s">
        <v>291</v>
      </c>
      <c r="I333" s="10" t="str">
        <f>_xlfn.XLOOKUP(E333,Country_MZ[MARKET_NODE],Country_MZ[COUNTRY_NAME])</f>
        <v>FRANCE</v>
      </c>
      <c r="J333" s="10" t="str">
        <f>_xlfn.XLOOKUP(A333,Country_MZ[MARKET_NODE],Country_MZ[COUNTRY_NAME])</f>
        <v>BELGIUM</v>
      </c>
    </row>
    <row r="334" spans="1:10" hidden="1">
      <c r="A334" s="10" t="s">
        <v>28</v>
      </c>
      <c r="B334" s="10" t="s">
        <v>50</v>
      </c>
      <c r="C334" s="10" t="s">
        <v>308</v>
      </c>
      <c r="D334" s="10">
        <v>2026</v>
      </c>
      <c r="E334" s="10" t="s">
        <v>28</v>
      </c>
      <c r="F334" s="10">
        <v>2800</v>
      </c>
      <c r="G334" s="10">
        <v>2800</v>
      </c>
      <c r="H334" s="10" t="s">
        <v>291</v>
      </c>
      <c r="I334" s="10" t="str">
        <f>_xlfn.XLOOKUP(E334,Country_MZ[MARKET_NODE],Country_MZ[COUNTRY_NAME])</f>
        <v>BELGIUM</v>
      </c>
      <c r="J334" s="10" t="str">
        <f>_xlfn.XLOOKUP(A334,Country_MZ[MARKET_NODE],Country_MZ[COUNTRY_NAME])</f>
        <v>BELGIUM</v>
      </c>
    </row>
    <row r="335" spans="1:10" hidden="1">
      <c r="A335" s="10" t="s">
        <v>28</v>
      </c>
      <c r="B335" s="10" t="s">
        <v>50</v>
      </c>
      <c r="C335" s="10" t="s">
        <v>308</v>
      </c>
      <c r="D335" s="10">
        <v>2026</v>
      </c>
      <c r="E335" s="10" t="s">
        <v>50</v>
      </c>
      <c r="F335" s="10">
        <v>2800</v>
      </c>
      <c r="G335" s="10">
        <v>2800</v>
      </c>
      <c r="H335" s="10" t="s">
        <v>291</v>
      </c>
      <c r="I335" s="10" t="str">
        <f>_xlfn.XLOOKUP(E335,Country_MZ[MARKET_NODE],Country_MZ[COUNTRY_NAME])</f>
        <v>FRANCE</v>
      </c>
      <c r="J335" s="10" t="str">
        <f>_xlfn.XLOOKUP(A335,Country_MZ[MARKET_NODE],Country_MZ[COUNTRY_NAME])</f>
        <v>BELGIUM</v>
      </c>
    </row>
    <row r="336" spans="1:10" hidden="1">
      <c r="A336" s="10" t="s">
        <v>28</v>
      </c>
      <c r="B336" s="10" t="s">
        <v>50</v>
      </c>
      <c r="C336" s="10" t="s">
        <v>308</v>
      </c>
      <c r="D336" s="10">
        <v>2027</v>
      </c>
      <c r="E336" s="10" t="s">
        <v>28</v>
      </c>
      <c r="F336" s="10">
        <v>2800</v>
      </c>
      <c r="G336" s="10">
        <v>2800</v>
      </c>
      <c r="H336" s="10" t="s">
        <v>291</v>
      </c>
      <c r="I336" s="10" t="str">
        <f>_xlfn.XLOOKUP(E336,Country_MZ[MARKET_NODE],Country_MZ[COUNTRY_NAME])</f>
        <v>BELGIUM</v>
      </c>
      <c r="J336" s="10" t="str">
        <f>_xlfn.XLOOKUP(A336,Country_MZ[MARKET_NODE],Country_MZ[COUNTRY_NAME])</f>
        <v>BELGIUM</v>
      </c>
    </row>
    <row r="337" spans="1:10" hidden="1">
      <c r="A337" s="10" t="s">
        <v>28</v>
      </c>
      <c r="B337" s="10" t="s">
        <v>50</v>
      </c>
      <c r="C337" s="10" t="s">
        <v>308</v>
      </c>
      <c r="D337" s="10">
        <v>2027</v>
      </c>
      <c r="E337" s="10" t="s">
        <v>50</v>
      </c>
      <c r="F337" s="10">
        <v>2800</v>
      </c>
      <c r="G337" s="10">
        <v>2800</v>
      </c>
      <c r="H337" s="10" t="s">
        <v>291</v>
      </c>
      <c r="I337" s="10" t="str">
        <f>_xlfn.XLOOKUP(E337,Country_MZ[MARKET_NODE],Country_MZ[COUNTRY_NAME])</f>
        <v>FRANCE</v>
      </c>
      <c r="J337" s="10" t="str">
        <f>_xlfn.XLOOKUP(A337,Country_MZ[MARKET_NODE],Country_MZ[COUNTRY_NAME])</f>
        <v>BELGIUM</v>
      </c>
    </row>
    <row r="338" spans="1:10" hidden="1">
      <c r="A338" s="10" t="s">
        <v>28</v>
      </c>
      <c r="B338" s="10" t="s">
        <v>50</v>
      </c>
      <c r="C338" s="10" t="s">
        <v>308</v>
      </c>
      <c r="D338" s="10">
        <v>2028</v>
      </c>
      <c r="E338" s="10" t="s">
        <v>28</v>
      </c>
      <c r="F338" s="10">
        <v>2800</v>
      </c>
      <c r="G338" s="10">
        <v>2800</v>
      </c>
      <c r="H338" s="10" t="s">
        <v>291</v>
      </c>
      <c r="I338" s="10" t="str">
        <f>_xlfn.XLOOKUP(E338,Country_MZ[MARKET_NODE],Country_MZ[COUNTRY_NAME])</f>
        <v>BELGIUM</v>
      </c>
      <c r="J338" s="10" t="str">
        <f>_xlfn.XLOOKUP(A338,Country_MZ[MARKET_NODE],Country_MZ[COUNTRY_NAME])</f>
        <v>BELGIUM</v>
      </c>
    </row>
    <row r="339" spans="1:10" hidden="1">
      <c r="A339" s="10" t="s">
        <v>28</v>
      </c>
      <c r="B339" s="10" t="s">
        <v>50</v>
      </c>
      <c r="C339" s="10" t="s">
        <v>308</v>
      </c>
      <c r="D339" s="10">
        <v>2028</v>
      </c>
      <c r="E339" s="10" t="s">
        <v>50</v>
      </c>
      <c r="F339" s="10">
        <v>2800</v>
      </c>
      <c r="G339" s="10">
        <v>2800</v>
      </c>
      <c r="H339" s="10" t="s">
        <v>291</v>
      </c>
      <c r="I339" s="10" t="str">
        <f>_xlfn.XLOOKUP(E339,Country_MZ[MARKET_NODE],Country_MZ[COUNTRY_NAME])</f>
        <v>FRANCE</v>
      </c>
      <c r="J339" s="10" t="str">
        <f>_xlfn.XLOOKUP(A339,Country_MZ[MARKET_NODE],Country_MZ[COUNTRY_NAME])</f>
        <v>BELGIUM</v>
      </c>
    </row>
    <row r="340" spans="1:10" hidden="1">
      <c r="A340" s="10" t="s">
        <v>28</v>
      </c>
      <c r="B340" s="10" t="s">
        <v>50</v>
      </c>
      <c r="C340" s="10" t="s">
        <v>308</v>
      </c>
      <c r="D340" s="10">
        <v>2029</v>
      </c>
      <c r="E340" s="10" t="s">
        <v>28</v>
      </c>
      <c r="F340" s="10">
        <v>2800</v>
      </c>
      <c r="G340" s="10">
        <v>2800</v>
      </c>
      <c r="H340" s="10" t="s">
        <v>291</v>
      </c>
      <c r="I340" s="10" t="str">
        <f>_xlfn.XLOOKUP(E340,Country_MZ[MARKET_NODE],Country_MZ[COUNTRY_NAME])</f>
        <v>BELGIUM</v>
      </c>
      <c r="J340" s="10" t="str">
        <f>_xlfn.XLOOKUP(A340,Country_MZ[MARKET_NODE],Country_MZ[COUNTRY_NAME])</f>
        <v>BELGIUM</v>
      </c>
    </row>
    <row r="341" spans="1:10" hidden="1">
      <c r="A341" s="10" t="s">
        <v>28</v>
      </c>
      <c r="B341" s="10" t="s">
        <v>50</v>
      </c>
      <c r="C341" s="10" t="s">
        <v>308</v>
      </c>
      <c r="D341" s="10">
        <v>2029</v>
      </c>
      <c r="E341" s="10" t="s">
        <v>50</v>
      </c>
      <c r="F341" s="10">
        <v>2800</v>
      </c>
      <c r="G341" s="10">
        <v>2800</v>
      </c>
      <c r="H341" s="10" t="s">
        <v>291</v>
      </c>
      <c r="I341" s="10" t="str">
        <f>_xlfn.XLOOKUP(E341,Country_MZ[MARKET_NODE],Country_MZ[COUNTRY_NAME])</f>
        <v>FRANCE</v>
      </c>
      <c r="J341" s="10" t="str">
        <f>_xlfn.XLOOKUP(A341,Country_MZ[MARKET_NODE],Country_MZ[COUNTRY_NAME])</f>
        <v>BELGIUM</v>
      </c>
    </row>
    <row r="342" spans="1:10" hidden="1">
      <c r="A342" s="10" t="s">
        <v>28</v>
      </c>
      <c r="B342" s="10" t="s">
        <v>50</v>
      </c>
      <c r="C342" s="10" t="s">
        <v>308</v>
      </c>
      <c r="D342" s="10">
        <v>2030</v>
      </c>
      <c r="E342" s="10" t="s">
        <v>28</v>
      </c>
      <c r="F342" s="10">
        <v>2800</v>
      </c>
      <c r="G342" s="10">
        <v>2800</v>
      </c>
      <c r="H342" s="10" t="s">
        <v>291</v>
      </c>
      <c r="I342" s="10" t="str">
        <f>_xlfn.XLOOKUP(E342,Country_MZ[MARKET_NODE],Country_MZ[COUNTRY_NAME])</f>
        <v>BELGIUM</v>
      </c>
      <c r="J342" s="10" t="str">
        <f>_xlfn.XLOOKUP(A342,Country_MZ[MARKET_NODE],Country_MZ[COUNTRY_NAME])</f>
        <v>BELGIUM</v>
      </c>
    </row>
    <row r="343" spans="1:10" hidden="1">
      <c r="A343" s="10" t="s">
        <v>28</v>
      </c>
      <c r="B343" s="10" t="s">
        <v>50</v>
      </c>
      <c r="C343" s="10" t="s">
        <v>308</v>
      </c>
      <c r="D343" s="10">
        <v>2030</v>
      </c>
      <c r="E343" s="10" t="s">
        <v>50</v>
      </c>
      <c r="F343" s="10">
        <v>2800</v>
      </c>
      <c r="G343" s="10">
        <v>2800</v>
      </c>
      <c r="H343" s="10" t="s">
        <v>291</v>
      </c>
      <c r="I343" s="10" t="str">
        <f>_xlfn.XLOOKUP(E343,Country_MZ[MARKET_NODE],Country_MZ[COUNTRY_NAME])</f>
        <v>FRANCE</v>
      </c>
      <c r="J343" s="10" t="str">
        <f>_xlfn.XLOOKUP(A343,Country_MZ[MARKET_NODE],Country_MZ[COUNTRY_NAME])</f>
        <v>BELGIUM</v>
      </c>
    </row>
    <row r="344" spans="1:10" hidden="1">
      <c r="A344" s="10" t="s">
        <v>28</v>
      </c>
      <c r="B344" s="10" t="s">
        <v>50</v>
      </c>
      <c r="C344" s="10" t="s">
        <v>308</v>
      </c>
      <c r="D344" s="10">
        <v>2031</v>
      </c>
      <c r="E344" s="10" t="s">
        <v>28</v>
      </c>
      <c r="F344" s="10">
        <v>2800</v>
      </c>
      <c r="G344" s="10">
        <v>2800</v>
      </c>
      <c r="H344" s="10" t="s">
        <v>291</v>
      </c>
      <c r="I344" s="10" t="str">
        <f>_xlfn.XLOOKUP(E344,Country_MZ[MARKET_NODE],Country_MZ[COUNTRY_NAME])</f>
        <v>BELGIUM</v>
      </c>
      <c r="J344" s="10" t="str">
        <f>_xlfn.XLOOKUP(A344,Country_MZ[MARKET_NODE],Country_MZ[COUNTRY_NAME])</f>
        <v>BELGIUM</v>
      </c>
    </row>
    <row r="345" spans="1:10" hidden="1">
      <c r="A345" s="10" t="s">
        <v>28</v>
      </c>
      <c r="B345" s="10" t="s">
        <v>50</v>
      </c>
      <c r="C345" s="10" t="s">
        <v>308</v>
      </c>
      <c r="D345" s="10">
        <v>2031</v>
      </c>
      <c r="E345" s="10" t="s">
        <v>50</v>
      </c>
      <c r="F345" s="10">
        <v>2800</v>
      </c>
      <c r="G345" s="10">
        <v>2800</v>
      </c>
      <c r="H345" s="10" t="s">
        <v>291</v>
      </c>
      <c r="I345" s="10" t="str">
        <f>_xlfn.XLOOKUP(E345,Country_MZ[MARKET_NODE],Country_MZ[COUNTRY_NAME])</f>
        <v>FRANCE</v>
      </c>
      <c r="J345" s="10" t="str">
        <f>_xlfn.XLOOKUP(A345,Country_MZ[MARKET_NODE],Country_MZ[COUNTRY_NAME])</f>
        <v>BELGIUM</v>
      </c>
    </row>
    <row r="346" spans="1:10" hidden="1">
      <c r="A346" s="10" t="s">
        <v>28</v>
      </c>
      <c r="B346" s="10" t="s">
        <v>50</v>
      </c>
      <c r="C346" s="10" t="s">
        <v>308</v>
      </c>
      <c r="D346" s="10">
        <v>2032</v>
      </c>
      <c r="E346" s="10" t="s">
        <v>28</v>
      </c>
      <c r="F346" s="10">
        <v>3800</v>
      </c>
      <c r="G346" s="10">
        <v>3800</v>
      </c>
      <c r="H346" s="10" t="s">
        <v>291</v>
      </c>
      <c r="I346" s="10" t="str">
        <f>_xlfn.XLOOKUP(E346,Country_MZ[MARKET_NODE],Country_MZ[COUNTRY_NAME])</f>
        <v>BELGIUM</v>
      </c>
      <c r="J346" s="10" t="str">
        <f>_xlfn.XLOOKUP(A346,Country_MZ[MARKET_NODE],Country_MZ[COUNTRY_NAME])</f>
        <v>BELGIUM</v>
      </c>
    </row>
    <row r="347" spans="1:10" hidden="1">
      <c r="A347" s="10" t="s">
        <v>28</v>
      </c>
      <c r="B347" s="10" t="s">
        <v>50</v>
      </c>
      <c r="C347" s="10" t="s">
        <v>308</v>
      </c>
      <c r="D347" s="10">
        <v>2032</v>
      </c>
      <c r="E347" s="10" t="s">
        <v>50</v>
      </c>
      <c r="F347" s="10">
        <v>2800</v>
      </c>
      <c r="G347" s="10">
        <v>2800</v>
      </c>
      <c r="H347" s="10" t="s">
        <v>291</v>
      </c>
      <c r="I347" s="10" t="str">
        <f>_xlfn.XLOOKUP(E347,Country_MZ[MARKET_NODE],Country_MZ[COUNTRY_NAME])</f>
        <v>FRANCE</v>
      </c>
      <c r="J347" s="10" t="str">
        <f>_xlfn.XLOOKUP(A347,Country_MZ[MARKET_NODE],Country_MZ[COUNTRY_NAME])</f>
        <v>BELGIUM</v>
      </c>
    </row>
    <row r="348" spans="1:10" hidden="1">
      <c r="A348" s="10" t="s">
        <v>28</v>
      </c>
      <c r="B348" s="10" t="s">
        <v>50</v>
      </c>
      <c r="C348" s="10" t="s">
        <v>308</v>
      </c>
      <c r="D348" s="10">
        <v>2033</v>
      </c>
      <c r="E348" s="10" t="s">
        <v>28</v>
      </c>
      <c r="F348" s="10">
        <v>3800</v>
      </c>
      <c r="G348" s="10">
        <v>3800</v>
      </c>
      <c r="H348" s="10" t="s">
        <v>291</v>
      </c>
      <c r="I348" s="10" t="str">
        <f>_xlfn.XLOOKUP(E348,Country_MZ[MARKET_NODE],Country_MZ[COUNTRY_NAME])</f>
        <v>BELGIUM</v>
      </c>
      <c r="J348" s="10" t="str">
        <f>_xlfn.XLOOKUP(A348,Country_MZ[MARKET_NODE],Country_MZ[COUNTRY_NAME])</f>
        <v>BELGIUM</v>
      </c>
    </row>
    <row r="349" spans="1:10" hidden="1">
      <c r="A349" s="10" t="s">
        <v>28</v>
      </c>
      <c r="B349" s="10" t="s">
        <v>50</v>
      </c>
      <c r="C349" s="10" t="s">
        <v>308</v>
      </c>
      <c r="D349" s="10">
        <v>2033</v>
      </c>
      <c r="E349" s="10" t="s">
        <v>50</v>
      </c>
      <c r="F349" s="10">
        <v>3800</v>
      </c>
      <c r="G349" s="10">
        <v>3800</v>
      </c>
      <c r="H349" s="10" t="s">
        <v>291</v>
      </c>
      <c r="I349" s="10" t="str">
        <f>_xlfn.XLOOKUP(E349,Country_MZ[MARKET_NODE],Country_MZ[COUNTRY_NAME])</f>
        <v>FRANCE</v>
      </c>
      <c r="J349" s="10" t="str">
        <f>_xlfn.XLOOKUP(A349,Country_MZ[MARKET_NODE],Country_MZ[COUNTRY_NAME])</f>
        <v>BELGIUM</v>
      </c>
    </row>
    <row r="350" spans="1:10" hidden="1">
      <c r="A350" s="10" t="s">
        <v>28</v>
      </c>
      <c r="B350" s="10" t="s">
        <v>50</v>
      </c>
      <c r="C350" s="10" t="s">
        <v>308</v>
      </c>
      <c r="D350" s="10">
        <v>2034</v>
      </c>
      <c r="E350" s="10" t="s">
        <v>28</v>
      </c>
      <c r="F350" s="10">
        <v>3800</v>
      </c>
      <c r="G350" s="10">
        <v>3800</v>
      </c>
      <c r="H350" s="10" t="s">
        <v>291</v>
      </c>
      <c r="I350" s="10" t="str">
        <f>_xlfn.XLOOKUP(E350,Country_MZ[MARKET_NODE],Country_MZ[COUNTRY_NAME])</f>
        <v>BELGIUM</v>
      </c>
      <c r="J350" s="10" t="str">
        <f>_xlfn.XLOOKUP(A350,Country_MZ[MARKET_NODE],Country_MZ[COUNTRY_NAME])</f>
        <v>BELGIUM</v>
      </c>
    </row>
    <row r="351" spans="1:10" hidden="1">
      <c r="A351" s="10" t="s">
        <v>28</v>
      </c>
      <c r="B351" s="10" t="s">
        <v>50</v>
      </c>
      <c r="C351" s="10" t="s">
        <v>308</v>
      </c>
      <c r="D351" s="10">
        <v>2034</v>
      </c>
      <c r="E351" s="10" t="s">
        <v>50</v>
      </c>
      <c r="F351" s="10">
        <v>3800</v>
      </c>
      <c r="G351" s="10">
        <v>3800</v>
      </c>
      <c r="H351" s="10" t="s">
        <v>291</v>
      </c>
      <c r="I351" s="10" t="str">
        <f>_xlfn.XLOOKUP(E351,Country_MZ[MARKET_NODE],Country_MZ[COUNTRY_NAME])</f>
        <v>FRANCE</v>
      </c>
      <c r="J351" s="10" t="str">
        <f>_xlfn.XLOOKUP(A351,Country_MZ[MARKET_NODE],Country_MZ[COUNTRY_NAME])</f>
        <v>BELGIUM</v>
      </c>
    </row>
    <row r="352" spans="1:10" hidden="1">
      <c r="A352" s="10" t="s">
        <v>28</v>
      </c>
      <c r="B352" s="10" t="s">
        <v>50</v>
      </c>
      <c r="C352" s="10" t="s">
        <v>308</v>
      </c>
      <c r="D352" s="10">
        <v>2035</v>
      </c>
      <c r="E352" s="10" t="s">
        <v>28</v>
      </c>
      <c r="F352" s="10">
        <v>3800</v>
      </c>
      <c r="G352" s="10">
        <v>3800</v>
      </c>
      <c r="H352" s="10" t="s">
        <v>291</v>
      </c>
      <c r="I352" s="10" t="str">
        <f>_xlfn.XLOOKUP(E352,Country_MZ[MARKET_NODE],Country_MZ[COUNTRY_NAME])</f>
        <v>BELGIUM</v>
      </c>
      <c r="J352" s="10" t="str">
        <f>_xlfn.XLOOKUP(A352,Country_MZ[MARKET_NODE],Country_MZ[COUNTRY_NAME])</f>
        <v>BELGIUM</v>
      </c>
    </row>
    <row r="353" spans="1:10" hidden="1">
      <c r="A353" s="10" t="s">
        <v>28</v>
      </c>
      <c r="B353" s="10" t="s">
        <v>50</v>
      </c>
      <c r="C353" s="10" t="s">
        <v>308</v>
      </c>
      <c r="D353" s="10">
        <v>2035</v>
      </c>
      <c r="E353" s="10" t="s">
        <v>50</v>
      </c>
      <c r="F353" s="10">
        <v>3800</v>
      </c>
      <c r="G353" s="10">
        <v>3800</v>
      </c>
      <c r="H353" s="10" t="s">
        <v>291</v>
      </c>
      <c r="I353" s="10" t="str">
        <f>_xlfn.XLOOKUP(E353,Country_MZ[MARKET_NODE],Country_MZ[COUNTRY_NAME])</f>
        <v>FRANCE</v>
      </c>
      <c r="J353" s="10" t="str">
        <f>_xlfn.XLOOKUP(A353,Country_MZ[MARKET_NODE],Country_MZ[COUNTRY_NAME])</f>
        <v>BELGIUM</v>
      </c>
    </row>
    <row r="354" spans="1:10" hidden="1">
      <c r="A354" s="10" t="s">
        <v>28</v>
      </c>
      <c r="B354" s="10" t="s">
        <v>71</v>
      </c>
      <c r="C354" s="10" t="s">
        <v>309</v>
      </c>
      <c r="D354" s="10">
        <v>2025</v>
      </c>
      <c r="E354" s="10" t="s">
        <v>28</v>
      </c>
      <c r="F354" s="10">
        <v>2400</v>
      </c>
      <c r="G354" s="10">
        <v>2400</v>
      </c>
      <c r="H354" s="10" t="s">
        <v>291</v>
      </c>
      <c r="I354" s="10" t="str">
        <f>_xlfn.XLOOKUP(E354,Country_MZ[MARKET_NODE],Country_MZ[COUNTRY_NAME])</f>
        <v>BELGIUM</v>
      </c>
      <c r="J354" s="10" t="str">
        <f>_xlfn.XLOOKUP(A354,Country_MZ[MARKET_NODE],Country_MZ[COUNTRY_NAME])</f>
        <v>BELGIUM</v>
      </c>
    </row>
    <row r="355" spans="1:10" hidden="1">
      <c r="A355" s="10" t="s">
        <v>28</v>
      </c>
      <c r="B355" s="10" t="s">
        <v>71</v>
      </c>
      <c r="C355" s="10" t="s">
        <v>309</v>
      </c>
      <c r="D355" s="10">
        <v>2025</v>
      </c>
      <c r="E355" s="10" t="s">
        <v>71</v>
      </c>
      <c r="F355" s="10">
        <v>2400</v>
      </c>
      <c r="G355" s="10">
        <v>2400</v>
      </c>
      <c r="H355" s="10" t="s">
        <v>291</v>
      </c>
      <c r="I355" s="10" t="str">
        <f>_xlfn.XLOOKUP(E355,Country_MZ[MARKET_NODE],Country_MZ[COUNTRY_NAME])</f>
        <v>NETHERLANDS</v>
      </c>
      <c r="J355" s="10" t="str">
        <f>_xlfn.XLOOKUP(A355,Country_MZ[MARKET_NODE],Country_MZ[COUNTRY_NAME])</f>
        <v>BELGIUM</v>
      </c>
    </row>
    <row r="356" spans="1:10" hidden="1">
      <c r="A356" s="10" t="s">
        <v>28</v>
      </c>
      <c r="B356" s="10" t="s">
        <v>71</v>
      </c>
      <c r="C356" s="10" t="s">
        <v>309</v>
      </c>
      <c r="D356" s="10">
        <v>2026</v>
      </c>
      <c r="E356" s="10" t="s">
        <v>28</v>
      </c>
      <c r="F356" s="10">
        <v>2400</v>
      </c>
      <c r="G356" s="10">
        <v>2400</v>
      </c>
      <c r="H356" s="10" t="s">
        <v>291</v>
      </c>
      <c r="I356" s="10" t="str">
        <f>_xlfn.XLOOKUP(E356,Country_MZ[MARKET_NODE],Country_MZ[COUNTRY_NAME])</f>
        <v>BELGIUM</v>
      </c>
      <c r="J356" s="10" t="str">
        <f>_xlfn.XLOOKUP(A356,Country_MZ[MARKET_NODE],Country_MZ[COUNTRY_NAME])</f>
        <v>BELGIUM</v>
      </c>
    </row>
    <row r="357" spans="1:10" hidden="1">
      <c r="A357" s="10" t="s">
        <v>28</v>
      </c>
      <c r="B357" s="10" t="s">
        <v>71</v>
      </c>
      <c r="C357" s="10" t="s">
        <v>309</v>
      </c>
      <c r="D357" s="10">
        <v>2026</v>
      </c>
      <c r="E357" s="10" t="s">
        <v>71</v>
      </c>
      <c r="F357" s="10">
        <v>2400</v>
      </c>
      <c r="G357" s="10">
        <v>2400</v>
      </c>
      <c r="H357" s="10" t="s">
        <v>291</v>
      </c>
      <c r="I357" s="10" t="str">
        <f>_xlfn.XLOOKUP(E357,Country_MZ[MARKET_NODE],Country_MZ[COUNTRY_NAME])</f>
        <v>NETHERLANDS</v>
      </c>
      <c r="J357" s="10" t="str">
        <f>_xlfn.XLOOKUP(A357,Country_MZ[MARKET_NODE],Country_MZ[COUNTRY_NAME])</f>
        <v>BELGIUM</v>
      </c>
    </row>
    <row r="358" spans="1:10" hidden="1">
      <c r="A358" s="10" t="s">
        <v>28</v>
      </c>
      <c r="B358" s="10" t="s">
        <v>71</v>
      </c>
      <c r="C358" s="10" t="s">
        <v>309</v>
      </c>
      <c r="D358" s="10">
        <v>2027</v>
      </c>
      <c r="E358" s="10" t="s">
        <v>28</v>
      </c>
      <c r="F358" s="10">
        <v>2400</v>
      </c>
      <c r="G358" s="10">
        <v>2400</v>
      </c>
      <c r="H358" s="10" t="s">
        <v>291</v>
      </c>
      <c r="I358" s="10" t="str">
        <f>_xlfn.XLOOKUP(E358,Country_MZ[MARKET_NODE],Country_MZ[COUNTRY_NAME])</f>
        <v>BELGIUM</v>
      </c>
      <c r="J358" s="10" t="str">
        <f>_xlfn.XLOOKUP(A358,Country_MZ[MARKET_NODE],Country_MZ[COUNTRY_NAME])</f>
        <v>BELGIUM</v>
      </c>
    </row>
    <row r="359" spans="1:10" hidden="1">
      <c r="A359" s="10" t="s">
        <v>28</v>
      </c>
      <c r="B359" s="10" t="s">
        <v>71</v>
      </c>
      <c r="C359" s="10" t="s">
        <v>309</v>
      </c>
      <c r="D359" s="10">
        <v>2027</v>
      </c>
      <c r="E359" s="10" t="s">
        <v>71</v>
      </c>
      <c r="F359" s="10">
        <v>2400</v>
      </c>
      <c r="G359" s="10">
        <v>2400</v>
      </c>
      <c r="H359" s="10" t="s">
        <v>291</v>
      </c>
      <c r="I359" s="10" t="str">
        <f>_xlfn.XLOOKUP(E359,Country_MZ[MARKET_NODE],Country_MZ[COUNTRY_NAME])</f>
        <v>NETHERLANDS</v>
      </c>
      <c r="J359" s="10" t="str">
        <f>_xlfn.XLOOKUP(A359,Country_MZ[MARKET_NODE],Country_MZ[COUNTRY_NAME])</f>
        <v>BELGIUM</v>
      </c>
    </row>
    <row r="360" spans="1:10" hidden="1">
      <c r="A360" s="10" t="s">
        <v>28</v>
      </c>
      <c r="B360" s="10" t="s">
        <v>71</v>
      </c>
      <c r="C360" s="10" t="s">
        <v>309</v>
      </c>
      <c r="D360" s="10">
        <v>2028</v>
      </c>
      <c r="E360" s="10" t="s">
        <v>28</v>
      </c>
      <c r="F360" s="10">
        <v>2400</v>
      </c>
      <c r="G360" s="10">
        <v>2400</v>
      </c>
      <c r="H360" s="10" t="s">
        <v>291</v>
      </c>
      <c r="I360" s="10" t="str">
        <f>_xlfn.XLOOKUP(E360,Country_MZ[MARKET_NODE],Country_MZ[COUNTRY_NAME])</f>
        <v>BELGIUM</v>
      </c>
      <c r="J360" s="10" t="str">
        <f>_xlfn.XLOOKUP(A360,Country_MZ[MARKET_NODE],Country_MZ[COUNTRY_NAME])</f>
        <v>BELGIUM</v>
      </c>
    </row>
    <row r="361" spans="1:10" hidden="1">
      <c r="A361" s="10" t="s">
        <v>28</v>
      </c>
      <c r="B361" s="10" t="s">
        <v>71</v>
      </c>
      <c r="C361" s="10" t="s">
        <v>309</v>
      </c>
      <c r="D361" s="10">
        <v>2028</v>
      </c>
      <c r="E361" s="10" t="s">
        <v>71</v>
      </c>
      <c r="F361" s="10">
        <v>2400</v>
      </c>
      <c r="G361" s="10">
        <v>2400</v>
      </c>
      <c r="H361" s="10" t="s">
        <v>291</v>
      </c>
      <c r="I361" s="10" t="str">
        <f>_xlfn.XLOOKUP(E361,Country_MZ[MARKET_NODE],Country_MZ[COUNTRY_NAME])</f>
        <v>NETHERLANDS</v>
      </c>
      <c r="J361" s="10" t="str">
        <f>_xlfn.XLOOKUP(A361,Country_MZ[MARKET_NODE],Country_MZ[COUNTRY_NAME])</f>
        <v>BELGIUM</v>
      </c>
    </row>
    <row r="362" spans="1:10" hidden="1">
      <c r="A362" s="10" t="s">
        <v>28</v>
      </c>
      <c r="B362" s="10" t="s">
        <v>71</v>
      </c>
      <c r="C362" s="10" t="s">
        <v>309</v>
      </c>
      <c r="D362" s="10">
        <v>2029</v>
      </c>
      <c r="E362" s="10" t="s">
        <v>28</v>
      </c>
      <c r="F362" s="10">
        <v>2400</v>
      </c>
      <c r="G362" s="10">
        <v>2400</v>
      </c>
      <c r="H362" s="10" t="s">
        <v>291</v>
      </c>
      <c r="I362" s="10" t="str">
        <f>_xlfn.XLOOKUP(E362,Country_MZ[MARKET_NODE],Country_MZ[COUNTRY_NAME])</f>
        <v>BELGIUM</v>
      </c>
      <c r="J362" s="10" t="str">
        <f>_xlfn.XLOOKUP(A362,Country_MZ[MARKET_NODE],Country_MZ[COUNTRY_NAME])</f>
        <v>BELGIUM</v>
      </c>
    </row>
    <row r="363" spans="1:10" hidden="1">
      <c r="A363" s="10" t="s">
        <v>28</v>
      </c>
      <c r="B363" s="10" t="s">
        <v>71</v>
      </c>
      <c r="C363" s="10" t="s">
        <v>309</v>
      </c>
      <c r="D363" s="10">
        <v>2029</v>
      </c>
      <c r="E363" s="10" t="s">
        <v>71</v>
      </c>
      <c r="F363" s="10">
        <v>2400</v>
      </c>
      <c r="G363" s="10">
        <v>2400</v>
      </c>
      <c r="H363" s="10" t="s">
        <v>291</v>
      </c>
      <c r="I363" s="10" t="str">
        <f>_xlfn.XLOOKUP(E363,Country_MZ[MARKET_NODE],Country_MZ[COUNTRY_NAME])</f>
        <v>NETHERLANDS</v>
      </c>
      <c r="J363" s="10" t="str">
        <f>_xlfn.XLOOKUP(A363,Country_MZ[MARKET_NODE],Country_MZ[COUNTRY_NAME])</f>
        <v>BELGIUM</v>
      </c>
    </row>
    <row r="364" spans="1:10" hidden="1">
      <c r="A364" s="10" t="s">
        <v>28</v>
      </c>
      <c r="B364" s="10" t="s">
        <v>71</v>
      </c>
      <c r="C364" s="10" t="s">
        <v>309</v>
      </c>
      <c r="D364" s="10">
        <v>2030</v>
      </c>
      <c r="E364" s="10" t="s">
        <v>28</v>
      </c>
      <c r="F364" s="10">
        <v>3400</v>
      </c>
      <c r="G364" s="10">
        <v>3400</v>
      </c>
      <c r="H364" s="10" t="s">
        <v>291</v>
      </c>
      <c r="I364" s="10" t="str">
        <f>_xlfn.XLOOKUP(E364,Country_MZ[MARKET_NODE],Country_MZ[COUNTRY_NAME])</f>
        <v>BELGIUM</v>
      </c>
      <c r="J364" s="10" t="str">
        <f>_xlfn.XLOOKUP(A364,Country_MZ[MARKET_NODE],Country_MZ[COUNTRY_NAME])</f>
        <v>BELGIUM</v>
      </c>
    </row>
    <row r="365" spans="1:10" hidden="1">
      <c r="A365" s="10" t="s">
        <v>28</v>
      </c>
      <c r="B365" s="10" t="s">
        <v>71</v>
      </c>
      <c r="C365" s="10" t="s">
        <v>309</v>
      </c>
      <c r="D365" s="10">
        <v>2030</v>
      </c>
      <c r="E365" s="10" t="s">
        <v>71</v>
      </c>
      <c r="F365" s="10">
        <v>2400</v>
      </c>
      <c r="G365" s="10">
        <v>2400</v>
      </c>
      <c r="H365" s="10" t="s">
        <v>291</v>
      </c>
      <c r="I365" s="10" t="str">
        <f>_xlfn.XLOOKUP(E365,Country_MZ[MARKET_NODE],Country_MZ[COUNTRY_NAME])</f>
        <v>NETHERLANDS</v>
      </c>
      <c r="J365" s="10" t="str">
        <f>_xlfn.XLOOKUP(A365,Country_MZ[MARKET_NODE],Country_MZ[COUNTRY_NAME])</f>
        <v>BELGIUM</v>
      </c>
    </row>
    <row r="366" spans="1:10" hidden="1">
      <c r="A366" s="10" t="s">
        <v>28</v>
      </c>
      <c r="B366" s="10" t="s">
        <v>71</v>
      </c>
      <c r="C366" s="10" t="s">
        <v>309</v>
      </c>
      <c r="D366" s="10">
        <v>2031</v>
      </c>
      <c r="E366" s="10" t="s">
        <v>28</v>
      </c>
      <c r="F366" s="10">
        <v>3400</v>
      </c>
      <c r="G366" s="10">
        <v>3400</v>
      </c>
      <c r="H366" s="10" t="s">
        <v>291</v>
      </c>
      <c r="I366" s="10" t="str">
        <f>_xlfn.XLOOKUP(E366,Country_MZ[MARKET_NODE],Country_MZ[COUNTRY_NAME])</f>
        <v>BELGIUM</v>
      </c>
      <c r="J366" s="10" t="str">
        <f>_xlfn.XLOOKUP(A366,Country_MZ[MARKET_NODE],Country_MZ[COUNTRY_NAME])</f>
        <v>BELGIUM</v>
      </c>
    </row>
    <row r="367" spans="1:10" hidden="1">
      <c r="A367" s="10" t="s">
        <v>28</v>
      </c>
      <c r="B367" s="10" t="s">
        <v>71</v>
      </c>
      <c r="C367" s="10" t="s">
        <v>309</v>
      </c>
      <c r="D367" s="10">
        <v>2031</v>
      </c>
      <c r="E367" s="10" t="s">
        <v>71</v>
      </c>
      <c r="F367" s="10">
        <v>3400</v>
      </c>
      <c r="G367" s="10">
        <v>3400</v>
      </c>
      <c r="H367" s="10" t="s">
        <v>291</v>
      </c>
      <c r="I367" s="10" t="str">
        <f>_xlfn.XLOOKUP(E367,Country_MZ[MARKET_NODE],Country_MZ[COUNTRY_NAME])</f>
        <v>NETHERLANDS</v>
      </c>
      <c r="J367" s="10" t="str">
        <f>_xlfn.XLOOKUP(A367,Country_MZ[MARKET_NODE],Country_MZ[COUNTRY_NAME])</f>
        <v>BELGIUM</v>
      </c>
    </row>
    <row r="368" spans="1:10" hidden="1">
      <c r="A368" s="10" t="s">
        <v>28</v>
      </c>
      <c r="B368" s="10" t="s">
        <v>71</v>
      </c>
      <c r="C368" s="10" t="s">
        <v>309</v>
      </c>
      <c r="D368" s="10">
        <v>2032</v>
      </c>
      <c r="E368" s="10" t="s">
        <v>28</v>
      </c>
      <c r="F368" s="10">
        <v>3400</v>
      </c>
      <c r="G368" s="10">
        <v>3400</v>
      </c>
      <c r="H368" s="10" t="s">
        <v>291</v>
      </c>
      <c r="I368" s="10" t="str">
        <f>_xlfn.XLOOKUP(E368,Country_MZ[MARKET_NODE],Country_MZ[COUNTRY_NAME])</f>
        <v>BELGIUM</v>
      </c>
      <c r="J368" s="10" t="str">
        <f>_xlfn.XLOOKUP(A368,Country_MZ[MARKET_NODE],Country_MZ[COUNTRY_NAME])</f>
        <v>BELGIUM</v>
      </c>
    </row>
    <row r="369" spans="1:10" hidden="1">
      <c r="A369" s="10" t="s">
        <v>28</v>
      </c>
      <c r="B369" s="10" t="s">
        <v>71</v>
      </c>
      <c r="C369" s="10" t="s">
        <v>309</v>
      </c>
      <c r="D369" s="10">
        <v>2032</v>
      </c>
      <c r="E369" s="10" t="s">
        <v>71</v>
      </c>
      <c r="F369" s="10">
        <v>3400</v>
      </c>
      <c r="G369" s="10">
        <v>3400</v>
      </c>
      <c r="H369" s="10" t="s">
        <v>291</v>
      </c>
      <c r="I369" s="10" t="str">
        <f>_xlfn.XLOOKUP(E369,Country_MZ[MARKET_NODE],Country_MZ[COUNTRY_NAME])</f>
        <v>NETHERLANDS</v>
      </c>
      <c r="J369" s="10" t="str">
        <f>_xlfn.XLOOKUP(A369,Country_MZ[MARKET_NODE],Country_MZ[COUNTRY_NAME])</f>
        <v>BELGIUM</v>
      </c>
    </row>
    <row r="370" spans="1:10" hidden="1">
      <c r="A370" s="10" t="s">
        <v>28</v>
      </c>
      <c r="B370" s="10" t="s">
        <v>71</v>
      </c>
      <c r="C370" s="10" t="s">
        <v>309</v>
      </c>
      <c r="D370" s="10">
        <v>2033</v>
      </c>
      <c r="E370" s="10" t="s">
        <v>28</v>
      </c>
      <c r="F370" s="10">
        <v>3400</v>
      </c>
      <c r="G370" s="10">
        <v>3400</v>
      </c>
      <c r="H370" s="10" t="s">
        <v>291</v>
      </c>
      <c r="I370" s="10" t="str">
        <f>_xlfn.XLOOKUP(E370,Country_MZ[MARKET_NODE],Country_MZ[COUNTRY_NAME])</f>
        <v>BELGIUM</v>
      </c>
      <c r="J370" s="10" t="str">
        <f>_xlfn.XLOOKUP(A370,Country_MZ[MARKET_NODE],Country_MZ[COUNTRY_NAME])</f>
        <v>BELGIUM</v>
      </c>
    </row>
    <row r="371" spans="1:10" hidden="1">
      <c r="A371" s="10" t="s">
        <v>28</v>
      </c>
      <c r="B371" s="10" t="s">
        <v>71</v>
      </c>
      <c r="C371" s="10" t="s">
        <v>309</v>
      </c>
      <c r="D371" s="10">
        <v>2033</v>
      </c>
      <c r="E371" s="10" t="s">
        <v>71</v>
      </c>
      <c r="F371" s="10">
        <v>4400</v>
      </c>
      <c r="G371" s="10">
        <v>4400</v>
      </c>
      <c r="H371" s="10" t="s">
        <v>291</v>
      </c>
      <c r="I371" s="10" t="str">
        <f>_xlfn.XLOOKUP(E371,Country_MZ[MARKET_NODE],Country_MZ[COUNTRY_NAME])</f>
        <v>NETHERLANDS</v>
      </c>
      <c r="J371" s="10" t="str">
        <f>_xlfn.XLOOKUP(A371,Country_MZ[MARKET_NODE],Country_MZ[COUNTRY_NAME])</f>
        <v>BELGIUM</v>
      </c>
    </row>
    <row r="372" spans="1:10" hidden="1">
      <c r="A372" s="10" t="s">
        <v>28</v>
      </c>
      <c r="B372" s="10" t="s">
        <v>71</v>
      </c>
      <c r="C372" s="10" t="s">
        <v>309</v>
      </c>
      <c r="D372" s="10">
        <v>2034</v>
      </c>
      <c r="E372" s="10" t="s">
        <v>28</v>
      </c>
      <c r="F372" s="10">
        <v>4400</v>
      </c>
      <c r="G372" s="10">
        <v>4400</v>
      </c>
      <c r="H372" s="10" t="s">
        <v>291</v>
      </c>
      <c r="I372" s="10" t="str">
        <f>_xlfn.XLOOKUP(E372,Country_MZ[MARKET_NODE],Country_MZ[COUNTRY_NAME])</f>
        <v>BELGIUM</v>
      </c>
      <c r="J372" s="10" t="str">
        <f>_xlfn.XLOOKUP(A372,Country_MZ[MARKET_NODE],Country_MZ[COUNTRY_NAME])</f>
        <v>BELGIUM</v>
      </c>
    </row>
    <row r="373" spans="1:10" hidden="1">
      <c r="A373" s="10" t="s">
        <v>28</v>
      </c>
      <c r="B373" s="10" t="s">
        <v>71</v>
      </c>
      <c r="C373" s="10" t="s">
        <v>309</v>
      </c>
      <c r="D373" s="10">
        <v>2034</v>
      </c>
      <c r="E373" s="10" t="s">
        <v>71</v>
      </c>
      <c r="F373" s="10">
        <v>4400</v>
      </c>
      <c r="G373" s="10">
        <v>4400</v>
      </c>
      <c r="H373" s="10" t="s">
        <v>291</v>
      </c>
      <c r="I373" s="10" t="str">
        <f>_xlfn.XLOOKUP(E373,Country_MZ[MARKET_NODE],Country_MZ[COUNTRY_NAME])</f>
        <v>NETHERLANDS</v>
      </c>
      <c r="J373" s="10" t="str">
        <f>_xlfn.XLOOKUP(A373,Country_MZ[MARKET_NODE],Country_MZ[COUNTRY_NAME])</f>
        <v>BELGIUM</v>
      </c>
    </row>
    <row r="374" spans="1:10" hidden="1">
      <c r="A374" s="10" t="s">
        <v>28</v>
      </c>
      <c r="B374" s="10" t="s">
        <v>71</v>
      </c>
      <c r="C374" s="10" t="s">
        <v>309</v>
      </c>
      <c r="D374" s="10">
        <v>2035</v>
      </c>
      <c r="E374" s="10" t="s">
        <v>28</v>
      </c>
      <c r="F374" s="10">
        <v>4400</v>
      </c>
      <c r="G374" s="10">
        <v>4400</v>
      </c>
      <c r="H374" s="10" t="s">
        <v>291</v>
      </c>
      <c r="I374" s="10" t="str">
        <f>_xlfn.XLOOKUP(E374,Country_MZ[MARKET_NODE],Country_MZ[COUNTRY_NAME])</f>
        <v>BELGIUM</v>
      </c>
      <c r="J374" s="10" t="str">
        <f>_xlfn.XLOOKUP(A374,Country_MZ[MARKET_NODE],Country_MZ[COUNTRY_NAME])</f>
        <v>BELGIUM</v>
      </c>
    </row>
    <row r="375" spans="1:10" hidden="1">
      <c r="A375" s="10" t="s">
        <v>28</v>
      </c>
      <c r="B375" s="10" t="s">
        <v>71</v>
      </c>
      <c r="C375" s="10" t="s">
        <v>309</v>
      </c>
      <c r="D375" s="10">
        <v>2035</v>
      </c>
      <c r="E375" s="10" t="s">
        <v>71</v>
      </c>
      <c r="F375" s="10">
        <v>4400</v>
      </c>
      <c r="G375" s="10">
        <v>4400</v>
      </c>
      <c r="H375" s="10" t="s">
        <v>291</v>
      </c>
      <c r="I375" s="10" t="str">
        <f>_xlfn.XLOOKUP(E375,Country_MZ[MARKET_NODE],Country_MZ[COUNTRY_NAME])</f>
        <v>NETHERLANDS</v>
      </c>
      <c r="J375" s="10" t="str">
        <f>_xlfn.XLOOKUP(A375,Country_MZ[MARKET_NODE],Country_MZ[COUNTRY_NAME])</f>
        <v>BELGIUM</v>
      </c>
    </row>
    <row r="376" spans="1:10" hidden="1">
      <c r="A376" s="10" t="s">
        <v>28</v>
      </c>
      <c r="B376" s="10" t="s">
        <v>90</v>
      </c>
      <c r="C376" s="10" t="s">
        <v>310</v>
      </c>
      <c r="D376" s="10">
        <v>2025</v>
      </c>
      <c r="E376" s="10" t="s">
        <v>28</v>
      </c>
      <c r="F376" s="10">
        <v>1000</v>
      </c>
      <c r="G376" s="10">
        <v>1000</v>
      </c>
      <c r="H376" s="10" t="s">
        <v>291</v>
      </c>
      <c r="I376" s="10" t="str">
        <f>_xlfn.XLOOKUP(E376,Country_MZ[MARKET_NODE],Country_MZ[COUNTRY_NAME])</f>
        <v>BELGIUM</v>
      </c>
      <c r="J376" s="10" t="str">
        <f>_xlfn.XLOOKUP(A376,Country_MZ[MARKET_NODE],Country_MZ[COUNTRY_NAME])</f>
        <v>BELGIUM</v>
      </c>
    </row>
    <row r="377" spans="1:10" hidden="1">
      <c r="A377" s="10" t="s">
        <v>28</v>
      </c>
      <c r="B377" s="10" t="s">
        <v>90</v>
      </c>
      <c r="C377" s="10" t="s">
        <v>310</v>
      </c>
      <c r="D377" s="10">
        <v>2025</v>
      </c>
      <c r="E377" s="10" t="s">
        <v>90</v>
      </c>
      <c r="F377" s="10">
        <v>1000</v>
      </c>
      <c r="G377" s="10">
        <v>1000</v>
      </c>
      <c r="H377" s="10" t="s">
        <v>291</v>
      </c>
      <c r="I377" s="10" t="str">
        <f>_xlfn.XLOOKUP(E377,Country_MZ[MARKET_NODE],Country_MZ[COUNTRY_NAME])</f>
        <v>GREAT BRITAIN</v>
      </c>
      <c r="J377" s="10" t="str">
        <f>_xlfn.XLOOKUP(A377,Country_MZ[MARKET_NODE],Country_MZ[COUNTRY_NAME])</f>
        <v>BELGIUM</v>
      </c>
    </row>
    <row r="378" spans="1:10" hidden="1">
      <c r="A378" s="10" t="s">
        <v>28</v>
      </c>
      <c r="B378" s="10" t="s">
        <v>90</v>
      </c>
      <c r="C378" s="10" t="s">
        <v>310</v>
      </c>
      <c r="D378" s="10">
        <v>2026</v>
      </c>
      <c r="E378" s="10" t="s">
        <v>28</v>
      </c>
      <c r="F378" s="10">
        <v>1000</v>
      </c>
      <c r="G378" s="10">
        <v>1000</v>
      </c>
      <c r="H378" s="10" t="s">
        <v>291</v>
      </c>
      <c r="I378" s="10" t="str">
        <f>_xlfn.XLOOKUP(E378,Country_MZ[MARKET_NODE],Country_MZ[COUNTRY_NAME])</f>
        <v>BELGIUM</v>
      </c>
      <c r="J378" s="10" t="str">
        <f>_xlfn.XLOOKUP(A378,Country_MZ[MARKET_NODE],Country_MZ[COUNTRY_NAME])</f>
        <v>BELGIUM</v>
      </c>
    </row>
    <row r="379" spans="1:10" hidden="1">
      <c r="A379" s="10" t="s">
        <v>28</v>
      </c>
      <c r="B379" s="10" t="s">
        <v>90</v>
      </c>
      <c r="C379" s="10" t="s">
        <v>310</v>
      </c>
      <c r="D379" s="10">
        <v>2026</v>
      </c>
      <c r="E379" s="10" t="s">
        <v>90</v>
      </c>
      <c r="F379" s="10">
        <v>1000</v>
      </c>
      <c r="G379" s="10">
        <v>1000</v>
      </c>
      <c r="H379" s="10" t="s">
        <v>291</v>
      </c>
      <c r="I379" s="10" t="str">
        <f>_xlfn.XLOOKUP(E379,Country_MZ[MARKET_NODE],Country_MZ[COUNTRY_NAME])</f>
        <v>GREAT BRITAIN</v>
      </c>
      <c r="J379" s="10" t="str">
        <f>_xlfn.XLOOKUP(A379,Country_MZ[MARKET_NODE],Country_MZ[COUNTRY_NAME])</f>
        <v>BELGIUM</v>
      </c>
    </row>
    <row r="380" spans="1:10" hidden="1">
      <c r="A380" s="10" t="s">
        <v>28</v>
      </c>
      <c r="B380" s="10" t="s">
        <v>90</v>
      </c>
      <c r="C380" s="10" t="s">
        <v>310</v>
      </c>
      <c r="D380" s="10">
        <v>2027</v>
      </c>
      <c r="E380" s="10" t="s">
        <v>28</v>
      </c>
      <c r="F380" s="10">
        <v>1000</v>
      </c>
      <c r="G380" s="10">
        <v>1000</v>
      </c>
      <c r="H380" s="10" t="s">
        <v>291</v>
      </c>
      <c r="I380" s="10" t="str">
        <f>_xlfn.XLOOKUP(E380,Country_MZ[MARKET_NODE],Country_MZ[COUNTRY_NAME])</f>
        <v>BELGIUM</v>
      </c>
      <c r="J380" s="10" t="str">
        <f>_xlfn.XLOOKUP(A380,Country_MZ[MARKET_NODE],Country_MZ[COUNTRY_NAME])</f>
        <v>BELGIUM</v>
      </c>
    </row>
    <row r="381" spans="1:10" hidden="1">
      <c r="A381" s="10" t="s">
        <v>28</v>
      </c>
      <c r="B381" s="10" t="s">
        <v>90</v>
      </c>
      <c r="C381" s="10" t="s">
        <v>310</v>
      </c>
      <c r="D381" s="10">
        <v>2027</v>
      </c>
      <c r="E381" s="10" t="s">
        <v>90</v>
      </c>
      <c r="F381" s="10">
        <v>1000</v>
      </c>
      <c r="G381" s="10">
        <v>1000</v>
      </c>
      <c r="H381" s="10" t="s">
        <v>291</v>
      </c>
      <c r="I381" s="10" t="str">
        <f>_xlfn.XLOOKUP(E381,Country_MZ[MARKET_NODE],Country_MZ[COUNTRY_NAME])</f>
        <v>GREAT BRITAIN</v>
      </c>
      <c r="J381" s="10" t="str">
        <f>_xlfn.XLOOKUP(A381,Country_MZ[MARKET_NODE],Country_MZ[COUNTRY_NAME])</f>
        <v>BELGIUM</v>
      </c>
    </row>
    <row r="382" spans="1:10" hidden="1">
      <c r="A382" s="10" t="s">
        <v>28</v>
      </c>
      <c r="B382" s="10" t="s">
        <v>90</v>
      </c>
      <c r="C382" s="10" t="s">
        <v>310</v>
      </c>
      <c r="D382" s="10">
        <v>2028</v>
      </c>
      <c r="E382" s="10" t="s">
        <v>28</v>
      </c>
      <c r="F382" s="10">
        <v>1000</v>
      </c>
      <c r="G382" s="10">
        <v>1000</v>
      </c>
      <c r="H382" s="10" t="s">
        <v>291</v>
      </c>
      <c r="I382" s="10" t="str">
        <f>_xlfn.XLOOKUP(E382,Country_MZ[MARKET_NODE],Country_MZ[COUNTRY_NAME])</f>
        <v>BELGIUM</v>
      </c>
      <c r="J382" s="10" t="str">
        <f>_xlfn.XLOOKUP(A382,Country_MZ[MARKET_NODE],Country_MZ[COUNTRY_NAME])</f>
        <v>BELGIUM</v>
      </c>
    </row>
    <row r="383" spans="1:10" hidden="1">
      <c r="A383" s="10" t="s">
        <v>28</v>
      </c>
      <c r="B383" s="10" t="s">
        <v>90</v>
      </c>
      <c r="C383" s="10" t="s">
        <v>310</v>
      </c>
      <c r="D383" s="10">
        <v>2028</v>
      </c>
      <c r="E383" s="10" t="s">
        <v>90</v>
      </c>
      <c r="F383" s="10">
        <v>1000</v>
      </c>
      <c r="G383" s="10">
        <v>1000</v>
      </c>
      <c r="H383" s="10" t="s">
        <v>291</v>
      </c>
      <c r="I383" s="10" t="str">
        <f>_xlfn.XLOOKUP(E383,Country_MZ[MARKET_NODE],Country_MZ[COUNTRY_NAME])</f>
        <v>GREAT BRITAIN</v>
      </c>
      <c r="J383" s="10" t="str">
        <f>_xlfn.XLOOKUP(A383,Country_MZ[MARKET_NODE],Country_MZ[COUNTRY_NAME])</f>
        <v>BELGIUM</v>
      </c>
    </row>
    <row r="384" spans="1:10" hidden="1">
      <c r="A384" s="10" t="s">
        <v>28</v>
      </c>
      <c r="B384" s="10" t="s">
        <v>90</v>
      </c>
      <c r="C384" s="10" t="s">
        <v>310</v>
      </c>
      <c r="D384" s="10">
        <v>2029</v>
      </c>
      <c r="E384" s="10" t="s">
        <v>28</v>
      </c>
      <c r="F384" s="10">
        <v>1000</v>
      </c>
      <c r="G384" s="10">
        <v>1000</v>
      </c>
      <c r="H384" s="10" t="s">
        <v>291</v>
      </c>
      <c r="I384" s="10" t="str">
        <f>_xlfn.XLOOKUP(E384,Country_MZ[MARKET_NODE],Country_MZ[COUNTRY_NAME])</f>
        <v>BELGIUM</v>
      </c>
      <c r="J384" s="10" t="str">
        <f>_xlfn.XLOOKUP(A384,Country_MZ[MARKET_NODE],Country_MZ[COUNTRY_NAME])</f>
        <v>BELGIUM</v>
      </c>
    </row>
    <row r="385" spans="1:10" hidden="1">
      <c r="A385" s="10" t="s">
        <v>28</v>
      </c>
      <c r="B385" s="10" t="s">
        <v>90</v>
      </c>
      <c r="C385" s="10" t="s">
        <v>310</v>
      </c>
      <c r="D385" s="10">
        <v>2029</v>
      </c>
      <c r="E385" s="10" t="s">
        <v>90</v>
      </c>
      <c r="F385" s="10">
        <v>1000</v>
      </c>
      <c r="G385" s="10">
        <v>1000</v>
      </c>
      <c r="H385" s="10" t="s">
        <v>291</v>
      </c>
      <c r="I385" s="10" t="str">
        <f>_xlfn.XLOOKUP(E385,Country_MZ[MARKET_NODE],Country_MZ[COUNTRY_NAME])</f>
        <v>GREAT BRITAIN</v>
      </c>
      <c r="J385" s="10" t="str">
        <f>_xlfn.XLOOKUP(A385,Country_MZ[MARKET_NODE],Country_MZ[COUNTRY_NAME])</f>
        <v>BELGIUM</v>
      </c>
    </row>
    <row r="386" spans="1:10" hidden="1">
      <c r="A386" s="10" t="s">
        <v>28</v>
      </c>
      <c r="B386" s="10" t="s">
        <v>90</v>
      </c>
      <c r="C386" s="10" t="s">
        <v>310</v>
      </c>
      <c r="D386" s="10">
        <v>2030</v>
      </c>
      <c r="E386" s="10" t="s">
        <v>28</v>
      </c>
      <c r="F386" s="10">
        <v>1000</v>
      </c>
      <c r="G386" s="10">
        <v>1000</v>
      </c>
      <c r="H386" s="10" t="s">
        <v>291</v>
      </c>
      <c r="I386" s="10" t="str">
        <f>_xlfn.XLOOKUP(E386,Country_MZ[MARKET_NODE],Country_MZ[COUNTRY_NAME])</f>
        <v>BELGIUM</v>
      </c>
      <c r="J386" s="10" t="str">
        <f>_xlfn.XLOOKUP(A386,Country_MZ[MARKET_NODE],Country_MZ[COUNTRY_NAME])</f>
        <v>BELGIUM</v>
      </c>
    </row>
    <row r="387" spans="1:10" hidden="1">
      <c r="A387" s="10" t="s">
        <v>28</v>
      </c>
      <c r="B387" s="10" t="s">
        <v>90</v>
      </c>
      <c r="C387" s="10" t="s">
        <v>310</v>
      </c>
      <c r="D387" s="10">
        <v>2030</v>
      </c>
      <c r="E387" s="10" t="s">
        <v>90</v>
      </c>
      <c r="F387" s="10">
        <v>1000</v>
      </c>
      <c r="G387" s="10">
        <v>1000</v>
      </c>
      <c r="H387" s="10" t="s">
        <v>291</v>
      </c>
      <c r="I387" s="10" t="str">
        <f>_xlfn.XLOOKUP(E387,Country_MZ[MARKET_NODE],Country_MZ[COUNTRY_NAME])</f>
        <v>GREAT BRITAIN</v>
      </c>
      <c r="J387" s="10" t="str">
        <f>_xlfn.XLOOKUP(A387,Country_MZ[MARKET_NODE],Country_MZ[COUNTRY_NAME])</f>
        <v>BELGIUM</v>
      </c>
    </row>
    <row r="388" spans="1:10" hidden="1">
      <c r="A388" s="10" t="s">
        <v>28</v>
      </c>
      <c r="B388" s="10" t="s">
        <v>90</v>
      </c>
      <c r="C388" s="10" t="s">
        <v>310</v>
      </c>
      <c r="D388" s="10">
        <v>2031</v>
      </c>
      <c r="E388" s="10" t="s">
        <v>28</v>
      </c>
      <c r="F388" s="10">
        <v>1000</v>
      </c>
      <c r="G388" s="10">
        <v>1000</v>
      </c>
      <c r="H388" s="10" t="s">
        <v>291</v>
      </c>
      <c r="I388" s="10" t="str">
        <f>_xlfn.XLOOKUP(E388,Country_MZ[MARKET_NODE],Country_MZ[COUNTRY_NAME])</f>
        <v>BELGIUM</v>
      </c>
      <c r="J388" s="10" t="str">
        <f>_xlfn.XLOOKUP(A388,Country_MZ[MARKET_NODE],Country_MZ[COUNTRY_NAME])</f>
        <v>BELGIUM</v>
      </c>
    </row>
    <row r="389" spans="1:10" hidden="1">
      <c r="A389" s="10" t="s">
        <v>28</v>
      </c>
      <c r="B389" s="10" t="s">
        <v>90</v>
      </c>
      <c r="C389" s="10" t="s">
        <v>310</v>
      </c>
      <c r="D389" s="10">
        <v>2031</v>
      </c>
      <c r="E389" s="10" t="s">
        <v>90</v>
      </c>
      <c r="F389" s="10">
        <v>2400</v>
      </c>
      <c r="G389" s="10">
        <v>2400</v>
      </c>
      <c r="H389" s="10" t="s">
        <v>291</v>
      </c>
      <c r="I389" s="10" t="str">
        <f>_xlfn.XLOOKUP(E389,Country_MZ[MARKET_NODE],Country_MZ[COUNTRY_NAME])</f>
        <v>GREAT BRITAIN</v>
      </c>
      <c r="J389" s="10" t="str">
        <f>_xlfn.XLOOKUP(A389,Country_MZ[MARKET_NODE],Country_MZ[COUNTRY_NAME])</f>
        <v>BELGIUM</v>
      </c>
    </row>
    <row r="390" spans="1:10" hidden="1">
      <c r="A390" s="10" t="s">
        <v>28</v>
      </c>
      <c r="B390" s="10" t="s">
        <v>90</v>
      </c>
      <c r="C390" s="10" t="s">
        <v>310</v>
      </c>
      <c r="D390" s="10">
        <v>2032</v>
      </c>
      <c r="E390" s="10" t="s">
        <v>28</v>
      </c>
      <c r="F390" s="10">
        <v>1000</v>
      </c>
      <c r="G390" s="10">
        <v>1000</v>
      </c>
      <c r="H390" s="10" t="s">
        <v>291</v>
      </c>
      <c r="I390" s="10" t="str">
        <f>_xlfn.XLOOKUP(E390,Country_MZ[MARKET_NODE],Country_MZ[COUNTRY_NAME])</f>
        <v>BELGIUM</v>
      </c>
      <c r="J390" s="10" t="str">
        <f>_xlfn.XLOOKUP(A390,Country_MZ[MARKET_NODE],Country_MZ[COUNTRY_NAME])</f>
        <v>BELGIUM</v>
      </c>
    </row>
    <row r="391" spans="1:10" hidden="1">
      <c r="A391" s="10" t="s">
        <v>28</v>
      </c>
      <c r="B391" s="10" t="s">
        <v>90</v>
      </c>
      <c r="C391" s="10" t="s">
        <v>310</v>
      </c>
      <c r="D391" s="10">
        <v>2032</v>
      </c>
      <c r="E391" s="10" t="s">
        <v>90</v>
      </c>
      <c r="F391" s="10">
        <v>2400</v>
      </c>
      <c r="G391" s="10">
        <v>2400</v>
      </c>
      <c r="H391" s="10" t="s">
        <v>291</v>
      </c>
      <c r="I391" s="10" t="str">
        <f>_xlfn.XLOOKUP(E391,Country_MZ[MARKET_NODE],Country_MZ[COUNTRY_NAME])</f>
        <v>GREAT BRITAIN</v>
      </c>
      <c r="J391" s="10" t="str">
        <f>_xlfn.XLOOKUP(A391,Country_MZ[MARKET_NODE],Country_MZ[COUNTRY_NAME])</f>
        <v>BELGIUM</v>
      </c>
    </row>
    <row r="392" spans="1:10" hidden="1">
      <c r="A392" s="10" t="s">
        <v>28</v>
      </c>
      <c r="B392" s="10" t="s">
        <v>90</v>
      </c>
      <c r="C392" s="10" t="s">
        <v>310</v>
      </c>
      <c r="D392" s="10">
        <v>2033</v>
      </c>
      <c r="E392" s="10" t="s">
        <v>28</v>
      </c>
      <c r="F392" s="10">
        <v>1000</v>
      </c>
      <c r="G392" s="10">
        <v>1000</v>
      </c>
      <c r="H392" s="10" t="s">
        <v>291</v>
      </c>
      <c r="I392" s="10" t="str">
        <f>_xlfn.XLOOKUP(E392,Country_MZ[MARKET_NODE],Country_MZ[COUNTRY_NAME])</f>
        <v>BELGIUM</v>
      </c>
      <c r="J392" s="10" t="str">
        <f>_xlfn.XLOOKUP(A392,Country_MZ[MARKET_NODE],Country_MZ[COUNTRY_NAME])</f>
        <v>BELGIUM</v>
      </c>
    </row>
    <row r="393" spans="1:10" hidden="1">
      <c r="A393" s="10" t="s">
        <v>28</v>
      </c>
      <c r="B393" s="10" t="s">
        <v>90</v>
      </c>
      <c r="C393" s="10" t="s">
        <v>310</v>
      </c>
      <c r="D393" s="10">
        <v>2033</v>
      </c>
      <c r="E393" s="10" t="s">
        <v>90</v>
      </c>
      <c r="F393" s="10">
        <v>2400</v>
      </c>
      <c r="G393" s="10">
        <v>2400</v>
      </c>
      <c r="H393" s="10" t="s">
        <v>291</v>
      </c>
      <c r="I393" s="10" t="str">
        <f>_xlfn.XLOOKUP(E393,Country_MZ[MARKET_NODE],Country_MZ[COUNTRY_NAME])</f>
        <v>GREAT BRITAIN</v>
      </c>
      <c r="J393" s="10" t="str">
        <f>_xlfn.XLOOKUP(A393,Country_MZ[MARKET_NODE],Country_MZ[COUNTRY_NAME])</f>
        <v>BELGIUM</v>
      </c>
    </row>
    <row r="394" spans="1:10" hidden="1">
      <c r="A394" s="10" t="s">
        <v>28</v>
      </c>
      <c r="B394" s="10" t="s">
        <v>90</v>
      </c>
      <c r="C394" s="10" t="s">
        <v>310</v>
      </c>
      <c r="D394" s="10">
        <v>2034</v>
      </c>
      <c r="E394" s="10" t="s">
        <v>28</v>
      </c>
      <c r="F394" s="10">
        <v>1000</v>
      </c>
      <c r="G394" s="10">
        <v>1000</v>
      </c>
      <c r="H394" s="10" t="s">
        <v>291</v>
      </c>
      <c r="I394" s="10" t="str">
        <f>_xlfn.XLOOKUP(E394,Country_MZ[MARKET_NODE],Country_MZ[COUNTRY_NAME])</f>
        <v>BELGIUM</v>
      </c>
      <c r="J394" s="10" t="str">
        <f>_xlfn.XLOOKUP(A394,Country_MZ[MARKET_NODE],Country_MZ[COUNTRY_NAME])</f>
        <v>BELGIUM</v>
      </c>
    </row>
    <row r="395" spans="1:10" hidden="1">
      <c r="A395" s="10" t="s">
        <v>28</v>
      </c>
      <c r="B395" s="10" t="s">
        <v>90</v>
      </c>
      <c r="C395" s="10" t="s">
        <v>310</v>
      </c>
      <c r="D395" s="10">
        <v>2034</v>
      </c>
      <c r="E395" s="10" t="s">
        <v>90</v>
      </c>
      <c r="F395" s="10">
        <v>2400</v>
      </c>
      <c r="G395" s="10">
        <v>2400</v>
      </c>
      <c r="H395" s="10" t="s">
        <v>291</v>
      </c>
      <c r="I395" s="10" t="str">
        <f>_xlfn.XLOOKUP(E395,Country_MZ[MARKET_NODE],Country_MZ[COUNTRY_NAME])</f>
        <v>GREAT BRITAIN</v>
      </c>
      <c r="J395" s="10" t="str">
        <f>_xlfn.XLOOKUP(A395,Country_MZ[MARKET_NODE],Country_MZ[COUNTRY_NAME])</f>
        <v>BELGIUM</v>
      </c>
    </row>
    <row r="396" spans="1:10" hidden="1">
      <c r="A396" s="10" t="s">
        <v>28</v>
      </c>
      <c r="B396" s="10" t="s">
        <v>90</v>
      </c>
      <c r="C396" s="10" t="s">
        <v>310</v>
      </c>
      <c r="D396" s="10">
        <v>2035</v>
      </c>
      <c r="E396" s="10" t="s">
        <v>28</v>
      </c>
      <c r="F396" s="10">
        <v>1000</v>
      </c>
      <c r="G396" s="10">
        <v>1000</v>
      </c>
      <c r="H396" s="10" t="s">
        <v>291</v>
      </c>
      <c r="I396" s="10" t="str">
        <f>_xlfn.XLOOKUP(E396,Country_MZ[MARKET_NODE],Country_MZ[COUNTRY_NAME])</f>
        <v>BELGIUM</v>
      </c>
      <c r="J396" s="10" t="str">
        <f>_xlfn.XLOOKUP(A396,Country_MZ[MARKET_NODE],Country_MZ[COUNTRY_NAME])</f>
        <v>BELGIUM</v>
      </c>
    </row>
    <row r="397" spans="1:10" hidden="1">
      <c r="A397" s="10" t="s">
        <v>28</v>
      </c>
      <c r="B397" s="10" t="s">
        <v>90</v>
      </c>
      <c r="C397" s="10" t="s">
        <v>310</v>
      </c>
      <c r="D397" s="10">
        <v>2035</v>
      </c>
      <c r="E397" s="10" t="s">
        <v>90</v>
      </c>
      <c r="F397" s="10">
        <v>2400</v>
      </c>
      <c r="G397" s="10">
        <v>2400</v>
      </c>
      <c r="H397" s="10" t="s">
        <v>291</v>
      </c>
      <c r="I397" s="10" t="str">
        <f>_xlfn.XLOOKUP(E397,Country_MZ[MARKET_NODE],Country_MZ[COUNTRY_NAME])</f>
        <v>GREAT BRITAIN</v>
      </c>
      <c r="J397" s="10" t="str">
        <f>_xlfn.XLOOKUP(A397,Country_MZ[MARKET_NODE],Country_MZ[COUNTRY_NAME])</f>
        <v>BELGIUM</v>
      </c>
    </row>
    <row r="398" spans="1:10" hidden="1">
      <c r="A398" s="10" t="s">
        <v>29</v>
      </c>
      <c r="B398" s="10" t="s">
        <v>28</v>
      </c>
      <c r="C398" s="10" t="s">
        <v>311</v>
      </c>
      <c r="D398" s="10">
        <v>2025</v>
      </c>
      <c r="E398" s="10" t="s">
        <v>28</v>
      </c>
      <c r="F398" s="10">
        <v>0</v>
      </c>
      <c r="G398" s="10">
        <v>0</v>
      </c>
      <c r="H398" s="10" t="s">
        <v>291</v>
      </c>
      <c r="I398" s="10" t="str">
        <f>_xlfn.XLOOKUP(E398,Country_MZ[MARKET_NODE],Country_MZ[COUNTRY_NAME])</f>
        <v>BELGIUM</v>
      </c>
      <c r="J398" s="10" t="str">
        <f>_xlfn.XLOOKUP(A398,Country_MZ[MARKET_NODE],Country_MZ[COUNTRY_NAME])</f>
        <v>BELGIUM</v>
      </c>
    </row>
    <row r="399" spans="1:10" hidden="1">
      <c r="A399" s="10" t="s">
        <v>29</v>
      </c>
      <c r="B399" s="10" t="s">
        <v>28</v>
      </c>
      <c r="C399" s="10" t="s">
        <v>311</v>
      </c>
      <c r="D399" s="10">
        <v>2026</v>
      </c>
      <c r="E399" s="10" t="s">
        <v>28</v>
      </c>
      <c r="F399" s="10">
        <v>0</v>
      </c>
      <c r="G399" s="10">
        <v>0</v>
      </c>
      <c r="H399" s="10" t="s">
        <v>291</v>
      </c>
      <c r="I399" s="10" t="str">
        <f>_xlfn.XLOOKUP(E399,Country_MZ[MARKET_NODE],Country_MZ[COUNTRY_NAME])</f>
        <v>BELGIUM</v>
      </c>
      <c r="J399" s="10" t="str">
        <f>_xlfn.XLOOKUP(A399,Country_MZ[MARKET_NODE],Country_MZ[COUNTRY_NAME])</f>
        <v>BELGIUM</v>
      </c>
    </row>
    <row r="400" spans="1:10" hidden="1">
      <c r="A400" s="10" t="s">
        <v>29</v>
      </c>
      <c r="B400" s="10" t="s">
        <v>28</v>
      </c>
      <c r="C400" s="10" t="s">
        <v>311</v>
      </c>
      <c r="D400" s="10">
        <v>2027</v>
      </c>
      <c r="E400" s="10" t="s">
        <v>28</v>
      </c>
      <c r="F400" s="10">
        <v>0</v>
      </c>
      <c r="G400" s="10">
        <v>0</v>
      </c>
      <c r="H400" s="10" t="s">
        <v>291</v>
      </c>
      <c r="I400" s="10" t="str">
        <f>_xlfn.XLOOKUP(E400,Country_MZ[MARKET_NODE],Country_MZ[COUNTRY_NAME])</f>
        <v>BELGIUM</v>
      </c>
      <c r="J400" s="10" t="str">
        <f>_xlfn.XLOOKUP(A400,Country_MZ[MARKET_NODE],Country_MZ[COUNTRY_NAME])</f>
        <v>BELGIUM</v>
      </c>
    </row>
    <row r="401" spans="1:10" hidden="1">
      <c r="A401" s="10" t="s">
        <v>29</v>
      </c>
      <c r="B401" s="10" t="s">
        <v>28</v>
      </c>
      <c r="C401" s="10" t="s">
        <v>311</v>
      </c>
      <c r="D401" s="10">
        <v>2028</v>
      </c>
      <c r="E401" s="10" t="s">
        <v>28</v>
      </c>
      <c r="F401" s="10">
        <v>0</v>
      </c>
      <c r="G401" s="10">
        <v>0</v>
      </c>
      <c r="H401" s="10" t="s">
        <v>291</v>
      </c>
      <c r="I401" s="10" t="str">
        <f>_xlfn.XLOOKUP(E401,Country_MZ[MARKET_NODE],Country_MZ[COUNTRY_NAME])</f>
        <v>BELGIUM</v>
      </c>
      <c r="J401" s="10" t="str">
        <f>_xlfn.XLOOKUP(A401,Country_MZ[MARKET_NODE],Country_MZ[COUNTRY_NAME])</f>
        <v>BELGIUM</v>
      </c>
    </row>
    <row r="402" spans="1:10" hidden="1">
      <c r="A402" s="10" t="s">
        <v>29</v>
      </c>
      <c r="B402" s="10" t="s">
        <v>28</v>
      </c>
      <c r="C402" s="10" t="s">
        <v>311</v>
      </c>
      <c r="D402" s="10">
        <v>2029</v>
      </c>
      <c r="E402" s="10" t="s">
        <v>28</v>
      </c>
      <c r="F402" s="10">
        <v>0</v>
      </c>
      <c r="G402" s="10">
        <v>0</v>
      </c>
      <c r="H402" s="10" t="s">
        <v>291</v>
      </c>
      <c r="I402" s="10" t="str">
        <f>_xlfn.XLOOKUP(E402,Country_MZ[MARKET_NODE],Country_MZ[COUNTRY_NAME])</f>
        <v>BELGIUM</v>
      </c>
      <c r="J402" s="10" t="str">
        <f>_xlfn.XLOOKUP(A402,Country_MZ[MARKET_NODE],Country_MZ[COUNTRY_NAME])</f>
        <v>BELGIUM</v>
      </c>
    </row>
    <row r="403" spans="1:10" hidden="1">
      <c r="A403" s="10" t="s">
        <v>29</v>
      </c>
      <c r="B403" s="10" t="s">
        <v>28</v>
      </c>
      <c r="C403" s="10" t="s">
        <v>311</v>
      </c>
      <c r="D403" s="10">
        <v>2030</v>
      </c>
      <c r="E403" s="10" t="s">
        <v>28</v>
      </c>
      <c r="F403" s="10">
        <v>1400</v>
      </c>
      <c r="G403" s="10">
        <v>1400</v>
      </c>
      <c r="H403" s="10" t="s">
        <v>291</v>
      </c>
      <c r="I403" s="10" t="str">
        <f>_xlfn.XLOOKUP(E403,Country_MZ[MARKET_NODE],Country_MZ[COUNTRY_NAME])</f>
        <v>BELGIUM</v>
      </c>
      <c r="J403" s="10" t="str">
        <f>_xlfn.XLOOKUP(A403,Country_MZ[MARKET_NODE],Country_MZ[COUNTRY_NAME])</f>
        <v>BELGIUM</v>
      </c>
    </row>
    <row r="404" spans="1:10" hidden="1">
      <c r="A404" s="10" t="s">
        <v>29</v>
      </c>
      <c r="B404" s="10" t="s">
        <v>28</v>
      </c>
      <c r="C404" s="10" t="s">
        <v>311</v>
      </c>
      <c r="D404" s="10">
        <v>2031</v>
      </c>
      <c r="E404" s="10" t="s">
        <v>28</v>
      </c>
      <c r="F404" s="10">
        <v>1400</v>
      </c>
      <c r="G404" s="10">
        <v>1400</v>
      </c>
      <c r="H404" s="10" t="s">
        <v>291</v>
      </c>
      <c r="I404" s="10" t="str">
        <f>_xlfn.XLOOKUP(E404,Country_MZ[MARKET_NODE],Country_MZ[COUNTRY_NAME])</f>
        <v>BELGIUM</v>
      </c>
      <c r="J404" s="10" t="str">
        <f>_xlfn.XLOOKUP(A404,Country_MZ[MARKET_NODE],Country_MZ[COUNTRY_NAME])</f>
        <v>BELGIUM</v>
      </c>
    </row>
    <row r="405" spans="1:10" hidden="1">
      <c r="A405" s="10" t="s">
        <v>29</v>
      </c>
      <c r="B405" s="10" t="s">
        <v>28</v>
      </c>
      <c r="C405" s="10" t="s">
        <v>311</v>
      </c>
      <c r="D405" s="10">
        <v>2032</v>
      </c>
      <c r="E405" s="10" t="s">
        <v>28</v>
      </c>
      <c r="F405" s="10">
        <v>1400</v>
      </c>
      <c r="G405" s="10">
        <v>1400</v>
      </c>
      <c r="H405" s="10" t="s">
        <v>291</v>
      </c>
      <c r="I405" s="10" t="str">
        <f>_xlfn.XLOOKUP(E405,Country_MZ[MARKET_NODE],Country_MZ[COUNTRY_NAME])</f>
        <v>BELGIUM</v>
      </c>
      <c r="J405" s="10" t="str">
        <f>_xlfn.XLOOKUP(A405,Country_MZ[MARKET_NODE],Country_MZ[COUNTRY_NAME])</f>
        <v>BELGIUM</v>
      </c>
    </row>
    <row r="406" spans="1:10" hidden="1">
      <c r="A406" s="10" t="s">
        <v>29</v>
      </c>
      <c r="B406" s="10" t="s">
        <v>28</v>
      </c>
      <c r="C406" s="10" t="s">
        <v>311</v>
      </c>
      <c r="D406" s="10">
        <v>2033</v>
      </c>
      <c r="E406" s="10" t="s">
        <v>28</v>
      </c>
      <c r="F406" s="10">
        <v>1400</v>
      </c>
      <c r="G406" s="10">
        <v>1400</v>
      </c>
      <c r="H406" s="10" t="s">
        <v>291</v>
      </c>
      <c r="I406" s="10" t="str">
        <f>_xlfn.XLOOKUP(E406,Country_MZ[MARKET_NODE],Country_MZ[COUNTRY_NAME])</f>
        <v>BELGIUM</v>
      </c>
      <c r="J406" s="10" t="str">
        <f>_xlfn.XLOOKUP(A406,Country_MZ[MARKET_NODE],Country_MZ[COUNTRY_NAME])</f>
        <v>BELGIUM</v>
      </c>
    </row>
    <row r="407" spans="1:10" hidden="1">
      <c r="A407" s="10" t="s">
        <v>29</v>
      </c>
      <c r="B407" s="10" t="s">
        <v>28</v>
      </c>
      <c r="C407" s="10" t="s">
        <v>311</v>
      </c>
      <c r="D407" s="10">
        <v>2034</v>
      </c>
      <c r="E407" s="10" t="s">
        <v>28</v>
      </c>
      <c r="F407" s="10">
        <v>1400</v>
      </c>
      <c r="G407" s="10">
        <v>1400</v>
      </c>
      <c r="H407" s="10" t="s">
        <v>291</v>
      </c>
      <c r="I407" s="10" t="str">
        <f>_xlfn.XLOOKUP(E407,Country_MZ[MARKET_NODE],Country_MZ[COUNTRY_NAME])</f>
        <v>BELGIUM</v>
      </c>
      <c r="J407" s="10" t="str">
        <f>_xlfn.XLOOKUP(A407,Country_MZ[MARKET_NODE],Country_MZ[COUNTRY_NAME])</f>
        <v>BELGIUM</v>
      </c>
    </row>
    <row r="408" spans="1:10" hidden="1">
      <c r="A408" s="10" t="s">
        <v>29</v>
      </c>
      <c r="B408" s="10" t="s">
        <v>28</v>
      </c>
      <c r="C408" s="10" t="s">
        <v>311</v>
      </c>
      <c r="D408" s="10">
        <v>2035</v>
      </c>
      <c r="E408" s="10" t="s">
        <v>28</v>
      </c>
      <c r="F408" s="10">
        <v>1400</v>
      </c>
      <c r="G408" s="10">
        <v>1400</v>
      </c>
      <c r="H408" s="10" t="s">
        <v>291</v>
      </c>
      <c r="I408" s="10" t="str">
        <f>_xlfn.XLOOKUP(E408,Country_MZ[MARKET_NODE],Country_MZ[COUNTRY_NAME])</f>
        <v>BELGIUM</v>
      </c>
      <c r="J408" s="10" t="str">
        <f>_xlfn.XLOOKUP(A408,Country_MZ[MARKET_NODE],Country_MZ[COUNTRY_NAME])</f>
        <v>BELGIUM</v>
      </c>
    </row>
    <row r="409" spans="1:10" hidden="1">
      <c r="A409" s="10" t="s">
        <v>29</v>
      </c>
      <c r="B409" s="10" t="s">
        <v>44</v>
      </c>
      <c r="C409" s="10" t="s">
        <v>312</v>
      </c>
      <c r="D409" s="10">
        <v>2025</v>
      </c>
      <c r="E409" s="10" t="s">
        <v>44</v>
      </c>
      <c r="F409" s="10">
        <v>0</v>
      </c>
      <c r="G409" s="10">
        <v>0</v>
      </c>
      <c r="H409" s="10" t="s">
        <v>291</v>
      </c>
      <c r="I409" s="10" t="str">
        <f>_xlfn.XLOOKUP(E409,Country_MZ[MARKET_NODE],Country_MZ[COUNTRY_NAME])</f>
        <v>DENMARK</v>
      </c>
      <c r="J409" s="10" t="str">
        <f>_xlfn.XLOOKUP(A409,Country_MZ[MARKET_NODE],Country_MZ[COUNTRY_NAME])</f>
        <v>BELGIUM</v>
      </c>
    </row>
    <row r="410" spans="1:10" hidden="1">
      <c r="A410" s="10" t="s">
        <v>29</v>
      </c>
      <c r="B410" s="10" t="s">
        <v>44</v>
      </c>
      <c r="C410" s="10" t="s">
        <v>312</v>
      </c>
      <c r="D410" s="10">
        <v>2026</v>
      </c>
      <c r="E410" s="10" t="s">
        <v>44</v>
      </c>
      <c r="F410" s="10">
        <v>0</v>
      </c>
      <c r="G410" s="10">
        <v>0</v>
      </c>
      <c r="H410" s="10" t="s">
        <v>291</v>
      </c>
      <c r="I410" s="10" t="str">
        <f>_xlfn.XLOOKUP(E410,Country_MZ[MARKET_NODE],Country_MZ[COUNTRY_NAME])</f>
        <v>DENMARK</v>
      </c>
      <c r="J410" s="10" t="str">
        <f>_xlfn.XLOOKUP(A410,Country_MZ[MARKET_NODE],Country_MZ[COUNTRY_NAME])</f>
        <v>BELGIUM</v>
      </c>
    </row>
    <row r="411" spans="1:10" hidden="1">
      <c r="A411" s="10" t="s">
        <v>29</v>
      </c>
      <c r="B411" s="10" t="s">
        <v>44</v>
      </c>
      <c r="C411" s="10" t="s">
        <v>312</v>
      </c>
      <c r="D411" s="10">
        <v>2027</v>
      </c>
      <c r="E411" s="10" t="s">
        <v>44</v>
      </c>
      <c r="F411" s="10">
        <v>0</v>
      </c>
      <c r="G411" s="10">
        <v>0</v>
      </c>
      <c r="H411" s="10" t="s">
        <v>291</v>
      </c>
      <c r="I411" s="10" t="str">
        <f>_xlfn.XLOOKUP(E411,Country_MZ[MARKET_NODE],Country_MZ[COUNTRY_NAME])</f>
        <v>DENMARK</v>
      </c>
      <c r="J411" s="10" t="str">
        <f>_xlfn.XLOOKUP(A411,Country_MZ[MARKET_NODE],Country_MZ[COUNTRY_NAME])</f>
        <v>BELGIUM</v>
      </c>
    </row>
    <row r="412" spans="1:10" hidden="1">
      <c r="A412" s="10" t="s">
        <v>29</v>
      </c>
      <c r="B412" s="10" t="s">
        <v>44</v>
      </c>
      <c r="C412" s="10" t="s">
        <v>312</v>
      </c>
      <c r="D412" s="10">
        <v>2028</v>
      </c>
      <c r="E412" s="10" t="s">
        <v>44</v>
      </c>
      <c r="F412" s="10">
        <v>0</v>
      </c>
      <c r="G412" s="10">
        <v>0</v>
      </c>
      <c r="H412" s="10" t="s">
        <v>291</v>
      </c>
      <c r="I412" s="10" t="str">
        <f>_xlfn.XLOOKUP(E412,Country_MZ[MARKET_NODE],Country_MZ[COUNTRY_NAME])</f>
        <v>DENMARK</v>
      </c>
      <c r="J412" s="10" t="str">
        <f>_xlfn.XLOOKUP(A412,Country_MZ[MARKET_NODE],Country_MZ[COUNTRY_NAME])</f>
        <v>BELGIUM</v>
      </c>
    </row>
    <row r="413" spans="1:10" hidden="1">
      <c r="A413" s="10" t="s">
        <v>29</v>
      </c>
      <c r="B413" s="10" t="s">
        <v>44</v>
      </c>
      <c r="C413" s="10" t="s">
        <v>312</v>
      </c>
      <c r="D413" s="10">
        <v>2029</v>
      </c>
      <c r="E413" s="10" t="s">
        <v>44</v>
      </c>
      <c r="F413" s="10">
        <v>0</v>
      </c>
      <c r="G413" s="10">
        <v>0</v>
      </c>
      <c r="H413" s="10" t="s">
        <v>291</v>
      </c>
      <c r="I413" s="10" t="str">
        <f>_xlfn.XLOOKUP(E413,Country_MZ[MARKET_NODE],Country_MZ[COUNTRY_NAME])</f>
        <v>DENMARK</v>
      </c>
      <c r="J413" s="10" t="str">
        <f>_xlfn.XLOOKUP(A413,Country_MZ[MARKET_NODE],Country_MZ[COUNTRY_NAME])</f>
        <v>BELGIUM</v>
      </c>
    </row>
    <row r="414" spans="1:10" hidden="1">
      <c r="A414" s="10" t="s">
        <v>29</v>
      </c>
      <c r="B414" s="10" t="s">
        <v>44</v>
      </c>
      <c r="C414" s="10" t="s">
        <v>312</v>
      </c>
      <c r="D414" s="10">
        <v>2030</v>
      </c>
      <c r="E414" s="10" t="s">
        <v>44</v>
      </c>
      <c r="F414" s="10">
        <v>0</v>
      </c>
      <c r="G414" s="10">
        <v>0</v>
      </c>
      <c r="H414" s="10" t="s">
        <v>291</v>
      </c>
      <c r="I414" s="10" t="str">
        <f>_xlfn.XLOOKUP(E414,Country_MZ[MARKET_NODE],Country_MZ[COUNTRY_NAME])</f>
        <v>DENMARK</v>
      </c>
      <c r="J414" s="10" t="str">
        <f>_xlfn.XLOOKUP(A414,Country_MZ[MARKET_NODE],Country_MZ[COUNTRY_NAME])</f>
        <v>BELGIUM</v>
      </c>
    </row>
    <row r="415" spans="1:10" hidden="1">
      <c r="A415" s="10" t="s">
        <v>29</v>
      </c>
      <c r="B415" s="10" t="s">
        <v>44</v>
      </c>
      <c r="C415" s="10" t="s">
        <v>312</v>
      </c>
      <c r="D415" s="10">
        <v>2031</v>
      </c>
      <c r="E415" s="10" t="s">
        <v>44</v>
      </c>
      <c r="F415" s="10">
        <v>0</v>
      </c>
      <c r="G415" s="10">
        <v>0</v>
      </c>
      <c r="H415" s="10" t="s">
        <v>291</v>
      </c>
      <c r="I415" s="10" t="str">
        <f>_xlfn.XLOOKUP(E415,Country_MZ[MARKET_NODE],Country_MZ[COUNTRY_NAME])</f>
        <v>DENMARK</v>
      </c>
      <c r="J415" s="10" t="str">
        <f>_xlfn.XLOOKUP(A415,Country_MZ[MARKET_NODE],Country_MZ[COUNTRY_NAME])</f>
        <v>BELGIUM</v>
      </c>
    </row>
    <row r="416" spans="1:10" hidden="1">
      <c r="A416" s="10" t="s">
        <v>29</v>
      </c>
      <c r="B416" s="10" t="s">
        <v>44</v>
      </c>
      <c r="C416" s="10" t="s">
        <v>312</v>
      </c>
      <c r="D416" s="10">
        <v>2032</v>
      </c>
      <c r="E416" s="10" t="s">
        <v>44</v>
      </c>
      <c r="F416" s="10">
        <v>0</v>
      </c>
      <c r="G416" s="10">
        <v>0</v>
      </c>
      <c r="H416" s="10" t="s">
        <v>291</v>
      </c>
      <c r="I416" s="10" t="str">
        <f>_xlfn.XLOOKUP(E416,Country_MZ[MARKET_NODE],Country_MZ[COUNTRY_NAME])</f>
        <v>DENMARK</v>
      </c>
      <c r="J416" s="10" t="str">
        <f>_xlfn.XLOOKUP(A416,Country_MZ[MARKET_NODE],Country_MZ[COUNTRY_NAME])</f>
        <v>BELGIUM</v>
      </c>
    </row>
    <row r="417" spans="1:10" hidden="1">
      <c r="A417" s="10" t="s">
        <v>29</v>
      </c>
      <c r="B417" s="10" t="s">
        <v>44</v>
      </c>
      <c r="C417" s="10" t="s">
        <v>312</v>
      </c>
      <c r="D417" s="10">
        <v>2033</v>
      </c>
      <c r="E417" s="10" t="s">
        <v>44</v>
      </c>
      <c r="F417" s="10">
        <v>2000</v>
      </c>
      <c r="G417" s="10">
        <v>1000</v>
      </c>
      <c r="H417" s="10" t="s">
        <v>292</v>
      </c>
      <c r="I417" s="10" t="str">
        <f>_xlfn.XLOOKUP(E417,Country_MZ[MARKET_NODE],Country_MZ[COUNTRY_NAME])</f>
        <v>DENMARK</v>
      </c>
      <c r="J417" s="10" t="str">
        <f>_xlfn.XLOOKUP(A417,Country_MZ[MARKET_NODE],Country_MZ[COUNTRY_NAME])</f>
        <v>BELGIUM</v>
      </c>
    </row>
    <row r="418" spans="1:10" hidden="1">
      <c r="A418" s="10" t="s">
        <v>29</v>
      </c>
      <c r="B418" s="10" t="s">
        <v>44</v>
      </c>
      <c r="C418" s="10" t="s">
        <v>312</v>
      </c>
      <c r="D418" s="10">
        <v>2034</v>
      </c>
      <c r="E418" s="10" t="s">
        <v>44</v>
      </c>
      <c r="F418" s="10">
        <v>2000</v>
      </c>
      <c r="G418" s="10">
        <v>1000</v>
      </c>
      <c r="H418" s="10" t="s">
        <v>292</v>
      </c>
      <c r="I418" s="10" t="str">
        <f>_xlfn.XLOOKUP(E418,Country_MZ[MARKET_NODE],Country_MZ[COUNTRY_NAME])</f>
        <v>DENMARK</v>
      </c>
      <c r="J418" s="10" t="str">
        <f>_xlfn.XLOOKUP(A418,Country_MZ[MARKET_NODE],Country_MZ[COUNTRY_NAME])</f>
        <v>BELGIUM</v>
      </c>
    </row>
    <row r="419" spans="1:10" hidden="1">
      <c r="A419" s="10" t="s">
        <v>29</v>
      </c>
      <c r="B419" s="10" t="s">
        <v>44</v>
      </c>
      <c r="C419" s="10" t="s">
        <v>312</v>
      </c>
      <c r="D419" s="10">
        <v>2035</v>
      </c>
      <c r="E419" s="10" t="s">
        <v>44</v>
      </c>
      <c r="F419" s="10">
        <v>2000</v>
      </c>
      <c r="G419" s="10">
        <v>1000</v>
      </c>
      <c r="H419" s="10" t="s">
        <v>292</v>
      </c>
      <c r="I419" s="10" t="str">
        <f>_xlfn.XLOOKUP(E419,Country_MZ[MARKET_NODE],Country_MZ[COUNTRY_NAME])</f>
        <v>DENMARK</v>
      </c>
      <c r="J419" s="10" t="str">
        <f>_xlfn.XLOOKUP(A419,Country_MZ[MARKET_NODE],Country_MZ[COUNTRY_NAME])</f>
        <v>BELGIUM</v>
      </c>
    </row>
    <row r="420" spans="1:10" hidden="1">
      <c r="A420" s="10" t="s">
        <v>30</v>
      </c>
      <c r="B420" s="10" t="s">
        <v>51</v>
      </c>
      <c r="C420" s="10" t="s">
        <v>313</v>
      </c>
      <c r="D420" s="10">
        <v>2025</v>
      </c>
      <c r="E420" s="10" t="s">
        <v>30</v>
      </c>
      <c r="F420" s="10">
        <v>1700</v>
      </c>
      <c r="G420" s="10">
        <v>1700</v>
      </c>
      <c r="H420" s="10" t="s">
        <v>291</v>
      </c>
      <c r="I420" s="10" t="str">
        <f>_xlfn.XLOOKUP(E420,Country_MZ[MARKET_NODE],Country_MZ[COUNTRY_NAME])</f>
        <v>BULGARIA</v>
      </c>
      <c r="J420" s="10" t="str">
        <f>_xlfn.XLOOKUP(A420,Country_MZ[MARKET_NODE],Country_MZ[COUNTRY_NAME])</f>
        <v>BULGARIA</v>
      </c>
    </row>
    <row r="421" spans="1:10" hidden="1">
      <c r="A421" s="10" t="s">
        <v>30</v>
      </c>
      <c r="B421" s="10" t="s">
        <v>51</v>
      </c>
      <c r="C421" s="10" t="s">
        <v>313</v>
      </c>
      <c r="D421" s="10">
        <v>2025</v>
      </c>
      <c r="E421" s="10" t="s">
        <v>51</v>
      </c>
      <c r="F421" s="10">
        <v>1150</v>
      </c>
      <c r="G421" s="10">
        <v>1150</v>
      </c>
      <c r="H421" s="10" t="s">
        <v>291</v>
      </c>
      <c r="I421" s="10" t="str">
        <f>_xlfn.XLOOKUP(E421,Country_MZ[MARKET_NODE],Country_MZ[COUNTRY_NAME])</f>
        <v>GREECE</v>
      </c>
      <c r="J421" s="10" t="str">
        <f>_xlfn.XLOOKUP(A421,Country_MZ[MARKET_NODE],Country_MZ[COUNTRY_NAME])</f>
        <v>BULGARIA</v>
      </c>
    </row>
    <row r="422" spans="1:10" hidden="1">
      <c r="A422" s="10" t="s">
        <v>30</v>
      </c>
      <c r="B422" s="10" t="s">
        <v>51</v>
      </c>
      <c r="C422" s="10" t="s">
        <v>313</v>
      </c>
      <c r="D422" s="10">
        <v>2026</v>
      </c>
      <c r="E422" s="10" t="s">
        <v>30</v>
      </c>
      <c r="F422" s="10">
        <v>1700</v>
      </c>
      <c r="G422" s="10">
        <v>1700</v>
      </c>
      <c r="H422" s="10" t="s">
        <v>291</v>
      </c>
      <c r="I422" s="10" t="str">
        <f>_xlfn.XLOOKUP(E422,Country_MZ[MARKET_NODE],Country_MZ[COUNTRY_NAME])</f>
        <v>BULGARIA</v>
      </c>
      <c r="J422" s="10" t="str">
        <f>_xlfn.XLOOKUP(A422,Country_MZ[MARKET_NODE],Country_MZ[COUNTRY_NAME])</f>
        <v>BULGARIA</v>
      </c>
    </row>
    <row r="423" spans="1:10" hidden="1">
      <c r="A423" s="10" t="s">
        <v>30</v>
      </c>
      <c r="B423" s="10" t="s">
        <v>51</v>
      </c>
      <c r="C423" s="10" t="s">
        <v>313</v>
      </c>
      <c r="D423" s="10">
        <v>2026</v>
      </c>
      <c r="E423" s="10" t="s">
        <v>51</v>
      </c>
      <c r="F423" s="10">
        <v>1700</v>
      </c>
      <c r="G423" s="10">
        <v>1700</v>
      </c>
      <c r="H423" s="10" t="s">
        <v>291</v>
      </c>
      <c r="I423" s="10" t="str">
        <f>_xlfn.XLOOKUP(E423,Country_MZ[MARKET_NODE],Country_MZ[COUNTRY_NAME])</f>
        <v>GREECE</v>
      </c>
      <c r="J423" s="10" t="str">
        <f>_xlfn.XLOOKUP(A423,Country_MZ[MARKET_NODE],Country_MZ[COUNTRY_NAME])</f>
        <v>BULGARIA</v>
      </c>
    </row>
    <row r="424" spans="1:10" hidden="1">
      <c r="A424" s="10" t="s">
        <v>30</v>
      </c>
      <c r="B424" s="10" t="s">
        <v>51</v>
      </c>
      <c r="C424" s="10" t="s">
        <v>313</v>
      </c>
      <c r="D424" s="10">
        <v>2027</v>
      </c>
      <c r="E424" s="10" t="s">
        <v>30</v>
      </c>
      <c r="F424" s="10">
        <v>1700</v>
      </c>
      <c r="G424" s="10">
        <v>1700</v>
      </c>
      <c r="H424" s="10" t="s">
        <v>291</v>
      </c>
      <c r="I424" s="10" t="str">
        <f>_xlfn.XLOOKUP(E424,Country_MZ[MARKET_NODE],Country_MZ[COUNTRY_NAME])</f>
        <v>BULGARIA</v>
      </c>
      <c r="J424" s="10" t="str">
        <f>_xlfn.XLOOKUP(A424,Country_MZ[MARKET_NODE],Country_MZ[COUNTRY_NAME])</f>
        <v>BULGARIA</v>
      </c>
    </row>
    <row r="425" spans="1:10" hidden="1">
      <c r="A425" s="10" t="s">
        <v>30</v>
      </c>
      <c r="B425" s="10" t="s">
        <v>51</v>
      </c>
      <c r="C425" s="10" t="s">
        <v>313</v>
      </c>
      <c r="D425" s="10">
        <v>2027</v>
      </c>
      <c r="E425" s="10" t="s">
        <v>51</v>
      </c>
      <c r="F425" s="10">
        <v>1700</v>
      </c>
      <c r="G425" s="10">
        <v>1700</v>
      </c>
      <c r="H425" s="10" t="s">
        <v>291</v>
      </c>
      <c r="I425" s="10" t="str">
        <f>_xlfn.XLOOKUP(E425,Country_MZ[MARKET_NODE],Country_MZ[COUNTRY_NAME])</f>
        <v>GREECE</v>
      </c>
      <c r="J425" s="10" t="str">
        <f>_xlfn.XLOOKUP(A425,Country_MZ[MARKET_NODE],Country_MZ[COUNTRY_NAME])</f>
        <v>BULGARIA</v>
      </c>
    </row>
    <row r="426" spans="1:10" hidden="1">
      <c r="A426" s="10" t="s">
        <v>30</v>
      </c>
      <c r="B426" s="10" t="s">
        <v>51</v>
      </c>
      <c r="C426" s="10" t="s">
        <v>313</v>
      </c>
      <c r="D426" s="10">
        <v>2028</v>
      </c>
      <c r="E426" s="10" t="s">
        <v>30</v>
      </c>
      <c r="F426" s="10">
        <v>1700</v>
      </c>
      <c r="G426" s="10">
        <v>1700</v>
      </c>
      <c r="H426" s="10" t="s">
        <v>291</v>
      </c>
      <c r="I426" s="10" t="str">
        <f>_xlfn.XLOOKUP(E426,Country_MZ[MARKET_NODE],Country_MZ[COUNTRY_NAME])</f>
        <v>BULGARIA</v>
      </c>
      <c r="J426" s="10" t="str">
        <f>_xlfn.XLOOKUP(A426,Country_MZ[MARKET_NODE],Country_MZ[COUNTRY_NAME])</f>
        <v>BULGARIA</v>
      </c>
    </row>
    <row r="427" spans="1:10" hidden="1">
      <c r="A427" s="10" t="s">
        <v>30</v>
      </c>
      <c r="B427" s="10" t="s">
        <v>51</v>
      </c>
      <c r="C427" s="10" t="s">
        <v>313</v>
      </c>
      <c r="D427" s="10">
        <v>2028</v>
      </c>
      <c r="E427" s="10" t="s">
        <v>51</v>
      </c>
      <c r="F427" s="10">
        <v>1700</v>
      </c>
      <c r="G427" s="10">
        <v>1700</v>
      </c>
      <c r="H427" s="10" t="s">
        <v>291</v>
      </c>
      <c r="I427" s="10" t="str">
        <f>_xlfn.XLOOKUP(E427,Country_MZ[MARKET_NODE],Country_MZ[COUNTRY_NAME])</f>
        <v>GREECE</v>
      </c>
      <c r="J427" s="10" t="str">
        <f>_xlfn.XLOOKUP(A427,Country_MZ[MARKET_NODE],Country_MZ[COUNTRY_NAME])</f>
        <v>BULGARIA</v>
      </c>
    </row>
    <row r="428" spans="1:10" hidden="1">
      <c r="A428" s="10" t="s">
        <v>30</v>
      </c>
      <c r="B428" s="10" t="s">
        <v>51</v>
      </c>
      <c r="C428" s="10" t="s">
        <v>313</v>
      </c>
      <c r="D428" s="10">
        <v>2029</v>
      </c>
      <c r="E428" s="10" t="s">
        <v>30</v>
      </c>
      <c r="F428" s="10">
        <v>1700</v>
      </c>
      <c r="G428" s="10">
        <v>1700</v>
      </c>
      <c r="H428" s="10" t="s">
        <v>291</v>
      </c>
      <c r="I428" s="10" t="str">
        <f>_xlfn.XLOOKUP(E428,Country_MZ[MARKET_NODE],Country_MZ[COUNTRY_NAME])</f>
        <v>BULGARIA</v>
      </c>
      <c r="J428" s="10" t="str">
        <f>_xlfn.XLOOKUP(A428,Country_MZ[MARKET_NODE],Country_MZ[COUNTRY_NAME])</f>
        <v>BULGARIA</v>
      </c>
    </row>
    <row r="429" spans="1:10" hidden="1">
      <c r="A429" s="10" t="s">
        <v>30</v>
      </c>
      <c r="B429" s="10" t="s">
        <v>51</v>
      </c>
      <c r="C429" s="10" t="s">
        <v>313</v>
      </c>
      <c r="D429" s="10">
        <v>2029</v>
      </c>
      <c r="E429" s="10" t="s">
        <v>51</v>
      </c>
      <c r="F429" s="10">
        <v>1700</v>
      </c>
      <c r="G429" s="10">
        <v>1700</v>
      </c>
      <c r="H429" s="10" t="s">
        <v>291</v>
      </c>
      <c r="I429" s="10" t="str">
        <f>_xlfn.XLOOKUP(E429,Country_MZ[MARKET_NODE],Country_MZ[COUNTRY_NAME])</f>
        <v>GREECE</v>
      </c>
      <c r="J429" s="10" t="str">
        <f>_xlfn.XLOOKUP(A429,Country_MZ[MARKET_NODE],Country_MZ[COUNTRY_NAME])</f>
        <v>BULGARIA</v>
      </c>
    </row>
    <row r="430" spans="1:10" hidden="1">
      <c r="A430" s="10" t="s">
        <v>30</v>
      </c>
      <c r="B430" s="10" t="s">
        <v>51</v>
      </c>
      <c r="C430" s="10" t="s">
        <v>313</v>
      </c>
      <c r="D430" s="10">
        <v>2030</v>
      </c>
      <c r="E430" s="10" t="s">
        <v>30</v>
      </c>
      <c r="F430" s="10">
        <v>1700</v>
      </c>
      <c r="G430" s="10">
        <v>1700</v>
      </c>
      <c r="H430" s="10" t="s">
        <v>291</v>
      </c>
      <c r="I430" s="10" t="str">
        <f>_xlfn.XLOOKUP(E430,Country_MZ[MARKET_NODE],Country_MZ[COUNTRY_NAME])</f>
        <v>BULGARIA</v>
      </c>
      <c r="J430" s="10" t="str">
        <f>_xlfn.XLOOKUP(A430,Country_MZ[MARKET_NODE],Country_MZ[COUNTRY_NAME])</f>
        <v>BULGARIA</v>
      </c>
    </row>
    <row r="431" spans="1:10" hidden="1">
      <c r="A431" s="10" t="s">
        <v>30</v>
      </c>
      <c r="B431" s="10" t="s">
        <v>51</v>
      </c>
      <c r="C431" s="10" t="s">
        <v>313</v>
      </c>
      <c r="D431" s="10">
        <v>2030</v>
      </c>
      <c r="E431" s="10" t="s">
        <v>51</v>
      </c>
      <c r="F431" s="10">
        <v>1700</v>
      </c>
      <c r="G431" s="10">
        <v>1700</v>
      </c>
      <c r="H431" s="10" t="s">
        <v>291</v>
      </c>
      <c r="I431" s="10" t="str">
        <f>_xlfn.XLOOKUP(E431,Country_MZ[MARKET_NODE],Country_MZ[COUNTRY_NAME])</f>
        <v>GREECE</v>
      </c>
      <c r="J431" s="10" t="str">
        <f>_xlfn.XLOOKUP(A431,Country_MZ[MARKET_NODE],Country_MZ[COUNTRY_NAME])</f>
        <v>BULGARIA</v>
      </c>
    </row>
    <row r="432" spans="1:10" hidden="1">
      <c r="A432" s="10" t="s">
        <v>30</v>
      </c>
      <c r="B432" s="10" t="s">
        <v>51</v>
      </c>
      <c r="C432" s="10" t="s">
        <v>313</v>
      </c>
      <c r="D432" s="10">
        <v>2031</v>
      </c>
      <c r="E432" s="10" t="s">
        <v>30</v>
      </c>
      <c r="F432" s="10">
        <v>1700</v>
      </c>
      <c r="G432" s="10">
        <v>1700</v>
      </c>
      <c r="H432" s="10" t="s">
        <v>291</v>
      </c>
      <c r="I432" s="10" t="str">
        <f>_xlfn.XLOOKUP(E432,Country_MZ[MARKET_NODE],Country_MZ[COUNTRY_NAME])</f>
        <v>BULGARIA</v>
      </c>
      <c r="J432" s="10" t="str">
        <f>_xlfn.XLOOKUP(A432,Country_MZ[MARKET_NODE],Country_MZ[COUNTRY_NAME])</f>
        <v>BULGARIA</v>
      </c>
    </row>
    <row r="433" spans="1:10" hidden="1">
      <c r="A433" s="10" t="s">
        <v>30</v>
      </c>
      <c r="B433" s="10" t="s">
        <v>51</v>
      </c>
      <c r="C433" s="10" t="s">
        <v>313</v>
      </c>
      <c r="D433" s="10">
        <v>2031</v>
      </c>
      <c r="E433" s="10" t="s">
        <v>51</v>
      </c>
      <c r="F433" s="10">
        <v>1700</v>
      </c>
      <c r="G433" s="10">
        <v>1700</v>
      </c>
      <c r="H433" s="10" t="s">
        <v>291</v>
      </c>
      <c r="I433" s="10" t="str">
        <f>_xlfn.XLOOKUP(E433,Country_MZ[MARKET_NODE],Country_MZ[COUNTRY_NAME])</f>
        <v>GREECE</v>
      </c>
      <c r="J433" s="10" t="str">
        <f>_xlfn.XLOOKUP(A433,Country_MZ[MARKET_NODE],Country_MZ[COUNTRY_NAME])</f>
        <v>BULGARIA</v>
      </c>
    </row>
    <row r="434" spans="1:10" hidden="1">
      <c r="A434" s="10" t="s">
        <v>30</v>
      </c>
      <c r="B434" s="10" t="s">
        <v>51</v>
      </c>
      <c r="C434" s="10" t="s">
        <v>313</v>
      </c>
      <c r="D434" s="10">
        <v>2032</v>
      </c>
      <c r="E434" s="10" t="s">
        <v>30</v>
      </c>
      <c r="F434" s="10">
        <v>1700</v>
      </c>
      <c r="G434" s="10">
        <v>1700</v>
      </c>
      <c r="H434" s="10" t="s">
        <v>291</v>
      </c>
      <c r="I434" s="10" t="str">
        <f>_xlfn.XLOOKUP(E434,Country_MZ[MARKET_NODE],Country_MZ[COUNTRY_NAME])</f>
        <v>BULGARIA</v>
      </c>
      <c r="J434" s="10" t="str">
        <f>_xlfn.XLOOKUP(A434,Country_MZ[MARKET_NODE],Country_MZ[COUNTRY_NAME])</f>
        <v>BULGARIA</v>
      </c>
    </row>
    <row r="435" spans="1:10" hidden="1">
      <c r="A435" s="10" t="s">
        <v>30</v>
      </c>
      <c r="B435" s="10" t="s">
        <v>51</v>
      </c>
      <c r="C435" s="10" t="s">
        <v>313</v>
      </c>
      <c r="D435" s="10">
        <v>2032</v>
      </c>
      <c r="E435" s="10" t="s">
        <v>51</v>
      </c>
      <c r="F435" s="10">
        <v>1700</v>
      </c>
      <c r="G435" s="10">
        <v>1700</v>
      </c>
      <c r="H435" s="10" t="s">
        <v>291</v>
      </c>
      <c r="I435" s="10" t="str">
        <f>_xlfn.XLOOKUP(E435,Country_MZ[MARKET_NODE],Country_MZ[COUNTRY_NAME])</f>
        <v>GREECE</v>
      </c>
      <c r="J435" s="10" t="str">
        <f>_xlfn.XLOOKUP(A435,Country_MZ[MARKET_NODE],Country_MZ[COUNTRY_NAME])</f>
        <v>BULGARIA</v>
      </c>
    </row>
    <row r="436" spans="1:10" hidden="1">
      <c r="A436" s="10" t="s">
        <v>30</v>
      </c>
      <c r="B436" s="10" t="s">
        <v>51</v>
      </c>
      <c r="C436" s="10" t="s">
        <v>313</v>
      </c>
      <c r="D436" s="10">
        <v>2033</v>
      </c>
      <c r="E436" s="10" t="s">
        <v>30</v>
      </c>
      <c r="F436" s="10">
        <v>1700</v>
      </c>
      <c r="G436" s="10">
        <v>1700</v>
      </c>
      <c r="H436" s="10" t="s">
        <v>291</v>
      </c>
      <c r="I436" s="10" t="str">
        <f>_xlfn.XLOOKUP(E436,Country_MZ[MARKET_NODE],Country_MZ[COUNTRY_NAME])</f>
        <v>BULGARIA</v>
      </c>
      <c r="J436" s="10" t="str">
        <f>_xlfn.XLOOKUP(A436,Country_MZ[MARKET_NODE],Country_MZ[COUNTRY_NAME])</f>
        <v>BULGARIA</v>
      </c>
    </row>
    <row r="437" spans="1:10" hidden="1">
      <c r="A437" s="10" t="s">
        <v>30</v>
      </c>
      <c r="B437" s="10" t="s">
        <v>51</v>
      </c>
      <c r="C437" s="10" t="s">
        <v>313</v>
      </c>
      <c r="D437" s="10">
        <v>2033</v>
      </c>
      <c r="E437" s="10" t="s">
        <v>51</v>
      </c>
      <c r="F437" s="10">
        <v>1700</v>
      </c>
      <c r="G437" s="10">
        <v>1700</v>
      </c>
      <c r="H437" s="10" t="s">
        <v>291</v>
      </c>
      <c r="I437" s="10" t="str">
        <f>_xlfn.XLOOKUP(E437,Country_MZ[MARKET_NODE],Country_MZ[COUNTRY_NAME])</f>
        <v>GREECE</v>
      </c>
      <c r="J437" s="10" t="str">
        <f>_xlfn.XLOOKUP(A437,Country_MZ[MARKET_NODE],Country_MZ[COUNTRY_NAME])</f>
        <v>BULGARIA</v>
      </c>
    </row>
    <row r="438" spans="1:10" hidden="1">
      <c r="A438" s="10" t="s">
        <v>30</v>
      </c>
      <c r="B438" s="10" t="s">
        <v>51</v>
      </c>
      <c r="C438" s="10" t="s">
        <v>313</v>
      </c>
      <c r="D438" s="10">
        <v>2034</v>
      </c>
      <c r="E438" s="10" t="s">
        <v>30</v>
      </c>
      <c r="F438" s="10">
        <v>1700</v>
      </c>
      <c r="G438" s="10">
        <v>1700</v>
      </c>
      <c r="H438" s="10" t="s">
        <v>291</v>
      </c>
      <c r="I438" s="10" t="str">
        <f>_xlfn.XLOOKUP(E438,Country_MZ[MARKET_NODE],Country_MZ[COUNTRY_NAME])</f>
        <v>BULGARIA</v>
      </c>
      <c r="J438" s="10" t="str">
        <f>_xlfn.XLOOKUP(A438,Country_MZ[MARKET_NODE],Country_MZ[COUNTRY_NAME])</f>
        <v>BULGARIA</v>
      </c>
    </row>
    <row r="439" spans="1:10" hidden="1">
      <c r="A439" s="10" t="s">
        <v>30</v>
      </c>
      <c r="B439" s="10" t="s">
        <v>51</v>
      </c>
      <c r="C439" s="10" t="s">
        <v>313</v>
      </c>
      <c r="D439" s="10">
        <v>2034</v>
      </c>
      <c r="E439" s="10" t="s">
        <v>51</v>
      </c>
      <c r="F439" s="10">
        <v>1700</v>
      </c>
      <c r="G439" s="10">
        <v>1700</v>
      </c>
      <c r="H439" s="10" t="s">
        <v>291</v>
      </c>
      <c r="I439" s="10" t="str">
        <f>_xlfn.XLOOKUP(E439,Country_MZ[MARKET_NODE],Country_MZ[COUNTRY_NAME])</f>
        <v>GREECE</v>
      </c>
      <c r="J439" s="10" t="str">
        <f>_xlfn.XLOOKUP(A439,Country_MZ[MARKET_NODE],Country_MZ[COUNTRY_NAME])</f>
        <v>BULGARIA</v>
      </c>
    </row>
    <row r="440" spans="1:10" hidden="1">
      <c r="A440" s="10" t="s">
        <v>30</v>
      </c>
      <c r="B440" s="10" t="s">
        <v>51</v>
      </c>
      <c r="C440" s="10" t="s">
        <v>313</v>
      </c>
      <c r="D440" s="10">
        <v>2035</v>
      </c>
      <c r="E440" s="10" t="s">
        <v>30</v>
      </c>
      <c r="F440" s="10">
        <v>1700</v>
      </c>
      <c r="G440" s="10">
        <v>1700</v>
      </c>
      <c r="H440" s="10" t="s">
        <v>291</v>
      </c>
      <c r="I440" s="10" t="str">
        <f>_xlfn.XLOOKUP(E440,Country_MZ[MARKET_NODE],Country_MZ[COUNTRY_NAME])</f>
        <v>BULGARIA</v>
      </c>
      <c r="J440" s="10" t="str">
        <f>_xlfn.XLOOKUP(A440,Country_MZ[MARKET_NODE],Country_MZ[COUNTRY_NAME])</f>
        <v>BULGARIA</v>
      </c>
    </row>
    <row r="441" spans="1:10" hidden="1">
      <c r="A441" s="10" t="s">
        <v>30</v>
      </c>
      <c r="B441" s="10" t="s">
        <v>51</v>
      </c>
      <c r="C441" s="10" t="s">
        <v>313</v>
      </c>
      <c r="D441" s="10">
        <v>2035</v>
      </c>
      <c r="E441" s="10" t="s">
        <v>51</v>
      </c>
      <c r="F441" s="10">
        <v>1700</v>
      </c>
      <c r="G441" s="10">
        <v>1700</v>
      </c>
      <c r="H441" s="10" t="s">
        <v>291</v>
      </c>
      <c r="I441" s="10" t="str">
        <f>_xlfn.XLOOKUP(E441,Country_MZ[MARKET_NODE],Country_MZ[COUNTRY_NAME])</f>
        <v>GREECE</v>
      </c>
      <c r="J441" s="10" t="str">
        <f>_xlfn.XLOOKUP(A441,Country_MZ[MARKET_NODE],Country_MZ[COUNTRY_NAME])</f>
        <v>BULGARIA</v>
      </c>
    </row>
    <row r="442" spans="1:10" hidden="1">
      <c r="A442" s="10" t="s">
        <v>30</v>
      </c>
      <c r="B442" s="10" t="s">
        <v>69</v>
      </c>
      <c r="C442" s="10" t="s">
        <v>314</v>
      </c>
      <c r="D442" s="10">
        <v>2025</v>
      </c>
      <c r="E442" s="10" t="s">
        <v>30</v>
      </c>
      <c r="F442" s="10">
        <v>400</v>
      </c>
      <c r="G442" s="10">
        <v>400</v>
      </c>
      <c r="H442" s="10" t="s">
        <v>291</v>
      </c>
      <c r="I442" s="10" t="str">
        <f>_xlfn.XLOOKUP(E442,Country_MZ[MARKET_NODE],Country_MZ[COUNTRY_NAME])</f>
        <v>BULGARIA</v>
      </c>
      <c r="J442" s="10" t="str">
        <f>_xlfn.XLOOKUP(A442,Country_MZ[MARKET_NODE],Country_MZ[COUNTRY_NAME])</f>
        <v>BULGARIA</v>
      </c>
    </row>
    <row r="443" spans="1:10" hidden="1">
      <c r="A443" s="10" t="s">
        <v>30</v>
      </c>
      <c r="B443" s="10" t="s">
        <v>69</v>
      </c>
      <c r="C443" s="10" t="s">
        <v>314</v>
      </c>
      <c r="D443" s="10">
        <v>2025</v>
      </c>
      <c r="E443" s="10" t="s">
        <v>69</v>
      </c>
      <c r="F443" s="10">
        <v>500</v>
      </c>
      <c r="G443" s="10">
        <v>500</v>
      </c>
      <c r="H443" s="10" t="s">
        <v>291</v>
      </c>
      <c r="I443" s="10" t="str">
        <f>_xlfn.XLOOKUP(E443,Country_MZ[MARKET_NODE],Country_MZ[COUNTRY_NAME])</f>
        <v>REPUBLIC OF NORTH MACEDONIA</v>
      </c>
      <c r="J443" s="10" t="str">
        <f>_xlfn.XLOOKUP(A443,Country_MZ[MARKET_NODE],Country_MZ[COUNTRY_NAME])</f>
        <v>BULGARIA</v>
      </c>
    </row>
    <row r="444" spans="1:10" hidden="1">
      <c r="A444" s="10" t="s">
        <v>30</v>
      </c>
      <c r="B444" s="10" t="s">
        <v>69</v>
      </c>
      <c r="C444" s="10" t="s">
        <v>314</v>
      </c>
      <c r="D444" s="10">
        <v>2026</v>
      </c>
      <c r="E444" s="10" t="s">
        <v>30</v>
      </c>
      <c r="F444" s="10">
        <v>400</v>
      </c>
      <c r="G444" s="10">
        <v>400</v>
      </c>
      <c r="H444" s="10" t="s">
        <v>291</v>
      </c>
      <c r="I444" s="10" t="str">
        <f>_xlfn.XLOOKUP(E444,Country_MZ[MARKET_NODE],Country_MZ[COUNTRY_NAME])</f>
        <v>BULGARIA</v>
      </c>
      <c r="J444" s="10" t="str">
        <f>_xlfn.XLOOKUP(A444,Country_MZ[MARKET_NODE],Country_MZ[COUNTRY_NAME])</f>
        <v>BULGARIA</v>
      </c>
    </row>
    <row r="445" spans="1:10" hidden="1">
      <c r="A445" s="10" t="s">
        <v>30</v>
      </c>
      <c r="B445" s="10" t="s">
        <v>69</v>
      </c>
      <c r="C445" s="10" t="s">
        <v>314</v>
      </c>
      <c r="D445" s="10">
        <v>2026</v>
      </c>
      <c r="E445" s="10" t="s">
        <v>69</v>
      </c>
      <c r="F445" s="10">
        <v>500</v>
      </c>
      <c r="G445" s="10">
        <v>500</v>
      </c>
      <c r="H445" s="10" t="s">
        <v>291</v>
      </c>
      <c r="I445" s="10" t="str">
        <f>_xlfn.XLOOKUP(E445,Country_MZ[MARKET_NODE],Country_MZ[COUNTRY_NAME])</f>
        <v>REPUBLIC OF NORTH MACEDONIA</v>
      </c>
      <c r="J445" s="10" t="str">
        <f>_xlfn.XLOOKUP(A445,Country_MZ[MARKET_NODE],Country_MZ[COUNTRY_NAME])</f>
        <v>BULGARIA</v>
      </c>
    </row>
    <row r="446" spans="1:10" hidden="1">
      <c r="A446" s="10" t="s">
        <v>30</v>
      </c>
      <c r="B446" s="10" t="s">
        <v>69</v>
      </c>
      <c r="C446" s="10" t="s">
        <v>314</v>
      </c>
      <c r="D446" s="10">
        <v>2027</v>
      </c>
      <c r="E446" s="10" t="s">
        <v>30</v>
      </c>
      <c r="F446" s="10">
        <v>400</v>
      </c>
      <c r="G446" s="10">
        <v>400</v>
      </c>
      <c r="H446" s="10" t="s">
        <v>291</v>
      </c>
      <c r="I446" s="10" t="str">
        <f>_xlfn.XLOOKUP(E446,Country_MZ[MARKET_NODE],Country_MZ[COUNTRY_NAME])</f>
        <v>BULGARIA</v>
      </c>
      <c r="J446" s="10" t="str">
        <f>_xlfn.XLOOKUP(A446,Country_MZ[MARKET_NODE],Country_MZ[COUNTRY_NAME])</f>
        <v>BULGARIA</v>
      </c>
    </row>
    <row r="447" spans="1:10" hidden="1">
      <c r="A447" s="10" t="s">
        <v>30</v>
      </c>
      <c r="B447" s="10" t="s">
        <v>69</v>
      </c>
      <c r="C447" s="10" t="s">
        <v>314</v>
      </c>
      <c r="D447" s="10">
        <v>2027</v>
      </c>
      <c r="E447" s="10" t="s">
        <v>69</v>
      </c>
      <c r="F447" s="10">
        <v>500</v>
      </c>
      <c r="G447" s="10">
        <v>500</v>
      </c>
      <c r="H447" s="10" t="s">
        <v>291</v>
      </c>
      <c r="I447" s="10" t="str">
        <f>_xlfn.XLOOKUP(E447,Country_MZ[MARKET_NODE],Country_MZ[COUNTRY_NAME])</f>
        <v>REPUBLIC OF NORTH MACEDONIA</v>
      </c>
      <c r="J447" s="10" t="str">
        <f>_xlfn.XLOOKUP(A447,Country_MZ[MARKET_NODE],Country_MZ[COUNTRY_NAME])</f>
        <v>BULGARIA</v>
      </c>
    </row>
    <row r="448" spans="1:10" hidden="1">
      <c r="A448" s="10" t="s">
        <v>30</v>
      </c>
      <c r="B448" s="10" t="s">
        <v>69</v>
      </c>
      <c r="C448" s="10" t="s">
        <v>314</v>
      </c>
      <c r="D448" s="10">
        <v>2028</v>
      </c>
      <c r="E448" s="10" t="s">
        <v>30</v>
      </c>
      <c r="F448" s="10">
        <v>400</v>
      </c>
      <c r="G448" s="10">
        <v>400</v>
      </c>
      <c r="H448" s="10" t="s">
        <v>291</v>
      </c>
      <c r="I448" s="10" t="str">
        <f>_xlfn.XLOOKUP(E448,Country_MZ[MARKET_NODE],Country_MZ[COUNTRY_NAME])</f>
        <v>BULGARIA</v>
      </c>
      <c r="J448" s="10" t="str">
        <f>_xlfn.XLOOKUP(A448,Country_MZ[MARKET_NODE],Country_MZ[COUNTRY_NAME])</f>
        <v>BULGARIA</v>
      </c>
    </row>
    <row r="449" spans="1:10" hidden="1">
      <c r="A449" s="10" t="s">
        <v>30</v>
      </c>
      <c r="B449" s="10" t="s">
        <v>69</v>
      </c>
      <c r="C449" s="10" t="s">
        <v>314</v>
      </c>
      <c r="D449" s="10">
        <v>2028</v>
      </c>
      <c r="E449" s="10" t="s">
        <v>69</v>
      </c>
      <c r="F449" s="10">
        <v>500</v>
      </c>
      <c r="G449" s="10">
        <v>500</v>
      </c>
      <c r="H449" s="10" t="s">
        <v>291</v>
      </c>
      <c r="I449" s="10" t="str">
        <f>_xlfn.XLOOKUP(E449,Country_MZ[MARKET_NODE],Country_MZ[COUNTRY_NAME])</f>
        <v>REPUBLIC OF NORTH MACEDONIA</v>
      </c>
      <c r="J449" s="10" t="str">
        <f>_xlfn.XLOOKUP(A449,Country_MZ[MARKET_NODE],Country_MZ[COUNTRY_NAME])</f>
        <v>BULGARIA</v>
      </c>
    </row>
    <row r="450" spans="1:10" hidden="1">
      <c r="A450" s="10" t="s">
        <v>30</v>
      </c>
      <c r="B450" s="10" t="s">
        <v>69</v>
      </c>
      <c r="C450" s="10" t="s">
        <v>314</v>
      </c>
      <c r="D450" s="10">
        <v>2029</v>
      </c>
      <c r="E450" s="10" t="s">
        <v>30</v>
      </c>
      <c r="F450" s="10">
        <v>400</v>
      </c>
      <c r="G450" s="10">
        <v>400</v>
      </c>
      <c r="H450" s="10" t="s">
        <v>291</v>
      </c>
      <c r="I450" s="10" t="str">
        <f>_xlfn.XLOOKUP(E450,Country_MZ[MARKET_NODE],Country_MZ[COUNTRY_NAME])</f>
        <v>BULGARIA</v>
      </c>
      <c r="J450" s="10" t="str">
        <f>_xlfn.XLOOKUP(A450,Country_MZ[MARKET_NODE],Country_MZ[COUNTRY_NAME])</f>
        <v>BULGARIA</v>
      </c>
    </row>
    <row r="451" spans="1:10" hidden="1">
      <c r="A451" s="10" t="s">
        <v>30</v>
      </c>
      <c r="B451" s="10" t="s">
        <v>69</v>
      </c>
      <c r="C451" s="10" t="s">
        <v>314</v>
      </c>
      <c r="D451" s="10">
        <v>2029</v>
      </c>
      <c r="E451" s="10" t="s">
        <v>69</v>
      </c>
      <c r="F451" s="10">
        <v>500</v>
      </c>
      <c r="G451" s="10">
        <v>500</v>
      </c>
      <c r="H451" s="10" t="s">
        <v>291</v>
      </c>
      <c r="I451" s="10" t="str">
        <f>_xlfn.XLOOKUP(E451,Country_MZ[MARKET_NODE],Country_MZ[COUNTRY_NAME])</f>
        <v>REPUBLIC OF NORTH MACEDONIA</v>
      </c>
      <c r="J451" s="10" t="str">
        <f>_xlfn.XLOOKUP(A451,Country_MZ[MARKET_NODE],Country_MZ[COUNTRY_NAME])</f>
        <v>BULGARIA</v>
      </c>
    </row>
    <row r="452" spans="1:10" hidden="1">
      <c r="A452" s="10" t="s">
        <v>30</v>
      </c>
      <c r="B452" s="10" t="s">
        <v>69</v>
      </c>
      <c r="C452" s="10" t="s">
        <v>314</v>
      </c>
      <c r="D452" s="10">
        <v>2030</v>
      </c>
      <c r="E452" s="10" t="s">
        <v>30</v>
      </c>
      <c r="F452" s="10">
        <v>400</v>
      </c>
      <c r="G452" s="10">
        <v>400</v>
      </c>
      <c r="H452" s="10" t="s">
        <v>291</v>
      </c>
      <c r="I452" s="10" t="str">
        <f>_xlfn.XLOOKUP(E452,Country_MZ[MARKET_NODE],Country_MZ[COUNTRY_NAME])</f>
        <v>BULGARIA</v>
      </c>
      <c r="J452" s="10" t="str">
        <f>_xlfn.XLOOKUP(A452,Country_MZ[MARKET_NODE],Country_MZ[COUNTRY_NAME])</f>
        <v>BULGARIA</v>
      </c>
    </row>
    <row r="453" spans="1:10" hidden="1">
      <c r="A453" s="10" t="s">
        <v>30</v>
      </c>
      <c r="B453" s="10" t="s">
        <v>69</v>
      </c>
      <c r="C453" s="10" t="s">
        <v>314</v>
      </c>
      <c r="D453" s="10">
        <v>2030</v>
      </c>
      <c r="E453" s="10" t="s">
        <v>69</v>
      </c>
      <c r="F453" s="10">
        <v>500</v>
      </c>
      <c r="G453" s="10">
        <v>500</v>
      </c>
      <c r="H453" s="10" t="s">
        <v>291</v>
      </c>
      <c r="I453" s="10" t="str">
        <f>_xlfn.XLOOKUP(E453,Country_MZ[MARKET_NODE],Country_MZ[COUNTRY_NAME])</f>
        <v>REPUBLIC OF NORTH MACEDONIA</v>
      </c>
      <c r="J453" s="10" t="str">
        <f>_xlfn.XLOOKUP(A453,Country_MZ[MARKET_NODE],Country_MZ[COUNTRY_NAME])</f>
        <v>BULGARIA</v>
      </c>
    </row>
    <row r="454" spans="1:10" hidden="1">
      <c r="A454" s="10" t="s">
        <v>30</v>
      </c>
      <c r="B454" s="10" t="s">
        <v>69</v>
      </c>
      <c r="C454" s="10" t="s">
        <v>314</v>
      </c>
      <c r="D454" s="10">
        <v>2031</v>
      </c>
      <c r="E454" s="10" t="s">
        <v>30</v>
      </c>
      <c r="F454" s="10">
        <v>400</v>
      </c>
      <c r="G454" s="10">
        <v>400</v>
      </c>
      <c r="H454" s="10" t="s">
        <v>291</v>
      </c>
      <c r="I454" s="10" t="str">
        <f>_xlfn.XLOOKUP(E454,Country_MZ[MARKET_NODE],Country_MZ[COUNTRY_NAME])</f>
        <v>BULGARIA</v>
      </c>
      <c r="J454" s="10" t="str">
        <f>_xlfn.XLOOKUP(A454,Country_MZ[MARKET_NODE],Country_MZ[COUNTRY_NAME])</f>
        <v>BULGARIA</v>
      </c>
    </row>
    <row r="455" spans="1:10" hidden="1">
      <c r="A455" s="10" t="s">
        <v>30</v>
      </c>
      <c r="B455" s="10" t="s">
        <v>69</v>
      </c>
      <c r="C455" s="10" t="s">
        <v>314</v>
      </c>
      <c r="D455" s="10">
        <v>2031</v>
      </c>
      <c r="E455" s="10" t="s">
        <v>69</v>
      </c>
      <c r="F455" s="10">
        <v>500</v>
      </c>
      <c r="G455" s="10">
        <v>500</v>
      </c>
      <c r="H455" s="10" t="s">
        <v>291</v>
      </c>
      <c r="I455" s="10" t="str">
        <f>_xlfn.XLOOKUP(E455,Country_MZ[MARKET_NODE],Country_MZ[COUNTRY_NAME])</f>
        <v>REPUBLIC OF NORTH MACEDONIA</v>
      </c>
      <c r="J455" s="10" t="str">
        <f>_xlfn.XLOOKUP(A455,Country_MZ[MARKET_NODE],Country_MZ[COUNTRY_NAME])</f>
        <v>BULGARIA</v>
      </c>
    </row>
    <row r="456" spans="1:10" hidden="1">
      <c r="A456" s="10" t="s">
        <v>30</v>
      </c>
      <c r="B456" s="10" t="s">
        <v>69</v>
      </c>
      <c r="C456" s="10" t="s">
        <v>314</v>
      </c>
      <c r="D456" s="10">
        <v>2032</v>
      </c>
      <c r="E456" s="10" t="s">
        <v>30</v>
      </c>
      <c r="F456" s="10">
        <v>400</v>
      </c>
      <c r="G456" s="10">
        <v>400</v>
      </c>
      <c r="H456" s="10" t="s">
        <v>291</v>
      </c>
      <c r="I456" s="10" t="str">
        <f>_xlfn.XLOOKUP(E456,Country_MZ[MARKET_NODE],Country_MZ[COUNTRY_NAME])</f>
        <v>BULGARIA</v>
      </c>
      <c r="J456" s="10" t="str">
        <f>_xlfn.XLOOKUP(A456,Country_MZ[MARKET_NODE],Country_MZ[COUNTRY_NAME])</f>
        <v>BULGARIA</v>
      </c>
    </row>
    <row r="457" spans="1:10" hidden="1">
      <c r="A457" s="10" t="s">
        <v>30</v>
      </c>
      <c r="B457" s="10" t="s">
        <v>69</v>
      </c>
      <c r="C457" s="10" t="s">
        <v>314</v>
      </c>
      <c r="D457" s="10">
        <v>2032</v>
      </c>
      <c r="E457" s="10" t="s">
        <v>69</v>
      </c>
      <c r="F457" s="10">
        <v>500</v>
      </c>
      <c r="G457" s="10">
        <v>500</v>
      </c>
      <c r="H457" s="10" t="s">
        <v>291</v>
      </c>
      <c r="I457" s="10" t="str">
        <f>_xlfn.XLOOKUP(E457,Country_MZ[MARKET_NODE],Country_MZ[COUNTRY_NAME])</f>
        <v>REPUBLIC OF NORTH MACEDONIA</v>
      </c>
      <c r="J457" s="10" t="str">
        <f>_xlfn.XLOOKUP(A457,Country_MZ[MARKET_NODE],Country_MZ[COUNTRY_NAME])</f>
        <v>BULGARIA</v>
      </c>
    </row>
    <row r="458" spans="1:10" hidden="1">
      <c r="A458" s="10" t="s">
        <v>30</v>
      </c>
      <c r="B458" s="10" t="s">
        <v>69</v>
      </c>
      <c r="C458" s="10" t="s">
        <v>314</v>
      </c>
      <c r="D458" s="10">
        <v>2033</v>
      </c>
      <c r="E458" s="10" t="s">
        <v>30</v>
      </c>
      <c r="F458" s="10">
        <v>400</v>
      </c>
      <c r="G458" s="10">
        <v>400</v>
      </c>
      <c r="H458" s="10" t="s">
        <v>291</v>
      </c>
      <c r="I458" s="10" t="str">
        <f>_xlfn.XLOOKUP(E458,Country_MZ[MARKET_NODE],Country_MZ[COUNTRY_NAME])</f>
        <v>BULGARIA</v>
      </c>
      <c r="J458" s="10" t="str">
        <f>_xlfn.XLOOKUP(A458,Country_MZ[MARKET_NODE],Country_MZ[COUNTRY_NAME])</f>
        <v>BULGARIA</v>
      </c>
    </row>
    <row r="459" spans="1:10" hidden="1">
      <c r="A459" s="10" t="s">
        <v>30</v>
      </c>
      <c r="B459" s="10" t="s">
        <v>69</v>
      </c>
      <c r="C459" s="10" t="s">
        <v>314</v>
      </c>
      <c r="D459" s="10">
        <v>2033</v>
      </c>
      <c r="E459" s="10" t="s">
        <v>69</v>
      </c>
      <c r="F459" s="10">
        <v>500</v>
      </c>
      <c r="G459" s="10">
        <v>500</v>
      </c>
      <c r="H459" s="10" t="s">
        <v>291</v>
      </c>
      <c r="I459" s="10" t="str">
        <f>_xlfn.XLOOKUP(E459,Country_MZ[MARKET_NODE],Country_MZ[COUNTRY_NAME])</f>
        <v>REPUBLIC OF NORTH MACEDONIA</v>
      </c>
      <c r="J459" s="10" t="str">
        <f>_xlfn.XLOOKUP(A459,Country_MZ[MARKET_NODE],Country_MZ[COUNTRY_NAME])</f>
        <v>BULGARIA</v>
      </c>
    </row>
    <row r="460" spans="1:10" hidden="1">
      <c r="A460" s="10" t="s">
        <v>30</v>
      </c>
      <c r="B460" s="10" t="s">
        <v>69</v>
      </c>
      <c r="C460" s="10" t="s">
        <v>314</v>
      </c>
      <c r="D460" s="10">
        <v>2034</v>
      </c>
      <c r="E460" s="10" t="s">
        <v>30</v>
      </c>
      <c r="F460" s="10">
        <v>400</v>
      </c>
      <c r="G460" s="10">
        <v>400</v>
      </c>
      <c r="H460" s="10" t="s">
        <v>291</v>
      </c>
      <c r="I460" s="10" t="str">
        <f>_xlfn.XLOOKUP(E460,Country_MZ[MARKET_NODE],Country_MZ[COUNTRY_NAME])</f>
        <v>BULGARIA</v>
      </c>
      <c r="J460" s="10" t="str">
        <f>_xlfn.XLOOKUP(A460,Country_MZ[MARKET_NODE],Country_MZ[COUNTRY_NAME])</f>
        <v>BULGARIA</v>
      </c>
    </row>
    <row r="461" spans="1:10" hidden="1">
      <c r="A461" s="10" t="s">
        <v>30</v>
      </c>
      <c r="B461" s="10" t="s">
        <v>69</v>
      </c>
      <c r="C461" s="10" t="s">
        <v>314</v>
      </c>
      <c r="D461" s="10">
        <v>2034</v>
      </c>
      <c r="E461" s="10" t="s">
        <v>69</v>
      </c>
      <c r="F461" s="10">
        <v>500</v>
      </c>
      <c r="G461" s="10">
        <v>500</v>
      </c>
      <c r="H461" s="10" t="s">
        <v>291</v>
      </c>
      <c r="I461" s="10" t="str">
        <f>_xlfn.XLOOKUP(E461,Country_MZ[MARKET_NODE],Country_MZ[COUNTRY_NAME])</f>
        <v>REPUBLIC OF NORTH MACEDONIA</v>
      </c>
      <c r="J461" s="10" t="str">
        <f>_xlfn.XLOOKUP(A461,Country_MZ[MARKET_NODE],Country_MZ[COUNTRY_NAME])</f>
        <v>BULGARIA</v>
      </c>
    </row>
    <row r="462" spans="1:10" hidden="1">
      <c r="A462" s="10" t="s">
        <v>30</v>
      </c>
      <c r="B462" s="10" t="s">
        <v>69</v>
      </c>
      <c r="C462" s="10" t="s">
        <v>314</v>
      </c>
      <c r="D462" s="10">
        <v>2035</v>
      </c>
      <c r="E462" s="10" t="s">
        <v>30</v>
      </c>
      <c r="F462" s="10">
        <v>400</v>
      </c>
      <c r="G462" s="10">
        <v>400</v>
      </c>
      <c r="H462" s="10" t="s">
        <v>291</v>
      </c>
      <c r="I462" s="10" t="str">
        <f>_xlfn.XLOOKUP(E462,Country_MZ[MARKET_NODE],Country_MZ[COUNTRY_NAME])</f>
        <v>BULGARIA</v>
      </c>
      <c r="J462" s="10" t="str">
        <f>_xlfn.XLOOKUP(A462,Country_MZ[MARKET_NODE],Country_MZ[COUNTRY_NAME])</f>
        <v>BULGARIA</v>
      </c>
    </row>
    <row r="463" spans="1:10" hidden="1">
      <c r="A463" s="10" t="s">
        <v>30</v>
      </c>
      <c r="B463" s="10" t="s">
        <v>69</v>
      </c>
      <c r="C463" s="10" t="s">
        <v>314</v>
      </c>
      <c r="D463" s="10">
        <v>2035</v>
      </c>
      <c r="E463" s="10" t="s">
        <v>69</v>
      </c>
      <c r="F463" s="10">
        <v>500</v>
      </c>
      <c r="G463" s="10">
        <v>500</v>
      </c>
      <c r="H463" s="10" t="s">
        <v>291</v>
      </c>
      <c r="I463" s="10" t="str">
        <f>_xlfn.XLOOKUP(E463,Country_MZ[MARKET_NODE],Country_MZ[COUNTRY_NAME])</f>
        <v>REPUBLIC OF NORTH MACEDONIA</v>
      </c>
      <c r="J463" s="10" t="str">
        <f>_xlfn.XLOOKUP(A463,Country_MZ[MARKET_NODE],Country_MZ[COUNTRY_NAME])</f>
        <v>BULGARIA</v>
      </c>
    </row>
    <row r="464" spans="1:10" hidden="1">
      <c r="A464" s="10" t="s">
        <v>30</v>
      </c>
      <c r="B464" s="10" t="s">
        <v>81</v>
      </c>
      <c r="C464" s="10" t="s">
        <v>315</v>
      </c>
      <c r="D464" s="10">
        <v>2025</v>
      </c>
      <c r="E464" s="10" t="s">
        <v>30</v>
      </c>
      <c r="F464" s="10">
        <v>2300</v>
      </c>
      <c r="G464" s="10">
        <v>2300</v>
      </c>
      <c r="H464" s="10" t="s">
        <v>291</v>
      </c>
      <c r="I464" s="10" t="str">
        <f>_xlfn.XLOOKUP(E464,Country_MZ[MARKET_NODE],Country_MZ[COUNTRY_NAME])</f>
        <v>BULGARIA</v>
      </c>
      <c r="J464" s="10" t="str">
        <f>_xlfn.XLOOKUP(A464,Country_MZ[MARKET_NODE],Country_MZ[COUNTRY_NAME])</f>
        <v>BULGARIA</v>
      </c>
    </row>
    <row r="465" spans="1:10" hidden="1">
      <c r="A465" s="10" t="s">
        <v>30</v>
      </c>
      <c r="B465" s="10" t="s">
        <v>81</v>
      </c>
      <c r="C465" s="10" t="s">
        <v>315</v>
      </c>
      <c r="D465" s="10">
        <v>2025</v>
      </c>
      <c r="E465" s="10" t="s">
        <v>81</v>
      </c>
      <c r="F465" s="10">
        <v>1560</v>
      </c>
      <c r="G465" s="10">
        <v>1560</v>
      </c>
      <c r="H465" s="10" t="s">
        <v>291</v>
      </c>
      <c r="I465" s="10" t="str">
        <f>_xlfn.XLOOKUP(E465,Country_MZ[MARKET_NODE],Country_MZ[COUNTRY_NAME])</f>
        <v>ROMANIA</v>
      </c>
      <c r="J465" s="10" t="str">
        <f>_xlfn.XLOOKUP(A465,Country_MZ[MARKET_NODE],Country_MZ[COUNTRY_NAME])</f>
        <v>BULGARIA</v>
      </c>
    </row>
    <row r="466" spans="1:10" hidden="1">
      <c r="A466" s="10" t="s">
        <v>30</v>
      </c>
      <c r="B466" s="10" t="s">
        <v>81</v>
      </c>
      <c r="C466" s="10" t="s">
        <v>315</v>
      </c>
      <c r="D466" s="10">
        <v>2026</v>
      </c>
      <c r="E466" s="10" t="s">
        <v>30</v>
      </c>
      <c r="F466" s="10">
        <v>2300</v>
      </c>
      <c r="G466" s="10">
        <v>2300</v>
      </c>
      <c r="H466" s="10" t="s">
        <v>291</v>
      </c>
      <c r="I466" s="10" t="str">
        <f>_xlfn.XLOOKUP(E466,Country_MZ[MARKET_NODE],Country_MZ[COUNTRY_NAME])</f>
        <v>BULGARIA</v>
      </c>
      <c r="J466" s="10" t="str">
        <f>_xlfn.XLOOKUP(A466,Country_MZ[MARKET_NODE],Country_MZ[COUNTRY_NAME])</f>
        <v>BULGARIA</v>
      </c>
    </row>
    <row r="467" spans="1:10" hidden="1">
      <c r="A467" s="10" t="s">
        <v>30</v>
      </c>
      <c r="B467" s="10" t="s">
        <v>81</v>
      </c>
      <c r="C467" s="10" t="s">
        <v>315</v>
      </c>
      <c r="D467" s="10">
        <v>2026</v>
      </c>
      <c r="E467" s="10" t="s">
        <v>81</v>
      </c>
      <c r="F467" s="10">
        <v>2550</v>
      </c>
      <c r="G467" s="10">
        <v>2550</v>
      </c>
      <c r="H467" s="10" t="s">
        <v>291</v>
      </c>
      <c r="I467" s="10" t="str">
        <f>_xlfn.XLOOKUP(E467,Country_MZ[MARKET_NODE],Country_MZ[COUNTRY_NAME])</f>
        <v>ROMANIA</v>
      </c>
      <c r="J467" s="10" t="str">
        <f>_xlfn.XLOOKUP(A467,Country_MZ[MARKET_NODE],Country_MZ[COUNTRY_NAME])</f>
        <v>BULGARIA</v>
      </c>
    </row>
    <row r="468" spans="1:10" hidden="1">
      <c r="A468" s="10" t="s">
        <v>30</v>
      </c>
      <c r="B468" s="10" t="s">
        <v>81</v>
      </c>
      <c r="C468" s="10" t="s">
        <v>315</v>
      </c>
      <c r="D468" s="10">
        <v>2027</v>
      </c>
      <c r="E468" s="10" t="s">
        <v>30</v>
      </c>
      <c r="F468" s="10">
        <v>2300</v>
      </c>
      <c r="G468" s="10">
        <v>2300</v>
      </c>
      <c r="H468" s="10" t="s">
        <v>291</v>
      </c>
      <c r="I468" s="10" t="str">
        <f>_xlfn.XLOOKUP(E468,Country_MZ[MARKET_NODE],Country_MZ[COUNTRY_NAME])</f>
        <v>BULGARIA</v>
      </c>
      <c r="J468" s="10" t="str">
        <f>_xlfn.XLOOKUP(A468,Country_MZ[MARKET_NODE],Country_MZ[COUNTRY_NAME])</f>
        <v>BULGARIA</v>
      </c>
    </row>
    <row r="469" spans="1:10" hidden="1">
      <c r="A469" s="10" t="s">
        <v>30</v>
      </c>
      <c r="B469" s="10" t="s">
        <v>81</v>
      </c>
      <c r="C469" s="10" t="s">
        <v>315</v>
      </c>
      <c r="D469" s="10">
        <v>2027</v>
      </c>
      <c r="E469" s="10" t="s">
        <v>81</v>
      </c>
      <c r="F469" s="10">
        <v>2550</v>
      </c>
      <c r="G469" s="10">
        <v>2550</v>
      </c>
      <c r="H469" s="10" t="s">
        <v>291</v>
      </c>
      <c r="I469" s="10" t="str">
        <f>_xlfn.XLOOKUP(E469,Country_MZ[MARKET_NODE],Country_MZ[COUNTRY_NAME])</f>
        <v>ROMANIA</v>
      </c>
      <c r="J469" s="10" t="str">
        <f>_xlfn.XLOOKUP(A469,Country_MZ[MARKET_NODE],Country_MZ[COUNTRY_NAME])</f>
        <v>BULGARIA</v>
      </c>
    </row>
    <row r="470" spans="1:10" hidden="1">
      <c r="A470" s="10" t="s">
        <v>30</v>
      </c>
      <c r="B470" s="10" t="s">
        <v>81</v>
      </c>
      <c r="C470" s="10" t="s">
        <v>315</v>
      </c>
      <c r="D470" s="10">
        <v>2028</v>
      </c>
      <c r="E470" s="10" t="s">
        <v>30</v>
      </c>
      <c r="F470" s="10">
        <v>2300</v>
      </c>
      <c r="G470" s="10">
        <v>2300</v>
      </c>
      <c r="H470" s="10" t="s">
        <v>291</v>
      </c>
      <c r="I470" s="10" t="str">
        <f>_xlfn.XLOOKUP(E470,Country_MZ[MARKET_NODE],Country_MZ[COUNTRY_NAME])</f>
        <v>BULGARIA</v>
      </c>
      <c r="J470" s="10" t="str">
        <f>_xlfn.XLOOKUP(A470,Country_MZ[MARKET_NODE],Country_MZ[COUNTRY_NAME])</f>
        <v>BULGARIA</v>
      </c>
    </row>
    <row r="471" spans="1:10" hidden="1">
      <c r="A471" s="10" t="s">
        <v>30</v>
      </c>
      <c r="B471" s="10" t="s">
        <v>81</v>
      </c>
      <c r="C471" s="10" t="s">
        <v>315</v>
      </c>
      <c r="D471" s="10">
        <v>2028</v>
      </c>
      <c r="E471" s="10" t="s">
        <v>81</v>
      </c>
      <c r="F471" s="10">
        <v>2550</v>
      </c>
      <c r="G471" s="10">
        <v>2550</v>
      </c>
      <c r="H471" s="10" t="s">
        <v>291</v>
      </c>
      <c r="I471" s="10" t="str">
        <f>_xlfn.XLOOKUP(E471,Country_MZ[MARKET_NODE],Country_MZ[COUNTRY_NAME])</f>
        <v>ROMANIA</v>
      </c>
      <c r="J471" s="10" t="str">
        <f>_xlfn.XLOOKUP(A471,Country_MZ[MARKET_NODE],Country_MZ[COUNTRY_NAME])</f>
        <v>BULGARIA</v>
      </c>
    </row>
    <row r="472" spans="1:10" hidden="1">
      <c r="A472" s="10" t="s">
        <v>30</v>
      </c>
      <c r="B472" s="10" t="s">
        <v>81</v>
      </c>
      <c r="C472" s="10" t="s">
        <v>315</v>
      </c>
      <c r="D472" s="10">
        <v>2029</v>
      </c>
      <c r="E472" s="10" t="s">
        <v>30</v>
      </c>
      <c r="F472" s="10">
        <v>2300</v>
      </c>
      <c r="G472" s="10">
        <v>2300</v>
      </c>
      <c r="H472" s="10" t="s">
        <v>291</v>
      </c>
      <c r="I472" s="10" t="str">
        <f>_xlfn.XLOOKUP(E472,Country_MZ[MARKET_NODE],Country_MZ[COUNTRY_NAME])</f>
        <v>BULGARIA</v>
      </c>
      <c r="J472" s="10" t="str">
        <f>_xlfn.XLOOKUP(A472,Country_MZ[MARKET_NODE],Country_MZ[COUNTRY_NAME])</f>
        <v>BULGARIA</v>
      </c>
    </row>
    <row r="473" spans="1:10" hidden="1">
      <c r="A473" s="10" t="s">
        <v>30</v>
      </c>
      <c r="B473" s="10" t="s">
        <v>81</v>
      </c>
      <c r="C473" s="10" t="s">
        <v>315</v>
      </c>
      <c r="D473" s="10">
        <v>2029</v>
      </c>
      <c r="E473" s="10" t="s">
        <v>81</v>
      </c>
      <c r="F473" s="10">
        <v>2550</v>
      </c>
      <c r="G473" s="10">
        <v>2550</v>
      </c>
      <c r="H473" s="10" t="s">
        <v>291</v>
      </c>
      <c r="I473" s="10" t="str">
        <f>_xlfn.XLOOKUP(E473,Country_MZ[MARKET_NODE],Country_MZ[COUNTRY_NAME])</f>
        <v>ROMANIA</v>
      </c>
      <c r="J473" s="10" t="str">
        <f>_xlfn.XLOOKUP(A473,Country_MZ[MARKET_NODE],Country_MZ[COUNTRY_NAME])</f>
        <v>BULGARIA</v>
      </c>
    </row>
    <row r="474" spans="1:10" hidden="1">
      <c r="A474" s="10" t="s">
        <v>30</v>
      </c>
      <c r="B474" s="10" t="s">
        <v>81</v>
      </c>
      <c r="C474" s="10" t="s">
        <v>315</v>
      </c>
      <c r="D474" s="10">
        <v>2030</v>
      </c>
      <c r="E474" s="10" t="s">
        <v>30</v>
      </c>
      <c r="F474" s="10">
        <v>2300</v>
      </c>
      <c r="G474" s="10">
        <v>2300</v>
      </c>
      <c r="H474" s="10" t="s">
        <v>291</v>
      </c>
      <c r="I474" s="10" t="str">
        <f>_xlfn.XLOOKUP(E474,Country_MZ[MARKET_NODE],Country_MZ[COUNTRY_NAME])</f>
        <v>BULGARIA</v>
      </c>
      <c r="J474" s="10" t="str">
        <f>_xlfn.XLOOKUP(A474,Country_MZ[MARKET_NODE],Country_MZ[COUNTRY_NAME])</f>
        <v>BULGARIA</v>
      </c>
    </row>
    <row r="475" spans="1:10" hidden="1">
      <c r="A475" s="10" t="s">
        <v>30</v>
      </c>
      <c r="B475" s="10" t="s">
        <v>81</v>
      </c>
      <c r="C475" s="10" t="s">
        <v>315</v>
      </c>
      <c r="D475" s="10">
        <v>2030</v>
      </c>
      <c r="E475" s="10" t="s">
        <v>81</v>
      </c>
      <c r="F475" s="10">
        <v>2550</v>
      </c>
      <c r="G475" s="10">
        <v>2550</v>
      </c>
      <c r="H475" s="10" t="s">
        <v>291</v>
      </c>
      <c r="I475" s="10" t="str">
        <f>_xlfn.XLOOKUP(E475,Country_MZ[MARKET_NODE],Country_MZ[COUNTRY_NAME])</f>
        <v>ROMANIA</v>
      </c>
      <c r="J475" s="10" t="str">
        <f>_xlfn.XLOOKUP(A475,Country_MZ[MARKET_NODE],Country_MZ[COUNTRY_NAME])</f>
        <v>BULGARIA</v>
      </c>
    </row>
    <row r="476" spans="1:10" hidden="1">
      <c r="A476" s="10" t="s">
        <v>30</v>
      </c>
      <c r="B476" s="10" t="s">
        <v>81</v>
      </c>
      <c r="C476" s="10" t="s">
        <v>315</v>
      </c>
      <c r="D476" s="10">
        <v>2031</v>
      </c>
      <c r="E476" s="10" t="s">
        <v>30</v>
      </c>
      <c r="F476" s="10">
        <v>2300</v>
      </c>
      <c r="G476" s="10">
        <v>2300</v>
      </c>
      <c r="H476" s="10" t="s">
        <v>291</v>
      </c>
      <c r="I476" s="10" t="str">
        <f>_xlfn.XLOOKUP(E476,Country_MZ[MARKET_NODE],Country_MZ[COUNTRY_NAME])</f>
        <v>BULGARIA</v>
      </c>
      <c r="J476" s="10" t="str">
        <f>_xlfn.XLOOKUP(A476,Country_MZ[MARKET_NODE],Country_MZ[COUNTRY_NAME])</f>
        <v>BULGARIA</v>
      </c>
    </row>
    <row r="477" spans="1:10" hidden="1">
      <c r="A477" s="10" t="s">
        <v>30</v>
      </c>
      <c r="B477" s="10" t="s">
        <v>81</v>
      </c>
      <c r="C477" s="10" t="s">
        <v>315</v>
      </c>
      <c r="D477" s="10">
        <v>2031</v>
      </c>
      <c r="E477" s="10" t="s">
        <v>81</v>
      </c>
      <c r="F477" s="10">
        <v>2550</v>
      </c>
      <c r="G477" s="10">
        <v>2550</v>
      </c>
      <c r="H477" s="10" t="s">
        <v>291</v>
      </c>
      <c r="I477" s="10" t="str">
        <f>_xlfn.XLOOKUP(E477,Country_MZ[MARKET_NODE],Country_MZ[COUNTRY_NAME])</f>
        <v>ROMANIA</v>
      </c>
      <c r="J477" s="10" t="str">
        <f>_xlfn.XLOOKUP(A477,Country_MZ[MARKET_NODE],Country_MZ[COUNTRY_NAME])</f>
        <v>BULGARIA</v>
      </c>
    </row>
    <row r="478" spans="1:10" hidden="1">
      <c r="A478" s="10" t="s">
        <v>30</v>
      </c>
      <c r="B478" s="10" t="s">
        <v>81</v>
      </c>
      <c r="C478" s="10" t="s">
        <v>315</v>
      </c>
      <c r="D478" s="10">
        <v>2032</v>
      </c>
      <c r="E478" s="10" t="s">
        <v>30</v>
      </c>
      <c r="F478" s="10">
        <v>2300</v>
      </c>
      <c r="G478" s="10">
        <v>2300</v>
      </c>
      <c r="H478" s="10" t="s">
        <v>291</v>
      </c>
      <c r="I478" s="10" t="str">
        <f>_xlfn.XLOOKUP(E478,Country_MZ[MARKET_NODE],Country_MZ[COUNTRY_NAME])</f>
        <v>BULGARIA</v>
      </c>
      <c r="J478" s="10" t="str">
        <f>_xlfn.XLOOKUP(A478,Country_MZ[MARKET_NODE],Country_MZ[COUNTRY_NAME])</f>
        <v>BULGARIA</v>
      </c>
    </row>
    <row r="479" spans="1:10" hidden="1">
      <c r="A479" s="10" t="s">
        <v>30</v>
      </c>
      <c r="B479" s="10" t="s">
        <v>81</v>
      </c>
      <c r="C479" s="10" t="s">
        <v>315</v>
      </c>
      <c r="D479" s="10">
        <v>2032</v>
      </c>
      <c r="E479" s="10" t="s">
        <v>81</v>
      </c>
      <c r="F479" s="10">
        <v>2550</v>
      </c>
      <c r="G479" s="10">
        <v>2550</v>
      </c>
      <c r="H479" s="10" t="s">
        <v>291</v>
      </c>
      <c r="I479" s="10" t="str">
        <f>_xlfn.XLOOKUP(E479,Country_MZ[MARKET_NODE],Country_MZ[COUNTRY_NAME])</f>
        <v>ROMANIA</v>
      </c>
      <c r="J479" s="10" t="str">
        <f>_xlfn.XLOOKUP(A479,Country_MZ[MARKET_NODE],Country_MZ[COUNTRY_NAME])</f>
        <v>BULGARIA</v>
      </c>
    </row>
    <row r="480" spans="1:10" hidden="1">
      <c r="A480" s="10" t="s">
        <v>30</v>
      </c>
      <c r="B480" s="10" t="s">
        <v>81</v>
      </c>
      <c r="C480" s="10" t="s">
        <v>315</v>
      </c>
      <c r="D480" s="10">
        <v>2033</v>
      </c>
      <c r="E480" s="10" t="s">
        <v>30</v>
      </c>
      <c r="F480" s="10">
        <v>2300</v>
      </c>
      <c r="G480" s="10">
        <v>2300</v>
      </c>
      <c r="H480" s="10" t="s">
        <v>291</v>
      </c>
      <c r="I480" s="10" t="str">
        <f>_xlfn.XLOOKUP(E480,Country_MZ[MARKET_NODE],Country_MZ[COUNTRY_NAME])</f>
        <v>BULGARIA</v>
      </c>
      <c r="J480" s="10" t="str">
        <f>_xlfn.XLOOKUP(A480,Country_MZ[MARKET_NODE],Country_MZ[COUNTRY_NAME])</f>
        <v>BULGARIA</v>
      </c>
    </row>
    <row r="481" spans="1:10" hidden="1">
      <c r="A481" s="10" t="s">
        <v>30</v>
      </c>
      <c r="B481" s="10" t="s">
        <v>81</v>
      </c>
      <c r="C481" s="10" t="s">
        <v>315</v>
      </c>
      <c r="D481" s="10">
        <v>2033</v>
      </c>
      <c r="E481" s="10" t="s">
        <v>81</v>
      </c>
      <c r="F481" s="10">
        <v>2550</v>
      </c>
      <c r="G481" s="10">
        <v>2550</v>
      </c>
      <c r="H481" s="10" t="s">
        <v>291</v>
      </c>
      <c r="I481" s="10" t="str">
        <f>_xlfn.XLOOKUP(E481,Country_MZ[MARKET_NODE],Country_MZ[COUNTRY_NAME])</f>
        <v>ROMANIA</v>
      </c>
      <c r="J481" s="10" t="str">
        <f>_xlfn.XLOOKUP(A481,Country_MZ[MARKET_NODE],Country_MZ[COUNTRY_NAME])</f>
        <v>BULGARIA</v>
      </c>
    </row>
    <row r="482" spans="1:10" hidden="1">
      <c r="A482" s="10" t="s">
        <v>30</v>
      </c>
      <c r="B482" s="10" t="s">
        <v>81</v>
      </c>
      <c r="C482" s="10" t="s">
        <v>315</v>
      </c>
      <c r="D482" s="10">
        <v>2034</v>
      </c>
      <c r="E482" s="10" t="s">
        <v>30</v>
      </c>
      <c r="F482" s="10">
        <v>2300</v>
      </c>
      <c r="G482" s="10">
        <v>2300</v>
      </c>
      <c r="H482" s="10" t="s">
        <v>291</v>
      </c>
      <c r="I482" s="10" t="str">
        <f>_xlfn.XLOOKUP(E482,Country_MZ[MARKET_NODE],Country_MZ[COUNTRY_NAME])</f>
        <v>BULGARIA</v>
      </c>
      <c r="J482" s="10" t="str">
        <f>_xlfn.XLOOKUP(A482,Country_MZ[MARKET_NODE],Country_MZ[COUNTRY_NAME])</f>
        <v>BULGARIA</v>
      </c>
    </row>
    <row r="483" spans="1:10" hidden="1">
      <c r="A483" s="10" t="s">
        <v>30</v>
      </c>
      <c r="B483" s="10" t="s">
        <v>81</v>
      </c>
      <c r="C483" s="10" t="s">
        <v>315</v>
      </c>
      <c r="D483" s="10">
        <v>2034</v>
      </c>
      <c r="E483" s="10" t="s">
        <v>81</v>
      </c>
      <c r="F483" s="10">
        <v>2550</v>
      </c>
      <c r="G483" s="10">
        <v>2550</v>
      </c>
      <c r="H483" s="10" t="s">
        <v>291</v>
      </c>
      <c r="I483" s="10" t="str">
        <f>_xlfn.XLOOKUP(E483,Country_MZ[MARKET_NODE],Country_MZ[COUNTRY_NAME])</f>
        <v>ROMANIA</v>
      </c>
      <c r="J483" s="10" t="str">
        <f>_xlfn.XLOOKUP(A483,Country_MZ[MARKET_NODE],Country_MZ[COUNTRY_NAME])</f>
        <v>BULGARIA</v>
      </c>
    </row>
    <row r="484" spans="1:10" hidden="1">
      <c r="A484" s="10" t="s">
        <v>30</v>
      </c>
      <c r="B484" s="10" t="s">
        <v>81</v>
      </c>
      <c r="C484" s="10" t="s">
        <v>315</v>
      </c>
      <c r="D484" s="10">
        <v>2035</v>
      </c>
      <c r="E484" s="10" t="s">
        <v>30</v>
      </c>
      <c r="F484" s="10">
        <v>2300</v>
      </c>
      <c r="G484" s="10">
        <v>2300</v>
      </c>
      <c r="H484" s="10" t="s">
        <v>291</v>
      </c>
      <c r="I484" s="10" t="str">
        <f>_xlfn.XLOOKUP(E484,Country_MZ[MARKET_NODE],Country_MZ[COUNTRY_NAME])</f>
        <v>BULGARIA</v>
      </c>
      <c r="J484" s="10" t="str">
        <f>_xlfn.XLOOKUP(A484,Country_MZ[MARKET_NODE],Country_MZ[COUNTRY_NAME])</f>
        <v>BULGARIA</v>
      </c>
    </row>
    <row r="485" spans="1:10" hidden="1">
      <c r="A485" s="10" t="s">
        <v>30</v>
      </c>
      <c r="B485" s="10" t="s">
        <v>81</v>
      </c>
      <c r="C485" s="10" t="s">
        <v>315</v>
      </c>
      <c r="D485" s="10">
        <v>2035</v>
      </c>
      <c r="E485" s="10" t="s">
        <v>81</v>
      </c>
      <c r="F485" s="10">
        <v>2550</v>
      </c>
      <c r="G485" s="10">
        <v>2550</v>
      </c>
      <c r="H485" s="10" t="s">
        <v>291</v>
      </c>
      <c r="I485" s="10" t="str">
        <f>_xlfn.XLOOKUP(E485,Country_MZ[MARKET_NODE],Country_MZ[COUNTRY_NAME])</f>
        <v>ROMANIA</v>
      </c>
      <c r="J485" s="10" t="str">
        <f>_xlfn.XLOOKUP(A485,Country_MZ[MARKET_NODE],Country_MZ[COUNTRY_NAME])</f>
        <v>BULGARIA</v>
      </c>
    </row>
    <row r="486" spans="1:10" hidden="1">
      <c r="A486" s="10" t="s">
        <v>30</v>
      </c>
      <c r="B486" s="10" t="s">
        <v>82</v>
      </c>
      <c r="C486" s="10" t="s">
        <v>316</v>
      </c>
      <c r="D486" s="10">
        <v>2025</v>
      </c>
      <c r="E486" s="10" t="s">
        <v>30</v>
      </c>
      <c r="F486" s="10">
        <v>400</v>
      </c>
      <c r="G486" s="10">
        <v>400</v>
      </c>
      <c r="H486" s="10" t="s">
        <v>291</v>
      </c>
      <c r="I486" s="10" t="str">
        <f>_xlfn.XLOOKUP(E486,Country_MZ[MARKET_NODE],Country_MZ[COUNTRY_NAME])</f>
        <v>BULGARIA</v>
      </c>
      <c r="J486" s="10" t="str">
        <f>_xlfn.XLOOKUP(A486,Country_MZ[MARKET_NODE],Country_MZ[COUNTRY_NAME])</f>
        <v>BULGARIA</v>
      </c>
    </row>
    <row r="487" spans="1:10" hidden="1">
      <c r="A487" s="10" t="s">
        <v>30</v>
      </c>
      <c r="B487" s="10" t="s">
        <v>82</v>
      </c>
      <c r="C487" s="10" t="s">
        <v>316</v>
      </c>
      <c r="D487" s="10">
        <v>2025</v>
      </c>
      <c r="E487" s="10" t="s">
        <v>82</v>
      </c>
      <c r="F487" s="10">
        <v>400</v>
      </c>
      <c r="G487" s="10">
        <v>291</v>
      </c>
      <c r="H487" s="10" t="s">
        <v>292</v>
      </c>
      <c r="I487" s="10" t="str">
        <f>_xlfn.XLOOKUP(E487,Country_MZ[MARKET_NODE],Country_MZ[COUNTRY_NAME])</f>
        <v>SERBIA</v>
      </c>
      <c r="J487" s="10" t="str">
        <f>_xlfn.XLOOKUP(A487,Country_MZ[MARKET_NODE],Country_MZ[COUNTRY_NAME])</f>
        <v>BULGARIA</v>
      </c>
    </row>
    <row r="488" spans="1:10" hidden="1">
      <c r="A488" s="10" t="s">
        <v>30</v>
      </c>
      <c r="B488" s="10" t="s">
        <v>82</v>
      </c>
      <c r="C488" s="10" t="s">
        <v>316</v>
      </c>
      <c r="D488" s="10">
        <v>2026</v>
      </c>
      <c r="E488" s="10" t="s">
        <v>30</v>
      </c>
      <c r="F488" s="10">
        <v>400</v>
      </c>
      <c r="G488" s="10">
        <v>400</v>
      </c>
      <c r="H488" s="10" t="s">
        <v>291</v>
      </c>
      <c r="I488" s="10" t="str">
        <f>_xlfn.XLOOKUP(E488,Country_MZ[MARKET_NODE],Country_MZ[COUNTRY_NAME])</f>
        <v>BULGARIA</v>
      </c>
      <c r="J488" s="10" t="str">
        <f>_xlfn.XLOOKUP(A488,Country_MZ[MARKET_NODE],Country_MZ[COUNTRY_NAME])</f>
        <v>BULGARIA</v>
      </c>
    </row>
    <row r="489" spans="1:10" hidden="1">
      <c r="A489" s="10" t="s">
        <v>30</v>
      </c>
      <c r="B489" s="10" t="s">
        <v>82</v>
      </c>
      <c r="C489" s="10" t="s">
        <v>316</v>
      </c>
      <c r="D489" s="10">
        <v>2026</v>
      </c>
      <c r="E489" s="10" t="s">
        <v>82</v>
      </c>
      <c r="F489" s="10">
        <v>400</v>
      </c>
      <c r="G489" s="10">
        <v>291</v>
      </c>
      <c r="H489" s="10" t="s">
        <v>292</v>
      </c>
      <c r="I489" s="10" t="str">
        <f>_xlfn.XLOOKUP(E489,Country_MZ[MARKET_NODE],Country_MZ[COUNTRY_NAME])</f>
        <v>SERBIA</v>
      </c>
      <c r="J489" s="10" t="str">
        <f>_xlfn.XLOOKUP(A489,Country_MZ[MARKET_NODE],Country_MZ[COUNTRY_NAME])</f>
        <v>BULGARIA</v>
      </c>
    </row>
    <row r="490" spans="1:10" hidden="1">
      <c r="A490" s="10" t="s">
        <v>30</v>
      </c>
      <c r="B490" s="10" t="s">
        <v>82</v>
      </c>
      <c r="C490" s="10" t="s">
        <v>316</v>
      </c>
      <c r="D490" s="10">
        <v>2027</v>
      </c>
      <c r="E490" s="10" t="s">
        <v>30</v>
      </c>
      <c r="F490" s="10">
        <v>400</v>
      </c>
      <c r="G490" s="10">
        <v>400</v>
      </c>
      <c r="H490" s="10" t="s">
        <v>291</v>
      </c>
      <c r="I490" s="10" t="str">
        <f>_xlfn.XLOOKUP(E490,Country_MZ[MARKET_NODE],Country_MZ[COUNTRY_NAME])</f>
        <v>BULGARIA</v>
      </c>
      <c r="J490" s="10" t="str">
        <f>_xlfn.XLOOKUP(A490,Country_MZ[MARKET_NODE],Country_MZ[COUNTRY_NAME])</f>
        <v>BULGARIA</v>
      </c>
    </row>
    <row r="491" spans="1:10" hidden="1">
      <c r="A491" s="10" t="s">
        <v>30</v>
      </c>
      <c r="B491" s="10" t="s">
        <v>82</v>
      </c>
      <c r="C491" s="10" t="s">
        <v>316</v>
      </c>
      <c r="D491" s="10">
        <v>2027</v>
      </c>
      <c r="E491" s="10" t="s">
        <v>82</v>
      </c>
      <c r="F491" s="10">
        <v>400</v>
      </c>
      <c r="G491" s="10">
        <v>291</v>
      </c>
      <c r="H491" s="10" t="s">
        <v>292</v>
      </c>
      <c r="I491" s="10" t="str">
        <f>_xlfn.XLOOKUP(E491,Country_MZ[MARKET_NODE],Country_MZ[COUNTRY_NAME])</f>
        <v>SERBIA</v>
      </c>
      <c r="J491" s="10" t="str">
        <f>_xlfn.XLOOKUP(A491,Country_MZ[MARKET_NODE],Country_MZ[COUNTRY_NAME])</f>
        <v>BULGARIA</v>
      </c>
    </row>
    <row r="492" spans="1:10" hidden="1">
      <c r="A492" s="10" t="s">
        <v>30</v>
      </c>
      <c r="B492" s="10" t="s">
        <v>82</v>
      </c>
      <c r="C492" s="10" t="s">
        <v>316</v>
      </c>
      <c r="D492" s="10">
        <v>2028</v>
      </c>
      <c r="E492" s="10" t="s">
        <v>30</v>
      </c>
      <c r="F492" s="10">
        <v>400</v>
      </c>
      <c r="G492" s="10">
        <v>400</v>
      </c>
      <c r="H492" s="10" t="s">
        <v>291</v>
      </c>
      <c r="I492" s="10" t="str">
        <f>_xlfn.XLOOKUP(E492,Country_MZ[MARKET_NODE],Country_MZ[COUNTRY_NAME])</f>
        <v>BULGARIA</v>
      </c>
      <c r="J492" s="10" t="str">
        <f>_xlfn.XLOOKUP(A492,Country_MZ[MARKET_NODE],Country_MZ[COUNTRY_NAME])</f>
        <v>BULGARIA</v>
      </c>
    </row>
    <row r="493" spans="1:10" hidden="1">
      <c r="A493" s="10" t="s">
        <v>30</v>
      </c>
      <c r="B493" s="10" t="s">
        <v>82</v>
      </c>
      <c r="C493" s="10" t="s">
        <v>316</v>
      </c>
      <c r="D493" s="10">
        <v>2028</v>
      </c>
      <c r="E493" s="10" t="s">
        <v>82</v>
      </c>
      <c r="F493" s="10">
        <v>400</v>
      </c>
      <c r="G493" s="10">
        <v>291</v>
      </c>
      <c r="H493" s="10" t="s">
        <v>292</v>
      </c>
      <c r="I493" s="10" t="str">
        <f>_xlfn.XLOOKUP(E493,Country_MZ[MARKET_NODE],Country_MZ[COUNTRY_NAME])</f>
        <v>SERBIA</v>
      </c>
      <c r="J493" s="10" t="str">
        <f>_xlfn.XLOOKUP(A493,Country_MZ[MARKET_NODE],Country_MZ[COUNTRY_NAME])</f>
        <v>BULGARIA</v>
      </c>
    </row>
    <row r="494" spans="1:10" hidden="1">
      <c r="A494" s="10" t="s">
        <v>30</v>
      </c>
      <c r="B494" s="10" t="s">
        <v>82</v>
      </c>
      <c r="C494" s="10" t="s">
        <v>316</v>
      </c>
      <c r="D494" s="10">
        <v>2029</v>
      </c>
      <c r="E494" s="10" t="s">
        <v>30</v>
      </c>
      <c r="F494" s="10">
        <v>400</v>
      </c>
      <c r="G494" s="10">
        <v>400</v>
      </c>
      <c r="H494" s="10" t="s">
        <v>291</v>
      </c>
      <c r="I494" s="10" t="str">
        <f>_xlfn.XLOOKUP(E494,Country_MZ[MARKET_NODE],Country_MZ[COUNTRY_NAME])</f>
        <v>BULGARIA</v>
      </c>
      <c r="J494" s="10" t="str">
        <f>_xlfn.XLOOKUP(A494,Country_MZ[MARKET_NODE],Country_MZ[COUNTRY_NAME])</f>
        <v>BULGARIA</v>
      </c>
    </row>
    <row r="495" spans="1:10" hidden="1">
      <c r="A495" s="10" t="s">
        <v>30</v>
      </c>
      <c r="B495" s="10" t="s">
        <v>82</v>
      </c>
      <c r="C495" s="10" t="s">
        <v>316</v>
      </c>
      <c r="D495" s="10">
        <v>2029</v>
      </c>
      <c r="E495" s="10" t="s">
        <v>82</v>
      </c>
      <c r="F495" s="10">
        <v>400</v>
      </c>
      <c r="G495" s="10">
        <v>291</v>
      </c>
      <c r="H495" s="10" t="s">
        <v>292</v>
      </c>
      <c r="I495" s="10" t="str">
        <f>_xlfn.XLOOKUP(E495,Country_MZ[MARKET_NODE],Country_MZ[COUNTRY_NAME])</f>
        <v>SERBIA</v>
      </c>
      <c r="J495" s="10" t="str">
        <f>_xlfn.XLOOKUP(A495,Country_MZ[MARKET_NODE],Country_MZ[COUNTRY_NAME])</f>
        <v>BULGARIA</v>
      </c>
    </row>
    <row r="496" spans="1:10" hidden="1">
      <c r="A496" s="10" t="s">
        <v>30</v>
      </c>
      <c r="B496" s="10" t="s">
        <v>82</v>
      </c>
      <c r="C496" s="10" t="s">
        <v>316</v>
      </c>
      <c r="D496" s="10">
        <v>2030</v>
      </c>
      <c r="E496" s="10" t="s">
        <v>30</v>
      </c>
      <c r="F496" s="10">
        <v>400</v>
      </c>
      <c r="G496" s="10">
        <v>400</v>
      </c>
      <c r="H496" s="10" t="s">
        <v>291</v>
      </c>
      <c r="I496" s="10" t="str">
        <f>_xlfn.XLOOKUP(E496,Country_MZ[MARKET_NODE],Country_MZ[COUNTRY_NAME])</f>
        <v>BULGARIA</v>
      </c>
      <c r="J496" s="10" t="str">
        <f>_xlfn.XLOOKUP(A496,Country_MZ[MARKET_NODE],Country_MZ[COUNTRY_NAME])</f>
        <v>BULGARIA</v>
      </c>
    </row>
    <row r="497" spans="1:10" hidden="1">
      <c r="A497" s="10" t="s">
        <v>30</v>
      </c>
      <c r="B497" s="10" t="s">
        <v>82</v>
      </c>
      <c r="C497" s="10" t="s">
        <v>316</v>
      </c>
      <c r="D497" s="10">
        <v>2030</v>
      </c>
      <c r="E497" s="10" t="s">
        <v>82</v>
      </c>
      <c r="F497" s="10">
        <v>400</v>
      </c>
      <c r="G497" s="10">
        <v>291</v>
      </c>
      <c r="H497" s="10" t="s">
        <v>292</v>
      </c>
      <c r="I497" s="10" t="str">
        <f>_xlfn.XLOOKUP(E497,Country_MZ[MARKET_NODE],Country_MZ[COUNTRY_NAME])</f>
        <v>SERBIA</v>
      </c>
      <c r="J497" s="10" t="str">
        <f>_xlfn.XLOOKUP(A497,Country_MZ[MARKET_NODE],Country_MZ[COUNTRY_NAME])</f>
        <v>BULGARIA</v>
      </c>
    </row>
    <row r="498" spans="1:10" hidden="1">
      <c r="A498" s="10" t="s">
        <v>30</v>
      </c>
      <c r="B498" s="10" t="s">
        <v>82</v>
      </c>
      <c r="C498" s="10" t="s">
        <v>316</v>
      </c>
      <c r="D498" s="10">
        <v>2031</v>
      </c>
      <c r="E498" s="10" t="s">
        <v>30</v>
      </c>
      <c r="F498" s="10">
        <v>400</v>
      </c>
      <c r="G498" s="10">
        <v>400</v>
      </c>
      <c r="H498" s="10" t="s">
        <v>291</v>
      </c>
      <c r="I498" s="10" t="str">
        <f>_xlfn.XLOOKUP(E498,Country_MZ[MARKET_NODE],Country_MZ[COUNTRY_NAME])</f>
        <v>BULGARIA</v>
      </c>
      <c r="J498" s="10" t="str">
        <f>_xlfn.XLOOKUP(A498,Country_MZ[MARKET_NODE],Country_MZ[COUNTRY_NAME])</f>
        <v>BULGARIA</v>
      </c>
    </row>
    <row r="499" spans="1:10" hidden="1">
      <c r="A499" s="10" t="s">
        <v>30</v>
      </c>
      <c r="B499" s="10" t="s">
        <v>82</v>
      </c>
      <c r="C499" s="10" t="s">
        <v>316</v>
      </c>
      <c r="D499" s="10">
        <v>2031</v>
      </c>
      <c r="E499" s="10" t="s">
        <v>82</v>
      </c>
      <c r="F499" s="10">
        <v>400</v>
      </c>
      <c r="G499" s="10">
        <v>291</v>
      </c>
      <c r="H499" s="10" t="s">
        <v>292</v>
      </c>
      <c r="I499" s="10" t="str">
        <f>_xlfn.XLOOKUP(E499,Country_MZ[MARKET_NODE],Country_MZ[COUNTRY_NAME])</f>
        <v>SERBIA</v>
      </c>
      <c r="J499" s="10" t="str">
        <f>_xlfn.XLOOKUP(A499,Country_MZ[MARKET_NODE],Country_MZ[COUNTRY_NAME])</f>
        <v>BULGARIA</v>
      </c>
    </row>
    <row r="500" spans="1:10" hidden="1">
      <c r="A500" s="10" t="s">
        <v>30</v>
      </c>
      <c r="B500" s="10" t="s">
        <v>82</v>
      </c>
      <c r="C500" s="10" t="s">
        <v>316</v>
      </c>
      <c r="D500" s="10">
        <v>2032</v>
      </c>
      <c r="E500" s="10" t="s">
        <v>30</v>
      </c>
      <c r="F500" s="10">
        <v>400</v>
      </c>
      <c r="G500" s="10">
        <v>400</v>
      </c>
      <c r="H500" s="10" t="s">
        <v>291</v>
      </c>
      <c r="I500" s="10" t="str">
        <f>_xlfn.XLOOKUP(E500,Country_MZ[MARKET_NODE],Country_MZ[COUNTRY_NAME])</f>
        <v>BULGARIA</v>
      </c>
      <c r="J500" s="10" t="str">
        <f>_xlfn.XLOOKUP(A500,Country_MZ[MARKET_NODE],Country_MZ[COUNTRY_NAME])</f>
        <v>BULGARIA</v>
      </c>
    </row>
    <row r="501" spans="1:10" hidden="1">
      <c r="A501" s="10" t="s">
        <v>30</v>
      </c>
      <c r="B501" s="10" t="s">
        <v>82</v>
      </c>
      <c r="C501" s="10" t="s">
        <v>316</v>
      </c>
      <c r="D501" s="10">
        <v>2032</v>
      </c>
      <c r="E501" s="10" t="s">
        <v>82</v>
      </c>
      <c r="F501" s="10">
        <v>400</v>
      </c>
      <c r="G501" s="10">
        <v>291</v>
      </c>
      <c r="H501" s="10" t="s">
        <v>292</v>
      </c>
      <c r="I501" s="10" t="str">
        <f>_xlfn.XLOOKUP(E501,Country_MZ[MARKET_NODE],Country_MZ[COUNTRY_NAME])</f>
        <v>SERBIA</v>
      </c>
      <c r="J501" s="10" t="str">
        <f>_xlfn.XLOOKUP(A501,Country_MZ[MARKET_NODE],Country_MZ[COUNTRY_NAME])</f>
        <v>BULGARIA</v>
      </c>
    </row>
    <row r="502" spans="1:10" hidden="1">
      <c r="A502" s="10" t="s">
        <v>30</v>
      </c>
      <c r="B502" s="10" t="s">
        <v>82</v>
      </c>
      <c r="C502" s="10" t="s">
        <v>316</v>
      </c>
      <c r="D502" s="10">
        <v>2033</v>
      </c>
      <c r="E502" s="10" t="s">
        <v>30</v>
      </c>
      <c r="F502" s="10">
        <v>400</v>
      </c>
      <c r="G502" s="10">
        <v>400</v>
      </c>
      <c r="H502" s="10" t="s">
        <v>291</v>
      </c>
      <c r="I502" s="10" t="str">
        <f>_xlfn.XLOOKUP(E502,Country_MZ[MARKET_NODE],Country_MZ[COUNTRY_NAME])</f>
        <v>BULGARIA</v>
      </c>
      <c r="J502" s="10" t="str">
        <f>_xlfn.XLOOKUP(A502,Country_MZ[MARKET_NODE],Country_MZ[COUNTRY_NAME])</f>
        <v>BULGARIA</v>
      </c>
    </row>
    <row r="503" spans="1:10" hidden="1">
      <c r="A503" s="10" t="s">
        <v>30</v>
      </c>
      <c r="B503" s="10" t="s">
        <v>82</v>
      </c>
      <c r="C503" s="10" t="s">
        <v>316</v>
      </c>
      <c r="D503" s="10">
        <v>2033</v>
      </c>
      <c r="E503" s="10" t="s">
        <v>82</v>
      </c>
      <c r="F503" s="10">
        <v>400</v>
      </c>
      <c r="G503" s="10">
        <v>291</v>
      </c>
      <c r="H503" s="10" t="s">
        <v>292</v>
      </c>
      <c r="I503" s="10" t="str">
        <f>_xlfn.XLOOKUP(E503,Country_MZ[MARKET_NODE],Country_MZ[COUNTRY_NAME])</f>
        <v>SERBIA</v>
      </c>
      <c r="J503" s="10" t="str">
        <f>_xlfn.XLOOKUP(A503,Country_MZ[MARKET_NODE],Country_MZ[COUNTRY_NAME])</f>
        <v>BULGARIA</v>
      </c>
    </row>
    <row r="504" spans="1:10" hidden="1">
      <c r="A504" s="10" t="s">
        <v>30</v>
      </c>
      <c r="B504" s="10" t="s">
        <v>82</v>
      </c>
      <c r="C504" s="10" t="s">
        <v>316</v>
      </c>
      <c r="D504" s="10">
        <v>2034</v>
      </c>
      <c r="E504" s="10" t="s">
        <v>30</v>
      </c>
      <c r="F504" s="10">
        <v>400</v>
      </c>
      <c r="G504" s="10">
        <v>400</v>
      </c>
      <c r="H504" s="10" t="s">
        <v>291</v>
      </c>
      <c r="I504" s="10" t="str">
        <f>_xlfn.XLOOKUP(E504,Country_MZ[MARKET_NODE],Country_MZ[COUNTRY_NAME])</f>
        <v>BULGARIA</v>
      </c>
      <c r="J504" s="10" t="str">
        <f>_xlfn.XLOOKUP(A504,Country_MZ[MARKET_NODE],Country_MZ[COUNTRY_NAME])</f>
        <v>BULGARIA</v>
      </c>
    </row>
    <row r="505" spans="1:10" hidden="1">
      <c r="A505" s="10" t="s">
        <v>30</v>
      </c>
      <c r="B505" s="10" t="s">
        <v>82</v>
      </c>
      <c r="C505" s="10" t="s">
        <v>316</v>
      </c>
      <c r="D505" s="10">
        <v>2034</v>
      </c>
      <c r="E505" s="10" t="s">
        <v>82</v>
      </c>
      <c r="F505" s="10">
        <v>890</v>
      </c>
      <c r="G505" s="10">
        <v>781</v>
      </c>
      <c r="H505" s="10" t="s">
        <v>292</v>
      </c>
      <c r="I505" s="10" t="str">
        <f>_xlfn.XLOOKUP(E505,Country_MZ[MARKET_NODE],Country_MZ[COUNTRY_NAME])</f>
        <v>SERBIA</v>
      </c>
      <c r="J505" s="10" t="str">
        <f>_xlfn.XLOOKUP(A505,Country_MZ[MARKET_NODE],Country_MZ[COUNTRY_NAME])</f>
        <v>BULGARIA</v>
      </c>
    </row>
    <row r="506" spans="1:10" hidden="1">
      <c r="A506" s="10" t="s">
        <v>30</v>
      </c>
      <c r="B506" s="10" t="s">
        <v>82</v>
      </c>
      <c r="C506" s="10" t="s">
        <v>316</v>
      </c>
      <c r="D506" s="10">
        <v>2035</v>
      </c>
      <c r="E506" s="10" t="s">
        <v>30</v>
      </c>
      <c r="F506" s="10">
        <v>400</v>
      </c>
      <c r="G506" s="10">
        <v>400</v>
      </c>
      <c r="H506" s="10" t="s">
        <v>291</v>
      </c>
      <c r="I506" s="10" t="str">
        <f>_xlfn.XLOOKUP(E506,Country_MZ[MARKET_NODE],Country_MZ[COUNTRY_NAME])</f>
        <v>BULGARIA</v>
      </c>
      <c r="J506" s="10" t="str">
        <f>_xlfn.XLOOKUP(A506,Country_MZ[MARKET_NODE],Country_MZ[COUNTRY_NAME])</f>
        <v>BULGARIA</v>
      </c>
    </row>
    <row r="507" spans="1:10" hidden="1">
      <c r="A507" s="10" t="s">
        <v>30</v>
      </c>
      <c r="B507" s="10" t="s">
        <v>82</v>
      </c>
      <c r="C507" s="10" t="s">
        <v>316</v>
      </c>
      <c r="D507" s="10">
        <v>2035</v>
      </c>
      <c r="E507" s="10" t="s">
        <v>82</v>
      </c>
      <c r="F507" s="10">
        <v>890</v>
      </c>
      <c r="G507" s="10">
        <v>781</v>
      </c>
      <c r="H507" s="10" t="s">
        <v>292</v>
      </c>
      <c r="I507" s="10" t="str">
        <f>_xlfn.XLOOKUP(E507,Country_MZ[MARKET_NODE],Country_MZ[COUNTRY_NAME])</f>
        <v>SERBIA</v>
      </c>
      <c r="J507" s="10" t="str">
        <f>_xlfn.XLOOKUP(A507,Country_MZ[MARKET_NODE],Country_MZ[COUNTRY_NAME])</f>
        <v>BULGARIA</v>
      </c>
    </row>
    <row r="508" spans="1:10" hidden="1">
      <c r="A508" s="10" t="s">
        <v>30</v>
      </c>
      <c r="B508" s="10" t="s">
        <v>89</v>
      </c>
      <c r="C508" s="10" t="s">
        <v>317</v>
      </c>
      <c r="D508" s="10">
        <v>2025</v>
      </c>
      <c r="E508" s="10" t="s">
        <v>30</v>
      </c>
      <c r="F508" s="10">
        <v>900</v>
      </c>
      <c r="G508" s="10">
        <v>900</v>
      </c>
      <c r="H508" s="10" t="s">
        <v>291</v>
      </c>
      <c r="I508" s="10" t="str">
        <f>_xlfn.XLOOKUP(E508,Country_MZ[MARKET_NODE],Country_MZ[COUNTRY_NAME])</f>
        <v>BULGARIA</v>
      </c>
      <c r="J508" s="10" t="str">
        <f>_xlfn.XLOOKUP(A508,Country_MZ[MARKET_NODE],Country_MZ[COUNTRY_NAME])</f>
        <v>BULGARIA</v>
      </c>
    </row>
    <row r="509" spans="1:10" hidden="1">
      <c r="A509" s="10" t="s">
        <v>30</v>
      </c>
      <c r="B509" s="10" t="s">
        <v>89</v>
      </c>
      <c r="C509" s="10" t="s">
        <v>317</v>
      </c>
      <c r="D509" s="10">
        <v>2025</v>
      </c>
      <c r="E509" s="10" t="s">
        <v>89</v>
      </c>
      <c r="F509" s="10">
        <v>434</v>
      </c>
      <c r="G509" s="10">
        <v>434</v>
      </c>
      <c r="H509" s="10" t="s">
        <v>291</v>
      </c>
      <c r="I509" s="10" t="str">
        <f>_xlfn.XLOOKUP(E509,Country_MZ[MARKET_NODE],Country_MZ[COUNTRY_NAME])</f>
        <v>TURKIYE</v>
      </c>
      <c r="J509" s="10" t="str">
        <f>_xlfn.XLOOKUP(A509,Country_MZ[MARKET_NODE],Country_MZ[COUNTRY_NAME])</f>
        <v>BULGARIA</v>
      </c>
    </row>
    <row r="510" spans="1:10" hidden="1">
      <c r="A510" s="10" t="s">
        <v>30</v>
      </c>
      <c r="B510" s="10" t="s">
        <v>89</v>
      </c>
      <c r="C510" s="10" t="s">
        <v>317</v>
      </c>
      <c r="D510" s="10">
        <v>2026</v>
      </c>
      <c r="E510" s="10" t="s">
        <v>30</v>
      </c>
      <c r="F510" s="10">
        <v>900</v>
      </c>
      <c r="G510" s="10">
        <v>900</v>
      </c>
      <c r="H510" s="10" t="s">
        <v>291</v>
      </c>
      <c r="I510" s="10" t="str">
        <f>_xlfn.XLOOKUP(E510,Country_MZ[MARKET_NODE],Country_MZ[COUNTRY_NAME])</f>
        <v>BULGARIA</v>
      </c>
      <c r="J510" s="10" t="str">
        <f>_xlfn.XLOOKUP(A510,Country_MZ[MARKET_NODE],Country_MZ[COUNTRY_NAME])</f>
        <v>BULGARIA</v>
      </c>
    </row>
    <row r="511" spans="1:10" hidden="1">
      <c r="A511" s="10" t="s">
        <v>30</v>
      </c>
      <c r="B511" s="10" t="s">
        <v>89</v>
      </c>
      <c r="C511" s="10" t="s">
        <v>317</v>
      </c>
      <c r="D511" s="10">
        <v>2026</v>
      </c>
      <c r="E511" s="10" t="s">
        <v>89</v>
      </c>
      <c r="F511" s="10">
        <v>434</v>
      </c>
      <c r="G511" s="10">
        <v>434</v>
      </c>
      <c r="H511" s="10" t="s">
        <v>291</v>
      </c>
      <c r="I511" s="10" t="str">
        <f>_xlfn.XLOOKUP(E511,Country_MZ[MARKET_NODE],Country_MZ[COUNTRY_NAME])</f>
        <v>TURKIYE</v>
      </c>
      <c r="J511" s="10" t="str">
        <f>_xlfn.XLOOKUP(A511,Country_MZ[MARKET_NODE],Country_MZ[COUNTRY_NAME])</f>
        <v>BULGARIA</v>
      </c>
    </row>
    <row r="512" spans="1:10" hidden="1">
      <c r="A512" s="10" t="s">
        <v>30</v>
      </c>
      <c r="B512" s="10" t="s">
        <v>89</v>
      </c>
      <c r="C512" s="10" t="s">
        <v>317</v>
      </c>
      <c r="D512" s="10">
        <v>2027</v>
      </c>
      <c r="E512" s="10" t="s">
        <v>30</v>
      </c>
      <c r="F512" s="10">
        <v>900</v>
      </c>
      <c r="G512" s="10">
        <v>900</v>
      </c>
      <c r="H512" s="10" t="s">
        <v>291</v>
      </c>
      <c r="I512" s="10" t="str">
        <f>_xlfn.XLOOKUP(E512,Country_MZ[MARKET_NODE],Country_MZ[COUNTRY_NAME])</f>
        <v>BULGARIA</v>
      </c>
      <c r="J512" s="10" t="str">
        <f>_xlfn.XLOOKUP(A512,Country_MZ[MARKET_NODE],Country_MZ[COUNTRY_NAME])</f>
        <v>BULGARIA</v>
      </c>
    </row>
    <row r="513" spans="1:10" hidden="1">
      <c r="A513" s="10" t="s">
        <v>30</v>
      </c>
      <c r="B513" s="10" t="s">
        <v>89</v>
      </c>
      <c r="C513" s="10" t="s">
        <v>317</v>
      </c>
      <c r="D513" s="10">
        <v>2027</v>
      </c>
      <c r="E513" s="10" t="s">
        <v>89</v>
      </c>
      <c r="F513" s="10">
        <v>434</v>
      </c>
      <c r="G513" s="10">
        <v>434</v>
      </c>
      <c r="H513" s="10" t="s">
        <v>291</v>
      </c>
      <c r="I513" s="10" t="str">
        <f>_xlfn.XLOOKUP(E513,Country_MZ[MARKET_NODE],Country_MZ[COUNTRY_NAME])</f>
        <v>TURKIYE</v>
      </c>
      <c r="J513" s="10" t="str">
        <f>_xlfn.XLOOKUP(A513,Country_MZ[MARKET_NODE],Country_MZ[COUNTRY_NAME])</f>
        <v>BULGARIA</v>
      </c>
    </row>
    <row r="514" spans="1:10" hidden="1">
      <c r="A514" s="10" t="s">
        <v>30</v>
      </c>
      <c r="B514" s="10" t="s">
        <v>89</v>
      </c>
      <c r="C514" s="10" t="s">
        <v>317</v>
      </c>
      <c r="D514" s="10">
        <v>2028</v>
      </c>
      <c r="E514" s="10" t="s">
        <v>30</v>
      </c>
      <c r="F514" s="10">
        <v>900</v>
      </c>
      <c r="G514" s="10">
        <v>900</v>
      </c>
      <c r="H514" s="10" t="s">
        <v>291</v>
      </c>
      <c r="I514" s="10" t="str">
        <f>_xlfn.XLOOKUP(E514,Country_MZ[MARKET_NODE],Country_MZ[COUNTRY_NAME])</f>
        <v>BULGARIA</v>
      </c>
      <c r="J514" s="10" t="str">
        <f>_xlfn.XLOOKUP(A514,Country_MZ[MARKET_NODE],Country_MZ[COUNTRY_NAME])</f>
        <v>BULGARIA</v>
      </c>
    </row>
    <row r="515" spans="1:10" hidden="1">
      <c r="A515" s="10" t="s">
        <v>30</v>
      </c>
      <c r="B515" s="10" t="s">
        <v>89</v>
      </c>
      <c r="C515" s="10" t="s">
        <v>317</v>
      </c>
      <c r="D515" s="10">
        <v>2028</v>
      </c>
      <c r="E515" s="10" t="s">
        <v>89</v>
      </c>
      <c r="F515" s="10">
        <v>900</v>
      </c>
      <c r="G515" s="10">
        <v>900</v>
      </c>
      <c r="H515" s="10" t="s">
        <v>291</v>
      </c>
      <c r="I515" s="10" t="str">
        <f>_xlfn.XLOOKUP(E515,Country_MZ[MARKET_NODE],Country_MZ[COUNTRY_NAME])</f>
        <v>TURKIYE</v>
      </c>
      <c r="J515" s="10" t="str">
        <f>_xlfn.XLOOKUP(A515,Country_MZ[MARKET_NODE],Country_MZ[COUNTRY_NAME])</f>
        <v>BULGARIA</v>
      </c>
    </row>
    <row r="516" spans="1:10" hidden="1">
      <c r="A516" s="10" t="s">
        <v>30</v>
      </c>
      <c r="B516" s="10" t="s">
        <v>89</v>
      </c>
      <c r="C516" s="10" t="s">
        <v>317</v>
      </c>
      <c r="D516" s="10">
        <v>2029</v>
      </c>
      <c r="E516" s="10" t="s">
        <v>30</v>
      </c>
      <c r="F516" s="10">
        <v>900</v>
      </c>
      <c r="G516" s="10">
        <v>900</v>
      </c>
      <c r="H516" s="10" t="s">
        <v>291</v>
      </c>
      <c r="I516" s="10" t="str">
        <f>_xlfn.XLOOKUP(E516,Country_MZ[MARKET_NODE],Country_MZ[COUNTRY_NAME])</f>
        <v>BULGARIA</v>
      </c>
      <c r="J516" s="10" t="str">
        <f>_xlfn.XLOOKUP(A516,Country_MZ[MARKET_NODE],Country_MZ[COUNTRY_NAME])</f>
        <v>BULGARIA</v>
      </c>
    </row>
    <row r="517" spans="1:10" hidden="1">
      <c r="A517" s="10" t="s">
        <v>30</v>
      </c>
      <c r="B517" s="10" t="s">
        <v>89</v>
      </c>
      <c r="C517" s="10" t="s">
        <v>317</v>
      </c>
      <c r="D517" s="10">
        <v>2029</v>
      </c>
      <c r="E517" s="10" t="s">
        <v>89</v>
      </c>
      <c r="F517" s="10">
        <v>900</v>
      </c>
      <c r="G517" s="10">
        <v>900</v>
      </c>
      <c r="H517" s="10" t="s">
        <v>291</v>
      </c>
      <c r="I517" s="10" t="str">
        <f>_xlfn.XLOOKUP(E517,Country_MZ[MARKET_NODE],Country_MZ[COUNTRY_NAME])</f>
        <v>TURKIYE</v>
      </c>
      <c r="J517" s="10" t="str">
        <f>_xlfn.XLOOKUP(A517,Country_MZ[MARKET_NODE],Country_MZ[COUNTRY_NAME])</f>
        <v>BULGARIA</v>
      </c>
    </row>
    <row r="518" spans="1:10" hidden="1">
      <c r="A518" s="10" t="s">
        <v>30</v>
      </c>
      <c r="B518" s="10" t="s">
        <v>89</v>
      </c>
      <c r="C518" s="10" t="s">
        <v>317</v>
      </c>
      <c r="D518" s="10">
        <v>2030</v>
      </c>
      <c r="E518" s="10" t="s">
        <v>30</v>
      </c>
      <c r="F518" s="10">
        <v>900</v>
      </c>
      <c r="G518" s="10">
        <v>900</v>
      </c>
      <c r="H518" s="10" t="s">
        <v>291</v>
      </c>
      <c r="I518" s="10" t="str">
        <f>_xlfn.XLOOKUP(E518,Country_MZ[MARKET_NODE],Country_MZ[COUNTRY_NAME])</f>
        <v>BULGARIA</v>
      </c>
      <c r="J518" s="10" t="str">
        <f>_xlfn.XLOOKUP(A518,Country_MZ[MARKET_NODE],Country_MZ[COUNTRY_NAME])</f>
        <v>BULGARIA</v>
      </c>
    </row>
    <row r="519" spans="1:10" hidden="1">
      <c r="A519" s="10" t="s">
        <v>30</v>
      </c>
      <c r="B519" s="10" t="s">
        <v>89</v>
      </c>
      <c r="C519" s="10" t="s">
        <v>317</v>
      </c>
      <c r="D519" s="10">
        <v>2030</v>
      </c>
      <c r="E519" s="10" t="s">
        <v>89</v>
      </c>
      <c r="F519" s="10">
        <v>900</v>
      </c>
      <c r="G519" s="10">
        <v>900</v>
      </c>
      <c r="H519" s="10" t="s">
        <v>291</v>
      </c>
      <c r="I519" s="10" t="str">
        <f>_xlfn.XLOOKUP(E519,Country_MZ[MARKET_NODE],Country_MZ[COUNTRY_NAME])</f>
        <v>TURKIYE</v>
      </c>
      <c r="J519" s="10" t="str">
        <f>_xlfn.XLOOKUP(A519,Country_MZ[MARKET_NODE],Country_MZ[COUNTRY_NAME])</f>
        <v>BULGARIA</v>
      </c>
    </row>
    <row r="520" spans="1:10" hidden="1">
      <c r="A520" s="10" t="s">
        <v>30</v>
      </c>
      <c r="B520" s="10" t="s">
        <v>89</v>
      </c>
      <c r="C520" s="10" t="s">
        <v>317</v>
      </c>
      <c r="D520" s="10">
        <v>2031</v>
      </c>
      <c r="E520" s="10" t="s">
        <v>30</v>
      </c>
      <c r="F520" s="10">
        <v>900</v>
      </c>
      <c r="G520" s="10">
        <v>900</v>
      </c>
      <c r="H520" s="10" t="s">
        <v>291</v>
      </c>
      <c r="I520" s="10" t="str">
        <f>_xlfn.XLOOKUP(E520,Country_MZ[MARKET_NODE],Country_MZ[COUNTRY_NAME])</f>
        <v>BULGARIA</v>
      </c>
      <c r="J520" s="10" t="str">
        <f>_xlfn.XLOOKUP(A520,Country_MZ[MARKET_NODE],Country_MZ[COUNTRY_NAME])</f>
        <v>BULGARIA</v>
      </c>
    </row>
    <row r="521" spans="1:10" hidden="1">
      <c r="A521" s="10" t="s">
        <v>30</v>
      </c>
      <c r="B521" s="10" t="s">
        <v>89</v>
      </c>
      <c r="C521" s="10" t="s">
        <v>317</v>
      </c>
      <c r="D521" s="10">
        <v>2031</v>
      </c>
      <c r="E521" s="10" t="s">
        <v>89</v>
      </c>
      <c r="F521" s="10">
        <v>900</v>
      </c>
      <c r="G521" s="10">
        <v>900</v>
      </c>
      <c r="H521" s="10" t="s">
        <v>291</v>
      </c>
      <c r="I521" s="10" t="str">
        <f>_xlfn.XLOOKUP(E521,Country_MZ[MARKET_NODE],Country_MZ[COUNTRY_NAME])</f>
        <v>TURKIYE</v>
      </c>
      <c r="J521" s="10" t="str">
        <f>_xlfn.XLOOKUP(A521,Country_MZ[MARKET_NODE],Country_MZ[COUNTRY_NAME])</f>
        <v>BULGARIA</v>
      </c>
    </row>
    <row r="522" spans="1:10" hidden="1">
      <c r="A522" s="10" t="s">
        <v>30</v>
      </c>
      <c r="B522" s="10" t="s">
        <v>89</v>
      </c>
      <c r="C522" s="10" t="s">
        <v>317</v>
      </c>
      <c r="D522" s="10">
        <v>2032</v>
      </c>
      <c r="E522" s="10" t="s">
        <v>30</v>
      </c>
      <c r="F522" s="10">
        <v>900</v>
      </c>
      <c r="G522" s="10">
        <v>900</v>
      </c>
      <c r="H522" s="10" t="s">
        <v>291</v>
      </c>
      <c r="I522" s="10" t="str">
        <f>_xlfn.XLOOKUP(E522,Country_MZ[MARKET_NODE],Country_MZ[COUNTRY_NAME])</f>
        <v>BULGARIA</v>
      </c>
      <c r="J522" s="10" t="str">
        <f>_xlfn.XLOOKUP(A522,Country_MZ[MARKET_NODE],Country_MZ[COUNTRY_NAME])</f>
        <v>BULGARIA</v>
      </c>
    </row>
    <row r="523" spans="1:10" hidden="1">
      <c r="A523" s="10" t="s">
        <v>30</v>
      </c>
      <c r="B523" s="10" t="s">
        <v>89</v>
      </c>
      <c r="C523" s="10" t="s">
        <v>317</v>
      </c>
      <c r="D523" s="10">
        <v>2032</v>
      </c>
      <c r="E523" s="10" t="s">
        <v>89</v>
      </c>
      <c r="F523" s="10">
        <v>900</v>
      </c>
      <c r="G523" s="10">
        <v>900</v>
      </c>
      <c r="H523" s="10" t="s">
        <v>291</v>
      </c>
      <c r="I523" s="10" t="str">
        <f>_xlfn.XLOOKUP(E523,Country_MZ[MARKET_NODE],Country_MZ[COUNTRY_NAME])</f>
        <v>TURKIYE</v>
      </c>
      <c r="J523" s="10" t="str">
        <f>_xlfn.XLOOKUP(A523,Country_MZ[MARKET_NODE],Country_MZ[COUNTRY_NAME])</f>
        <v>BULGARIA</v>
      </c>
    </row>
    <row r="524" spans="1:10" hidden="1">
      <c r="A524" s="10" t="s">
        <v>30</v>
      </c>
      <c r="B524" s="10" t="s">
        <v>89</v>
      </c>
      <c r="C524" s="10" t="s">
        <v>317</v>
      </c>
      <c r="D524" s="10">
        <v>2033</v>
      </c>
      <c r="E524" s="10" t="s">
        <v>30</v>
      </c>
      <c r="F524" s="10">
        <v>900</v>
      </c>
      <c r="G524" s="10">
        <v>900</v>
      </c>
      <c r="H524" s="10" t="s">
        <v>291</v>
      </c>
      <c r="I524" s="10" t="str">
        <f>_xlfn.XLOOKUP(E524,Country_MZ[MARKET_NODE],Country_MZ[COUNTRY_NAME])</f>
        <v>BULGARIA</v>
      </c>
      <c r="J524" s="10" t="str">
        <f>_xlfn.XLOOKUP(A524,Country_MZ[MARKET_NODE],Country_MZ[COUNTRY_NAME])</f>
        <v>BULGARIA</v>
      </c>
    </row>
    <row r="525" spans="1:10" hidden="1">
      <c r="A525" s="10" t="s">
        <v>30</v>
      </c>
      <c r="B525" s="10" t="s">
        <v>89</v>
      </c>
      <c r="C525" s="10" t="s">
        <v>317</v>
      </c>
      <c r="D525" s="10">
        <v>2033</v>
      </c>
      <c r="E525" s="10" t="s">
        <v>89</v>
      </c>
      <c r="F525" s="10">
        <v>900</v>
      </c>
      <c r="G525" s="10">
        <v>900</v>
      </c>
      <c r="H525" s="10" t="s">
        <v>291</v>
      </c>
      <c r="I525" s="10" t="str">
        <f>_xlfn.XLOOKUP(E525,Country_MZ[MARKET_NODE],Country_MZ[COUNTRY_NAME])</f>
        <v>TURKIYE</v>
      </c>
      <c r="J525" s="10" t="str">
        <f>_xlfn.XLOOKUP(A525,Country_MZ[MARKET_NODE],Country_MZ[COUNTRY_NAME])</f>
        <v>BULGARIA</v>
      </c>
    </row>
    <row r="526" spans="1:10" hidden="1">
      <c r="A526" s="10" t="s">
        <v>30</v>
      </c>
      <c r="B526" s="10" t="s">
        <v>89</v>
      </c>
      <c r="C526" s="10" t="s">
        <v>317</v>
      </c>
      <c r="D526" s="10">
        <v>2034</v>
      </c>
      <c r="E526" s="10" t="s">
        <v>30</v>
      </c>
      <c r="F526" s="10">
        <v>900</v>
      </c>
      <c r="G526" s="10">
        <v>900</v>
      </c>
      <c r="H526" s="10" t="s">
        <v>291</v>
      </c>
      <c r="I526" s="10" t="str">
        <f>_xlfn.XLOOKUP(E526,Country_MZ[MARKET_NODE],Country_MZ[COUNTRY_NAME])</f>
        <v>BULGARIA</v>
      </c>
      <c r="J526" s="10" t="str">
        <f>_xlfn.XLOOKUP(A526,Country_MZ[MARKET_NODE],Country_MZ[COUNTRY_NAME])</f>
        <v>BULGARIA</v>
      </c>
    </row>
    <row r="527" spans="1:10" hidden="1">
      <c r="A527" s="10" t="s">
        <v>30</v>
      </c>
      <c r="B527" s="10" t="s">
        <v>89</v>
      </c>
      <c r="C527" s="10" t="s">
        <v>317</v>
      </c>
      <c r="D527" s="10">
        <v>2034</v>
      </c>
      <c r="E527" s="10" t="s">
        <v>89</v>
      </c>
      <c r="F527" s="10">
        <v>900</v>
      </c>
      <c r="G527" s="10">
        <v>900</v>
      </c>
      <c r="H527" s="10" t="s">
        <v>291</v>
      </c>
      <c r="I527" s="10" t="str">
        <f>_xlfn.XLOOKUP(E527,Country_MZ[MARKET_NODE],Country_MZ[COUNTRY_NAME])</f>
        <v>TURKIYE</v>
      </c>
      <c r="J527" s="10" t="str">
        <f>_xlfn.XLOOKUP(A527,Country_MZ[MARKET_NODE],Country_MZ[COUNTRY_NAME])</f>
        <v>BULGARIA</v>
      </c>
    </row>
    <row r="528" spans="1:10" hidden="1">
      <c r="A528" s="10" t="s">
        <v>30</v>
      </c>
      <c r="B528" s="10" t="s">
        <v>89</v>
      </c>
      <c r="C528" s="10" t="s">
        <v>317</v>
      </c>
      <c r="D528" s="10">
        <v>2035</v>
      </c>
      <c r="E528" s="10" t="s">
        <v>30</v>
      </c>
      <c r="F528" s="10">
        <v>900</v>
      </c>
      <c r="G528" s="10">
        <v>900</v>
      </c>
      <c r="H528" s="10" t="s">
        <v>291</v>
      </c>
      <c r="I528" s="10" t="str">
        <f>_xlfn.XLOOKUP(E528,Country_MZ[MARKET_NODE],Country_MZ[COUNTRY_NAME])</f>
        <v>BULGARIA</v>
      </c>
      <c r="J528" s="10" t="str">
        <f>_xlfn.XLOOKUP(A528,Country_MZ[MARKET_NODE],Country_MZ[COUNTRY_NAME])</f>
        <v>BULGARIA</v>
      </c>
    </row>
    <row r="529" spans="1:10" hidden="1">
      <c r="A529" s="10" t="s">
        <v>30</v>
      </c>
      <c r="B529" s="10" t="s">
        <v>89</v>
      </c>
      <c r="C529" s="10" t="s">
        <v>317</v>
      </c>
      <c r="D529" s="10">
        <v>2035</v>
      </c>
      <c r="E529" s="10" t="s">
        <v>89</v>
      </c>
      <c r="F529" s="10">
        <v>900</v>
      </c>
      <c r="G529" s="10">
        <v>900</v>
      </c>
      <c r="H529" s="10" t="s">
        <v>291</v>
      </c>
      <c r="I529" s="10" t="str">
        <f>_xlfn.XLOOKUP(E529,Country_MZ[MARKET_NODE],Country_MZ[COUNTRY_NAME])</f>
        <v>TURKIYE</v>
      </c>
      <c r="J529" s="10" t="str">
        <f>_xlfn.XLOOKUP(A529,Country_MZ[MARKET_NODE],Country_MZ[COUNTRY_NAME])</f>
        <v>BULGARIA</v>
      </c>
    </row>
    <row r="530" spans="1:10" hidden="1">
      <c r="A530" s="10" t="s">
        <v>31</v>
      </c>
      <c r="B530" s="10" t="s">
        <v>22</v>
      </c>
      <c r="C530" s="10" t="s">
        <v>318</v>
      </c>
      <c r="D530" s="10">
        <v>2025</v>
      </c>
      <c r="E530" s="10" t="s">
        <v>22</v>
      </c>
      <c r="F530" s="10">
        <v>1200</v>
      </c>
      <c r="G530" s="10">
        <v>1200</v>
      </c>
      <c r="H530" s="10" t="s">
        <v>291</v>
      </c>
      <c r="I530" s="10" t="str">
        <f>_xlfn.XLOOKUP(E530,Country_MZ[MARKET_NODE],Country_MZ[COUNTRY_NAME])</f>
        <v>AUSTRIA</v>
      </c>
      <c r="J530" s="10" t="str">
        <f>_xlfn.XLOOKUP(A530,Country_MZ[MARKET_NODE],Country_MZ[COUNTRY_NAME])</f>
        <v>SWITZERLAND</v>
      </c>
    </row>
    <row r="531" spans="1:10" hidden="1">
      <c r="A531" s="10" t="s">
        <v>31</v>
      </c>
      <c r="B531" s="10" t="s">
        <v>22</v>
      </c>
      <c r="C531" s="10" t="s">
        <v>318</v>
      </c>
      <c r="D531" s="10">
        <v>2025</v>
      </c>
      <c r="E531" s="10" t="s">
        <v>31</v>
      </c>
      <c r="F531" s="10">
        <v>0</v>
      </c>
      <c r="G531" s="10">
        <v>0</v>
      </c>
      <c r="H531" s="10" t="s">
        <v>291</v>
      </c>
      <c r="I531" s="10" t="str">
        <f>_xlfn.XLOOKUP(E531,Country_MZ[MARKET_NODE],Country_MZ[COUNTRY_NAME])</f>
        <v>SWITZERLAND</v>
      </c>
      <c r="J531" s="10" t="str">
        <f>_xlfn.XLOOKUP(A531,Country_MZ[MARKET_NODE],Country_MZ[COUNTRY_NAME])</f>
        <v>SWITZERLAND</v>
      </c>
    </row>
    <row r="532" spans="1:10" hidden="1">
      <c r="A532" s="10" t="s">
        <v>31</v>
      </c>
      <c r="B532" s="10" t="s">
        <v>22</v>
      </c>
      <c r="C532" s="10" t="s">
        <v>318</v>
      </c>
      <c r="D532" s="10">
        <v>2026</v>
      </c>
      <c r="E532" s="10" t="s">
        <v>22</v>
      </c>
      <c r="F532" s="10">
        <v>1200</v>
      </c>
      <c r="G532" s="10">
        <v>1200</v>
      </c>
      <c r="H532" s="10" t="s">
        <v>291</v>
      </c>
      <c r="I532" s="10" t="str">
        <f>_xlfn.XLOOKUP(E532,Country_MZ[MARKET_NODE],Country_MZ[COUNTRY_NAME])</f>
        <v>AUSTRIA</v>
      </c>
      <c r="J532" s="10" t="str">
        <f>_xlfn.XLOOKUP(A532,Country_MZ[MARKET_NODE],Country_MZ[COUNTRY_NAME])</f>
        <v>SWITZERLAND</v>
      </c>
    </row>
    <row r="533" spans="1:10" hidden="1">
      <c r="A533" s="10" t="s">
        <v>31</v>
      </c>
      <c r="B533" s="10" t="s">
        <v>22</v>
      </c>
      <c r="C533" s="10" t="s">
        <v>318</v>
      </c>
      <c r="D533" s="10">
        <v>2026</v>
      </c>
      <c r="E533" s="10" t="s">
        <v>31</v>
      </c>
      <c r="F533" s="10">
        <v>1200</v>
      </c>
      <c r="G533" s="10">
        <v>1200</v>
      </c>
      <c r="H533" s="10" t="s">
        <v>291</v>
      </c>
      <c r="I533" s="10" t="str">
        <f>_xlfn.XLOOKUP(E533,Country_MZ[MARKET_NODE],Country_MZ[COUNTRY_NAME])</f>
        <v>SWITZERLAND</v>
      </c>
      <c r="J533" s="10" t="str">
        <f>_xlfn.XLOOKUP(A533,Country_MZ[MARKET_NODE],Country_MZ[COUNTRY_NAME])</f>
        <v>SWITZERLAND</v>
      </c>
    </row>
    <row r="534" spans="1:10" hidden="1">
      <c r="A534" s="10" t="s">
        <v>31</v>
      </c>
      <c r="B534" s="10" t="s">
        <v>22</v>
      </c>
      <c r="C534" s="10" t="s">
        <v>318</v>
      </c>
      <c r="D534" s="10">
        <v>2027</v>
      </c>
      <c r="E534" s="10" t="s">
        <v>22</v>
      </c>
      <c r="F534" s="10">
        <v>1200</v>
      </c>
      <c r="G534" s="10">
        <v>1200</v>
      </c>
      <c r="H534" s="10" t="s">
        <v>291</v>
      </c>
      <c r="I534" s="10" t="str">
        <f>_xlfn.XLOOKUP(E534,Country_MZ[MARKET_NODE],Country_MZ[COUNTRY_NAME])</f>
        <v>AUSTRIA</v>
      </c>
      <c r="J534" s="10" t="str">
        <f>_xlfn.XLOOKUP(A534,Country_MZ[MARKET_NODE],Country_MZ[COUNTRY_NAME])</f>
        <v>SWITZERLAND</v>
      </c>
    </row>
    <row r="535" spans="1:10" hidden="1">
      <c r="A535" s="10" t="s">
        <v>31</v>
      </c>
      <c r="B535" s="10" t="s">
        <v>22</v>
      </c>
      <c r="C535" s="10" t="s">
        <v>318</v>
      </c>
      <c r="D535" s="10">
        <v>2027</v>
      </c>
      <c r="E535" s="10" t="s">
        <v>31</v>
      </c>
      <c r="F535" s="10">
        <v>1200</v>
      </c>
      <c r="G535" s="10">
        <v>1200</v>
      </c>
      <c r="H535" s="10" t="s">
        <v>291</v>
      </c>
      <c r="I535" s="10" t="str">
        <f>_xlfn.XLOOKUP(E535,Country_MZ[MARKET_NODE],Country_MZ[COUNTRY_NAME])</f>
        <v>SWITZERLAND</v>
      </c>
      <c r="J535" s="10" t="str">
        <f>_xlfn.XLOOKUP(A535,Country_MZ[MARKET_NODE],Country_MZ[COUNTRY_NAME])</f>
        <v>SWITZERLAND</v>
      </c>
    </row>
    <row r="536" spans="1:10" hidden="1">
      <c r="A536" s="10" t="s">
        <v>31</v>
      </c>
      <c r="B536" s="10" t="s">
        <v>22</v>
      </c>
      <c r="C536" s="10" t="s">
        <v>318</v>
      </c>
      <c r="D536" s="10">
        <v>2028</v>
      </c>
      <c r="E536" s="10" t="s">
        <v>22</v>
      </c>
      <c r="F536" s="10">
        <v>1200</v>
      </c>
      <c r="G536" s="10">
        <v>1200</v>
      </c>
      <c r="H536" s="10" t="s">
        <v>291</v>
      </c>
      <c r="I536" s="10" t="str">
        <f>_xlfn.XLOOKUP(E536,Country_MZ[MARKET_NODE],Country_MZ[COUNTRY_NAME])</f>
        <v>AUSTRIA</v>
      </c>
      <c r="J536" s="10" t="str">
        <f>_xlfn.XLOOKUP(A536,Country_MZ[MARKET_NODE],Country_MZ[COUNTRY_NAME])</f>
        <v>SWITZERLAND</v>
      </c>
    </row>
    <row r="537" spans="1:10" hidden="1">
      <c r="A537" s="10" t="s">
        <v>31</v>
      </c>
      <c r="B537" s="10" t="s">
        <v>22</v>
      </c>
      <c r="C537" s="10" t="s">
        <v>318</v>
      </c>
      <c r="D537" s="10">
        <v>2028</v>
      </c>
      <c r="E537" s="10" t="s">
        <v>31</v>
      </c>
      <c r="F537" s="10">
        <v>1200</v>
      </c>
      <c r="G537" s="10">
        <v>1200</v>
      </c>
      <c r="H537" s="10" t="s">
        <v>291</v>
      </c>
      <c r="I537" s="10" t="str">
        <f>_xlfn.XLOOKUP(E537,Country_MZ[MARKET_NODE],Country_MZ[COUNTRY_NAME])</f>
        <v>SWITZERLAND</v>
      </c>
      <c r="J537" s="10" t="str">
        <f>_xlfn.XLOOKUP(A537,Country_MZ[MARKET_NODE],Country_MZ[COUNTRY_NAME])</f>
        <v>SWITZERLAND</v>
      </c>
    </row>
    <row r="538" spans="1:10" hidden="1">
      <c r="A538" s="10" t="s">
        <v>31</v>
      </c>
      <c r="B538" s="10" t="s">
        <v>22</v>
      </c>
      <c r="C538" s="10" t="s">
        <v>318</v>
      </c>
      <c r="D538" s="10">
        <v>2029</v>
      </c>
      <c r="E538" s="10" t="s">
        <v>22</v>
      </c>
      <c r="F538" s="10">
        <v>1200</v>
      </c>
      <c r="G538" s="10">
        <v>1200</v>
      </c>
      <c r="H538" s="10" t="s">
        <v>291</v>
      </c>
      <c r="I538" s="10" t="str">
        <f>_xlfn.XLOOKUP(E538,Country_MZ[MARKET_NODE],Country_MZ[COUNTRY_NAME])</f>
        <v>AUSTRIA</v>
      </c>
      <c r="J538" s="10" t="str">
        <f>_xlfn.XLOOKUP(A538,Country_MZ[MARKET_NODE],Country_MZ[COUNTRY_NAME])</f>
        <v>SWITZERLAND</v>
      </c>
    </row>
    <row r="539" spans="1:10" hidden="1">
      <c r="A539" s="10" t="s">
        <v>31</v>
      </c>
      <c r="B539" s="10" t="s">
        <v>22</v>
      </c>
      <c r="C539" s="10" t="s">
        <v>318</v>
      </c>
      <c r="D539" s="10">
        <v>2029</v>
      </c>
      <c r="E539" s="10" t="s">
        <v>31</v>
      </c>
      <c r="F539" s="10">
        <v>1200</v>
      </c>
      <c r="G539" s="10">
        <v>1200</v>
      </c>
      <c r="H539" s="10" t="s">
        <v>291</v>
      </c>
      <c r="I539" s="10" t="str">
        <f>_xlfn.XLOOKUP(E539,Country_MZ[MARKET_NODE],Country_MZ[COUNTRY_NAME])</f>
        <v>SWITZERLAND</v>
      </c>
      <c r="J539" s="10" t="str">
        <f>_xlfn.XLOOKUP(A539,Country_MZ[MARKET_NODE],Country_MZ[COUNTRY_NAME])</f>
        <v>SWITZERLAND</v>
      </c>
    </row>
    <row r="540" spans="1:10" hidden="1">
      <c r="A540" s="10" t="s">
        <v>31</v>
      </c>
      <c r="B540" s="10" t="s">
        <v>22</v>
      </c>
      <c r="C540" s="10" t="s">
        <v>318</v>
      </c>
      <c r="D540" s="10">
        <v>2030</v>
      </c>
      <c r="E540" s="10" t="s">
        <v>22</v>
      </c>
      <c r="F540" s="10">
        <v>1200</v>
      </c>
      <c r="G540" s="10">
        <v>1200</v>
      </c>
      <c r="H540" s="10" t="s">
        <v>291</v>
      </c>
      <c r="I540" s="10" t="str">
        <f>_xlfn.XLOOKUP(E540,Country_MZ[MARKET_NODE],Country_MZ[COUNTRY_NAME])</f>
        <v>AUSTRIA</v>
      </c>
      <c r="J540" s="10" t="str">
        <f>_xlfn.XLOOKUP(A540,Country_MZ[MARKET_NODE],Country_MZ[COUNTRY_NAME])</f>
        <v>SWITZERLAND</v>
      </c>
    </row>
    <row r="541" spans="1:10" hidden="1">
      <c r="A541" s="10" t="s">
        <v>31</v>
      </c>
      <c r="B541" s="10" t="s">
        <v>22</v>
      </c>
      <c r="C541" s="10" t="s">
        <v>318</v>
      </c>
      <c r="D541" s="10">
        <v>2030</v>
      </c>
      <c r="E541" s="10" t="s">
        <v>31</v>
      </c>
      <c r="F541" s="10">
        <v>1200</v>
      </c>
      <c r="G541" s="10">
        <v>1200</v>
      </c>
      <c r="H541" s="10" t="s">
        <v>291</v>
      </c>
      <c r="I541" s="10" t="str">
        <f>_xlfn.XLOOKUP(E541,Country_MZ[MARKET_NODE],Country_MZ[COUNTRY_NAME])</f>
        <v>SWITZERLAND</v>
      </c>
      <c r="J541" s="10" t="str">
        <f>_xlfn.XLOOKUP(A541,Country_MZ[MARKET_NODE],Country_MZ[COUNTRY_NAME])</f>
        <v>SWITZERLAND</v>
      </c>
    </row>
    <row r="542" spans="1:10" hidden="1">
      <c r="A542" s="10" t="s">
        <v>31</v>
      </c>
      <c r="B542" s="10" t="s">
        <v>22</v>
      </c>
      <c r="C542" s="10" t="s">
        <v>318</v>
      </c>
      <c r="D542" s="10">
        <v>2031</v>
      </c>
      <c r="E542" s="10" t="s">
        <v>22</v>
      </c>
      <c r="F542" s="10">
        <v>1200</v>
      </c>
      <c r="G542" s="10">
        <v>1200</v>
      </c>
      <c r="H542" s="10" t="s">
        <v>291</v>
      </c>
      <c r="I542" s="10" t="str">
        <f>_xlfn.XLOOKUP(E542,Country_MZ[MARKET_NODE],Country_MZ[COUNTRY_NAME])</f>
        <v>AUSTRIA</v>
      </c>
      <c r="J542" s="10" t="str">
        <f>_xlfn.XLOOKUP(A542,Country_MZ[MARKET_NODE],Country_MZ[COUNTRY_NAME])</f>
        <v>SWITZERLAND</v>
      </c>
    </row>
    <row r="543" spans="1:10" hidden="1">
      <c r="A543" s="10" t="s">
        <v>31</v>
      </c>
      <c r="B543" s="10" t="s">
        <v>22</v>
      </c>
      <c r="C543" s="10" t="s">
        <v>318</v>
      </c>
      <c r="D543" s="10">
        <v>2031</v>
      </c>
      <c r="E543" s="10" t="s">
        <v>31</v>
      </c>
      <c r="F543" s="10">
        <v>1200</v>
      </c>
      <c r="G543" s="10">
        <v>1200</v>
      </c>
      <c r="H543" s="10" t="s">
        <v>291</v>
      </c>
      <c r="I543" s="10" t="str">
        <f>_xlfn.XLOOKUP(E543,Country_MZ[MARKET_NODE],Country_MZ[COUNTRY_NAME])</f>
        <v>SWITZERLAND</v>
      </c>
      <c r="J543" s="10" t="str">
        <f>_xlfn.XLOOKUP(A543,Country_MZ[MARKET_NODE],Country_MZ[COUNTRY_NAME])</f>
        <v>SWITZERLAND</v>
      </c>
    </row>
    <row r="544" spans="1:10" hidden="1">
      <c r="A544" s="10" t="s">
        <v>31</v>
      </c>
      <c r="B544" s="10" t="s">
        <v>22</v>
      </c>
      <c r="C544" s="10" t="s">
        <v>318</v>
      </c>
      <c r="D544" s="10">
        <v>2032</v>
      </c>
      <c r="E544" s="10" t="s">
        <v>22</v>
      </c>
      <c r="F544" s="10">
        <v>1200</v>
      </c>
      <c r="G544" s="10">
        <v>1200</v>
      </c>
      <c r="H544" s="10" t="s">
        <v>291</v>
      </c>
      <c r="I544" s="10" t="str">
        <f>_xlfn.XLOOKUP(E544,Country_MZ[MARKET_NODE],Country_MZ[COUNTRY_NAME])</f>
        <v>AUSTRIA</v>
      </c>
      <c r="J544" s="10" t="str">
        <f>_xlfn.XLOOKUP(A544,Country_MZ[MARKET_NODE],Country_MZ[COUNTRY_NAME])</f>
        <v>SWITZERLAND</v>
      </c>
    </row>
    <row r="545" spans="1:10" hidden="1">
      <c r="A545" s="10" t="s">
        <v>31</v>
      </c>
      <c r="B545" s="10" t="s">
        <v>22</v>
      </c>
      <c r="C545" s="10" t="s">
        <v>318</v>
      </c>
      <c r="D545" s="10">
        <v>2032</v>
      </c>
      <c r="E545" s="10" t="s">
        <v>31</v>
      </c>
      <c r="F545" s="10">
        <v>1200</v>
      </c>
      <c r="G545" s="10">
        <v>1200</v>
      </c>
      <c r="H545" s="10" t="s">
        <v>291</v>
      </c>
      <c r="I545" s="10" t="str">
        <f>_xlfn.XLOOKUP(E545,Country_MZ[MARKET_NODE],Country_MZ[COUNTRY_NAME])</f>
        <v>SWITZERLAND</v>
      </c>
      <c r="J545" s="10" t="str">
        <f>_xlfn.XLOOKUP(A545,Country_MZ[MARKET_NODE],Country_MZ[COUNTRY_NAME])</f>
        <v>SWITZERLAND</v>
      </c>
    </row>
    <row r="546" spans="1:10" hidden="1">
      <c r="A546" s="10" t="s">
        <v>31</v>
      </c>
      <c r="B546" s="10" t="s">
        <v>22</v>
      </c>
      <c r="C546" s="10" t="s">
        <v>318</v>
      </c>
      <c r="D546" s="10">
        <v>2033</v>
      </c>
      <c r="E546" s="10" t="s">
        <v>22</v>
      </c>
      <c r="F546" s="10">
        <v>1200</v>
      </c>
      <c r="G546" s="10">
        <v>1200</v>
      </c>
      <c r="H546" s="10" t="s">
        <v>291</v>
      </c>
      <c r="I546" s="10" t="str">
        <f>_xlfn.XLOOKUP(E546,Country_MZ[MARKET_NODE],Country_MZ[COUNTRY_NAME])</f>
        <v>AUSTRIA</v>
      </c>
      <c r="J546" s="10" t="str">
        <f>_xlfn.XLOOKUP(A546,Country_MZ[MARKET_NODE],Country_MZ[COUNTRY_NAME])</f>
        <v>SWITZERLAND</v>
      </c>
    </row>
    <row r="547" spans="1:10" hidden="1">
      <c r="A547" s="10" t="s">
        <v>31</v>
      </c>
      <c r="B547" s="10" t="s">
        <v>22</v>
      </c>
      <c r="C547" s="10" t="s">
        <v>318</v>
      </c>
      <c r="D547" s="10">
        <v>2033</v>
      </c>
      <c r="E547" s="10" t="s">
        <v>31</v>
      </c>
      <c r="F547" s="10">
        <v>1200</v>
      </c>
      <c r="G547" s="10">
        <v>1200</v>
      </c>
      <c r="H547" s="10" t="s">
        <v>291</v>
      </c>
      <c r="I547" s="10" t="str">
        <f>_xlfn.XLOOKUP(E547,Country_MZ[MARKET_NODE],Country_MZ[COUNTRY_NAME])</f>
        <v>SWITZERLAND</v>
      </c>
      <c r="J547" s="10" t="str">
        <f>_xlfn.XLOOKUP(A547,Country_MZ[MARKET_NODE],Country_MZ[COUNTRY_NAME])</f>
        <v>SWITZERLAND</v>
      </c>
    </row>
    <row r="548" spans="1:10" hidden="1">
      <c r="A548" s="10" t="s">
        <v>31</v>
      </c>
      <c r="B548" s="10" t="s">
        <v>22</v>
      </c>
      <c r="C548" s="10" t="s">
        <v>318</v>
      </c>
      <c r="D548" s="10">
        <v>2034</v>
      </c>
      <c r="E548" s="10" t="s">
        <v>22</v>
      </c>
      <c r="F548" s="10">
        <v>1200</v>
      </c>
      <c r="G548" s="10">
        <v>1200</v>
      </c>
      <c r="H548" s="10" t="s">
        <v>291</v>
      </c>
      <c r="I548" s="10" t="str">
        <f>_xlfn.XLOOKUP(E548,Country_MZ[MARKET_NODE],Country_MZ[COUNTRY_NAME])</f>
        <v>AUSTRIA</v>
      </c>
      <c r="J548" s="10" t="str">
        <f>_xlfn.XLOOKUP(A548,Country_MZ[MARKET_NODE],Country_MZ[COUNTRY_NAME])</f>
        <v>SWITZERLAND</v>
      </c>
    </row>
    <row r="549" spans="1:10" hidden="1">
      <c r="A549" s="10" t="s">
        <v>31</v>
      </c>
      <c r="B549" s="10" t="s">
        <v>22</v>
      </c>
      <c r="C549" s="10" t="s">
        <v>318</v>
      </c>
      <c r="D549" s="10">
        <v>2034</v>
      </c>
      <c r="E549" s="10" t="s">
        <v>31</v>
      </c>
      <c r="F549" s="10">
        <v>1200</v>
      </c>
      <c r="G549" s="10">
        <v>1200</v>
      </c>
      <c r="H549" s="10" t="s">
        <v>291</v>
      </c>
      <c r="I549" s="10" t="str">
        <f>_xlfn.XLOOKUP(E549,Country_MZ[MARKET_NODE],Country_MZ[COUNTRY_NAME])</f>
        <v>SWITZERLAND</v>
      </c>
      <c r="J549" s="10" t="str">
        <f>_xlfn.XLOOKUP(A549,Country_MZ[MARKET_NODE],Country_MZ[COUNTRY_NAME])</f>
        <v>SWITZERLAND</v>
      </c>
    </row>
    <row r="550" spans="1:10" hidden="1">
      <c r="A550" s="10" t="s">
        <v>31</v>
      </c>
      <c r="B550" s="10" t="s">
        <v>22</v>
      </c>
      <c r="C550" s="10" t="s">
        <v>318</v>
      </c>
      <c r="D550" s="10">
        <v>2035</v>
      </c>
      <c r="E550" s="10" t="s">
        <v>22</v>
      </c>
      <c r="F550" s="10">
        <v>1200</v>
      </c>
      <c r="G550" s="10">
        <v>1200</v>
      </c>
      <c r="H550" s="10" t="s">
        <v>291</v>
      </c>
      <c r="I550" s="10" t="str">
        <f>_xlfn.XLOOKUP(E550,Country_MZ[MARKET_NODE],Country_MZ[COUNTRY_NAME])</f>
        <v>AUSTRIA</v>
      </c>
      <c r="J550" s="10" t="str">
        <f>_xlfn.XLOOKUP(A550,Country_MZ[MARKET_NODE],Country_MZ[COUNTRY_NAME])</f>
        <v>SWITZERLAND</v>
      </c>
    </row>
    <row r="551" spans="1:10" hidden="1">
      <c r="A551" s="10" t="s">
        <v>31</v>
      </c>
      <c r="B551" s="10" t="s">
        <v>22</v>
      </c>
      <c r="C551" s="10" t="s">
        <v>318</v>
      </c>
      <c r="D551" s="10">
        <v>2035</v>
      </c>
      <c r="E551" s="10" t="s">
        <v>31</v>
      </c>
      <c r="F551" s="10">
        <v>1200</v>
      </c>
      <c r="G551" s="10">
        <v>1200</v>
      </c>
      <c r="H551" s="10" t="s">
        <v>291</v>
      </c>
      <c r="I551" s="10" t="str">
        <f>_xlfn.XLOOKUP(E551,Country_MZ[MARKET_NODE],Country_MZ[COUNTRY_NAME])</f>
        <v>SWITZERLAND</v>
      </c>
      <c r="J551" s="10" t="str">
        <f>_xlfn.XLOOKUP(A551,Country_MZ[MARKET_NODE],Country_MZ[COUNTRY_NAME])</f>
        <v>SWITZERLAND</v>
      </c>
    </row>
    <row r="552" spans="1:10" hidden="1">
      <c r="A552" s="10" t="s">
        <v>31</v>
      </c>
      <c r="B552" s="10" t="s">
        <v>34</v>
      </c>
      <c r="C552" s="10" t="s">
        <v>319</v>
      </c>
      <c r="D552" s="10">
        <v>2025</v>
      </c>
      <c r="E552" s="10" t="s">
        <v>31</v>
      </c>
      <c r="F552" s="10">
        <v>0</v>
      </c>
      <c r="G552" s="10">
        <v>0</v>
      </c>
      <c r="H552" s="10" t="s">
        <v>291</v>
      </c>
      <c r="I552" s="10" t="str">
        <f>_xlfn.XLOOKUP(E552,Country_MZ[MARKET_NODE],Country_MZ[COUNTRY_NAME])</f>
        <v>SWITZERLAND</v>
      </c>
      <c r="J552" s="10" t="str">
        <f>_xlfn.XLOOKUP(A552,Country_MZ[MARKET_NODE],Country_MZ[COUNTRY_NAME])</f>
        <v>SWITZERLAND</v>
      </c>
    </row>
    <row r="553" spans="1:10" hidden="1">
      <c r="A553" s="10" t="s">
        <v>31</v>
      </c>
      <c r="B553" s="10" t="s">
        <v>34</v>
      </c>
      <c r="C553" s="10" t="s">
        <v>319</v>
      </c>
      <c r="D553" s="10">
        <v>2025</v>
      </c>
      <c r="E553" s="10" t="s">
        <v>34</v>
      </c>
      <c r="F553" s="10">
        <v>0</v>
      </c>
      <c r="G553" s="10">
        <v>0</v>
      </c>
      <c r="H553" s="10" t="s">
        <v>291</v>
      </c>
      <c r="I553" s="10" t="str">
        <f>_xlfn.XLOOKUP(E553,Country_MZ[MARKET_NODE],Country_MZ[COUNTRY_NAME])</f>
        <v>GERMANY</v>
      </c>
      <c r="J553" s="10" t="str">
        <f>_xlfn.XLOOKUP(A553,Country_MZ[MARKET_NODE],Country_MZ[COUNTRY_NAME])</f>
        <v>SWITZERLAND</v>
      </c>
    </row>
    <row r="554" spans="1:10" hidden="1">
      <c r="A554" s="10" t="s">
        <v>31</v>
      </c>
      <c r="B554" s="10" t="s">
        <v>34</v>
      </c>
      <c r="C554" s="10" t="s">
        <v>319</v>
      </c>
      <c r="D554" s="10">
        <v>2026</v>
      </c>
      <c r="E554" s="10" t="s">
        <v>31</v>
      </c>
      <c r="F554" s="10">
        <v>4200</v>
      </c>
      <c r="G554" s="10">
        <v>4200</v>
      </c>
      <c r="H554" s="10" t="s">
        <v>291</v>
      </c>
      <c r="I554" s="10" t="str">
        <f>_xlfn.XLOOKUP(E554,Country_MZ[MARKET_NODE],Country_MZ[COUNTRY_NAME])</f>
        <v>SWITZERLAND</v>
      </c>
      <c r="J554" s="10" t="str">
        <f>_xlfn.XLOOKUP(A554,Country_MZ[MARKET_NODE],Country_MZ[COUNTRY_NAME])</f>
        <v>SWITZERLAND</v>
      </c>
    </row>
    <row r="555" spans="1:10" hidden="1">
      <c r="A555" s="10" t="s">
        <v>31</v>
      </c>
      <c r="B555" s="10" t="s">
        <v>34</v>
      </c>
      <c r="C555" s="10" t="s">
        <v>319</v>
      </c>
      <c r="D555" s="10">
        <v>2026</v>
      </c>
      <c r="E555" s="10" t="s">
        <v>34</v>
      </c>
      <c r="F555" s="10">
        <v>4200</v>
      </c>
      <c r="G555" s="10">
        <v>4200</v>
      </c>
      <c r="H555" s="10" t="s">
        <v>291</v>
      </c>
      <c r="I555" s="10" t="str">
        <f>_xlfn.XLOOKUP(E555,Country_MZ[MARKET_NODE],Country_MZ[COUNTRY_NAME])</f>
        <v>GERMANY</v>
      </c>
      <c r="J555" s="10" t="str">
        <f>_xlfn.XLOOKUP(A555,Country_MZ[MARKET_NODE],Country_MZ[COUNTRY_NAME])</f>
        <v>SWITZERLAND</v>
      </c>
    </row>
    <row r="556" spans="1:10" hidden="1">
      <c r="A556" s="10" t="s">
        <v>31</v>
      </c>
      <c r="B556" s="10" t="s">
        <v>34</v>
      </c>
      <c r="C556" s="10" t="s">
        <v>319</v>
      </c>
      <c r="D556" s="10">
        <v>2027</v>
      </c>
      <c r="E556" s="10" t="s">
        <v>31</v>
      </c>
      <c r="F556" s="10">
        <v>4200</v>
      </c>
      <c r="G556" s="10">
        <v>4200</v>
      </c>
      <c r="H556" s="10" t="s">
        <v>291</v>
      </c>
      <c r="I556" s="10" t="str">
        <f>_xlfn.XLOOKUP(E556,Country_MZ[MARKET_NODE],Country_MZ[COUNTRY_NAME])</f>
        <v>SWITZERLAND</v>
      </c>
      <c r="J556" s="10" t="str">
        <f>_xlfn.XLOOKUP(A556,Country_MZ[MARKET_NODE],Country_MZ[COUNTRY_NAME])</f>
        <v>SWITZERLAND</v>
      </c>
    </row>
    <row r="557" spans="1:10" hidden="1">
      <c r="A557" s="10" t="s">
        <v>31</v>
      </c>
      <c r="B557" s="10" t="s">
        <v>34</v>
      </c>
      <c r="C557" s="10" t="s">
        <v>319</v>
      </c>
      <c r="D557" s="10">
        <v>2027</v>
      </c>
      <c r="E557" s="10" t="s">
        <v>34</v>
      </c>
      <c r="F557" s="10">
        <v>4200</v>
      </c>
      <c r="G557" s="10">
        <v>4200</v>
      </c>
      <c r="H557" s="10" t="s">
        <v>291</v>
      </c>
      <c r="I557" s="10" t="str">
        <f>_xlfn.XLOOKUP(E557,Country_MZ[MARKET_NODE],Country_MZ[COUNTRY_NAME])</f>
        <v>GERMANY</v>
      </c>
      <c r="J557" s="10" t="str">
        <f>_xlfn.XLOOKUP(A557,Country_MZ[MARKET_NODE],Country_MZ[COUNTRY_NAME])</f>
        <v>SWITZERLAND</v>
      </c>
    </row>
    <row r="558" spans="1:10" hidden="1">
      <c r="A558" s="10" t="s">
        <v>31</v>
      </c>
      <c r="B558" s="10" t="s">
        <v>34</v>
      </c>
      <c r="C558" s="10" t="s">
        <v>319</v>
      </c>
      <c r="D558" s="10">
        <v>2028</v>
      </c>
      <c r="E558" s="10" t="s">
        <v>31</v>
      </c>
      <c r="F558" s="10">
        <v>4200</v>
      </c>
      <c r="G558" s="10">
        <v>4200</v>
      </c>
      <c r="H558" s="10" t="s">
        <v>291</v>
      </c>
      <c r="I558" s="10" t="str">
        <f>_xlfn.XLOOKUP(E558,Country_MZ[MARKET_NODE],Country_MZ[COUNTRY_NAME])</f>
        <v>SWITZERLAND</v>
      </c>
      <c r="J558" s="10" t="str">
        <f>_xlfn.XLOOKUP(A558,Country_MZ[MARKET_NODE],Country_MZ[COUNTRY_NAME])</f>
        <v>SWITZERLAND</v>
      </c>
    </row>
    <row r="559" spans="1:10" hidden="1">
      <c r="A559" s="10" t="s">
        <v>31</v>
      </c>
      <c r="B559" s="10" t="s">
        <v>34</v>
      </c>
      <c r="C559" s="10" t="s">
        <v>319</v>
      </c>
      <c r="D559" s="10">
        <v>2028</v>
      </c>
      <c r="E559" s="10" t="s">
        <v>34</v>
      </c>
      <c r="F559" s="10">
        <v>4200</v>
      </c>
      <c r="G559" s="10">
        <v>4200</v>
      </c>
      <c r="H559" s="10" t="s">
        <v>291</v>
      </c>
      <c r="I559" s="10" t="str">
        <f>_xlfn.XLOOKUP(E559,Country_MZ[MARKET_NODE],Country_MZ[COUNTRY_NAME])</f>
        <v>GERMANY</v>
      </c>
      <c r="J559" s="10" t="str">
        <f>_xlfn.XLOOKUP(A559,Country_MZ[MARKET_NODE],Country_MZ[COUNTRY_NAME])</f>
        <v>SWITZERLAND</v>
      </c>
    </row>
    <row r="560" spans="1:10" hidden="1">
      <c r="A560" s="10" t="s">
        <v>31</v>
      </c>
      <c r="B560" s="10" t="s">
        <v>34</v>
      </c>
      <c r="C560" s="10" t="s">
        <v>319</v>
      </c>
      <c r="D560" s="10">
        <v>2029</v>
      </c>
      <c r="E560" s="10" t="s">
        <v>31</v>
      </c>
      <c r="F560" s="10">
        <v>4200</v>
      </c>
      <c r="G560" s="10">
        <v>4200</v>
      </c>
      <c r="H560" s="10" t="s">
        <v>291</v>
      </c>
      <c r="I560" s="10" t="str">
        <f>_xlfn.XLOOKUP(E560,Country_MZ[MARKET_NODE],Country_MZ[COUNTRY_NAME])</f>
        <v>SWITZERLAND</v>
      </c>
      <c r="J560" s="10" t="str">
        <f>_xlfn.XLOOKUP(A560,Country_MZ[MARKET_NODE],Country_MZ[COUNTRY_NAME])</f>
        <v>SWITZERLAND</v>
      </c>
    </row>
    <row r="561" spans="1:10" hidden="1">
      <c r="A561" s="10" t="s">
        <v>31</v>
      </c>
      <c r="B561" s="10" t="s">
        <v>34</v>
      </c>
      <c r="C561" s="10" t="s">
        <v>319</v>
      </c>
      <c r="D561" s="10">
        <v>2029</v>
      </c>
      <c r="E561" s="10" t="s">
        <v>34</v>
      </c>
      <c r="F561" s="10">
        <v>4200</v>
      </c>
      <c r="G561" s="10">
        <v>4200</v>
      </c>
      <c r="H561" s="10" t="s">
        <v>291</v>
      </c>
      <c r="I561" s="10" t="str">
        <f>_xlfn.XLOOKUP(E561,Country_MZ[MARKET_NODE],Country_MZ[COUNTRY_NAME])</f>
        <v>GERMANY</v>
      </c>
      <c r="J561" s="10" t="str">
        <f>_xlfn.XLOOKUP(A561,Country_MZ[MARKET_NODE],Country_MZ[COUNTRY_NAME])</f>
        <v>SWITZERLAND</v>
      </c>
    </row>
    <row r="562" spans="1:10" hidden="1">
      <c r="A562" s="10" t="s">
        <v>31</v>
      </c>
      <c r="B562" s="10" t="s">
        <v>34</v>
      </c>
      <c r="C562" s="10" t="s">
        <v>319</v>
      </c>
      <c r="D562" s="10">
        <v>2030</v>
      </c>
      <c r="E562" s="10" t="s">
        <v>31</v>
      </c>
      <c r="F562" s="10">
        <v>4200</v>
      </c>
      <c r="G562" s="10">
        <v>4200</v>
      </c>
      <c r="H562" s="10" t="s">
        <v>291</v>
      </c>
      <c r="I562" s="10" t="str">
        <f>_xlfn.XLOOKUP(E562,Country_MZ[MARKET_NODE],Country_MZ[COUNTRY_NAME])</f>
        <v>SWITZERLAND</v>
      </c>
      <c r="J562" s="10" t="str">
        <f>_xlfn.XLOOKUP(A562,Country_MZ[MARKET_NODE],Country_MZ[COUNTRY_NAME])</f>
        <v>SWITZERLAND</v>
      </c>
    </row>
    <row r="563" spans="1:10" hidden="1">
      <c r="A563" s="10" t="s">
        <v>31</v>
      </c>
      <c r="B563" s="10" t="s">
        <v>34</v>
      </c>
      <c r="C563" s="10" t="s">
        <v>319</v>
      </c>
      <c r="D563" s="10">
        <v>2030</v>
      </c>
      <c r="E563" s="10" t="s">
        <v>34</v>
      </c>
      <c r="F563" s="10">
        <v>4200</v>
      </c>
      <c r="G563" s="10">
        <v>4200</v>
      </c>
      <c r="H563" s="10" t="s">
        <v>291</v>
      </c>
      <c r="I563" s="10" t="str">
        <f>_xlfn.XLOOKUP(E563,Country_MZ[MARKET_NODE],Country_MZ[COUNTRY_NAME])</f>
        <v>GERMANY</v>
      </c>
      <c r="J563" s="10" t="str">
        <f>_xlfn.XLOOKUP(A563,Country_MZ[MARKET_NODE],Country_MZ[COUNTRY_NAME])</f>
        <v>SWITZERLAND</v>
      </c>
    </row>
    <row r="564" spans="1:10" hidden="1">
      <c r="A564" s="10" t="s">
        <v>31</v>
      </c>
      <c r="B564" s="10" t="s">
        <v>34</v>
      </c>
      <c r="C564" s="10" t="s">
        <v>319</v>
      </c>
      <c r="D564" s="10">
        <v>2031</v>
      </c>
      <c r="E564" s="10" t="s">
        <v>31</v>
      </c>
      <c r="F564" s="10">
        <v>0</v>
      </c>
      <c r="G564" s="10">
        <v>0</v>
      </c>
      <c r="H564" s="10" t="s">
        <v>291</v>
      </c>
      <c r="I564" s="10" t="str">
        <f>_xlfn.XLOOKUP(E564,Country_MZ[MARKET_NODE],Country_MZ[COUNTRY_NAME])</f>
        <v>SWITZERLAND</v>
      </c>
      <c r="J564" s="10" t="str">
        <f>_xlfn.XLOOKUP(A564,Country_MZ[MARKET_NODE],Country_MZ[COUNTRY_NAME])</f>
        <v>SWITZERLAND</v>
      </c>
    </row>
    <row r="565" spans="1:10" hidden="1">
      <c r="A565" s="10" t="s">
        <v>31</v>
      </c>
      <c r="B565" s="10" t="s">
        <v>34</v>
      </c>
      <c r="C565" s="10" t="s">
        <v>319</v>
      </c>
      <c r="D565" s="10">
        <v>2031</v>
      </c>
      <c r="E565" s="10" t="s">
        <v>34</v>
      </c>
      <c r="F565" s="10">
        <v>0</v>
      </c>
      <c r="G565" s="10">
        <v>0</v>
      </c>
      <c r="H565" s="10" t="s">
        <v>291</v>
      </c>
      <c r="I565" s="10" t="str">
        <f>_xlfn.XLOOKUP(E565,Country_MZ[MARKET_NODE],Country_MZ[COUNTRY_NAME])</f>
        <v>GERMANY</v>
      </c>
      <c r="J565" s="10" t="str">
        <f>_xlfn.XLOOKUP(A565,Country_MZ[MARKET_NODE],Country_MZ[COUNTRY_NAME])</f>
        <v>SWITZERLAND</v>
      </c>
    </row>
    <row r="566" spans="1:10" hidden="1">
      <c r="A566" s="10" t="s">
        <v>31</v>
      </c>
      <c r="B566" s="10" t="s">
        <v>34</v>
      </c>
      <c r="C566" s="10" t="s">
        <v>319</v>
      </c>
      <c r="D566" s="10">
        <v>2032</v>
      </c>
      <c r="E566" s="10" t="s">
        <v>31</v>
      </c>
      <c r="F566" s="10">
        <v>0</v>
      </c>
      <c r="G566" s="10">
        <v>0</v>
      </c>
      <c r="H566" s="10" t="s">
        <v>291</v>
      </c>
      <c r="I566" s="10" t="str">
        <f>_xlfn.XLOOKUP(E566,Country_MZ[MARKET_NODE],Country_MZ[COUNTRY_NAME])</f>
        <v>SWITZERLAND</v>
      </c>
      <c r="J566" s="10" t="str">
        <f>_xlfn.XLOOKUP(A566,Country_MZ[MARKET_NODE],Country_MZ[COUNTRY_NAME])</f>
        <v>SWITZERLAND</v>
      </c>
    </row>
    <row r="567" spans="1:10" hidden="1">
      <c r="A567" s="10" t="s">
        <v>31</v>
      </c>
      <c r="B567" s="10" t="s">
        <v>34</v>
      </c>
      <c r="C567" s="10" t="s">
        <v>319</v>
      </c>
      <c r="D567" s="10">
        <v>2032</v>
      </c>
      <c r="E567" s="10" t="s">
        <v>34</v>
      </c>
      <c r="F567" s="10">
        <v>0</v>
      </c>
      <c r="G567" s="10">
        <v>0</v>
      </c>
      <c r="H567" s="10" t="s">
        <v>291</v>
      </c>
      <c r="I567" s="10" t="str">
        <f>_xlfn.XLOOKUP(E567,Country_MZ[MARKET_NODE],Country_MZ[COUNTRY_NAME])</f>
        <v>GERMANY</v>
      </c>
      <c r="J567" s="10" t="str">
        <f>_xlfn.XLOOKUP(A567,Country_MZ[MARKET_NODE],Country_MZ[COUNTRY_NAME])</f>
        <v>SWITZERLAND</v>
      </c>
    </row>
    <row r="568" spans="1:10" hidden="1">
      <c r="A568" s="10" t="s">
        <v>31</v>
      </c>
      <c r="B568" s="10" t="s">
        <v>34</v>
      </c>
      <c r="C568" s="10" t="s">
        <v>319</v>
      </c>
      <c r="D568" s="10">
        <v>2033</v>
      </c>
      <c r="E568" s="10" t="s">
        <v>31</v>
      </c>
      <c r="F568" s="10">
        <v>0</v>
      </c>
      <c r="G568" s="10">
        <v>0</v>
      </c>
      <c r="H568" s="10" t="s">
        <v>291</v>
      </c>
      <c r="I568" s="10" t="str">
        <f>_xlfn.XLOOKUP(E568,Country_MZ[MARKET_NODE],Country_MZ[COUNTRY_NAME])</f>
        <v>SWITZERLAND</v>
      </c>
      <c r="J568" s="10" t="str">
        <f>_xlfn.XLOOKUP(A568,Country_MZ[MARKET_NODE],Country_MZ[COUNTRY_NAME])</f>
        <v>SWITZERLAND</v>
      </c>
    </row>
    <row r="569" spans="1:10" hidden="1">
      <c r="A569" s="10" t="s">
        <v>31</v>
      </c>
      <c r="B569" s="10" t="s">
        <v>34</v>
      </c>
      <c r="C569" s="10" t="s">
        <v>319</v>
      </c>
      <c r="D569" s="10">
        <v>2033</v>
      </c>
      <c r="E569" s="10" t="s">
        <v>34</v>
      </c>
      <c r="F569" s="10">
        <v>0</v>
      </c>
      <c r="G569" s="10">
        <v>0</v>
      </c>
      <c r="H569" s="10" t="s">
        <v>291</v>
      </c>
      <c r="I569" s="10" t="str">
        <f>_xlfn.XLOOKUP(E569,Country_MZ[MARKET_NODE],Country_MZ[COUNTRY_NAME])</f>
        <v>GERMANY</v>
      </c>
      <c r="J569" s="10" t="str">
        <f>_xlfn.XLOOKUP(A569,Country_MZ[MARKET_NODE],Country_MZ[COUNTRY_NAME])</f>
        <v>SWITZERLAND</v>
      </c>
    </row>
    <row r="570" spans="1:10" hidden="1">
      <c r="A570" s="10" t="s">
        <v>31</v>
      </c>
      <c r="B570" s="10" t="s">
        <v>34</v>
      </c>
      <c r="C570" s="10" t="s">
        <v>319</v>
      </c>
      <c r="D570" s="10">
        <v>2034</v>
      </c>
      <c r="E570" s="10" t="s">
        <v>31</v>
      </c>
      <c r="F570" s="10">
        <v>0</v>
      </c>
      <c r="G570" s="10">
        <v>0</v>
      </c>
      <c r="H570" s="10" t="s">
        <v>291</v>
      </c>
      <c r="I570" s="10" t="str">
        <f>_xlfn.XLOOKUP(E570,Country_MZ[MARKET_NODE],Country_MZ[COUNTRY_NAME])</f>
        <v>SWITZERLAND</v>
      </c>
      <c r="J570" s="10" t="str">
        <f>_xlfn.XLOOKUP(A570,Country_MZ[MARKET_NODE],Country_MZ[COUNTRY_NAME])</f>
        <v>SWITZERLAND</v>
      </c>
    </row>
    <row r="571" spans="1:10" hidden="1">
      <c r="A571" s="10" t="s">
        <v>31</v>
      </c>
      <c r="B571" s="10" t="s">
        <v>34</v>
      </c>
      <c r="C571" s="10" t="s">
        <v>319</v>
      </c>
      <c r="D571" s="10">
        <v>2034</v>
      </c>
      <c r="E571" s="10" t="s">
        <v>34</v>
      </c>
      <c r="F571" s="10">
        <v>0</v>
      </c>
      <c r="G571" s="10">
        <v>0</v>
      </c>
      <c r="H571" s="10" t="s">
        <v>291</v>
      </c>
      <c r="I571" s="10" t="str">
        <f>_xlfn.XLOOKUP(E571,Country_MZ[MARKET_NODE],Country_MZ[COUNTRY_NAME])</f>
        <v>GERMANY</v>
      </c>
      <c r="J571" s="10" t="str">
        <f>_xlfn.XLOOKUP(A571,Country_MZ[MARKET_NODE],Country_MZ[COUNTRY_NAME])</f>
        <v>SWITZERLAND</v>
      </c>
    </row>
    <row r="572" spans="1:10" hidden="1">
      <c r="A572" s="10" t="s">
        <v>31</v>
      </c>
      <c r="B572" s="10" t="s">
        <v>34</v>
      </c>
      <c r="C572" s="10" t="s">
        <v>319</v>
      </c>
      <c r="D572" s="10">
        <v>2035</v>
      </c>
      <c r="E572" s="10" t="s">
        <v>31</v>
      </c>
      <c r="F572" s="10">
        <v>4500</v>
      </c>
      <c r="G572" s="10">
        <v>4500</v>
      </c>
      <c r="H572" s="10" t="s">
        <v>291</v>
      </c>
      <c r="I572" s="10" t="str">
        <f>_xlfn.XLOOKUP(E572,Country_MZ[MARKET_NODE],Country_MZ[COUNTRY_NAME])</f>
        <v>SWITZERLAND</v>
      </c>
      <c r="J572" s="10" t="str">
        <f>_xlfn.XLOOKUP(A572,Country_MZ[MARKET_NODE],Country_MZ[COUNTRY_NAME])</f>
        <v>SWITZERLAND</v>
      </c>
    </row>
    <row r="573" spans="1:10" hidden="1">
      <c r="A573" s="10" t="s">
        <v>31</v>
      </c>
      <c r="B573" s="10" t="s">
        <v>34</v>
      </c>
      <c r="C573" s="10" t="s">
        <v>319</v>
      </c>
      <c r="D573" s="10">
        <v>2035</v>
      </c>
      <c r="E573" s="10" t="s">
        <v>34</v>
      </c>
      <c r="F573" s="10">
        <v>4500</v>
      </c>
      <c r="G573" s="10">
        <v>4500</v>
      </c>
      <c r="H573" s="10" t="s">
        <v>291</v>
      </c>
      <c r="I573" s="10" t="str">
        <f>_xlfn.XLOOKUP(E573,Country_MZ[MARKET_NODE],Country_MZ[COUNTRY_NAME])</f>
        <v>GERMANY</v>
      </c>
      <c r="J573" s="10" t="str">
        <f>_xlfn.XLOOKUP(A573,Country_MZ[MARKET_NODE],Country_MZ[COUNTRY_NAME])</f>
        <v>SWITZERLAND</v>
      </c>
    </row>
    <row r="574" spans="1:10" hidden="1">
      <c r="A574" s="10" t="s">
        <v>31</v>
      </c>
      <c r="B574" s="10" t="s">
        <v>50</v>
      </c>
      <c r="C574" s="10" t="s">
        <v>320</v>
      </c>
      <c r="D574" s="10">
        <v>2025</v>
      </c>
      <c r="E574" s="10" t="s">
        <v>31</v>
      </c>
      <c r="F574" s="10">
        <v>0</v>
      </c>
      <c r="G574" s="10">
        <v>0</v>
      </c>
      <c r="H574" s="10" t="s">
        <v>291</v>
      </c>
      <c r="I574" s="10" t="str">
        <f>_xlfn.XLOOKUP(E574,Country_MZ[MARKET_NODE],Country_MZ[COUNTRY_NAME])</f>
        <v>SWITZERLAND</v>
      </c>
      <c r="J574" s="10" t="str">
        <f>_xlfn.XLOOKUP(A574,Country_MZ[MARKET_NODE],Country_MZ[COUNTRY_NAME])</f>
        <v>SWITZERLAND</v>
      </c>
    </row>
    <row r="575" spans="1:10" hidden="1">
      <c r="A575" s="10" t="s">
        <v>31</v>
      </c>
      <c r="B575" s="10" t="s">
        <v>50</v>
      </c>
      <c r="C575" s="10" t="s">
        <v>320</v>
      </c>
      <c r="D575" s="10">
        <v>2025</v>
      </c>
      <c r="E575" s="10" t="s">
        <v>50</v>
      </c>
      <c r="F575" s="10">
        <v>1400</v>
      </c>
      <c r="G575" s="10">
        <v>1300</v>
      </c>
      <c r="H575" s="10" t="s">
        <v>292</v>
      </c>
      <c r="I575" s="10" t="str">
        <f>_xlfn.XLOOKUP(E575,Country_MZ[MARKET_NODE],Country_MZ[COUNTRY_NAME])</f>
        <v>FRANCE</v>
      </c>
      <c r="J575" s="10" t="str">
        <f>_xlfn.XLOOKUP(A575,Country_MZ[MARKET_NODE],Country_MZ[COUNTRY_NAME])</f>
        <v>SWITZERLAND</v>
      </c>
    </row>
    <row r="576" spans="1:10" hidden="1">
      <c r="A576" s="10" t="s">
        <v>31</v>
      </c>
      <c r="B576" s="10" t="s">
        <v>50</v>
      </c>
      <c r="C576" s="10" t="s">
        <v>320</v>
      </c>
      <c r="D576" s="10">
        <v>2026</v>
      </c>
      <c r="E576" s="10" t="s">
        <v>31</v>
      </c>
      <c r="F576" s="10">
        <v>1700</v>
      </c>
      <c r="G576" s="10">
        <v>1600</v>
      </c>
      <c r="H576" s="10" t="s">
        <v>292</v>
      </c>
      <c r="I576" s="10" t="str">
        <f>_xlfn.XLOOKUP(E576,Country_MZ[MARKET_NODE],Country_MZ[COUNTRY_NAME])</f>
        <v>SWITZERLAND</v>
      </c>
      <c r="J576" s="10" t="str">
        <f>_xlfn.XLOOKUP(A576,Country_MZ[MARKET_NODE],Country_MZ[COUNTRY_NAME])</f>
        <v>SWITZERLAND</v>
      </c>
    </row>
    <row r="577" spans="1:10" hidden="1">
      <c r="A577" s="10" t="s">
        <v>31</v>
      </c>
      <c r="B577" s="10" t="s">
        <v>50</v>
      </c>
      <c r="C577" s="10" t="s">
        <v>320</v>
      </c>
      <c r="D577" s="10">
        <v>2026</v>
      </c>
      <c r="E577" s="10" t="s">
        <v>50</v>
      </c>
      <c r="F577" s="10">
        <v>1400</v>
      </c>
      <c r="G577" s="10">
        <v>1300</v>
      </c>
      <c r="H577" s="10" t="s">
        <v>292</v>
      </c>
      <c r="I577" s="10" t="str">
        <f>_xlfn.XLOOKUP(E577,Country_MZ[MARKET_NODE],Country_MZ[COUNTRY_NAME])</f>
        <v>FRANCE</v>
      </c>
      <c r="J577" s="10" t="str">
        <f>_xlfn.XLOOKUP(A577,Country_MZ[MARKET_NODE],Country_MZ[COUNTRY_NAME])</f>
        <v>SWITZERLAND</v>
      </c>
    </row>
    <row r="578" spans="1:10" hidden="1">
      <c r="A578" s="10" t="s">
        <v>31</v>
      </c>
      <c r="B578" s="10" t="s">
        <v>50</v>
      </c>
      <c r="C578" s="10" t="s">
        <v>320</v>
      </c>
      <c r="D578" s="10">
        <v>2027</v>
      </c>
      <c r="E578" s="10" t="s">
        <v>31</v>
      </c>
      <c r="F578" s="10">
        <v>1700</v>
      </c>
      <c r="G578" s="10">
        <v>1600</v>
      </c>
      <c r="H578" s="10" t="s">
        <v>292</v>
      </c>
      <c r="I578" s="10" t="str">
        <f>_xlfn.XLOOKUP(E578,Country_MZ[MARKET_NODE],Country_MZ[COUNTRY_NAME])</f>
        <v>SWITZERLAND</v>
      </c>
      <c r="J578" s="10" t="str">
        <f>_xlfn.XLOOKUP(A578,Country_MZ[MARKET_NODE],Country_MZ[COUNTRY_NAME])</f>
        <v>SWITZERLAND</v>
      </c>
    </row>
    <row r="579" spans="1:10" hidden="1">
      <c r="A579" s="10" t="s">
        <v>31</v>
      </c>
      <c r="B579" s="10" t="s">
        <v>50</v>
      </c>
      <c r="C579" s="10" t="s">
        <v>320</v>
      </c>
      <c r="D579" s="10">
        <v>2027</v>
      </c>
      <c r="E579" s="10" t="s">
        <v>50</v>
      </c>
      <c r="F579" s="10">
        <v>1400</v>
      </c>
      <c r="G579" s="10">
        <v>1300</v>
      </c>
      <c r="H579" s="10" t="s">
        <v>292</v>
      </c>
      <c r="I579" s="10" t="str">
        <f>_xlfn.XLOOKUP(E579,Country_MZ[MARKET_NODE],Country_MZ[COUNTRY_NAME])</f>
        <v>FRANCE</v>
      </c>
      <c r="J579" s="10" t="str">
        <f>_xlfn.XLOOKUP(A579,Country_MZ[MARKET_NODE],Country_MZ[COUNTRY_NAME])</f>
        <v>SWITZERLAND</v>
      </c>
    </row>
    <row r="580" spans="1:10" hidden="1">
      <c r="A580" s="10" t="s">
        <v>31</v>
      </c>
      <c r="B580" s="10" t="s">
        <v>50</v>
      </c>
      <c r="C580" s="10" t="s">
        <v>320</v>
      </c>
      <c r="D580" s="10">
        <v>2028</v>
      </c>
      <c r="E580" s="10" t="s">
        <v>31</v>
      </c>
      <c r="F580" s="10">
        <v>1700</v>
      </c>
      <c r="G580" s="10">
        <v>1600</v>
      </c>
      <c r="H580" s="10" t="s">
        <v>292</v>
      </c>
      <c r="I580" s="10" t="str">
        <f>_xlfn.XLOOKUP(E580,Country_MZ[MARKET_NODE],Country_MZ[COUNTRY_NAME])</f>
        <v>SWITZERLAND</v>
      </c>
      <c r="J580" s="10" t="str">
        <f>_xlfn.XLOOKUP(A580,Country_MZ[MARKET_NODE],Country_MZ[COUNTRY_NAME])</f>
        <v>SWITZERLAND</v>
      </c>
    </row>
    <row r="581" spans="1:10" hidden="1">
      <c r="A581" s="10" t="s">
        <v>31</v>
      </c>
      <c r="B581" s="10" t="s">
        <v>50</v>
      </c>
      <c r="C581" s="10" t="s">
        <v>320</v>
      </c>
      <c r="D581" s="10">
        <v>2028</v>
      </c>
      <c r="E581" s="10" t="s">
        <v>50</v>
      </c>
      <c r="F581" s="10">
        <v>1400</v>
      </c>
      <c r="G581" s="10">
        <v>1300</v>
      </c>
      <c r="H581" s="10" t="s">
        <v>292</v>
      </c>
      <c r="I581" s="10" t="str">
        <f>_xlfn.XLOOKUP(E581,Country_MZ[MARKET_NODE],Country_MZ[COUNTRY_NAME])</f>
        <v>FRANCE</v>
      </c>
      <c r="J581" s="10" t="str">
        <f>_xlfn.XLOOKUP(A581,Country_MZ[MARKET_NODE],Country_MZ[COUNTRY_NAME])</f>
        <v>SWITZERLAND</v>
      </c>
    </row>
    <row r="582" spans="1:10" hidden="1">
      <c r="A582" s="10" t="s">
        <v>31</v>
      </c>
      <c r="B582" s="10" t="s">
        <v>50</v>
      </c>
      <c r="C582" s="10" t="s">
        <v>320</v>
      </c>
      <c r="D582" s="10">
        <v>2029</v>
      </c>
      <c r="E582" s="10" t="s">
        <v>31</v>
      </c>
      <c r="F582" s="10">
        <v>1700</v>
      </c>
      <c r="G582" s="10">
        <v>1600</v>
      </c>
      <c r="H582" s="10" t="s">
        <v>292</v>
      </c>
      <c r="I582" s="10" t="str">
        <f>_xlfn.XLOOKUP(E582,Country_MZ[MARKET_NODE],Country_MZ[COUNTRY_NAME])</f>
        <v>SWITZERLAND</v>
      </c>
      <c r="J582" s="10" t="str">
        <f>_xlfn.XLOOKUP(A582,Country_MZ[MARKET_NODE],Country_MZ[COUNTRY_NAME])</f>
        <v>SWITZERLAND</v>
      </c>
    </row>
    <row r="583" spans="1:10" hidden="1">
      <c r="A583" s="10" t="s">
        <v>31</v>
      </c>
      <c r="B583" s="10" t="s">
        <v>50</v>
      </c>
      <c r="C583" s="10" t="s">
        <v>320</v>
      </c>
      <c r="D583" s="10">
        <v>2029</v>
      </c>
      <c r="E583" s="10" t="s">
        <v>50</v>
      </c>
      <c r="F583" s="10">
        <v>1400</v>
      </c>
      <c r="G583" s="10">
        <v>1300</v>
      </c>
      <c r="H583" s="10" t="s">
        <v>292</v>
      </c>
      <c r="I583" s="10" t="str">
        <f>_xlfn.XLOOKUP(E583,Country_MZ[MARKET_NODE],Country_MZ[COUNTRY_NAME])</f>
        <v>FRANCE</v>
      </c>
      <c r="J583" s="10" t="str">
        <f>_xlfn.XLOOKUP(A583,Country_MZ[MARKET_NODE],Country_MZ[COUNTRY_NAME])</f>
        <v>SWITZERLAND</v>
      </c>
    </row>
    <row r="584" spans="1:10" hidden="1">
      <c r="A584" s="10" t="s">
        <v>31</v>
      </c>
      <c r="B584" s="10" t="s">
        <v>50</v>
      </c>
      <c r="C584" s="10" t="s">
        <v>320</v>
      </c>
      <c r="D584" s="10">
        <v>2030</v>
      </c>
      <c r="E584" s="10" t="s">
        <v>31</v>
      </c>
      <c r="F584" s="10">
        <v>1700</v>
      </c>
      <c r="G584" s="10">
        <v>1600</v>
      </c>
      <c r="H584" s="10" t="s">
        <v>292</v>
      </c>
      <c r="I584" s="10" t="str">
        <f>_xlfn.XLOOKUP(E584,Country_MZ[MARKET_NODE],Country_MZ[COUNTRY_NAME])</f>
        <v>SWITZERLAND</v>
      </c>
      <c r="J584" s="10" t="str">
        <f>_xlfn.XLOOKUP(A584,Country_MZ[MARKET_NODE],Country_MZ[COUNTRY_NAME])</f>
        <v>SWITZERLAND</v>
      </c>
    </row>
    <row r="585" spans="1:10" hidden="1">
      <c r="A585" s="10" t="s">
        <v>31</v>
      </c>
      <c r="B585" s="10" t="s">
        <v>50</v>
      </c>
      <c r="C585" s="10" t="s">
        <v>320</v>
      </c>
      <c r="D585" s="10">
        <v>2030</v>
      </c>
      <c r="E585" s="10" t="s">
        <v>50</v>
      </c>
      <c r="F585" s="10">
        <v>1400</v>
      </c>
      <c r="G585" s="10">
        <v>1300</v>
      </c>
      <c r="H585" s="10" t="s">
        <v>292</v>
      </c>
      <c r="I585" s="10" t="str">
        <f>_xlfn.XLOOKUP(E585,Country_MZ[MARKET_NODE],Country_MZ[COUNTRY_NAME])</f>
        <v>FRANCE</v>
      </c>
      <c r="J585" s="10" t="str">
        <f>_xlfn.XLOOKUP(A585,Country_MZ[MARKET_NODE],Country_MZ[COUNTRY_NAME])</f>
        <v>SWITZERLAND</v>
      </c>
    </row>
    <row r="586" spans="1:10" hidden="1">
      <c r="A586" s="10" t="s">
        <v>31</v>
      </c>
      <c r="B586" s="10" t="s">
        <v>50</v>
      </c>
      <c r="C586" s="10" t="s">
        <v>320</v>
      </c>
      <c r="D586" s="10">
        <v>2031</v>
      </c>
      <c r="E586" s="10" t="s">
        <v>31</v>
      </c>
      <c r="F586" s="10">
        <v>1700</v>
      </c>
      <c r="G586" s="10">
        <v>1600</v>
      </c>
      <c r="H586" s="10" t="s">
        <v>292</v>
      </c>
      <c r="I586" s="10" t="str">
        <f>_xlfn.XLOOKUP(E586,Country_MZ[MARKET_NODE],Country_MZ[COUNTRY_NAME])</f>
        <v>SWITZERLAND</v>
      </c>
      <c r="J586" s="10" t="str">
        <f>_xlfn.XLOOKUP(A586,Country_MZ[MARKET_NODE],Country_MZ[COUNTRY_NAME])</f>
        <v>SWITZERLAND</v>
      </c>
    </row>
    <row r="587" spans="1:10" hidden="1">
      <c r="A587" s="10" t="s">
        <v>31</v>
      </c>
      <c r="B587" s="10" t="s">
        <v>50</v>
      </c>
      <c r="C587" s="10" t="s">
        <v>320</v>
      </c>
      <c r="D587" s="10">
        <v>2031</v>
      </c>
      <c r="E587" s="10" t="s">
        <v>50</v>
      </c>
      <c r="F587" s="10">
        <v>1400</v>
      </c>
      <c r="G587" s="10">
        <v>1300</v>
      </c>
      <c r="H587" s="10" t="s">
        <v>292</v>
      </c>
      <c r="I587" s="10" t="str">
        <f>_xlfn.XLOOKUP(E587,Country_MZ[MARKET_NODE],Country_MZ[COUNTRY_NAME])</f>
        <v>FRANCE</v>
      </c>
      <c r="J587" s="10" t="str">
        <f>_xlfn.XLOOKUP(A587,Country_MZ[MARKET_NODE],Country_MZ[COUNTRY_NAME])</f>
        <v>SWITZERLAND</v>
      </c>
    </row>
    <row r="588" spans="1:10" hidden="1">
      <c r="A588" s="10" t="s">
        <v>31</v>
      </c>
      <c r="B588" s="10" t="s">
        <v>50</v>
      </c>
      <c r="C588" s="10" t="s">
        <v>320</v>
      </c>
      <c r="D588" s="10">
        <v>2032</v>
      </c>
      <c r="E588" s="10" t="s">
        <v>31</v>
      </c>
      <c r="F588" s="10">
        <v>1700</v>
      </c>
      <c r="G588" s="10">
        <v>1600</v>
      </c>
      <c r="H588" s="10" t="s">
        <v>292</v>
      </c>
      <c r="I588" s="10" t="str">
        <f>_xlfn.XLOOKUP(E588,Country_MZ[MARKET_NODE],Country_MZ[COUNTRY_NAME])</f>
        <v>SWITZERLAND</v>
      </c>
      <c r="J588" s="10" t="str">
        <f>_xlfn.XLOOKUP(A588,Country_MZ[MARKET_NODE],Country_MZ[COUNTRY_NAME])</f>
        <v>SWITZERLAND</v>
      </c>
    </row>
    <row r="589" spans="1:10" hidden="1">
      <c r="A589" s="10" t="s">
        <v>31</v>
      </c>
      <c r="B589" s="10" t="s">
        <v>50</v>
      </c>
      <c r="C589" s="10" t="s">
        <v>320</v>
      </c>
      <c r="D589" s="10">
        <v>2032</v>
      </c>
      <c r="E589" s="10" t="s">
        <v>50</v>
      </c>
      <c r="F589" s="10">
        <v>1400</v>
      </c>
      <c r="G589" s="10">
        <v>1300</v>
      </c>
      <c r="H589" s="10" t="s">
        <v>292</v>
      </c>
      <c r="I589" s="10" t="str">
        <f>_xlfn.XLOOKUP(E589,Country_MZ[MARKET_NODE],Country_MZ[COUNTRY_NAME])</f>
        <v>FRANCE</v>
      </c>
      <c r="J589" s="10" t="str">
        <f>_xlfn.XLOOKUP(A589,Country_MZ[MARKET_NODE],Country_MZ[COUNTRY_NAME])</f>
        <v>SWITZERLAND</v>
      </c>
    </row>
    <row r="590" spans="1:10" hidden="1">
      <c r="A590" s="10" t="s">
        <v>31</v>
      </c>
      <c r="B590" s="10" t="s">
        <v>50</v>
      </c>
      <c r="C590" s="10" t="s">
        <v>320</v>
      </c>
      <c r="D590" s="10">
        <v>2033</v>
      </c>
      <c r="E590" s="10" t="s">
        <v>31</v>
      </c>
      <c r="F590" s="10">
        <v>1700</v>
      </c>
      <c r="G590" s="10">
        <v>1600</v>
      </c>
      <c r="H590" s="10" t="s">
        <v>292</v>
      </c>
      <c r="I590" s="10" t="str">
        <f>_xlfn.XLOOKUP(E590,Country_MZ[MARKET_NODE],Country_MZ[COUNTRY_NAME])</f>
        <v>SWITZERLAND</v>
      </c>
      <c r="J590" s="10" t="str">
        <f>_xlfn.XLOOKUP(A590,Country_MZ[MARKET_NODE],Country_MZ[COUNTRY_NAME])</f>
        <v>SWITZERLAND</v>
      </c>
    </row>
    <row r="591" spans="1:10" hidden="1">
      <c r="A591" s="10" t="s">
        <v>31</v>
      </c>
      <c r="B591" s="10" t="s">
        <v>50</v>
      </c>
      <c r="C591" s="10" t="s">
        <v>320</v>
      </c>
      <c r="D591" s="10">
        <v>2033</v>
      </c>
      <c r="E591" s="10" t="s">
        <v>50</v>
      </c>
      <c r="F591" s="10">
        <v>1400</v>
      </c>
      <c r="G591" s="10">
        <v>1300</v>
      </c>
      <c r="H591" s="10" t="s">
        <v>292</v>
      </c>
      <c r="I591" s="10" t="str">
        <f>_xlfn.XLOOKUP(E591,Country_MZ[MARKET_NODE],Country_MZ[COUNTRY_NAME])</f>
        <v>FRANCE</v>
      </c>
      <c r="J591" s="10" t="str">
        <f>_xlfn.XLOOKUP(A591,Country_MZ[MARKET_NODE],Country_MZ[COUNTRY_NAME])</f>
        <v>SWITZERLAND</v>
      </c>
    </row>
    <row r="592" spans="1:10" hidden="1">
      <c r="A592" s="10" t="s">
        <v>31</v>
      </c>
      <c r="B592" s="10" t="s">
        <v>50</v>
      </c>
      <c r="C592" s="10" t="s">
        <v>320</v>
      </c>
      <c r="D592" s="10">
        <v>2034</v>
      </c>
      <c r="E592" s="10" t="s">
        <v>31</v>
      </c>
      <c r="F592" s="10">
        <v>1700</v>
      </c>
      <c r="G592" s="10">
        <v>1600</v>
      </c>
      <c r="H592" s="10" t="s">
        <v>292</v>
      </c>
      <c r="I592" s="10" t="str">
        <f>_xlfn.XLOOKUP(E592,Country_MZ[MARKET_NODE],Country_MZ[COUNTRY_NAME])</f>
        <v>SWITZERLAND</v>
      </c>
      <c r="J592" s="10" t="str">
        <f>_xlfn.XLOOKUP(A592,Country_MZ[MARKET_NODE],Country_MZ[COUNTRY_NAME])</f>
        <v>SWITZERLAND</v>
      </c>
    </row>
    <row r="593" spans="1:10" hidden="1">
      <c r="A593" s="10" t="s">
        <v>31</v>
      </c>
      <c r="B593" s="10" t="s">
        <v>50</v>
      </c>
      <c r="C593" s="10" t="s">
        <v>320</v>
      </c>
      <c r="D593" s="10">
        <v>2034</v>
      </c>
      <c r="E593" s="10" t="s">
        <v>50</v>
      </c>
      <c r="F593" s="10">
        <v>1400</v>
      </c>
      <c r="G593" s="10">
        <v>1300</v>
      </c>
      <c r="H593" s="10" t="s">
        <v>292</v>
      </c>
      <c r="I593" s="10" t="str">
        <f>_xlfn.XLOOKUP(E593,Country_MZ[MARKET_NODE],Country_MZ[COUNTRY_NAME])</f>
        <v>FRANCE</v>
      </c>
      <c r="J593" s="10" t="str">
        <f>_xlfn.XLOOKUP(A593,Country_MZ[MARKET_NODE],Country_MZ[COUNTRY_NAME])</f>
        <v>SWITZERLAND</v>
      </c>
    </row>
    <row r="594" spans="1:10" hidden="1">
      <c r="A594" s="10" t="s">
        <v>31</v>
      </c>
      <c r="B594" s="10" t="s">
        <v>50</v>
      </c>
      <c r="C594" s="10" t="s">
        <v>320</v>
      </c>
      <c r="D594" s="10">
        <v>2035</v>
      </c>
      <c r="E594" s="10" t="s">
        <v>31</v>
      </c>
      <c r="F594" s="10">
        <v>1700</v>
      </c>
      <c r="G594" s="10">
        <v>1600</v>
      </c>
      <c r="H594" s="10" t="s">
        <v>292</v>
      </c>
      <c r="I594" s="10" t="str">
        <f>_xlfn.XLOOKUP(E594,Country_MZ[MARKET_NODE],Country_MZ[COUNTRY_NAME])</f>
        <v>SWITZERLAND</v>
      </c>
      <c r="J594" s="10" t="str">
        <f>_xlfn.XLOOKUP(A594,Country_MZ[MARKET_NODE],Country_MZ[COUNTRY_NAME])</f>
        <v>SWITZERLAND</v>
      </c>
    </row>
    <row r="595" spans="1:10" hidden="1">
      <c r="A595" s="10" t="s">
        <v>31</v>
      </c>
      <c r="B595" s="10" t="s">
        <v>50</v>
      </c>
      <c r="C595" s="10" t="s">
        <v>320</v>
      </c>
      <c r="D595" s="10">
        <v>2035</v>
      </c>
      <c r="E595" s="10" t="s">
        <v>50</v>
      </c>
      <c r="F595" s="10">
        <v>1400</v>
      </c>
      <c r="G595" s="10">
        <v>1300</v>
      </c>
      <c r="H595" s="10" t="s">
        <v>292</v>
      </c>
      <c r="I595" s="10" t="str">
        <f>_xlfn.XLOOKUP(E595,Country_MZ[MARKET_NODE],Country_MZ[COUNTRY_NAME])</f>
        <v>FRANCE</v>
      </c>
      <c r="J595" s="10" t="str">
        <f>_xlfn.XLOOKUP(A595,Country_MZ[MARKET_NODE],Country_MZ[COUNTRY_NAME])</f>
        <v>SWITZERLAND</v>
      </c>
    </row>
    <row r="596" spans="1:10" hidden="1">
      <c r="A596" s="10" t="s">
        <v>31</v>
      </c>
      <c r="B596" s="10" t="s">
        <v>59</v>
      </c>
      <c r="C596" s="10" t="s">
        <v>321</v>
      </c>
      <c r="D596" s="10">
        <v>2025</v>
      </c>
      <c r="E596" s="10" t="s">
        <v>31</v>
      </c>
      <c r="F596" s="10">
        <v>0</v>
      </c>
      <c r="G596" s="10">
        <v>0</v>
      </c>
      <c r="H596" s="10" t="s">
        <v>291</v>
      </c>
      <c r="I596" s="10" t="str">
        <f>_xlfn.XLOOKUP(E596,Country_MZ[MARKET_NODE],Country_MZ[COUNTRY_NAME])</f>
        <v>SWITZERLAND</v>
      </c>
      <c r="J596" s="10" t="str">
        <f>_xlfn.XLOOKUP(A596,Country_MZ[MARKET_NODE],Country_MZ[COUNTRY_NAME])</f>
        <v>SWITZERLAND</v>
      </c>
    </row>
    <row r="597" spans="1:10" hidden="1">
      <c r="A597" s="10" t="s">
        <v>31</v>
      </c>
      <c r="B597" s="10" t="s">
        <v>59</v>
      </c>
      <c r="C597" s="10" t="s">
        <v>321</v>
      </c>
      <c r="D597" s="10">
        <v>2025</v>
      </c>
      <c r="E597" s="10" t="s">
        <v>59</v>
      </c>
      <c r="F597" s="10">
        <v>0</v>
      </c>
      <c r="G597" s="10">
        <v>0</v>
      </c>
      <c r="H597" s="10" t="s">
        <v>291</v>
      </c>
      <c r="I597" s="10" t="str">
        <f>_xlfn.XLOOKUP(E597,Country_MZ[MARKET_NODE],Country_MZ[COUNTRY_NAME])</f>
        <v>ITALY</v>
      </c>
      <c r="J597" s="10" t="str">
        <f>_xlfn.XLOOKUP(A597,Country_MZ[MARKET_NODE],Country_MZ[COUNTRY_NAME])</f>
        <v>SWITZERLAND</v>
      </c>
    </row>
    <row r="598" spans="1:10" hidden="1">
      <c r="A598" s="10" t="s">
        <v>31</v>
      </c>
      <c r="B598" s="10" t="s">
        <v>59</v>
      </c>
      <c r="C598" s="10" t="s">
        <v>321</v>
      </c>
      <c r="D598" s="10">
        <v>2026</v>
      </c>
      <c r="E598" s="10" t="s">
        <v>31</v>
      </c>
      <c r="F598" s="10">
        <v>4572</v>
      </c>
      <c r="G598" s="10">
        <v>3424</v>
      </c>
      <c r="H598" s="10" t="s">
        <v>292</v>
      </c>
      <c r="I598" s="10" t="str">
        <f>_xlfn.XLOOKUP(E598,Country_MZ[MARKET_NODE],Country_MZ[COUNTRY_NAME])</f>
        <v>SWITZERLAND</v>
      </c>
      <c r="J598" s="10" t="str">
        <f>_xlfn.XLOOKUP(A598,Country_MZ[MARKET_NODE],Country_MZ[COUNTRY_NAME])</f>
        <v>SWITZERLAND</v>
      </c>
    </row>
    <row r="599" spans="1:10" hidden="1">
      <c r="A599" s="10" t="s">
        <v>31</v>
      </c>
      <c r="B599" s="10" t="s">
        <v>59</v>
      </c>
      <c r="C599" s="10" t="s">
        <v>321</v>
      </c>
      <c r="D599" s="10">
        <v>2026</v>
      </c>
      <c r="E599" s="10" t="s">
        <v>59</v>
      </c>
      <c r="F599" s="10">
        <v>4572</v>
      </c>
      <c r="G599" s="10">
        <v>3424</v>
      </c>
      <c r="H599" s="10" t="s">
        <v>292</v>
      </c>
      <c r="I599" s="10" t="str">
        <f>_xlfn.XLOOKUP(E599,Country_MZ[MARKET_NODE],Country_MZ[COUNTRY_NAME])</f>
        <v>ITALY</v>
      </c>
      <c r="J599" s="10" t="str">
        <f>_xlfn.XLOOKUP(A599,Country_MZ[MARKET_NODE],Country_MZ[COUNTRY_NAME])</f>
        <v>SWITZERLAND</v>
      </c>
    </row>
    <row r="600" spans="1:10" hidden="1">
      <c r="A600" s="10" t="s">
        <v>31</v>
      </c>
      <c r="B600" s="10" t="s">
        <v>59</v>
      </c>
      <c r="C600" s="10" t="s">
        <v>321</v>
      </c>
      <c r="D600" s="10">
        <v>2027</v>
      </c>
      <c r="E600" s="10" t="s">
        <v>31</v>
      </c>
      <c r="F600" s="10">
        <v>4572</v>
      </c>
      <c r="G600" s="10">
        <v>3424</v>
      </c>
      <c r="H600" s="10" t="s">
        <v>292</v>
      </c>
      <c r="I600" s="10" t="str">
        <f>_xlfn.XLOOKUP(E600,Country_MZ[MARKET_NODE],Country_MZ[COUNTRY_NAME])</f>
        <v>SWITZERLAND</v>
      </c>
      <c r="J600" s="10" t="str">
        <f>_xlfn.XLOOKUP(A600,Country_MZ[MARKET_NODE],Country_MZ[COUNTRY_NAME])</f>
        <v>SWITZERLAND</v>
      </c>
    </row>
    <row r="601" spans="1:10" hidden="1">
      <c r="A601" s="10" t="s">
        <v>31</v>
      </c>
      <c r="B601" s="10" t="s">
        <v>59</v>
      </c>
      <c r="C601" s="10" t="s">
        <v>321</v>
      </c>
      <c r="D601" s="10">
        <v>2027</v>
      </c>
      <c r="E601" s="10" t="s">
        <v>59</v>
      </c>
      <c r="F601" s="10">
        <v>4572</v>
      </c>
      <c r="G601" s="10">
        <v>3424</v>
      </c>
      <c r="H601" s="10" t="s">
        <v>292</v>
      </c>
      <c r="I601" s="10" t="str">
        <f>_xlfn.XLOOKUP(E601,Country_MZ[MARKET_NODE],Country_MZ[COUNTRY_NAME])</f>
        <v>ITALY</v>
      </c>
      <c r="J601" s="10" t="str">
        <f>_xlfn.XLOOKUP(A601,Country_MZ[MARKET_NODE],Country_MZ[COUNTRY_NAME])</f>
        <v>SWITZERLAND</v>
      </c>
    </row>
    <row r="602" spans="1:10" hidden="1">
      <c r="A602" s="10" t="s">
        <v>31</v>
      </c>
      <c r="B602" s="10" t="s">
        <v>59</v>
      </c>
      <c r="C602" s="10" t="s">
        <v>321</v>
      </c>
      <c r="D602" s="10">
        <v>2028</v>
      </c>
      <c r="E602" s="10" t="s">
        <v>31</v>
      </c>
      <c r="F602" s="10">
        <v>4572</v>
      </c>
      <c r="G602" s="10">
        <v>3424</v>
      </c>
      <c r="H602" s="10" t="s">
        <v>292</v>
      </c>
      <c r="I602" s="10" t="str">
        <f>_xlfn.XLOOKUP(E602,Country_MZ[MARKET_NODE],Country_MZ[COUNTRY_NAME])</f>
        <v>SWITZERLAND</v>
      </c>
      <c r="J602" s="10" t="str">
        <f>_xlfn.XLOOKUP(A602,Country_MZ[MARKET_NODE],Country_MZ[COUNTRY_NAME])</f>
        <v>SWITZERLAND</v>
      </c>
    </row>
    <row r="603" spans="1:10" hidden="1">
      <c r="A603" s="10" t="s">
        <v>31</v>
      </c>
      <c r="B603" s="10" t="s">
        <v>59</v>
      </c>
      <c r="C603" s="10" t="s">
        <v>321</v>
      </c>
      <c r="D603" s="10">
        <v>2028</v>
      </c>
      <c r="E603" s="10" t="s">
        <v>59</v>
      </c>
      <c r="F603" s="10">
        <v>4572</v>
      </c>
      <c r="G603" s="10">
        <v>3424</v>
      </c>
      <c r="H603" s="10" t="s">
        <v>292</v>
      </c>
      <c r="I603" s="10" t="str">
        <f>_xlfn.XLOOKUP(E603,Country_MZ[MARKET_NODE],Country_MZ[COUNTRY_NAME])</f>
        <v>ITALY</v>
      </c>
      <c r="J603" s="10" t="str">
        <f>_xlfn.XLOOKUP(A603,Country_MZ[MARKET_NODE],Country_MZ[COUNTRY_NAME])</f>
        <v>SWITZERLAND</v>
      </c>
    </row>
    <row r="604" spans="1:10" hidden="1">
      <c r="A604" s="10" t="s">
        <v>31</v>
      </c>
      <c r="B604" s="10" t="s">
        <v>59</v>
      </c>
      <c r="C604" s="10" t="s">
        <v>321</v>
      </c>
      <c r="D604" s="10">
        <v>2029</v>
      </c>
      <c r="E604" s="10" t="s">
        <v>31</v>
      </c>
      <c r="F604" s="10">
        <v>4572</v>
      </c>
      <c r="G604" s="10">
        <v>3424</v>
      </c>
      <c r="H604" s="10" t="s">
        <v>292</v>
      </c>
      <c r="I604" s="10" t="str">
        <f>_xlfn.XLOOKUP(E604,Country_MZ[MARKET_NODE],Country_MZ[COUNTRY_NAME])</f>
        <v>SWITZERLAND</v>
      </c>
      <c r="J604" s="10" t="str">
        <f>_xlfn.XLOOKUP(A604,Country_MZ[MARKET_NODE],Country_MZ[COUNTRY_NAME])</f>
        <v>SWITZERLAND</v>
      </c>
    </row>
    <row r="605" spans="1:10" hidden="1">
      <c r="A605" s="10" t="s">
        <v>31</v>
      </c>
      <c r="B605" s="10" t="s">
        <v>59</v>
      </c>
      <c r="C605" s="10" t="s">
        <v>321</v>
      </c>
      <c r="D605" s="10">
        <v>2029</v>
      </c>
      <c r="E605" s="10" t="s">
        <v>59</v>
      </c>
      <c r="F605" s="10">
        <v>4572</v>
      </c>
      <c r="G605" s="10">
        <v>3424</v>
      </c>
      <c r="H605" s="10" t="s">
        <v>292</v>
      </c>
      <c r="I605" s="10" t="str">
        <f>_xlfn.XLOOKUP(E605,Country_MZ[MARKET_NODE],Country_MZ[COUNTRY_NAME])</f>
        <v>ITALY</v>
      </c>
      <c r="J605" s="10" t="str">
        <f>_xlfn.XLOOKUP(A605,Country_MZ[MARKET_NODE],Country_MZ[COUNTRY_NAME])</f>
        <v>SWITZERLAND</v>
      </c>
    </row>
    <row r="606" spans="1:10" hidden="1">
      <c r="A606" s="10" t="s">
        <v>31</v>
      </c>
      <c r="B606" s="10" t="s">
        <v>59</v>
      </c>
      <c r="C606" s="10" t="s">
        <v>321</v>
      </c>
      <c r="D606" s="10">
        <v>2030</v>
      </c>
      <c r="E606" s="10" t="s">
        <v>31</v>
      </c>
      <c r="F606" s="10">
        <v>4572</v>
      </c>
      <c r="G606" s="10">
        <v>3424</v>
      </c>
      <c r="H606" s="10" t="s">
        <v>292</v>
      </c>
      <c r="I606" s="10" t="str">
        <f>_xlfn.XLOOKUP(E606,Country_MZ[MARKET_NODE],Country_MZ[COUNTRY_NAME])</f>
        <v>SWITZERLAND</v>
      </c>
      <c r="J606" s="10" t="str">
        <f>_xlfn.XLOOKUP(A606,Country_MZ[MARKET_NODE],Country_MZ[COUNTRY_NAME])</f>
        <v>SWITZERLAND</v>
      </c>
    </row>
    <row r="607" spans="1:10" hidden="1">
      <c r="A607" s="10" t="s">
        <v>31</v>
      </c>
      <c r="B607" s="10" t="s">
        <v>59</v>
      </c>
      <c r="C607" s="10" t="s">
        <v>321</v>
      </c>
      <c r="D607" s="10">
        <v>2030</v>
      </c>
      <c r="E607" s="10" t="s">
        <v>59</v>
      </c>
      <c r="F607" s="10">
        <v>4572</v>
      </c>
      <c r="G607" s="10">
        <v>3424</v>
      </c>
      <c r="H607" s="10" t="s">
        <v>292</v>
      </c>
      <c r="I607" s="10" t="str">
        <f>_xlfn.XLOOKUP(E607,Country_MZ[MARKET_NODE],Country_MZ[COUNTRY_NAME])</f>
        <v>ITALY</v>
      </c>
      <c r="J607" s="10" t="str">
        <f>_xlfn.XLOOKUP(A607,Country_MZ[MARKET_NODE],Country_MZ[COUNTRY_NAME])</f>
        <v>SWITZERLAND</v>
      </c>
    </row>
    <row r="608" spans="1:10" hidden="1">
      <c r="A608" s="10" t="s">
        <v>31</v>
      </c>
      <c r="B608" s="10" t="s">
        <v>59</v>
      </c>
      <c r="C608" s="10" t="s">
        <v>321</v>
      </c>
      <c r="D608" s="10">
        <v>2031</v>
      </c>
      <c r="E608" s="10" t="s">
        <v>31</v>
      </c>
      <c r="F608" s="10">
        <v>0</v>
      </c>
      <c r="G608" s="10">
        <v>0</v>
      </c>
      <c r="H608" s="10" t="s">
        <v>291</v>
      </c>
      <c r="I608" s="10" t="str">
        <f>_xlfn.XLOOKUP(E608,Country_MZ[MARKET_NODE],Country_MZ[COUNTRY_NAME])</f>
        <v>SWITZERLAND</v>
      </c>
      <c r="J608" s="10" t="str">
        <f>_xlfn.XLOOKUP(A608,Country_MZ[MARKET_NODE],Country_MZ[COUNTRY_NAME])</f>
        <v>SWITZERLAND</v>
      </c>
    </row>
    <row r="609" spans="1:10" hidden="1">
      <c r="A609" s="10" t="s">
        <v>31</v>
      </c>
      <c r="B609" s="10" t="s">
        <v>59</v>
      </c>
      <c r="C609" s="10" t="s">
        <v>321</v>
      </c>
      <c r="D609" s="10">
        <v>2031</v>
      </c>
      <c r="E609" s="10" t="s">
        <v>59</v>
      </c>
      <c r="F609" s="10">
        <v>4572</v>
      </c>
      <c r="G609" s="10">
        <v>3424</v>
      </c>
      <c r="H609" s="10" t="s">
        <v>292</v>
      </c>
      <c r="I609" s="10" t="str">
        <f>_xlfn.XLOOKUP(E609,Country_MZ[MARKET_NODE],Country_MZ[COUNTRY_NAME])</f>
        <v>ITALY</v>
      </c>
      <c r="J609" s="10" t="str">
        <f>_xlfn.XLOOKUP(A609,Country_MZ[MARKET_NODE],Country_MZ[COUNTRY_NAME])</f>
        <v>SWITZERLAND</v>
      </c>
    </row>
    <row r="610" spans="1:10" hidden="1">
      <c r="A610" s="10" t="s">
        <v>31</v>
      </c>
      <c r="B610" s="10" t="s">
        <v>59</v>
      </c>
      <c r="C610" s="10" t="s">
        <v>321</v>
      </c>
      <c r="D610" s="10">
        <v>2032</v>
      </c>
      <c r="E610" s="10" t="s">
        <v>31</v>
      </c>
      <c r="F610" s="10">
        <v>0</v>
      </c>
      <c r="G610" s="10">
        <v>0</v>
      </c>
      <c r="H610" s="10" t="s">
        <v>291</v>
      </c>
      <c r="I610" s="10" t="str">
        <f>_xlfn.XLOOKUP(E610,Country_MZ[MARKET_NODE],Country_MZ[COUNTRY_NAME])</f>
        <v>SWITZERLAND</v>
      </c>
      <c r="J610" s="10" t="str">
        <f>_xlfn.XLOOKUP(A610,Country_MZ[MARKET_NODE],Country_MZ[COUNTRY_NAME])</f>
        <v>SWITZERLAND</v>
      </c>
    </row>
    <row r="611" spans="1:10" hidden="1">
      <c r="A611" s="10" t="s">
        <v>31</v>
      </c>
      <c r="B611" s="10" t="s">
        <v>59</v>
      </c>
      <c r="C611" s="10" t="s">
        <v>321</v>
      </c>
      <c r="D611" s="10">
        <v>2032</v>
      </c>
      <c r="E611" s="10" t="s">
        <v>59</v>
      </c>
      <c r="F611" s="10">
        <v>4572</v>
      </c>
      <c r="G611" s="10">
        <v>3424</v>
      </c>
      <c r="H611" s="10" t="s">
        <v>292</v>
      </c>
      <c r="I611" s="10" t="str">
        <f>_xlfn.XLOOKUP(E611,Country_MZ[MARKET_NODE],Country_MZ[COUNTRY_NAME])</f>
        <v>ITALY</v>
      </c>
      <c r="J611" s="10" t="str">
        <f>_xlfn.XLOOKUP(A611,Country_MZ[MARKET_NODE],Country_MZ[COUNTRY_NAME])</f>
        <v>SWITZERLAND</v>
      </c>
    </row>
    <row r="612" spans="1:10" hidden="1">
      <c r="A612" s="10" t="s">
        <v>31</v>
      </c>
      <c r="B612" s="10" t="s">
        <v>59</v>
      </c>
      <c r="C612" s="10" t="s">
        <v>321</v>
      </c>
      <c r="D612" s="10">
        <v>2033</v>
      </c>
      <c r="E612" s="10" t="s">
        <v>31</v>
      </c>
      <c r="F612" s="10">
        <v>0</v>
      </c>
      <c r="G612" s="10">
        <v>0</v>
      </c>
      <c r="H612" s="10" t="s">
        <v>291</v>
      </c>
      <c r="I612" s="10" t="str">
        <f>_xlfn.XLOOKUP(E612,Country_MZ[MARKET_NODE],Country_MZ[COUNTRY_NAME])</f>
        <v>SWITZERLAND</v>
      </c>
      <c r="J612" s="10" t="str">
        <f>_xlfn.XLOOKUP(A612,Country_MZ[MARKET_NODE],Country_MZ[COUNTRY_NAME])</f>
        <v>SWITZERLAND</v>
      </c>
    </row>
    <row r="613" spans="1:10" hidden="1">
      <c r="A613" s="10" t="s">
        <v>31</v>
      </c>
      <c r="B613" s="10" t="s">
        <v>59</v>
      </c>
      <c r="C613" s="10" t="s">
        <v>321</v>
      </c>
      <c r="D613" s="10">
        <v>2033</v>
      </c>
      <c r="E613" s="10" t="s">
        <v>59</v>
      </c>
      <c r="F613" s="10">
        <v>4572</v>
      </c>
      <c r="G613" s="10">
        <v>3424</v>
      </c>
      <c r="H613" s="10" t="s">
        <v>292</v>
      </c>
      <c r="I613" s="10" t="str">
        <f>_xlfn.XLOOKUP(E613,Country_MZ[MARKET_NODE],Country_MZ[COUNTRY_NAME])</f>
        <v>ITALY</v>
      </c>
      <c r="J613" s="10" t="str">
        <f>_xlfn.XLOOKUP(A613,Country_MZ[MARKET_NODE],Country_MZ[COUNTRY_NAME])</f>
        <v>SWITZERLAND</v>
      </c>
    </row>
    <row r="614" spans="1:10" hidden="1">
      <c r="A614" s="10" t="s">
        <v>31</v>
      </c>
      <c r="B614" s="10" t="s">
        <v>59</v>
      </c>
      <c r="C614" s="10" t="s">
        <v>321</v>
      </c>
      <c r="D614" s="10">
        <v>2034</v>
      </c>
      <c r="E614" s="10" t="s">
        <v>31</v>
      </c>
      <c r="F614" s="10">
        <v>0</v>
      </c>
      <c r="G614" s="10">
        <v>0</v>
      </c>
      <c r="H614" s="10" t="s">
        <v>291</v>
      </c>
      <c r="I614" s="10" t="str">
        <f>_xlfn.XLOOKUP(E614,Country_MZ[MARKET_NODE],Country_MZ[COUNTRY_NAME])</f>
        <v>SWITZERLAND</v>
      </c>
      <c r="J614" s="10" t="str">
        <f>_xlfn.XLOOKUP(A614,Country_MZ[MARKET_NODE],Country_MZ[COUNTRY_NAME])</f>
        <v>SWITZERLAND</v>
      </c>
    </row>
    <row r="615" spans="1:10" hidden="1">
      <c r="A615" s="10" t="s">
        <v>31</v>
      </c>
      <c r="B615" s="10" t="s">
        <v>59</v>
      </c>
      <c r="C615" s="10" t="s">
        <v>321</v>
      </c>
      <c r="D615" s="10">
        <v>2034</v>
      </c>
      <c r="E615" s="10" t="s">
        <v>59</v>
      </c>
      <c r="F615" s="10">
        <v>4572</v>
      </c>
      <c r="G615" s="10">
        <v>3424</v>
      </c>
      <c r="H615" s="10" t="s">
        <v>292</v>
      </c>
      <c r="I615" s="10" t="str">
        <f>_xlfn.XLOOKUP(E615,Country_MZ[MARKET_NODE],Country_MZ[COUNTRY_NAME])</f>
        <v>ITALY</v>
      </c>
      <c r="J615" s="10" t="str">
        <f>_xlfn.XLOOKUP(A615,Country_MZ[MARKET_NODE],Country_MZ[COUNTRY_NAME])</f>
        <v>SWITZERLAND</v>
      </c>
    </row>
    <row r="616" spans="1:10" hidden="1">
      <c r="A616" s="10" t="s">
        <v>31</v>
      </c>
      <c r="B616" s="10" t="s">
        <v>59</v>
      </c>
      <c r="C616" s="10" t="s">
        <v>321</v>
      </c>
      <c r="D616" s="10">
        <v>2035</v>
      </c>
      <c r="E616" s="10" t="s">
        <v>31</v>
      </c>
      <c r="F616" s="10">
        <v>5672</v>
      </c>
      <c r="G616" s="10">
        <v>4524</v>
      </c>
      <c r="H616" s="10" t="s">
        <v>292</v>
      </c>
      <c r="I616" s="10" t="str">
        <f>_xlfn.XLOOKUP(E616,Country_MZ[MARKET_NODE],Country_MZ[COUNTRY_NAME])</f>
        <v>SWITZERLAND</v>
      </c>
      <c r="J616" s="10" t="str">
        <f>_xlfn.XLOOKUP(A616,Country_MZ[MARKET_NODE],Country_MZ[COUNTRY_NAME])</f>
        <v>SWITZERLAND</v>
      </c>
    </row>
    <row r="617" spans="1:10" hidden="1">
      <c r="A617" s="10" t="s">
        <v>31</v>
      </c>
      <c r="B617" s="10" t="s">
        <v>59</v>
      </c>
      <c r="C617" s="10" t="s">
        <v>321</v>
      </c>
      <c r="D617" s="10">
        <v>2035</v>
      </c>
      <c r="E617" s="10" t="s">
        <v>59</v>
      </c>
      <c r="F617" s="10">
        <v>4572</v>
      </c>
      <c r="G617" s="10">
        <v>3424</v>
      </c>
      <c r="H617" s="10" t="s">
        <v>292</v>
      </c>
      <c r="I617" s="10" t="str">
        <f>_xlfn.XLOOKUP(E617,Country_MZ[MARKET_NODE],Country_MZ[COUNTRY_NAME])</f>
        <v>ITALY</v>
      </c>
      <c r="J617" s="10" t="str">
        <f>_xlfn.XLOOKUP(A617,Country_MZ[MARKET_NODE],Country_MZ[COUNTRY_NAME])</f>
        <v>SWITZERLAND</v>
      </c>
    </row>
    <row r="618" spans="1:10" hidden="1">
      <c r="A618" s="10" t="s">
        <v>271</v>
      </c>
      <c r="B618" s="10" t="s">
        <v>52</v>
      </c>
      <c r="C618" s="10" t="s">
        <v>322</v>
      </c>
      <c r="D618" s="10">
        <v>2025</v>
      </c>
      <c r="E618" s="10" t="s">
        <v>52</v>
      </c>
      <c r="F618" s="10">
        <v>0</v>
      </c>
      <c r="G618" s="10">
        <v>0</v>
      </c>
      <c r="H618" s="10" t="s">
        <v>291</v>
      </c>
      <c r="I618" s="10" t="str">
        <f>_xlfn.XLOOKUP(E618,Country_MZ[MARKET_NODE],Country_MZ[COUNTRY_NAME])</f>
        <v>GREECE</v>
      </c>
      <c r="J618" s="10" t="str">
        <f>_xlfn.XLOOKUP(A618,Country_MZ[MARKET_NODE],Country_MZ[COUNTRY_NAME])</f>
        <v>CYPRUS</v>
      </c>
    </row>
    <row r="619" spans="1:10" hidden="1">
      <c r="A619" s="10" t="s">
        <v>271</v>
      </c>
      <c r="B619" s="10" t="s">
        <v>52</v>
      </c>
      <c r="C619" s="10" t="s">
        <v>322</v>
      </c>
      <c r="D619" s="10">
        <v>2026</v>
      </c>
      <c r="E619" s="10" t="s">
        <v>52</v>
      </c>
      <c r="F619" s="10">
        <v>0</v>
      </c>
      <c r="G619" s="10">
        <v>0</v>
      </c>
      <c r="H619" s="10" t="s">
        <v>291</v>
      </c>
      <c r="I619" s="10" t="str">
        <f>_xlfn.XLOOKUP(E619,Country_MZ[MARKET_NODE],Country_MZ[COUNTRY_NAME])</f>
        <v>GREECE</v>
      </c>
      <c r="J619" s="10" t="str">
        <f>_xlfn.XLOOKUP(A619,Country_MZ[MARKET_NODE],Country_MZ[COUNTRY_NAME])</f>
        <v>CYPRUS</v>
      </c>
    </row>
    <row r="620" spans="1:10" hidden="1">
      <c r="A620" s="10" t="s">
        <v>271</v>
      </c>
      <c r="B620" s="10" t="s">
        <v>52</v>
      </c>
      <c r="C620" s="10" t="s">
        <v>322</v>
      </c>
      <c r="D620" s="10">
        <v>2027</v>
      </c>
      <c r="E620" s="10" t="s">
        <v>52</v>
      </c>
      <c r="F620" s="10">
        <v>0</v>
      </c>
      <c r="G620" s="10">
        <v>0</v>
      </c>
      <c r="H620" s="10" t="s">
        <v>291</v>
      </c>
      <c r="I620" s="10" t="str">
        <f>_xlfn.XLOOKUP(E620,Country_MZ[MARKET_NODE],Country_MZ[COUNTRY_NAME])</f>
        <v>GREECE</v>
      </c>
      <c r="J620" s="10" t="str">
        <f>_xlfn.XLOOKUP(A620,Country_MZ[MARKET_NODE],Country_MZ[COUNTRY_NAME])</f>
        <v>CYPRUS</v>
      </c>
    </row>
    <row r="621" spans="1:10" hidden="1">
      <c r="A621" s="10" t="s">
        <v>271</v>
      </c>
      <c r="B621" s="10" t="s">
        <v>52</v>
      </c>
      <c r="C621" s="10" t="s">
        <v>322</v>
      </c>
      <c r="D621" s="10">
        <v>2028</v>
      </c>
      <c r="E621" s="10" t="s">
        <v>52</v>
      </c>
      <c r="F621" s="10">
        <v>0</v>
      </c>
      <c r="G621" s="10">
        <v>0</v>
      </c>
      <c r="H621" s="10" t="s">
        <v>291</v>
      </c>
      <c r="I621" s="10" t="str">
        <f>_xlfn.XLOOKUP(E621,Country_MZ[MARKET_NODE],Country_MZ[COUNTRY_NAME])</f>
        <v>GREECE</v>
      </c>
      <c r="J621" s="10" t="str">
        <f>_xlfn.XLOOKUP(A621,Country_MZ[MARKET_NODE],Country_MZ[COUNTRY_NAME])</f>
        <v>CYPRUS</v>
      </c>
    </row>
    <row r="622" spans="1:10" hidden="1">
      <c r="A622" s="10" t="s">
        <v>271</v>
      </c>
      <c r="B622" s="10" t="s">
        <v>52</v>
      </c>
      <c r="C622" s="10" t="s">
        <v>322</v>
      </c>
      <c r="D622" s="10">
        <v>2029</v>
      </c>
      <c r="E622" s="10" t="s">
        <v>52</v>
      </c>
      <c r="F622" s="10">
        <v>1000</v>
      </c>
      <c r="G622" s="10">
        <v>1000</v>
      </c>
      <c r="H622" s="10" t="s">
        <v>291</v>
      </c>
      <c r="I622" s="10" t="str">
        <f>_xlfn.XLOOKUP(E622,Country_MZ[MARKET_NODE],Country_MZ[COUNTRY_NAME])</f>
        <v>GREECE</v>
      </c>
      <c r="J622" s="10" t="str">
        <f>_xlfn.XLOOKUP(A622,Country_MZ[MARKET_NODE],Country_MZ[COUNTRY_NAME])</f>
        <v>CYPRUS</v>
      </c>
    </row>
    <row r="623" spans="1:10" hidden="1">
      <c r="A623" s="10" t="s">
        <v>271</v>
      </c>
      <c r="B623" s="10" t="s">
        <v>52</v>
      </c>
      <c r="C623" s="10" t="s">
        <v>322</v>
      </c>
      <c r="D623" s="10">
        <v>2030</v>
      </c>
      <c r="E623" s="10" t="s">
        <v>52</v>
      </c>
      <c r="F623" s="10">
        <v>1000</v>
      </c>
      <c r="G623" s="10">
        <v>1000</v>
      </c>
      <c r="H623" s="10" t="s">
        <v>291</v>
      </c>
      <c r="I623" s="10" t="str">
        <f>_xlfn.XLOOKUP(E623,Country_MZ[MARKET_NODE],Country_MZ[COUNTRY_NAME])</f>
        <v>GREECE</v>
      </c>
      <c r="J623" s="10" t="str">
        <f>_xlfn.XLOOKUP(A623,Country_MZ[MARKET_NODE],Country_MZ[COUNTRY_NAME])</f>
        <v>CYPRUS</v>
      </c>
    </row>
    <row r="624" spans="1:10" hidden="1">
      <c r="A624" s="10" t="s">
        <v>271</v>
      </c>
      <c r="B624" s="10" t="s">
        <v>52</v>
      </c>
      <c r="C624" s="10" t="s">
        <v>322</v>
      </c>
      <c r="D624" s="10">
        <v>2031</v>
      </c>
      <c r="E624" s="10" t="s">
        <v>52</v>
      </c>
      <c r="F624" s="10">
        <v>1000</v>
      </c>
      <c r="G624" s="10">
        <v>1000</v>
      </c>
      <c r="H624" s="10" t="s">
        <v>291</v>
      </c>
      <c r="I624" s="10" t="str">
        <f>_xlfn.XLOOKUP(E624,Country_MZ[MARKET_NODE],Country_MZ[COUNTRY_NAME])</f>
        <v>GREECE</v>
      </c>
      <c r="J624" s="10" t="str">
        <f>_xlfn.XLOOKUP(A624,Country_MZ[MARKET_NODE],Country_MZ[COUNTRY_NAME])</f>
        <v>CYPRUS</v>
      </c>
    </row>
    <row r="625" spans="1:10" hidden="1">
      <c r="A625" s="10" t="s">
        <v>271</v>
      </c>
      <c r="B625" s="10" t="s">
        <v>52</v>
      </c>
      <c r="C625" s="10" t="s">
        <v>322</v>
      </c>
      <c r="D625" s="10">
        <v>2032</v>
      </c>
      <c r="E625" s="10" t="s">
        <v>52</v>
      </c>
      <c r="F625" s="10">
        <v>1000</v>
      </c>
      <c r="G625" s="10">
        <v>1000</v>
      </c>
      <c r="H625" s="10" t="s">
        <v>291</v>
      </c>
      <c r="I625" s="10" t="str">
        <f>_xlfn.XLOOKUP(E625,Country_MZ[MARKET_NODE],Country_MZ[COUNTRY_NAME])</f>
        <v>GREECE</v>
      </c>
      <c r="J625" s="10" t="str">
        <f>_xlfn.XLOOKUP(A625,Country_MZ[MARKET_NODE],Country_MZ[COUNTRY_NAME])</f>
        <v>CYPRUS</v>
      </c>
    </row>
    <row r="626" spans="1:10" hidden="1">
      <c r="A626" s="10" t="s">
        <v>271</v>
      </c>
      <c r="B626" s="10" t="s">
        <v>52</v>
      </c>
      <c r="C626" s="10" t="s">
        <v>322</v>
      </c>
      <c r="D626" s="10">
        <v>2033</v>
      </c>
      <c r="E626" s="10" t="s">
        <v>52</v>
      </c>
      <c r="F626" s="10">
        <v>1000</v>
      </c>
      <c r="G626" s="10">
        <v>1000</v>
      </c>
      <c r="H626" s="10" t="s">
        <v>291</v>
      </c>
      <c r="I626" s="10" t="str">
        <f>_xlfn.XLOOKUP(E626,Country_MZ[MARKET_NODE],Country_MZ[COUNTRY_NAME])</f>
        <v>GREECE</v>
      </c>
      <c r="J626" s="10" t="str">
        <f>_xlfn.XLOOKUP(A626,Country_MZ[MARKET_NODE],Country_MZ[COUNTRY_NAME])</f>
        <v>CYPRUS</v>
      </c>
    </row>
    <row r="627" spans="1:10" hidden="1">
      <c r="A627" s="10" t="s">
        <v>271</v>
      </c>
      <c r="B627" s="10" t="s">
        <v>52</v>
      </c>
      <c r="C627" s="10" t="s">
        <v>322</v>
      </c>
      <c r="D627" s="10">
        <v>2034</v>
      </c>
      <c r="E627" s="10" t="s">
        <v>52</v>
      </c>
      <c r="F627" s="10">
        <v>1000</v>
      </c>
      <c r="G627" s="10">
        <v>1000</v>
      </c>
      <c r="H627" s="10" t="s">
        <v>291</v>
      </c>
      <c r="I627" s="10" t="str">
        <f>_xlfn.XLOOKUP(E627,Country_MZ[MARKET_NODE],Country_MZ[COUNTRY_NAME])</f>
        <v>GREECE</v>
      </c>
      <c r="J627" s="10" t="str">
        <f>_xlfn.XLOOKUP(A627,Country_MZ[MARKET_NODE],Country_MZ[COUNTRY_NAME])</f>
        <v>CYPRUS</v>
      </c>
    </row>
    <row r="628" spans="1:10" hidden="1">
      <c r="A628" s="10" t="s">
        <v>271</v>
      </c>
      <c r="B628" s="10" t="s">
        <v>52</v>
      </c>
      <c r="C628" s="10" t="s">
        <v>322</v>
      </c>
      <c r="D628" s="10">
        <v>2035</v>
      </c>
      <c r="E628" s="10" t="s">
        <v>52</v>
      </c>
      <c r="F628" s="10">
        <v>1000</v>
      </c>
      <c r="G628" s="10">
        <v>1000</v>
      </c>
      <c r="H628" s="10" t="s">
        <v>291</v>
      </c>
      <c r="I628" s="10" t="str">
        <f>_xlfn.XLOOKUP(E628,Country_MZ[MARKET_NODE],Country_MZ[COUNTRY_NAME])</f>
        <v>GREECE</v>
      </c>
      <c r="J628" s="10" t="str">
        <f>_xlfn.XLOOKUP(A628,Country_MZ[MARKET_NODE],Country_MZ[COUNTRY_NAME])</f>
        <v>CYPRUS</v>
      </c>
    </row>
    <row r="629" spans="1:10" hidden="1">
      <c r="A629" s="10" t="s">
        <v>32</v>
      </c>
      <c r="B629" s="10" t="s">
        <v>22</v>
      </c>
      <c r="C629" s="10" t="s">
        <v>323</v>
      </c>
      <c r="D629" s="10">
        <v>2025</v>
      </c>
      <c r="E629" s="10" t="s">
        <v>22</v>
      </c>
      <c r="F629" s="10">
        <v>900</v>
      </c>
      <c r="G629" s="10">
        <v>900</v>
      </c>
      <c r="H629" s="10" t="s">
        <v>291</v>
      </c>
      <c r="I629" s="10" t="str">
        <f>_xlfn.XLOOKUP(E629,Country_MZ[MARKET_NODE],Country_MZ[COUNTRY_NAME])</f>
        <v>AUSTRIA</v>
      </c>
      <c r="J629" s="10" t="str">
        <f>_xlfn.XLOOKUP(A629,Country_MZ[MARKET_NODE],Country_MZ[COUNTRY_NAME])</f>
        <v>CZECH REPUBLIC</v>
      </c>
    </row>
    <row r="630" spans="1:10" hidden="1">
      <c r="A630" s="10" t="s">
        <v>32</v>
      </c>
      <c r="B630" s="10" t="s">
        <v>22</v>
      </c>
      <c r="C630" s="10" t="s">
        <v>323</v>
      </c>
      <c r="D630" s="10">
        <v>2025</v>
      </c>
      <c r="E630" s="10" t="s">
        <v>32</v>
      </c>
      <c r="F630" s="10">
        <v>0</v>
      </c>
      <c r="G630" s="10">
        <v>0</v>
      </c>
      <c r="H630" s="10" t="s">
        <v>291</v>
      </c>
      <c r="I630" s="10" t="str">
        <f>_xlfn.XLOOKUP(E630,Country_MZ[MARKET_NODE],Country_MZ[COUNTRY_NAME])</f>
        <v>CZECH REPUBLIC</v>
      </c>
      <c r="J630" s="10" t="str">
        <f>_xlfn.XLOOKUP(A630,Country_MZ[MARKET_NODE],Country_MZ[COUNTRY_NAME])</f>
        <v>CZECH REPUBLIC</v>
      </c>
    </row>
    <row r="631" spans="1:10" hidden="1">
      <c r="A631" s="10" t="s">
        <v>32</v>
      </c>
      <c r="B631" s="10" t="s">
        <v>22</v>
      </c>
      <c r="C631" s="10" t="s">
        <v>323</v>
      </c>
      <c r="D631" s="10">
        <v>2026</v>
      </c>
      <c r="E631" s="10" t="s">
        <v>22</v>
      </c>
      <c r="F631" s="10">
        <v>900</v>
      </c>
      <c r="G631" s="10">
        <v>900</v>
      </c>
      <c r="H631" s="10" t="s">
        <v>291</v>
      </c>
      <c r="I631" s="10" t="str">
        <f>_xlfn.XLOOKUP(E631,Country_MZ[MARKET_NODE],Country_MZ[COUNTRY_NAME])</f>
        <v>AUSTRIA</v>
      </c>
      <c r="J631" s="10" t="str">
        <f>_xlfn.XLOOKUP(A631,Country_MZ[MARKET_NODE],Country_MZ[COUNTRY_NAME])</f>
        <v>CZECH REPUBLIC</v>
      </c>
    </row>
    <row r="632" spans="1:10" hidden="1">
      <c r="A632" s="10" t="s">
        <v>32</v>
      </c>
      <c r="B632" s="10" t="s">
        <v>22</v>
      </c>
      <c r="C632" s="10" t="s">
        <v>323</v>
      </c>
      <c r="D632" s="10">
        <v>2026</v>
      </c>
      <c r="E632" s="10" t="s">
        <v>32</v>
      </c>
      <c r="F632" s="10">
        <v>1000</v>
      </c>
      <c r="G632" s="10">
        <v>1000</v>
      </c>
      <c r="H632" s="10" t="s">
        <v>291</v>
      </c>
      <c r="I632" s="10" t="str">
        <f>_xlfn.XLOOKUP(E632,Country_MZ[MARKET_NODE],Country_MZ[COUNTRY_NAME])</f>
        <v>CZECH REPUBLIC</v>
      </c>
      <c r="J632" s="10" t="str">
        <f>_xlfn.XLOOKUP(A632,Country_MZ[MARKET_NODE],Country_MZ[COUNTRY_NAME])</f>
        <v>CZECH REPUBLIC</v>
      </c>
    </row>
    <row r="633" spans="1:10" hidden="1">
      <c r="A633" s="10" t="s">
        <v>32</v>
      </c>
      <c r="B633" s="10" t="s">
        <v>22</v>
      </c>
      <c r="C633" s="10" t="s">
        <v>323</v>
      </c>
      <c r="D633" s="10">
        <v>2027</v>
      </c>
      <c r="E633" s="10" t="s">
        <v>22</v>
      </c>
      <c r="F633" s="10">
        <v>900</v>
      </c>
      <c r="G633" s="10">
        <v>900</v>
      </c>
      <c r="H633" s="10" t="s">
        <v>291</v>
      </c>
      <c r="I633" s="10" t="str">
        <f>_xlfn.XLOOKUP(E633,Country_MZ[MARKET_NODE],Country_MZ[COUNTRY_NAME])</f>
        <v>AUSTRIA</v>
      </c>
      <c r="J633" s="10" t="str">
        <f>_xlfn.XLOOKUP(A633,Country_MZ[MARKET_NODE],Country_MZ[COUNTRY_NAME])</f>
        <v>CZECH REPUBLIC</v>
      </c>
    </row>
    <row r="634" spans="1:10" hidden="1">
      <c r="A634" s="10" t="s">
        <v>32</v>
      </c>
      <c r="B634" s="10" t="s">
        <v>22</v>
      </c>
      <c r="C634" s="10" t="s">
        <v>323</v>
      </c>
      <c r="D634" s="10">
        <v>2027</v>
      </c>
      <c r="E634" s="10" t="s">
        <v>32</v>
      </c>
      <c r="F634" s="10">
        <v>0</v>
      </c>
      <c r="G634" s="10">
        <v>0</v>
      </c>
      <c r="H634" s="10" t="s">
        <v>291</v>
      </c>
      <c r="I634" s="10" t="str">
        <f>_xlfn.XLOOKUP(E634,Country_MZ[MARKET_NODE],Country_MZ[COUNTRY_NAME])</f>
        <v>CZECH REPUBLIC</v>
      </c>
      <c r="J634" s="10" t="str">
        <f>_xlfn.XLOOKUP(A634,Country_MZ[MARKET_NODE],Country_MZ[COUNTRY_NAME])</f>
        <v>CZECH REPUBLIC</v>
      </c>
    </row>
    <row r="635" spans="1:10" hidden="1">
      <c r="A635" s="10" t="s">
        <v>32</v>
      </c>
      <c r="B635" s="10" t="s">
        <v>22</v>
      </c>
      <c r="C635" s="10" t="s">
        <v>323</v>
      </c>
      <c r="D635" s="10">
        <v>2028</v>
      </c>
      <c r="E635" s="10" t="s">
        <v>22</v>
      </c>
      <c r="F635" s="10">
        <v>900</v>
      </c>
      <c r="G635" s="10">
        <v>900</v>
      </c>
      <c r="H635" s="10" t="s">
        <v>291</v>
      </c>
      <c r="I635" s="10" t="str">
        <f>_xlfn.XLOOKUP(E635,Country_MZ[MARKET_NODE],Country_MZ[COUNTRY_NAME])</f>
        <v>AUSTRIA</v>
      </c>
      <c r="J635" s="10" t="str">
        <f>_xlfn.XLOOKUP(A635,Country_MZ[MARKET_NODE],Country_MZ[COUNTRY_NAME])</f>
        <v>CZECH REPUBLIC</v>
      </c>
    </row>
    <row r="636" spans="1:10" hidden="1">
      <c r="A636" s="10" t="s">
        <v>32</v>
      </c>
      <c r="B636" s="10" t="s">
        <v>22</v>
      </c>
      <c r="C636" s="10" t="s">
        <v>323</v>
      </c>
      <c r="D636" s="10">
        <v>2028</v>
      </c>
      <c r="E636" s="10" t="s">
        <v>32</v>
      </c>
      <c r="F636" s="10">
        <v>1000</v>
      </c>
      <c r="G636" s="10">
        <v>1000</v>
      </c>
      <c r="H636" s="10" t="s">
        <v>291</v>
      </c>
      <c r="I636" s="10" t="str">
        <f>_xlfn.XLOOKUP(E636,Country_MZ[MARKET_NODE],Country_MZ[COUNTRY_NAME])</f>
        <v>CZECH REPUBLIC</v>
      </c>
      <c r="J636" s="10" t="str">
        <f>_xlfn.XLOOKUP(A636,Country_MZ[MARKET_NODE],Country_MZ[COUNTRY_NAME])</f>
        <v>CZECH REPUBLIC</v>
      </c>
    </row>
    <row r="637" spans="1:10" hidden="1">
      <c r="A637" s="10" t="s">
        <v>32</v>
      </c>
      <c r="B637" s="10" t="s">
        <v>22</v>
      </c>
      <c r="C637" s="10" t="s">
        <v>323</v>
      </c>
      <c r="D637" s="10">
        <v>2029</v>
      </c>
      <c r="E637" s="10" t="s">
        <v>22</v>
      </c>
      <c r="F637" s="10">
        <v>900</v>
      </c>
      <c r="G637" s="10">
        <v>900</v>
      </c>
      <c r="H637" s="10" t="s">
        <v>291</v>
      </c>
      <c r="I637" s="10" t="str">
        <f>_xlfn.XLOOKUP(E637,Country_MZ[MARKET_NODE],Country_MZ[COUNTRY_NAME])</f>
        <v>AUSTRIA</v>
      </c>
      <c r="J637" s="10" t="str">
        <f>_xlfn.XLOOKUP(A637,Country_MZ[MARKET_NODE],Country_MZ[COUNTRY_NAME])</f>
        <v>CZECH REPUBLIC</v>
      </c>
    </row>
    <row r="638" spans="1:10" hidden="1">
      <c r="A638" s="10" t="s">
        <v>32</v>
      </c>
      <c r="B638" s="10" t="s">
        <v>22</v>
      </c>
      <c r="C638" s="10" t="s">
        <v>323</v>
      </c>
      <c r="D638" s="10">
        <v>2029</v>
      </c>
      <c r="E638" s="10" t="s">
        <v>32</v>
      </c>
      <c r="F638" s="10">
        <v>0</v>
      </c>
      <c r="G638" s="10">
        <v>0</v>
      </c>
      <c r="H638" s="10" t="s">
        <v>291</v>
      </c>
      <c r="I638" s="10" t="str">
        <f>_xlfn.XLOOKUP(E638,Country_MZ[MARKET_NODE],Country_MZ[COUNTRY_NAME])</f>
        <v>CZECH REPUBLIC</v>
      </c>
      <c r="J638" s="10" t="str">
        <f>_xlfn.XLOOKUP(A638,Country_MZ[MARKET_NODE],Country_MZ[COUNTRY_NAME])</f>
        <v>CZECH REPUBLIC</v>
      </c>
    </row>
    <row r="639" spans="1:10" hidden="1">
      <c r="A639" s="10" t="s">
        <v>32</v>
      </c>
      <c r="B639" s="10" t="s">
        <v>22</v>
      </c>
      <c r="C639" s="10" t="s">
        <v>323</v>
      </c>
      <c r="D639" s="10">
        <v>2030</v>
      </c>
      <c r="E639" s="10" t="s">
        <v>22</v>
      </c>
      <c r="F639" s="10">
        <v>900</v>
      </c>
      <c r="G639" s="10">
        <v>900</v>
      </c>
      <c r="H639" s="10" t="s">
        <v>291</v>
      </c>
      <c r="I639" s="10" t="str">
        <f>_xlfn.XLOOKUP(E639,Country_MZ[MARKET_NODE],Country_MZ[COUNTRY_NAME])</f>
        <v>AUSTRIA</v>
      </c>
      <c r="J639" s="10" t="str">
        <f>_xlfn.XLOOKUP(A639,Country_MZ[MARKET_NODE],Country_MZ[COUNTRY_NAME])</f>
        <v>CZECH REPUBLIC</v>
      </c>
    </row>
    <row r="640" spans="1:10" hidden="1">
      <c r="A640" s="10" t="s">
        <v>32</v>
      </c>
      <c r="B640" s="10" t="s">
        <v>22</v>
      </c>
      <c r="C640" s="10" t="s">
        <v>323</v>
      </c>
      <c r="D640" s="10">
        <v>2030</v>
      </c>
      <c r="E640" s="10" t="s">
        <v>32</v>
      </c>
      <c r="F640" s="10">
        <v>1000</v>
      </c>
      <c r="G640" s="10">
        <v>1000</v>
      </c>
      <c r="H640" s="10" t="s">
        <v>291</v>
      </c>
      <c r="I640" s="10" t="str">
        <f>_xlfn.XLOOKUP(E640,Country_MZ[MARKET_NODE],Country_MZ[COUNTRY_NAME])</f>
        <v>CZECH REPUBLIC</v>
      </c>
      <c r="J640" s="10" t="str">
        <f>_xlfn.XLOOKUP(A640,Country_MZ[MARKET_NODE],Country_MZ[COUNTRY_NAME])</f>
        <v>CZECH REPUBLIC</v>
      </c>
    </row>
    <row r="641" spans="1:10" hidden="1">
      <c r="A641" s="10" t="s">
        <v>32</v>
      </c>
      <c r="B641" s="10" t="s">
        <v>22</v>
      </c>
      <c r="C641" s="10" t="s">
        <v>323</v>
      </c>
      <c r="D641" s="10">
        <v>2031</v>
      </c>
      <c r="E641" s="10" t="s">
        <v>22</v>
      </c>
      <c r="F641" s="10">
        <v>900</v>
      </c>
      <c r="G641" s="10">
        <v>900</v>
      </c>
      <c r="H641" s="10" t="s">
        <v>291</v>
      </c>
      <c r="I641" s="10" t="str">
        <f>_xlfn.XLOOKUP(E641,Country_MZ[MARKET_NODE],Country_MZ[COUNTRY_NAME])</f>
        <v>AUSTRIA</v>
      </c>
      <c r="J641" s="10" t="str">
        <f>_xlfn.XLOOKUP(A641,Country_MZ[MARKET_NODE],Country_MZ[COUNTRY_NAME])</f>
        <v>CZECH REPUBLIC</v>
      </c>
    </row>
    <row r="642" spans="1:10" hidden="1">
      <c r="A642" s="10" t="s">
        <v>32</v>
      </c>
      <c r="B642" s="10" t="s">
        <v>22</v>
      </c>
      <c r="C642" s="10" t="s">
        <v>323</v>
      </c>
      <c r="D642" s="10">
        <v>2031</v>
      </c>
      <c r="E642" s="10" t="s">
        <v>32</v>
      </c>
      <c r="F642" s="10">
        <v>0</v>
      </c>
      <c r="G642" s="10">
        <v>0</v>
      </c>
      <c r="H642" s="10" t="s">
        <v>291</v>
      </c>
      <c r="I642" s="10" t="str">
        <f>_xlfn.XLOOKUP(E642,Country_MZ[MARKET_NODE],Country_MZ[COUNTRY_NAME])</f>
        <v>CZECH REPUBLIC</v>
      </c>
      <c r="J642" s="10" t="str">
        <f>_xlfn.XLOOKUP(A642,Country_MZ[MARKET_NODE],Country_MZ[COUNTRY_NAME])</f>
        <v>CZECH REPUBLIC</v>
      </c>
    </row>
    <row r="643" spans="1:10" hidden="1">
      <c r="A643" s="10" t="s">
        <v>32</v>
      </c>
      <c r="B643" s="10" t="s">
        <v>22</v>
      </c>
      <c r="C643" s="10" t="s">
        <v>323</v>
      </c>
      <c r="D643" s="10">
        <v>2032</v>
      </c>
      <c r="E643" s="10" t="s">
        <v>22</v>
      </c>
      <c r="F643" s="10">
        <v>900</v>
      </c>
      <c r="G643" s="10">
        <v>900</v>
      </c>
      <c r="H643" s="10" t="s">
        <v>291</v>
      </c>
      <c r="I643" s="10" t="str">
        <f>_xlfn.XLOOKUP(E643,Country_MZ[MARKET_NODE],Country_MZ[COUNTRY_NAME])</f>
        <v>AUSTRIA</v>
      </c>
      <c r="J643" s="10" t="str">
        <f>_xlfn.XLOOKUP(A643,Country_MZ[MARKET_NODE],Country_MZ[COUNTRY_NAME])</f>
        <v>CZECH REPUBLIC</v>
      </c>
    </row>
    <row r="644" spans="1:10" hidden="1">
      <c r="A644" s="10" t="s">
        <v>32</v>
      </c>
      <c r="B644" s="10" t="s">
        <v>22</v>
      </c>
      <c r="C644" s="10" t="s">
        <v>323</v>
      </c>
      <c r="D644" s="10">
        <v>2032</v>
      </c>
      <c r="E644" s="10" t="s">
        <v>32</v>
      </c>
      <c r="F644" s="10">
        <v>0</v>
      </c>
      <c r="G644" s="10">
        <v>0</v>
      </c>
      <c r="H644" s="10" t="s">
        <v>291</v>
      </c>
      <c r="I644" s="10" t="str">
        <f>_xlfn.XLOOKUP(E644,Country_MZ[MARKET_NODE],Country_MZ[COUNTRY_NAME])</f>
        <v>CZECH REPUBLIC</v>
      </c>
      <c r="J644" s="10" t="str">
        <f>_xlfn.XLOOKUP(A644,Country_MZ[MARKET_NODE],Country_MZ[COUNTRY_NAME])</f>
        <v>CZECH REPUBLIC</v>
      </c>
    </row>
    <row r="645" spans="1:10" hidden="1">
      <c r="A645" s="10" t="s">
        <v>32</v>
      </c>
      <c r="B645" s="10" t="s">
        <v>22</v>
      </c>
      <c r="C645" s="10" t="s">
        <v>323</v>
      </c>
      <c r="D645" s="10">
        <v>2033</v>
      </c>
      <c r="E645" s="10" t="s">
        <v>22</v>
      </c>
      <c r="F645" s="10">
        <v>900</v>
      </c>
      <c r="G645" s="10">
        <v>900</v>
      </c>
      <c r="H645" s="10" t="s">
        <v>291</v>
      </c>
      <c r="I645" s="10" t="str">
        <f>_xlfn.XLOOKUP(E645,Country_MZ[MARKET_NODE],Country_MZ[COUNTRY_NAME])</f>
        <v>AUSTRIA</v>
      </c>
      <c r="J645" s="10" t="str">
        <f>_xlfn.XLOOKUP(A645,Country_MZ[MARKET_NODE],Country_MZ[COUNTRY_NAME])</f>
        <v>CZECH REPUBLIC</v>
      </c>
    </row>
    <row r="646" spans="1:10" hidden="1">
      <c r="A646" s="10" t="s">
        <v>32</v>
      </c>
      <c r="B646" s="10" t="s">
        <v>22</v>
      </c>
      <c r="C646" s="10" t="s">
        <v>323</v>
      </c>
      <c r="D646" s="10">
        <v>2033</v>
      </c>
      <c r="E646" s="10" t="s">
        <v>32</v>
      </c>
      <c r="F646" s="10">
        <v>0</v>
      </c>
      <c r="G646" s="10">
        <v>0</v>
      </c>
      <c r="H646" s="10" t="s">
        <v>291</v>
      </c>
      <c r="I646" s="10" t="str">
        <f>_xlfn.XLOOKUP(E646,Country_MZ[MARKET_NODE],Country_MZ[COUNTRY_NAME])</f>
        <v>CZECH REPUBLIC</v>
      </c>
      <c r="J646" s="10" t="str">
        <f>_xlfn.XLOOKUP(A646,Country_MZ[MARKET_NODE],Country_MZ[COUNTRY_NAME])</f>
        <v>CZECH REPUBLIC</v>
      </c>
    </row>
    <row r="647" spans="1:10" hidden="1">
      <c r="A647" s="10" t="s">
        <v>32</v>
      </c>
      <c r="B647" s="10" t="s">
        <v>22</v>
      </c>
      <c r="C647" s="10" t="s">
        <v>323</v>
      </c>
      <c r="D647" s="10">
        <v>2034</v>
      </c>
      <c r="E647" s="10" t="s">
        <v>22</v>
      </c>
      <c r="F647" s="10">
        <v>900</v>
      </c>
      <c r="G647" s="10">
        <v>900</v>
      </c>
      <c r="H647" s="10" t="s">
        <v>291</v>
      </c>
      <c r="I647" s="10" t="str">
        <f>_xlfn.XLOOKUP(E647,Country_MZ[MARKET_NODE],Country_MZ[COUNTRY_NAME])</f>
        <v>AUSTRIA</v>
      </c>
      <c r="J647" s="10" t="str">
        <f>_xlfn.XLOOKUP(A647,Country_MZ[MARKET_NODE],Country_MZ[COUNTRY_NAME])</f>
        <v>CZECH REPUBLIC</v>
      </c>
    </row>
    <row r="648" spans="1:10" hidden="1">
      <c r="A648" s="10" t="s">
        <v>32</v>
      </c>
      <c r="B648" s="10" t="s">
        <v>22</v>
      </c>
      <c r="C648" s="10" t="s">
        <v>323</v>
      </c>
      <c r="D648" s="10">
        <v>2034</v>
      </c>
      <c r="E648" s="10" t="s">
        <v>32</v>
      </c>
      <c r="F648" s="10">
        <v>0</v>
      </c>
      <c r="G648" s="10">
        <v>0</v>
      </c>
      <c r="H648" s="10" t="s">
        <v>291</v>
      </c>
      <c r="I648" s="10" t="str">
        <f>_xlfn.XLOOKUP(E648,Country_MZ[MARKET_NODE],Country_MZ[COUNTRY_NAME])</f>
        <v>CZECH REPUBLIC</v>
      </c>
      <c r="J648" s="10" t="str">
        <f>_xlfn.XLOOKUP(A648,Country_MZ[MARKET_NODE],Country_MZ[COUNTRY_NAME])</f>
        <v>CZECH REPUBLIC</v>
      </c>
    </row>
    <row r="649" spans="1:10" hidden="1">
      <c r="A649" s="10" t="s">
        <v>32</v>
      </c>
      <c r="B649" s="10" t="s">
        <v>22</v>
      </c>
      <c r="C649" s="10" t="s">
        <v>323</v>
      </c>
      <c r="D649" s="10">
        <v>2035</v>
      </c>
      <c r="E649" s="10" t="s">
        <v>22</v>
      </c>
      <c r="F649" s="10">
        <v>900</v>
      </c>
      <c r="G649" s="10">
        <v>900</v>
      </c>
      <c r="H649" s="10" t="s">
        <v>291</v>
      </c>
      <c r="I649" s="10" t="str">
        <f>_xlfn.XLOOKUP(E649,Country_MZ[MARKET_NODE],Country_MZ[COUNTRY_NAME])</f>
        <v>AUSTRIA</v>
      </c>
      <c r="J649" s="10" t="str">
        <f>_xlfn.XLOOKUP(A649,Country_MZ[MARKET_NODE],Country_MZ[COUNTRY_NAME])</f>
        <v>CZECH REPUBLIC</v>
      </c>
    </row>
    <row r="650" spans="1:10" hidden="1">
      <c r="A650" s="10" t="s">
        <v>32</v>
      </c>
      <c r="B650" s="10" t="s">
        <v>22</v>
      </c>
      <c r="C650" s="10" t="s">
        <v>323</v>
      </c>
      <c r="D650" s="10">
        <v>2035</v>
      </c>
      <c r="E650" s="10" t="s">
        <v>32</v>
      </c>
      <c r="F650" s="10">
        <v>1000</v>
      </c>
      <c r="G650" s="10">
        <v>1000</v>
      </c>
      <c r="H650" s="10" t="s">
        <v>291</v>
      </c>
      <c r="I650" s="10" t="str">
        <f>_xlfn.XLOOKUP(E650,Country_MZ[MARKET_NODE],Country_MZ[COUNTRY_NAME])</f>
        <v>CZECH REPUBLIC</v>
      </c>
      <c r="J650" s="10" t="str">
        <f>_xlfn.XLOOKUP(A650,Country_MZ[MARKET_NODE],Country_MZ[COUNTRY_NAME])</f>
        <v>CZECH REPUBLIC</v>
      </c>
    </row>
    <row r="651" spans="1:10" hidden="1">
      <c r="A651" s="10" t="s">
        <v>32</v>
      </c>
      <c r="B651" s="10" t="s">
        <v>34</v>
      </c>
      <c r="C651" s="10" t="s">
        <v>324</v>
      </c>
      <c r="D651" s="10">
        <v>2025</v>
      </c>
      <c r="E651" s="10" t="s">
        <v>32</v>
      </c>
      <c r="F651" s="10">
        <v>0</v>
      </c>
      <c r="G651" s="10">
        <v>0</v>
      </c>
      <c r="H651" s="10" t="s">
        <v>291</v>
      </c>
      <c r="I651" s="10" t="str">
        <f>_xlfn.XLOOKUP(E651,Country_MZ[MARKET_NODE],Country_MZ[COUNTRY_NAME])</f>
        <v>CZECH REPUBLIC</v>
      </c>
      <c r="J651" s="10" t="str">
        <f>_xlfn.XLOOKUP(A651,Country_MZ[MARKET_NODE],Country_MZ[COUNTRY_NAME])</f>
        <v>CZECH REPUBLIC</v>
      </c>
    </row>
    <row r="652" spans="1:10" hidden="1">
      <c r="A652" s="10" t="s">
        <v>32</v>
      </c>
      <c r="B652" s="10" t="s">
        <v>34</v>
      </c>
      <c r="C652" s="10" t="s">
        <v>324</v>
      </c>
      <c r="D652" s="10">
        <v>2025</v>
      </c>
      <c r="E652" s="10" t="s">
        <v>34</v>
      </c>
      <c r="F652" s="10">
        <v>0</v>
      </c>
      <c r="G652" s="10">
        <v>0</v>
      </c>
      <c r="H652" s="10" t="s">
        <v>291</v>
      </c>
      <c r="I652" s="10" t="str">
        <f>_xlfn.XLOOKUP(E652,Country_MZ[MARKET_NODE],Country_MZ[COUNTRY_NAME])</f>
        <v>GERMANY</v>
      </c>
      <c r="J652" s="10" t="str">
        <f>_xlfn.XLOOKUP(A652,Country_MZ[MARKET_NODE],Country_MZ[COUNTRY_NAME])</f>
        <v>CZECH REPUBLIC</v>
      </c>
    </row>
    <row r="653" spans="1:10" hidden="1">
      <c r="A653" s="10" t="s">
        <v>32</v>
      </c>
      <c r="B653" s="10" t="s">
        <v>34</v>
      </c>
      <c r="C653" s="10" t="s">
        <v>324</v>
      </c>
      <c r="D653" s="10">
        <v>2026</v>
      </c>
      <c r="E653" s="10" t="s">
        <v>32</v>
      </c>
      <c r="F653" s="10">
        <v>2900</v>
      </c>
      <c r="G653" s="10">
        <v>2900</v>
      </c>
      <c r="H653" s="10" t="s">
        <v>291</v>
      </c>
      <c r="I653" s="10" t="str">
        <f>_xlfn.XLOOKUP(E653,Country_MZ[MARKET_NODE],Country_MZ[COUNTRY_NAME])</f>
        <v>CZECH REPUBLIC</v>
      </c>
      <c r="J653" s="10" t="str">
        <f>_xlfn.XLOOKUP(A653,Country_MZ[MARKET_NODE],Country_MZ[COUNTRY_NAME])</f>
        <v>CZECH REPUBLIC</v>
      </c>
    </row>
    <row r="654" spans="1:10" hidden="1">
      <c r="A654" s="10" t="s">
        <v>32</v>
      </c>
      <c r="B654" s="10" t="s">
        <v>34</v>
      </c>
      <c r="C654" s="10" t="s">
        <v>324</v>
      </c>
      <c r="D654" s="10">
        <v>2026</v>
      </c>
      <c r="E654" s="10" t="s">
        <v>34</v>
      </c>
      <c r="F654" s="10">
        <v>3000</v>
      </c>
      <c r="G654" s="10">
        <v>3000</v>
      </c>
      <c r="H654" s="10" t="s">
        <v>291</v>
      </c>
      <c r="I654" s="10" t="str">
        <f>_xlfn.XLOOKUP(E654,Country_MZ[MARKET_NODE],Country_MZ[COUNTRY_NAME])</f>
        <v>GERMANY</v>
      </c>
      <c r="J654" s="10" t="str">
        <f>_xlfn.XLOOKUP(A654,Country_MZ[MARKET_NODE],Country_MZ[COUNTRY_NAME])</f>
        <v>CZECH REPUBLIC</v>
      </c>
    </row>
    <row r="655" spans="1:10" hidden="1">
      <c r="A655" s="10" t="s">
        <v>32</v>
      </c>
      <c r="B655" s="10" t="s">
        <v>34</v>
      </c>
      <c r="C655" s="10" t="s">
        <v>324</v>
      </c>
      <c r="D655" s="10">
        <v>2027</v>
      </c>
      <c r="E655" s="10" t="s">
        <v>32</v>
      </c>
      <c r="F655" s="10">
        <v>0</v>
      </c>
      <c r="G655" s="10">
        <v>0</v>
      </c>
      <c r="H655" s="10" t="s">
        <v>291</v>
      </c>
      <c r="I655" s="10" t="str">
        <f>_xlfn.XLOOKUP(E655,Country_MZ[MARKET_NODE],Country_MZ[COUNTRY_NAME])</f>
        <v>CZECH REPUBLIC</v>
      </c>
      <c r="J655" s="10" t="str">
        <f>_xlfn.XLOOKUP(A655,Country_MZ[MARKET_NODE],Country_MZ[COUNTRY_NAME])</f>
        <v>CZECH REPUBLIC</v>
      </c>
    </row>
    <row r="656" spans="1:10" hidden="1">
      <c r="A656" s="10" t="s">
        <v>32</v>
      </c>
      <c r="B656" s="10" t="s">
        <v>34</v>
      </c>
      <c r="C656" s="10" t="s">
        <v>324</v>
      </c>
      <c r="D656" s="10">
        <v>2027</v>
      </c>
      <c r="E656" s="10" t="s">
        <v>34</v>
      </c>
      <c r="F656" s="10">
        <v>3000</v>
      </c>
      <c r="G656" s="10">
        <v>3000</v>
      </c>
      <c r="H656" s="10" t="s">
        <v>291</v>
      </c>
      <c r="I656" s="10" t="str">
        <f>_xlfn.XLOOKUP(E656,Country_MZ[MARKET_NODE],Country_MZ[COUNTRY_NAME])</f>
        <v>GERMANY</v>
      </c>
      <c r="J656" s="10" t="str">
        <f>_xlfn.XLOOKUP(A656,Country_MZ[MARKET_NODE],Country_MZ[COUNTRY_NAME])</f>
        <v>CZECH REPUBLIC</v>
      </c>
    </row>
    <row r="657" spans="1:10" hidden="1">
      <c r="A657" s="10" t="s">
        <v>32</v>
      </c>
      <c r="B657" s="10" t="s">
        <v>34</v>
      </c>
      <c r="C657" s="10" t="s">
        <v>324</v>
      </c>
      <c r="D657" s="10">
        <v>2028</v>
      </c>
      <c r="E657" s="10" t="s">
        <v>32</v>
      </c>
      <c r="F657" s="10">
        <v>3150</v>
      </c>
      <c r="G657" s="10">
        <v>3150</v>
      </c>
      <c r="H657" s="10" t="s">
        <v>291</v>
      </c>
      <c r="I657" s="10" t="str">
        <f>_xlfn.XLOOKUP(E657,Country_MZ[MARKET_NODE],Country_MZ[COUNTRY_NAME])</f>
        <v>CZECH REPUBLIC</v>
      </c>
      <c r="J657" s="10" t="str">
        <f>_xlfn.XLOOKUP(A657,Country_MZ[MARKET_NODE],Country_MZ[COUNTRY_NAME])</f>
        <v>CZECH REPUBLIC</v>
      </c>
    </row>
    <row r="658" spans="1:10" hidden="1">
      <c r="A658" s="10" t="s">
        <v>32</v>
      </c>
      <c r="B658" s="10" t="s">
        <v>34</v>
      </c>
      <c r="C658" s="10" t="s">
        <v>324</v>
      </c>
      <c r="D658" s="10">
        <v>2028</v>
      </c>
      <c r="E658" s="10" t="s">
        <v>34</v>
      </c>
      <c r="F658" s="10">
        <v>3000</v>
      </c>
      <c r="G658" s="10">
        <v>3000</v>
      </c>
      <c r="H658" s="10" t="s">
        <v>291</v>
      </c>
      <c r="I658" s="10" t="str">
        <f>_xlfn.XLOOKUP(E658,Country_MZ[MARKET_NODE],Country_MZ[COUNTRY_NAME])</f>
        <v>GERMANY</v>
      </c>
      <c r="J658" s="10" t="str">
        <f>_xlfn.XLOOKUP(A658,Country_MZ[MARKET_NODE],Country_MZ[COUNTRY_NAME])</f>
        <v>CZECH REPUBLIC</v>
      </c>
    </row>
    <row r="659" spans="1:10" hidden="1">
      <c r="A659" s="10" t="s">
        <v>32</v>
      </c>
      <c r="B659" s="10" t="s">
        <v>34</v>
      </c>
      <c r="C659" s="10" t="s">
        <v>324</v>
      </c>
      <c r="D659" s="10">
        <v>2029</v>
      </c>
      <c r="E659" s="10" t="s">
        <v>32</v>
      </c>
      <c r="F659" s="10">
        <v>0</v>
      </c>
      <c r="G659" s="10">
        <v>0</v>
      </c>
      <c r="H659" s="10" t="s">
        <v>291</v>
      </c>
      <c r="I659" s="10" t="str">
        <f>_xlfn.XLOOKUP(E659,Country_MZ[MARKET_NODE],Country_MZ[COUNTRY_NAME])</f>
        <v>CZECH REPUBLIC</v>
      </c>
      <c r="J659" s="10" t="str">
        <f>_xlfn.XLOOKUP(A659,Country_MZ[MARKET_NODE],Country_MZ[COUNTRY_NAME])</f>
        <v>CZECH REPUBLIC</v>
      </c>
    </row>
    <row r="660" spans="1:10" hidden="1">
      <c r="A660" s="10" t="s">
        <v>32</v>
      </c>
      <c r="B660" s="10" t="s">
        <v>34</v>
      </c>
      <c r="C660" s="10" t="s">
        <v>324</v>
      </c>
      <c r="D660" s="10">
        <v>2029</v>
      </c>
      <c r="E660" s="10" t="s">
        <v>34</v>
      </c>
      <c r="F660" s="10">
        <v>3000</v>
      </c>
      <c r="G660" s="10">
        <v>3000</v>
      </c>
      <c r="H660" s="10" t="s">
        <v>291</v>
      </c>
      <c r="I660" s="10" t="str">
        <f>_xlfn.XLOOKUP(E660,Country_MZ[MARKET_NODE],Country_MZ[COUNTRY_NAME])</f>
        <v>GERMANY</v>
      </c>
      <c r="J660" s="10" t="str">
        <f>_xlfn.XLOOKUP(A660,Country_MZ[MARKET_NODE],Country_MZ[COUNTRY_NAME])</f>
        <v>CZECH REPUBLIC</v>
      </c>
    </row>
    <row r="661" spans="1:10" hidden="1">
      <c r="A661" s="10" t="s">
        <v>32</v>
      </c>
      <c r="B661" s="10" t="s">
        <v>34</v>
      </c>
      <c r="C661" s="10" t="s">
        <v>324</v>
      </c>
      <c r="D661" s="10">
        <v>2030</v>
      </c>
      <c r="E661" s="10" t="s">
        <v>32</v>
      </c>
      <c r="F661" s="10">
        <v>3150</v>
      </c>
      <c r="G661" s="10">
        <v>3150</v>
      </c>
      <c r="H661" s="10" t="s">
        <v>291</v>
      </c>
      <c r="I661" s="10" t="str">
        <f>_xlfn.XLOOKUP(E661,Country_MZ[MARKET_NODE],Country_MZ[COUNTRY_NAME])</f>
        <v>CZECH REPUBLIC</v>
      </c>
      <c r="J661" s="10" t="str">
        <f>_xlfn.XLOOKUP(A661,Country_MZ[MARKET_NODE],Country_MZ[COUNTRY_NAME])</f>
        <v>CZECH REPUBLIC</v>
      </c>
    </row>
    <row r="662" spans="1:10" hidden="1">
      <c r="A662" s="10" t="s">
        <v>32</v>
      </c>
      <c r="B662" s="10" t="s">
        <v>34</v>
      </c>
      <c r="C662" s="10" t="s">
        <v>324</v>
      </c>
      <c r="D662" s="10">
        <v>2030</v>
      </c>
      <c r="E662" s="10" t="s">
        <v>34</v>
      </c>
      <c r="F662" s="10">
        <v>3000</v>
      </c>
      <c r="G662" s="10">
        <v>3000</v>
      </c>
      <c r="H662" s="10" t="s">
        <v>291</v>
      </c>
      <c r="I662" s="10" t="str">
        <f>_xlfn.XLOOKUP(E662,Country_MZ[MARKET_NODE],Country_MZ[COUNTRY_NAME])</f>
        <v>GERMANY</v>
      </c>
      <c r="J662" s="10" t="str">
        <f>_xlfn.XLOOKUP(A662,Country_MZ[MARKET_NODE],Country_MZ[COUNTRY_NAME])</f>
        <v>CZECH REPUBLIC</v>
      </c>
    </row>
    <row r="663" spans="1:10" hidden="1">
      <c r="A663" s="10" t="s">
        <v>32</v>
      </c>
      <c r="B663" s="10" t="s">
        <v>34</v>
      </c>
      <c r="C663" s="10" t="s">
        <v>324</v>
      </c>
      <c r="D663" s="10">
        <v>2031</v>
      </c>
      <c r="E663" s="10" t="s">
        <v>32</v>
      </c>
      <c r="F663" s="10">
        <v>0</v>
      </c>
      <c r="G663" s="10">
        <v>0</v>
      </c>
      <c r="H663" s="10" t="s">
        <v>291</v>
      </c>
      <c r="I663" s="10" t="str">
        <f>_xlfn.XLOOKUP(E663,Country_MZ[MARKET_NODE],Country_MZ[COUNTRY_NAME])</f>
        <v>CZECH REPUBLIC</v>
      </c>
      <c r="J663" s="10" t="str">
        <f>_xlfn.XLOOKUP(A663,Country_MZ[MARKET_NODE],Country_MZ[COUNTRY_NAME])</f>
        <v>CZECH REPUBLIC</v>
      </c>
    </row>
    <row r="664" spans="1:10" hidden="1">
      <c r="A664" s="10" t="s">
        <v>32</v>
      </c>
      <c r="B664" s="10" t="s">
        <v>34</v>
      </c>
      <c r="C664" s="10" t="s">
        <v>324</v>
      </c>
      <c r="D664" s="10">
        <v>2031</v>
      </c>
      <c r="E664" s="10" t="s">
        <v>34</v>
      </c>
      <c r="F664" s="10">
        <v>3000</v>
      </c>
      <c r="G664" s="10">
        <v>3000</v>
      </c>
      <c r="H664" s="10" t="s">
        <v>291</v>
      </c>
      <c r="I664" s="10" t="str">
        <f>_xlfn.XLOOKUP(E664,Country_MZ[MARKET_NODE],Country_MZ[COUNTRY_NAME])</f>
        <v>GERMANY</v>
      </c>
      <c r="J664" s="10" t="str">
        <f>_xlfn.XLOOKUP(A664,Country_MZ[MARKET_NODE],Country_MZ[COUNTRY_NAME])</f>
        <v>CZECH REPUBLIC</v>
      </c>
    </row>
    <row r="665" spans="1:10" hidden="1">
      <c r="A665" s="10" t="s">
        <v>32</v>
      </c>
      <c r="B665" s="10" t="s">
        <v>34</v>
      </c>
      <c r="C665" s="10" t="s">
        <v>324</v>
      </c>
      <c r="D665" s="10">
        <v>2032</v>
      </c>
      <c r="E665" s="10" t="s">
        <v>32</v>
      </c>
      <c r="F665" s="10">
        <v>0</v>
      </c>
      <c r="G665" s="10">
        <v>0</v>
      </c>
      <c r="H665" s="10" t="s">
        <v>291</v>
      </c>
      <c r="I665" s="10" t="str">
        <f>_xlfn.XLOOKUP(E665,Country_MZ[MARKET_NODE],Country_MZ[COUNTRY_NAME])</f>
        <v>CZECH REPUBLIC</v>
      </c>
      <c r="J665" s="10" t="str">
        <f>_xlfn.XLOOKUP(A665,Country_MZ[MARKET_NODE],Country_MZ[COUNTRY_NAME])</f>
        <v>CZECH REPUBLIC</v>
      </c>
    </row>
    <row r="666" spans="1:10" hidden="1">
      <c r="A666" s="10" t="s">
        <v>32</v>
      </c>
      <c r="B666" s="10" t="s">
        <v>34</v>
      </c>
      <c r="C666" s="10" t="s">
        <v>324</v>
      </c>
      <c r="D666" s="10">
        <v>2032</v>
      </c>
      <c r="E666" s="10" t="s">
        <v>34</v>
      </c>
      <c r="F666" s="10">
        <v>3000</v>
      </c>
      <c r="G666" s="10">
        <v>3000</v>
      </c>
      <c r="H666" s="10" t="s">
        <v>291</v>
      </c>
      <c r="I666" s="10" t="str">
        <f>_xlfn.XLOOKUP(E666,Country_MZ[MARKET_NODE],Country_MZ[COUNTRY_NAME])</f>
        <v>GERMANY</v>
      </c>
      <c r="J666" s="10" t="str">
        <f>_xlfn.XLOOKUP(A666,Country_MZ[MARKET_NODE],Country_MZ[COUNTRY_NAME])</f>
        <v>CZECH REPUBLIC</v>
      </c>
    </row>
    <row r="667" spans="1:10" hidden="1">
      <c r="A667" s="10" t="s">
        <v>32</v>
      </c>
      <c r="B667" s="10" t="s">
        <v>34</v>
      </c>
      <c r="C667" s="10" t="s">
        <v>324</v>
      </c>
      <c r="D667" s="10">
        <v>2033</v>
      </c>
      <c r="E667" s="10" t="s">
        <v>32</v>
      </c>
      <c r="F667" s="10">
        <v>0</v>
      </c>
      <c r="G667" s="10">
        <v>0</v>
      </c>
      <c r="H667" s="10" t="s">
        <v>291</v>
      </c>
      <c r="I667" s="10" t="str">
        <f>_xlfn.XLOOKUP(E667,Country_MZ[MARKET_NODE],Country_MZ[COUNTRY_NAME])</f>
        <v>CZECH REPUBLIC</v>
      </c>
      <c r="J667" s="10" t="str">
        <f>_xlfn.XLOOKUP(A667,Country_MZ[MARKET_NODE],Country_MZ[COUNTRY_NAME])</f>
        <v>CZECH REPUBLIC</v>
      </c>
    </row>
    <row r="668" spans="1:10" hidden="1">
      <c r="A668" s="10" t="s">
        <v>32</v>
      </c>
      <c r="B668" s="10" t="s">
        <v>34</v>
      </c>
      <c r="C668" s="10" t="s">
        <v>324</v>
      </c>
      <c r="D668" s="10">
        <v>2033</v>
      </c>
      <c r="E668" s="10" t="s">
        <v>34</v>
      </c>
      <c r="F668" s="10">
        <v>3000</v>
      </c>
      <c r="G668" s="10">
        <v>3000</v>
      </c>
      <c r="H668" s="10" t="s">
        <v>291</v>
      </c>
      <c r="I668" s="10" t="str">
        <f>_xlfn.XLOOKUP(E668,Country_MZ[MARKET_NODE],Country_MZ[COUNTRY_NAME])</f>
        <v>GERMANY</v>
      </c>
      <c r="J668" s="10" t="str">
        <f>_xlfn.XLOOKUP(A668,Country_MZ[MARKET_NODE],Country_MZ[COUNTRY_NAME])</f>
        <v>CZECH REPUBLIC</v>
      </c>
    </row>
    <row r="669" spans="1:10" hidden="1">
      <c r="A669" s="10" t="s">
        <v>32</v>
      </c>
      <c r="B669" s="10" t="s">
        <v>34</v>
      </c>
      <c r="C669" s="10" t="s">
        <v>324</v>
      </c>
      <c r="D669" s="10">
        <v>2034</v>
      </c>
      <c r="E669" s="10" t="s">
        <v>32</v>
      </c>
      <c r="F669" s="10">
        <v>0</v>
      </c>
      <c r="G669" s="10">
        <v>0</v>
      </c>
      <c r="H669" s="10" t="s">
        <v>291</v>
      </c>
      <c r="I669" s="10" t="str">
        <f>_xlfn.XLOOKUP(E669,Country_MZ[MARKET_NODE],Country_MZ[COUNTRY_NAME])</f>
        <v>CZECH REPUBLIC</v>
      </c>
      <c r="J669" s="10" t="str">
        <f>_xlfn.XLOOKUP(A669,Country_MZ[MARKET_NODE],Country_MZ[COUNTRY_NAME])</f>
        <v>CZECH REPUBLIC</v>
      </c>
    </row>
    <row r="670" spans="1:10" hidden="1">
      <c r="A670" s="10" t="s">
        <v>32</v>
      </c>
      <c r="B670" s="10" t="s">
        <v>34</v>
      </c>
      <c r="C670" s="10" t="s">
        <v>324</v>
      </c>
      <c r="D670" s="10">
        <v>2034</v>
      </c>
      <c r="E670" s="10" t="s">
        <v>34</v>
      </c>
      <c r="F670" s="10">
        <v>3000</v>
      </c>
      <c r="G670" s="10">
        <v>3000</v>
      </c>
      <c r="H670" s="10" t="s">
        <v>291</v>
      </c>
      <c r="I670" s="10" t="str">
        <f>_xlfn.XLOOKUP(E670,Country_MZ[MARKET_NODE],Country_MZ[COUNTRY_NAME])</f>
        <v>GERMANY</v>
      </c>
      <c r="J670" s="10" t="str">
        <f>_xlfn.XLOOKUP(A670,Country_MZ[MARKET_NODE],Country_MZ[COUNTRY_NAME])</f>
        <v>CZECH REPUBLIC</v>
      </c>
    </row>
    <row r="671" spans="1:10" hidden="1">
      <c r="A671" s="10" t="s">
        <v>32</v>
      </c>
      <c r="B671" s="10" t="s">
        <v>34</v>
      </c>
      <c r="C671" s="10" t="s">
        <v>324</v>
      </c>
      <c r="D671" s="10">
        <v>2035</v>
      </c>
      <c r="E671" s="10" t="s">
        <v>32</v>
      </c>
      <c r="F671" s="10">
        <v>3150</v>
      </c>
      <c r="G671" s="10">
        <v>3150</v>
      </c>
      <c r="H671" s="10" t="s">
        <v>291</v>
      </c>
      <c r="I671" s="10" t="str">
        <f>_xlfn.XLOOKUP(E671,Country_MZ[MARKET_NODE],Country_MZ[COUNTRY_NAME])</f>
        <v>CZECH REPUBLIC</v>
      </c>
      <c r="J671" s="10" t="str">
        <f>_xlfn.XLOOKUP(A671,Country_MZ[MARKET_NODE],Country_MZ[COUNTRY_NAME])</f>
        <v>CZECH REPUBLIC</v>
      </c>
    </row>
    <row r="672" spans="1:10" hidden="1">
      <c r="A672" s="10" t="s">
        <v>32</v>
      </c>
      <c r="B672" s="10" t="s">
        <v>34</v>
      </c>
      <c r="C672" s="10" t="s">
        <v>324</v>
      </c>
      <c r="D672" s="10">
        <v>2035</v>
      </c>
      <c r="E672" s="10" t="s">
        <v>34</v>
      </c>
      <c r="F672" s="10">
        <v>3000</v>
      </c>
      <c r="G672" s="10">
        <v>3000</v>
      </c>
      <c r="H672" s="10" t="s">
        <v>291</v>
      </c>
      <c r="I672" s="10" t="str">
        <f>_xlfn.XLOOKUP(E672,Country_MZ[MARKET_NODE],Country_MZ[COUNTRY_NAME])</f>
        <v>GERMANY</v>
      </c>
      <c r="J672" s="10" t="str">
        <f>_xlfn.XLOOKUP(A672,Country_MZ[MARKET_NODE],Country_MZ[COUNTRY_NAME])</f>
        <v>CZECH REPUBLIC</v>
      </c>
    </row>
    <row r="673" spans="1:10" hidden="1">
      <c r="A673" s="10" t="s">
        <v>32</v>
      </c>
      <c r="B673" s="10" t="s">
        <v>278</v>
      </c>
      <c r="C673" s="10" t="s">
        <v>325</v>
      </c>
      <c r="D673" s="10">
        <v>2025</v>
      </c>
      <c r="E673" s="10" t="s">
        <v>32</v>
      </c>
      <c r="F673" s="10">
        <v>0</v>
      </c>
      <c r="G673" s="10">
        <v>0</v>
      </c>
      <c r="H673" s="10" t="s">
        <v>291</v>
      </c>
      <c r="I673" s="10" t="str">
        <f>_xlfn.XLOOKUP(E673,Country_MZ[MARKET_NODE],Country_MZ[COUNTRY_NAME])</f>
        <v>CZECH REPUBLIC</v>
      </c>
      <c r="J673" s="10" t="str">
        <f>_xlfn.XLOOKUP(A673,Country_MZ[MARKET_NODE],Country_MZ[COUNTRY_NAME])</f>
        <v>CZECH REPUBLIC</v>
      </c>
    </row>
    <row r="674" spans="1:10" hidden="1">
      <c r="A674" s="10" t="s">
        <v>32</v>
      </c>
      <c r="B674" s="10" t="s">
        <v>278</v>
      </c>
      <c r="C674" s="10" t="s">
        <v>325</v>
      </c>
      <c r="D674" s="10">
        <v>2026</v>
      </c>
      <c r="E674" s="10" t="s">
        <v>32</v>
      </c>
      <c r="F674" s="10">
        <v>1050</v>
      </c>
      <c r="G674" s="10">
        <v>1050</v>
      </c>
      <c r="H674" s="10" t="s">
        <v>291</v>
      </c>
      <c r="I674" s="10" t="str">
        <f>_xlfn.XLOOKUP(E674,Country_MZ[MARKET_NODE],Country_MZ[COUNTRY_NAME])</f>
        <v>CZECH REPUBLIC</v>
      </c>
      <c r="J674" s="10" t="str">
        <f>_xlfn.XLOOKUP(A674,Country_MZ[MARKET_NODE],Country_MZ[COUNTRY_NAME])</f>
        <v>CZECH REPUBLIC</v>
      </c>
    </row>
    <row r="675" spans="1:10" hidden="1">
      <c r="A675" s="10" t="s">
        <v>32</v>
      </c>
      <c r="B675" s="10" t="s">
        <v>278</v>
      </c>
      <c r="C675" s="10" t="s">
        <v>325</v>
      </c>
      <c r="D675" s="10">
        <v>2027</v>
      </c>
      <c r="E675" s="10" t="s">
        <v>32</v>
      </c>
      <c r="F675" s="10">
        <v>0</v>
      </c>
      <c r="G675" s="10">
        <v>0</v>
      </c>
      <c r="H675" s="10" t="s">
        <v>291</v>
      </c>
      <c r="I675" s="10" t="str">
        <f>_xlfn.XLOOKUP(E675,Country_MZ[MARKET_NODE],Country_MZ[COUNTRY_NAME])</f>
        <v>CZECH REPUBLIC</v>
      </c>
      <c r="J675" s="10" t="str">
        <f>_xlfn.XLOOKUP(A675,Country_MZ[MARKET_NODE],Country_MZ[COUNTRY_NAME])</f>
        <v>CZECH REPUBLIC</v>
      </c>
    </row>
    <row r="676" spans="1:10" hidden="1">
      <c r="A676" s="10" t="s">
        <v>32</v>
      </c>
      <c r="B676" s="10" t="s">
        <v>278</v>
      </c>
      <c r="C676" s="10" t="s">
        <v>325</v>
      </c>
      <c r="D676" s="10">
        <v>2028</v>
      </c>
      <c r="E676" s="10" t="s">
        <v>32</v>
      </c>
      <c r="F676" s="10">
        <v>1050</v>
      </c>
      <c r="G676" s="10">
        <v>1050</v>
      </c>
      <c r="H676" s="10" t="s">
        <v>291</v>
      </c>
      <c r="I676" s="10" t="str">
        <f>_xlfn.XLOOKUP(E676,Country_MZ[MARKET_NODE],Country_MZ[COUNTRY_NAME])</f>
        <v>CZECH REPUBLIC</v>
      </c>
      <c r="J676" s="10" t="str">
        <f>_xlfn.XLOOKUP(A676,Country_MZ[MARKET_NODE],Country_MZ[COUNTRY_NAME])</f>
        <v>CZECH REPUBLIC</v>
      </c>
    </row>
    <row r="677" spans="1:10" hidden="1">
      <c r="A677" s="10" t="s">
        <v>32</v>
      </c>
      <c r="B677" s="10" t="s">
        <v>278</v>
      </c>
      <c r="C677" s="10" t="s">
        <v>325</v>
      </c>
      <c r="D677" s="10">
        <v>2029</v>
      </c>
      <c r="E677" s="10" t="s">
        <v>32</v>
      </c>
      <c r="F677" s="10">
        <v>0</v>
      </c>
      <c r="G677" s="10">
        <v>0</v>
      </c>
      <c r="H677" s="10" t="s">
        <v>291</v>
      </c>
      <c r="I677" s="10" t="str">
        <f>_xlfn.XLOOKUP(E677,Country_MZ[MARKET_NODE],Country_MZ[COUNTRY_NAME])</f>
        <v>CZECH REPUBLIC</v>
      </c>
      <c r="J677" s="10" t="str">
        <f>_xlfn.XLOOKUP(A677,Country_MZ[MARKET_NODE],Country_MZ[COUNTRY_NAME])</f>
        <v>CZECH REPUBLIC</v>
      </c>
    </row>
    <row r="678" spans="1:10">
      <c r="A678" s="10" t="s">
        <v>32</v>
      </c>
      <c r="B678" s="10" t="s">
        <v>278</v>
      </c>
      <c r="C678" s="10" t="s">
        <v>325</v>
      </c>
      <c r="D678" s="10">
        <v>2030</v>
      </c>
      <c r="E678" s="10" t="s">
        <v>32</v>
      </c>
      <c r="F678" s="10">
        <v>1050</v>
      </c>
      <c r="G678" s="10">
        <v>1050</v>
      </c>
      <c r="H678" s="10" t="s">
        <v>291</v>
      </c>
      <c r="I678" s="10" t="str">
        <f>_xlfn.XLOOKUP(E678,Country_MZ[MARKET_NODE],Country_MZ[COUNTRY_NAME])</f>
        <v>CZECH REPUBLIC</v>
      </c>
      <c r="J678" s="10" t="str">
        <f>_xlfn.XLOOKUP(A678,Country_MZ[MARKET_NODE],Country_MZ[COUNTRY_NAME])</f>
        <v>CZECH REPUBLIC</v>
      </c>
    </row>
    <row r="679" spans="1:10" hidden="1">
      <c r="A679" s="10" t="s">
        <v>32</v>
      </c>
      <c r="B679" s="10" t="s">
        <v>278</v>
      </c>
      <c r="C679" s="10" t="s">
        <v>325</v>
      </c>
      <c r="D679" s="10">
        <v>2031</v>
      </c>
      <c r="E679" s="10" t="s">
        <v>32</v>
      </c>
      <c r="F679" s="10">
        <v>0</v>
      </c>
      <c r="G679" s="10">
        <v>0</v>
      </c>
      <c r="H679" s="10" t="s">
        <v>291</v>
      </c>
      <c r="I679" s="10" t="str">
        <f>_xlfn.XLOOKUP(E679,Country_MZ[MARKET_NODE],Country_MZ[COUNTRY_NAME])</f>
        <v>CZECH REPUBLIC</v>
      </c>
      <c r="J679" s="10" t="str">
        <f>_xlfn.XLOOKUP(A679,Country_MZ[MARKET_NODE],Country_MZ[COUNTRY_NAME])</f>
        <v>CZECH REPUBLIC</v>
      </c>
    </row>
    <row r="680" spans="1:10" hidden="1">
      <c r="A680" s="10" t="s">
        <v>32</v>
      </c>
      <c r="B680" s="10" t="s">
        <v>278</v>
      </c>
      <c r="C680" s="10" t="s">
        <v>325</v>
      </c>
      <c r="D680" s="10">
        <v>2032</v>
      </c>
      <c r="E680" s="10" t="s">
        <v>32</v>
      </c>
      <c r="F680" s="10">
        <v>0</v>
      </c>
      <c r="G680" s="10">
        <v>0</v>
      </c>
      <c r="H680" s="10" t="s">
        <v>291</v>
      </c>
      <c r="I680" s="10" t="str">
        <f>_xlfn.XLOOKUP(E680,Country_MZ[MARKET_NODE],Country_MZ[COUNTRY_NAME])</f>
        <v>CZECH REPUBLIC</v>
      </c>
      <c r="J680" s="10" t="str">
        <f>_xlfn.XLOOKUP(A680,Country_MZ[MARKET_NODE],Country_MZ[COUNTRY_NAME])</f>
        <v>CZECH REPUBLIC</v>
      </c>
    </row>
    <row r="681" spans="1:10" hidden="1">
      <c r="A681" s="10" t="s">
        <v>32</v>
      </c>
      <c r="B681" s="10" t="s">
        <v>278</v>
      </c>
      <c r="C681" s="10" t="s">
        <v>325</v>
      </c>
      <c r="D681" s="10">
        <v>2033</v>
      </c>
      <c r="E681" s="10" t="s">
        <v>32</v>
      </c>
      <c r="F681" s="10">
        <v>0</v>
      </c>
      <c r="G681" s="10">
        <v>0</v>
      </c>
      <c r="H681" s="10" t="s">
        <v>291</v>
      </c>
      <c r="I681" s="10" t="str">
        <f>_xlfn.XLOOKUP(E681,Country_MZ[MARKET_NODE],Country_MZ[COUNTRY_NAME])</f>
        <v>CZECH REPUBLIC</v>
      </c>
      <c r="J681" s="10" t="str">
        <f>_xlfn.XLOOKUP(A681,Country_MZ[MARKET_NODE],Country_MZ[COUNTRY_NAME])</f>
        <v>CZECH REPUBLIC</v>
      </c>
    </row>
    <row r="682" spans="1:10" hidden="1">
      <c r="A682" s="10" t="s">
        <v>32</v>
      </c>
      <c r="B682" s="10" t="s">
        <v>278</v>
      </c>
      <c r="C682" s="10" t="s">
        <v>325</v>
      </c>
      <c r="D682" s="10">
        <v>2034</v>
      </c>
      <c r="E682" s="10" t="s">
        <v>32</v>
      </c>
      <c r="F682" s="10">
        <v>0</v>
      </c>
      <c r="G682" s="10">
        <v>0</v>
      </c>
      <c r="H682" s="10" t="s">
        <v>291</v>
      </c>
      <c r="I682" s="10" t="str">
        <f>_xlfn.XLOOKUP(E682,Country_MZ[MARKET_NODE],Country_MZ[COUNTRY_NAME])</f>
        <v>CZECH REPUBLIC</v>
      </c>
      <c r="J682" s="10" t="str">
        <f>_xlfn.XLOOKUP(A682,Country_MZ[MARKET_NODE],Country_MZ[COUNTRY_NAME])</f>
        <v>CZECH REPUBLIC</v>
      </c>
    </row>
    <row r="683" spans="1:10" hidden="1">
      <c r="A683" s="10" t="s">
        <v>32</v>
      </c>
      <c r="B683" s="10" t="s">
        <v>278</v>
      </c>
      <c r="C683" s="10" t="s">
        <v>325</v>
      </c>
      <c r="D683" s="10">
        <v>2035</v>
      </c>
      <c r="E683" s="10" t="s">
        <v>32</v>
      </c>
      <c r="F683" s="10">
        <v>1050</v>
      </c>
      <c r="G683" s="10">
        <v>1050</v>
      </c>
      <c r="H683" s="10" t="s">
        <v>291</v>
      </c>
      <c r="I683" s="10" t="str">
        <f>_xlfn.XLOOKUP(E683,Country_MZ[MARKET_NODE],Country_MZ[COUNTRY_NAME])</f>
        <v>CZECH REPUBLIC</v>
      </c>
      <c r="J683" s="10" t="str">
        <f>_xlfn.XLOOKUP(A683,Country_MZ[MARKET_NODE],Country_MZ[COUNTRY_NAME])</f>
        <v>CZECH REPUBLIC</v>
      </c>
    </row>
    <row r="684" spans="1:10" hidden="1">
      <c r="A684" s="10" t="s">
        <v>32</v>
      </c>
      <c r="B684" s="10" t="s">
        <v>88</v>
      </c>
      <c r="C684" s="10" t="s">
        <v>326</v>
      </c>
      <c r="D684" s="10">
        <v>2025</v>
      </c>
      <c r="E684" s="10" t="s">
        <v>32</v>
      </c>
      <c r="F684" s="10">
        <v>0</v>
      </c>
      <c r="G684" s="10">
        <v>0</v>
      </c>
      <c r="H684" s="10" t="s">
        <v>291</v>
      </c>
      <c r="I684" s="10" t="str">
        <f>_xlfn.XLOOKUP(E684,Country_MZ[MARKET_NODE],Country_MZ[COUNTRY_NAME])</f>
        <v>CZECH REPUBLIC</v>
      </c>
      <c r="J684" s="10" t="str">
        <f>_xlfn.XLOOKUP(A684,Country_MZ[MARKET_NODE],Country_MZ[COUNTRY_NAME])</f>
        <v>CZECH REPUBLIC</v>
      </c>
    </row>
    <row r="685" spans="1:10" hidden="1">
      <c r="A685" s="10" t="s">
        <v>32</v>
      </c>
      <c r="B685" s="10" t="s">
        <v>88</v>
      </c>
      <c r="C685" s="10" t="s">
        <v>326</v>
      </c>
      <c r="D685" s="10">
        <v>2025</v>
      </c>
      <c r="E685" s="10" t="s">
        <v>88</v>
      </c>
      <c r="F685" s="10">
        <v>1905</v>
      </c>
      <c r="G685" s="10">
        <v>1905</v>
      </c>
      <c r="H685" s="10" t="s">
        <v>291</v>
      </c>
      <c r="I685" s="10" t="str">
        <f>_xlfn.XLOOKUP(E685,Country_MZ[MARKET_NODE],Country_MZ[COUNTRY_NAME])</f>
        <v>SLOVAK REPUBLIC</v>
      </c>
      <c r="J685" s="10" t="str">
        <f>_xlfn.XLOOKUP(A685,Country_MZ[MARKET_NODE],Country_MZ[COUNTRY_NAME])</f>
        <v>CZECH REPUBLIC</v>
      </c>
    </row>
    <row r="686" spans="1:10" hidden="1">
      <c r="A686" s="10" t="s">
        <v>32</v>
      </c>
      <c r="B686" s="10" t="s">
        <v>88</v>
      </c>
      <c r="C686" s="10" t="s">
        <v>326</v>
      </c>
      <c r="D686" s="10">
        <v>2026</v>
      </c>
      <c r="E686" s="10" t="s">
        <v>32</v>
      </c>
      <c r="F686" s="10">
        <v>2000</v>
      </c>
      <c r="G686" s="10">
        <v>2000</v>
      </c>
      <c r="H686" s="10" t="s">
        <v>291</v>
      </c>
      <c r="I686" s="10" t="str">
        <f>_xlfn.XLOOKUP(E686,Country_MZ[MARKET_NODE],Country_MZ[COUNTRY_NAME])</f>
        <v>CZECH REPUBLIC</v>
      </c>
      <c r="J686" s="10" t="str">
        <f>_xlfn.XLOOKUP(A686,Country_MZ[MARKET_NODE],Country_MZ[COUNTRY_NAME])</f>
        <v>CZECH REPUBLIC</v>
      </c>
    </row>
    <row r="687" spans="1:10" hidden="1">
      <c r="A687" s="10" t="s">
        <v>32</v>
      </c>
      <c r="B687" s="10" t="s">
        <v>88</v>
      </c>
      <c r="C687" s="10" t="s">
        <v>326</v>
      </c>
      <c r="D687" s="10">
        <v>2026</v>
      </c>
      <c r="E687" s="10" t="s">
        <v>88</v>
      </c>
      <c r="F687" s="10">
        <v>1905</v>
      </c>
      <c r="G687" s="10">
        <v>1905</v>
      </c>
      <c r="H687" s="10" t="s">
        <v>291</v>
      </c>
      <c r="I687" s="10" t="str">
        <f>_xlfn.XLOOKUP(E687,Country_MZ[MARKET_NODE],Country_MZ[COUNTRY_NAME])</f>
        <v>SLOVAK REPUBLIC</v>
      </c>
      <c r="J687" s="10" t="str">
        <f>_xlfn.XLOOKUP(A687,Country_MZ[MARKET_NODE],Country_MZ[COUNTRY_NAME])</f>
        <v>CZECH REPUBLIC</v>
      </c>
    </row>
    <row r="688" spans="1:10" hidden="1">
      <c r="A688" s="10" t="s">
        <v>32</v>
      </c>
      <c r="B688" s="10" t="s">
        <v>88</v>
      </c>
      <c r="C688" s="10" t="s">
        <v>326</v>
      </c>
      <c r="D688" s="10">
        <v>2027</v>
      </c>
      <c r="E688" s="10" t="s">
        <v>32</v>
      </c>
      <c r="F688" s="10">
        <v>0</v>
      </c>
      <c r="G688" s="10">
        <v>0</v>
      </c>
      <c r="H688" s="10" t="s">
        <v>291</v>
      </c>
      <c r="I688" s="10" t="str">
        <f>_xlfn.XLOOKUP(E688,Country_MZ[MARKET_NODE],Country_MZ[COUNTRY_NAME])</f>
        <v>CZECH REPUBLIC</v>
      </c>
      <c r="J688" s="10" t="str">
        <f>_xlfn.XLOOKUP(A688,Country_MZ[MARKET_NODE],Country_MZ[COUNTRY_NAME])</f>
        <v>CZECH REPUBLIC</v>
      </c>
    </row>
    <row r="689" spans="1:10" hidden="1">
      <c r="A689" s="10" t="s">
        <v>32</v>
      </c>
      <c r="B689" s="10" t="s">
        <v>88</v>
      </c>
      <c r="C689" s="10" t="s">
        <v>326</v>
      </c>
      <c r="D689" s="10">
        <v>2027</v>
      </c>
      <c r="E689" s="10" t="s">
        <v>88</v>
      </c>
      <c r="F689" s="10">
        <v>1905</v>
      </c>
      <c r="G689" s="10">
        <v>1905</v>
      </c>
      <c r="H689" s="10" t="s">
        <v>291</v>
      </c>
      <c r="I689" s="10" t="str">
        <f>_xlfn.XLOOKUP(E689,Country_MZ[MARKET_NODE],Country_MZ[COUNTRY_NAME])</f>
        <v>SLOVAK REPUBLIC</v>
      </c>
      <c r="J689" s="10" t="str">
        <f>_xlfn.XLOOKUP(A689,Country_MZ[MARKET_NODE],Country_MZ[COUNTRY_NAME])</f>
        <v>CZECH REPUBLIC</v>
      </c>
    </row>
    <row r="690" spans="1:10" hidden="1">
      <c r="A690" s="10" t="s">
        <v>32</v>
      </c>
      <c r="B690" s="10" t="s">
        <v>88</v>
      </c>
      <c r="C690" s="10" t="s">
        <v>326</v>
      </c>
      <c r="D690" s="10">
        <v>2028</v>
      </c>
      <c r="E690" s="10" t="s">
        <v>32</v>
      </c>
      <c r="F690" s="10">
        <v>2000</v>
      </c>
      <c r="G690" s="10">
        <v>2000</v>
      </c>
      <c r="H690" s="10" t="s">
        <v>291</v>
      </c>
      <c r="I690" s="10" t="str">
        <f>_xlfn.XLOOKUP(E690,Country_MZ[MARKET_NODE],Country_MZ[COUNTRY_NAME])</f>
        <v>CZECH REPUBLIC</v>
      </c>
      <c r="J690" s="10" t="str">
        <f>_xlfn.XLOOKUP(A690,Country_MZ[MARKET_NODE],Country_MZ[COUNTRY_NAME])</f>
        <v>CZECH REPUBLIC</v>
      </c>
    </row>
    <row r="691" spans="1:10" hidden="1">
      <c r="A691" s="10" t="s">
        <v>32</v>
      </c>
      <c r="B691" s="10" t="s">
        <v>88</v>
      </c>
      <c r="C691" s="10" t="s">
        <v>326</v>
      </c>
      <c r="D691" s="10">
        <v>2028</v>
      </c>
      <c r="E691" s="10" t="s">
        <v>88</v>
      </c>
      <c r="F691" s="10">
        <v>1905</v>
      </c>
      <c r="G691" s="10">
        <v>1905</v>
      </c>
      <c r="H691" s="10" t="s">
        <v>291</v>
      </c>
      <c r="I691" s="10" t="str">
        <f>_xlfn.XLOOKUP(E691,Country_MZ[MARKET_NODE],Country_MZ[COUNTRY_NAME])</f>
        <v>SLOVAK REPUBLIC</v>
      </c>
      <c r="J691" s="10" t="str">
        <f>_xlfn.XLOOKUP(A691,Country_MZ[MARKET_NODE],Country_MZ[COUNTRY_NAME])</f>
        <v>CZECH REPUBLIC</v>
      </c>
    </row>
    <row r="692" spans="1:10" hidden="1">
      <c r="A692" s="10" t="s">
        <v>32</v>
      </c>
      <c r="B692" s="10" t="s">
        <v>88</v>
      </c>
      <c r="C692" s="10" t="s">
        <v>326</v>
      </c>
      <c r="D692" s="10">
        <v>2029</v>
      </c>
      <c r="E692" s="10" t="s">
        <v>32</v>
      </c>
      <c r="F692" s="10">
        <v>0</v>
      </c>
      <c r="G692" s="10">
        <v>0</v>
      </c>
      <c r="H692" s="10" t="s">
        <v>291</v>
      </c>
      <c r="I692" s="10" t="str">
        <f>_xlfn.XLOOKUP(E692,Country_MZ[MARKET_NODE],Country_MZ[COUNTRY_NAME])</f>
        <v>CZECH REPUBLIC</v>
      </c>
      <c r="J692" s="10" t="str">
        <f>_xlfn.XLOOKUP(A692,Country_MZ[MARKET_NODE],Country_MZ[COUNTRY_NAME])</f>
        <v>CZECH REPUBLIC</v>
      </c>
    </row>
    <row r="693" spans="1:10" hidden="1">
      <c r="A693" s="10" t="s">
        <v>32</v>
      </c>
      <c r="B693" s="10" t="s">
        <v>88</v>
      </c>
      <c r="C693" s="10" t="s">
        <v>326</v>
      </c>
      <c r="D693" s="10">
        <v>2029</v>
      </c>
      <c r="E693" s="10" t="s">
        <v>88</v>
      </c>
      <c r="F693" s="10">
        <v>1905</v>
      </c>
      <c r="G693" s="10">
        <v>1905</v>
      </c>
      <c r="H693" s="10" t="s">
        <v>291</v>
      </c>
      <c r="I693" s="10" t="str">
        <f>_xlfn.XLOOKUP(E693,Country_MZ[MARKET_NODE],Country_MZ[COUNTRY_NAME])</f>
        <v>SLOVAK REPUBLIC</v>
      </c>
      <c r="J693" s="10" t="str">
        <f>_xlfn.XLOOKUP(A693,Country_MZ[MARKET_NODE],Country_MZ[COUNTRY_NAME])</f>
        <v>CZECH REPUBLIC</v>
      </c>
    </row>
    <row r="694" spans="1:10" hidden="1">
      <c r="A694" s="10" t="s">
        <v>32</v>
      </c>
      <c r="B694" s="10" t="s">
        <v>88</v>
      </c>
      <c r="C694" s="10" t="s">
        <v>326</v>
      </c>
      <c r="D694" s="10">
        <v>2030</v>
      </c>
      <c r="E694" s="10" t="s">
        <v>32</v>
      </c>
      <c r="F694" s="10">
        <v>2050</v>
      </c>
      <c r="G694" s="10">
        <v>2050</v>
      </c>
      <c r="H694" s="10" t="s">
        <v>291</v>
      </c>
      <c r="I694" s="10" t="str">
        <f>_xlfn.XLOOKUP(E694,Country_MZ[MARKET_NODE],Country_MZ[COUNTRY_NAME])</f>
        <v>CZECH REPUBLIC</v>
      </c>
      <c r="J694" s="10" t="str">
        <f>_xlfn.XLOOKUP(A694,Country_MZ[MARKET_NODE],Country_MZ[COUNTRY_NAME])</f>
        <v>CZECH REPUBLIC</v>
      </c>
    </row>
    <row r="695" spans="1:10" hidden="1">
      <c r="A695" s="10" t="s">
        <v>32</v>
      </c>
      <c r="B695" s="10" t="s">
        <v>88</v>
      </c>
      <c r="C695" s="10" t="s">
        <v>326</v>
      </c>
      <c r="D695" s="10">
        <v>2030</v>
      </c>
      <c r="E695" s="10" t="s">
        <v>88</v>
      </c>
      <c r="F695" s="10">
        <v>1905</v>
      </c>
      <c r="G695" s="10">
        <v>1905</v>
      </c>
      <c r="H695" s="10" t="s">
        <v>291</v>
      </c>
      <c r="I695" s="10" t="str">
        <f>_xlfn.XLOOKUP(E695,Country_MZ[MARKET_NODE],Country_MZ[COUNTRY_NAME])</f>
        <v>SLOVAK REPUBLIC</v>
      </c>
      <c r="J695" s="10" t="str">
        <f>_xlfn.XLOOKUP(A695,Country_MZ[MARKET_NODE],Country_MZ[COUNTRY_NAME])</f>
        <v>CZECH REPUBLIC</v>
      </c>
    </row>
    <row r="696" spans="1:10" hidden="1">
      <c r="A696" s="10" t="s">
        <v>32</v>
      </c>
      <c r="B696" s="10" t="s">
        <v>88</v>
      </c>
      <c r="C696" s="10" t="s">
        <v>326</v>
      </c>
      <c r="D696" s="10">
        <v>2031</v>
      </c>
      <c r="E696" s="10" t="s">
        <v>32</v>
      </c>
      <c r="F696" s="10">
        <v>0</v>
      </c>
      <c r="G696" s="10">
        <v>0</v>
      </c>
      <c r="H696" s="10" t="s">
        <v>291</v>
      </c>
      <c r="I696" s="10" t="str">
        <f>_xlfn.XLOOKUP(E696,Country_MZ[MARKET_NODE],Country_MZ[COUNTRY_NAME])</f>
        <v>CZECH REPUBLIC</v>
      </c>
      <c r="J696" s="10" t="str">
        <f>_xlfn.XLOOKUP(A696,Country_MZ[MARKET_NODE],Country_MZ[COUNTRY_NAME])</f>
        <v>CZECH REPUBLIC</v>
      </c>
    </row>
    <row r="697" spans="1:10" hidden="1">
      <c r="A697" s="10" t="s">
        <v>32</v>
      </c>
      <c r="B697" s="10" t="s">
        <v>88</v>
      </c>
      <c r="C697" s="10" t="s">
        <v>326</v>
      </c>
      <c r="D697" s="10">
        <v>2031</v>
      </c>
      <c r="E697" s="10" t="s">
        <v>88</v>
      </c>
      <c r="F697" s="10">
        <v>1905</v>
      </c>
      <c r="G697" s="10">
        <v>1905</v>
      </c>
      <c r="H697" s="10" t="s">
        <v>291</v>
      </c>
      <c r="I697" s="10" t="str">
        <f>_xlfn.XLOOKUP(E697,Country_MZ[MARKET_NODE],Country_MZ[COUNTRY_NAME])</f>
        <v>SLOVAK REPUBLIC</v>
      </c>
      <c r="J697" s="10" t="str">
        <f>_xlfn.XLOOKUP(A697,Country_MZ[MARKET_NODE],Country_MZ[COUNTRY_NAME])</f>
        <v>CZECH REPUBLIC</v>
      </c>
    </row>
    <row r="698" spans="1:10" hidden="1">
      <c r="A698" s="10" t="s">
        <v>32</v>
      </c>
      <c r="B698" s="10" t="s">
        <v>88</v>
      </c>
      <c r="C698" s="10" t="s">
        <v>326</v>
      </c>
      <c r="D698" s="10">
        <v>2032</v>
      </c>
      <c r="E698" s="10" t="s">
        <v>32</v>
      </c>
      <c r="F698" s="10">
        <v>0</v>
      </c>
      <c r="G698" s="10">
        <v>0</v>
      </c>
      <c r="H698" s="10" t="s">
        <v>291</v>
      </c>
      <c r="I698" s="10" t="str">
        <f>_xlfn.XLOOKUP(E698,Country_MZ[MARKET_NODE],Country_MZ[COUNTRY_NAME])</f>
        <v>CZECH REPUBLIC</v>
      </c>
      <c r="J698" s="10" t="str">
        <f>_xlfn.XLOOKUP(A698,Country_MZ[MARKET_NODE],Country_MZ[COUNTRY_NAME])</f>
        <v>CZECH REPUBLIC</v>
      </c>
    </row>
    <row r="699" spans="1:10" hidden="1">
      <c r="A699" s="10" t="s">
        <v>32</v>
      </c>
      <c r="B699" s="10" t="s">
        <v>88</v>
      </c>
      <c r="C699" s="10" t="s">
        <v>326</v>
      </c>
      <c r="D699" s="10">
        <v>2032</v>
      </c>
      <c r="E699" s="10" t="s">
        <v>88</v>
      </c>
      <c r="F699" s="10">
        <v>1905</v>
      </c>
      <c r="G699" s="10">
        <v>1905</v>
      </c>
      <c r="H699" s="10" t="s">
        <v>291</v>
      </c>
      <c r="I699" s="10" t="str">
        <f>_xlfn.XLOOKUP(E699,Country_MZ[MARKET_NODE],Country_MZ[COUNTRY_NAME])</f>
        <v>SLOVAK REPUBLIC</v>
      </c>
      <c r="J699" s="10" t="str">
        <f>_xlfn.XLOOKUP(A699,Country_MZ[MARKET_NODE],Country_MZ[COUNTRY_NAME])</f>
        <v>CZECH REPUBLIC</v>
      </c>
    </row>
    <row r="700" spans="1:10" hidden="1">
      <c r="A700" s="10" t="s">
        <v>32</v>
      </c>
      <c r="B700" s="10" t="s">
        <v>88</v>
      </c>
      <c r="C700" s="10" t="s">
        <v>326</v>
      </c>
      <c r="D700" s="10">
        <v>2033</v>
      </c>
      <c r="E700" s="10" t="s">
        <v>32</v>
      </c>
      <c r="F700" s="10">
        <v>0</v>
      </c>
      <c r="G700" s="10">
        <v>0</v>
      </c>
      <c r="H700" s="10" t="s">
        <v>291</v>
      </c>
      <c r="I700" s="10" t="str">
        <f>_xlfn.XLOOKUP(E700,Country_MZ[MARKET_NODE],Country_MZ[COUNTRY_NAME])</f>
        <v>CZECH REPUBLIC</v>
      </c>
      <c r="J700" s="10" t="str">
        <f>_xlfn.XLOOKUP(A700,Country_MZ[MARKET_NODE],Country_MZ[COUNTRY_NAME])</f>
        <v>CZECH REPUBLIC</v>
      </c>
    </row>
    <row r="701" spans="1:10" hidden="1">
      <c r="A701" s="10" t="s">
        <v>32</v>
      </c>
      <c r="B701" s="10" t="s">
        <v>88</v>
      </c>
      <c r="C701" s="10" t="s">
        <v>326</v>
      </c>
      <c r="D701" s="10">
        <v>2033</v>
      </c>
      <c r="E701" s="10" t="s">
        <v>88</v>
      </c>
      <c r="F701" s="10">
        <v>1905</v>
      </c>
      <c r="G701" s="10">
        <v>1905</v>
      </c>
      <c r="H701" s="10" t="s">
        <v>291</v>
      </c>
      <c r="I701" s="10" t="str">
        <f>_xlfn.XLOOKUP(E701,Country_MZ[MARKET_NODE],Country_MZ[COUNTRY_NAME])</f>
        <v>SLOVAK REPUBLIC</v>
      </c>
      <c r="J701" s="10" t="str">
        <f>_xlfn.XLOOKUP(A701,Country_MZ[MARKET_NODE],Country_MZ[COUNTRY_NAME])</f>
        <v>CZECH REPUBLIC</v>
      </c>
    </row>
    <row r="702" spans="1:10" hidden="1">
      <c r="A702" s="10" t="s">
        <v>32</v>
      </c>
      <c r="B702" s="10" t="s">
        <v>88</v>
      </c>
      <c r="C702" s="10" t="s">
        <v>326</v>
      </c>
      <c r="D702" s="10">
        <v>2034</v>
      </c>
      <c r="E702" s="10" t="s">
        <v>32</v>
      </c>
      <c r="F702" s="10">
        <v>0</v>
      </c>
      <c r="G702" s="10">
        <v>0</v>
      </c>
      <c r="H702" s="10" t="s">
        <v>291</v>
      </c>
      <c r="I702" s="10" t="str">
        <f>_xlfn.XLOOKUP(E702,Country_MZ[MARKET_NODE],Country_MZ[COUNTRY_NAME])</f>
        <v>CZECH REPUBLIC</v>
      </c>
      <c r="J702" s="10" t="str">
        <f>_xlfn.XLOOKUP(A702,Country_MZ[MARKET_NODE],Country_MZ[COUNTRY_NAME])</f>
        <v>CZECH REPUBLIC</v>
      </c>
    </row>
    <row r="703" spans="1:10" hidden="1">
      <c r="A703" s="10" t="s">
        <v>32</v>
      </c>
      <c r="B703" s="10" t="s">
        <v>88</v>
      </c>
      <c r="C703" s="10" t="s">
        <v>326</v>
      </c>
      <c r="D703" s="10">
        <v>2034</v>
      </c>
      <c r="E703" s="10" t="s">
        <v>88</v>
      </c>
      <c r="F703" s="10">
        <v>1905</v>
      </c>
      <c r="G703" s="10">
        <v>1905</v>
      </c>
      <c r="H703" s="10" t="s">
        <v>291</v>
      </c>
      <c r="I703" s="10" t="str">
        <f>_xlfn.XLOOKUP(E703,Country_MZ[MARKET_NODE],Country_MZ[COUNTRY_NAME])</f>
        <v>SLOVAK REPUBLIC</v>
      </c>
      <c r="J703" s="10" t="str">
        <f>_xlfn.XLOOKUP(A703,Country_MZ[MARKET_NODE],Country_MZ[COUNTRY_NAME])</f>
        <v>CZECH REPUBLIC</v>
      </c>
    </row>
    <row r="704" spans="1:10" hidden="1">
      <c r="A704" s="10" t="s">
        <v>32</v>
      </c>
      <c r="B704" s="10" t="s">
        <v>88</v>
      </c>
      <c r="C704" s="10" t="s">
        <v>326</v>
      </c>
      <c r="D704" s="10">
        <v>2035</v>
      </c>
      <c r="E704" s="10" t="s">
        <v>32</v>
      </c>
      <c r="F704" s="10">
        <v>2050</v>
      </c>
      <c r="G704" s="10">
        <v>2050</v>
      </c>
      <c r="H704" s="10" t="s">
        <v>291</v>
      </c>
      <c r="I704" s="10" t="str">
        <f>_xlfn.XLOOKUP(E704,Country_MZ[MARKET_NODE],Country_MZ[COUNTRY_NAME])</f>
        <v>CZECH REPUBLIC</v>
      </c>
      <c r="J704" s="10" t="str">
        <f>_xlfn.XLOOKUP(A704,Country_MZ[MARKET_NODE],Country_MZ[COUNTRY_NAME])</f>
        <v>CZECH REPUBLIC</v>
      </c>
    </row>
    <row r="705" spans="1:10" hidden="1">
      <c r="A705" s="10" t="s">
        <v>32</v>
      </c>
      <c r="B705" s="10" t="s">
        <v>88</v>
      </c>
      <c r="C705" s="10" t="s">
        <v>326</v>
      </c>
      <c r="D705" s="10">
        <v>2035</v>
      </c>
      <c r="E705" s="10" t="s">
        <v>88</v>
      </c>
      <c r="F705" s="10">
        <v>1905</v>
      </c>
      <c r="G705" s="10">
        <v>1905</v>
      </c>
      <c r="H705" s="10" t="s">
        <v>291</v>
      </c>
      <c r="I705" s="10" t="str">
        <f>_xlfn.XLOOKUP(E705,Country_MZ[MARKET_NODE],Country_MZ[COUNTRY_NAME])</f>
        <v>SLOVAK REPUBLIC</v>
      </c>
      <c r="J705" s="10" t="str">
        <f>_xlfn.XLOOKUP(A705,Country_MZ[MARKET_NODE],Country_MZ[COUNTRY_NAME])</f>
        <v>CZECH REPUBLIC</v>
      </c>
    </row>
    <row r="706" spans="1:10" hidden="1">
      <c r="A706" s="10" t="s">
        <v>34</v>
      </c>
      <c r="B706" s="10" t="s">
        <v>22</v>
      </c>
      <c r="C706" s="10" t="s">
        <v>327</v>
      </c>
      <c r="D706" s="10">
        <v>2025</v>
      </c>
      <c r="E706" s="10" t="s">
        <v>22</v>
      </c>
      <c r="F706" s="10">
        <v>4900</v>
      </c>
      <c r="G706" s="10">
        <v>4900</v>
      </c>
      <c r="H706" s="10" t="s">
        <v>291</v>
      </c>
      <c r="I706" s="10" t="str">
        <f>_xlfn.XLOOKUP(E706,Country_MZ[MARKET_NODE],Country_MZ[COUNTRY_NAME])</f>
        <v>AUSTRIA</v>
      </c>
      <c r="J706" s="10" t="str">
        <f>_xlfn.XLOOKUP(A706,Country_MZ[MARKET_NODE],Country_MZ[COUNTRY_NAME])</f>
        <v>GERMANY</v>
      </c>
    </row>
    <row r="707" spans="1:10" hidden="1">
      <c r="A707" s="10" t="s">
        <v>34</v>
      </c>
      <c r="B707" s="10" t="s">
        <v>22</v>
      </c>
      <c r="C707" s="10" t="s">
        <v>327</v>
      </c>
      <c r="D707" s="10">
        <v>2025</v>
      </c>
      <c r="E707" s="10" t="s">
        <v>34</v>
      </c>
      <c r="F707" s="10">
        <v>0</v>
      </c>
      <c r="G707" s="10">
        <v>0</v>
      </c>
      <c r="H707" s="10" t="s">
        <v>291</v>
      </c>
      <c r="I707" s="10" t="str">
        <f>_xlfn.XLOOKUP(E707,Country_MZ[MARKET_NODE],Country_MZ[COUNTRY_NAME])</f>
        <v>GERMANY</v>
      </c>
      <c r="J707" s="10" t="str">
        <f>_xlfn.XLOOKUP(A707,Country_MZ[MARKET_NODE],Country_MZ[COUNTRY_NAME])</f>
        <v>GERMANY</v>
      </c>
    </row>
    <row r="708" spans="1:10" hidden="1">
      <c r="A708" s="10" t="s">
        <v>34</v>
      </c>
      <c r="B708" s="10" t="s">
        <v>22</v>
      </c>
      <c r="C708" s="10" t="s">
        <v>327</v>
      </c>
      <c r="D708" s="10">
        <v>2026</v>
      </c>
      <c r="E708" s="10" t="s">
        <v>22</v>
      </c>
      <c r="F708" s="10">
        <v>4900</v>
      </c>
      <c r="G708" s="10">
        <v>4900</v>
      </c>
      <c r="H708" s="10" t="s">
        <v>291</v>
      </c>
      <c r="I708" s="10" t="str">
        <f>_xlfn.XLOOKUP(E708,Country_MZ[MARKET_NODE],Country_MZ[COUNTRY_NAME])</f>
        <v>AUSTRIA</v>
      </c>
      <c r="J708" s="10" t="str">
        <f>_xlfn.XLOOKUP(A708,Country_MZ[MARKET_NODE],Country_MZ[COUNTRY_NAME])</f>
        <v>GERMANY</v>
      </c>
    </row>
    <row r="709" spans="1:10" hidden="1">
      <c r="A709" s="10" t="s">
        <v>34</v>
      </c>
      <c r="B709" s="10" t="s">
        <v>22</v>
      </c>
      <c r="C709" s="10" t="s">
        <v>327</v>
      </c>
      <c r="D709" s="10">
        <v>2026</v>
      </c>
      <c r="E709" s="10" t="s">
        <v>34</v>
      </c>
      <c r="F709" s="10">
        <v>4900</v>
      </c>
      <c r="G709" s="10">
        <v>4900</v>
      </c>
      <c r="H709" s="10" t="s">
        <v>291</v>
      </c>
      <c r="I709" s="10" t="str">
        <f>_xlfn.XLOOKUP(E709,Country_MZ[MARKET_NODE],Country_MZ[COUNTRY_NAME])</f>
        <v>GERMANY</v>
      </c>
      <c r="J709" s="10" t="str">
        <f>_xlfn.XLOOKUP(A709,Country_MZ[MARKET_NODE],Country_MZ[COUNTRY_NAME])</f>
        <v>GERMANY</v>
      </c>
    </row>
    <row r="710" spans="1:10" hidden="1">
      <c r="A710" s="10" t="s">
        <v>34</v>
      </c>
      <c r="B710" s="10" t="s">
        <v>22</v>
      </c>
      <c r="C710" s="10" t="s">
        <v>327</v>
      </c>
      <c r="D710" s="10">
        <v>2027</v>
      </c>
      <c r="E710" s="10" t="s">
        <v>22</v>
      </c>
      <c r="F710" s="10">
        <v>4900</v>
      </c>
      <c r="G710" s="10">
        <v>4900</v>
      </c>
      <c r="H710" s="10" t="s">
        <v>291</v>
      </c>
      <c r="I710" s="10" t="str">
        <f>_xlfn.XLOOKUP(E710,Country_MZ[MARKET_NODE],Country_MZ[COUNTRY_NAME])</f>
        <v>AUSTRIA</v>
      </c>
      <c r="J710" s="10" t="str">
        <f>_xlfn.XLOOKUP(A710,Country_MZ[MARKET_NODE],Country_MZ[COUNTRY_NAME])</f>
        <v>GERMANY</v>
      </c>
    </row>
    <row r="711" spans="1:10" hidden="1">
      <c r="A711" s="10" t="s">
        <v>34</v>
      </c>
      <c r="B711" s="10" t="s">
        <v>22</v>
      </c>
      <c r="C711" s="10" t="s">
        <v>327</v>
      </c>
      <c r="D711" s="10">
        <v>2027</v>
      </c>
      <c r="E711" s="10" t="s">
        <v>34</v>
      </c>
      <c r="F711" s="10">
        <v>0</v>
      </c>
      <c r="G711" s="10">
        <v>0</v>
      </c>
      <c r="H711" s="10" t="s">
        <v>291</v>
      </c>
      <c r="I711" s="10" t="str">
        <f>_xlfn.XLOOKUP(E711,Country_MZ[MARKET_NODE],Country_MZ[COUNTRY_NAME])</f>
        <v>GERMANY</v>
      </c>
      <c r="J711" s="10" t="str">
        <f>_xlfn.XLOOKUP(A711,Country_MZ[MARKET_NODE],Country_MZ[COUNTRY_NAME])</f>
        <v>GERMANY</v>
      </c>
    </row>
    <row r="712" spans="1:10" hidden="1">
      <c r="A712" s="10" t="s">
        <v>34</v>
      </c>
      <c r="B712" s="10" t="s">
        <v>22</v>
      </c>
      <c r="C712" s="10" t="s">
        <v>327</v>
      </c>
      <c r="D712" s="10">
        <v>2028</v>
      </c>
      <c r="E712" s="10" t="s">
        <v>22</v>
      </c>
      <c r="F712" s="10">
        <v>5400</v>
      </c>
      <c r="G712" s="10">
        <v>5400</v>
      </c>
      <c r="H712" s="10" t="s">
        <v>291</v>
      </c>
      <c r="I712" s="10" t="str">
        <f>_xlfn.XLOOKUP(E712,Country_MZ[MARKET_NODE],Country_MZ[COUNTRY_NAME])</f>
        <v>AUSTRIA</v>
      </c>
      <c r="J712" s="10" t="str">
        <f>_xlfn.XLOOKUP(A712,Country_MZ[MARKET_NODE],Country_MZ[COUNTRY_NAME])</f>
        <v>GERMANY</v>
      </c>
    </row>
    <row r="713" spans="1:10" hidden="1">
      <c r="A713" s="10" t="s">
        <v>34</v>
      </c>
      <c r="B713" s="10" t="s">
        <v>22</v>
      </c>
      <c r="C713" s="10" t="s">
        <v>327</v>
      </c>
      <c r="D713" s="10">
        <v>2028</v>
      </c>
      <c r="E713" s="10" t="s">
        <v>34</v>
      </c>
      <c r="F713" s="10">
        <v>5400</v>
      </c>
      <c r="G713" s="10">
        <v>5400</v>
      </c>
      <c r="H713" s="10" t="s">
        <v>291</v>
      </c>
      <c r="I713" s="10" t="str">
        <f>_xlfn.XLOOKUP(E713,Country_MZ[MARKET_NODE],Country_MZ[COUNTRY_NAME])</f>
        <v>GERMANY</v>
      </c>
      <c r="J713" s="10" t="str">
        <f>_xlfn.XLOOKUP(A713,Country_MZ[MARKET_NODE],Country_MZ[COUNTRY_NAME])</f>
        <v>GERMANY</v>
      </c>
    </row>
    <row r="714" spans="1:10" hidden="1">
      <c r="A714" s="10" t="s">
        <v>34</v>
      </c>
      <c r="B714" s="10" t="s">
        <v>22</v>
      </c>
      <c r="C714" s="10" t="s">
        <v>327</v>
      </c>
      <c r="D714" s="10">
        <v>2029</v>
      </c>
      <c r="E714" s="10" t="s">
        <v>22</v>
      </c>
      <c r="F714" s="10">
        <v>5400</v>
      </c>
      <c r="G714" s="10">
        <v>5400</v>
      </c>
      <c r="H714" s="10" t="s">
        <v>291</v>
      </c>
      <c r="I714" s="10" t="str">
        <f>_xlfn.XLOOKUP(E714,Country_MZ[MARKET_NODE],Country_MZ[COUNTRY_NAME])</f>
        <v>AUSTRIA</v>
      </c>
      <c r="J714" s="10" t="str">
        <f>_xlfn.XLOOKUP(A714,Country_MZ[MARKET_NODE],Country_MZ[COUNTRY_NAME])</f>
        <v>GERMANY</v>
      </c>
    </row>
    <row r="715" spans="1:10" hidden="1">
      <c r="A715" s="10" t="s">
        <v>34</v>
      </c>
      <c r="B715" s="10" t="s">
        <v>22</v>
      </c>
      <c r="C715" s="10" t="s">
        <v>327</v>
      </c>
      <c r="D715" s="10">
        <v>2029</v>
      </c>
      <c r="E715" s="10" t="s">
        <v>34</v>
      </c>
      <c r="F715" s="10">
        <v>0</v>
      </c>
      <c r="G715" s="10">
        <v>0</v>
      </c>
      <c r="H715" s="10" t="s">
        <v>291</v>
      </c>
      <c r="I715" s="10" t="str">
        <f>_xlfn.XLOOKUP(E715,Country_MZ[MARKET_NODE],Country_MZ[COUNTRY_NAME])</f>
        <v>GERMANY</v>
      </c>
      <c r="J715" s="10" t="str">
        <f>_xlfn.XLOOKUP(A715,Country_MZ[MARKET_NODE],Country_MZ[COUNTRY_NAME])</f>
        <v>GERMANY</v>
      </c>
    </row>
    <row r="716" spans="1:10" hidden="1">
      <c r="A716" s="10" t="s">
        <v>34</v>
      </c>
      <c r="B716" s="10" t="s">
        <v>22</v>
      </c>
      <c r="C716" s="10" t="s">
        <v>327</v>
      </c>
      <c r="D716" s="10">
        <v>2030</v>
      </c>
      <c r="E716" s="10" t="s">
        <v>22</v>
      </c>
      <c r="F716" s="10">
        <v>7500</v>
      </c>
      <c r="G716" s="10">
        <v>7500</v>
      </c>
      <c r="H716" s="10" t="s">
        <v>291</v>
      </c>
      <c r="I716" s="10" t="str">
        <f>_xlfn.XLOOKUP(E716,Country_MZ[MARKET_NODE],Country_MZ[COUNTRY_NAME])</f>
        <v>AUSTRIA</v>
      </c>
      <c r="J716" s="10" t="str">
        <f>_xlfn.XLOOKUP(A716,Country_MZ[MARKET_NODE],Country_MZ[COUNTRY_NAME])</f>
        <v>GERMANY</v>
      </c>
    </row>
    <row r="717" spans="1:10" hidden="1">
      <c r="A717" s="10" t="s">
        <v>34</v>
      </c>
      <c r="B717" s="10" t="s">
        <v>22</v>
      </c>
      <c r="C717" s="10" t="s">
        <v>327</v>
      </c>
      <c r="D717" s="10">
        <v>2030</v>
      </c>
      <c r="E717" s="10" t="s">
        <v>34</v>
      </c>
      <c r="F717" s="10">
        <v>7500</v>
      </c>
      <c r="G717" s="10">
        <v>7500</v>
      </c>
      <c r="H717" s="10" t="s">
        <v>291</v>
      </c>
      <c r="I717" s="10" t="str">
        <f>_xlfn.XLOOKUP(E717,Country_MZ[MARKET_NODE],Country_MZ[COUNTRY_NAME])</f>
        <v>GERMANY</v>
      </c>
      <c r="J717" s="10" t="str">
        <f>_xlfn.XLOOKUP(A717,Country_MZ[MARKET_NODE],Country_MZ[COUNTRY_NAME])</f>
        <v>GERMANY</v>
      </c>
    </row>
    <row r="718" spans="1:10" hidden="1">
      <c r="A718" s="10" t="s">
        <v>34</v>
      </c>
      <c r="B718" s="10" t="s">
        <v>22</v>
      </c>
      <c r="C718" s="10" t="s">
        <v>327</v>
      </c>
      <c r="D718" s="10">
        <v>2031</v>
      </c>
      <c r="E718" s="10" t="s">
        <v>22</v>
      </c>
      <c r="F718" s="10">
        <v>7500</v>
      </c>
      <c r="G718" s="10">
        <v>7500</v>
      </c>
      <c r="H718" s="10" t="s">
        <v>291</v>
      </c>
      <c r="I718" s="10" t="str">
        <f>_xlfn.XLOOKUP(E718,Country_MZ[MARKET_NODE],Country_MZ[COUNTRY_NAME])</f>
        <v>AUSTRIA</v>
      </c>
      <c r="J718" s="10" t="str">
        <f>_xlfn.XLOOKUP(A718,Country_MZ[MARKET_NODE],Country_MZ[COUNTRY_NAME])</f>
        <v>GERMANY</v>
      </c>
    </row>
    <row r="719" spans="1:10" hidden="1">
      <c r="A719" s="10" t="s">
        <v>34</v>
      </c>
      <c r="B719" s="10" t="s">
        <v>22</v>
      </c>
      <c r="C719" s="10" t="s">
        <v>327</v>
      </c>
      <c r="D719" s="10">
        <v>2031</v>
      </c>
      <c r="E719" s="10" t="s">
        <v>34</v>
      </c>
      <c r="F719" s="10">
        <v>7500</v>
      </c>
      <c r="G719" s="10">
        <v>7500</v>
      </c>
      <c r="H719" s="10" t="s">
        <v>291</v>
      </c>
      <c r="I719" s="10" t="str">
        <f>_xlfn.XLOOKUP(E719,Country_MZ[MARKET_NODE],Country_MZ[COUNTRY_NAME])</f>
        <v>GERMANY</v>
      </c>
      <c r="J719" s="10" t="str">
        <f>_xlfn.XLOOKUP(A719,Country_MZ[MARKET_NODE],Country_MZ[COUNTRY_NAME])</f>
        <v>GERMANY</v>
      </c>
    </row>
    <row r="720" spans="1:10" hidden="1">
      <c r="A720" s="10" t="s">
        <v>34</v>
      </c>
      <c r="B720" s="10" t="s">
        <v>22</v>
      </c>
      <c r="C720" s="10" t="s">
        <v>327</v>
      </c>
      <c r="D720" s="10">
        <v>2032</v>
      </c>
      <c r="E720" s="10" t="s">
        <v>22</v>
      </c>
      <c r="F720" s="10">
        <v>7500</v>
      </c>
      <c r="G720" s="10">
        <v>7500</v>
      </c>
      <c r="H720" s="10" t="s">
        <v>291</v>
      </c>
      <c r="I720" s="10" t="str">
        <f>_xlfn.XLOOKUP(E720,Country_MZ[MARKET_NODE],Country_MZ[COUNTRY_NAME])</f>
        <v>AUSTRIA</v>
      </c>
      <c r="J720" s="10" t="str">
        <f>_xlfn.XLOOKUP(A720,Country_MZ[MARKET_NODE],Country_MZ[COUNTRY_NAME])</f>
        <v>GERMANY</v>
      </c>
    </row>
    <row r="721" spans="1:10" hidden="1">
      <c r="A721" s="10" t="s">
        <v>34</v>
      </c>
      <c r="B721" s="10" t="s">
        <v>22</v>
      </c>
      <c r="C721" s="10" t="s">
        <v>327</v>
      </c>
      <c r="D721" s="10">
        <v>2032</v>
      </c>
      <c r="E721" s="10" t="s">
        <v>34</v>
      </c>
      <c r="F721" s="10">
        <v>7500</v>
      </c>
      <c r="G721" s="10">
        <v>7500</v>
      </c>
      <c r="H721" s="10" t="s">
        <v>291</v>
      </c>
      <c r="I721" s="10" t="str">
        <f>_xlfn.XLOOKUP(E721,Country_MZ[MARKET_NODE],Country_MZ[COUNTRY_NAME])</f>
        <v>GERMANY</v>
      </c>
      <c r="J721" s="10" t="str">
        <f>_xlfn.XLOOKUP(A721,Country_MZ[MARKET_NODE],Country_MZ[COUNTRY_NAME])</f>
        <v>GERMANY</v>
      </c>
    </row>
    <row r="722" spans="1:10" hidden="1">
      <c r="A722" s="10" t="s">
        <v>34</v>
      </c>
      <c r="B722" s="10" t="s">
        <v>22</v>
      </c>
      <c r="C722" s="10" t="s">
        <v>327</v>
      </c>
      <c r="D722" s="10">
        <v>2033</v>
      </c>
      <c r="E722" s="10" t="s">
        <v>22</v>
      </c>
      <c r="F722" s="10">
        <v>7500</v>
      </c>
      <c r="G722" s="10">
        <v>7500</v>
      </c>
      <c r="H722" s="10" t="s">
        <v>291</v>
      </c>
      <c r="I722" s="10" t="str">
        <f>_xlfn.XLOOKUP(E722,Country_MZ[MARKET_NODE],Country_MZ[COUNTRY_NAME])</f>
        <v>AUSTRIA</v>
      </c>
      <c r="J722" s="10" t="str">
        <f>_xlfn.XLOOKUP(A722,Country_MZ[MARKET_NODE],Country_MZ[COUNTRY_NAME])</f>
        <v>GERMANY</v>
      </c>
    </row>
    <row r="723" spans="1:10" hidden="1">
      <c r="A723" s="10" t="s">
        <v>34</v>
      </c>
      <c r="B723" s="10" t="s">
        <v>22</v>
      </c>
      <c r="C723" s="10" t="s">
        <v>327</v>
      </c>
      <c r="D723" s="10">
        <v>2033</v>
      </c>
      <c r="E723" s="10" t="s">
        <v>34</v>
      </c>
      <c r="F723" s="10">
        <v>7500</v>
      </c>
      <c r="G723" s="10">
        <v>7500</v>
      </c>
      <c r="H723" s="10" t="s">
        <v>291</v>
      </c>
      <c r="I723" s="10" t="str">
        <f>_xlfn.XLOOKUP(E723,Country_MZ[MARKET_NODE],Country_MZ[COUNTRY_NAME])</f>
        <v>GERMANY</v>
      </c>
      <c r="J723" s="10" t="str">
        <f>_xlfn.XLOOKUP(A723,Country_MZ[MARKET_NODE],Country_MZ[COUNTRY_NAME])</f>
        <v>GERMANY</v>
      </c>
    </row>
    <row r="724" spans="1:10" hidden="1">
      <c r="A724" s="10" t="s">
        <v>34</v>
      </c>
      <c r="B724" s="10" t="s">
        <v>22</v>
      </c>
      <c r="C724" s="10" t="s">
        <v>327</v>
      </c>
      <c r="D724" s="10">
        <v>2034</v>
      </c>
      <c r="E724" s="10" t="s">
        <v>22</v>
      </c>
      <c r="F724" s="10">
        <v>7500</v>
      </c>
      <c r="G724" s="10">
        <v>7500</v>
      </c>
      <c r="H724" s="10" t="s">
        <v>291</v>
      </c>
      <c r="I724" s="10" t="str">
        <f>_xlfn.XLOOKUP(E724,Country_MZ[MARKET_NODE],Country_MZ[COUNTRY_NAME])</f>
        <v>AUSTRIA</v>
      </c>
      <c r="J724" s="10" t="str">
        <f>_xlfn.XLOOKUP(A724,Country_MZ[MARKET_NODE],Country_MZ[COUNTRY_NAME])</f>
        <v>GERMANY</v>
      </c>
    </row>
    <row r="725" spans="1:10" hidden="1">
      <c r="A725" s="10" t="s">
        <v>34</v>
      </c>
      <c r="B725" s="10" t="s">
        <v>22</v>
      </c>
      <c r="C725" s="10" t="s">
        <v>327</v>
      </c>
      <c r="D725" s="10">
        <v>2034</v>
      </c>
      <c r="E725" s="10" t="s">
        <v>34</v>
      </c>
      <c r="F725" s="10">
        <v>7500</v>
      </c>
      <c r="G725" s="10">
        <v>7500</v>
      </c>
      <c r="H725" s="10" t="s">
        <v>291</v>
      </c>
      <c r="I725" s="10" t="str">
        <f>_xlfn.XLOOKUP(E725,Country_MZ[MARKET_NODE],Country_MZ[COUNTRY_NAME])</f>
        <v>GERMANY</v>
      </c>
      <c r="J725" s="10" t="str">
        <f>_xlfn.XLOOKUP(A725,Country_MZ[MARKET_NODE],Country_MZ[COUNTRY_NAME])</f>
        <v>GERMANY</v>
      </c>
    </row>
    <row r="726" spans="1:10" hidden="1">
      <c r="A726" s="10" t="s">
        <v>34</v>
      </c>
      <c r="B726" s="10" t="s">
        <v>22</v>
      </c>
      <c r="C726" s="10" t="s">
        <v>327</v>
      </c>
      <c r="D726" s="10">
        <v>2035</v>
      </c>
      <c r="E726" s="10" t="s">
        <v>22</v>
      </c>
      <c r="F726" s="10">
        <v>7500</v>
      </c>
      <c r="G726" s="10">
        <v>7500</v>
      </c>
      <c r="H726" s="10" t="s">
        <v>291</v>
      </c>
      <c r="I726" s="10" t="str">
        <f>_xlfn.XLOOKUP(E726,Country_MZ[MARKET_NODE],Country_MZ[COUNTRY_NAME])</f>
        <v>AUSTRIA</v>
      </c>
      <c r="J726" s="10" t="str">
        <f>_xlfn.XLOOKUP(A726,Country_MZ[MARKET_NODE],Country_MZ[COUNTRY_NAME])</f>
        <v>GERMANY</v>
      </c>
    </row>
    <row r="727" spans="1:10" hidden="1">
      <c r="A727" s="10" t="s">
        <v>34</v>
      </c>
      <c r="B727" s="10" t="s">
        <v>22</v>
      </c>
      <c r="C727" s="10" t="s">
        <v>327</v>
      </c>
      <c r="D727" s="10">
        <v>2035</v>
      </c>
      <c r="E727" s="10" t="s">
        <v>34</v>
      </c>
      <c r="F727" s="10">
        <v>7500</v>
      </c>
      <c r="G727" s="10">
        <v>7500</v>
      </c>
      <c r="H727" s="10" t="s">
        <v>291</v>
      </c>
      <c r="I727" s="10" t="str">
        <f>_xlfn.XLOOKUP(E727,Country_MZ[MARKET_NODE],Country_MZ[COUNTRY_NAME])</f>
        <v>GERMANY</v>
      </c>
      <c r="J727" s="10" t="str">
        <f>_xlfn.XLOOKUP(A727,Country_MZ[MARKET_NODE],Country_MZ[COUNTRY_NAME])</f>
        <v>GERMANY</v>
      </c>
    </row>
    <row r="728" spans="1:10" hidden="1">
      <c r="A728" s="10" t="s">
        <v>34</v>
      </c>
      <c r="B728" s="10" t="s">
        <v>28</v>
      </c>
      <c r="C728" s="10" t="s">
        <v>328</v>
      </c>
      <c r="D728" s="10">
        <v>2025</v>
      </c>
      <c r="E728" s="10" t="s">
        <v>28</v>
      </c>
      <c r="F728" s="10">
        <v>1000</v>
      </c>
      <c r="G728" s="10">
        <v>1000</v>
      </c>
      <c r="H728" s="10" t="s">
        <v>291</v>
      </c>
      <c r="I728" s="10" t="str">
        <f>_xlfn.XLOOKUP(E728,Country_MZ[MARKET_NODE],Country_MZ[COUNTRY_NAME])</f>
        <v>BELGIUM</v>
      </c>
      <c r="J728" s="10" t="str">
        <f>_xlfn.XLOOKUP(A728,Country_MZ[MARKET_NODE],Country_MZ[COUNTRY_NAME])</f>
        <v>GERMANY</v>
      </c>
    </row>
    <row r="729" spans="1:10" hidden="1">
      <c r="A729" s="10" t="s">
        <v>34</v>
      </c>
      <c r="B729" s="10" t="s">
        <v>28</v>
      </c>
      <c r="C729" s="10" t="s">
        <v>328</v>
      </c>
      <c r="D729" s="10">
        <v>2025</v>
      </c>
      <c r="E729" s="10" t="s">
        <v>34</v>
      </c>
      <c r="F729" s="10">
        <v>0</v>
      </c>
      <c r="G729" s="10">
        <v>0</v>
      </c>
      <c r="H729" s="10" t="s">
        <v>291</v>
      </c>
      <c r="I729" s="10" t="str">
        <f>_xlfn.XLOOKUP(E729,Country_MZ[MARKET_NODE],Country_MZ[COUNTRY_NAME])</f>
        <v>GERMANY</v>
      </c>
      <c r="J729" s="10" t="str">
        <f>_xlfn.XLOOKUP(A729,Country_MZ[MARKET_NODE],Country_MZ[COUNTRY_NAME])</f>
        <v>GERMANY</v>
      </c>
    </row>
    <row r="730" spans="1:10" hidden="1">
      <c r="A730" s="10" t="s">
        <v>34</v>
      </c>
      <c r="B730" s="10" t="s">
        <v>28</v>
      </c>
      <c r="C730" s="10" t="s">
        <v>328</v>
      </c>
      <c r="D730" s="10">
        <v>2026</v>
      </c>
      <c r="E730" s="10" t="s">
        <v>28</v>
      </c>
      <c r="F730" s="10">
        <v>1000</v>
      </c>
      <c r="G730" s="10">
        <v>1000</v>
      </c>
      <c r="H730" s="10" t="s">
        <v>291</v>
      </c>
      <c r="I730" s="10" t="str">
        <f>_xlfn.XLOOKUP(E730,Country_MZ[MARKET_NODE],Country_MZ[COUNTRY_NAME])</f>
        <v>BELGIUM</v>
      </c>
      <c r="J730" s="10" t="str">
        <f>_xlfn.XLOOKUP(A730,Country_MZ[MARKET_NODE],Country_MZ[COUNTRY_NAME])</f>
        <v>GERMANY</v>
      </c>
    </row>
    <row r="731" spans="1:10" hidden="1">
      <c r="A731" s="10" t="s">
        <v>34</v>
      </c>
      <c r="B731" s="10" t="s">
        <v>28</v>
      </c>
      <c r="C731" s="10" t="s">
        <v>328</v>
      </c>
      <c r="D731" s="10">
        <v>2026</v>
      </c>
      <c r="E731" s="10" t="s">
        <v>34</v>
      </c>
      <c r="F731" s="10">
        <v>1000</v>
      </c>
      <c r="G731" s="10">
        <v>1000</v>
      </c>
      <c r="H731" s="10" t="s">
        <v>291</v>
      </c>
      <c r="I731" s="10" t="str">
        <f>_xlfn.XLOOKUP(E731,Country_MZ[MARKET_NODE],Country_MZ[COUNTRY_NAME])</f>
        <v>GERMANY</v>
      </c>
      <c r="J731" s="10" t="str">
        <f>_xlfn.XLOOKUP(A731,Country_MZ[MARKET_NODE],Country_MZ[COUNTRY_NAME])</f>
        <v>GERMANY</v>
      </c>
    </row>
    <row r="732" spans="1:10" hidden="1">
      <c r="A732" s="10" t="s">
        <v>34</v>
      </c>
      <c r="B732" s="10" t="s">
        <v>28</v>
      </c>
      <c r="C732" s="10" t="s">
        <v>328</v>
      </c>
      <c r="D732" s="10">
        <v>2027</v>
      </c>
      <c r="E732" s="10" t="s">
        <v>28</v>
      </c>
      <c r="F732" s="10">
        <v>1000</v>
      </c>
      <c r="G732" s="10">
        <v>1000</v>
      </c>
      <c r="H732" s="10" t="s">
        <v>291</v>
      </c>
      <c r="I732" s="10" t="str">
        <f>_xlfn.XLOOKUP(E732,Country_MZ[MARKET_NODE],Country_MZ[COUNTRY_NAME])</f>
        <v>BELGIUM</v>
      </c>
      <c r="J732" s="10" t="str">
        <f>_xlfn.XLOOKUP(A732,Country_MZ[MARKET_NODE],Country_MZ[COUNTRY_NAME])</f>
        <v>GERMANY</v>
      </c>
    </row>
    <row r="733" spans="1:10" hidden="1">
      <c r="A733" s="10" t="s">
        <v>34</v>
      </c>
      <c r="B733" s="10" t="s">
        <v>28</v>
      </c>
      <c r="C733" s="10" t="s">
        <v>328</v>
      </c>
      <c r="D733" s="10">
        <v>2027</v>
      </c>
      <c r="E733" s="10" t="s">
        <v>34</v>
      </c>
      <c r="F733" s="10">
        <v>1000</v>
      </c>
      <c r="G733" s="10">
        <v>1000</v>
      </c>
      <c r="H733" s="10" t="s">
        <v>291</v>
      </c>
      <c r="I733" s="10" t="str">
        <f>_xlfn.XLOOKUP(E733,Country_MZ[MARKET_NODE],Country_MZ[COUNTRY_NAME])</f>
        <v>GERMANY</v>
      </c>
      <c r="J733" s="10" t="str">
        <f>_xlfn.XLOOKUP(A733,Country_MZ[MARKET_NODE],Country_MZ[COUNTRY_NAME])</f>
        <v>GERMANY</v>
      </c>
    </row>
    <row r="734" spans="1:10" hidden="1">
      <c r="A734" s="10" t="s">
        <v>34</v>
      </c>
      <c r="B734" s="10" t="s">
        <v>28</v>
      </c>
      <c r="C734" s="10" t="s">
        <v>328</v>
      </c>
      <c r="D734" s="10">
        <v>2028</v>
      </c>
      <c r="E734" s="10" t="s">
        <v>28</v>
      </c>
      <c r="F734" s="10">
        <v>1000</v>
      </c>
      <c r="G734" s="10">
        <v>1000</v>
      </c>
      <c r="H734" s="10" t="s">
        <v>291</v>
      </c>
      <c r="I734" s="10" t="str">
        <f>_xlfn.XLOOKUP(E734,Country_MZ[MARKET_NODE],Country_MZ[COUNTRY_NAME])</f>
        <v>BELGIUM</v>
      </c>
      <c r="J734" s="10" t="str">
        <f>_xlfn.XLOOKUP(A734,Country_MZ[MARKET_NODE],Country_MZ[COUNTRY_NAME])</f>
        <v>GERMANY</v>
      </c>
    </row>
    <row r="735" spans="1:10" hidden="1">
      <c r="A735" s="10" t="s">
        <v>34</v>
      </c>
      <c r="B735" s="10" t="s">
        <v>28</v>
      </c>
      <c r="C735" s="10" t="s">
        <v>328</v>
      </c>
      <c r="D735" s="10">
        <v>2028</v>
      </c>
      <c r="E735" s="10" t="s">
        <v>34</v>
      </c>
      <c r="F735" s="10">
        <v>1000</v>
      </c>
      <c r="G735" s="10">
        <v>1000</v>
      </c>
      <c r="H735" s="10" t="s">
        <v>291</v>
      </c>
      <c r="I735" s="10" t="str">
        <f>_xlfn.XLOOKUP(E735,Country_MZ[MARKET_NODE],Country_MZ[COUNTRY_NAME])</f>
        <v>GERMANY</v>
      </c>
      <c r="J735" s="10" t="str">
        <f>_xlfn.XLOOKUP(A735,Country_MZ[MARKET_NODE],Country_MZ[COUNTRY_NAME])</f>
        <v>GERMANY</v>
      </c>
    </row>
    <row r="736" spans="1:10" hidden="1">
      <c r="A736" s="10" t="s">
        <v>34</v>
      </c>
      <c r="B736" s="10" t="s">
        <v>28</v>
      </c>
      <c r="C736" s="10" t="s">
        <v>328</v>
      </c>
      <c r="D736" s="10">
        <v>2029</v>
      </c>
      <c r="E736" s="10" t="s">
        <v>28</v>
      </c>
      <c r="F736" s="10">
        <v>1000</v>
      </c>
      <c r="G736" s="10">
        <v>1000</v>
      </c>
      <c r="H736" s="10" t="s">
        <v>291</v>
      </c>
      <c r="I736" s="10" t="str">
        <f>_xlfn.XLOOKUP(E736,Country_MZ[MARKET_NODE],Country_MZ[COUNTRY_NAME])</f>
        <v>BELGIUM</v>
      </c>
      <c r="J736" s="10" t="str">
        <f>_xlfn.XLOOKUP(A736,Country_MZ[MARKET_NODE],Country_MZ[COUNTRY_NAME])</f>
        <v>GERMANY</v>
      </c>
    </row>
    <row r="737" spans="1:10" hidden="1">
      <c r="A737" s="10" t="s">
        <v>34</v>
      </c>
      <c r="B737" s="10" t="s">
        <v>28</v>
      </c>
      <c r="C737" s="10" t="s">
        <v>328</v>
      </c>
      <c r="D737" s="10">
        <v>2029</v>
      </c>
      <c r="E737" s="10" t="s">
        <v>34</v>
      </c>
      <c r="F737" s="10">
        <v>1000</v>
      </c>
      <c r="G737" s="10">
        <v>1000</v>
      </c>
      <c r="H737" s="10" t="s">
        <v>291</v>
      </c>
      <c r="I737" s="10" t="str">
        <f>_xlfn.XLOOKUP(E737,Country_MZ[MARKET_NODE],Country_MZ[COUNTRY_NAME])</f>
        <v>GERMANY</v>
      </c>
      <c r="J737" s="10" t="str">
        <f>_xlfn.XLOOKUP(A737,Country_MZ[MARKET_NODE],Country_MZ[COUNTRY_NAME])</f>
        <v>GERMANY</v>
      </c>
    </row>
    <row r="738" spans="1:10" hidden="1">
      <c r="A738" s="10" t="s">
        <v>34</v>
      </c>
      <c r="B738" s="10" t="s">
        <v>28</v>
      </c>
      <c r="C738" s="10" t="s">
        <v>328</v>
      </c>
      <c r="D738" s="10">
        <v>2030</v>
      </c>
      <c r="E738" s="10" t="s">
        <v>28</v>
      </c>
      <c r="F738" s="10">
        <v>1000</v>
      </c>
      <c r="G738" s="10">
        <v>1000</v>
      </c>
      <c r="H738" s="10" t="s">
        <v>291</v>
      </c>
      <c r="I738" s="10" t="str">
        <f>_xlfn.XLOOKUP(E738,Country_MZ[MARKET_NODE],Country_MZ[COUNTRY_NAME])</f>
        <v>BELGIUM</v>
      </c>
      <c r="J738" s="10" t="str">
        <f>_xlfn.XLOOKUP(A738,Country_MZ[MARKET_NODE],Country_MZ[COUNTRY_NAME])</f>
        <v>GERMANY</v>
      </c>
    </row>
    <row r="739" spans="1:10" hidden="1">
      <c r="A739" s="10" t="s">
        <v>34</v>
      </c>
      <c r="B739" s="10" t="s">
        <v>28</v>
      </c>
      <c r="C739" s="10" t="s">
        <v>328</v>
      </c>
      <c r="D739" s="10">
        <v>2030</v>
      </c>
      <c r="E739" s="10" t="s">
        <v>34</v>
      </c>
      <c r="F739" s="10">
        <v>1000</v>
      </c>
      <c r="G739" s="10">
        <v>1000</v>
      </c>
      <c r="H739" s="10" t="s">
        <v>291</v>
      </c>
      <c r="I739" s="10" t="str">
        <f>_xlfn.XLOOKUP(E739,Country_MZ[MARKET_NODE],Country_MZ[COUNTRY_NAME])</f>
        <v>GERMANY</v>
      </c>
      <c r="J739" s="10" t="str">
        <f>_xlfn.XLOOKUP(A739,Country_MZ[MARKET_NODE],Country_MZ[COUNTRY_NAME])</f>
        <v>GERMANY</v>
      </c>
    </row>
    <row r="740" spans="1:10" hidden="1">
      <c r="A740" s="10" t="s">
        <v>34</v>
      </c>
      <c r="B740" s="10" t="s">
        <v>28</v>
      </c>
      <c r="C740" s="10" t="s">
        <v>328</v>
      </c>
      <c r="D740" s="10">
        <v>2031</v>
      </c>
      <c r="E740" s="10" t="s">
        <v>28</v>
      </c>
      <c r="F740" s="10">
        <v>1000</v>
      </c>
      <c r="G740" s="10">
        <v>1000</v>
      </c>
      <c r="H740" s="10" t="s">
        <v>291</v>
      </c>
      <c r="I740" s="10" t="str">
        <f>_xlfn.XLOOKUP(E740,Country_MZ[MARKET_NODE],Country_MZ[COUNTRY_NAME])</f>
        <v>BELGIUM</v>
      </c>
      <c r="J740" s="10" t="str">
        <f>_xlfn.XLOOKUP(A740,Country_MZ[MARKET_NODE],Country_MZ[COUNTRY_NAME])</f>
        <v>GERMANY</v>
      </c>
    </row>
    <row r="741" spans="1:10" hidden="1">
      <c r="A741" s="10" t="s">
        <v>34</v>
      </c>
      <c r="B741" s="10" t="s">
        <v>28</v>
      </c>
      <c r="C741" s="10" t="s">
        <v>328</v>
      </c>
      <c r="D741" s="10">
        <v>2031</v>
      </c>
      <c r="E741" s="10" t="s">
        <v>34</v>
      </c>
      <c r="F741" s="10">
        <v>1000</v>
      </c>
      <c r="G741" s="10">
        <v>1000</v>
      </c>
      <c r="H741" s="10" t="s">
        <v>291</v>
      </c>
      <c r="I741" s="10" t="str">
        <f>_xlfn.XLOOKUP(E741,Country_MZ[MARKET_NODE],Country_MZ[COUNTRY_NAME])</f>
        <v>GERMANY</v>
      </c>
      <c r="J741" s="10" t="str">
        <f>_xlfn.XLOOKUP(A741,Country_MZ[MARKET_NODE],Country_MZ[COUNTRY_NAME])</f>
        <v>GERMANY</v>
      </c>
    </row>
    <row r="742" spans="1:10" hidden="1">
      <c r="A742" s="10" t="s">
        <v>34</v>
      </c>
      <c r="B742" s="10" t="s">
        <v>28</v>
      </c>
      <c r="C742" s="10" t="s">
        <v>328</v>
      </c>
      <c r="D742" s="10">
        <v>2032</v>
      </c>
      <c r="E742" s="10" t="s">
        <v>28</v>
      </c>
      <c r="F742" s="10">
        <v>1000</v>
      </c>
      <c r="G742" s="10">
        <v>1000</v>
      </c>
      <c r="H742" s="10" t="s">
        <v>291</v>
      </c>
      <c r="I742" s="10" t="str">
        <f>_xlfn.XLOOKUP(E742,Country_MZ[MARKET_NODE],Country_MZ[COUNTRY_NAME])</f>
        <v>BELGIUM</v>
      </c>
      <c r="J742" s="10" t="str">
        <f>_xlfn.XLOOKUP(A742,Country_MZ[MARKET_NODE],Country_MZ[COUNTRY_NAME])</f>
        <v>GERMANY</v>
      </c>
    </row>
    <row r="743" spans="1:10" hidden="1">
      <c r="A743" s="10" t="s">
        <v>34</v>
      </c>
      <c r="B743" s="10" t="s">
        <v>28</v>
      </c>
      <c r="C743" s="10" t="s">
        <v>328</v>
      </c>
      <c r="D743" s="10">
        <v>2032</v>
      </c>
      <c r="E743" s="10" t="s">
        <v>34</v>
      </c>
      <c r="F743" s="10">
        <v>1000</v>
      </c>
      <c r="G743" s="10">
        <v>1000</v>
      </c>
      <c r="H743" s="10" t="s">
        <v>291</v>
      </c>
      <c r="I743" s="10" t="str">
        <f>_xlfn.XLOOKUP(E743,Country_MZ[MARKET_NODE],Country_MZ[COUNTRY_NAME])</f>
        <v>GERMANY</v>
      </c>
      <c r="J743" s="10" t="str">
        <f>_xlfn.XLOOKUP(A743,Country_MZ[MARKET_NODE],Country_MZ[COUNTRY_NAME])</f>
        <v>GERMANY</v>
      </c>
    </row>
    <row r="744" spans="1:10" hidden="1">
      <c r="A744" s="10" t="s">
        <v>34</v>
      </c>
      <c r="B744" s="10" t="s">
        <v>28</v>
      </c>
      <c r="C744" s="10" t="s">
        <v>328</v>
      </c>
      <c r="D744" s="10">
        <v>2033</v>
      </c>
      <c r="E744" s="10" t="s">
        <v>28</v>
      </c>
      <c r="F744" s="10">
        <v>1000</v>
      </c>
      <c r="G744" s="10">
        <v>1000</v>
      </c>
      <c r="H744" s="10" t="s">
        <v>291</v>
      </c>
      <c r="I744" s="10" t="str">
        <f>_xlfn.XLOOKUP(E744,Country_MZ[MARKET_NODE],Country_MZ[COUNTRY_NAME])</f>
        <v>BELGIUM</v>
      </c>
      <c r="J744" s="10" t="str">
        <f>_xlfn.XLOOKUP(A744,Country_MZ[MARKET_NODE],Country_MZ[COUNTRY_NAME])</f>
        <v>GERMANY</v>
      </c>
    </row>
    <row r="745" spans="1:10" hidden="1">
      <c r="A745" s="10" t="s">
        <v>34</v>
      </c>
      <c r="B745" s="10" t="s">
        <v>28</v>
      </c>
      <c r="C745" s="10" t="s">
        <v>328</v>
      </c>
      <c r="D745" s="10">
        <v>2033</v>
      </c>
      <c r="E745" s="10" t="s">
        <v>34</v>
      </c>
      <c r="F745" s="10">
        <v>1000</v>
      </c>
      <c r="G745" s="10">
        <v>1000</v>
      </c>
      <c r="H745" s="10" t="s">
        <v>291</v>
      </c>
      <c r="I745" s="10" t="str">
        <f>_xlfn.XLOOKUP(E745,Country_MZ[MARKET_NODE],Country_MZ[COUNTRY_NAME])</f>
        <v>GERMANY</v>
      </c>
      <c r="J745" s="10" t="str">
        <f>_xlfn.XLOOKUP(A745,Country_MZ[MARKET_NODE],Country_MZ[COUNTRY_NAME])</f>
        <v>GERMANY</v>
      </c>
    </row>
    <row r="746" spans="1:10" hidden="1">
      <c r="A746" s="10" t="s">
        <v>34</v>
      </c>
      <c r="B746" s="10" t="s">
        <v>28</v>
      </c>
      <c r="C746" s="10" t="s">
        <v>328</v>
      </c>
      <c r="D746" s="10">
        <v>2034</v>
      </c>
      <c r="E746" s="10" t="s">
        <v>28</v>
      </c>
      <c r="F746" s="10">
        <v>1000</v>
      </c>
      <c r="G746" s="10">
        <v>1000</v>
      </c>
      <c r="H746" s="10" t="s">
        <v>291</v>
      </c>
      <c r="I746" s="10" t="str">
        <f>_xlfn.XLOOKUP(E746,Country_MZ[MARKET_NODE],Country_MZ[COUNTRY_NAME])</f>
        <v>BELGIUM</v>
      </c>
      <c r="J746" s="10" t="str">
        <f>_xlfn.XLOOKUP(A746,Country_MZ[MARKET_NODE],Country_MZ[COUNTRY_NAME])</f>
        <v>GERMANY</v>
      </c>
    </row>
    <row r="747" spans="1:10" hidden="1">
      <c r="A747" s="10" t="s">
        <v>34</v>
      </c>
      <c r="B747" s="10" t="s">
        <v>28</v>
      </c>
      <c r="C747" s="10" t="s">
        <v>328</v>
      </c>
      <c r="D747" s="10">
        <v>2034</v>
      </c>
      <c r="E747" s="10" t="s">
        <v>34</v>
      </c>
      <c r="F747" s="10">
        <v>1000</v>
      </c>
      <c r="G747" s="10">
        <v>1000</v>
      </c>
      <c r="H747" s="10" t="s">
        <v>291</v>
      </c>
      <c r="I747" s="10" t="str">
        <f>_xlfn.XLOOKUP(E747,Country_MZ[MARKET_NODE],Country_MZ[COUNTRY_NAME])</f>
        <v>GERMANY</v>
      </c>
      <c r="J747" s="10" t="str">
        <f>_xlfn.XLOOKUP(A747,Country_MZ[MARKET_NODE],Country_MZ[COUNTRY_NAME])</f>
        <v>GERMANY</v>
      </c>
    </row>
    <row r="748" spans="1:10" hidden="1">
      <c r="A748" s="10" t="s">
        <v>34</v>
      </c>
      <c r="B748" s="10" t="s">
        <v>28</v>
      </c>
      <c r="C748" s="10" t="s">
        <v>328</v>
      </c>
      <c r="D748" s="10">
        <v>2035</v>
      </c>
      <c r="E748" s="10" t="s">
        <v>28</v>
      </c>
      <c r="F748" s="10">
        <v>1000</v>
      </c>
      <c r="G748" s="10">
        <v>1000</v>
      </c>
      <c r="H748" s="10" t="s">
        <v>291</v>
      </c>
      <c r="I748" s="10" t="str">
        <f>_xlfn.XLOOKUP(E748,Country_MZ[MARKET_NODE],Country_MZ[COUNTRY_NAME])</f>
        <v>BELGIUM</v>
      </c>
      <c r="J748" s="10" t="str">
        <f>_xlfn.XLOOKUP(A748,Country_MZ[MARKET_NODE],Country_MZ[COUNTRY_NAME])</f>
        <v>GERMANY</v>
      </c>
    </row>
    <row r="749" spans="1:10" hidden="1">
      <c r="A749" s="10" t="s">
        <v>34</v>
      </c>
      <c r="B749" s="10" t="s">
        <v>28</v>
      </c>
      <c r="C749" s="10" t="s">
        <v>328</v>
      </c>
      <c r="D749" s="10">
        <v>2035</v>
      </c>
      <c r="E749" s="10" t="s">
        <v>34</v>
      </c>
      <c r="F749" s="10">
        <v>1000</v>
      </c>
      <c r="G749" s="10">
        <v>1000</v>
      </c>
      <c r="H749" s="10" t="s">
        <v>291</v>
      </c>
      <c r="I749" s="10" t="str">
        <f>_xlfn.XLOOKUP(E749,Country_MZ[MARKET_NODE],Country_MZ[COUNTRY_NAME])</f>
        <v>GERMANY</v>
      </c>
      <c r="J749" s="10" t="str">
        <f>_xlfn.XLOOKUP(A749,Country_MZ[MARKET_NODE],Country_MZ[COUNTRY_NAME])</f>
        <v>GERMANY</v>
      </c>
    </row>
    <row r="750" spans="1:10" hidden="1">
      <c r="A750" s="10" t="s">
        <v>34</v>
      </c>
      <c r="B750" s="10" t="s">
        <v>31</v>
      </c>
      <c r="C750" s="10" t="s">
        <v>329</v>
      </c>
      <c r="D750" s="10">
        <v>2025</v>
      </c>
      <c r="E750" s="10" t="s">
        <v>31</v>
      </c>
      <c r="F750" s="10">
        <v>0</v>
      </c>
      <c r="G750" s="10">
        <v>0</v>
      </c>
      <c r="H750" s="10" t="s">
        <v>291</v>
      </c>
      <c r="I750" s="10" t="str">
        <f>_xlfn.XLOOKUP(E750,Country_MZ[MARKET_NODE],Country_MZ[COUNTRY_NAME])</f>
        <v>SWITZERLAND</v>
      </c>
      <c r="J750" s="10" t="str">
        <f>_xlfn.XLOOKUP(A750,Country_MZ[MARKET_NODE],Country_MZ[COUNTRY_NAME])</f>
        <v>GERMANY</v>
      </c>
    </row>
    <row r="751" spans="1:10" hidden="1">
      <c r="A751" s="10" t="s">
        <v>34</v>
      </c>
      <c r="B751" s="10" t="s">
        <v>31</v>
      </c>
      <c r="C751" s="10" t="s">
        <v>329</v>
      </c>
      <c r="D751" s="10">
        <v>2025</v>
      </c>
      <c r="E751" s="10" t="s">
        <v>34</v>
      </c>
      <c r="F751" s="10">
        <v>0</v>
      </c>
      <c r="G751" s="10">
        <v>0</v>
      </c>
      <c r="H751" s="10" t="s">
        <v>291</v>
      </c>
      <c r="I751" s="10" t="str">
        <f>_xlfn.XLOOKUP(E751,Country_MZ[MARKET_NODE],Country_MZ[COUNTRY_NAME])</f>
        <v>GERMANY</v>
      </c>
      <c r="J751" s="10" t="str">
        <f>_xlfn.XLOOKUP(A751,Country_MZ[MARKET_NODE],Country_MZ[COUNTRY_NAME])</f>
        <v>GERMANY</v>
      </c>
    </row>
    <row r="752" spans="1:10" hidden="1">
      <c r="A752" s="10" t="s">
        <v>34</v>
      </c>
      <c r="B752" s="10" t="s">
        <v>31</v>
      </c>
      <c r="C752" s="10" t="s">
        <v>329</v>
      </c>
      <c r="D752" s="10">
        <v>2026</v>
      </c>
      <c r="E752" s="10" t="s">
        <v>31</v>
      </c>
      <c r="F752" s="10">
        <v>3200</v>
      </c>
      <c r="G752" s="10">
        <v>3200</v>
      </c>
      <c r="H752" s="10" t="s">
        <v>291</v>
      </c>
      <c r="I752" s="10" t="str">
        <f>_xlfn.XLOOKUP(E752,Country_MZ[MARKET_NODE],Country_MZ[COUNTRY_NAME])</f>
        <v>SWITZERLAND</v>
      </c>
      <c r="J752" s="10" t="str">
        <f>_xlfn.XLOOKUP(A752,Country_MZ[MARKET_NODE],Country_MZ[COUNTRY_NAME])</f>
        <v>GERMANY</v>
      </c>
    </row>
    <row r="753" spans="1:10" hidden="1">
      <c r="A753" s="10" t="s">
        <v>34</v>
      </c>
      <c r="B753" s="10" t="s">
        <v>31</v>
      </c>
      <c r="C753" s="10" t="s">
        <v>329</v>
      </c>
      <c r="D753" s="10">
        <v>2026</v>
      </c>
      <c r="E753" s="10" t="s">
        <v>34</v>
      </c>
      <c r="F753" s="10">
        <v>3200</v>
      </c>
      <c r="G753" s="10">
        <v>3200</v>
      </c>
      <c r="H753" s="10" t="s">
        <v>291</v>
      </c>
      <c r="I753" s="10" t="str">
        <f>_xlfn.XLOOKUP(E753,Country_MZ[MARKET_NODE],Country_MZ[COUNTRY_NAME])</f>
        <v>GERMANY</v>
      </c>
      <c r="J753" s="10" t="str">
        <f>_xlfn.XLOOKUP(A753,Country_MZ[MARKET_NODE],Country_MZ[COUNTRY_NAME])</f>
        <v>GERMANY</v>
      </c>
    </row>
    <row r="754" spans="1:10" hidden="1">
      <c r="A754" s="10" t="s">
        <v>34</v>
      </c>
      <c r="B754" s="10" t="s">
        <v>31</v>
      </c>
      <c r="C754" s="10" t="s">
        <v>329</v>
      </c>
      <c r="D754" s="10">
        <v>2027</v>
      </c>
      <c r="E754" s="10" t="s">
        <v>31</v>
      </c>
      <c r="F754" s="10">
        <v>0</v>
      </c>
      <c r="G754" s="10">
        <v>0</v>
      </c>
      <c r="H754" s="10" t="s">
        <v>291</v>
      </c>
      <c r="I754" s="10" t="str">
        <f>_xlfn.XLOOKUP(E754,Country_MZ[MARKET_NODE],Country_MZ[COUNTRY_NAME])</f>
        <v>SWITZERLAND</v>
      </c>
      <c r="J754" s="10" t="str">
        <f>_xlfn.XLOOKUP(A754,Country_MZ[MARKET_NODE],Country_MZ[COUNTRY_NAME])</f>
        <v>GERMANY</v>
      </c>
    </row>
    <row r="755" spans="1:10" hidden="1">
      <c r="A755" s="10" t="s">
        <v>34</v>
      </c>
      <c r="B755" s="10" t="s">
        <v>31</v>
      </c>
      <c r="C755" s="10" t="s">
        <v>329</v>
      </c>
      <c r="D755" s="10">
        <v>2027</v>
      </c>
      <c r="E755" s="10" t="s">
        <v>34</v>
      </c>
      <c r="F755" s="10">
        <v>0</v>
      </c>
      <c r="G755" s="10">
        <v>0</v>
      </c>
      <c r="H755" s="10" t="s">
        <v>291</v>
      </c>
      <c r="I755" s="10" t="str">
        <f>_xlfn.XLOOKUP(E755,Country_MZ[MARKET_NODE],Country_MZ[COUNTRY_NAME])</f>
        <v>GERMANY</v>
      </c>
      <c r="J755" s="10" t="str">
        <f>_xlfn.XLOOKUP(A755,Country_MZ[MARKET_NODE],Country_MZ[COUNTRY_NAME])</f>
        <v>GERMANY</v>
      </c>
    </row>
    <row r="756" spans="1:10" hidden="1">
      <c r="A756" s="10" t="s">
        <v>34</v>
      </c>
      <c r="B756" s="10" t="s">
        <v>31</v>
      </c>
      <c r="C756" s="10" t="s">
        <v>329</v>
      </c>
      <c r="D756" s="10">
        <v>2028</v>
      </c>
      <c r="E756" s="10" t="s">
        <v>31</v>
      </c>
      <c r="F756" s="10">
        <v>4400</v>
      </c>
      <c r="G756" s="10">
        <v>4400</v>
      </c>
      <c r="H756" s="10" t="s">
        <v>291</v>
      </c>
      <c r="I756" s="10" t="str">
        <f>_xlfn.XLOOKUP(E756,Country_MZ[MARKET_NODE],Country_MZ[COUNTRY_NAME])</f>
        <v>SWITZERLAND</v>
      </c>
      <c r="J756" s="10" t="str">
        <f>_xlfn.XLOOKUP(A756,Country_MZ[MARKET_NODE],Country_MZ[COUNTRY_NAME])</f>
        <v>GERMANY</v>
      </c>
    </row>
    <row r="757" spans="1:10" hidden="1">
      <c r="A757" s="10" t="s">
        <v>34</v>
      </c>
      <c r="B757" s="10" t="s">
        <v>31</v>
      </c>
      <c r="C757" s="10" t="s">
        <v>329</v>
      </c>
      <c r="D757" s="10">
        <v>2028</v>
      </c>
      <c r="E757" s="10" t="s">
        <v>34</v>
      </c>
      <c r="F757" s="10">
        <v>4400</v>
      </c>
      <c r="G757" s="10">
        <v>4400</v>
      </c>
      <c r="H757" s="10" t="s">
        <v>291</v>
      </c>
      <c r="I757" s="10" t="str">
        <f>_xlfn.XLOOKUP(E757,Country_MZ[MARKET_NODE],Country_MZ[COUNTRY_NAME])</f>
        <v>GERMANY</v>
      </c>
      <c r="J757" s="10" t="str">
        <f>_xlfn.XLOOKUP(A757,Country_MZ[MARKET_NODE],Country_MZ[COUNTRY_NAME])</f>
        <v>GERMANY</v>
      </c>
    </row>
    <row r="758" spans="1:10" hidden="1">
      <c r="A758" s="10" t="s">
        <v>34</v>
      </c>
      <c r="B758" s="10" t="s">
        <v>31</v>
      </c>
      <c r="C758" s="10" t="s">
        <v>329</v>
      </c>
      <c r="D758" s="10">
        <v>2029</v>
      </c>
      <c r="E758" s="10" t="s">
        <v>31</v>
      </c>
      <c r="F758" s="10">
        <v>4400</v>
      </c>
      <c r="G758" s="10">
        <v>4400</v>
      </c>
      <c r="H758" s="10" t="s">
        <v>291</v>
      </c>
      <c r="I758" s="10" t="str">
        <f>_xlfn.XLOOKUP(E758,Country_MZ[MARKET_NODE],Country_MZ[COUNTRY_NAME])</f>
        <v>SWITZERLAND</v>
      </c>
      <c r="J758" s="10" t="str">
        <f>_xlfn.XLOOKUP(A758,Country_MZ[MARKET_NODE],Country_MZ[COUNTRY_NAME])</f>
        <v>GERMANY</v>
      </c>
    </row>
    <row r="759" spans="1:10" hidden="1">
      <c r="A759" s="10" t="s">
        <v>34</v>
      </c>
      <c r="B759" s="10" t="s">
        <v>31</v>
      </c>
      <c r="C759" s="10" t="s">
        <v>329</v>
      </c>
      <c r="D759" s="10">
        <v>2029</v>
      </c>
      <c r="E759" s="10" t="s">
        <v>34</v>
      </c>
      <c r="F759" s="10">
        <v>4400</v>
      </c>
      <c r="G759" s="10">
        <v>4400</v>
      </c>
      <c r="H759" s="10" t="s">
        <v>291</v>
      </c>
      <c r="I759" s="10" t="str">
        <f>_xlfn.XLOOKUP(E759,Country_MZ[MARKET_NODE],Country_MZ[COUNTRY_NAME])</f>
        <v>GERMANY</v>
      </c>
      <c r="J759" s="10" t="str">
        <f>_xlfn.XLOOKUP(A759,Country_MZ[MARKET_NODE],Country_MZ[COUNTRY_NAME])</f>
        <v>GERMANY</v>
      </c>
    </row>
    <row r="760" spans="1:10" hidden="1">
      <c r="A760" s="10" t="s">
        <v>34</v>
      </c>
      <c r="B760" s="10" t="s">
        <v>31</v>
      </c>
      <c r="C760" s="10" t="s">
        <v>329</v>
      </c>
      <c r="D760" s="10">
        <v>2030</v>
      </c>
      <c r="E760" s="10" t="s">
        <v>31</v>
      </c>
      <c r="F760" s="10">
        <v>4400</v>
      </c>
      <c r="G760" s="10">
        <v>4400</v>
      </c>
      <c r="H760" s="10" t="s">
        <v>291</v>
      </c>
      <c r="I760" s="10" t="str">
        <f>_xlfn.XLOOKUP(E760,Country_MZ[MARKET_NODE],Country_MZ[COUNTRY_NAME])</f>
        <v>SWITZERLAND</v>
      </c>
      <c r="J760" s="10" t="str">
        <f>_xlfn.XLOOKUP(A760,Country_MZ[MARKET_NODE],Country_MZ[COUNTRY_NAME])</f>
        <v>GERMANY</v>
      </c>
    </row>
    <row r="761" spans="1:10" hidden="1">
      <c r="A761" s="10" t="s">
        <v>34</v>
      </c>
      <c r="B761" s="10" t="s">
        <v>31</v>
      </c>
      <c r="C761" s="10" t="s">
        <v>329</v>
      </c>
      <c r="D761" s="10">
        <v>2030</v>
      </c>
      <c r="E761" s="10" t="s">
        <v>34</v>
      </c>
      <c r="F761" s="10">
        <v>4400</v>
      </c>
      <c r="G761" s="10">
        <v>4400</v>
      </c>
      <c r="H761" s="10" t="s">
        <v>291</v>
      </c>
      <c r="I761" s="10" t="str">
        <f>_xlfn.XLOOKUP(E761,Country_MZ[MARKET_NODE],Country_MZ[COUNTRY_NAME])</f>
        <v>GERMANY</v>
      </c>
      <c r="J761" s="10" t="str">
        <f>_xlfn.XLOOKUP(A761,Country_MZ[MARKET_NODE],Country_MZ[COUNTRY_NAME])</f>
        <v>GERMANY</v>
      </c>
    </row>
    <row r="762" spans="1:10" hidden="1">
      <c r="A762" s="10" t="s">
        <v>34</v>
      </c>
      <c r="B762" s="10" t="s">
        <v>31</v>
      </c>
      <c r="C762" s="10" t="s">
        <v>329</v>
      </c>
      <c r="D762" s="10">
        <v>2031</v>
      </c>
      <c r="E762" s="10" t="s">
        <v>31</v>
      </c>
      <c r="F762" s="10">
        <v>0</v>
      </c>
      <c r="G762" s="10">
        <v>0</v>
      </c>
      <c r="H762" s="10" t="s">
        <v>291</v>
      </c>
      <c r="I762" s="10" t="str">
        <f>_xlfn.XLOOKUP(E762,Country_MZ[MARKET_NODE],Country_MZ[COUNTRY_NAME])</f>
        <v>SWITZERLAND</v>
      </c>
      <c r="J762" s="10" t="str">
        <f>_xlfn.XLOOKUP(A762,Country_MZ[MARKET_NODE],Country_MZ[COUNTRY_NAME])</f>
        <v>GERMANY</v>
      </c>
    </row>
    <row r="763" spans="1:10" hidden="1">
      <c r="A763" s="10" t="s">
        <v>34</v>
      </c>
      <c r="B763" s="10" t="s">
        <v>31</v>
      </c>
      <c r="C763" s="10" t="s">
        <v>329</v>
      </c>
      <c r="D763" s="10">
        <v>2031</v>
      </c>
      <c r="E763" s="10" t="s">
        <v>34</v>
      </c>
      <c r="F763" s="10">
        <v>0</v>
      </c>
      <c r="G763" s="10">
        <v>0</v>
      </c>
      <c r="H763" s="10" t="s">
        <v>291</v>
      </c>
      <c r="I763" s="10" t="str">
        <f>_xlfn.XLOOKUP(E763,Country_MZ[MARKET_NODE],Country_MZ[COUNTRY_NAME])</f>
        <v>GERMANY</v>
      </c>
      <c r="J763" s="10" t="str">
        <f>_xlfn.XLOOKUP(A763,Country_MZ[MARKET_NODE],Country_MZ[COUNTRY_NAME])</f>
        <v>GERMANY</v>
      </c>
    </row>
    <row r="764" spans="1:10" hidden="1">
      <c r="A764" s="10" t="s">
        <v>34</v>
      </c>
      <c r="B764" s="10" t="s">
        <v>31</v>
      </c>
      <c r="C764" s="10" t="s">
        <v>329</v>
      </c>
      <c r="D764" s="10">
        <v>2032</v>
      </c>
      <c r="E764" s="10" t="s">
        <v>31</v>
      </c>
      <c r="F764" s="10">
        <v>0</v>
      </c>
      <c r="G764" s="10">
        <v>0</v>
      </c>
      <c r="H764" s="10" t="s">
        <v>291</v>
      </c>
      <c r="I764" s="10" t="str">
        <f>_xlfn.XLOOKUP(E764,Country_MZ[MARKET_NODE],Country_MZ[COUNTRY_NAME])</f>
        <v>SWITZERLAND</v>
      </c>
      <c r="J764" s="10" t="str">
        <f>_xlfn.XLOOKUP(A764,Country_MZ[MARKET_NODE],Country_MZ[COUNTRY_NAME])</f>
        <v>GERMANY</v>
      </c>
    </row>
    <row r="765" spans="1:10" hidden="1">
      <c r="A765" s="10" t="s">
        <v>34</v>
      </c>
      <c r="B765" s="10" t="s">
        <v>31</v>
      </c>
      <c r="C765" s="10" t="s">
        <v>329</v>
      </c>
      <c r="D765" s="10">
        <v>2032</v>
      </c>
      <c r="E765" s="10" t="s">
        <v>34</v>
      </c>
      <c r="F765" s="10">
        <v>0</v>
      </c>
      <c r="G765" s="10">
        <v>0</v>
      </c>
      <c r="H765" s="10" t="s">
        <v>291</v>
      </c>
      <c r="I765" s="10" t="str">
        <f>_xlfn.XLOOKUP(E765,Country_MZ[MARKET_NODE],Country_MZ[COUNTRY_NAME])</f>
        <v>GERMANY</v>
      </c>
      <c r="J765" s="10" t="str">
        <f>_xlfn.XLOOKUP(A765,Country_MZ[MARKET_NODE],Country_MZ[COUNTRY_NAME])</f>
        <v>GERMANY</v>
      </c>
    </row>
    <row r="766" spans="1:10" hidden="1">
      <c r="A766" s="10" t="s">
        <v>34</v>
      </c>
      <c r="B766" s="10" t="s">
        <v>31</v>
      </c>
      <c r="C766" s="10" t="s">
        <v>329</v>
      </c>
      <c r="D766" s="10">
        <v>2033</v>
      </c>
      <c r="E766" s="10" t="s">
        <v>31</v>
      </c>
      <c r="F766" s="10">
        <v>0</v>
      </c>
      <c r="G766" s="10">
        <v>0</v>
      </c>
      <c r="H766" s="10" t="s">
        <v>291</v>
      </c>
      <c r="I766" s="10" t="str">
        <f>_xlfn.XLOOKUP(E766,Country_MZ[MARKET_NODE],Country_MZ[COUNTRY_NAME])</f>
        <v>SWITZERLAND</v>
      </c>
      <c r="J766" s="10" t="str">
        <f>_xlfn.XLOOKUP(A766,Country_MZ[MARKET_NODE],Country_MZ[COUNTRY_NAME])</f>
        <v>GERMANY</v>
      </c>
    </row>
    <row r="767" spans="1:10" hidden="1">
      <c r="A767" s="10" t="s">
        <v>34</v>
      </c>
      <c r="B767" s="10" t="s">
        <v>31</v>
      </c>
      <c r="C767" s="10" t="s">
        <v>329</v>
      </c>
      <c r="D767" s="10">
        <v>2033</v>
      </c>
      <c r="E767" s="10" t="s">
        <v>34</v>
      </c>
      <c r="F767" s="10">
        <v>0</v>
      </c>
      <c r="G767" s="10">
        <v>0</v>
      </c>
      <c r="H767" s="10" t="s">
        <v>291</v>
      </c>
      <c r="I767" s="10" t="str">
        <f>_xlfn.XLOOKUP(E767,Country_MZ[MARKET_NODE],Country_MZ[COUNTRY_NAME])</f>
        <v>GERMANY</v>
      </c>
      <c r="J767" s="10" t="str">
        <f>_xlfn.XLOOKUP(A767,Country_MZ[MARKET_NODE],Country_MZ[COUNTRY_NAME])</f>
        <v>GERMANY</v>
      </c>
    </row>
    <row r="768" spans="1:10" hidden="1">
      <c r="A768" s="10" t="s">
        <v>34</v>
      </c>
      <c r="B768" s="10" t="s">
        <v>31</v>
      </c>
      <c r="C768" s="10" t="s">
        <v>329</v>
      </c>
      <c r="D768" s="10">
        <v>2034</v>
      </c>
      <c r="E768" s="10" t="s">
        <v>31</v>
      </c>
      <c r="F768" s="10">
        <v>0</v>
      </c>
      <c r="G768" s="10">
        <v>0</v>
      </c>
      <c r="H768" s="10" t="s">
        <v>291</v>
      </c>
      <c r="I768" s="10" t="str">
        <f>_xlfn.XLOOKUP(E768,Country_MZ[MARKET_NODE],Country_MZ[COUNTRY_NAME])</f>
        <v>SWITZERLAND</v>
      </c>
      <c r="J768" s="10" t="str">
        <f>_xlfn.XLOOKUP(A768,Country_MZ[MARKET_NODE],Country_MZ[COUNTRY_NAME])</f>
        <v>GERMANY</v>
      </c>
    </row>
    <row r="769" spans="1:10" hidden="1">
      <c r="A769" s="10" t="s">
        <v>34</v>
      </c>
      <c r="B769" s="10" t="s">
        <v>31</v>
      </c>
      <c r="C769" s="10" t="s">
        <v>329</v>
      </c>
      <c r="D769" s="10">
        <v>2034</v>
      </c>
      <c r="E769" s="10" t="s">
        <v>34</v>
      </c>
      <c r="F769" s="10">
        <v>0</v>
      </c>
      <c r="G769" s="10">
        <v>0</v>
      </c>
      <c r="H769" s="10" t="s">
        <v>291</v>
      </c>
      <c r="I769" s="10" t="str">
        <f>_xlfn.XLOOKUP(E769,Country_MZ[MARKET_NODE],Country_MZ[COUNTRY_NAME])</f>
        <v>GERMANY</v>
      </c>
      <c r="J769" s="10" t="str">
        <f>_xlfn.XLOOKUP(A769,Country_MZ[MARKET_NODE],Country_MZ[COUNTRY_NAME])</f>
        <v>GERMANY</v>
      </c>
    </row>
    <row r="770" spans="1:10" hidden="1">
      <c r="A770" s="10" t="s">
        <v>34</v>
      </c>
      <c r="B770" s="10" t="s">
        <v>31</v>
      </c>
      <c r="C770" s="10" t="s">
        <v>329</v>
      </c>
      <c r="D770" s="10">
        <v>2035</v>
      </c>
      <c r="E770" s="10" t="s">
        <v>31</v>
      </c>
      <c r="F770" s="10">
        <v>5000</v>
      </c>
      <c r="G770" s="10">
        <v>5000</v>
      </c>
      <c r="H770" s="10" t="s">
        <v>291</v>
      </c>
      <c r="I770" s="10" t="str">
        <f>_xlfn.XLOOKUP(E770,Country_MZ[MARKET_NODE],Country_MZ[COUNTRY_NAME])</f>
        <v>SWITZERLAND</v>
      </c>
      <c r="J770" s="10" t="str">
        <f>_xlfn.XLOOKUP(A770,Country_MZ[MARKET_NODE],Country_MZ[COUNTRY_NAME])</f>
        <v>GERMANY</v>
      </c>
    </row>
    <row r="771" spans="1:10" hidden="1">
      <c r="A771" s="10" t="s">
        <v>34</v>
      </c>
      <c r="B771" s="10" t="s">
        <v>31</v>
      </c>
      <c r="C771" s="10" t="s">
        <v>329</v>
      </c>
      <c r="D771" s="10">
        <v>2035</v>
      </c>
      <c r="E771" s="10" t="s">
        <v>34</v>
      </c>
      <c r="F771" s="10">
        <v>5000</v>
      </c>
      <c r="G771" s="10">
        <v>5000</v>
      </c>
      <c r="H771" s="10" t="s">
        <v>291</v>
      </c>
      <c r="I771" s="10" t="str">
        <f>_xlfn.XLOOKUP(E771,Country_MZ[MARKET_NODE],Country_MZ[COUNTRY_NAME])</f>
        <v>GERMANY</v>
      </c>
      <c r="J771" s="10" t="str">
        <f>_xlfn.XLOOKUP(A771,Country_MZ[MARKET_NODE],Country_MZ[COUNTRY_NAME])</f>
        <v>GERMANY</v>
      </c>
    </row>
    <row r="772" spans="1:10" hidden="1">
      <c r="A772" s="10" t="s">
        <v>34</v>
      </c>
      <c r="B772" s="10" t="s">
        <v>32</v>
      </c>
      <c r="C772" s="10" t="s">
        <v>330</v>
      </c>
      <c r="D772" s="10">
        <v>2025</v>
      </c>
      <c r="E772" s="10" t="s">
        <v>32</v>
      </c>
      <c r="F772" s="10">
        <v>0</v>
      </c>
      <c r="G772" s="10">
        <v>0</v>
      </c>
      <c r="H772" s="10" t="s">
        <v>291</v>
      </c>
      <c r="I772" s="10" t="str">
        <f>_xlfn.XLOOKUP(E772,Country_MZ[MARKET_NODE],Country_MZ[COUNTRY_NAME])</f>
        <v>CZECH REPUBLIC</v>
      </c>
      <c r="J772" s="10" t="str">
        <f>_xlfn.XLOOKUP(A772,Country_MZ[MARKET_NODE],Country_MZ[COUNTRY_NAME])</f>
        <v>GERMANY</v>
      </c>
    </row>
    <row r="773" spans="1:10" hidden="1">
      <c r="A773" s="10" t="s">
        <v>34</v>
      </c>
      <c r="B773" s="10" t="s">
        <v>32</v>
      </c>
      <c r="C773" s="10" t="s">
        <v>330</v>
      </c>
      <c r="D773" s="10">
        <v>2025</v>
      </c>
      <c r="E773" s="10" t="s">
        <v>34</v>
      </c>
      <c r="F773" s="10">
        <v>0</v>
      </c>
      <c r="G773" s="10">
        <v>0</v>
      </c>
      <c r="H773" s="10" t="s">
        <v>291</v>
      </c>
      <c r="I773" s="10" t="str">
        <f>_xlfn.XLOOKUP(E773,Country_MZ[MARKET_NODE],Country_MZ[COUNTRY_NAME])</f>
        <v>GERMANY</v>
      </c>
      <c r="J773" s="10" t="str">
        <f>_xlfn.XLOOKUP(A773,Country_MZ[MARKET_NODE],Country_MZ[COUNTRY_NAME])</f>
        <v>GERMANY</v>
      </c>
    </row>
    <row r="774" spans="1:10" hidden="1">
      <c r="A774" s="10" t="s">
        <v>34</v>
      </c>
      <c r="B774" s="10" t="s">
        <v>32</v>
      </c>
      <c r="C774" s="10" t="s">
        <v>330</v>
      </c>
      <c r="D774" s="10">
        <v>2026</v>
      </c>
      <c r="E774" s="10" t="s">
        <v>32</v>
      </c>
      <c r="F774" s="10">
        <v>2750</v>
      </c>
      <c r="G774" s="10">
        <v>2750</v>
      </c>
      <c r="H774" s="10" t="s">
        <v>291</v>
      </c>
      <c r="I774" s="10" t="str">
        <f>_xlfn.XLOOKUP(E774,Country_MZ[MARKET_NODE],Country_MZ[COUNTRY_NAME])</f>
        <v>CZECH REPUBLIC</v>
      </c>
      <c r="J774" s="10" t="str">
        <f>_xlfn.XLOOKUP(A774,Country_MZ[MARKET_NODE],Country_MZ[COUNTRY_NAME])</f>
        <v>GERMANY</v>
      </c>
    </row>
    <row r="775" spans="1:10" hidden="1">
      <c r="A775" s="10" t="s">
        <v>34</v>
      </c>
      <c r="B775" s="10" t="s">
        <v>32</v>
      </c>
      <c r="C775" s="10" t="s">
        <v>330</v>
      </c>
      <c r="D775" s="10">
        <v>2026</v>
      </c>
      <c r="E775" s="10" t="s">
        <v>34</v>
      </c>
      <c r="F775" s="10">
        <v>3000</v>
      </c>
      <c r="G775" s="10">
        <v>3000</v>
      </c>
      <c r="H775" s="10" t="s">
        <v>291</v>
      </c>
      <c r="I775" s="10" t="str">
        <f>_xlfn.XLOOKUP(E775,Country_MZ[MARKET_NODE],Country_MZ[COUNTRY_NAME])</f>
        <v>GERMANY</v>
      </c>
      <c r="J775" s="10" t="str">
        <f>_xlfn.XLOOKUP(A775,Country_MZ[MARKET_NODE],Country_MZ[COUNTRY_NAME])</f>
        <v>GERMANY</v>
      </c>
    </row>
    <row r="776" spans="1:10" hidden="1">
      <c r="A776" s="10" t="s">
        <v>34</v>
      </c>
      <c r="B776" s="10" t="s">
        <v>32</v>
      </c>
      <c r="C776" s="10" t="s">
        <v>330</v>
      </c>
      <c r="D776" s="10">
        <v>2027</v>
      </c>
      <c r="E776" s="10" t="s">
        <v>32</v>
      </c>
      <c r="F776" s="10">
        <v>0</v>
      </c>
      <c r="G776" s="10">
        <v>0</v>
      </c>
      <c r="H776" s="10" t="s">
        <v>291</v>
      </c>
      <c r="I776" s="10" t="str">
        <f>_xlfn.XLOOKUP(E776,Country_MZ[MARKET_NODE],Country_MZ[COUNTRY_NAME])</f>
        <v>CZECH REPUBLIC</v>
      </c>
      <c r="J776" s="10" t="str">
        <f>_xlfn.XLOOKUP(A776,Country_MZ[MARKET_NODE],Country_MZ[COUNTRY_NAME])</f>
        <v>GERMANY</v>
      </c>
    </row>
    <row r="777" spans="1:10" hidden="1">
      <c r="A777" s="10" t="s">
        <v>34</v>
      </c>
      <c r="B777" s="10" t="s">
        <v>32</v>
      </c>
      <c r="C777" s="10" t="s">
        <v>330</v>
      </c>
      <c r="D777" s="10">
        <v>2027</v>
      </c>
      <c r="E777" s="10" t="s">
        <v>34</v>
      </c>
      <c r="F777" s="10">
        <v>3000</v>
      </c>
      <c r="G777" s="10">
        <v>3000</v>
      </c>
      <c r="H777" s="10" t="s">
        <v>291</v>
      </c>
      <c r="I777" s="10" t="str">
        <f>_xlfn.XLOOKUP(E777,Country_MZ[MARKET_NODE],Country_MZ[COUNTRY_NAME])</f>
        <v>GERMANY</v>
      </c>
      <c r="J777" s="10" t="str">
        <f>_xlfn.XLOOKUP(A777,Country_MZ[MARKET_NODE],Country_MZ[COUNTRY_NAME])</f>
        <v>GERMANY</v>
      </c>
    </row>
    <row r="778" spans="1:10" hidden="1">
      <c r="A778" s="10" t="s">
        <v>34</v>
      </c>
      <c r="B778" s="10" t="s">
        <v>32</v>
      </c>
      <c r="C778" s="10" t="s">
        <v>330</v>
      </c>
      <c r="D778" s="10">
        <v>2028</v>
      </c>
      <c r="E778" s="10" t="s">
        <v>32</v>
      </c>
      <c r="F778" s="10">
        <v>3100</v>
      </c>
      <c r="G778" s="10">
        <v>3100</v>
      </c>
      <c r="H778" s="10" t="s">
        <v>291</v>
      </c>
      <c r="I778" s="10" t="str">
        <f>_xlfn.XLOOKUP(E778,Country_MZ[MARKET_NODE],Country_MZ[COUNTRY_NAME])</f>
        <v>CZECH REPUBLIC</v>
      </c>
      <c r="J778" s="10" t="str">
        <f>_xlfn.XLOOKUP(A778,Country_MZ[MARKET_NODE],Country_MZ[COUNTRY_NAME])</f>
        <v>GERMANY</v>
      </c>
    </row>
    <row r="779" spans="1:10" hidden="1">
      <c r="A779" s="10" t="s">
        <v>34</v>
      </c>
      <c r="B779" s="10" t="s">
        <v>32</v>
      </c>
      <c r="C779" s="10" t="s">
        <v>330</v>
      </c>
      <c r="D779" s="10">
        <v>2028</v>
      </c>
      <c r="E779" s="10" t="s">
        <v>34</v>
      </c>
      <c r="F779" s="10">
        <v>3000</v>
      </c>
      <c r="G779" s="10">
        <v>3000</v>
      </c>
      <c r="H779" s="10" t="s">
        <v>291</v>
      </c>
      <c r="I779" s="10" t="str">
        <f>_xlfn.XLOOKUP(E779,Country_MZ[MARKET_NODE],Country_MZ[COUNTRY_NAME])</f>
        <v>GERMANY</v>
      </c>
      <c r="J779" s="10" t="str">
        <f>_xlfn.XLOOKUP(A779,Country_MZ[MARKET_NODE],Country_MZ[COUNTRY_NAME])</f>
        <v>GERMANY</v>
      </c>
    </row>
    <row r="780" spans="1:10" hidden="1">
      <c r="A780" s="10" t="s">
        <v>34</v>
      </c>
      <c r="B780" s="10" t="s">
        <v>32</v>
      </c>
      <c r="C780" s="10" t="s">
        <v>330</v>
      </c>
      <c r="D780" s="10">
        <v>2029</v>
      </c>
      <c r="E780" s="10" t="s">
        <v>32</v>
      </c>
      <c r="F780" s="10">
        <v>0</v>
      </c>
      <c r="G780" s="10">
        <v>0</v>
      </c>
      <c r="H780" s="10" t="s">
        <v>291</v>
      </c>
      <c r="I780" s="10" t="str">
        <f>_xlfn.XLOOKUP(E780,Country_MZ[MARKET_NODE],Country_MZ[COUNTRY_NAME])</f>
        <v>CZECH REPUBLIC</v>
      </c>
      <c r="J780" s="10" t="str">
        <f>_xlfn.XLOOKUP(A780,Country_MZ[MARKET_NODE],Country_MZ[COUNTRY_NAME])</f>
        <v>GERMANY</v>
      </c>
    </row>
    <row r="781" spans="1:10" hidden="1">
      <c r="A781" s="10" t="s">
        <v>34</v>
      </c>
      <c r="B781" s="10" t="s">
        <v>32</v>
      </c>
      <c r="C781" s="10" t="s">
        <v>330</v>
      </c>
      <c r="D781" s="10">
        <v>2029</v>
      </c>
      <c r="E781" s="10" t="s">
        <v>34</v>
      </c>
      <c r="F781" s="10">
        <v>3000</v>
      </c>
      <c r="G781" s="10">
        <v>3000</v>
      </c>
      <c r="H781" s="10" t="s">
        <v>291</v>
      </c>
      <c r="I781" s="10" t="str">
        <f>_xlfn.XLOOKUP(E781,Country_MZ[MARKET_NODE],Country_MZ[COUNTRY_NAME])</f>
        <v>GERMANY</v>
      </c>
      <c r="J781" s="10" t="str">
        <f>_xlfn.XLOOKUP(A781,Country_MZ[MARKET_NODE],Country_MZ[COUNTRY_NAME])</f>
        <v>GERMANY</v>
      </c>
    </row>
    <row r="782" spans="1:10" hidden="1">
      <c r="A782" s="10" t="s">
        <v>34</v>
      </c>
      <c r="B782" s="10" t="s">
        <v>32</v>
      </c>
      <c r="C782" s="10" t="s">
        <v>330</v>
      </c>
      <c r="D782" s="10">
        <v>2030</v>
      </c>
      <c r="E782" s="10" t="s">
        <v>32</v>
      </c>
      <c r="F782" s="10">
        <v>3100</v>
      </c>
      <c r="G782" s="10">
        <v>3100</v>
      </c>
      <c r="H782" s="10" t="s">
        <v>291</v>
      </c>
      <c r="I782" s="10" t="str">
        <f>_xlfn.XLOOKUP(E782,Country_MZ[MARKET_NODE],Country_MZ[COUNTRY_NAME])</f>
        <v>CZECH REPUBLIC</v>
      </c>
      <c r="J782" s="10" t="str">
        <f>_xlfn.XLOOKUP(A782,Country_MZ[MARKET_NODE],Country_MZ[COUNTRY_NAME])</f>
        <v>GERMANY</v>
      </c>
    </row>
    <row r="783" spans="1:10" hidden="1">
      <c r="A783" s="10" t="s">
        <v>34</v>
      </c>
      <c r="B783" s="10" t="s">
        <v>32</v>
      </c>
      <c r="C783" s="10" t="s">
        <v>330</v>
      </c>
      <c r="D783" s="10">
        <v>2030</v>
      </c>
      <c r="E783" s="10" t="s">
        <v>34</v>
      </c>
      <c r="F783" s="10">
        <v>3000</v>
      </c>
      <c r="G783" s="10">
        <v>3000</v>
      </c>
      <c r="H783" s="10" t="s">
        <v>291</v>
      </c>
      <c r="I783" s="10" t="str">
        <f>_xlfn.XLOOKUP(E783,Country_MZ[MARKET_NODE],Country_MZ[COUNTRY_NAME])</f>
        <v>GERMANY</v>
      </c>
      <c r="J783" s="10" t="str">
        <f>_xlfn.XLOOKUP(A783,Country_MZ[MARKET_NODE],Country_MZ[COUNTRY_NAME])</f>
        <v>GERMANY</v>
      </c>
    </row>
    <row r="784" spans="1:10" hidden="1">
      <c r="A784" s="10" t="s">
        <v>34</v>
      </c>
      <c r="B784" s="10" t="s">
        <v>32</v>
      </c>
      <c r="C784" s="10" t="s">
        <v>330</v>
      </c>
      <c r="D784" s="10">
        <v>2031</v>
      </c>
      <c r="E784" s="10" t="s">
        <v>32</v>
      </c>
      <c r="F784" s="10">
        <v>0</v>
      </c>
      <c r="G784" s="10">
        <v>0</v>
      </c>
      <c r="H784" s="10" t="s">
        <v>291</v>
      </c>
      <c r="I784" s="10" t="str">
        <f>_xlfn.XLOOKUP(E784,Country_MZ[MARKET_NODE],Country_MZ[COUNTRY_NAME])</f>
        <v>CZECH REPUBLIC</v>
      </c>
      <c r="J784" s="10" t="str">
        <f>_xlfn.XLOOKUP(A784,Country_MZ[MARKET_NODE],Country_MZ[COUNTRY_NAME])</f>
        <v>GERMANY</v>
      </c>
    </row>
    <row r="785" spans="1:10" hidden="1">
      <c r="A785" s="10" t="s">
        <v>34</v>
      </c>
      <c r="B785" s="10" t="s">
        <v>32</v>
      </c>
      <c r="C785" s="10" t="s">
        <v>330</v>
      </c>
      <c r="D785" s="10">
        <v>2031</v>
      </c>
      <c r="E785" s="10" t="s">
        <v>34</v>
      </c>
      <c r="F785" s="10">
        <v>3000</v>
      </c>
      <c r="G785" s="10">
        <v>3000</v>
      </c>
      <c r="H785" s="10" t="s">
        <v>291</v>
      </c>
      <c r="I785" s="10" t="str">
        <f>_xlfn.XLOOKUP(E785,Country_MZ[MARKET_NODE],Country_MZ[COUNTRY_NAME])</f>
        <v>GERMANY</v>
      </c>
      <c r="J785" s="10" t="str">
        <f>_xlfn.XLOOKUP(A785,Country_MZ[MARKET_NODE],Country_MZ[COUNTRY_NAME])</f>
        <v>GERMANY</v>
      </c>
    </row>
    <row r="786" spans="1:10" hidden="1">
      <c r="A786" s="10" t="s">
        <v>34</v>
      </c>
      <c r="B786" s="10" t="s">
        <v>32</v>
      </c>
      <c r="C786" s="10" t="s">
        <v>330</v>
      </c>
      <c r="D786" s="10">
        <v>2032</v>
      </c>
      <c r="E786" s="10" t="s">
        <v>32</v>
      </c>
      <c r="F786" s="10">
        <v>0</v>
      </c>
      <c r="G786" s="10">
        <v>0</v>
      </c>
      <c r="H786" s="10" t="s">
        <v>291</v>
      </c>
      <c r="I786" s="10" t="str">
        <f>_xlfn.XLOOKUP(E786,Country_MZ[MARKET_NODE],Country_MZ[COUNTRY_NAME])</f>
        <v>CZECH REPUBLIC</v>
      </c>
      <c r="J786" s="10" t="str">
        <f>_xlfn.XLOOKUP(A786,Country_MZ[MARKET_NODE],Country_MZ[COUNTRY_NAME])</f>
        <v>GERMANY</v>
      </c>
    </row>
    <row r="787" spans="1:10" hidden="1">
      <c r="A787" s="10" t="s">
        <v>34</v>
      </c>
      <c r="B787" s="10" t="s">
        <v>32</v>
      </c>
      <c r="C787" s="10" t="s">
        <v>330</v>
      </c>
      <c r="D787" s="10">
        <v>2032</v>
      </c>
      <c r="E787" s="10" t="s">
        <v>34</v>
      </c>
      <c r="F787" s="10">
        <v>3000</v>
      </c>
      <c r="G787" s="10">
        <v>3000</v>
      </c>
      <c r="H787" s="10" t="s">
        <v>291</v>
      </c>
      <c r="I787" s="10" t="str">
        <f>_xlfn.XLOOKUP(E787,Country_MZ[MARKET_NODE],Country_MZ[COUNTRY_NAME])</f>
        <v>GERMANY</v>
      </c>
      <c r="J787" s="10" t="str">
        <f>_xlfn.XLOOKUP(A787,Country_MZ[MARKET_NODE],Country_MZ[COUNTRY_NAME])</f>
        <v>GERMANY</v>
      </c>
    </row>
    <row r="788" spans="1:10" hidden="1">
      <c r="A788" s="10" t="s">
        <v>34</v>
      </c>
      <c r="B788" s="10" t="s">
        <v>32</v>
      </c>
      <c r="C788" s="10" t="s">
        <v>330</v>
      </c>
      <c r="D788" s="10">
        <v>2033</v>
      </c>
      <c r="E788" s="10" t="s">
        <v>32</v>
      </c>
      <c r="F788" s="10">
        <v>0</v>
      </c>
      <c r="G788" s="10">
        <v>0</v>
      </c>
      <c r="H788" s="10" t="s">
        <v>291</v>
      </c>
      <c r="I788" s="10" t="str">
        <f>_xlfn.XLOOKUP(E788,Country_MZ[MARKET_NODE],Country_MZ[COUNTRY_NAME])</f>
        <v>CZECH REPUBLIC</v>
      </c>
      <c r="J788" s="10" t="str">
        <f>_xlfn.XLOOKUP(A788,Country_MZ[MARKET_NODE],Country_MZ[COUNTRY_NAME])</f>
        <v>GERMANY</v>
      </c>
    </row>
    <row r="789" spans="1:10" hidden="1">
      <c r="A789" s="10" t="s">
        <v>34</v>
      </c>
      <c r="B789" s="10" t="s">
        <v>32</v>
      </c>
      <c r="C789" s="10" t="s">
        <v>330</v>
      </c>
      <c r="D789" s="10">
        <v>2033</v>
      </c>
      <c r="E789" s="10" t="s">
        <v>34</v>
      </c>
      <c r="F789" s="10">
        <v>3000</v>
      </c>
      <c r="G789" s="10">
        <v>3000</v>
      </c>
      <c r="H789" s="10" t="s">
        <v>291</v>
      </c>
      <c r="I789" s="10" t="str">
        <f>_xlfn.XLOOKUP(E789,Country_MZ[MARKET_NODE],Country_MZ[COUNTRY_NAME])</f>
        <v>GERMANY</v>
      </c>
      <c r="J789" s="10" t="str">
        <f>_xlfn.XLOOKUP(A789,Country_MZ[MARKET_NODE],Country_MZ[COUNTRY_NAME])</f>
        <v>GERMANY</v>
      </c>
    </row>
    <row r="790" spans="1:10" hidden="1">
      <c r="A790" s="10" t="s">
        <v>34</v>
      </c>
      <c r="B790" s="10" t="s">
        <v>32</v>
      </c>
      <c r="C790" s="10" t="s">
        <v>330</v>
      </c>
      <c r="D790" s="10">
        <v>2034</v>
      </c>
      <c r="E790" s="10" t="s">
        <v>32</v>
      </c>
      <c r="F790" s="10">
        <v>0</v>
      </c>
      <c r="G790" s="10">
        <v>0</v>
      </c>
      <c r="H790" s="10" t="s">
        <v>291</v>
      </c>
      <c r="I790" s="10" t="str">
        <f>_xlfn.XLOOKUP(E790,Country_MZ[MARKET_NODE],Country_MZ[COUNTRY_NAME])</f>
        <v>CZECH REPUBLIC</v>
      </c>
      <c r="J790" s="10" t="str">
        <f>_xlfn.XLOOKUP(A790,Country_MZ[MARKET_NODE],Country_MZ[COUNTRY_NAME])</f>
        <v>GERMANY</v>
      </c>
    </row>
    <row r="791" spans="1:10" hidden="1">
      <c r="A791" s="10" t="s">
        <v>34</v>
      </c>
      <c r="B791" s="10" t="s">
        <v>32</v>
      </c>
      <c r="C791" s="10" t="s">
        <v>330</v>
      </c>
      <c r="D791" s="10">
        <v>2034</v>
      </c>
      <c r="E791" s="10" t="s">
        <v>34</v>
      </c>
      <c r="F791" s="10">
        <v>3000</v>
      </c>
      <c r="G791" s="10">
        <v>3000</v>
      </c>
      <c r="H791" s="10" t="s">
        <v>291</v>
      </c>
      <c r="I791" s="10" t="str">
        <f>_xlfn.XLOOKUP(E791,Country_MZ[MARKET_NODE],Country_MZ[COUNTRY_NAME])</f>
        <v>GERMANY</v>
      </c>
      <c r="J791" s="10" t="str">
        <f>_xlfn.XLOOKUP(A791,Country_MZ[MARKET_NODE],Country_MZ[COUNTRY_NAME])</f>
        <v>GERMANY</v>
      </c>
    </row>
    <row r="792" spans="1:10" hidden="1">
      <c r="A792" s="10" t="s">
        <v>34</v>
      </c>
      <c r="B792" s="10" t="s">
        <v>32</v>
      </c>
      <c r="C792" s="10" t="s">
        <v>330</v>
      </c>
      <c r="D792" s="10">
        <v>2035</v>
      </c>
      <c r="E792" s="10" t="s">
        <v>32</v>
      </c>
      <c r="F792" s="10">
        <v>3100</v>
      </c>
      <c r="G792" s="10">
        <v>3100</v>
      </c>
      <c r="H792" s="10" t="s">
        <v>291</v>
      </c>
      <c r="I792" s="10" t="str">
        <f>_xlfn.XLOOKUP(E792,Country_MZ[MARKET_NODE],Country_MZ[COUNTRY_NAME])</f>
        <v>CZECH REPUBLIC</v>
      </c>
      <c r="J792" s="10" t="str">
        <f>_xlfn.XLOOKUP(A792,Country_MZ[MARKET_NODE],Country_MZ[COUNTRY_NAME])</f>
        <v>GERMANY</v>
      </c>
    </row>
    <row r="793" spans="1:10" hidden="1">
      <c r="A793" s="10" t="s">
        <v>34</v>
      </c>
      <c r="B793" s="10" t="s">
        <v>32</v>
      </c>
      <c r="C793" s="10" t="s">
        <v>330</v>
      </c>
      <c r="D793" s="10">
        <v>2035</v>
      </c>
      <c r="E793" s="10" t="s">
        <v>34</v>
      </c>
      <c r="F793" s="10">
        <v>3000</v>
      </c>
      <c r="G793" s="10">
        <v>3000</v>
      </c>
      <c r="H793" s="10" t="s">
        <v>291</v>
      </c>
      <c r="I793" s="10" t="str">
        <f>_xlfn.XLOOKUP(E793,Country_MZ[MARKET_NODE],Country_MZ[COUNTRY_NAME])</f>
        <v>GERMANY</v>
      </c>
      <c r="J793" s="10" t="str">
        <f>_xlfn.XLOOKUP(A793,Country_MZ[MARKET_NODE],Country_MZ[COUNTRY_NAME])</f>
        <v>GERMANY</v>
      </c>
    </row>
    <row r="794" spans="1:10" hidden="1">
      <c r="A794" s="10" t="s">
        <v>34</v>
      </c>
      <c r="B794" s="10" t="s">
        <v>36</v>
      </c>
      <c r="C794" s="10" t="s">
        <v>331</v>
      </c>
      <c r="D794" s="10">
        <v>2025</v>
      </c>
      <c r="E794" s="10" t="s">
        <v>34</v>
      </c>
      <c r="F794" s="10">
        <v>0</v>
      </c>
      <c r="G794" s="10">
        <v>0</v>
      </c>
      <c r="H794" s="10" t="s">
        <v>291</v>
      </c>
      <c r="I794" s="10" t="str">
        <f>_xlfn.XLOOKUP(E794,Country_MZ[MARKET_NODE],Country_MZ[COUNTRY_NAME])</f>
        <v>GERMANY</v>
      </c>
      <c r="J794" s="10" t="str">
        <f>_xlfn.XLOOKUP(A794,Country_MZ[MARKET_NODE],Country_MZ[COUNTRY_NAME])</f>
        <v>GERMANY</v>
      </c>
    </row>
    <row r="795" spans="1:10" hidden="1">
      <c r="A795" s="10" t="s">
        <v>34</v>
      </c>
      <c r="B795" s="10" t="s">
        <v>36</v>
      </c>
      <c r="C795" s="10" t="s">
        <v>331</v>
      </c>
      <c r="D795" s="10">
        <v>2025</v>
      </c>
      <c r="E795" s="10" t="s">
        <v>36</v>
      </c>
      <c r="F795" s="10">
        <v>400</v>
      </c>
      <c r="G795" s="10">
        <v>400</v>
      </c>
      <c r="H795" s="10" t="s">
        <v>291</v>
      </c>
      <c r="I795" s="10" t="str">
        <f>_xlfn.XLOOKUP(E795,Country_MZ[MARKET_NODE],Country_MZ[COUNTRY_NAME])</f>
        <v>GERMANY</v>
      </c>
      <c r="J795" s="10" t="str">
        <f>_xlfn.XLOOKUP(A795,Country_MZ[MARKET_NODE],Country_MZ[COUNTRY_NAME])</f>
        <v>GERMANY</v>
      </c>
    </row>
    <row r="796" spans="1:10" hidden="1">
      <c r="A796" s="10" t="s">
        <v>34</v>
      </c>
      <c r="B796" s="10" t="s">
        <v>36</v>
      </c>
      <c r="C796" s="10" t="s">
        <v>331</v>
      </c>
      <c r="D796" s="10">
        <v>2026</v>
      </c>
      <c r="E796" s="10" t="s">
        <v>34</v>
      </c>
      <c r="F796" s="10">
        <v>400</v>
      </c>
      <c r="G796" s="10">
        <v>400</v>
      </c>
      <c r="H796" s="10" t="s">
        <v>291</v>
      </c>
      <c r="I796" s="10" t="str">
        <f>_xlfn.XLOOKUP(E796,Country_MZ[MARKET_NODE],Country_MZ[COUNTRY_NAME])</f>
        <v>GERMANY</v>
      </c>
      <c r="J796" s="10" t="str">
        <f>_xlfn.XLOOKUP(A796,Country_MZ[MARKET_NODE],Country_MZ[COUNTRY_NAME])</f>
        <v>GERMANY</v>
      </c>
    </row>
    <row r="797" spans="1:10" hidden="1">
      <c r="A797" s="10" t="s">
        <v>34</v>
      </c>
      <c r="B797" s="10" t="s">
        <v>36</v>
      </c>
      <c r="C797" s="10" t="s">
        <v>331</v>
      </c>
      <c r="D797" s="10">
        <v>2026</v>
      </c>
      <c r="E797" s="10" t="s">
        <v>36</v>
      </c>
      <c r="F797" s="10">
        <v>400</v>
      </c>
      <c r="G797" s="10">
        <v>400</v>
      </c>
      <c r="H797" s="10" t="s">
        <v>291</v>
      </c>
      <c r="I797" s="10" t="str">
        <f>_xlfn.XLOOKUP(E797,Country_MZ[MARKET_NODE],Country_MZ[COUNTRY_NAME])</f>
        <v>GERMANY</v>
      </c>
      <c r="J797" s="10" t="str">
        <f>_xlfn.XLOOKUP(A797,Country_MZ[MARKET_NODE],Country_MZ[COUNTRY_NAME])</f>
        <v>GERMANY</v>
      </c>
    </row>
    <row r="798" spans="1:10" hidden="1">
      <c r="A798" s="10" t="s">
        <v>34</v>
      </c>
      <c r="B798" s="10" t="s">
        <v>36</v>
      </c>
      <c r="C798" s="10" t="s">
        <v>331</v>
      </c>
      <c r="D798" s="10">
        <v>2027</v>
      </c>
      <c r="E798" s="10" t="s">
        <v>34</v>
      </c>
      <c r="F798" s="10">
        <v>400</v>
      </c>
      <c r="G798" s="10">
        <v>400</v>
      </c>
      <c r="H798" s="10" t="s">
        <v>291</v>
      </c>
      <c r="I798" s="10" t="str">
        <f>_xlfn.XLOOKUP(E798,Country_MZ[MARKET_NODE],Country_MZ[COUNTRY_NAME])</f>
        <v>GERMANY</v>
      </c>
      <c r="J798" s="10" t="str">
        <f>_xlfn.XLOOKUP(A798,Country_MZ[MARKET_NODE],Country_MZ[COUNTRY_NAME])</f>
        <v>GERMANY</v>
      </c>
    </row>
    <row r="799" spans="1:10" hidden="1">
      <c r="A799" s="10" t="s">
        <v>34</v>
      </c>
      <c r="B799" s="10" t="s">
        <v>36</v>
      </c>
      <c r="C799" s="10" t="s">
        <v>331</v>
      </c>
      <c r="D799" s="10">
        <v>2027</v>
      </c>
      <c r="E799" s="10" t="s">
        <v>36</v>
      </c>
      <c r="F799" s="10">
        <v>400</v>
      </c>
      <c r="G799" s="10">
        <v>400</v>
      </c>
      <c r="H799" s="10" t="s">
        <v>291</v>
      </c>
      <c r="I799" s="10" t="str">
        <f>_xlfn.XLOOKUP(E799,Country_MZ[MARKET_NODE],Country_MZ[COUNTRY_NAME])</f>
        <v>GERMANY</v>
      </c>
      <c r="J799" s="10" t="str">
        <f>_xlfn.XLOOKUP(A799,Country_MZ[MARKET_NODE],Country_MZ[COUNTRY_NAME])</f>
        <v>GERMANY</v>
      </c>
    </row>
    <row r="800" spans="1:10" hidden="1">
      <c r="A800" s="10" t="s">
        <v>34</v>
      </c>
      <c r="B800" s="10" t="s">
        <v>36</v>
      </c>
      <c r="C800" s="10" t="s">
        <v>331</v>
      </c>
      <c r="D800" s="10">
        <v>2028</v>
      </c>
      <c r="E800" s="10" t="s">
        <v>34</v>
      </c>
      <c r="F800" s="10">
        <v>400</v>
      </c>
      <c r="G800" s="10">
        <v>400</v>
      </c>
      <c r="H800" s="10" t="s">
        <v>291</v>
      </c>
      <c r="I800" s="10" t="str">
        <f>_xlfn.XLOOKUP(E800,Country_MZ[MARKET_NODE],Country_MZ[COUNTRY_NAME])</f>
        <v>GERMANY</v>
      </c>
      <c r="J800" s="10" t="str">
        <f>_xlfn.XLOOKUP(A800,Country_MZ[MARKET_NODE],Country_MZ[COUNTRY_NAME])</f>
        <v>GERMANY</v>
      </c>
    </row>
    <row r="801" spans="1:10" hidden="1">
      <c r="A801" s="10" t="s">
        <v>34</v>
      </c>
      <c r="B801" s="10" t="s">
        <v>36</v>
      </c>
      <c r="C801" s="10" t="s">
        <v>331</v>
      </c>
      <c r="D801" s="10">
        <v>2028</v>
      </c>
      <c r="E801" s="10" t="s">
        <v>36</v>
      </c>
      <c r="F801" s="10">
        <v>400</v>
      </c>
      <c r="G801" s="10">
        <v>400</v>
      </c>
      <c r="H801" s="10" t="s">
        <v>291</v>
      </c>
      <c r="I801" s="10" t="str">
        <f>_xlfn.XLOOKUP(E801,Country_MZ[MARKET_NODE],Country_MZ[COUNTRY_NAME])</f>
        <v>GERMANY</v>
      </c>
      <c r="J801" s="10" t="str">
        <f>_xlfn.XLOOKUP(A801,Country_MZ[MARKET_NODE],Country_MZ[COUNTRY_NAME])</f>
        <v>GERMANY</v>
      </c>
    </row>
    <row r="802" spans="1:10" hidden="1">
      <c r="A802" s="10" t="s">
        <v>34</v>
      </c>
      <c r="B802" s="10" t="s">
        <v>36</v>
      </c>
      <c r="C802" s="10" t="s">
        <v>331</v>
      </c>
      <c r="D802" s="10">
        <v>2029</v>
      </c>
      <c r="E802" s="10" t="s">
        <v>34</v>
      </c>
      <c r="F802" s="10">
        <v>400</v>
      </c>
      <c r="G802" s="10">
        <v>400</v>
      </c>
      <c r="H802" s="10" t="s">
        <v>291</v>
      </c>
      <c r="I802" s="10" t="str">
        <f>_xlfn.XLOOKUP(E802,Country_MZ[MARKET_NODE],Country_MZ[COUNTRY_NAME])</f>
        <v>GERMANY</v>
      </c>
      <c r="J802" s="10" t="str">
        <f>_xlfn.XLOOKUP(A802,Country_MZ[MARKET_NODE],Country_MZ[COUNTRY_NAME])</f>
        <v>GERMANY</v>
      </c>
    </row>
    <row r="803" spans="1:10" hidden="1">
      <c r="A803" s="10" t="s">
        <v>34</v>
      </c>
      <c r="B803" s="10" t="s">
        <v>36</v>
      </c>
      <c r="C803" s="10" t="s">
        <v>331</v>
      </c>
      <c r="D803" s="10">
        <v>2029</v>
      </c>
      <c r="E803" s="10" t="s">
        <v>36</v>
      </c>
      <c r="F803" s="10">
        <v>400</v>
      </c>
      <c r="G803" s="10">
        <v>400</v>
      </c>
      <c r="H803" s="10" t="s">
        <v>291</v>
      </c>
      <c r="I803" s="10" t="str">
        <f>_xlfn.XLOOKUP(E803,Country_MZ[MARKET_NODE],Country_MZ[COUNTRY_NAME])</f>
        <v>GERMANY</v>
      </c>
      <c r="J803" s="10" t="str">
        <f>_xlfn.XLOOKUP(A803,Country_MZ[MARKET_NODE],Country_MZ[COUNTRY_NAME])</f>
        <v>GERMANY</v>
      </c>
    </row>
    <row r="804" spans="1:10" hidden="1">
      <c r="A804" s="10" t="s">
        <v>34</v>
      </c>
      <c r="B804" s="10" t="s">
        <v>36</v>
      </c>
      <c r="C804" s="10" t="s">
        <v>331</v>
      </c>
      <c r="D804" s="10">
        <v>2030</v>
      </c>
      <c r="E804" s="10" t="s">
        <v>34</v>
      </c>
      <c r="F804" s="10">
        <v>400</v>
      </c>
      <c r="G804" s="10">
        <v>400</v>
      </c>
      <c r="H804" s="10" t="s">
        <v>291</v>
      </c>
      <c r="I804" s="10" t="str">
        <f>_xlfn.XLOOKUP(E804,Country_MZ[MARKET_NODE],Country_MZ[COUNTRY_NAME])</f>
        <v>GERMANY</v>
      </c>
      <c r="J804" s="10" t="str">
        <f>_xlfn.XLOOKUP(A804,Country_MZ[MARKET_NODE],Country_MZ[COUNTRY_NAME])</f>
        <v>GERMANY</v>
      </c>
    </row>
    <row r="805" spans="1:10" hidden="1">
      <c r="A805" s="10" t="s">
        <v>34</v>
      </c>
      <c r="B805" s="10" t="s">
        <v>36</v>
      </c>
      <c r="C805" s="10" t="s">
        <v>331</v>
      </c>
      <c r="D805" s="10">
        <v>2030</v>
      </c>
      <c r="E805" s="10" t="s">
        <v>36</v>
      </c>
      <c r="F805" s="10">
        <v>400</v>
      </c>
      <c r="G805" s="10">
        <v>400</v>
      </c>
      <c r="H805" s="10" t="s">
        <v>291</v>
      </c>
      <c r="I805" s="10" t="str">
        <f>_xlfn.XLOOKUP(E805,Country_MZ[MARKET_NODE],Country_MZ[COUNTRY_NAME])</f>
        <v>GERMANY</v>
      </c>
      <c r="J805" s="10" t="str">
        <f>_xlfn.XLOOKUP(A805,Country_MZ[MARKET_NODE],Country_MZ[COUNTRY_NAME])</f>
        <v>GERMANY</v>
      </c>
    </row>
    <row r="806" spans="1:10" hidden="1">
      <c r="A806" s="10" t="s">
        <v>34</v>
      </c>
      <c r="B806" s="10" t="s">
        <v>36</v>
      </c>
      <c r="C806" s="10" t="s">
        <v>331</v>
      </c>
      <c r="D806" s="10">
        <v>2031</v>
      </c>
      <c r="E806" s="10" t="s">
        <v>34</v>
      </c>
      <c r="F806" s="10">
        <v>400</v>
      </c>
      <c r="G806" s="10">
        <v>400</v>
      </c>
      <c r="H806" s="10" t="s">
        <v>291</v>
      </c>
      <c r="I806" s="10" t="str">
        <f>_xlfn.XLOOKUP(E806,Country_MZ[MARKET_NODE],Country_MZ[COUNTRY_NAME])</f>
        <v>GERMANY</v>
      </c>
      <c r="J806" s="10" t="str">
        <f>_xlfn.XLOOKUP(A806,Country_MZ[MARKET_NODE],Country_MZ[COUNTRY_NAME])</f>
        <v>GERMANY</v>
      </c>
    </row>
    <row r="807" spans="1:10" hidden="1">
      <c r="A807" s="10" t="s">
        <v>34</v>
      </c>
      <c r="B807" s="10" t="s">
        <v>36</v>
      </c>
      <c r="C807" s="10" t="s">
        <v>331</v>
      </c>
      <c r="D807" s="10">
        <v>2031</v>
      </c>
      <c r="E807" s="10" t="s">
        <v>36</v>
      </c>
      <c r="F807" s="10">
        <v>400</v>
      </c>
      <c r="G807" s="10">
        <v>400</v>
      </c>
      <c r="H807" s="10" t="s">
        <v>291</v>
      </c>
      <c r="I807" s="10" t="str">
        <f>_xlfn.XLOOKUP(E807,Country_MZ[MARKET_NODE],Country_MZ[COUNTRY_NAME])</f>
        <v>GERMANY</v>
      </c>
      <c r="J807" s="10" t="str">
        <f>_xlfn.XLOOKUP(A807,Country_MZ[MARKET_NODE],Country_MZ[COUNTRY_NAME])</f>
        <v>GERMANY</v>
      </c>
    </row>
    <row r="808" spans="1:10" hidden="1">
      <c r="A808" s="10" t="s">
        <v>34</v>
      </c>
      <c r="B808" s="10" t="s">
        <v>36</v>
      </c>
      <c r="C808" s="10" t="s">
        <v>331</v>
      </c>
      <c r="D808" s="10">
        <v>2032</v>
      </c>
      <c r="E808" s="10" t="s">
        <v>34</v>
      </c>
      <c r="F808" s="10">
        <v>400</v>
      </c>
      <c r="G808" s="10">
        <v>400</v>
      </c>
      <c r="H808" s="10" t="s">
        <v>291</v>
      </c>
      <c r="I808" s="10" t="str">
        <f>_xlfn.XLOOKUP(E808,Country_MZ[MARKET_NODE],Country_MZ[COUNTRY_NAME])</f>
        <v>GERMANY</v>
      </c>
      <c r="J808" s="10" t="str">
        <f>_xlfn.XLOOKUP(A808,Country_MZ[MARKET_NODE],Country_MZ[COUNTRY_NAME])</f>
        <v>GERMANY</v>
      </c>
    </row>
    <row r="809" spans="1:10" hidden="1">
      <c r="A809" s="10" t="s">
        <v>34</v>
      </c>
      <c r="B809" s="10" t="s">
        <v>36</v>
      </c>
      <c r="C809" s="10" t="s">
        <v>331</v>
      </c>
      <c r="D809" s="10">
        <v>2032</v>
      </c>
      <c r="E809" s="10" t="s">
        <v>36</v>
      </c>
      <c r="F809" s="10">
        <v>400</v>
      </c>
      <c r="G809" s="10">
        <v>400</v>
      </c>
      <c r="H809" s="10" t="s">
        <v>291</v>
      </c>
      <c r="I809" s="10" t="str">
        <f>_xlfn.XLOOKUP(E809,Country_MZ[MARKET_NODE],Country_MZ[COUNTRY_NAME])</f>
        <v>GERMANY</v>
      </c>
      <c r="J809" s="10" t="str">
        <f>_xlfn.XLOOKUP(A809,Country_MZ[MARKET_NODE],Country_MZ[COUNTRY_NAME])</f>
        <v>GERMANY</v>
      </c>
    </row>
    <row r="810" spans="1:10" hidden="1">
      <c r="A810" s="10" t="s">
        <v>34</v>
      </c>
      <c r="B810" s="10" t="s">
        <v>36</v>
      </c>
      <c r="C810" s="10" t="s">
        <v>331</v>
      </c>
      <c r="D810" s="10">
        <v>2033</v>
      </c>
      <c r="E810" s="10" t="s">
        <v>34</v>
      </c>
      <c r="F810" s="10">
        <v>400</v>
      </c>
      <c r="G810" s="10">
        <v>400</v>
      </c>
      <c r="H810" s="10" t="s">
        <v>291</v>
      </c>
      <c r="I810" s="10" t="str">
        <f>_xlfn.XLOOKUP(E810,Country_MZ[MARKET_NODE],Country_MZ[COUNTRY_NAME])</f>
        <v>GERMANY</v>
      </c>
      <c r="J810" s="10" t="str">
        <f>_xlfn.XLOOKUP(A810,Country_MZ[MARKET_NODE],Country_MZ[COUNTRY_NAME])</f>
        <v>GERMANY</v>
      </c>
    </row>
    <row r="811" spans="1:10" hidden="1">
      <c r="A811" s="10" t="s">
        <v>34</v>
      </c>
      <c r="B811" s="10" t="s">
        <v>36</v>
      </c>
      <c r="C811" s="10" t="s">
        <v>331</v>
      </c>
      <c r="D811" s="10">
        <v>2033</v>
      </c>
      <c r="E811" s="10" t="s">
        <v>36</v>
      </c>
      <c r="F811" s="10">
        <v>400</v>
      </c>
      <c r="G811" s="10">
        <v>400</v>
      </c>
      <c r="H811" s="10" t="s">
        <v>291</v>
      </c>
      <c r="I811" s="10" t="str">
        <f>_xlfn.XLOOKUP(E811,Country_MZ[MARKET_NODE],Country_MZ[COUNTRY_NAME])</f>
        <v>GERMANY</v>
      </c>
      <c r="J811" s="10" t="str">
        <f>_xlfn.XLOOKUP(A811,Country_MZ[MARKET_NODE],Country_MZ[COUNTRY_NAME])</f>
        <v>GERMANY</v>
      </c>
    </row>
    <row r="812" spans="1:10" hidden="1">
      <c r="A812" s="10" t="s">
        <v>34</v>
      </c>
      <c r="B812" s="10" t="s">
        <v>36</v>
      </c>
      <c r="C812" s="10" t="s">
        <v>331</v>
      </c>
      <c r="D812" s="10">
        <v>2034</v>
      </c>
      <c r="E812" s="10" t="s">
        <v>34</v>
      </c>
      <c r="F812" s="10">
        <v>400</v>
      </c>
      <c r="G812" s="10">
        <v>400</v>
      </c>
      <c r="H812" s="10" t="s">
        <v>291</v>
      </c>
      <c r="I812" s="10" t="str">
        <f>_xlfn.XLOOKUP(E812,Country_MZ[MARKET_NODE],Country_MZ[COUNTRY_NAME])</f>
        <v>GERMANY</v>
      </c>
      <c r="J812" s="10" t="str">
        <f>_xlfn.XLOOKUP(A812,Country_MZ[MARKET_NODE],Country_MZ[COUNTRY_NAME])</f>
        <v>GERMANY</v>
      </c>
    </row>
    <row r="813" spans="1:10" hidden="1">
      <c r="A813" s="10" t="s">
        <v>34</v>
      </c>
      <c r="B813" s="10" t="s">
        <v>36</v>
      </c>
      <c r="C813" s="10" t="s">
        <v>331</v>
      </c>
      <c r="D813" s="10">
        <v>2034</v>
      </c>
      <c r="E813" s="10" t="s">
        <v>36</v>
      </c>
      <c r="F813" s="10">
        <v>400</v>
      </c>
      <c r="G813" s="10">
        <v>400</v>
      </c>
      <c r="H813" s="10" t="s">
        <v>291</v>
      </c>
      <c r="I813" s="10" t="str">
        <f>_xlfn.XLOOKUP(E813,Country_MZ[MARKET_NODE],Country_MZ[COUNTRY_NAME])</f>
        <v>GERMANY</v>
      </c>
      <c r="J813" s="10" t="str">
        <f>_xlfn.XLOOKUP(A813,Country_MZ[MARKET_NODE],Country_MZ[COUNTRY_NAME])</f>
        <v>GERMANY</v>
      </c>
    </row>
    <row r="814" spans="1:10" hidden="1">
      <c r="A814" s="10" t="s">
        <v>34</v>
      </c>
      <c r="B814" s="10" t="s">
        <v>36</v>
      </c>
      <c r="C814" s="10" t="s">
        <v>331</v>
      </c>
      <c r="D814" s="10">
        <v>2035</v>
      </c>
      <c r="E814" s="10" t="s">
        <v>34</v>
      </c>
      <c r="F814" s="10">
        <v>400</v>
      </c>
      <c r="G814" s="10">
        <v>400</v>
      </c>
      <c r="H814" s="10" t="s">
        <v>291</v>
      </c>
      <c r="I814" s="10" t="str">
        <f>_xlfn.XLOOKUP(E814,Country_MZ[MARKET_NODE],Country_MZ[COUNTRY_NAME])</f>
        <v>GERMANY</v>
      </c>
      <c r="J814" s="10" t="str">
        <f>_xlfn.XLOOKUP(A814,Country_MZ[MARKET_NODE],Country_MZ[COUNTRY_NAME])</f>
        <v>GERMANY</v>
      </c>
    </row>
    <row r="815" spans="1:10" hidden="1">
      <c r="A815" s="10" t="s">
        <v>34</v>
      </c>
      <c r="B815" s="10" t="s">
        <v>36</v>
      </c>
      <c r="C815" s="10" t="s">
        <v>331</v>
      </c>
      <c r="D815" s="10">
        <v>2035</v>
      </c>
      <c r="E815" s="10" t="s">
        <v>36</v>
      </c>
      <c r="F815" s="10">
        <v>400</v>
      </c>
      <c r="G815" s="10">
        <v>400</v>
      </c>
      <c r="H815" s="10" t="s">
        <v>291</v>
      </c>
      <c r="I815" s="10" t="str">
        <f>_xlfn.XLOOKUP(E815,Country_MZ[MARKET_NODE],Country_MZ[COUNTRY_NAME])</f>
        <v>GERMANY</v>
      </c>
      <c r="J815" s="10" t="str">
        <f>_xlfn.XLOOKUP(A815,Country_MZ[MARKET_NODE],Country_MZ[COUNTRY_NAME])</f>
        <v>GERMANY</v>
      </c>
    </row>
    <row r="816" spans="1:10" hidden="1">
      <c r="A816" s="10" t="s">
        <v>34</v>
      </c>
      <c r="B816" s="10" t="s">
        <v>272</v>
      </c>
      <c r="C816" s="10" t="s">
        <v>332</v>
      </c>
      <c r="D816" s="10">
        <v>2025</v>
      </c>
      <c r="E816" s="10" t="s">
        <v>34</v>
      </c>
      <c r="F816" s="10">
        <v>0</v>
      </c>
      <c r="G816" s="10">
        <v>0</v>
      </c>
      <c r="H816" s="10" t="s">
        <v>291</v>
      </c>
      <c r="I816" s="10" t="str">
        <f>_xlfn.XLOOKUP(E816,Country_MZ[MARKET_NODE],Country_MZ[COUNTRY_NAME])</f>
        <v>GERMANY</v>
      </c>
      <c r="J816" s="10" t="str">
        <f>_xlfn.XLOOKUP(A816,Country_MZ[MARKET_NODE],Country_MZ[COUNTRY_NAME])</f>
        <v>GERMANY</v>
      </c>
    </row>
    <row r="817" spans="1:10" hidden="1">
      <c r="A817" s="10" t="s">
        <v>34</v>
      </c>
      <c r="B817" s="10" t="s">
        <v>272</v>
      </c>
      <c r="C817" s="10" t="s">
        <v>332</v>
      </c>
      <c r="D817" s="10">
        <v>2025</v>
      </c>
      <c r="E817" s="10" t="s">
        <v>272</v>
      </c>
      <c r="F817" s="10">
        <v>0</v>
      </c>
      <c r="G817" s="10">
        <v>0</v>
      </c>
      <c r="H817" s="10" t="s">
        <v>291</v>
      </c>
      <c r="I817" s="10" t="str">
        <f>_xlfn.XLOOKUP(E817,Country_MZ[MARKET_NODE],Country_MZ[COUNTRY_NAME])</f>
        <v>DENMARK</v>
      </c>
      <c r="J817" s="10" t="str">
        <f>_xlfn.XLOOKUP(A817,Country_MZ[MARKET_NODE],Country_MZ[COUNTRY_NAME])</f>
        <v>GERMANY</v>
      </c>
    </row>
    <row r="818" spans="1:10" hidden="1">
      <c r="A818" s="10" t="s">
        <v>34</v>
      </c>
      <c r="B818" s="10" t="s">
        <v>272</v>
      </c>
      <c r="C818" s="10" t="s">
        <v>332</v>
      </c>
      <c r="D818" s="10">
        <v>2026</v>
      </c>
      <c r="E818" s="10" t="s">
        <v>34</v>
      </c>
      <c r="F818" s="10">
        <v>0</v>
      </c>
      <c r="G818" s="10">
        <v>0</v>
      </c>
      <c r="H818" s="10" t="s">
        <v>291</v>
      </c>
      <c r="I818" s="10" t="str">
        <f>_xlfn.XLOOKUP(E818,Country_MZ[MARKET_NODE],Country_MZ[COUNTRY_NAME])</f>
        <v>GERMANY</v>
      </c>
      <c r="J818" s="10" t="str">
        <f>_xlfn.XLOOKUP(A818,Country_MZ[MARKET_NODE],Country_MZ[COUNTRY_NAME])</f>
        <v>GERMANY</v>
      </c>
    </row>
    <row r="819" spans="1:10" hidden="1">
      <c r="A819" s="10" t="s">
        <v>34</v>
      </c>
      <c r="B819" s="10" t="s">
        <v>272</v>
      </c>
      <c r="C819" s="10" t="s">
        <v>332</v>
      </c>
      <c r="D819" s="10">
        <v>2026</v>
      </c>
      <c r="E819" s="10" t="s">
        <v>272</v>
      </c>
      <c r="F819" s="10">
        <v>0</v>
      </c>
      <c r="G819" s="10">
        <v>0</v>
      </c>
      <c r="H819" s="10" t="s">
        <v>291</v>
      </c>
      <c r="I819" s="10" t="str">
        <f>_xlfn.XLOOKUP(E819,Country_MZ[MARKET_NODE],Country_MZ[COUNTRY_NAME])</f>
        <v>DENMARK</v>
      </c>
      <c r="J819" s="10" t="str">
        <f>_xlfn.XLOOKUP(A819,Country_MZ[MARKET_NODE],Country_MZ[COUNTRY_NAME])</f>
        <v>GERMANY</v>
      </c>
    </row>
    <row r="820" spans="1:10" hidden="1">
      <c r="A820" s="10" t="s">
        <v>34</v>
      </c>
      <c r="B820" s="10" t="s">
        <v>272</v>
      </c>
      <c r="C820" s="10" t="s">
        <v>332</v>
      </c>
      <c r="D820" s="10">
        <v>2027</v>
      </c>
      <c r="E820" s="10" t="s">
        <v>34</v>
      </c>
      <c r="F820" s="10">
        <v>0</v>
      </c>
      <c r="G820" s="10">
        <v>0</v>
      </c>
      <c r="H820" s="10" t="s">
        <v>291</v>
      </c>
      <c r="I820" s="10" t="str">
        <f>_xlfn.XLOOKUP(E820,Country_MZ[MARKET_NODE],Country_MZ[COUNTRY_NAME])</f>
        <v>GERMANY</v>
      </c>
      <c r="J820" s="10" t="str">
        <f>_xlfn.XLOOKUP(A820,Country_MZ[MARKET_NODE],Country_MZ[COUNTRY_NAME])</f>
        <v>GERMANY</v>
      </c>
    </row>
    <row r="821" spans="1:10" hidden="1">
      <c r="A821" s="10" t="s">
        <v>34</v>
      </c>
      <c r="B821" s="10" t="s">
        <v>272</v>
      </c>
      <c r="C821" s="10" t="s">
        <v>332</v>
      </c>
      <c r="D821" s="10">
        <v>2027</v>
      </c>
      <c r="E821" s="10" t="s">
        <v>272</v>
      </c>
      <c r="F821" s="10">
        <v>0</v>
      </c>
      <c r="G821" s="10">
        <v>0</v>
      </c>
      <c r="H821" s="10" t="s">
        <v>291</v>
      </c>
      <c r="I821" s="10" t="str">
        <f>_xlfn.XLOOKUP(E821,Country_MZ[MARKET_NODE],Country_MZ[COUNTRY_NAME])</f>
        <v>DENMARK</v>
      </c>
      <c r="J821" s="10" t="str">
        <f>_xlfn.XLOOKUP(A821,Country_MZ[MARKET_NODE],Country_MZ[COUNTRY_NAME])</f>
        <v>GERMANY</v>
      </c>
    </row>
    <row r="822" spans="1:10" hidden="1">
      <c r="A822" s="10" t="s">
        <v>34</v>
      </c>
      <c r="B822" s="10" t="s">
        <v>272</v>
      </c>
      <c r="C822" s="10" t="s">
        <v>332</v>
      </c>
      <c r="D822" s="10">
        <v>2028</v>
      </c>
      <c r="E822" s="10" t="s">
        <v>34</v>
      </c>
      <c r="F822" s="10">
        <v>0</v>
      </c>
      <c r="G822" s="10">
        <v>0</v>
      </c>
      <c r="H822" s="10" t="s">
        <v>291</v>
      </c>
      <c r="I822" s="10" t="str">
        <f>_xlfn.XLOOKUP(E822,Country_MZ[MARKET_NODE],Country_MZ[COUNTRY_NAME])</f>
        <v>GERMANY</v>
      </c>
      <c r="J822" s="10" t="str">
        <f>_xlfn.XLOOKUP(A822,Country_MZ[MARKET_NODE],Country_MZ[COUNTRY_NAME])</f>
        <v>GERMANY</v>
      </c>
    </row>
    <row r="823" spans="1:10" hidden="1">
      <c r="A823" s="10" t="s">
        <v>34</v>
      </c>
      <c r="B823" s="10" t="s">
        <v>272</v>
      </c>
      <c r="C823" s="10" t="s">
        <v>332</v>
      </c>
      <c r="D823" s="10">
        <v>2028</v>
      </c>
      <c r="E823" s="10" t="s">
        <v>272</v>
      </c>
      <c r="F823" s="10">
        <v>0</v>
      </c>
      <c r="G823" s="10">
        <v>0</v>
      </c>
      <c r="H823" s="10" t="s">
        <v>291</v>
      </c>
      <c r="I823" s="10" t="str">
        <f>_xlfn.XLOOKUP(E823,Country_MZ[MARKET_NODE],Country_MZ[COUNTRY_NAME])</f>
        <v>DENMARK</v>
      </c>
      <c r="J823" s="10" t="str">
        <f>_xlfn.XLOOKUP(A823,Country_MZ[MARKET_NODE],Country_MZ[COUNTRY_NAME])</f>
        <v>GERMANY</v>
      </c>
    </row>
    <row r="824" spans="1:10" hidden="1">
      <c r="A824" s="10" t="s">
        <v>34</v>
      </c>
      <c r="B824" s="10" t="s">
        <v>272</v>
      </c>
      <c r="C824" s="10" t="s">
        <v>332</v>
      </c>
      <c r="D824" s="10">
        <v>2029</v>
      </c>
      <c r="E824" s="10" t="s">
        <v>34</v>
      </c>
      <c r="F824" s="10">
        <v>0</v>
      </c>
      <c r="G824" s="10">
        <v>0</v>
      </c>
      <c r="H824" s="10" t="s">
        <v>291</v>
      </c>
      <c r="I824" s="10" t="str">
        <f>_xlfn.XLOOKUP(E824,Country_MZ[MARKET_NODE],Country_MZ[COUNTRY_NAME])</f>
        <v>GERMANY</v>
      </c>
      <c r="J824" s="10" t="str">
        <f>_xlfn.XLOOKUP(A824,Country_MZ[MARKET_NODE],Country_MZ[COUNTRY_NAME])</f>
        <v>GERMANY</v>
      </c>
    </row>
    <row r="825" spans="1:10" hidden="1">
      <c r="A825" s="10" t="s">
        <v>34</v>
      </c>
      <c r="B825" s="10" t="s">
        <v>272</v>
      </c>
      <c r="C825" s="10" t="s">
        <v>332</v>
      </c>
      <c r="D825" s="10">
        <v>2029</v>
      </c>
      <c r="E825" s="10" t="s">
        <v>272</v>
      </c>
      <c r="F825" s="10">
        <v>0</v>
      </c>
      <c r="G825" s="10">
        <v>0</v>
      </c>
      <c r="H825" s="10" t="s">
        <v>291</v>
      </c>
      <c r="I825" s="10" t="str">
        <f>_xlfn.XLOOKUP(E825,Country_MZ[MARKET_NODE],Country_MZ[COUNTRY_NAME])</f>
        <v>DENMARK</v>
      </c>
      <c r="J825" s="10" t="str">
        <f>_xlfn.XLOOKUP(A825,Country_MZ[MARKET_NODE],Country_MZ[COUNTRY_NAME])</f>
        <v>GERMANY</v>
      </c>
    </row>
    <row r="826" spans="1:10" hidden="1">
      <c r="A826" s="10" t="s">
        <v>34</v>
      </c>
      <c r="B826" s="10" t="s">
        <v>272</v>
      </c>
      <c r="C826" s="10" t="s">
        <v>332</v>
      </c>
      <c r="D826" s="10">
        <v>2030</v>
      </c>
      <c r="E826" s="10" t="s">
        <v>34</v>
      </c>
      <c r="F826" s="10">
        <v>2000</v>
      </c>
      <c r="G826" s="10">
        <v>2000</v>
      </c>
      <c r="H826" s="10" t="s">
        <v>291</v>
      </c>
      <c r="I826" s="10" t="str">
        <f>_xlfn.XLOOKUP(E826,Country_MZ[MARKET_NODE],Country_MZ[COUNTRY_NAME])</f>
        <v>GERMANY</v>
      </c>
      <c r="J826" s="10" t="str">
        <f>_xlfn.XLOOKUP(A826,Country_MZ[MARKET_NODE],Country_MZ[COUNTRY_NAME])</f>
        <v>GERMANY</v>
      </c>
    </row>
    <row r="827" spans="1:10" hidden="1">
      <c r="A827" s="10" t="s">
        <v>34</v>
      </c>
      <c r="B827" s="10" t="s">
        <v>272</v>
      </c>
      <c r="C827" s="10" t="s">
        <v>332</v>
      </c>
      <c r="D827" s="10">
        <v>2030</v>
      </c>
      <c r="E827" s="10" t="s">
        <v>272</v>
      </c>
      <c r="F827" s="10">
        <v>1200</v>
      </c>
      <c r="G827" s="10">
        <v>600</v>
      </c>
      <c r="H827" s="10" t="s">
        <v>292</v>
      </c>
      <c r="I827" s="10" t="str">
        <f>_xlfn.XLOOKUP(E827,Country_MZ[MARKET_NODE],Country_MZ[COUNTRY_NAME])</f>
        <v>DENMARK</v>
      </c>
      <c r="J827" s="10" t="str">
        <f>_xlfn.XLOOKUP(A827,Country_MZ[MARKET_NODE],Country_MZ[COUNTRY_NAME])</f>
        <v>GERMANY</v>
      </c>
    </row>
    <row r="828" spans="1:10" hidden="1">
      <c r="A828" s="10" t="s">
        <v>34</v>
      </c>
      <c r="B828" s="10" t="s">
        <v>272</v>
      </c>
      <c r="C828" s="10" t="s">
        <v>332</v>
      </c>
      <c r="D828" s="10">
        <v>2031</v>
      </c>
      <c r="E828" s="10" t="s">
        <v>34</v>
      </c>
      <c r="F828" s="10">
        <v>2000</v>
      </c>
      <c r="G828" s="10">
        <v>2000</v>
      </c>
      <c r="H828" s="10" t="s">
        <v>291</v>
      </c>
      <c r="I828" s="10" t="str">
        <f>_xlfn.XLOOKUP(E828,Country_MZ[MARKET_NODE],Country_MZ[COUNTRY_NAME])</f>
        <v>GERMANY</v>
      </c>
      <c r="J828" s="10" t="str">
        <f>_xlfn.XLOOKUP(A828,Country_MZ[MARKET_NODE],Country_MZ[COUNTRY_NAME])</f>
        <v>GERMANY</v>
      </c>
    </row>
    <row r="829" spans="1:10" hidden="1">
      <c r="A829" s="10" t="s">
        <v>34</v>
      </c>
      <c r="B829" s="10" t="s">
        <v>272</v>
      </c>
      <c r="C829" s="10" t="s">
        <v>332</v>
      </c>
      <c r="D829" s="10">
        <v>2031</v>
      </c>
      <c r="E829" s="10" t="s">
        <v>272</v>
      </c>
      <c r="F829" s="10">
        <v>1200</v>
      </c>
      <c r="G829" s="10">
        <v>600</v>
      </c>
      <c r="H829" s="10" t="s">
        <v>292</v>
      </c>
      <c r="I829" s="10" t="str">
        <f>_xlfn.XLOOKUP(E829,Country_MZ[MARKET_NODE],Country_MZ[COUNTRY_NAME])</f>
        <v>DENMARK</v>
      </c>
      <c r="J829" s="10" t="str">
        <f>_xlfn.XLOOKUP(A829,Country_MZ[MARKET_NODE],Country_MZ[COUNTRY_NAME])</f>
        <v>GERMANY</v>
      </c>
    </row>
    <row r="830" spans="1:10" hidden="1">
      <c r="A830" s="10" t="s">
        <v>34</v>
      </c>
      <c r="B830" s="10" t="s">
        <v>272</v>
      </c>
      <c r="C830" s="10" t="s">
        <v>332</v>
      </c>
      <c r="D830" s="10">
        <v>2032</v>
      </c>
      <c r="E830" s="10" t="s">
        <v>34</v>
      </c>
      <c r="F830" s="10">
        <v>2000</v>
      </c>
      <c r="G830" s="10">
        <v>2000</v>
      </c>
      <c r="H830" s="10" t="s">
        <v>291</v>
      </c>
      <c r="I830" s="10" t="str">
        <f>_xlfn.XLOOKUP(E830,Country_MZ[MARKET_NODE],Country_MZ[COUNTRY_NAME])</f>
        <v>GERMANY</v>
      </c>
      <c r="J830" s="10" t="str">
        <f>_xlfn.XLOOKUP(A830,Country_MZ[MARKET_NODE],Country_MZ[COUNTRY_NAME])</f>
        <v>GERMANY</v>
      </c>
    </row>
    <row r="831" spans="1:10" hidden="1">
      <c r="A831" s="10" t="s">
        <v>34</v>
      </c>
      <c r="B831" s="10" t="s">
        <v>272</v>
      </c>
      <c r="C831" s="10" t="s">
        <v>332</v>
      </c>
      <c r="D831" s="10">
        <v>2032</v>
      </c>
      <c r="E831" s="10" t="s">
        <v>272</v>
      </c>
      <c r="F831" s="10">
        <v>1200</v>
      </c>
      <c r="G831" s="10">
        <v>600</v>
      </c>
      <c r="H831" s="10" t="s">
        <v>292</v>
      </c>
      <c r="I831" s="10" t="str">
        <f>_xlfn.XLOOKUP(E831,Country_MZ[MARKET_NODE],Country_MZ[COUNTRY_NAME])</f>
        <v>DENMARK</v>
      </c>
      <c r="J831" s="10" t="str">
        <f>_xlfn.XLOOKUP(A831,Country_MZ[MARKET_NODE],Country_MZ[COUNTRY_NAME])</f>
        <v>GERMANY</v>
      </c>
    </row>
    <row r="832" spans="1:10" hidden="1">
      <c r="A832" s="10" t="s">
        <v>34</v>
      </c>
      <c r="B832" s="10" t="s">
        <v>272</v>
      </c>
      <c r="C832" s="10" t="s">
        <v>332</v>
      </c>
      <c r="D832" s="10">
        <v>2033</v>
      </c>
      <c r="E832" s="10" t="s">
        <v>34</v>
      </c>
      <c r="F832" s="10">
        <v>2000</v>
      </c>
      <c r="G832" s="10">
        <v>2000</v>
      </c>
      <c r="H832" s="10" t="s">
        <v>291</v>
      </c>
      <c r="I832" s="10" t="str">
        <f>_xlfn.XLOOKUP(E832,Country_MZ[MARKET_NODE],Country_MZ[COUNTRY_NAME])</f>
        <v>GERMANY</v>
      </c>
      <c r="J832" s="10" t="str">
        <f>_xlfn.XLOOKUP(A832,Country_MZ[MARKET_NODE],Country_MZ[COUNTRY_NAME])</f>
        <v>GERMANY</v>
      </c>
    </row>
    <row r="833" spans="1:10" hidden="1">
      <c r="A833" s="10" t="s">
        <v>34</v>
      </c>
      <c r="B833" s="10" t="s">
        <v>272</v>
      </c>
      <c r="C833" s="10" t="s">
        <v>332</v>
      </c>
      <c r="D833" s="10">
        <v>2033</v>
      </c>
      <c r="E833" s="10" t="s">
        <v>272</v>
      </c>
      <c r="F833" s="10">
        <v>1200</v>
      </c>
      <c r="G833" s="10">
        <v>600</v>
      </c>
      <c r="H833" s="10" t="s">
        <v>292</v>
      </c>
      <c r="I833" s="10" t="str">
        <f>_xlfn.XLOOKUP(E833,Country_MZ[MARKET_NODE],Country_MZ[COUNTRY_NAME])</f>
        <v>DENMARK</v>
      </c>
      <c r="J833" s="10" t="str">
        <f>_xlfn.XLOOKUP(A833,Country_MZ[MARKET_NODE],Country_MZ[COUNTRY_NAME])</f>
        <v>GERMANY</v>
      </c>
    </row>
    <row r="834" spans="1:10" hidden="1">
      <c r="A834" s="10" t="s">
        <v>34</v>
      </c>
      <c r="B834" s="10" t="s">
        <v>272</v>
      </c>
      <c r="C834" s="10" t="s">
        <v>332</v>
      </c>
      <c r="D834" s="10">
        <v>2034</v>
      </c>
      <c r="E834" s="10" t="s">
        <v>34</v>
      </c>
      <c r="F834" s="10">
        <v>2000</v>
      </c>
      <c r="G834" s="10">
        <v>2000</v>
      </c>
      <c r="H834" s="10" t="s">
        <v>291</v>
      </c>
      <c r="I834" s="10" t="str">
        <f>_xlfn.XLOOKUP(E834,Country_MZ[MARKET_NODE],Country_MZ[COUNTRY_NAME])</f>
        <v>GERMANY</v>
      </c>
      <c r="J834" s="10" t="str">
        <f>_xlfn.XLOOKUP(A834,Country_MZ[MARKET_NODE],Country_MZ[COUNTRY_NAME])</f>
        <v>GERMANY</v>
      </c>
    </row>
    <row r="835" spans="1:10" hidden="1">
      <c r="A835" s="10" t="s">
        <v>34</v>
      </c>
      <c r="B835" s="10" t="s">
        <v>272</v>
      </c>
      <c r="C835" s="10" t="s">
        <v>332</v>
      </c>
      <c r="D835" s="10">
        <v>2034</v>
      </c>
      <c r="E835" s="10" t="s">
        <v>272</v>
      </c>
      <c r="F835" s="10">
        <v>1200</v>
      </c>
      <c r="G835" s="10">
        <v>600</v>
      </c>
      <c r="H835" s="10" t="s">
        <v>292</v>
      </c>
      <c r="I835" s="10" t="str">
        <f>_xlfn.XLOOKUP(E835,Country_MZ[MARKET_NODE],Country_MZ[COUNTRY_NAME])</f>
        <v>DENMARK</v>
      </c>
      <c r="J835" s="10" t="str">
        <f>_xlfn.XLOOKUP(A835,Country_MZ[MARKET_NODE],Country_MZ[COUNTRY_NAME])</f>
        <v>GERMANY</v>
      </c>
    </row>
    <row r="836" spans="1:10" hidden="1">
      <c r="A836" s="10" t="s">
        <v>34</v>
      </c>
      <c r="B836" s="10" t="s">
        <v>272</v>
      </c>
      <c r="C836" s="10" t="s">
        <v>332</v>
      </c>
      <c r="D836" s="10">
        <v>2035</v>
      </c>
      <c r="E836" s="10" t="s">
        <v>34</v>
      </c>
      <c r="F836" s="10">
        <v>2000</v>
      </c>
      <c r="G836" s="10">
        <v>2000</v>
      </c>
      <c r="H836" s="10" t="s">
        <v>291</v>
      </c>
      <c r="I836" s="10" t="str">
        <f>_xlfn.XLOOKUP(E836,Country_MZ[MARKET_NODE],Country_MZ[COUNTRY_NAME])</f>
        <v>GERMANY</v>
      </c>
      <c r="J836" s="10" t="str">
        <f>_xlfn.XLOOKUP(A836,Country_MZ[MARKET_NODE],Country_MZ[COUNTRY_NAME])</f>
        <v>GERMANY</v>
      </c>
    </row>
    <row r="837" spans="1:10" hidden="1">
      <c r="A837" s="10" t="s">
        <v>34</v>
      </c>
      <c r="B837" s="10" t="s">
        <v>272</v>
      </c>
      <c r="C837" s="10" t="s">
        <v>332</v>
      </c>
      <c r="D837" s="10">
        <v>2035</v>
      </c>
      <c r="E837" s="10" t="s">
        <v>272</v>
      </c>
      <c r="F837" s="10">
        <v>1200</v>
      </c>
      <c r="G837" s="10">
        <v>600</v>
      </c>
      <c r="H837" s="10" t="s">
        <v>292</v>
      </c>
      <c r="I837" s="10" t="str">
        <f>_xlfn.XLOOKUP(E837,Country_MZ[MARKET_NODE],Country_MZ[COUNTRY_NAME])</f>
        <v>DENMARK</v>
      </c>
      <c r="J837" s="10" t="str">
        <f>_xlfn.XLOOKUP(A837,Country_MZ[MARKET_NODE],Country_MZ[COUNTRY_NAME])</f>
        <v>GERMANY</v>
      </c>
    </row>
    <row r="838" spans="1:10" hidden="1">
      <c r="A838" s="10" t="s">
        <v>34</v>
      </c>
      <c r="B838" s="10" t="s">
        <v>37</v>
      </c>
      <c r="C838" s="10" t="s">
        <v>333</v>
      </c>
      <c r="D838" s="10">
        <v>2025</v>
      </c>
      <c r="E838" s="10" t="s">
        <v>34</v>
      </c>
      <c r="F838" s="10">
        <v>0</v>
      </c>
      <c r="G838" s="10">
        <v>0</v>
      </c>
      <c r="H838" s="10" t="s">
        <v>291</v>
      </c>
      <c r="I838" s="10" t="str">
        <f>_xlfn.XLOOKUP(E838,Country_MZ[MARKET_NODE],Country_MZ[COUNTRY_NAME])</f>
        <v>GERMANY</v>
      </c>
      <c r="J838" s="10" t="str">
        <f>_xlfn.XLOOKUP(A838,Country_MZ[MARKET_NODE],Country_MZ[COUNTRY_NAME])</f>
        <v>GERMANY</v>
      </c>
    </row>
    <row r="839" spans="1:10" hidden="1">
      <c r="A839" s="10" t="s">
        <v>34</v>
      </c>
      <c r="B839" s="10" t="s">
        <v>37</v>
      </c>
      <c r="C839" s="10" t="s">
        <v>333</v>
      </c>
      <c r="D839" s="10">
        <v>2025</v>
      </c>
      <c r="E839" s="10" t="s">
        <v>37</v>
      </c>
      <c r="F839" s="10">
        <v>600</v>
      </c>
      <c r="G839" s="10">
        <v>0</v>
      </c>
      <c r="H839" s="10" t="s">
        <v>292</v>
      </c>
      <c r="I839" s="10" t="str">
        <f>_xlfn.XLOOKUP(E839,Country_MZ[MARKET_NODE],Country_MZ[COUNTRY_NAME])</f>
        <v>DENMARK</v>
      </c>
      <c r="J839" s="10" t="str">
        <f>_xlfn.XLOOKUP(A839,Country_MZ[MARKET_NODE],Country_MZ[COUNTRY_NAME])</f>
        <v>GERMANY</v>
      </c>
    </row>
    <row r="840" spans="1:10" hidden="1">
      <c r="A840" s="10" t="s">
        <v>34</v>
      </c>
      <c r="B840" s="10" t="s">
        <v>37</v>
      </c>
      <c r="C840" s="10" t="s">
        <v>333</v>
      </c>
      <c r="D840" s="10">
        <v>2026</v>
      </c>
      <c r="E840" s="10" t="s">
        <v>34</v>
      </c>
      <c r="F840" s="10">
        <v>600</v>
      </c>
      <c r="G840" s="10">
        <v>600</v>
      </c>
      <c r="H840" s="10" t="s">
        <v>291</v>
      </c>
      <c r="I840" s="10" t="str">
        <f>_xlfn.XLOOKUP(E840,Country_MZ[MARKET_NODE],Country_MZ[COUNTRY_NAME])</f>
        <v>GERMANY</v>
      </c>
      <c r="J840" s="10" t="str">
        <f>_xlfn.XLOOKUP(A840,Country_MZ[MARKET_NODE],Country_MZ[COUNTRY_NAME])</f>
        <v>GERMANY</v>
      </c>
    </row>
    <row r="841" spans="1:10" hidden="1">
      <c r="A841" s="10" t="s">
        <v>34</v>
      </c>
      <c r="B841" s="10" t="s">
        <v>37</v>
      </c>
      <c r="C841" s="10" t="s">
        <v>333</v>
      </c>
      <c r="D841" s="10">
        <v>2026</v>
      </c>
      <c r="E841" s="10" t="s">
        <v>37</v>
      </c>
      <c r="F841" s="10">
        <v>600</v>
      </c>
      <c r="G841" s="10">
        <v>0</v>
      </c>
      <c r="H841" s="10" t="s">
        <v>292</v>
      </c>
      <c r="I841" s="10" t="str">
        <f>_xlfn.XLOOKUP(E841,Country_MZ[MARKET_NODE],Country_MZ[COUNTRY_NAME])</f>
        <v>DENMARK</v>
      </c>
      <c r="J841" s="10" t="str">
        <f>_xlfn.XLOOKUP(A841,Country_MZ[MARKET_NODE],Country_MZ[COUNTRY_NAME])</f>
        <v>GERMANY</v>
      </c>
    </row>
    <row r="842" spans="1:10" hidden="1">
      <c r="A842" s="10" t="s">
        <v>34</v>
      </c>
      <c r="B842" s="10" t="s">
        <v>37</v>
      </c>
      <c r="C842" s="10" t="s">
        <v>333</v>
      </c>
      <c r="D842" s="10">
        <v>2027</v>
      </c>
      <c r="E842" s="10" t="s">
        <v>34</v>
      </c>
      <c r="F842" s="10">
        <v>600</v>
      </c>
      <c r="G842" s="10">
        <v>600</v>
      </c>
      <c r="H842" s="10" t="s">
        <v>291</v>
      </c>
      <c r="I842" s="10" t="str">
        <f>_xlfn.XLOOKUP(E842,Country_MZ[MARKET_NODE],Country_MZ[COUNTRY_NAME])</f>
        <v>GERMANY</v>
      </c>
      <c r="J842" s="10" t="str">
        <f>_xlfn.XLOOKUP(A842,Country_MZ[MARKET_NODE],Country_MZ[COUNTRY_NAME])</f>
        <v>GERMANY</v>
      </c>
    </row>
    <row r="843" spans="1:10" hidden="1">
      <c r="A843" s="10" t="s">
        <v>34</v>
      </c>
      <c r="B843" s="10" t="s">
        <v>37</v>
      </c>
      <c r="C843" s="10" t="s">
        <v>333</v>
      </c>
      <c r="D843" s="10">
        <v>2027</v>
      </c>
      <c r="E843" s="10" t="s">
        <v>37</v>
      </c>
      <c r="F843" s="10">
        <v>600</v>
      </c>
      <c r="G843" s="10">
        <v>0</v>
      </c>
      <c r="H843" s="10" t="s">
        <v>292</v>
      </c>
      <c r="I843" s="10" t="str">
        <f>_xlfn.XLOOKUP(E843,Country_MZ[MARKET_NODE],Country_MZ[COUNTRY_NAME])</f>
        <v>DENMARK</v>
      </c>
      <c r="J843" s="10" t="str">
        <f>_xlfn.XLOOKUP(A843,Country_MZ[MARKET_NODE],Country_MZ[COUNTRY_NAME])</f>
        <v>GERMANY</v>
      </c>
    </row>
    <row r="844" spans="1:10" hidden="1">
      <c r="A844" s="10" t="s">
        <v>34</v>
      </c>
      <c r="B844" s="10" t="s">
        <v>37</v>
      </c>
      <c r="C844" s="10" t="s">
        <v>333</v>
      </c>
      <c r="D844" s="10">
        <v>2028</v>
      </c>
      <c r="E844" s="10" t="s">
        <v>34</v>
      </c>
      <c r="F844" s="10">
        <v>600</v>
      </c>
      <c r="G844" s="10">
        <v>600</v>
      </c>
      <c r="H844" s="10" t="s">
        <v>291</v>
      </c>
      <c r="I844" s="10" t="str">
        <f>_xlfn.XLOOKUP(E844,Country_MZ[MARKET_NODE],Country_MZ[COUNTRY_NAME])</f>
        <v>GERMANY</v>
      </c>
      <c r="J844" s="10" t="str">
        <f>_xlfn.XLOOKUP(A844,Country_MZ[MARKET_NODE],Country_MZ[COUNTRY_NAME])</f>
        <v>GERMANY</v>
      </c>
    </row>
    <row r="845" spans="1:10" hidden="1">
      <c r="A845" s="10" t="s">
        <v>34</v>
      </c>
      <c r="B845" s="10" t="s">
        <v>37</v>
      </c>
      <c r="C845" s="10" t="s">
        <v>333</v>
      </c>
      <c r="D845" s="10">
        <v>2028</v>
      </c>
      <c r="E845" s="10" t="s">
        <v>37</v>
      </c>
      <c r="F845" s="10">
        <v>600</v>
      </c>
      <c r="G845" s="10">
        <v>0</v>
      </c>
      <c r="H845" s="10" t="s">
        <v>292</v>
      </c>
      <c r="I845" s="10" t="str">
        <f>_xlfn.XLOOKUP(E845,Country_MZ[MARKET_NODE],Country_MZ[COUNTRY_NAME])</f>
        <v>DENMARK</v>
      </c>
      <c r="J845" s="10" t="str">
        <f>_xlfn.XLOOKUP(A845,Country_MZ[MARKET_NODE],Country_MZ[COUNTRY_NAME])</f>
        <v>GERMANY</v>
      </c>
    </row>
    <row r="846" spans="1:10" hidden="1">
      <c r="A846" s="10" t="s">
        <v>34</v>
      </c>
      <c r="B846" s="10" t="s">
        <v>37</v>
      </c>
      <c r="C846" s="10" t="s">
        <v>333</v>
      </c>
      <c r="D846" s="10">
        <v>2029</v>
      </c>
      <c r="E846" s="10" t="s">
        <v>34</v>
      </c>
      <c r="F846" s="10">
        <v>600</v>
      </c>
      <c r="G846" s="10">
        <v>600</v>
      </c>
      <c r="H846" s="10" t="s">
        <v>291</v>
      </c>
      <c r="I846" s="10" t="str">
        <f>_xlfn.XLOOKUP(E846,Country_MZ[MARKET_NODE],Country_MZ[COUNTRY_NAME])</f>
        <v>GERMANY</v>
      </c>
      <c r="J846" s="10" t="str">
        <f>_xlfn.XLOOKUP(A846,Country_MZ[MARKET_NODE],Country_MZ[COUNTRY_NAME])</f>
        <v>GERMANY</v>
      </c>
    </row>
    <row r="847" spans="1:10" hidden="1">
      <c r="A847" s="10" t="s">
        <v>34</v>
      </c>
      <c r="B847" s="10" t="s">
        <v>37</v>
      </c>
      <c r="C847" s="10" t="s">
        <v>333</v>
      </c>
      <c r="D847" s="10">
        <v>2029</v>
      </c>
      <c r="E847" s="10" t="s">
        <v>37</v>
      </c>
      <c r="F847" s="10">
        <v>600</v>
      </c>
      <c r="G847" s="10">
        <v>0</v>
      </c>
      <c r="H847" s="10" t="s">
        <v>292</v>
      </c>
      <c r="I847" s="10" t="str">
        <f>_xlfn.XLOOKUP(E847,Country_MZ[MARKET_NODE],Country_MZ[COUNTRY_NAME])</f>
        <v>DENMARK</v>
      </c>
      <c r="J847" s="10" t="str">
        <f>_xlfn.XLOOKUP(A847,Country_MZ[MARKET_NODE],Country_MZ[COUNTRY_NAME])</f>
        <v>GERMANY</v>
      </c>
    </row>
    <row r="848" spans="1:10" hidden="1">
      <c r="A848" s="10" t="s">
        <v>34</v>
      </c>
      <c r="B848" s="10" t="s">
        <v>37</v>
      </c>
      <c r="C848" s="10" t="s">
        <v>333</v>
      </c>
      <c r="D848" s="10">
        <v>2030</v>
      </c>
      <c r="E848" s="10" t="s">
        <v>34</v>
      </c>
      <c r="F848" s="10">
        <v>600</v>
      </c>
      <c r="G848" s="10">
        <v>600</v>
      </c>
      <c r="H848" s="10" t="s">
        <v>291</v>
      </c>
      <c r="I848" s="10" t="str">
        <f>_xlfn.XLOOKUP(E848,Country_MZ[MARKET_NODE],Country_MZ[COUNTRY_NAME])</f>
        <v>GERMANY</v>
      </c>
      <c r="J848" s="10" t="str">
        <f>_xlfn.XLOOKUP(A848,Country_MZ[MARKET_NODE],Country_MZ[COUNTRY_NAME])</f>
        <v>GERMANY</v>
      </c>
    </row>
    <row r="849" spans="1:10" hidden="1">
      <c r="A849" s="10" t="s">
        <v>34</v>
      </c>
      <c r="B849" s="10" t="s">
        <v>37</v>
      </c>
      <c r="C849" s="10" t="s">
        <v>333</v>
      </c>
      <c r="D849" s="10">
        <v>2030</v>
      </c>
      <c r="E849" s="10" t="s">
        <v>37</v>
      </c>
      <c r="F849" s="10">
        <v>600</v>
      </c>
      <c r="G849" s="10">
        <v>0</v>
      </c>
      <c r="H849" s="10" t="s">
        <v>292</v>
      </c>
      <c r="I849" s="10" t="str">
        <f>_xlfn.XLOOKUP(E849,Country_MZ[MARKET_NODE],Country_MZ[COUNTRY_NAME])</f>
        <v>DENMARK</v>
      </c>
      <c r="J849" s="10" t="str">
        <f>_xlfn.XLOOKUP(A849,Country_MZ[MARKET_NODE],Country_MZ[COUNTRY_NAME])</f>
        <v>GERMANY</v>
      </c>
    </row>
    <row r="850" spans="1:10" hidden="1">
      <c r="A850" s="10" t="s">
        <v>34</v>
      </c>
      <c r="B850" s="10" t="s">
        <v>37</v>
      </c>
      <c r="C850" s="10" t="s">
        <v>333</v>
      </c>
      <c r="D850" s="10">
        <v>2031</v>
      </c>
      <c r="E850" s="10" t="s">
        <v>34</v>
      </c>
      <c r="F850" s="10">
        <v>600</v>
      </c>
      <c r="G850" s="10">
        <v>600</v>
      </c>
      <c r="H850" s="10" t="s">
        <v>291</v>
      </c>
      <c r="I850" s="10" t="str">
        <f>_xlfn.XLOOKUP(E850,Country_MZ[MARKET_NODE],Country_MZ[COUNTRY_NAME])</f>
        <v>GERMANY</v>
      </c>
      <c r="J850" s="10" t="str">
        <f>_xlfn.XLOOKUP(A850,Country_MZ[MARKET_NODE],Country_MZ[COUNTRY_NAME])</f>
        <v>GERMANY</v>
      </c>
    </row>
    <row r="851" spans="1:10" hidden="1">
      <c r="A851" s="10" t="s">
        <v>34</v>
      </c>
      <c r="B851" s="10" t="s">
        <v>37</v>
      </c>
      <c r="C851" s="10" t="s">
        <v>333</v>
      </c>
      <c r="D851" s="10">
        <v>2031</v>
      </c>
      <c r="E851" s="10" t="s">
        <v>37</v>
      </c>
      <c r="F851" s="10">
        <v>600</v>
      </c>
      <c r="G851" s="10">
        <v>0</v>
      </c>
      <c r="H851" s="10" t="s">
        <v>292</v>
      </c>
      <c r="I851" s="10" t="str">
        <f>_xlfn.XLOOKUP(E851,Country_MZ[MARKET_NODE],Country_MZ[COUNTRY_NAME])</f>
        <v>DENMARK</v>
      </c>
      <c r="J851" s="10" t="str">
        <f>_xlfn.XLOOKUP(A851,Country_MZ[MARKET_NODE],Country_MZ[COUNTRY_NAME])</f>
        <v>GERMANY</v>
      </c>
    </row>
    <row r="852" spans="1:10" hidden="1">
      <c r="A852" s="10" t="s">
        <v>34</v>
      </c>
      <c r="B852" s="10" t="s">
        <v>37</v>
      </c>
      <c r="C852" s="10" t="s">
        <v>333</v>
      </c>
      <c r="D852" s="10">
        <v>2032</v>
      </c>
      <c r="E852" s="10" t="s">
        <v>34</v>
      </c>
      <c r="F852" s="10">
        <v>600</v>
      </c>
      <c r="G852" s="10">
        <v>600</v>
      </c>
      <c r="H852" s="10" t="s">
        <v>291</v>
      </c>
      <c r="I852" s="10" t="str">
        <f>_xlfn.XLOOKUP(E852,Country_MZ[MARKET_NODE],Country_MZ[COUNTRY_NAME])</f>
        <v>GERMANY</v>
      </c>
      <c r="J852" s="10" t="str">
        <f>_xlfn.XLOOKUP(A852,Country_MZ[MARKET_NODE],Country_MZ[COUNTRY_NAME])</f>
        <v>GERMANY</v>
      </c>
    </row>
    <row r="853" spans="1:10" hidden="1">
      <c r="A853" s="10" t="s">
        <v>34</v>
      </c>
      <c r="B853" s="10" t="s">
        <v>37</v>
      </c>
      <c r="C853" s="10" t="s">
        <v>333</v>
      </c>
      <c r="D853" s="10">
        <v>2032</v>
      </c>
      <c r="E853" s="10" t="s">
        <v>37</v>
      </c>
      <c r="F853" s="10">
        <v>600</v>
      </c>
      <c r="G853" s="10">
        <v>0</v>
      </c>
      <c r="H853" s="10" t="s">
        <v>292</v>
      </c>
      <c r="I853" s="10" t="str">
        <f>_xlfn.XLOOKUP(E853,Country_MZ[MARKET_NODE],Country_MZ[COUNTRY_NAME])</f>
        <v>DENMARK</v>
      </c>
      <c r="J853" s="10" t="str">
        <f>_xlfn.XLOOKUP(A853,Country_MZ[MARKET_NODE],Country_MZ[COUNTRY_NAME])</f>
        <v>GERMANY</v>
      </c>
    </row>
    <row r="854" spans="1:10" hidden="1">
      <c r="A854" s="10" t="s">
        <v>34</v>
      </c>
      <c r="B854" s="10" t="s">
        <v>37</v>
      </c>
      <c r="C854" s="10" t="s">
        <v>333</v>
      </c>
      <c r="D854" s="10">
        <v>2033</v>
      </c>
      <c r="E854" s="10" t="s">
        <v>34</v>
      </c>
      <c r="F854" s="10">
        <v>600</v>
      </c>
      <c r="G854" s="10">
        <v>600</v>
      </c>
      <c r="H854" s="10" t="s">
        <v>291</v>
      </c>
      <c r="I854" s="10" t="str">
        <f>_xlfn.XLOOKUP(E854,Country_MZ[MARKET_NODE],Country_MZ[COUNTRY_NAME])</f>
        <v>GERMANY</v>
      </c>
      <c r="J854" s="10" t="str">
        <f>_xlfn.XLOOKUP(A854,Country_MZ[MARKET_NODE],Country_MZ[COUNTRY_NAME])</f>
        <v>GERMANY</v>
      </c>
    </row>
    <row r="855" spans="1:10" hidden="1">
      <c r="A855" s="10" t="s">
        <v>34</v>
      </c>
      <c r="B855" s="10" t="s">
        <v>37</v>
      </c>
      <c r="C855" s="10" t="s">
        <v>333</v>
      </c>
      <c r="D855" s="10">
        <v>2033</v>
      </c>
      <c r="E855" s="10" t="s">
        <v>37</v>
      </c>
      <c r="F855" s="10">
        <v>600</v>
      </c>
      <c r="G855" s="10">
        <v>0</v>
      </c>
      <c r="H855" s="10" t="s">
        <v>292</v>
      </c>
      <c r="I855" s="10" t="str">
        <f>_xlfn.XLOOKUP(E855,Country_MZ[MARKET_NODE],Country_MZ[COUNTRY_NAME])</f>
        <v>DENMARK</v>
      </c>
      <c r="J855" s="10" t="str">
        <f>_xlfn.XLOOKUP(A855,Country_MZ[MARKET_NODE],Country_MZ[COUNTRY_NAME])</f>
        <v>GERMANY</v>
      </c>
    </row>
    <row r="856" spans="1:10" hidden="1">
      <c r="A856" s="10" t="s">
        <v>34</v>
      </c>
      <c r="B856" s="10" t="s">
        <v>37</v>
      </c>
      <c r="C856" s="10" t="s">
        <v>333</v>
      </c>
      <c r="D856" s="10">
        <v>2034</v>
      </c>
      <c r="E856" s="10" t="s">
        <v>34</v>
      </c>
      <c r="F856" s="10">
        <v>600</v>
      </c>
      <c r="G856" s="10">
        <v>600</v>
      </c>
      <c r="H856" s="10" t="s">
        <v>291</v>
      </c>
      <c r="I856" s="10" t="str">
        <f>_xlfn.XLOOKUP(E856,Country_MZ[MARKET_NODE],Country_MZ[COUNTRY_NAME])</f>
        <v>GERMANY</v>
      </c>
      <c r="J856" s="10" t="str">
        <f>_xlfn.XLOOKUP(A856,Country_MZ[MARKET_NODE],Country_MZ[COUNTRY_NAME])</f>
        <v>GERMANY</v>
      </c>
    </row>
    <row r="857" spans="1:10" hidden="1">
      <c r="A857" s="10" t="s">
        <v>34</v>
      </c>
      <c r="B857" s="10" t="s">
        <v>37</v>
      </c>
      <c r="C857" s="10" t="s">
        <v>333</v>
      </c>
      <c r="D857" s="10">
        <v>2034</v>
      </c>
      <c r="E857" s="10" t="s">
        <v>37</v>
      </c>
      <c r="F857" s="10">
        <v>600</v>
      </c>
      <c r="G857" s="10">
        <v>0</v>
      </c>
      <c r="H857" s="10" t="s">
        <v>292</v>
      </c>
      <c r="I857" s="10" t="str">
        <f>_xlfn.XLOOKUP(E857,Country_MZ[MARKET_NODE],Country_MZ[COUNTRY_NAME])</f>
        <v>DENMARK</v>
      </c>
      <c r="J857" s="10" t="str">
        <f>_xlfn.XLOOKUP(A857,Country_MZ[MARKET_NODE],Country_MZ[COUNTRY_NAME])</f>
        <v>GERMANY</v>
      </c>
    </row>
    <row r="858" spans="1:10" hidden="1">
      <c r="A858" s="10" t="s">
        <v>34</v>
      </c>
      <c r="B858" s="10" t="s">
        <v>37</v>
      </c>
      <c r="C858" s="10" t="s">
        <v>333</v>
      </c>
      <c r="D858" s="10">
        <v>2035</v>
      </c>
      <c r="E858" s="10" t="s">
        <v>34</v>
      </c>
      <c r="F858" s="10">
        <v>600</v>
      </c>
      <c r="G858" s="10">
        <v>600</v>
      </c>
      <c r="H858" s="10" t="s">
        <v>291</v>
      </c>
      <c r="I858" s="10" t="str">
        <f>_xlfn.XLOOKUP(E858,Country_MZ[MARKET_NODE],Country_MZ[COUNTRY_NAME])</f>
        <v>GERMANY</v>
      </c>
      <c r="J858" s="10" t="str">
        <f>_xlfn.XLOOKUP(A858,Country_MZ[MARKET_NODE],Country_MZ[COUNTRY_NAME])</f>
        <v>GERMANY</v>
      </c>
    </row>
    <row r="859" spans="1:10" hidden="1">
      <c r="A859" s="10" t="s">
        <v>34</v>
      </c>
      <c r="B859" s="10" t="s">
        <v>37</v>
      </c>
      <c r="C859" s="10" t="s">
        <v>333</v>
      </c>
      <c r="D859" s="10">
        <v>2035</v>
      </c>
      <c r="E859" s="10" t="s">
        <v>37</v>
      </c>
      <c r="F859" s="10">
        <v>600</v>
      </c>
      <c r="G859" s="10">
        <v>0</v>
      </c>
      <c r="H859" s="10" t="s">
        <v>292</v>
      </c>
      <c r="I859" s="10" t="str">
        <f>_xlfn.XLOOKUP(E859,Country_MZ[MARKET_NODE],Country_MZ[COUNTRY_NAME])</f>
        <v>DENMARK</v>
      </c>
      <c r="J859" s="10" t="str">
        <f>_xlfn.XLOOKUP(A859,Country_MZ[MARKET_NODE],Country_MZ[COUNTRY_NAME])</f>
        <v>GERMANY</v>
      </c>
    </row>
    <row r="860" spans="1:10" hidden="1">
      <c r="A860" s="10" t="s">
        <v>34</v>
      </c>
      <c r="B860" s="10" t="s">
        <v>45</v>
      </c>
      <c r="C860" s="10" t="s">
        <v>334</v>
      </c>
      <c r="D860" s="10">
        <v>2025</v>
      </c>
      <c r="E860" s="10" t="s">
        <v>34</v>
      </c>
      <c r="F860" s="10">
        <v>0</v>
      </c>
      <c r="G860" s="10">
        <v>0</v>
      </c>
      <c r="H860" s="10" t="s">
        <v>291</v>
      </c>
      <c r="I860" s="10" t="str">
        <f>_xlfn.XLOOKUP(E860,Country_MZ[MARKET_NODE],Country_MZ[COUNTRY_NAME])</f>
        <v>GERMANY</v>
      </c>
      <c r="J860" s="10" t="str">
        <f>_xlfn.XLOOKUP(A860,Country_MZ[MARKET_NODE],Country_MZ[COUNTRY_NAME])</f>
        <v>GERMANY</v>
      </c>
    </row>
    <row r="861" spans="1:10" hidden="1">
      <c r="A861" s="10" t="s">
        <v>34</v>
      </c>
      <c r="B861" s="10" t="s">
        <v>45</v>
      </c>
      <c r="C861" s="10" t="s">
        <v>334</v>
      </c>
      <c r="D861" s="10">
        <v>2025</v>
      </c>
      <c r="E861" s="10" t="s">
        <v>45</v>
      </c>
      <c r="F861" s="10">
        <v>2500</v>
      </c>
      <c r="G861" s="10">
        <v>1500</v>
      </c>
      <c r="H861" s="10" t="s">
        <v>292</v>
      </c>
      <c r="I861" s="10" t="str">
        <f>_xlfn.XLOOKUP(E861,Country_MZ[MARKET_NODE],Country_MZ[COUNTRY_NAME])</f>
        <v>DENMARK</v>
      </c>
      <c r="J861" s="10" t="str">
        <f>_xlfn.XLOOKUP(A861,Country_MZ[MARKET_NODE],Country_MZ[COUNTRY_NAME])</f>
        <v>GERMANY</v>
      </c>
    </row>
    <row r="862" spans="1:10" hidden="1">
      <c r="A862" s="10" t="s">
        <v>34</v>
      </c>
      <c r="B862" s="10" t="s">
        <v>45</v>
      </c>
      <c r="C862" s="10" t="s">
        <v>334</v>
      </c>
      <c r="D862" s="10">
        <v>2026</v>
      </c>
      <c r="E862" s="10" t="s">
        <v>34</v>
      </c>
      <c r="F862" s="10">
        <v>3500</v>
      </c>
      <c r="G862" s="10">
        <v>3500</v>
      </c>
      <c r="H862" s="10" t="s">
        <v>291</v>
      </c>
      <c r="I862" s="10" t="str">
        <f>_xlfn.XLOOKUP(E862,Country_MZ[MARKET_NODE],Country_MZ[COUNTRY_NAME])</f>
        <v>GERMANY</v>
      </c>
      <c r="J862" s="10" t="str">
        <f>_xlfn.XLOOKUP(A862,Country_MZ[MARKET_NODE],Country_MZ[COUNTRY_NAME])</f>
        <v>GERMANY</v>
      </c>
    </row>
    <row r="863" spans="1:10" hidden="1">
      <c r="A863" s="10" t="s">
        <v>34</v>
      </c>
      <c r="B863" s="10" t="s">
        <v>45</v>
      </c>
      <c r="C863" s="10" t="s">
        <v>334</v>
      </c>
      <c r="D863" s="10">
        <v>2026</v>
      </c>
      <c r="E863" s="10" t="s">
        <v>45</v>
      </c>
      <c r="F863" s="10">
        <v>3500</v>
      </c>
      <c r="G863" s="10">
        <v>2125</v>
      </c>
      <c r="H863" s="10" t="s">
        <v>292</v>
      </c>
      <c r="I863" s="10" t="str">
        <f>_xlfn.XLOOKUP(E863,Country_MZ[MARKET_NODE],Country_MZ[COUNTRY_NAME])</f>
        <v>DENMARK</v>
      </c>
      <c r="J863" s="10" t="str">
        <f>_xlfn.XLOOKUP(A863,Country_MZ[MARKET_NODE],Country_MZ[COUNTRY_NAME])</f>
        <v>GERMANY</v>
      </c>
    </row>
    <row r="864" spans="1:10" hidden="1">
      <c r="A864" s="10" t="s">
        <v>34</v>
      </c>
      <c r="B864" s="10" t="s">
        <v>45</v>
      </c>
      <c r="C864" s="10" t="s">
        <v>334</v>
      </c>
      <c r="D864" s="10">
        <v>2027</v>
      </c>
      <c r="E864" s="10" t="s">
        <v>34</v>
      </c>
      <c r="F864" s="10">
        <v>3500</v>
      </c>
      <c r="G864" s="10">
        <v>3500</v>
      </c>
      <c r="H864" s="10" t="s">
        <v>291</v>
      </c>
      <c r="I864" s="10" t="str">
        <f>_xlfn.XLOOKUP(E864,Country_MZ[MARKET_NODE],Country_MZ[COUNTRY_NAME])</f>
        <v>GERMANY</v>
      </c>
      <c r="J864" s="10" t="str">
        <f>_xlfn.XLOOKUP(A864,Country_MZ[MARKET_NODE],Country_MZ[COUNTRY_NAME])</f>
        <v>GERMANY</v>
      </c>
    </row>
    <row r="865" spans="1:10" hidden="1">
      <c r="A865" s="10" t="s">
        <v>34</v>
      </c>
      <c r="B865" s="10" t="s">
        <v>45</v>
      </c>
      <c r="C865" s="10" t="s">
        <v>334</v>
      </c>
      <c r="D865" s="10">
        <v>2027</v>
      </c>
      <c r="E865" s="10" t="s">
        <v>45</v>
      </c>
      <c r="F865" s="10">
        <v>3500</v>
      </c>
      <c r="G865" s="10">
        <v>2125</v>
      </c>
      <c r="H865" s="10" t="s">
        <v>292</v>
      </c>
      <c r="I865" s="10" t="str">
        <f>_xlfn.XLOOKUP(E865,Country_MZ[MARKET_NODE],Country_MZ[COUNTRY_NAME])</f>
        <v>DENMARK</v>
      </c>
      <c r="J865" s="10" t="str">
        <f>_xlfn.XLOOKUP(A865,Country_MZ[MARKET_NODE],Country_MZ[COUNTRY_NAME])</f>
        <v>GERMANY</v>
      </c>
    </row>
    <row r="866" spans="1:10" hidden="1">
      <c r="A866" s="10" t="s">
        <v>34</v>
      </c>
      <c r="B866" s="10" t="s">
        <v>45</v>
      </c>
      <c r="C866" s="10" t="s">
        <v>334</v>
      </c>
      <c r="D866" s="10">
        <v>2028</v>
      </c>
      <c r="E866" s="10" t="s">
        <v>34</v>
      </c>
      <c r="F866" s="10">
        <v>3500</v>
      </c>
      <c r="G866" s="10">
        <v>3500</v>
      </c>
      <c r="H866" s="10" t="s">
        <v>291</v>
      </c>
      <c r="I866" s="10" t="str">
        <f>_xlfn.XLOOKUP(E866,Country_MZ[MARKET_NODE],Country_MZ[COUNTRY_NAME])</f>
        <v>GERMANY</v>
      </c>
      <c r="J866" s="10" t="str">
        <f>_xlfn.XLOOKUP(A866,Country_MZ[MARKET_NODE],Country_MZ[COUNTRY_NAME])</f>
        <v>GERMANY</v>
      </c>
    </row>
    <row r="867" spans="1:10" hidden="1">
      <c r="A867" s="10" t="s">
        <v>34</v>
      </c>
      <c r="B867" s="10" t="s">
        <v>45</v>
      </c>
      <c r="C867" s="10" t="s">
        <v>334</v>
      </c>
      <c r="D867" s="10">
        <v>2028</v>
      </c>
      <c r="E867" s="10" t="s">
        <v>45</v>
      </c>
      <c r="F867" s="10">
        <v>3500</v>
      </c>
      <c r="G867" s="10">
        <v>2125</v>
      </c>
      <c r="H867" s="10" t="s">
        <v>292</v>
      </c>
      <c r="I867" s="10" t="str">
        <f>_xlfn.XLOOKUP(E867,Country_MZ[MARKET_NODE],Country_MZ[COUNTRY_NAME])</f>
        <v>DENMARK</v>
      </c>
      <c r="J867" s="10" t="str">
        <f>_xlfn.XLOOKUP(A867,Country_MZ[MARKET_NODE],Country_MZ[COUNTRY_NAME])</f>
        <v>GERMANY</v>
      </c>
    </row>
    <row r="868" spans="1:10" hidden="1">
      <c r="A868" s="10" t="s">
        <v>34</v>
      </c>
      <c r="B868" s="10" t="s">
        <v>45</v>
      </c>
      <c r="C868" s="10" t="s">
        <v>334</v>
      </c>
      <c r="D868" s="10">
        <v>2029</v>
      </c>
      <c r="E868" s="10" t="s">
        <v>34</v>
      </c>
      <c r="F868" s="10">
        <v>3500</v>
      </c>
      <c r="G868" s="10">
        <v>3500</v>
      </c>
      <c r="H868" s="10" t="s">
        <v>291</v>
      </c>
      <c r="I868" s="10" t="str">
        <f>_xlfn.XLOOKUP(E868,Country_MZ[MARKET_NODE],Country_MZ[COUNTRY_NAME])</f>
        <v>GERMANY</v>
      </c>
      <c r="J868" s="10" t="str">
        <f>_xlfn.XLOOKUP(A868,Country_MZ[MARKET_NODE],Country_MZ[COUNTRY_NAME])</f>
        <v>GERMANY</v>
      </c>
    </row>
    <row r="869" spans="1:10" hidden="1">
      <c r="A869" s="10" t="s">
        <v>34</v>
      </c>
      <c r="B869" s="10" t="s">
        <v>45</v>
      </c>
      <c r="C869" s="10" t="s">
        <v>334</v>
      </c>
      <c r="D869" s="10">
        <v>2029</v>
      </c>
      <c r="E869" s="10" t="s">
        <v>45</v>
      </c>
      <c r="F869" s="10">
        <v>3500</v>
      </c>
      <c r="G869" s="10">
        <v>2125</v>
      </c>
      <c r="H869" s="10" t="s">
        <v>292</v>
      </c>
      <c r="I869" s="10" t="str">
        <f>_xlfn.XLOOKUP(E869,Country_MZ[MARKET_NODE],Country_MZ[COUNTRY_NAME])</f>
        <v>DENMARK</v>
      </c>
      <c r="J869" s="10" t="str">
        <f>_xlfn.XLOOKUP(A869,Country_MZ[MARKET_NODE],Country_MZ[COUNTRY_NAME])</f>
        <v>GERMANY</v>
      </c>
    </row>
    <row r="870" spans="1:10" hidden="1">
      <c r="A870" s="10" t="s">
        <v>34</v>
      </c>
      <c r="B870" s="10" t="s">
        <v>45</v>
      </c>
      <c r="C870" s="10" t="s">
        <v>334</v>
      </c>
      <c r="D870" s="10">
        <v>2030</v>
      </c>
      <c r="E870" s="10" t="s">
        <v>34</v>
      </c>
      <c r="F870" s="10">
        <v>3500</v>
      </c>
      <c r="G870" s="10">
        <v>3500</v>
      </c>
      <c r="H870" s="10" t="s">
        <v>291</v>
      </c>
      <c r="I870" s="10" t="str">
        <f>_xlfn.XLOOKUP(E870,Country_MZ[MARKET_NODE],Country_MZ[COUNTRY_NAME])</f>
        <v>GERMANY</v>
      </c>
      <c r="J870" s="10" t="str">
        <f>_xlfn.XLOOKUP(A870,Country_MZ[MARKET_NODE],Country_MZ[COUNTRY_NAME])</f>
        <v>GERMANY</v>
      </c>
    </row>
    <row r="871" spans="1:10" hidden="1">
      <c r="A871" s="10" t="s">
        <v>34</v>
      </c>
      <c r="B871" s="10" t="s">
        <v>45</v>
      </c>
      <c r="C871" s="10" t="s">
        <v>334</v>
      </c>
      <c r="D871" s="10">
        <v>2030</v>
      </c>
      <c r="E871" s="10" t="s">
        <v>45</v>
      </c>
      <c r="F871" s="10">
        <v>3500</v>
      </c>
      <c r="G871" s="10">
        <v>2125</v>
      </c>
      <c r="H871" s="10" t="s">
        <v>292</v>
      </c>
      <c r="I871" s="10" t="str">
        <f>_xlfn.XLOOKUP(E871,Country_MZ[MARKET_NODE],Country_MZ[COUNTRY_NAME])</f>
        <v>DENMARK</v>
      </c>
      <c r="J871" s="10" t="str">
        <f>_xlfn.XLOOKUP(A871,Country_MZ[MARKET_NODE],Country_MZ[COUNTRY_NAME])</f>
        <v>GERMANY</v>
      </c>
    </row>
    <row r="872" spans="1:10" hidden="1">
      <c r="A872" s="10" t="s">
        <v>34</v>
      </c>
      <c r="B872" s="10" t="s">
        <v>45</v>
      </c>
      <c r="C872" s="10" t="s">
        <v>334</v>
      </c>
      <c r="D872" s="10">
        <v>2031</v>
      </c>
      <c r="E872" s="10" t="s">
        <v>34</v>
      </c>
      <c r="F872" s="10">
        <v>3500</v>
      </c>
      <c r="G872" s="10">
        <v>3500</v>
      </c>
      <c r="H872" s="10" t="s">
        <v>291</v>
      </c>
      <c r="I872" s="10" t="str">
        <f>_xlfn.XLOOKUP(E872,Country_MZ[MARKET_NODE],Country_MZ[COUNTRY_NAME])</f>
        <v>GERMANY</v>
      </c>
      <c r="J872" s="10" t="str">
        <f>_xlfn.XLOOKUP(A872,Country_MZ[MARKET_NODE],Country_MZ[COUNTRY_NAME])</f>
        <v>GERMANY</v>
      </c>
    </row>
    <row r="873" spans="1:10" hidden="1">
      <c r="A873" s="10" t="s">
        <v>34</v>
      </c>
      <c r="B873" s="10" t="s">
        <v>45</v>
      </c>
      <c r="C873" s="10" t="s">
        <v>334</v>
      </c>
      <c r="D873" s="10">
        <v>2031</v>
      </c>
      <c r="E873" s="10" t="s">
        <v>45</v>
      </c>
      <c r="F873" s="10">
        <v>3500</v>
      </c>
      <c r="G873" s="10">
        <v>2125</v>
      </c>
      <c r="H873" s="10" t="s">
        <v>292</v>
      </c>
      <c r="I873" s="10" t="str">
        <f>_xlfn.XLOOKUP(E873,Country_MZ[MARKET_NODE],Country_MZ[COUNTRY_NAME])</f>
        <v>DENMARK</v>
      </c>
      <c r="J873" s="10" t="str">
        <f>_xlfn.XLOOKUP(A873,Country_MZ[MARKET_NODE],Country_MZ[COUNTRY_NAME])</f>
        <v>GERMANY</v>
      </c>
    </row>
    <row r="874" spans="1:10" hidden="1">
      <c r="A874" s="10" t="s">
        <v>34</v>
      </c>
      <c r="B874" s="10" t="s">
        <v>45</v>
      </c>
      <c r="C874" s="10" t="s">
        <v>334</v>
      </c>
      <c r="D874" s="10">
        <v>2032</v>
      </c>
      <c r="E874" s="10" t="s">
        <v>34</v>
      </c>
      <c r="F874" s="10">
        <v>3500</v>
      </c>
      <c r="G874" s="10">
        <v>3500</v>
      </c>
      <c r="H874" s="10" t="s">
        <v>291</v>
      </c>
      <c r="I874" s="10" t="str">
        <f>_xlfn.XLOOKUP(E874,Country_MZ[MARKET_NODE],Country_MZ[COUNTRY_NAME])</f>
        <v>GERMANY</v>
      </c>
      <c r="J874" s="10" t="str">
        <f>_xlfn.XLOOKUP(A874,Country_MZ[MARKET_NODE],Country_MZ[COUNTRY_NAME])</f>
        <v>GERMANY</v>
      </c>
    </row>
    <row r="875" spans="1:10" hidden="1">
      <c r="A875" s="10" t="s">
        <v>34</v>
      </c>
      <c r="B875" s="10" t="s">
        <v>45</v>
      </c>
      <c r="C875" s="10" t="s">
        <v>334</v>
      </c>
      <c r="D875" s="10">
        <v>2032</v>
      </c>
      <c r="E875" s="10" t="s">
        <v>45</v>
      </c>
      <c r="F875" s="10">
        <v>3500</v>
      </c>
      <c r="G875" s="10">
        <v>2125</v>
      </c>
      <c r="H875" s="10" t="s">
        <v>292</v>
      </c>
      <c r="I875" s="10" t="str">
        <f>_xlfn.XLOOKUP(E875,Country_MZ[MARKET_NODE],Country_MZ[COUNTRY_NAME])</f>
        <v>DENMARK</v>
      </c>
      <c r="J875" s="10" t="str">
        <f>_xlfn.XLOOKUP(A875,Country_MZ[MARKET_NODE],Country_MZ[COUNTRY_NAME])</f>
        <v>GERMANY</v>
      </c>
    </row>
    <row r="876" spans="1:10" hidden="1">
      <c r="A876" s="10" t="s">
        <v>34</v>
      </c>
      <c r="B876" s="10" t="s">
        <v>45</v>
      </c>
      <c r="C876" s="10" t="s">
        <v>334</v>
      </c>
      <c r="D876" s="10">
        <v>2033</v>
      </c>
      <c r="E876" s="10" t="s">
        <v>34</v>
      </c>
      <c r="F876" s="10">
        <v>3500</v>
      </c>
      <c r="G876" s="10">
        <v>3500</v>
      </c>
      <c r="H876" s="10" t="s">
        <v>291</v>
      </c>
      <c r="I876" s="10" t="str">
        <f>_xlfn.XLOOKUP(E876,Country_MZ[MARKET_NODE],Country_MZ[COUNTRY_NAME])</f>
        <v>GERMANY</v>
      </c>
      <c r="J876" s="10" t="str">
        <f>_xlfn.XLOOKUP(A876,Country_MZ[MARKET_NODE],Country_MZ[COUNTRY_NAME])</f>
        <v>GERMANY</v>
      </c>
    </row>
    <row r="877" spans="1:10" hidden="1">
      <c r="A877" s="10" t="s">
        <v>34</v>
      </c>
      <c r="B877" s="10" t="s">
        <v>45</v>
      </c>
      <c r="C877" s="10" t="s">
        <v>334</v>
      </c>
      <c r="D877" s="10">
        <v>2033</v>
      </c>
      <c r="E877" s="10" t="s">
        <v>45</v>
      </c>
      <c r="F877" s="10">
        <v>3500</v>
      </c>
      <c r="G877" s="10">
        <v>2125</v>
      </c>
      <c r="H877" s="10" t="s">
        <v>292</v>
      </c>
      <c r="I877" s="10" t="str">
        <f>_xlfn.XLOOKUP(E877,Country_MZ[MARKET_NODE],Country_MZ[COUNTRY_NAME])</f>
        <v>DENMARK</v>
      </c>
      <c r="J877" s="10" t="str">
        <f>_xlfn.XLOOKUP(A877,Country_MZ[MARKET_NODE],Country_MZ[COUNTRY_NAME])</f>
        <v>GERMANY</v>
      </c>
    </row>
    <row r="878" spans="1:10" hidden="1">
      <c r="A878" s="10" t="s">
        <v>34</v>
      </c>
      <c r="B878" s="10" t="s">
        <v>45</v>
      </c>
      <c r="C878" s="10" t="s">
        <v>334</v>
      </c>
      <c r="D878" s="10">
        <v>2034</v>
      </c>
      <c r="E878" s="10" t="s">
        <v>34</v>
      </c>
      <c r="F878" s="10">
        <v>3500</v>
      </c>
      <c r="G878" s="10">
        <v>3500</v>
      </c>
      <c r="H878" s="10" t="s">
        <v>291</v>
      </c>
      <c r="I878" s="10" t="str">
        <f>_xlfn.XLOOKUP(E878,Country_MZ[MARKET_NODE],Country_MZ[COUNTRY_NAME])</f>
        <v>GERMANY</v>
      </c>
      <c r="J878" s="10" t="str">
        <f>_xlfn.XLOOKUP(A878,Country_MZ[MARKET_NODE],Country_MZ[COUNTRY_NAME])</f>
        <v>GERMANY</v>
      </c>
    </row>
    <row r="879" spans="1:10" hidden="1">
      <c r="A879" s="10" t="s">
        <v>34</v>
      </c>
      <c r="B879" s="10" t="s">
        <v>45</v>
      </c>
      <c r="C879" s="10" t="s">
        <v>334</v>
      </c>
      <c r="D879" s="10">
        <v>2034</v>
      </c>
      <c r="E879" s="10" t="s">
        <v>45</v>
      </c>
      <c r="F879" s="10">
        <v>3500</v>
      </c>
      <c r="G879" s="10">
        <v>2125</v>
      </c>
      <c r="H879" s="10" t="s">
        <v>292</v>
      </c>
      <c r="I879" s="10" t="str">
        <f>_xlfn.XLOOKUP(E879,Country_MZ[MARKET_NODE],Country_MZ[COUNTRY_NAME])</f>
        <v>DENMARK</v>
      </c>
      <c r="J879" s="10" t="str">
        <f>_xlfn.XLOOKUP(A879,Country_MZ[MARKET_NODE],Country_MZ[COUNTRY_NAME])</f>
        <v>GERMANY</v>
      </c>
    </row>
    <row r="880" spans="1:10" hidden="1">
      <c r="A880" s="10" t="s">
        <v>34</v>
      </c>
      <c r="B880" s="10" t="s">
        <v>45</v>
      </c>
      <c r="C880" s="10" t="s">
        <v>334</v>
      </c>
      <c r="D880" s="10">
        <v>2035</v>
      </c>
      <c r="E880" s="10" t="s">
        <v>34</v>
      </c>
      <c r="F880" s="10">
        <v>3500</v>
      </c>
      <c r="G880" s="10">
        <v>3500</v>
      </c>
      <c r="H880" s="10" t="s">
        <v>291</v>
      </c>
      <c r="I880" s="10" t="str">
        <f>_xlfn.XLOOKUP(E880,Country_MZ[MARKET_NODE],Country_MZ[COUNTRY_NAME])</f>
        <v>GERMANY</v>
      </c>
      <c r="J880" s="10" t="str">
        <f>_xlfn.XLOOKUP(A880,Country_MZ[MARKET_NODE],Country_MZ[COUNTRY_NAME])</f>
        <v>GERMANY</v>
      </c>
    </row>
    <row r="881" spans="1:10" hidden="1">
      <c r="A881" s="10" t="s">
        <v>34</v>
      </c>
      <c r="B881" s="10" t="s">
        <v>45</v>
      </c>
      <c r="C881" s="10" t="s">
        <v>334</v>
      </c>
      <c r="D881" s="10">
        <v>2035</v>
      </c>
      <c r="E881" s="10" t="s">
        <v>45</v>
      </c>
      <c r="F881" s="10">
        <v>3500</v>
      </c>
      <c r="G881" s="10">
        <v>2125</v>
      </c>
      <c r="H881" s="10" t="s">
        <v>292</v>
      </c>
      <c r="I881" s="10" t="str">
        <f>_xlfn.XLOOKUP(E881,Country_MZ[MARKET_NODE],Country_MZ[COUNTRY_NAME])</f>
        <v>DENMARK</v>
      </c>
      <c r="J881" s="10" t="str">
        <f>_xlfn.XLOOKUP(A881,Country_MZ[MARKET_NODE],Country_MZ[COUNTRY_NAME])</f>
        <v>GERMANY</v>
      </c>
    </row>
    <row r="882" spans="1:10" hidden="1">
      <c r="A882" s="10" t="s">
        <v>34</v>
      </c>
      <c r="B882" s="10" t="s">
        <v>50</v>
      </c>
      <c r="C882" s="10" t="s">
        <v>335</v>
      </c>
      <c r="D882" s="10">
        <v>2025</v>
      </c>
      <c r="E882" s="10" t="s">
        <v>34</v>
      </c>
      <c r="F882" s="10">
        <v>0</v>
      </c>
      <c r="G882" s="10">
        <v>0</v>
      </c>
      <c r="H882" s="10" t="s">
        <v>291</v>
      </c>
      <c r="I882" s="10" t="str">
        <f>_xlfn.XLOOKUP(E882,Country_MZ[MARKET_NODE],Country_MZ[COUNTRY_NAME])</f>
        <v>GERMANY</v>
      </c>
      <c r="J882" s="10" t="str">
        <f>_xlfn.XLOOKUP(A882,Country_MZ[MARKET_NODE],Country_MZ[COUNTRY_NAME])</f>
        <v>GERMANY</v>
      </c>
    </row>
    <row r="883" spans="1:10" hidden="1">
      <c r="A883" s="10" t="s">
        <v>34</v>
      </c>
      <c r="B883" s="10" t="s">
        <v>50</v>
      </c>
      <c r="C883" s="10" t="s">
        <v>335</v>
      </c>
      <c r="D883" s="10">
        <v>2025</v>
      </c>
      <c r="E883" s="10" t="s">
        <v>50</v>
      </c>
      <c r="F883" s="10">
        <v>3000</v>
      </c>
      <c r="G883" s="10">
        <v>3000</v>
      </c>
      <c r="H883" s="10" t="s">
        <v>291</v>
      </c>
      <c r="I883" s="10" t="str">
        <f>_xlfn.XLOOKUP(E883,Country_MZ[MARKET_NODE],Country_MZ[COUNTRY_NAME])</f>
        <v>FRANCE</v>
      </c>
      <c r="J883" s="10" t="str">
        <f>_xlfn.XLOOKUP(A883,Country_MZ[MARKET_NODE],Country_MZ[COUNTRY_NAME])</f>
        <v>GERMANY</v>
      </c>
    </row>
    <row r="884" spans="1:10" hidden="1">
      <c r="A884" s="10" t="s">
        <v>34</v>
      </c>
      <c r="B884" s="10" t="s">
        <v>50</v>
      </c>
      <c r="C884" s="10" t="s">
        <v>335</v>
      </c>
      <c r="D884" s="10">
        <v>2026</v>
      </c>
      <c r="E884" s="10" t="s">
        <v>34</v>
      </c>
      <c r="F884" s="10">
        <v>3000</v>
      </c>
      <c r="G884" s="10">
        <v>3000</v>
      </c>
      <c r="H884" s="10" t="s">
        <v>291</v>
      </c>
      <c r="I884" s="10" t="str">
        <f>_xlfn.XLOOKUP(E884,Country_MZ[MARKET_NODE],Country_MZ[COUNTRY_NAME])</f>
        <v>GERMANY</v>
      </c>
      <c r="J884" s="10" t="str">
        <f>_xlfn.XLOOKUP(A884,Country_MZ[MARKET_NODE],Country_MZ[COUNTRY_NAME])</f>
        <v>GERMANY</v>
      </c>
    </row>
    <row r="885" spans="1:10" hidden="1">
      <c r="A885" s="10" t="s">
        <v>34</v>
      </c>
      <c r="B885" s="10" t="s">
        <v>50</v>
      </c>
      <c r="C885" s="10" t="s">
        <v>335</v>
      </c>
      <c r="D885" s="10">
        <v>2026</v>
      </c>
      <c r="E885" s="10" t="s">
        <v>50</v>
      </c>
      <c r="F885" s="10">
        <v>3000</v>
      </c>
      <c r="G885" s="10">
        <v>3000</v>
      </c>
      <c r="H885" s="10" t="s">
        <v>291</v>
      </c>
      <c r="I885" s="10" t="str">
        <f>_xlfn.XLOOKUP(E885,Country_MZ[MARKET_NODE],Country_MZ[COUNTRY_NAME])</f>
        <v>FRANCE</v>
      </c>
      <c r="J885" s="10" t="str">
        <f>_xlfn.XLOOKUP(A885,Country_MZ[MARKET_NODE],Country_MZ[COUNTRY_NAME])</f>
        <v>GERMANY</v>
      </c>
    </row>
    <row r="886" spans="1:10" hidden="1">
      <c r="A886" s="10" t="s">
        <v>34</v>
      </c>
      <c r="B886" s="10" t="s">
        <v>50</v>
      </c>
      <c r="C886" s="10" t="s">
        <v>335</v>
      </c>
      <c r="D886" s="10">
        <v>2027</v>
      </c>
      <c r="E886" s="10" t="s">
        <v>34</v>
      </c>
      <c r="F886" s="10">
        <v>0</v>
      </c>
      <c r="G886" s="10">
        <v>0</v>
      </c>
      <c r="H886" s="10" t="s">
        <v>291</v>
      </c>
      <c r="I886" s="10" t="str">
        <f>_xlfn.XLOOKUP(E886,Country_MZ[MARKET_NODE],Country_MZ[COUNTRY_NAME])</f>
        <v>GERMANY</v>
      </c>
      <c r="J886" s="10" t="str">
        <f>_xlfn.XLOOKUP(A886,Country_MZ[MARKET_NODE],Country_MZ[COUNTRY_NAME])</f>
        <v>GERMANY</v>
      </c>
    </row>
    <row r="887" spans="1:10" hidden="1">
      <c r="A887" s="10" t="s">
        <v>34</v>
      </c>
      <c r="B887" s="10" t="s">
        <v>50</v>
      </c>
      <c r="C887" s="10" t="s">
        <v>335</v>
      </c>
      <c r="D887" s="10">
        <v>2027</v>
      </c>
      <c r="E887" s="10" t="s">
        <v>50</v>
      </c>
      <c r="F887" s="10">
        <v>3000</v>
      </c>
      <c r="G887" s="10">
        <v>3000</v>
      </c>
      <c r="H887" s="10" t="s">
        <v>291</v>
      </c>
      <c r="I887" s="10" t="str">
        <f>_xlfn.XLOOKUP(E887,Country_MZ[MARKET_NODE],Country_MZ[COUNTRY_NAME])</f>
        <v>FRANCE</v>
      </c>
      <c r="J887" s="10" t="str">
        <f>_xlfn.XLOOKUP(A887,Country_MZ[MARKET_NODE],Country_MZ[COUNTRY_NAME])</f>
        <v>GERMANY</v>
      </c>
    </row>
    <row r="888" spans="1:10" hidden="1">
      <c r="A888" s="10" t="s">
        <v>34</v>
      </c>
      <c r="B888" s="10" t="s">
        <v>50</v>
      </c>
      <c r="C888" s="10" t="s">
        <v>335</v>
      </c>
      <c r="D888" s="10">
        <v>2028</v>
      </c>
      <c r="E888" s="10" t="s">
        <v>34</v>
      </c>
      <c r="F888" s="10">
        <v>3300</v>
      </c>
      <c r="G888" s="10">
        <v>3300</v>
      </c>
      <c r="H888" s="10" t="s">
        <v>291</v>
      </c>
      <c r="I888" s="10" t="str">
        <f>_xlfn.XLOOKUP(E888,Country_MZ[MARKET_NODE],Country_MZ[COUNTRY_NAME])</f>
        <v>GERMANY</v>
      </c>
      <c r="J888" s="10" t="str">
        <f>_xlfn.XLOOKUP(A888,Country_MZ[MARKET_NODE],Country_MZ[COUNTRY_NAME])</f>
        <v>GERMANY</v>
      </c>
    </row>
    <row r="889" spans="1:10" hidden="1">
      <c r="A889" s="10" t="s">
        <v>34</v>
      </c>
      <c r="B889" s="10" t="s">
        <v>50</v>
      </c>
      <c r="C889" s="10" t="s">
        <v>335</v>
      </c>
      <c r="D889" s="10">
        <v>2028</v>
      </c>
      <c r="E889" s="10" t="s">
        <v>50</v>
      </c>
      <c r="F889" s="10">
        <v>3300</v>
      </c>
      <c r="G889" s="10">
        <v>3300</v>
      </c>
      <c r="H889" s="10" t="s">
        <v>291</v>
      </c>
      <c r="I889" s="10" t="str">
        <f>_xlfn.XLOOKUP(E889,Country_MZ[MARKET_NODE],Country_MZ[COUNTRY_NAME])</f>
        <v>FRANCE</v>
      </c>
      <c r="J889" s="10" t="str">
        <f>_xlfn.XLOOKUP(A889,Country_MZ[MARKET_NODE],Country_MZ[COUNTRY_NAME])</f>
        <v>GERMANY</v>
      </c>
    </row>
    <row r="890" spans="1:10" hidden="1">
      <c r="A890" s="10" t="s">
        <v>34</v>
      </c>
      <c r="B890" s="10" t="s">
        <v>50</v>
      </c>
      <c r="C890" s="10" t="s">
        <v>335</v>
      </c>
      <c r="D890" s="10">
        <v>2029</v>
      </c>
      <c r="E890" s="10" t="s">
        <v>34</v>
      </c>
      <c r="F890" s="10">
        <v>0</v>
      </c>
      <c r="G890" s="10">
        <v>0</v>
      </c>
      <c r="H890" s="10" t="s">
        <v>291</v>
      </c>
      <c r="I890" s="10" t="str">
        <f>_xlfn.XLOOKUP(E890,Country_MZ[MARKET_NODE],Country_MZ[COUNTRY_NAME])</f>
        <v>GERMANY</v>
      </c>
      <c r="J890" s="10" t="str">
        <f>_xlfn.XLOOKUP(A890,Country_MZ[MARKET_NODE],Country_MZ[COUNTRY_NAME])</f>
        <v>GERMANY</v>
      </c>
    </row>
    <row r="891" spans="1:10" hidden="1">
      <c r="A891" s="10" t="s">
        <v>34</v>
      </c>
      <c r="B891" s="10" t="s">
        <v>50</v>
      </c>
      <c r="C891" s="10" t="s">
        <v>335</v>
      </c>
      <c r="D891" s="10">
        <v>2029</v>
      </c>
      <c r="E891" s="10" t="s">
        <v>50</v>
      </c>
      <c r="F891" s="10">
        <v>3300</v>
      </c>
      <c r="G891" s="10">
        <v>3300</v>
      </c>
      <c r="H891" s="10" t="s">
        <v>291</v>
      </c>
      <c r="I891" s="10" t="str">
        <f>_xlfn.XLOOKUP(E891,Country_MZ[MARKET_NODE],Country_MZ[COUNTRY_NAME])</f>
        <v>FRANCE</v>
      </c>
      <c r="J891" s="10" t="str">
        <f>_xlfn.XLOOKUP(A891,Country_MZ[MARKET_NODE],Country_MZ[COUNTRY_NAME])</f>
        <v>GERMANY</v>
      </c>
    </row>
    <row r="892" spans="1:10" hidden="1">
      <c r="A892" s="10" t="s">
        <v>34</v>
      </c>
      <c r="B892" s="10" t="s">
        <v>50</v>
      </c>
      <c r="C892" s="10" t="s">
        <v>335</v>
      </c>
      <c r="D892" s="10">
        <v>2030</v>
      </c>
      <c r="E892" s="10" t="s">
        <v>34</v>
      </c>
      <c r="F892" s="10">
        <v>4800</v>
      </c>
      <c r="G892" s="10">
        <v>4800</v>
      </c>
      <c r="H892" s="10" t="s">
        <v>291</v>
      </c>
      <c r="I892" s="10" t="str">
        <f>_xlfn.XLOOKUP(E892,Country_MZ[MARKET_NODE],Country_MZ[COUNTRY_NAME])</f>
        <v>GERMANY</v>
      </c>
      <c r="J892" s="10" t="str">
        <f>_xlfn.XLOOKUP(A892,Country_MZ[MARKET_NODE],Country_MZ[COUNTRY_NAME])</f>
        <v>GERMANY</v>
      </c>
    </row>
    <row r="893" spans="1:10" hidden="1">
      <c r="A893" s="10" t="s">
        <v>34</v>
      </c>
      <c r="B893" s="10" t="s">
        <v>50</v>
      </c>
      <c r="C893" s="10" t="s">
        <v>335</v>
      </c>
      <c r="D893" s="10">
        <v>2030</v>
      </c>
      <c r="E893" s="10" t="s">
        <v>50</v>
      </c>
      <c r="F893" s="10">
        <v>4800</v>
      </c>
      <c r="G893" s="10">
        <v>4800</v>
      </c>
      <c r="H893" s="10" t="s">
        <v>291</v>
      </c>
      <c r="I893" s="10" t="str">
        <f>_xlfn.XLOOKUP(E893,Country_MZ[MARKET_NODE],Country_MZ[COUNTRY_NAME])</f>
        <v>FRANCE</v>
      </c>
      <c r="J893" s="10" t="str">
        <f>_xlfn.XLOOKUP(A893,Country_MZ[MARKET_NODE],Country_MZ[COUNTRY_NAME])</f>
        <v>GERMANY</v>
      </c>
    </row>
    <row r="894" spans="1:10" hidden="1">
      <c r="A894" s="10" t="s">
        <v>34</v>
      </c>
      <c r="B894" s="10" t="s">
        <v>50</v>
      </c>
      <c r="C894" s="10" t="s">
        <v>335</v>
      </c>
      <c r="D894" s="10">
        <v>2031</v>
      </c>
      <c r="E894" s="10" t="s">
        <v>34</v>
      </c>
      <c r="F894" s="10">
        <v>4800</v>
      </c>
      <c r="G894" s="10">
        <v>4800</v>
      </c>
      <c r="H894" s="10" t="s">
        <v>291</v>
      </c>
      <c r="I894" s="10" t="str">
        <f>_xlfn.XLOOKUP(E894,Country_MZ[MARKET_NODE],Country_MZ[COUNTRY_NAME])</f>
        <v>GERMANY</v>
      </c>
      <c r="J894" s="10" t="str">
        <f>_xlfn.XLOOKUP(A894,Country_MZ[MARKET_NODE],Country_MZ[COUNTRY_NAME])</f>
        <v>GERMANY</v>
      </c>
    </row>
    <row r="895" spans="1:10" hidden="1">
      <c r="A895" s="10" t="s">
        <v>34</v>
      </c>
      <c r="B895" s="10" t="s">
        <v>50</v>
      </c>
      <c r="C895" s="10" t="s">
        <v>335</v>
      </c>
      <c r="D895" s="10">
        <v>2031</v>
      </c>
      <c r="E895" s="10" t="s">
        <v>50</v>
      </c>
      <c r="F895" s="10">
        <v>4800</v>
      </c>
      <c r="G895" s="10">
        <v>4800</v>
      </c>
      <c r="H895" s="10" t="s">
        <v>291</v>
      </c>
      <c r="I895" s="10" t="str">
        <f>_xlfn.XLOOKUP(E895,Country_MZ[MARKET_NODE],Country_MZ[COUNTRY_NAME])</f>
        <v>FRANCE</v>
      </c>
      <c r="J895" s="10" t="str">
        <f>_xlfn.XLOOKUP(A895,Country_MZ[MARKET_NODE],Country_MZ[COUNTRY_NAME])</f>
        <v>GERMANY</v>
      </c>
    </row>
    <row r="896" spans="1:10" hidden="1">
      <c r="A896" s="10" t="s">
        <v>34</v>
      </c>
      <c r="B896" s="10" t="s">
        <v>50</v>
      </c>
      <c r="C896" s="10" t="s">
        <v>335</v>
      </c>
      <c r="D896" s="10">
        <v>2032</v>
      </c>
      <c r="E896" s="10" t="s">
        <v>34</v>
      </c>
      <c r="F896" s="10">
        <v>4800</v>
      </c>
      <c r="G896" s="10">
        <v>4800</v>
      </c>
      <c r="H896" s="10" t="s">
        <v>291</v>
      </c>
      <c r="I896" s="10" t="str">
        <f>_xlfn.XLOOKUP(E896,Country_MZ[MARKET_NODE],Country_MZ[COUNTRY_NAME])</f>
        <v>GERMANY</v>
      </c>
      <c r="J896" s="10" t="str">
        <f>_xlfn.XLOOKUP(A896,Country_MZ[MARKET_NODE],Country_MZ[COUNTRY_NAME])</f>
        <v>GERMANY</v>
      </c>
    </row>
    <row r="897" spans="1:10" hidden="1">
      <c r="A897" s="10" t="s">
        <v>34</v>
      </c>
      <c r="B897" s="10" t="s">
        <v>50</v>
      </c>
      <c r="C897" s="10" t="s">
        <v>335</v>
      </c>
      <c r="D897" s="10">
        <v>2032</v>
      </c>
      <c r="E897" s="10" t="s">
        <v>50</v>
      </c>
      <c r="F897" s="10">
        <v>4800</v>
      </c>
      <c r="G897" s="10">
        <v>4800</v>
      </c>
      <c r="H897" s="10" t="s">
        <v>291</v>
      </c>
      <c r="I897" s="10" t="str">
        <f>_xlfn.XLOOKUP(E897,Country_MZ[MARKET_NODE],Country_MZ[COUNTRY_NAME])</f>
        <v>FRANCE</v>
      </c>
      <c r="J897" s="10" t="str">
        <f>_xlfn.XLOOKUP(A897,Country_MZ[MARKET_NODE],Country_MZ[COUNTRY_NAME])</f>
        <v>GERMANY</v>
      </c>
    </row>
    <row r="898" spans="1:10" hidden="1">
      <c r="A898" s="10" t="s">
        <v>34</v>
      </c>
      <c r="B898" s="10" t="s">
        <v>50</v>
      </c>
      <c r="C898" s="10" t="s">
        <v>335</v>
      </c>
      <c r="D898" s="10">
        <v>2033</v>
      </c>
      <c r="E898" s="10" t="s">
        <v>34</v>
      </c>
      <c r="F898" s="10">
        <v>4800</v>
      </c>
      <c r="G898" s="10">
        <v>4800</v>
      </c>
      <c r="H898" s="10" t="s">
        <v>291</v>
      </c>
      <c r="I898" s="10" t="str">
        <f>_xlfn.XLOOKUP(E898,Country_MZ[MARKET_NODE],Country_MZ[COUNTRY_NAME])</f>
        <v>GERMANY</v>
      </c>
      <c r="J898" s="10" t="str">
        <f>_xlfn.XLOOKUP(A898,Country_MZ[MARKET_NODE],Country_MZ[COUNTRY_NAME])</f>
        <v>GERMANY</v>
      </c>
    </row>
    <row r="899" spans="1:10" hidden="1">
      <c r="A899" s="10" t="s">
        <v>34</v>
      </c>
      <c r="B899" s="10" t="s">
        <v>50</v>
      </c>
      <c r="C899" s="10" t="s">
        <v>335</v>
      </c>
      <c r="D899" s="10">
        <v>2033</v>
      </c>
      <c r="E899" s="10" t="s">
        <v>50</v>
      </c>
      <c r="F899" s="10">
        <v>4800</v>
      </c>
      <c r="G899" s="10">
        <v>4800</v>
      </c>
      <c r="H899" s="10" t="s">
        <v>291</v>
      </c>
      <c r="I899" s="10" t="str">
        <f>_xlfn.XLOOKUP(E899,Country_MZ[MARKET_NODE],Country_MZ[COUNTRY_NAME])</f>
        <v>FRANCE</v>
      </c>
      <c r="J899" s="10" t="str">
        <f>_xlfn.XLOOKUP(A899,Country_MZ[MARKET_NODE],Country_MZ[COUNTRY_NAME])</f>
        <v>GERMANY</v>
      </c>
    </row>
    <row r="900" spans="1:10" hidden="1">
      <c r="A900" s="10" t="s">
        <v>34</v>
      </c>
      <c r="B900" s="10" t="s">
        <v>50</v>
      </c>
      <c r="C900" s="10" t="s">
        <v>335</v>
      </c>
      <c r="D900" s="10">
        <v>2034</v>
      </c>
      <c r="E900" s="10" t="s">
        <v>34</v>
      </c>
      <c r="F900" s="10">
        <v>4800</v>
      </c>
      <c r="G900" s="10">
        <v>4800</v>
      </c>
      <c r="H900" s="10" t="s">
        <v>291</v>
      </c>
      <c r="I900" s="10" t="str">
        <f>_xlfn.XLOOKUP(E900,Country_MZ[MARKET_NODE],Country_MZ[COUNTRY_NAME])</f>
        <v>GERMANY</v>
      </c>
      <c r="J900" s="10" t="str">
        <f>_xlfn.XLOOKUP(A900,Country_MZ[MARKET_NODE],Country_MZ[COUNTRY_NAME])</f>
        <v>GERMANY</v>
      </c>
    </row>
    <row r="901" spans="1:10" hidden="1">
      <c r="A901" s="10" t="s">
        <v>34</v>
      </c>
      <c r="B901" s="10" t="s">
        <v>50</v>
      </c>
      <c r="C901" s="10" t="s">
        <v>335</v>
      </c>
      <c r="D901" s="10">
        <v>2034</v>
      </c>
      <c r="E901" s="10" t="s">
        <v>50</v>
      </c>
      <c r="F901" s="10">
        <v>4800</v>
      </c>
      <c r="G901" s="10">
        <v>4800</v>
      </c>
      <c r="H901" s="10" t="s">
        <v>291</v>
      </c>
      <c r="I901" s="10" t="str">
        <f>_xlfn.XLOOKUP(E901,Country_MZ[MARKET_NODE],Country_MZ[COUNTRY_NAME])</f>
        <v>FRANCE</v>
      </c>
      <c r="J901" s="10" t="str">
        <f>_xlfn.XLOOKUP(A901,Country_MZ[MARKET_NODE],Country_MZ[COUNTRY_NAME])</f>
        <v>GERMANY</v>
      </c>
    </row>
    <row r="902" spans="1:10" hidden="1">
      <c r="A902" s="10" t="s">
        <v>34</v>
      </c>
      <c r="B902" s="10" t="s">
        <v>50</v>
      </c>
      <c r="C902" s="10" t="s">
        <v>335</v>
      </c>
      <c r="D902" s="10">
        <v>2035</v>
      </c>
      <c r="E902" s="10" t="s">
        <v>34</v>
      </c>
      <c r="F902" s="10">
        <v>4800</v>
      </c>
      <c r="G902" s="10">
        <v>4800</v>
      </c>
      <c r="H902" s="10" t="s">
        <v>291</v>
      </c>
      <c r="I902" s="10" t="str">
        <f>_xlfn.XLOOKUP(E902,Country_MZ[MARKET_NODE],Country_MZ[COUNTRY_NAME])</f>
        <v>GERMANY</v>
      </c>
      <c r="J902" s="10" t="str">
        <f>_xlfn.XLOOKUP(A902,Country_MZ[MARKET_NODE],Country_MZ[COUNTRY_NAME])</f>
        <v>GERMANY</v>
      </c>
    </row>
    <row r="903" spans="1:10" hidden="1">
      <c r="A903" s="10" t="s">
        <v>34</v>
      </c>
      <c r="B903" s="10" t="s">
        <v>50</v>
      </c>
      <c r="C903" s="10" t="s">
        <v>335</v>
      </c>
      <c r="D903" s="10">
        <v>2035</v>
      </c>
      <c r="E903" s="10" t="s">
        <v>50</v>
      </c>
      <c r="F903" s="10">
        <v>4800</v>
      </c>
      <c r="G903" s="10">
        <v>4800</v>
      </c>
      <c r="H903" s="10" t="s">
        <v>291</v>
      </c>
      <c r="I903" s="10" t="str">
        <f>_xlfn.XLOOKUP(E903,Country_MZ[MARKET_NODE],Country_MZ[COUNTRY_NAME])</f>
        <v>FRANCE</v>
      </c>
      <c r="J903" s="10" t="str">
        <f>_xlfn.XLOOKUP(A903,Country_MZ[MARKET_NODE],Country_MZ[COUNTRY_NAME])</f>
        <v>GERMANY</v>
      </c>
    </row>
    <row r="904" spans="1:10" hidden="1">
      <c r="A904" s="10" t="s">
        <v>34</v>
      </c>
      <c r="B904" s="10" t="s">
        <v>64</v>
      </c>
      <c r="C904" s="10" t="s">
        <v>336</v>
      </c>
      <c r="D904" s="10">
        <v>2025</v>
      </c>
      <c r="E904" s="10" t="s">
        <v>34</v>
      </c>
      <c r="F904" s="10">
        <v>0</v>
      </c>
      <c r="G904" s="10">
        <v>0</v>
      </c>
      <c r="H904" s="10" t="s">
        <v>291</v>
      </c>
      <c r="I904" s="10" t="str">
        <f>_xlfn.XLOOKUP(E904,Country_MZ[MARKET_NODE],Country_MZ[COUNTRY_NAME])</f>
        <v>GERMANY</v>
      </c>
      <c r="J904" s="10" t="str">
        <f>_xlfn.XLOOKUP(A904,Country_MZ[MARKET_NODE],Country_MZ[COUNTRY_NAME])</f>
        <v>GERMANY</v>
      </c>
    </row>
    <row r="905" spans="1:10" hidden="1">
      <c r="A905" s="10" t="s">
        <v>34</v>
      </c>
      <c r="B905" s="10" t="s">
        <v>64</v>
      </c>
      <c r="C905" s="10" t="s">
        <v>336</v>
      </c>
      <c r="D905" s="10">
        <v>2025</v>
      </c>
      <c r="E905" s="10" t="s">
        <v>64</v>
      </c>
      <c r="F905" s="10">
        <v>0</v>
      </c>
      <c r="G905" s="10">
        <v>0</v>
      </c>
      <c r="H905" s="10" t="s">
        <v>291</v>
      </c>
      <c r="I905" s="10" t="str">
        <f>_xlfn.XLOOKUP(E905,Country_MZ[MARKET_NODE],Country_MZ[COUNTRY_NAME])</f>
        <v>LUXEMBOURG</v>
      </c>
      <c r="J905" s="10" t="str">
        <f>_xlfn.XLOOKUP(A905,Country_MZ[MARKET_NODE],Country_MZ[COUNTRY_NAME])</f>
        <v>GERMANY</v>
      </c>
    </row>
    <row r="906" spans="1:10" hidden="1">
      <c r="A906" s="10" t="s">
        <v>34</v>
      </c>
      <c r="B906" s="10" t="s">
        <v>64</v>
      </c>
      <c r="C906" s="10" t="s">
        <v>336</v>
      </c>
      <c r="D906" s="10">
        <v>2026</v>
      </c>
      <c r="E906" s="10" t="s">
        <v>34</v>
      </c>
      <c r="F906" s="10">
        <v>2700</v>
      </c>
      <c r="G906" s="10">
        <v>2700</v>
      </c>
      <c r="H906" s="10" t="s">
        <v>291</v>
      </c>
      <c r="I906" s="10" t="str">
        <f>_xlfn.XLOOKUP(E906,Country_MZ[MARKET_NODE],Country_MZ[COUNTRY_NAME])</f>
        <v>GERMANY</v>
      </c>
      <c r="J906" s="10" t="str">
        <f>_xlfn.XLOOKUP(A906,Country_MZ[MARKET_NODE],Country_MZ[COUNTRY_NAME])</f>
        <v>GERMANY</v>
      </c>
    </row>
    <row r="907" spans="1:10" hidden="1">
      <c r="A907" s="10" t="s">
        <v>34</v>
      </c>
      <c r="B907" s="10" t="s">
        <v>64</v>
      </c>
      <c r="C907" s="10" t="s">
        <v>336</v>
      </c>
      <c r="D907" s="10">
        <v>2026</v>
      </c>
      <c r="E907" s="10" t="s">
        <v>64</v>
      </c>
      <c r="F907" s="10">
        <v>0</v>
      </c>
      <c r="G907" s="10">
        <v>0</v>
      </c>
      <c r="H907" s="10" t="s">
        <v>291</v>
      </c>
      <c r="I907" s="10" t="str">
        <f>_xlfn.XLOOKUP(E907,Country_MZ[MARKET_NODE],Country_MZ[COUNTRY_NAME])</f>
        <v>LUXEMBOURG</v>
      </c>
      <c r="J907" s="10" t="str">
        <f>_xlfn.XLOOKUP(A907,Country_MZ[MARKET_NODE],Country_MZ[COUNTRY_NAME])</f>
        <v>GERMANY</v>
      </c>
    </row>
    <row r="908" spans="1:10" hidden="1">
      <c r="A908" s="10" t="s">
        <v>34</v>
      </c>
      <c r="B908" s="10" t="s">
        <v>64</v>
      </c>
      <c r="C908" s="10" t="s">
        <v>336</v>
      </c>
      <c r="D908" s="10">
        <v>2027</v>
      </c>
      <c r="E908" s="10" t="s">
        <v>34</v>
      </c>
      <c r="F908" s="10">
        <v>0</v>
      </c>
      <c r="G908" s="10">
        <v>0</v>
      </c>
      <c r="H908" s="10" t="s">
        <v>291</v>
      </c>
      <c r="I908" s="10" t="str">
        <f>_xlfn.XLOOKUP(E908,Country_MZ[MARKET_NODE],Country_MZ[COUNTRY_NAME])</f>
        <v>GERMANY</v>
      </c>
      <c r="J908" s="10" t="str">
        <f>_xlfn.XLOOKUP(A908,Country_MZ[MARKET_NODE],Country_MZ[COUNTRY_NAME])</f>
        <v>GERMANY</v>
      </c>
    </row>
    <row r="909" spans="1:10" hidden="1">
      <c r="A909" s="10" t="s">
        <v>34</v>
      </c>
      <c r="B909" s="10" t="s">
        <v>64</v>
      </c>
      <c r="C909" s="10" t="s">
        <v>336</v>
      </c>
      <c r="D909" s="10">
        <v>2027</v>
      </c>
      <c r="E909" s="10" t="s">
        <v>64</v>
      </c>
      <c r="F909" s="10">
        <v>0</v>
      </c>
      <c r="G909" s="10">
        <v>0</v>
      </c>
      <c r="H909" s="10" t="s">
        <v>291</v>
      </c>
      <c r="I909" s="10" t="str">
        <f>_xlfn.XLOOKUP(E909,Country_MZ[MARKET_NODE],Country_MZ[COUNTRY_NAME])</f>
        <v>LUXEMBOURG</v>
      </c>
      <c r="J909" s="10" t="str">
        <f>_xlfn.XLOOKUP(A909,Country_MZ[MARKET_NODE],Country_MZ[COUNTRY_NAME])</f>
        <v>GERMANY</v>
      </c>
    </row>
    <row r="910" spans="1:10" hidden="1">
      <c r="A910" s="10" t="s">
        <v>34</v>
      </c>
      <c r="B910" s="10" t="s">
        <v>64</v>
      </c>
      <c r="C910" s="10" t="s">
        <v>336</v>
      </c>
      <c r="D910" s="10">
        <v>2028</v>
      </c>
      <c r="E910" s="10" t="s">
        <v>34</v>
      </c>
      <c r="F910" s="10">
        <v>3700</v>
      </c>
      <c r="G910" s="10">
        <v>3700</v>
      </c>
      <c r="H910" s="10" t="s">
        <v>291</v>
      </c>
      <c r="I910" s="10" t="str">
        <f>_xlfn.XLOOKUP(E910,Country_MZ[MARKET_NODE],Country_MZ[COUNTRY_NAME])</f>
        <v>GERMANY</v>
      </c>
      <c r="J910" s="10" t="str">
        <f>_xlfn.XLOOKUP(A910,Country_MZ[MARKET_NODE],Country_MZ[COUNTRY_NAME])</f>
        <v>GERMANY</v>
      </c>
    </row>
    <row r="911" spans="1:10" hidden="1">
      <c r="A911" s="10" t="s">
        <v>34</v>
      </c>
      <c r="B911" s="10" t="s">
        <v>64</v>
      </c>
      <c r="C911" s="10" t="s">
        <v>336</v>
      </c>
      <c r="D911" s="10">
        <v>2028</v>
      </c>
      <c r="E911" s="10" t="s">
        <v>64</v>
      </c>
      <c r="F911" s="10">
        <v>0</v>
      </c>
      <c r="G911" s="10">
        <v>0</v>
      </c>
      <c r="H911" s="10" t="s">
        <v>291</v>
      </c>
      <c r="I911" s="10" t="str">
        <f>_xlfn.XLOOKUP(E911,Country_MZ[MARKET_NODE],Country_MZ[COUNTRY_NAME])</f>
        <v>LUXEMBOURG</v>
      </c>
      <c r="J911" s="10" t="str">
        <f>_xlfn.XLOOKUP(A911,Country_MZ[MARKET_NODE],Country_MZ[COUNTRY_NAME])</f>
        <v>GERMANY</v>
      </c>
    </row>
    <row r="912" spans="1:10" hidden="1">
      <c r="A912" s="10" t="s">
        <v>34</v>
      </c>
      <c r="B912" s="10" t="s">
        <v>64</v>
      </c>
      <c r="C912" s="10" t="s">
        <v>336</v>
      </c>
      <c r="D912" s="10">
        <v>2029</v>
      </c>
      <c r="E912" s="10" t="s">
        <v>34</v>
      </c>
      <c r="F912" s="10">
        <v>3700</v>
      </c>
      <c r="G912" s="10">
        <v>3700</v>
      </c>
      <c r="H912" s="10" t="s">
        <v>291</v>
      </c>
      <c r="I912" s="10" t="str">
        <f>_xlfn.XLOOKUP(E912,Country_MZ[MARKET_NODE],Country_MZ[COUNTRY_NAME])</f>
        <v>GERMANY</v>
      </c>
      <c r="J912" s="10" t="str">
        <f>_xlfn.XLOOKUP(A912,Country_MZ[MARKET_NODE],Country_MZ[COUNTRY_NAME])</f>
        <v>GERMANY</v>
      </c>
    </row>
    <row r="913" spans="1:10" hidden="1">
      <c r="A913" s="10" t="s">
        <v>34</v>
      </c>
      <c r="B913" s="10" t="s">
        <v>64</v>
      </c>
      <c r="C913" s="10" t="s">
        <v>336</v>
      </c>
      <c r="D913" s="10">
        <v>2029</v>
      </c>
      <c r="E913" s="10" t="s">
        <v>64</v>
      </c>
      <c r="F913" s="10">
        <v>2400</v>
      </c>
      <c r="G913" s="10">
        <v>2400</v>
      </c>
      <c r="H913" s="10" t="s">
        <v>291</v>
      </c>
      <c r="I913" s="10" t="str">
        <f>_xlfn.XLOOKUP(E913,Country_MZ[MARKET_NODE],Country_MZ[COUNTRY_NAME])</f>
        <v>LUXEMBOURG</v>
      </c>
      <c r="J913" s="10" t="str">
        <f>_xlfn.XLOOKUP(A913,Country_MZ[MARKET_NODE],Country_MZ[COUNTRY_NAME])</f>
        <v>GERMANY</v>
      </c>
    </row>
    <row r="914" spans="1:10" hidden="1">
      <c r="A914" s="10" t="s">
        <v>34</v>
      </c>
      <c r="B914" s="10" t="s">
        <v>64</v>
      </c>
      <c r="C914" s="10" t="s">
        <v>336</v>
      </c>
      <c r="D914" s="10">
        <v>2030</v>
      </c>
      <c r="E914" s="10" t="s">
        <v>34</v>
      </c>
      <c r="F914" s="10">
        <v>3700</v>
      </c>
      <c r="G914" s="10">
        <v>3700</v>
      </c>
      <c r="H914" s="10" t="s">
        <v>291</v>
      </c>
      <c r="I914" s="10" t="str">
        <f>_xlfn.XLOOKUP(E914,Country_MZ[MARKET_NODE],Country_MZ[COUNTRY_NAME])</f>
        <v>GERMANY</v>
      </c>
      <c r="J914" s="10" t="str">
        <f>_xlfn.XLOOKUP(A914,Country_MZ[MARKET_NODE],Country_MZ[COUNTRY_NAME])</f>
        <v>GERMANY</v>
      </c>
    </row>
    <row r="915" spans="1:10" hidden="1">
      <c r="A915" s="10" t="s">
        <v>34</v>
      </c>
      <c r="B915" s="10" t="s">
        <v>64</v>
      </c>
      <c r="C915" s="10" t="s">
        <v>336</v>
      </c>
      <c r="D915" s="10">
        <v>2030</v>
      </c>
      <c r="E915" s="10" t="s">
        <v>64</v>
      </c>
      <c r="F915" s="10">
        <v>2400</v>
      </c>
      <c r="G915" s="10">
        <v>2400</v>
      </c>
      <c r="H915" s="10" t="s">
        <v>291</v>
      </c>
      <c r="I915" s="10" t="str">
        <f>_xlfn.XLOOKUP(E915,Country_MZ[MARKET_NODE],Country_MZ[COUNTRY_NAME])</f>
        <v>LUXEMBOURG</v>
      </c>
      <c r="J915" s="10" t="str">
        <f>_xlfn.XLOOKUP(A915,Country_MZ[MARKET_NODE],Country_MZ[COUNTRY_NAME])</f>
        <v>GERMANY</v>
      </c>
    </row>
    <row r="916" spans="1:10" hidden="1">
      <c r="A916" s="10" t="s">
        <v>34</v>
      </c>
      <c r="B916" s="10" t="s">
        <v>64</v>
      </c>
      <c r="C916" s="10" t="s">
        <v>336</v>
      </c>
      <c r="D916" s="10">
        <v>2031</v>
      </c>
      <c r="E916" s="10" t="s">
        <v>34</v>
      </c>
      <c r="F916" s="10">
        <v>3700</v>
      </c>
      <c r="G916" s="10">
        <v>3700</v>
      </c>
      <c r="H916" s="10" t="s">
        <v>291</v>
      </c>
      <c r="I916" s="10" t="str">
        <f>_xlfn.XLOOKUP(E916,Country_MZ[MARKET_NODE],Country_MZ[COUNTRY_NAME])</f>
        <v>GERMANY</v>
      </c>
      <c r="J916" s="10" t="str">
        <f>_xlfn.XLOOKUP(A916,Country_MZ[MARKET_NODE],Country_MZ[COUNTRY_NAME])</f>
        <v>GERMANY</v>
      </c>
    </row>
    <row r="917" spans="1:10" hidden="1">
      <c r="A917" s="10" t="s">
        <v>34</v>
      </c>
      <c r="B917" s="10" t="s">
        <v>64</v>
      </c>
      <c r="C917" s="10" t="s">
        <v>336</v>
      </c>
      <c r="D917" s="10">
        <v>2031</v>
      </c>
      <c r="E917" s="10" t="s">
        <v>64</v>
      </c>
      <c r="F917" s="10">
        <v>2400</v>
      </c>
      <c r="G917" s="10">
        <v>2400</v>
      </c>
      <c r="H917" s="10" t="s">
        <v>291</v>
      </c>
      <c r="I917" s="10" t="str">
        <f>_xlfn.XLOOKUP(E917,Country_MZ[MARKET_NODE],Country_MZ[COUNTRY_NAME])</f>
        <v>LUXEMBOURG</v>
      </c>
      <c r="J917" s="10" t="str">
        <f>_xlfn.XLOOKUP(A917,Country_MZ[MARKET_NODE],Country_MZ[COUNTRY_NAME])</f>
        <v>GERMANY</v>
      </c>
    </row>
    <row r="918" spans="1:10" hidden="1">
      <c r="A918" s="10" t="s">
        <v>34</v>
      </c>
      <c r="B918" s="10" t="s">
        <v>64</v>
      </c>
      <c r="C918" s="10" t="s">
        <v>336</v>
      </c>
      <c r="D918" s="10">
        <v>2032</v>
      </c>
      <c r="E918" s="10" t="s">
        <v>34</v>
      </c>
      <c r="F918" s="10">
        <v>3700</v>
      </c>
      <c r="G918" s="10">
        <v>3700</v>
      </c>
      <c r="H918" s="10" t="s">
        <v>291</v>
      </c>
      <c r="I918" s="10" t="str">
        <f>_xlfn.XLOOKUP(E918,Country_MZ[MARKET_NODE],Country_MZ[COUNTRY_NAME])</f>
        <v>GERMANY</v>
      </c>
      <c r="J918" s="10" t="str">
        <f>_xlfn.XLOOKUP(A918,Country_MZ[MARKET_NODE],Country_MZ[COUNTRY_NAME])</f>
        <v>GERMANY</v>
      </c>
    </row>
    <row r="919" spans="1:10" hidden="1">
      <c r="A919" s="10" t="s">
        <v>34</v>
      </c>
      <c r="B919" s="10" t="s">
        <v>64</v>
      </c>
      <c r="C919" s="10" t="s">
        <v>336</v>
      </c>
      <c r="D919" s="10">
        <v>2032</v>
      </c>
      <c r="E919" s="10" t="s">
        <v>64</v>
      </c>
      <c r="F919" s="10">
        <v>2400</v>
      </c>
      <c r="G919" s="10">
        <v>2400</v>
      </c>
      <c r="H919" s="10" t="s">
        <v>291</v>
      </c>
      <c r="I919" s="10" t="str">
        <f>_xlfn.XLOOKUP(E919,Country_MZ[MARKET_NODE],Country_MZ[COUNTRY_NAME])</f>
        <v>LUXEMBOURG</v>
      </c>
      <c r="J919" s="10" t="str">
        <f>_xlfn.XLOOKUP(A919,Country_MZ[MARKET_NODE],Country_MZ[COUNTRY_NAME])</f>
        <v>GERMANY</v>
      </c>
    </row>
    <row r="920" spans="1:10" hidden="1">
      <c r="A920" s="10" t="s">
        <v>34</v>
      </c>
      <c r="B920" s="10" t="s">
        <v>64</v>
      </c>
      <c r="C920" s="10" t="s">
        <v>336</v>
      </c>
      <c r="D920" s="10">
        <v>2033</v>
      </c>
      <c r="E920" s="10" t="s">
        <v>34</v>
      </c>
      <c r="F920" s="10">
        <v>3700</v>
      </c>
      <c r="G920" s="10">
        <v>3700</v>
      </c>
      <c r="H920" s="10" t="s">
        <v>291</v>
      </c>
      <c r="I920" s="10" t="str">
        <f>_xlfn.XLOOKUP(E920,Country_MZ[MARKET_NODE],Country_MZ[COUNTRY_NAME])</f>
        <v>GERMANY</v>
      </c>
      <c r="J920" s="10" t="str">
        <f>_xlfn.XLOOKUP(A920,Country_MZ[MARKET_NODE],Country_MZ[COUNTRY_NAME])</f>
        <v>GERMANY</v>
      </c>
    </row>
    <row r="921" spans="1:10" hidden="1">
      <c r="A921" s="10" t="s">
        <v>34</v>
      </c>
      <c r="B921" s="10" t="s">
        <v>64</v>
      </c>
      <c r="C921" s="10" t="s">
        <v>336</v>
      </c>
      <c r="D921" s="10">
        <v>2033</v>
      </c>
      <c r="E921" s="10" t="s">
        <v>64</v>
      </c>
      <c r="F921" s="10">
        <v>2400</v>
      </c>
      <c r="G921" s="10">
        <v>2400</v>
      </c>
      <c r="H921" s="10" t="s">
        <v>291</v>
      </c>
      <c r="I921" s="10" t="str">
        <f>_xlfn.XLOOKUP(E921,Country_MZ[MARKET_NODE],Country_MZ[COUNTRY_NAME])</f>
        <v>LUXEMBOURG</v>
      </c>
      <c r="J921" s="10" t="str">
        <f>_xlfn.XLOOKUP(A921,Country_MZ[MARKET_NODE],Country_MZ[COUNTRY_NAME])</f>
        <v>GERMANY</v>
      </c>
    </row>
    <row r="922" spans="1:10" hidden="1">
      <c r="A922" s="10" t="s">
        <v>34</v>
      </c>
      <c r="B922" s="10" t="s">
        <v>64</v>
      </c>
      <c r="C922" s="10" t="s">
        <v>336</v>
      </c>
      <c r="D922" s="10">
        <v>2034</v>
      </c>
      <c r="E922" s="10" t="s">
        <v>34</v>
      </c>
      <c r="F922" s="10">
        <v>3700</v>
      </c>
      <c r="G922" s="10">
        <v>3700</v>
      </c>
      <c r="H922" s="10" t="s">
        <v>291</v>
      </c>
      <c r="I922" s="10" t="str">
        <f>_xlfn.XLOOKUP(E922,Country_MZ[MARKET_NODE],Country_MZ[COUNTRY_NAME])</f>
        <v>GERMANY</v>
      </c>
      <c r="J922" s="10" t="str">
        <f>_xlfn.XLOOKUP(A922,Country_MZ[MARKET_NODE],Country_MZ[COUNTRY_NAME])</f>
        <v>GERMANY</v>
      </c>
    </row>
    <row r="923" spans="1:10" hidden="1">
      <c r="A923" s="10" t="s">
        <v>34</v>
      </c>
      <c r="B923" s="10" t="s">
        <v>64</v>
      </c>
      <c r="C923" s="10" t="s">
        <v>336</v>
      </c>
      <c r="D923" s="10">
        <v>2034</v>
      </c>
      <c r="E923" s="10" t="s">
        <v>64</v>
      </c>
      <c r="F923" s="10">
        <v>2400</v>
      </c>
      <c r="G923" s="10">
        <v>2400</v>
      </c>
      <c r="H923" s="10" t="s">
        <v>291</v>
      </c>
      <c r="I923" s="10" t="str">
        <f>_xlfn.XLOOKUP(E923,Country_MZ[MARKET_NODE],Country_MZ[COUNTRY_NAME])</f>
        <v>LUXEMBOURG</v>
      </c>
      <c r="J923" s="10" t="str">
        <f>_xlfn.XLOOKUP(A923,Country_MZ[MARKET_NODE],Country_MZ[COUNTRY_NAME])</f>
        <v>GERMANY</v>
      </c>
    </row>
    <row r="924" spans="1:10" hidden="1">
      <c r="A924" s="10" t="s">
        <v>34</v>
      </c>
      <c r="B924" s="10" t="s">
        <v>64</v>
      </c>
      <c r="C924" s="10" t="s">
        <v>336</v>
      </c>
      <c r="D924" s="10">
        <v>2035</v>
      </c>
      <c r="E924" s="10" t="s">
        <v>34</v>
      </c>
      <c r="F924" s="10">
        <v>3700</v>
      </c>
      <c r="G924" s="10">
        <v>3700</v>
      </c>
      <c r="H924" s="10" t="s">
        <v>291</v>
      </c>
      <c r="I924" s="10" t="str">
        <f>_xlfn.XLOOKUP(E924,Country_MZ[MARKET_NODE],Country_MZ[COUNTRY_NAME])</f>
        <v>GERMANY</v>
      </c>
      <c r="J924" s="10" t="str">
        <f>_xlfn.XLOOKUP(A924,Country_MZ[MARKET_NODE],Country_MZ[COUNTRY_NAME])</f>
        <v>GERMANY</v>
      </c>
    </row>
    <row r="925" spans="1:10" hidden="1">
      <c r="A925" s="10" t="s">
        <v>34</v>
      </c>
      <c r="B925" s="10" t="s">
        <v>64</v>
      </c>
      <c r="C925" s="10" t="s">
        <v>336</v>
      </c>
      <c r="D925" s="10">
        <v>2035</v>
      </c>
      <c r="E925" s="10" t="s">
        <v>64</v>
      </c>
      <c r="F925" s="10">
        <v>2400</v>
      </c>
      <c r="G925" s="10">
        <v>2400</v>
      </c>
      <c r="H925" s="10" t="s">
        <v>291</v>
      </c>
      <c r="I925" s="10" t="str">
        <f>_xlfn.XLOOKUP(E925,Country_MZ[MARKET_NODE],Country_MZ[COUNTRY_NAME])</f>
        <v>LUXEMBOURG</v>
      </c>
      <c r="J925" s="10" t="str">
        <f>_xlfn.XLOOKUP(A925,Country_MZ[MARKET_NODE],Country_MZ[COUNTRY_NAME])</f>
        <v>GERMANY</v>
      </c>
    </row>
    <row r="926" spans="1:10" hidden="1">
      <c r="A926" s="10" t="s">
        <v>34</v>
      </c>
      <c r="B926" s="10" t="s">
        <v>65</v>
      </c>
      <c r="C926" s="10" t="s">
        <v>337</v>
      </c>
      <c r="D926" s="10">
        <v>2025</v>
      </c>
      <c r="E926" s="10" t="s">
        <v>34</v>
      </c>
      <c r="F926" s="10">
        <v>0</v>
      </c>
      <c r="G926" s="10">
        <v>0</v>
      </c>
      <c r="H926" s="10" t="s">
        <v>291</v>
      </c>
      <c r="I926" s="10" t="str">
        <f>_xlfn.XLOOKUP(E926,Country_MZ[MARKET_NODE],Country_MZ[COUNTRY_NAME])</f>
        <v>GERMANY</v>
      </c>
      <c r="J926" s="10" t="str">
        <f>_xlfn.XLOOKUP(A926,Country_MZ[MARKET_NODE],Country_MZ[COUNTRY_NAME])</f>
        <v>GERMANY</v>
      </c>
    </row>
    <row r="927" spans="1:10" hidden="1">
      <c r="A927" s="10" t="s">
        <v>34</v>
      </c>
      <c r="B927" s="10" t="s">
        <v>65</v>
      </c>
      <c r="C927" s="10" t="s">
        <v>337</v>
      </c>
      <c r="D927" s="10">
        <v>2025</v>
      </c>
      <c r="E927" s="10" t="s">
        <v>65</v>
      </c>
      <c r="F927" s="10">
        <v>0</v>
      </c>
      <c r="G927" s="10">
        <v>0</v>
      </c>
      <c r="H927" s="10" t="s">
        <v>291</v>
      </c>
      <c r="I927" s="10" t="str">
        <f>_xlfn.XLOOKUP(E927,Country_MZ[MARKET_NODE],Country_MZ[COUNTRY_NAME])</f>
        <v>LUXEMBOURG</v>
      </c>
      <c r="J927" s="10" t="str">
        <f>_xlfn.XLOOKUP(A927,Country_MZ[MARKET_NODE],Country_MZ[COUNTRY_NAME])</f>
        <v>GERMANY</v>
      </c>
    </row>
    <row r="928" spans="1:10" hidden="1">
      <c r="A928" s="10" t="s">
        <v>34</v>
      </c>
      <c r="B928" s="10" t="s">
        <v>65</v>
      </c>
      <c r="C928" s="10" t="s">
        <v>337</v>
      </c>
      <c r="D928" s="10">
        <v>2026</v>
      </c>
      <c r="E928" s="10" t="s">
        <v>34</v>
      </c>
      <c r="F928" s="10">
        <v>1300</v>
      </c>
      <c r="G928" s="10">
        <v>1300</v>
      </c>
      <c r="H928" s="10" t="s">
        <v>291</v>
      </c>
      <c r="I928" s="10" t="str">
        <f>_xlfn.XLOOKUP(E928,Country_MZ[MARKET_NODE],Country_MZ[COUNTRY_NAME])</f>
        <v>GERMANY</v>
      </c>
      <c r="J928" s="10" t="str">
        <f>_xlfn.XLOOKUP(A928,Country_MZ[MARKET_NODE],Country_MZ[COUNTRY_NAME])</f>
        <v>GERMANY</v>
      </c>
    </row>
    <row r="929" spans="1:10" hidden="1">
      <c r="A929" s="10" t="s">
        <v>34</v>
      </c>
      <c r="B929" s="10" t="s">
        <v>65</v>
      </c>
      <c r="C929" s="10" t="s">
        <v>337</v>
      </c>
      <c r="D929" s="10">
        <v>2026</v>
      </c>
      <c r="E929" s="10" t="s">
        <v>65</v>
      </c>
      <c r="F929" s="10">
        <v>0</v>
      </c>
      <c r="G929" s="10">
        <v>0</v>
      </c>
      <c r="H929" s="10" t="s">
        <v>291</v>
      </c>
      <c r="I929" s="10" t="str">
        <f>_xlfn.XLOOKUP(E929,Country_MZ[MARKET_NODE],Country_MZ[COUNTRY_NAME])</f>
        <v>LUXEMBOURG</v>
      </c>
      <c r="J929" s="10" t="str">
        <f>_xlfn.XLOOKUP(A929,Country_MZ[MARKET_NODE],Country_MZ[COUNTRY_NAME])</f>
        <v>GERMANY</v>
      </c>
    </row>
    <row r="930" spans="1:10" hidden="1">
      <c r="A930" s="10" t="s">
        <v>34</v>
      </c>
      <c r="B930" s="10" t="s">
        <v>65</v>
      </c>
      <c r="C930" s="10" t="s">
        <v>337</v>
      </c>
      <c r="D930" s="10">
        <v>2027</v>
      </c>
      <c r="E930" s="10" t="s">
        <v>34</v>
      </c>
      <c r="F930" s="10">
        <v>1300</v>
      </c>
      <c r="G930" s="10">
        <v>1300</v>
      </c>
      <c r="H930" s="10" t="s">
        <v>291</v>
      </c>
      <c r="I930" s="10" t="str">
        <f>_xlfn.XLOOKUP(E930,Country_MZ[MARKET_NODE],Country_MZ[COUNTRY_NAME])</f>
        <v>GERMANY</v>
      </c>
      <c r="J930" s="10" t="str">
        <f>_xlfn.XLOOKUP(A930,Country_MZ[MARKET_NODE],Country_MZ[COUNTRY_NAME])</f>
        <v>GERMANY</v>
      </c>
    </row>
    <row r="931" spans="1:10" hidden="1">
      <c r="A931" s="10" t="s">
        <v>34</v>
      </c>
      <c r="B931" s="10" t="s">
        <v>65</v>
      </c>
      <c r="C931" s="10" t="s">
        <v>337</v>
      </c>
      <c r="D931" s="10">
        <v>2027</v>
      </c>
      <c r="E931" s="10" t="s">
        <v>65</v>
      </c>
      <c r="F931" s="10">
        <v>0</v>
      </c>
      <c r="G931" s="10">
        <v>0</v>
      </c>
      <c r="H931" s="10" t="s">
        <v>291</v>
      </c>
      <c r="I931" s="10" t="str">
        <f>_xlfn.XLOOKUP(E931,Country_MZ[MARKET_NODE],Country_MZ[COUNTRY_NAME])</f>
        <v>LUXEMBOURG</v>
      </c>
      <c r="J931" s="10" t="str">
        <f>_xlfn.XLOOKUP(A931,Country_MZ[MARKET_NODE],Country_MZ[COUNTRY_NAME])</f>
        <v>GERMANY</v>
      </c>
    </row>
    <row r="932" spans="1:10" hidden="1">
      <c r="A932" s="10" t="s">
        <v>34</v>
      </c>
      <c r="B932" s="10" t="s">
        <v>65</v>
      </c>
      <c r="C932" s="10" t="s">
        <v>337</v>
      </c>
      <c r="D932" s="10">
        <v>2028</v>
      </c>
      <c r="E932" s="10" t="s">
        <v>34</v>
      </c>
      <c r="F932" s="10">
        <v>1300</v>
      </c>
      <c r="G932" s="10">
        <v>1300</v>
      </c>
      <c r="H932" s="10" t="s">
        <v>291</v>
      </c>
      <c r="I932" s="10" t="str">
        <f>_xlfn.XLOOKUP(E932,Country_MZ[MARKET_NODE],Country_MZ[COUNTRY_NAME])</f>
        <v>GERMANY</v>
      </c>
      <c r="J932" s="10" t="str">
        <f>_xlfn.XLOOKUP(A932,Country_MZ[MARKET_NODE],Country_MZ[COUNTRY_NAME])</f>
        <v>GERMANY</v>
      </c>
    </row>
    <row r="933" spans="1:10" hidden="1">
      <c r="A933" s="10" t="s">
        <v>34</v>
      </c>
      <c r="B933" s="10" t="s">
        <v>65</v>
      </c>
      <c r="C933" s="10" t="s">
        <v>337</v>
      </c>
      <c r="D933" s="10">
        <v>2028</v>
      </c>
      <c r="E933" s="10" t="s">
        <v>65</v>
      </c>
      <c r="F933" s="10">
        <v>0</v>
      </c>
      <c r="G933" s="10">
        <v>0</v>
      </c>
      <c r="H933" s="10" t="s">
        <v>291</v>
      </c>
      <c r="I933" s="10" t="str">
        <f>_xlfn.XLOOKUP(E933,Country_MZ[MARKET_NODE],Country_MZ[COUNTRY_NAME])</f>
        <v>LUXEMBOURG</v>
      </c>
      <c r="J933" s="10" t="str">
        <f>_xlfn.XLOOKUP(A933,Country_MZ[MARKET_NODE],Country_MZ[COUNTRY_NAME])</f>
        <v>GERMANY</v>
      </c>
    </row>
    <row r="934" spans="1:10" hidden="1">
      <c r="A934" s="10" t="s">
        <v>34</v>
      </c>
      <c r="B934" s="10" t="s">
        <v>65</v>
      </c>
      <c r="C934" s="10" t="s">
        <v>337</v>
      </c>
      <c r="D934" s="10">
        <v>2029</v>
      </c>
      <c r="E934" s="10" t="s">
        <v>34</v>
      </c>
      <c r="F934" s="10">
        <v>1300</v>
      </c>
      <c r="G934" s="10">
        <v>1300</v>
      </c>
      <c r="H934" s="10" t="s">
        <v>291</v>
      </c>
      <c r="I934" s="10" t="str">
        <f>_xlfn.XLOOKUP(E934,Country_MZ[MARKET_NODE],Country_MZ[COUNTRY_NAME])</f>
        <v>GERMANY</v>
      </c>
      <c r="J934" s="10" t="str">
        <f>_xlfn.XLOOKUP(A934,Country_MZ[MARKET_NODE],Country_MZ[COUNTRY_NAME])</f>
        <v>GERMANY</v>
      </c>
    </row>
    <row r="935" spans="1:10" hidden="1">
      <c r="A935" s="10" t="s">
        <v>34</v>
      </c>
      <c r="B935" s="10" t="s">
        <v>65</v>
      </c>
      <c r="C935" s="10" t="s">
        <v>337</v>
      </c>
      <c r="D935" s="10">
        <v>2029</v>
      </c>
      <c r="E935" s="10" t="s">
        <v>65</v>
      </c>
      <c r="F935" s="10">
        <v>0</v>
      </c>
      <c r="G935" s="10">
        <v>0</v>
      </c>
      <c r="H935" s="10" t="s">
        <v>291</v>
      </c>
      <c r="I935" s="10" t="str">
        <f>_xlfn.XLOOKUP(E935,Country_MZ[MARKET_NODE],Country_MZ[COUNTRY_NAME])</f>
        <v>LUXEMBOURG</v>
      </c>
      <c r="J935" s="10" t="str">
        <f>_xlfn.XLOOKUP(A935,Country_MZ[MARKET_NODE],Country_MZ[COUNTRY_NAME])</f>
        <v>GERMANY</v>
      </c>
    </row>
    <row r="936" spans="1:10" hidden="1">
      <c r="A936" s="10" t="s">
        <v>34</v>
      </c>
      <c r="B936" s="10" t="s">
        <v>65</v>
      </c>
      <c r="C936" s="10" t="s">
        <v>337</v>
      </c>
      <c r="D936" s="10">
        <v>2030</v>
      </c>
      <c r="E936" s="10" t="s">
        <v>34</v>
      </c>
      <c r="F936" s="10">
        <v>1300</v>
      </c>
      <c r="G936" s="10">
        <v>1300</v>
      </c>
      <c r="H936" s="10" t="s">
        <v>291</v>
      </c>
      <c r="I936" s="10" t="str">
        <f>_xlfn.XLOOKUP(E936,Country_MZ[MARKET_NODE],Country_MZ[COUNTRY_NAME])</f>
        <v>GERMANY</v>
      </c>
      <c r="J936" s="10" t="str">
        <f>_xlfn.XLOOKUP(A936,Country_MZ[MARKET_NODE],Country_MZ[COUNTRY_NAME])</f>
        <v>GERMANY</v>
      </c>
    </row>
    <row r="937" spans="1:10" hidden="1">
      <c r="A937" s="10" t="s">
        <v>34</v>
      </c>
      <c r="B937" s="10" t="s">
        <v>65</v>
      </c>
      <c r="C937" s="10" t="s">
        <v>337</v>
      </c>
      <c r="D937" s="10">
        <v>2030</v>
      </c>
      <c r="E937" s="10" t="s">
        <v>65</v>
      </c>
      <c r="F937" s="10">
        <v>0</v>
      </c>
      <c r="G937" s="10">
        <v>0</v>
      </c>
      <c r="H937" s="10" t="s">
        <v>291</v>
      </c>
      <c r="I937" s="10" t="str">
        <f>_xlfn.XLOOKUP(E937,Country_MZ[MARKET_NODE],Country_MZ[COUNTRY_NAME])</f>
        <v>LUXEMBOURG</v>
      </c>
      <c r="J937" s="10" t="str">
        <f>_xlfn.XLOOKUP(A937,Country_MZ[MARKET_NODE],Country_MZ[COUNTRY_NAME])</f>
        <v>GERMANY</v>
      </c>
    </row>
    <row r="938" spans="1:10" hidden="1">
      <c r="A938" s="10" t="s">
        <v>34</v>
      </c>
      <c r="B938" s="10" t="s">
        <v>65</v>
      </c>
      <c r="C938" s="10" t="s">
        <v>337</v>
      </c>
      <c r="D938" s="10">
        <v>2031</v>
      </c>
      <c r="E938" s="10" t="s">
        <v>34</v>
      </c>
      <c r="F938" s="10">
        <v>1300</v>
      </c>
      <c r="G938" s="10">
        <v>1300</v>
      </c>
      <c r="H938" s="10" t="s">
        <v>291</v>
      </c>
      <c r="I938" s="10" t="str">
        <f>_xlfn.XLOOKUP(E938,Country_MZ[MARKET_NODE],Country_MZ[COUNTRY_NAME])</f>
        <v>GERMANY</v>
      </c>
      <c r="J938" s="10" t="str">
        <f>_xlfn.XLOOKUP(A938,Country_MZ[MARKET_NODE],Country_MZ[COUNTRY_NAME])</f>
        <v>GERMANY</v>
      </c>
    </row>
    <row r="939" spans="1:10" hidden="1">
      <c r="A939" s="10" t="s">
        <v>34</v>
      </c>
      <c r="B939" s="10" t="s">
        <v>65</v>
      </c>
      <c r="C939" s="10" t="s">
        <v>337</v>
      </c>
      <c r="D939" s="10">
        <v>2031</v>
      </c>
      <c r="E939" s="10" t="s">
        <v>65</v>
      </c>
      <c r="F939" s="10">
        <v>0</v>
      </c>
      <c r="G939" s="10">
        <v>0</v>
      </c>
      <c r="H939" s="10" t="s">
        <v>291</v>
      </c>
      <c r="I939" s="10" t="str">
        <f>_xlfn.XLOOKUP(E939,Country_MZ[MARKET_NODE],Country_MZ[COUNTRY_NAME])</f>
        <v>LUXEMBOURG</v>
      </c>
      <c r="J939" s="10" t="str">
        <f>_xlfn.XLOOKUP(A939,Country_MZ[MARKET_NODE],Country_MZ[COUNTRY_NAME])</f>
        <v>GERMANY</v>
      </c>
    </row>
    <row r="940" spans="1:10" hidden="1">
      <c r="A940" s="10" t="s">
        <v>34</v>
      </c>
      <c r="B940" s="10" t="s">
        <v>65</v>
      </c>
      <c r="C940" s="10" t="s">
        <v>337</v>
      </c>
      <c r="D940" s="10">
        <v>2032</v>
      </c>
      <c r="E940" s="10" t="s">
        <v>34</v>
      </c>
      <c r="F940" s="10">
        <v>1300</v>
      </c>
      <c r="G940" s="10">
        <v>1300</v>
      </c>
      <c r="H940" s="10" t="s">
        <v>291</v>
      </c>
      <c r="I940" s="10" t="str">
        <f>_xlfn.XLOOKUP(E940,Country_MZ[MARKET_NODE],Country_MZ[COUNTRY_NAME])</f>
        <v>GERMANY</v>
      </c>
      <c r="J940" s="10" t="str">
        <f>_xlfn.XLOOKUP(A940,Country_MZ[MARKET_NODE],Country_MZ[COUNTRY_NAME])</f>
        <v>GERMANY</v>
      </c>
    </row>
    <row r="941" spans="1:10" hidden="1">
      <c r="A941" s="10" t="s">
        <v>34</v>
      </c>
      <c r="B941" s="10" t="s">
        <v>65</v>
      </c>
      <c r="C941" s="10" t="s">
        <v>337</v>
      </c>
      <c r="D941" s="10">
        <v>2032</v>
      </c>
      <c r="E941" s="10" t="s">
        <v>65</v>
      </c>
      <c r="F941" s="10">
        <v>0</v>
      </c>
      <c r="G941" s="10">
        <v>0</v>
      </c>
      <c r="H941" s="10" t="s">
        <v>291</v>
      </c>
      <c r="I941" s="10" t="str">
        <f>_xlfn.XLOOKUP(E941,Country_MZ[MARKET_NODE],Country_MZ[COUNTRY_NAME])</f>
        <v>LUXEMBOURG</v>
      </c>
      <c r="J941" s="10" t="str">
        <f>_xlfn.XLOOKUP(A941,Country_MZ[MARKET_NODE],Country_MZ[COUNTRY_NAME])</f>
        <v>GERMANY</v>
      </c>
    </row>
    <row r="942" spans="1:10" hidden="1">
      <c r="A942" s="10" t="s">
        <v>34</v>
      </c>
      <c r="B942" s="10" t="s">
        <v>65</v>
      </c>
      <c r="C942" s="10" t="s">
        <v>337</v>
      </c>
      <c r="D942" s="10">
        <v>2033</v>
      </c>
      <c r="E942" s="10" t="s">
        <v>34</v>
      </c>
      <c r="F942" s="10">
        <v>1300</v>
      </c>
      <c r="G942" s="10">
        <v>1300</v>
      </c>
      <c r="H942" s="10" t="s">
        <v>291</v>
      </c>
      <c r="I942" s="10" t="str">
        <f>_xlfn.XLOOKUP(E942,Country_MZ[MARKET_NODE],Country_MZ[COUNTRY_NAME])</f>
        <v>GERMANY</v>
      </c>
      <c r="J942" s="10" t="str">
        <f>_xlfn.XLOOKUP(A942,Country_MZ[MARKET_NODE],Country_MZ[COUNTRY_NAME])</f>
        <v>GERMANY</v>
      </c>
    </row>
    <row r="943" spans="1:10" hidden="1">
      <c r="A943" s="10" t="s">
        <v>34</v>
      </c>
      <c r="B943" s="10" t="s">
        <v>65</v>
      </c>
      <c r="C943" s="10" t="s">
        <v>337</v>
      </c>
      <c r="D943" s="10">
        <v>2033</v>
      </c>
      <c r="E943" s="10" t="s">
        <v>65</v>
      </c>
      <c r="F943" s="10">
        <v>0</v>
      </c>
      <c r="G943" s="10">
        <v>0</v>
      </c>
      <c r="H943" s="10" t="s">
        <v>291</v>
      </c>
      <c r="I943" s="10" t="str">
        <f>_xlfn.XLOOKUP(E943,Country_MZ[MARKET_NODE],Country_MZ[COUNTRY_NAME])</f>
        <v>LUXEMBOURG</v>
      </c>
      <c r="J943" s="10" t="str">
        <f>_xlfn.XLOOKUP(A943,Country_MZ[MARKET_NODE],Country_MZ[COUNTRY_NAME])</f>
        <v>GERMANY</v>
      </c>
    </row>
    <row r="944" spans="1:10" hidden="1">
      <c r="A944" s="10" t="s">
        <v>34</v>
      </c>
      <c r="B944" s="10" t="s">
        <v>65</v>
      </c>
      <c r="C944" s="10" t="s">
        <v>337</v>
      </c>
      <c r="D944" s="10">
        <v>2034</v>
      </c>
      <c r="E944" s="10" t="s">
        <v>34</v>
      </c>
      <c r="F944" s="10">
        <v>1300</v>
      </c>
      <c r="G944" s="10">
        <v>1300</v>
      </c>
      <c r="H944" s="10" t="s">
        <v>291</v>
      </c>
      <c r="I944" s="10" t="str">
        <f>_xlfn.XLOOKUP(E944,Country_MZ[MARKET_NODE],Country_MZ[COUNTRY_NAME])</f>
        <v>GERMANY</v>
      </c>
      <c r="J944" s="10" t="str">
        <f>_xlfn.XLOOKUP(A944,Country_MZ[MARKET_NODE],Country_MZ[COUNTRY_NAME])</f>
        <v>GERMANY</v>
      </c>
    </row>
    <row r="945" spans="1:10" hidden="1">
      <c r="A945" s="10" t="s">
        <v>34</v>
      </c>
      <c r="B945" s="10" t="s">
        <v>65</v>
      </c>
      <c r="C945" s="10" t="s">
        <v>337</v>
      </c>
      <c r="D945" s="10">
        <v>2034</v>
      </c>
      <c r="E945" s="10" t="s">
        <v>65</v>
      </c>
      <c r="F945" s="10">
        <v>0</v>
      </c>
      <c r="G945" s="10">
        <v>0</v>
      </c>
      <c r="H945" s="10" t="s">
        <v>291</v>
      </c>
      <c r="I945" s="10" t="str">
        <f>_xlfn.XLOOKUP(E945,Country_MZ[MARKET_NODE],Country_MZ[COUNTRY_NAME])</f>
        <v>LUXEMBOURG</v>
      </c>
      <c r="J945" s="10" t="str">
        <f>_xlfn.XLOOKUP(A945,Country_MZ[MARKET_NODE],Country_MZ[COUNTRY_NAME])</f>
        <v>GERMANY</v>
      </c>
    </row>
    <row r="946" spans="1:10" hidden="1">
      <c r="A946" s="10" t="s">
        <v>34</v>
      </c>
      <c r="B946" s="10" t="s">
        <v>65</v>
      </c>
      <c r="C946" s="10" t="s">
        <v>337</v>
      </c>
      <c r="D946" s="10">
        <v>2035</v>
      </c>
      <c r="E946" s="10" t="s">
        <v>34</v>
      </c>
      <c r="F946" s="10">
        <v>1300</v>
      </c>
      <c r="G946" s="10">
        <v>1300</v>
      </c>
      <c r="H946" s="10" t="s">
        <v>291</v>
      </c>
      <c r="I946" s="10" t="str">
        <f>_xlfn.XLOOKUP(E946,Country_MZ[MARKET_NODE],Country_MZ[COUNTRY_NAME])</f>
        <v>GERMANY</v>
      </c>
      <c r="J946" s="10" t="str">
        <f>_xlfn.XLOOKUP(A946,Country_MZ[MARKET_NODE],Country_MZ[COUNTRY_NAME])</f>
        <v>GERMANY</v>
      </c>
    </row>
    <row r="947" spans="1:10" hidden="1">
      <c r="A947" s="10" t="s">
        <v>34</v>
      </c>
      <c r="B947" s="10" t="s">
        <v>65</v>
      </c>
      <c r="C947" s="10" t="s">
        <v>337</v>
      </c>
      <c r="D947" s="10">
        <v>2035</v>
      </c>
      <c r="E947" s="10" t="s">
        <v>65</v>
      </c>
      <c r="F947" s="10">
        <v>0</v>
      </c>
      <c r="G947" s="10">
        <v>0</v>
      </c>
      <c r="H947" s="10" t="s">
        <v>291</v>
      </c>
      <c r="I947" s="10" t="str">
        <f>_xlfn.XLOOKUP(E947,Country_MZ[MARKET_NODE],Country_MZ[COUNTRY_NAME])</f>
        <v>LUXEMBOURG</v>
      </c>
      <c r="J947" s="10" t="str">
        <f>_xlfn.XLOOKUP(A947,Country_MZ[MARKET_NODE],Country_MZ[COUNTRY_NAME])</f>
        <v>GERMANY</v>
      </c>
    </row>
    <row r="948" spans="1:10" hidden="1">
      <c r="A948" s="10" t="s">
        <v>34</v>
      </c>
      <c r="B948" s="10" t="s">
        <v>71</v>
      </c>
      <c r="C948" s="10" t="s">
        <v>338</v>
      </c>
      <c r="D948" s="10">
        <v>2025</v>
      </c>
      <c r="E948" s="10" t="s">
        <v>34</v>
      </c>
      <c r="F948" s="10">
        <v>0</v>
      </c>
      <c r="G948" s="10">
        <v>0</v>
      </c>
      <c r="H948" s="10" t="s">
        <v>291</v>
      </c>
      <c r="I948" s="10" t="str">
        <f>_xlfn.XLOOKUP(E948,Country_MZ[MARKET_NODE],Country_MZ[COUNTRY_NAME])</f>
        <v>GERMANY</v>
      </c>
      <c r="J948" s="10" t="str">
        <f>_xlfn.XLOOKUP(A948,Country_MZ[MARKET_NODE],Country_MZ[COUNTRY_NAME])</f>
        <v>GERMANY</v>
      </c>
    </row>
    <row r="949" spans="1:10" hidden="1">
      <c r="A949" s="10" t="s">
        <v>34</v>
      </c>
      <c r="B949" s="10" t="s">
        <v>71</v>
      </c>
      <c r="C949" s="10" t="s">
        <v>338</v>
      </c>
      <c r="D949" s="10">
        <v>2025</v>
      </c>
      <c r="E949" s="10" t="s">
        <v>71</v>
      </c>
      <c r="F949" s="10">
        <v>4400</v>
      </c>
      <c r="G949" s="10">
        <v>4400</v>
      </c>
      <c r="H949" s="10" t="s">
        <v>291</v>
      </c>
      <c r="I949" s="10" t="str">
        <f>_xlfn.XLOOKUP(E949,Country_MZ[MARKET_NODE],Country_MZ[COUNTRY_NAME])</f>
        <v>NETHERLANDS</v>
      </c>
      <c r="J949" s="10" t="str">
        <f>_xlfn.XLOOKUP(A949,Country_MZ[MARKET_NODE],Country_MZ[COUNTRY_NAME])</f>
        <v>GERMANY</v>
      </c>
    </row>
    <row r="950" spans="1:10" hidden="1">
      <c r="A950" s="10" t="s">
        <v>34</v>
      </c>
      <c r="B950" s="10" t="s">
        <v>71</v>
      </c>
      <c r="C950" s="10" t="s">
        <v>338</v>
      </c>
      <c r="D950" s="10">
        <v>2026</v>
      </c>
      <c r="E950" s="10" t="s">
        <v>34</v>
      </c>
      <c r="F950" s="10">
        <v>5000</v>
      </c>
      <c r="G950" s="10">
        <v>5000</v>
      </c>
      <c r="H950" s="10" t="s">
        <v>291</v>
      </c>
      <c r="I950" s="10" t="str">
        <f>_xlfn.XLOOKUP(E950,Country_MZ[MARKET_NODE],Country_MZ[COUNTRY_NAME])</f>
        <v>GERMANY</v>
      </c>
      <c r="J950" s="10" t="str">
        <f>_xlfn.XLOOKUP(A950,Country_MZ[MARKET_NODE],Country_MZ[COUNTRY_NAME])</f>
        <v>GERMANY</v>
      </c>
    </row>
    <row r="951" spans="1:10" hidden="1">
      <c r="A951" s="10" t="s">
        <v>34</v>
      </c>
      <c r="B951" s="10" t="s">
        <v>71</v>
      </c>
      <c r="C951" s="10" t="s">
        <v>338</v>
      </c>
      <c r="D951" s="10">
        <v>2026</v>
      </c>
      <c r="E951" s="10" t="s">
        <v>71</v>
      </c>
      <c r="F951" s="10">
        <v>4400</v>
      </c>
      <c r="G951" s="10">
        <v>4400</v>
      </c>
      <c r="H951" s="10" t="s">
        <v>291</v>
      </c>
      <c r="I951" s="10" t="str">
        <f>_xlfn.XLOOKUP(E951,Country_MZ[MARKET_NODE],Country_MZ[COUNTRY_NAME])</f>
        <v>NETHERLANDS</v>
      </c>
      <c r="J951" s="10" t="str">
        <f>_xlfn.XLOOKUP(A951,Country_MZ[MARKET_NODE],Country_MZ[COUNTRY_NAME])</f>
        <v>GERMANY</v>
      </c>
    </row>
    <row r="952" spans="1:10" hidden="1">
      <c r="A952" s="10" t="s">
        <v>34</v>
      </c>
      <c r="B952" s="10" t="s">
        <v>71</v>
      </c>
      <c r="C952" s="10" t="s">
        <v>338</v>
      </c>
      <c r="D952" s="10">
        <v>2027</v>
      </c>
      <c r="E952" s="10" t="s">
        <v>34</v>
      </c>
      <c r="F952" s="10">
        <v>5000</v>
      </c>
      <c r="G952" s="10">
        <v>5000</v>
      </c>
      <c r="H952" s="10" t="s">
        <v>291</v>
      </c>
      <c r="I952" s="10" t="str">
        <f>_xlfn.XLOOKUP(E952,Country_MZ[MARKET_NODE],Country_MZ[COUNTRY_NAME])</f>
        <v>GERMANY</v>
      </c>
      <c r="J952" s="10" t="str">
        <f>_xlfn.XLOOKUP(A952,Country_MZ[MARKET_NODE],Country_MZ[COUNTRY_NAME])</f>
        <v>GERMANY</v>
      </c>
    </row>
    <row r="953" spans="1:10" hidden="1">
      <c r="A953" s="10" t="s">
        <v>34</v>
      </c>
      <c r="B953" s="10" t="s">
        <v>71</v>
      </c>
      <c r="C953" s="10" t="s">
        <v>338</v>
      </c>
      <c r="D953" s="10">
        <v>2027</v>
      </c>
      <c r="E953" s="10" t="s">
        <v>71</v>
      </c>
      <c r="F953" s="10">
        <v>5000</v>
      </c>
      <c r="G953" s="10">
        <v>5000</v>
      </c>
      <c r="H953" s="10" t="s">
        <v>291</v>
      </c>
      <c r="I953" s="10" t="str">
        <f>_xlfn.XLOOKUP(E953,Country_MZ[MARKET_NODE],Country_MZ[COUNTRY_NAME])</f>
        <v>NETHERLANDS</v>
      </c>
      <c r="J953" s="10" t="str">
        <f>_xlfn.XLOOKUP(A953,Country_MZ[MARKET_NODE],Country_MZ[COUNTRY_NAME])</f>
        <v>GERMANY</v>
      </c>
    </row>
    <row r="954" spans="1:10" hidden="1">
      <c r="A954" s="10" t="s">
        <v>34</v>
      </c>
      <c r="B954" s="10" t="s">
        <v>71</v>
      </c>
      <c r="C954" s="10" t="s">
        <v>338</v>
      </c>
      <c r="D954" s="10">
        <v>2028</v>
      </c>
      <c r="E954" s="10" t="s">
        <v>34</v>
      </c>
      <c r="F954" s="10">
        <v>5000</v>
      </c>
      <c r="G954" s="10">
        <v>5000</v>
      </c>
      <c r="H954" s="10" t="s">
        <v>291</v>
      </c>
      <c r="I954" s="10" t="str">
        <f>_xlfn.XLOOKUP(E954,Country_MZ[MARKET_NODE],Country_MZ[COUNTRY_NAME])</f>
        <v>GERMANY</v>
      </c>
      <c r="J954" s="10" t="str">
        <f>_xlfn.XLOOKUP(A954,Country_MZ[MARKET_NODE],Country_MZ[COUNTRY_NAME])</f>
        <v>GERMANY</v>
      </c>
    </row>
    <row r="955" spans="1:10" hidden="1">
      <c r="A955" s="10" t="s">
        <v>34</v>
      </c>
      <c r="B955" s="10" t="s">
        <v>71</v>
      </c>
      <c r="C955" s="10" t="s">
        <v>338</v>
      </c>
      <c r="D955" s="10">
        <v>2028</v>
      </c>
      <c r="E955" s="10" t="s">
        <v>71</v>
      </c>
      <c r="F955" s="10">
        <v>5000</v>
      </c>
      <c r="G955" s="10">
        <v>5000</v>
      </c>
      <c r="H955" s="10" t="s">
        <v>291</v>
      </c>
      <c r="I955" s="10" t="str">
        <f>_xlfn.XLOOKUP(E955,Country_MZ[MARKET_NODE],Country_MZ[COUNTRY_NAME])</f>
        <v>NETHERLANDS</v>
      </c>
      <c r="J955" s="10" t="str">
        <f>_xlfn.XLOOKUP(A955,Country_MZ[MARKET_NODE],Country_MZ[COUNTRY_NAME])</f>
        <v>GERMANY</v>
      </c>
    </row>
    <row r="956" spans="1:10" hidden="1">
      <c r="A956" s="10" t="s">
        <v>34</v>
      </c>
      <c r="B956" s="10" t="s">
        <v>71</v>
      </c>
      <c r="C956" s="10" t="s">
        <v>338</v>
      </c>
      <c r="D956" s="10">
        <v>2029</v>
      </c>
      <c r="E956" s="10" t="s">
        <v>34</v>
      </c>
      <c r="F956" s="10">
        <v>5000</v>
      </c>
      <c r="G956" s="10">
        <v>5000</v>
      </c>
      <c r="H956" s="10" t="s">
        <v>291</v>
      </c>
      <c r="I956" s="10" t="str">
        <f>_xlfn.XLOOKUP(E956,Country_MZ[MARKET_NODE],Country_MZ[COUNTRY_NAME])</f>
        <v>GERMANY</v>
      </c>
      <c r="J956" s="10" t="str">
        <f>_xlfn.XLOOKUP(A956,Country_MZ[MARKET_NODE],Country_MZ[COUNTRY_NAME])</f>
        <v>GERMANY</v>
      </c>
    </row>
    <row r="957" spans="1:10" hidden="1">
      <c r="A957" s="10" t="s">
        <v>34</v>
      </c>
      <c r="B957" s="10" t="s">
        <v>71</v>
      </c>
      <c r="C957" s="10" t="s">
        <v>338</v>
      </c>
      <c r="D957" s="10">
        <v>2029</v>
      </c>
      <c r="E957" s="10" t="s">
        <v>71</v>
      </c>
      <c r="F957" s="10">
        <v>5000</v>
      </c>
      <c r="G957" s="10">
        <v>5000</v>
      </c>
      <c r="H957" s="10" t="s">
        <v>291</v>
      </c>
      <c r="I957" s="10" t="str">
        <f>_xlfn.XLOOKUP(E957,Country_MZ[MARKET_NODE],Country_MZ[COUNTRY_NAME])</f>
        <v>NETHERLANDS</v>
      </c>
      <c r="J957" s="10" t="str">
        <f>_xlfn.XLOOKUP(A957,Country_MZ[MARKET_NODE],Country_MZ[COUNTRY_NAME])</f>
        <v>GERMANY</v>
      </c>
    </row>
    <row r="958" spans="1:10" hidden="1">
      <c r="A958" s="10" t="s">
        <v>34</v>
      </c>
      <c r="B958" s="10" t="s">
        <v>71</v>
      </c>
      <c r="C958" s="10" t="s">
        <v>338</v>
      </c>
      <c r="D958" s="10">
        <v>2030</v>
      </c>
      <c r="E958" s="10" t="s">
        <v>34</v>
      </c>
      <c r="F958" s="10">
        <v>5000</v>
      </c>
      <c r="G958" s="10">
        <v>5000</v>
      </c>
      <c r="H958" s="10" t="s">
        <v>291</v>
      </c>
      <c r="I958" s="10" t="str">
        <f>_xlfn.XLOOKUP(E958,Country_MZ[MARKET_NODE],Country_MZ[COUNTRY_NAME])</f>
        <v>GERMANY</v>
      </c>
      <c r="J958" s="10" t="str">
        <f>_xlfn.XLOOKUP(A958,Country_MZ[MARKET_NODE],Country_MZ[COUNTRY_NAME])</f>
        <v>GERMANY</v>
      </c>
    </row>
    <row r="959" spans="1:10" hidden="1">
      <c r="A959" s="10" t="s">
        <v>34</v>
      </c>
      <c r="B959" s="10" t="s">
        <v>71</v>
      </c>
      <c r="C959" s="10" t="s">
        <v>338</v>
      </c>
      <c r="D959" s="10">
        <v>2030</v>
      </c>
      <c r="E959" s="10" t="s">
        <v>71</v>
      </c>
      <c r="F959" s="10">
        <v>5000</v>
      </c>
      <c r="G959" s="10">
        <v>5000</v>
      </c>
      <c r="H959" s="10" t="s">
        <v>291</v>
      </c>
      <c r="I959" s="10" t="str">
        <f>_xlfn.XLOOKUP(E959,Country_MZ[MARKET_NODE],Country_MZ[COUNTRY_NAME])</f>
        <v>NETHERLANDS</v>
      </c>
      <c r="J959" s="10" t="str">
        <f>_xlfn.XLOOKUP(A959,Country_MZ[MARKET_NODE],Country_MZ[COUNTRY_NAME])</f>
        <v>GERMANY</v>
      </c>
    </row>
    <row r="960" spans="1:10" hidden="1">
      <c r="A960" s="10" t="s">
        <v>34</v>
      </c>
      <c r="B960" s="10" t="s">
        <v>71</v>
      </c>
      <c r="C960" s="10" t="s">
        <v>338</v>
      </c>
      <c r="D960" s="10">
        <v>2031</v>
      </c>
      <c r="E960" s="10" t="s">
        <v>34</v>
      </c>
      <c r="F960" s="10">
        <v>5000</v>
      </c>
      <c r="G960" s="10">
        <v>5000</v>
      </c>
      <c r="H960" s="10" t="s">
        <v>291</v>
      </c>
      <c r="I960" s="10" t="str">
        <f>_xlfn.XLOOKUP(E960,Country_MZ[MARKET_NODE],Country_MZ[COUNTRY_NAME])</f>
        <v>GERMANY</v>
      </c>
      <c r="J960" s="10" t="str">
        <f>_xlfn.XLOOKUP(A960,Country_MZ[MARKET_NODE],Country_MZ[COUNTRY_NAME])</f>
        <v>GERMANY</v>
      </c>
    </row>
    <row r="961" spans="1:10" hidden="1">
      <c r="A961" s="10" t="s">
        <v>34</v>
      </c>
      <c r="B961" s="10" t="s">
        <v>71</v>
      </c>
      <c r="C961" s="10" t="s">
        <v>338</v>
      </c>
      <c r="D961" s="10">
        <v>2031</v>
      </c>
      <c r="E961" s="10" t="s">
        <v>71</v>
      </c>
      <c r="F961" s="10">
        <v>5000</v>
      </c>
      <c r="G961" s="10">
        <v>5000</v>
      </c>
      <c r="H961" s="10" t="s">
        <v>291</v>
      </c>
      <c r="I961" s="10" t="str">
        <f>_xlfn.XLOOKUP(E961,Country_MZ[MARKET_NODE],Country_MZ[COUNTRY_NAME])</f>
        <v>NETHERLANDS</v>
      </c>
      <c r="J961" s="10" t="str">
        <f>_xlfn.XLOOKUP(A961,Country_MZ[MARKET_NODE],Country_MZ[COUNTRY_NAME])</f>
        <v>GERMANY</v>
      </c>
    </row>
    <row r="962" spans="1:10" hidden="1">
      <c r="A962" s="10" t="s">
        <v>34</v>
      </c>
      <c r="B962" s="10" t="s">
        <v>71</v>
      </c>
      <c r="C962" s="10" t="s">
        <v>338</v>
      </c>
      <c r="D962" s="10">
        <v>2032</v>
      </c>
      <c r="E962" s="10" t="s">
        <v>34</v>
      </c>
      <c r="F962" s="10">
        <v>5000</v>
      </c>
      <c r="G962" s="10">
        <v>5000</v>
      </c>
      <c r="H962" s="10" t="s">
        <v>291</v>
      </c>
      <c r="I962" s="10" t="str">
        <f>_xlfn.XLOOKUP(E962,Country_MZ[MARKET_NODE],Country_MZ[COUNTRY_NAME])</f>
        <v>GERMANY</v>
      </c>
      <c r="J962" s="10" t="str">
        <f>_xlfn.XLOOKUP(A962,Country_MZ[MARKET_NODE],Country_MZ[COUNTRY_NAME])</f>
        <v>GERMANY</v>
      </c>
    </row>
    <row r="963" spans="1:10" hidden="1">
      <c r="A963" s="10" t="s">
        <v>34</v>
      </c>
      <c r="B963" s="10" t="s">
        <v>71</v>
      </c>
      <c r="C963" s="10" t="s">
        <v>338</v>
      </c>
      <c r="D963" s="10">
        <v>2032</v>
      </c>
      <c r="E963" s="10" t="s">
        <v>71</v>
      </c>
      <c r="F963" s="10">
        <v>5000</v>
      </c>
      <c r="G963" s="10">
        <v>5000</v>
      </c>
      <c r="H963" s="10" t="s">
        <v>291</v>
      </c>
      <c r="I963" s="10" t="str">
        <f>_xlfn.XLOOKUP(E963,Country_MZ[MARKET_NODE],Country_MZ[COUNTRY_NAME])</f>
        <v>NETHERLANDS</v>
      </c>
      <c r="J963" s="10" t="str">
        <f>_xlfn.XLOOKUP(A963,Country_MZ[MARKET_NODE],Country_MZ[COUNTRY_NAME])</f>
        <v>GERMANY</v>
      </c>
    </row>
    <row r="964" spans="1:10" hidden="1">
      <c r="A964" s="10" t="s">
        <v>34</v>
      </c>
      <c r="B964" s="10" t="s">
        <v>71</v>
      </c>
      <c r="C964" s="10" t="s">
        <v>338</v>
      </c>
      <c r="D964" s="10">
        <v>2033</v>
      </c>
      <c r="E964" s="10" t="s">
        <v>34</v>
      </c>
      <c r="F964" s="10">
        <v>5000</v>
      </c>
      <c r="G964" s="10">
        <v>5000</v>
      </c>
      <c r="H964" s="10" t="s">
        <v>291</v>
      </c>
      <c r="I964" s="10" t="str">
        <f>_xlfn.XLOOKUP(E964,Country_MZ[MARKET_NODE],Country_MZ[COUNTRY_NAME])</f>
        <v>GERMANY</v>
      </c>
      <c r="J964" s="10" t="str">
        <f>_xlfn.XLOOKUP(A964,Country_MZ[MARKET_NODE],Country_MZ[COUNTRY_NAME])</f>
        <v>GERMANY</v>
      </c>
    </row>
    <row r="965" spans="1:10" hidden="1">
      <c r="A965" s="10" t="s">
        <v>34</v>
      </c>
      <c r="B965" s="10" t="s">
        <v>71</v>
      </c>
      <c r="C965" s="10" t="s">
        <v>338</v>
      </c>
      <c r="D965" s="10">
        <v>2033</v>
      </c>
      <c r="E965" s="10" t="s">
        <v>71</v>
      </c>
      <c r="F965" s="10">
        <v>5000</v>
      </c>
      <c r="G965" s="10">
        <v>5000</v>
      </c>
      <c r="H965" s="10" t="s">
        <v>291</v>
      </c>
      <c r="I965" s="10" t="str">
        <f>_xlfn.XLOOKUP(E965,Country_MZ[MARKET_NODE],Country_MZ[COUNTRY_NAME])</f>
        <v>NETHERLANDS</v>
      </c>
      <c r="J965" s="10" t="str">
        <f>_xlfn.XLOOKUP(A965,Country_MZ[MARKET_NODE],Country_MZ[COUNTRY_NAME])</f>
        <v>GERMANY</v>
      </c>
    </row>
    <row r="966" spans="1:10" hidden="1">
      <c r="A966" s="10" t="s">
        <v>34</v>
      </c>
      <c r="B966" s="10" t="s">
        <v>71</v>
      </c>
      <c r="C966" s="10" t="s">
        <v>338</v>
      </c>
      <c r="D966" s="10">
        <v>2034</v>
      </c>
      <c r="E966" s="10" t="s">
        <v>34</v>
      </c>
      <c r="F966" s="10">
        <v>5000</v>
      </c>
      <c r="G966" s="10">
        <v>5000</v>
      </c>
      <c r="H966" s="10" t="s">
        <v>291</v>
      </c>
      <c r="I966" s="10" t="str">
        <f>_xlfn.XLOOKUP(E966,Country_MZ[MARKET_NODE],Country_MZ[COUNTRY_NAME])</f>
        <v>GERMANY</v>
      </c>
      <c r="J966" s="10" t="str">
        <f>_xlfn.XLOOKUP(A966,Country_MZ[MARKET_NODE],Country_MZ[COUNTRY_NAME])</f>
        <v>GERMANY</v>
      </c>
    </row>
    <row r="967" spans="1:10" hidden="1">
      <c r="A967" s="10" t="s">
        <v>34</v>
      </c>
      <c r="B967" s="10" t="s">
        <v>71</v>
      </c>
      <c r="C967" s="10" t="s">
        <v>338</v>
      </c>
      <c r="D967" s="10">
        <v>2034</v>
      </c>
      <c r="E967" s="10" t="s">
        <v>71</v>
      </c>
      <c r="F967" s="10">
        <v>5000</v>
      </c>
      <c r="G967" s="10">
        <v>5000</v>
      </c>
      <c r="H967" s="10" t="s">
        <v>291</v>
      </c>
      <c r="I967" s="10" t="str">
        <f>_xlfn.XLOOKUP(E967,Country_MZ[MARKET_NODE],Country_MZ[COUNTRY_NAME])</f>
        <v>NETHERLANDS</v>
      </c>
      <c r="J967" s="10" t="str">
        <f>_xlfn.XLOOKUP(A967,Country_MZ[MARKET_NODE],Country_MZ[COUNTRY_NAME])</f>
        <v>GERMANY</v>
      </c>
    </row>
    <row r="968" spans="1:10" hidden="1">
      <c r="A968" s="10" t="s">
        <v>34</v>
      </c>
      <c r="B968" s="10" t="s">
        <v>71</v>
      </c>
      <c r="C968" s="10" t="s">
        <v>338</v>
      </c>
      <c r="D968" s="10">
        <v>2035</v>
      </c>
      <c r="E968" s="10" t="s">
        <v>34</v>
      </c>
      <c r="F968" s="10">
        <v>5000</v>
      </c>
      <c r="G968" s="10">
        <v>5000</v>
      </c>
      <c r="H968" s="10" t="s">
        <v>291</v>
      </c>
      <c r="I968" s="10" t="str">
        <f>_xlfn.XLOOKUP(E968,Country_MZ[MARKET_NODE],Country_MZ[COUNTRY_NAME])</f>
        <v>GERMANY</v>
      </c>
      <c r="J968" s="10" t="str">
        <f>_xlfn.XLOOKUP(A968,Country_MZ[MARKET_NODE],Country_MZ[COUNTRY_NAME])</f>
        <v>GERMANY</v>
      </c>
    </row>
    <row r="969" spans="1:10" hidden="1">
      <c r="A969" s="10" t="s">
        <v>34</v>
      </c>
      <c r="B969" s="10" t="s">
        <v>71</v>
      </c>
      <c r="C969" s="10" t="s">
        <v>338</v>
      </c>
      <c r="D969" s="10">
        <v>2035</v>
      </c>
      <c r="E969" s="10" t="s">
        <v>71</v>
      </c>
      <c r="F969" s="10">
        <v>5000</v>
      </c>
      <c r="G969" s="10">
        <v>5000</v>
      </c>
      <c r="H969" s="10" t="s">
        <v>291</v>
      </c>
      <c r="I969" s="10" t="str">
        <f>_xlfn.XLOOKUP(E969,Country_MZ[MARKET_NODE],Country_MZ[COUNTRY_NAME])</f>
        <v>NETHERLANDS</v>
      </c>
      <c r="J969" s="10" t="str">
        <f>_xlfn.XLOOKUP(A969,Country_MZ[MARKET_NODE],Country_MZ[COUNTRY_NAME])</f>
        <v>GERMANY</v>
      </c>
    </row>
    <row r="970" spans="1:10" hidden="1">
      <c r="A970" s="10" t="s">
        <v>34</v>
      </c>
      <c r="B970" s="10" t="s">
        <v>77</v>
      </c>
      <c r="C970" s="10" t="s">
        <v>339</v>
      </c>
      <c r="D970" s="10">
        <v>2025</v>
      </c>
      <c r="E970" s="10" t="s">
        <v>34</v>
      </c>
      <c r="F970" s="10">
        <v>0</v>
      </c>
      <c r="G970" s="10">
        <v>0</v>
      </c>
      <c r="H970" s="10" t="s">
        <v>291</v>
      </c>
      <c r="I970" s="10" t="str">
        <f>_xlfn.XLOOKUP(E970,Country_MZ[MARKET_NODE],Country_MZ[COUNTRY_NAME])</f>
        <v>GERMANY</v>
      </c>
      <c r="J970" s="10" t="str">
        <f>_xlfn.XLOOKUP(A970,Country_MZ[MARKET_NODE],Country_MZ[COUNTRY_NAME])</f>
        <v>GERMANY</v>
      </c>
    </row>
    <row r="971" spans="1:10" hidden="1">
      <c r="A971" s="10" t="s">
        <v>34</v>
      </c>
      <c r="B971" s="10" t="s">
        <v>77</v>
      </c>
      <c r="C971" s="10" t="s">
        <v>339</v>
      </c>
      <c r="D971" s="10">
        <v>2025</v>
      </c>
      <c r="E971" s="10" t="s">
        <v>77</v>
      </c>
      <c r="F971" s="10">
        <v>1444</v>
      </c>
      <c r="G971" s="10">
        <v>1444</v>
      </c>
      <c r="H971" s="10" t="s">
        <v>291</v>
      </c>
      <c r="I971" s="10" t="str">
        <f>_xlfn.XLOOKUP(E971,Country_MZ[MARKET_NODE],Country_MZ[COUNTRY_NAME])</f>
        <v>NORWAY</v>
      </c>
      <c r="J971" s="10" t="str">
        <f>_xlfn.XLOOKUP(A971,Country_MZ[MARKET_NODE],Country_MZ[COUNTRY_NAME])</f>
        <v>GERMANY</v>
      </c>
    </row>
    <row r="972" spans="1:10" hidden="1">
      <c r="A972" s="10" t="s">
        <v>34</v>
      </c>
      <c r="B972" s="10" t="s">
        <v>77</v>
      </c>
      <c r="C972" s="10" t="s">
        <v>339</v>
      </c>
      <c r="D972" s="10">
        <v>2026</v>
      </c>
      <c r="E972" s="10" t="s">
        <v>34</v>
      </c>
      <c r="F972" s="10">
        <v>1400</v>
      </c>
      <c r="G972" s="10">
        <v>1400</v>
      </c>
      <c r="H972" s="10" t="s">
        <v>291</v>
      </c>
      <c r="I972" s="10" t="str">
        <f>_xlfn.XLOOKUP(E972,Country_MZ[MARKET_NODE],Country_MZ[COUNTRY_NAME])</f>
        <v>GERMANY</v>
      </c>
      <c r="J972" s="10" t="str">
        <f>_xlfn.XLOOKUP(A972,Country_MZ[MARKET_NODE],Country_MZ[COUNTRY_NAME])</f>
        <v>GERMANY</v>
      </c>
    </row>
    <row r="973" spans="1:10" hidden="1">
      <c r="A973" s="10" t="s">
        <v>34</v>
      </c>
      <c r="B973" s="10" t="s">
        <v>77</v>
      </c>
      <c r="C973" s="10" t="s">
        <v>339</v>
      </c>
      <c r="D973" s="10">
        <v>2026</v>
      </c>
      <c r="E973" s="10" t="s">
        <v>77</v>
      </c>
      <c r="F973" s="10">
        <v>1444</v>
      </c>
      <c r="G973" s="10">
        <v>1444</v>
      </c>
      <c r="H973" s="10" t="s">
        <v>291</v>
      </c>
      <c r="I973" s="10" t="str">
        <f>_xlfn.XLOOKUP(E973,Country_MZ[MARKET_NODE],Country_MZ[COUNTRY_NAME])</f>
        <v>NORWAY</v>
      </c>
      <c r="J973" s="10" t="str">
        <f>_xlfn.XLOOKUP(A973,Country_MZ[MARKET_NODE],Country_MZ[COUNTRY_NAME])</f>
        <v>GERMANY</v>
      </c>
    </row>
    <row r="974" spans="1:10" hidden="1">
      <c r="A974" s="10" t="s">
        <v>34</v>
      </c>
      <c r="B974" s="10" t="s">
        <v>77</v>
      </c>
      <c r="C974" s="10" t="s">
        <v>339</v>
      </c>
      <c r="D974" s="10">
        <v>2027</v>
      </c>
      <c r="E974" s="10" t="s">
        <v>34</v>
      </c>
      <c r="F974" s="10">
        <v>1400</v>
      </c>
      <c r="G974" s="10">
        <v>1400</v>
      </c>
      <c r="H974" s="10" t="s">
        <v>291</v>
      </c>
      <c r="I974" s="10" t="str">
        <f>_xlfn.XLOOKUP(E974,Country_MZ[MARKET_NODE],Country_MZ[COUNTRY_NAME])</f>
        <v>GERMANY</v>
      </c>
      <c r="J974" s="10" t="str">
        <f>_xlfn.XLOOKUP(A974,Country_MZ[MARKET_NODE],Country_MZ[COUNTRY_NAME])</f>
        <v>GERMANY</v>
      </c>
    </row>
    <row r="975" spans="1:10" hidden="1">
      <c r="A975" s="10" t="s">
        <v>34</v>
      </c>
      <c r="B975" s="10" t="s">
        <v>77</v>
      </c>
      <c r="C975" s="10" t="s">
        <v>339</v>
      </c>
      <c r="D975" s="10">
        <v>2027</v>
      </c>
      <c r="E975" s="10" t="s">
        <v>77</v>
      </c>
      <c r="F975" s="10">
        <v>1444</v>
      </c>
      <c r="G975" s="10">
        <v>1444</v>
      </c>
      <c r="H975" s="10" t="s">
        <v>291</v>
      </c>
      <c r="I975" s="10" t="str">
        <f>_xlfn.XLOOKUP(E975,Country_MZ[MARKET_NODE],Country_MZ[COUNTRY_NAME])</f>
        <v>NORWAY</v>
      </c>
      <c r="J975" s="10" t="str">
        <f>_xlfn.XLOOKUP(A975,Country_MZ[MARKET_NODE],Country_MZ[COUNTRY_NAME])</f>
        <v>GERMANY</v>
      </c>
    </row>
    <row r="976" spans="1:10" hidden="1">
      <c r="A976" s="10" t="s">
        <v>34</v>
      </c>
      <c r="B976" s="10" t="s">
        <v>77</v>
      </c>
      <c r="C976" s="10" t="s">
        <v>339</v>
      </c>
      <c r="D976" s="10">
        <v>2028</v>
      </c>
      <c r="E976" s="10" t="s">
        <v>34</v>
      </c>
      <c r="F976" s="10">
        <v>1400</v>
      </c>
      <c r="G976" s="10">
        <v>1400</v>
      </c>
      <c r="H976" s="10" t="s">
        <v>291</v>
      </c>
      <c r="I976" s="10" t="str">
        <f>_xlfn.XLOOKUP(E976,Country_MZ[MARKET_NODE],Country_MZ[COUNTRY_NAME])</f>
        <v>GERMANY</v>
      </c>
      <c r="J976" s="10" t="str">
        <f>_xlfn.XLOOKUP(A976,Country_MZ[MARKET_NODE],Country_MZ[COUNTRY_NAME])</f>
        <v>GERMANY</v>
      </c>
    </row>
    <row r="977" spans="1:10" hidden="1">
      <c r="A977" s="10" t="s">
        <v>34</v>
      </c>
      <c r="B977" s="10" t="s">
        <v>77</v>
      </c>
      <c r="C977" s="10" t="s">
        <v>339</v>
      </c>
      <c r="D977" s="10">
        <v>2028</v>
      </c>
      <c r="E977" s="10" t="s">
        <v>77</v>
      </c>
      <c r="F977" s="10">
        <v>1444</v>
      </c>
      <c r="G977" s="10">
        <v>1444</v>
      </c>
      <c r="H977" s="10" t="s">
        <v>291</v>
      </c>
      <c r="I977" s="10" t="str">
        <f>_xlfn.XLOOKUP(E977,Country_MZ[MARKET_NODE],Country_MZ[COUNTRY_NAME])</f>
        <v>NORWAY</v>
      </c>
      <c r="J977" s="10" t="str">
        <f>_xlfn.XLOOKUP(A977,Country_MZ[MARKET_NODE],Country_MZ[COUNTRY_NAME])</f>
        <v>GERMANY</v>
      </c>
    </row>
    <row r="978" spans="1:10" hidden="1">
      <c r="A978" s="10" t="s">
        <v>34</v>
      </c>
      <c r="B978" s="10" t="s">
        <v>77</v>
      </c>
      <c r="C978" s="10" t="s">
        <v>339</v>
      </c>
      <c r="D978" s="10">
        <v>2029</v>
      </c>
      <c r="E978" s="10" t="s">
        <v>34</v>
      </c>
      <c r="F978" s="10">
        <v>1400</v>
      </c>
      <c r="G978" s="10">
        <v>1400</v>
      </c>
      <c r="H978" s="10" t="s">
        <v>291</v>
      </c>
      <c r="I978" s="10" t="str">
        <f>_xlfn.XLOOKUP(E978,Country_MZ[MARKET_NODE],Country_MZ[COUNTRY_NAME])</f>
        <v>GERMANY</v>
      </c>
      <c r="J978" s="10" t="str">
        <f>_xlfn.XLOOKUP(A978,Country_MZ[MARKET_NODE],Country_MZ[COUNTRY_NAME])</f>
        <v>GERMANY</v>
      </c>
    </row>
    <row r="979" spans="1:10" hidden="1">
      <c r="A979" s="10" t="s">
        <v>34</v>
      </c>
      <c r="B979" s="10" t="s">
        <v>77</v>
      </c>
      <c r="C979" s="10" t="s">
        <v>339</v>
      </c>
      <c r="D979" s="10">
        <v>2029</v>
      </c>
      <c r="E979" s="10" t="s">
        <v>77</v>
      </c>
      <c r="F979" s="10">
        <v>1444</v>
      </c>
      <c r="G979" s="10">
        <v>1444</v>
      </c>
      <c r="H979" s="10" t="s">
        <v>291</v>
      </c>
      <c r="I979" s="10" t="str">
        <f>_xlfn.XLOOKUP(E979,Country_MZ[MARKET_NODE],Country_MZ[COUNTRY_NAME])</f>
        <v>NORWAY</v>
      </c>
      <c r="J979" s="10" t="str">
        <f>_xlfn.XLOOKUP(A979,Country_MZ[MARKET_NODE],Country_MZ[COUNTRY_NAME])</f>
        <v>GERMANY</v>
      </c>
    </row>
    <row r="980" spans="1:10" hidden="1">
      <c r="A980" s="10" t="s">
        <v>34</v>
      </c>
      <c r="B980" s="10" t="s">
        <v>77</v>
      </c>
      <c r="C980" s="10" t="s">
        <v>339</v>
      </c>
      <c r="D980" s="10">
        <v>2030</v>
      </c>
      <c r="E980" s="10" t="s">
        <v>34</v>
      </c>
      <c r="F980" s="10">
        <v>1400</v>
      </c>
      <c r="G980" s="10">
        <v>1400</v>
      </c>
      <c r="H980" s="10" t="s">
        <v>291</v>
      </c>
      <c r="I980" s="10" t="str">
        <f>_xlfn.XLOOKUP(E980,Country_MZ[MARKET_NODE],Country_MZ[COUNTRY_NAME])</f>
        <v>GERMANY</v>
      </c>
      <c r="J980" s="10" t="str">
        <f>_xlfn.XLOOKUP(A980,Country_MZ[MARKET_NODE],Country_MZ[COUNTRY_NAME])</f>
        <v>GERMANY</v>
      </c>
    </row>
    <row r="981" spans="1:10" hidden="1">
      <c r="A981" s="10" t="s">
        <v>34</v>
      </c>
      <c r="B981" s="10" t="s">
        <v>77</v>
      </c>
      <c r="C981" s="10" t="s">
        <v>339</v>
      </c>
      <c r="D981" s="10">
        <v>2030</v>
      </c>
      <c r="E981" s="10" t="s">
        <v>77</v>
      </c>
      <c r="F981" s="10">
        <v>1444</v>
      </c>
      <c r="G981" s="10">
        <v>1444</v>
      </c>
      <c r="H981" s="10" t="s">
        <v>291</v>
      </c>
      <c r="I981" s="10" t="str">
        <f>_xlfn.XLOOKUP(E981,Country_MZ[MARKET_NODE],Country_MZ[COUNTRY_NAME])</f>
        <v>NORWAY</v>
      </c>
      <c r="J981" s="10" t="str">
        <f>_xlfn.XLOOKUP(A981,Country_MZ[MARKET_NODE],Country_MZ[COUNTRY_NAME])</f>
        <v>GERMANY</v>
      </c>
    </row>
    <row r="982" spans="1:10" hidden="1">
      <c r="A982" s="10" t="s">
        <v>34</v>
      </c>
      <c r="B982" s="10" t="s">
        <v>77</v>
      </c>
      <c r="C982" s="10" t="s">
        <v>339</v>
      </c>
      <c r="D982" s="10">
        <v>2031</v>
      </c>
      <c r="E982" s="10" t="s">
        <v>34</v>
      </c>
      <c r="F982" s="10">
        <v>1400</v>
      </c>
      <c r="G982" s="10">
        <v>1400</v>
      </c>
      <c r="H982" s="10" t="s">
        <v>291</v>
      </c>
      <c r="I982" s="10" t="str">
        <f>_xlfn.XLOOKUP(E982,Country_MZ[MARKET_NODE],Country_MZ[COUNTRY_NAME])</f>
        <v>GERMANY</v>
      </c>
      <c r="J982" s="10" t="str">
        <f>_xlfn.XLOOKUP(A982,Country_MZ[MARKET_NODE],Country_MZ[COUNTRY_NAME])</f>
        <v>GERMANY</v>
      </c>
    </row>
    <row r="983" spans="1:10" hidden="1">
      <c r="A983" s="10" t="s">
        <v>34</v>
      </c>
      <c r="B983" s="10" t="s">
        <v>77</v>
      </c>
      <c r="C983" s="10" t="s">
        <v>339</v>
      </c>
      <c r="D983" s="10">
        <v>2031</v>
      </c>
      <c r="E983" s="10" t="s">
        <v>77</v>
      </c>
      <c r="F983" s="10">
        <v>1444</v>
      </c>
      <c r="G983" s="10">
        <v>1444</v>
      </c>
      <c r="H983" s="10" t="s">
        <v>291</v>
      </c>
      <c r="I983" s="10" t="str">
        <f>_xlfn.XLOOKUP(E983,Country_MZ[MARKET_NODE],Country_MZ[COUNTRY_NAME])</f>
        <v>NORWAY</v>
      </c>
      <c r="J983" s="10" t="str">
        <f>_xlfn.XLOOKUP(A983,Country_MZ[MARKET_NODE],Country_MZ[COUNTRY_NAME])</f>
        <v>GERMANY</v>
      </c>
    </row>
    <row r="984" spans="1:10" hidden="1">
      <c r="A984" s="10" t="s">
        <v>34</v>
      </c>
      <c r="B984" s="10" t="s">
        <v>77</v>
      </c>
      <c r="C984" s="10" t="s">
        <v>339</v>
      </c>
      <c r="D984" s="10">
        <v>2032</v>
      </c>
      <c r="E984" s="10" t="s">
        <v>34</v>
      </c>
      <c r="F984" s="10">
        <v>1400</v>
      </c>
      <c r="G984" s="10">
        <v>1400</v>
      </c>
      <c r="H984" s="10" t="s">
        <v>291</v>
      </c>
      <c r="I984" s="10" t="str">
        <f>_xlfn.XLOOKUP(E984,Country_MZ[MARKET_NODE],Country_MZ[COUNTRY_NAME])</f>
        <v>GERMANY</v>
      </c>
      <c r="J984" s="10" t="str">
        <f>_xlfn.XLOOKUP(A984,Country_MZ[MARKET_NODE],Country_MZ[COUNTRY_NAME])</f>
        <v>GERMANY</v>
      </c>
    </row>
    <row r="985" spans="1:10" hidden="1">
      <c r="A985" s="10" t="s">
        <v>34</v>
      </c>
      <c r="B985" s="10" t="s">
        <v>77</v>
      </c>
      <c r="C985" s="10" t="s">
        <v>339</v>
      </c>
      <c r="D985" s="10">
        <v>2032</v>
      </c>
      <c r="E985" s="10" t="s">
        <v>77</v>
      </c>
      <c r="F985" s="10">
        <v>1444</v>
      </c>
      <c r="G985" s="10">
        <v>1444</v>
      </c>
      <c r="H985" s="10" t="s">
        <v>291</v>
      </c>
      <c r="I985" s="10" t="str">
        <f>_xlfn.XLOOKUP(E985,Country_MZ[MARKET_NODE],Country_MZ[COUNTRY_NAME])</f>
        <v>NORWAY</v>
      </c>
      <c r="J985" s="10" t="str">
        <f>_xlfn.XLOOKUP(A985,Country_MZ[MARKET_NODE],Country_MZ[COUNTRY_NAME])</f>
        <v>GERMANY</v>
      </c>
    </row>
    <row r="986" spans="1:10" hidden="1">
      <c r="A986" s="10" t="s">
        <v>34</v>
      </c>
      <c r="B986" s="10" t="s">
        <v>77</v>
      </c>
      <c r="C986" s="10" t="s">
        <v>339</v>
      </c>
      <c r="D986" s="10">
        <v>2033</v>
      </c>
      <c r="E986" s="10" t="s">
        <v>34</v>
      </c>
      <c r="F986" s="10">
        <v>1400</v>
      </c>
      <c r="G986" s="10">
        <v>1400</v>
      </c>
      <c r="H986" s="10" t="s">
        <v>291</v>
      </c>
      <c r="I986" s="10" t="str">
        <f>_xlfn.XLOOKUP(E986,Country_MZ[MARKET_NODE],Country_MZ[COUNTRY_NAME])</f>
        <v>GERMANY</v>
      </c>
      <c r="J986" s="10" t="str">
        <f>_xlfn.XLOOKUP(A986,Country_MZ[MARKET_NODE],Country_MZ[COUNTRY_NAME])</f>
        <v>GERMANY</v>
      </c>
    </row>
    <row r="987" spans="1:10" hidden="1">
      <c r="A987" s="10" t="s">
        <v>34</v>
      </c>
      <c r="B987" s="10" t="s">
        <v>77</v>
      </c>
      <c r="C987" s="10" t="s">
        <v>339</v>
      </c>
      <c r="D987" s="10">
        <v>2033</v>
      </c>
      <c r="E987" s="10" t="s">
        <v>77</v>
      </c>
      <c r="F987" s="10">
        <v>1444</v>
      </c>
      <c r="G987" s="10">
        <v>1444</v>
      </c>
      <c r="H987" s="10" t="s">
        <v>291</v>
      </c>
      <c r="I987" s="10" t="str">
        <f>_xlfn.XLOOKUP(E987,Country_MZ[MARKET_NODE],Country_MZ[COUNTRY_NAME])</f>
        <v>NORWAY</v>
      </c>
      <c r="J987" s="10" t="str">
        <f>_xlfn.XLOOKUP(A987,Country_MZ[MARKET_NODE],Country_MZ[COUNTRY_NAME])</f>
        <v>GERMANY</v>
      </c>
    </row>
    <row r="988" spans="1:10" hidden="1">
      <c r="A988" s="10" t="s">
        <v>34</v>
      </c>
      <c r="B988" s="10" t="s">
        <v>77</v>
      </c>
      <c r="C988" s="10" t="s">
        <v>339</v>
      </c>
      <c r="D988" s="10">
        <v>2034</v>
      </c>
      <c r="E988" s="10" t="s">
        <v>34</v>
      </c>
      <c r="F988" s="10">
        <v>1400</v>
      </c>
      <c r="G988" s="10">
        <v>1400</v>
      </c>
      <c r="H988" s="10" t="s">
        <v>291</v>
      </c>
      <c r="I988" s="10" t="str">
        <f>_xlfn.XLOOKUP(E988,Country_MZ[MARKET_NODE],Country_MZ[COUNTRY_NAME])</f>
        <v>GERMANY</v>
      </c>
      <c r="J988" s="10" t="str">
        <f>_xlfn.XLOOKUP(A988,Country_MZ[MARKET_NODE],Country_MZ[COUNTRY_NAME])</f>
        <v>GERMANY</v>
      </c>
    </row>
    <row r="989" spans="1:10" hidden="1">
      <c r="A989" s="10" t="s">
        <v>34</v>
      </c>
      <c r="B989" s="10" t="s">
        <v>77</v>
      </c>
      <c r="C989" s="10" t="s">
        <v>339</v>
      </c>
      <c r="D989" s="10">
        <v>2034</v>
      </c>
      <c r="E989" s="10" t="s">
        <v>77</v>
      </c>
      <c r="F989" s="10">
        <v>0</v>
      </c>
      <c r="G989" s="10">
        <v>0</v>
      </c>
      <c r="H989" s="10" t="s">
        <v>291</v>
      </c>
      <c r="I989" s="10" t="str">
        <f>_xlfn.XLOOKUP(E989,Country_MZ[MARKET_NODE],Country_MZ[COUNTRY_NAME])</f>
        <v>NORWAY</v>
      </c>
      <c r="J989" s="10" t="str">
        <f>_xlfn.XLOOKUP(A989,Country_MZ[MARKET_NODE],Country_MZ[COUNTRY_NAME])</f>
        <v>GERMANY</v>
      </c>
    </row>
    <row r="990" spans="1:10" hidden="1">
      <c r="A990" s="10" t="s">
        <v>34</v>
      </c>
      <c r="B990" s="10" t="s">
        <v>77</v>
      </c>
      <c r="C990" s="10" t="s">
        <v>339</v>
      </c>
      <c r="D990" s="10">
        <v>2035</v>
      </c>
      <c r="E990" s="10" t="s">
        <v>34</v>
      </c>
      <c r="F990" s="10">
        <v>1400</v>
      </c>
      <c r="G990" s="10">
        <v>1400</v>
      </c>
      <c r="H990" s="10" t="s">
        <v>291</v>
      </c>
      <c r="I990" s="10" t="str">
        <f>_xlfn.XLOOKUP(E990,Country_MZ[MARKET_NODE],Country_MZ[COUNTRY_NAME])</f>
        <v>GERMANY</v>
      </c>
      <c r="J990" s="10" t="str">
        <f>_xlfn.XLOOKUP(A990,Country_MZ[MARKET_NODE],Country_MZ[COUNTRY_NAME])</f>
        <v>GERMANY</v>
      </c>
    </row>
    <row r="991" spans="1:10" hidden="1">
      <c r="A991" s="10" t="s">
        <v>34</v>
      </c>
      <c r="B991" s="10" t="s">
        <v>77</v>
      </c>
      <c r="C991" s="10" t="s">
        <v>339</v>
      </c>
      <c r="D991" s="10">
        <v>2035</v>
      </c>
      <c r="E991" s="10" t="s">
        <v>77</v>
      </c>
      <c r="F991" s="10">
        <v>0</v>
      </c>
      <c r="G991" s="10">
        <v>0</v>
      </c>
      <c r="H991" s="10" t="s">
        <v>291</v>
      </c>
      <c r="I991" s="10" t="str">
        <f>_xlfn.XLOOKUP(E991,Country_MZ[MARKET_NODE],Country_MZ[COUNTRY_NAME])</f>
        <v>NORWAY</v>
      </c>
      <c r="J991" s="10" t="str">
        <f>_xlfn.XLOOKUP(A991,Country_MZ[MARKET_NODE],Country_MZ[COUNTRY_NAME])</f>
        <v>GERMANY</v>
      </c>
    </row>
    <row r="992" spans="1:10" hidden="1">
      <c r="A992" s="10" t="s">
        <v>34</v>
      </c>
      <c r="B992" s="10" t="s">
        <v>278</v>
      </c>
      <c r="C992" s="10" t="s">
        <v>340</v>
      </c>
      <c r="D992" s="10">
        <v>2025</v>
      </c>
      <c r="E992" s="10" t="s">
        <v>34</v>
      </c>
      <c r="F992" s="10">
        <v>0</v>
      </c>
      <c r="G992" s="10">
        <v>0</v>
      </c>
      <c r="H992" s="10" t="s">
        <v>291</v>
      </c>
      <c r="I992" s="10" t="str">
        <f>_xlfn.XLOOKUP(E992,Country_MZ[MARKET_NODE],Country_MZ[COUNTRY_NAME])</f>
        <v>GERMANY</v>
      </c>
      <c r="J992" s="10" t="str">
        <f>_xlfn.XLOOKUP(A992,Country_MZ[MARKET_NODE],Country_MZ[COUNTRY_NAME])</f>
        <v>GERMANY</v>
      </c>
    </row>
    <row r="993" spans="1:10" hidden="1">
      <c r="A993" s="10" t="s">
        <v>34</v>
      </c>
      <c r="B993" s="10" t="s">
        <v>278</v>
      </c>
      <c r="C993" s="10" t="s">
        <v>340</v>
      </c>
      <c r="D993" s="10">
        <v>2026</v>
      </c>
      <c r="E993" s="10" t="s">
        <v>34</v>
      </c>
      <c r="F993" s="10">
        <v>3000</v>
      </c>
      <c r="G993" s="10">
        <v>3000</v>
      </c>
      <c r="H993" s="10" t="s">
        <v>291</v>
      </c>
      <c r="I993" s="10" t="str">
        <f>_xlfn.XLOOKUP(E993,Country_MZ[MARKET_NODE],Country_MZ[COUNTRY_NAME])</f>
        <v>GERMANY</v>
      </c>
      <c r="J993" s="10" t="str">
        <f>_xlfn.XLOOKUP(A993,Country_MZ[MARKET_NODE],Country_MZ[COUNTRY_NAME])</f>
        <v>GERMANY</v>
      </c>
    </row>
    <row r="994" spans="1:10" hidden="1">
      <c r="A994" s="10" t="s">
        <v>34</v>
      </c>
      <c r="B994" s="10" t="s">
        <v>278</v>
      </c>
      <c r="C994" s="10" t="s">
        <v>340</v>
      </c>
      <c r="D994" s="10">
        <v>2027</v>
      </c>
      <c r="E994" s="10" t="s">
        <v>34</v>
      </c>
      <c r="F994" s="10">
        <v>3000</v>
      </c>
      <c r="G994" s="10">
        <v>3000</v>
      </c>
      <c r="H994" s="10" t="s">
        <v>291</v>
      </c>
      <c r="I994" s="10" t="str">
        <f>_xlfn.XLOOKUP(E994,Country_MZ[MARKET_NODE],Country_MZ[COUNTRY_NAME])</f>
        <v>GERMANY</v>
      </c>
      <c r="J994" s="10" t="str">
        <f>_xlfn.XLOOKUP(A994,Country_MZ[MARKET_NODE],Country_MZ[COUNTRY_NAME])</f>
        <v>GERMANY</v>
      </c>
    </row>
    <row r="995" spans="1:10" hidden="1">
      <c r="A995" s="10" t="s">
        <v>34</v>
      </c>
      <c r="B995" s="10" t="s">
        <v>278</v>
      </c>
      <c r="C995" s="10" t="s">
        <v>340</v>
      </c>
      <c r="D995" s="10">
        <v>2028</v>
      </c>
      <c r="E995" s="10" t="s">
        <v>34</v>
      </c>
      <c r="F995" s="10">
        <v>3000</v>
      </c>
      <c r="G995" s="10">
        <v>3000</v>
      </c>
      <c r="H995" s="10" t="s">
        <v>291</v>
      </c>
      <c r="I995" s="10" t="str">
        <f>_xlfn.XLOOKUP(E995,Country_MZ[MARKET_NODE],Country_MZ[COUNTRY_NAME])</f>
        <v>GERMANY</v>
      </c>
      <c r="J995" s="10" t="str">
        <f>_xlfn.XLOOKUP(A995,Country_MZ[MARKET_NODE],Country_MZ[COUNTRY_NAME])</f>
        <v>GERMANY</v>
      </c>
    </row>
    <row r="996" spans="1:10" hidden="1">
      <c r="A996" s="10" t="s">
        <v>34</v>
      </c>
      <c r="B996" s="10" t="s">
        <v>278</v>
      </c>
      <c r="C996" s="10" t="s">
        <v>340</v>
      </c>
      <c r="D996" s="10">
        <v>2029</v>
      </c>
      <c r="E996" s="10" t="s">
        <v>34</v>
      </c>
      <c r="F996" s="10">
        <v>3000</v>
      </c>
      <c r="G996" s="10">
        <v>3000</v>
      </c>
      <c r="H996" s="10" t="s">
        <v>291</v>
      </c>
      <c r="I996" s="10" t="str">
        <f>_xlfn.XLOOKUP(E996,Country_MZ[MARKET_NODE],Country_MZ[COUNTRY_NAME])</f>
        <v>GERMANY</v>
      </c>
      <c r="J996" s="10" t="str">
        <f>_xlfn.XLOOKUP(A996,Country_MZ[MARKET_NODE],Country_MZ[COUNTRY_NAME])</f>
        <v>GERMANY</v>
      </c>
    </row>
    <row r="997" spans="1:10">
      <c r="A997" s="10" t="s">
        <v>34</v>
      </c>
      <c r="B997" s="10" t="s">
        <v>278</v>
      </c>
      <c r="C997" s="10" t="s">
        <v>340</v>
      </c>
      <c r="D997" s="10">
        <v>2030</v>
      </c>
      <c r="E997" s="10" t="s">
        <v>34</v>
      </c>
      <c r="F997" s="10">
        <v>3000</v>
      </c>
      <c r="G997" s="10">
        <v>3000</v>
      </c>
      <c r="H997" s="10" t="s">
        <v>291</v>
      </c>
      <c r="I997" s="10" t="str">
        <f>_xlfn.XLOOKUP(E997,Country_MZ[MARKET_NODE],Country_MZ[COUNTRY_NAME])</f>
        <v>GERMANY</v>
      </c>
      <c r="J997" s="10" t="str">
        <f>_xlfn.XLOOKUP(A997,Country_MZ[MARKET_NODE],Country_MZ[COUNTRY_NAME])</f>
        <v>GERMANY</v>
      </c>
    </row>
    <row r="998" spans="1:10" hidden="1">
      <c r="A998" s="10" t="s">
        <v>34</v>
      </c>
      <c r="B998" s="10" t="s">
        <v>278</v>
      </c>
      <c r="C998" s="10" t="s">
        <v>340</v>
      </c>
      <c r="D998" s="10">
        <v>2031</v>
      </c>
      <c r="E998" s="10" t="s">
        <v>34</v>
      </c>
      <c r="F998" s="10">
        <v>3000</v>
      </c>
      <c r="G998" s="10">
        <v>3000</v>
      </c>
      <c r="H998" s="10" t="s">
        <v>291</v>
      </c>
      <c r="I998" s="10" t="str">
        <f>_xlfn.XLOOKUP(E998,Country_MZ[MARKET_NODE],Country_MZ[COUNTRY_NAME])</f>
        <v>GERMANY</v>
      </c>
      <c r="J998" s="10" t="str">
        <f>_xlfn.XLOOKUP(A998,Country_MZ[MARKET_NODE],Country_MZ[COUNTRY_NAME])</f>
        <v>GERMANY</v>
      </c>
    </row>
    <row r="999" spans="1:10" hidden="1">
      <c r="A999" s="10" t="s">
        <v>34</v>
      </c>
      <c r="B999" s="10" t="s">
        <v>278</v>
      </c>
      <c r="C999" s="10" t="s">
        <v>340</v>
      </c>
      <c r="D999" s="10">
        <v>2032</v>
      </c>
      <c r="E999" s="10" t="s">
        <v>34</v>
      </c>
      <c r="F999" s="10">
        <v>3000</v>
      </c>
      <c r="G999" s="10">
        <v>3000</v>
      </c>
      <c r="H999" s="10" t="s">
        <v>291</v>
      </c>
      <c r="I999" s="10" t="str">
        <f>_xlfn.XLOOKUP(E999,Country_MZ[MARKET_NODE],Country_MZ[COUNTRY_NAME])</f>
        <v>GERMANY</v>
      </c>
      <c r="J999" s="10" t="str">
        <f>_xlfn.XLOOKUP(A999,Country_MZ[MARKET_NODE],Country_MZ[COUNTRY_NAME])</f>
        <v>GERMANY</v>
      </c>
    </row>
    <row r="1000" spans="1:10" hidden="1">
      <c r="A1000" s="10" t="s">
        <v>34</v>
      </c>
      <c r="B1000" s="10" t="s">
        <v>278</v>
      </c>
      <c r="C1000" s="10" t="s">
        <v>340</v>
      </c>
      <c r="D1000" s="10">
        <v>2033</v>
      </c>
      <c r="E1000" s="10" t="s">
        <v>34</v>
      </c>
      <c r="F1000" s="10">
        <v>3000</v>
      </c>
      <c r="G1000" s="10">
        <v>3000</v>
      </c>
      <c r="H1000" s="10" t="s">
        <v>291</v>
      </c>
      <c r="I1000" s="10" t="str">
        <f>_xlfn.XLOOKUP(E1000,Country_MZ[MARKET_NODE],Country_MZ[COUNTRY_NAME])</f>
        <v>GERMANY</v>
      </c>
      <c r="J1000" s="10" t="str">
        <f>_xlfn.XLOOKUP(A1000,Country_MZ[MARKET_NODE],Country_MZ[COUNTRY_NAME])</f>
        <v>GERMANY</v>
      </c>
    </row>
    <row r="1001" spans="1:10" hidden="1">
      <c r="A1001" s="10" t="s">
        <v>34</v>
      </c>
      <c r="B1001" s="10" t="s">
        <v>278</v>
      </c>
      <c r="C1001" s="10" t="s">
        <v>340</v>
      </c>
      <c r="D1001" s="10">
        <v>2034</v>
      </c>
      <c r="E1001" s="10" t="s">
        <v>34</v>
      </c>
      <c r="F1001" s="10">
        <v>3000</v>
      </c>
      <c r="G1001" s="10">
        <v>3000</v>
      </c>
      <c r="H1001" s="10" t="s">
        <v>291</v>
      </c>
      <c r="I1001" s="10" t="str">
        <f>_xlfn.XLOOKUP(E1001,Country_MZ[MARKET_NODE],Country_MZ[COUNTRY_NAME])</f>
        <v>GERMANY</v>
      </c>
      <c r="J1001" s="10" t="str">
        <f>_xlfn.XLOOKUP(A1001,Country_MZ[MARKET_NODE],Country_MZ[COUNTRY_NAME])</f>
        <v>GERMANY</v>
      </c>
    </row>
    <row r="1002" spans="1:10" hidden="1">
      <c r="A1002" s="10" t="s">
        <v>34</v>
      </c>
      <c r="B1002" s="10" t="s">
        <v>278</v>
      </c>
      <c r="C1002" s="10" t="s">
        <v>340</v>
      </c>
      <c r="D1002" s="10">
        <v>2035</v>
      </c>
      <c r="E1002" s="10" t="s">
        <v>34</v>
      </c>
      <c r="F1002" s="10">
        <v>3000</v>
      </c>
      <c r="G1002" s="10">
        <v>3000</v>
      </c>
      <c r="H1002" s="10" t="s">
        <v>291</v>
      </c>
      <c r="I1002" s="10" t="str">
        <f>_xlfn.XLOOKUP(E1002,Country_MZ[MARKET_NODE],Country_MZ[COUNTRY_NAME])</f>
        <v>GERMANY</v>
      </c>
      <c r="J1002" s="10" t="str">
        <f>_xlfn.XLOOKUP(A1002,Country_MZ[MARKET_NODE],Country_MZ[COUNTRY_NAME])</f>
        <v>GERMANY</v>
      </c>
    </row>
    <row r="1003" spans="1:10" hidden="1">
      <c r="A1003" s="10" t="s">
        <v>34</v>
      </c>
      <c r="B1003" s="10" t="s">
        <v>86</v>
      </c>
      <c r="C1003" s="10" t="s">
        <v>341</v>
      </c>
      <c r="D1003" s="10">
        <v>2025</v>
      </c>
      <c r="E1003" s="10" t="s">
        <v>34</v>
      </c>
      <c r="F1003" s="10">
        <v>0</v>
      </c>
      <c r="G1003" s="10">
        <v>0</v>
      </c>
      <c r="H1003" s="10" t="s">
        <v>291</v>
      </c>
      <c r="I1003" s="10" t="str">
        <f>_xlfn.XLOOKUP(E1003,Country_MZ[MARKET_NODE],Country_MZ[COUNTRY_NAME])</f>
        <v>GERMANY</v>
      </c>
      <c r="J1003" s="10" t="str">
        <f>_xlfn.XLOOKUP(A1003,Country_MZ[MARKET_NODE],Country_MZ[COUNTRY_NAME])</f>
        <v>GERMANY</v>
      </c>
    </row>
    <row r="1004" spans="1:10" hidden="1">
      <c r="A1004" s="10" t="s">
        <v>34</v>
      </c>
      <c r="B1004" s="10" t="s">
        <v>86</v>
      </c>
      <c r="C1004" s="10" t="s">
        <v>341</v>
      </c>
      <c r="D1004" s="10">
        <v>2025</v>
      </c>
      <c r="E1004" s="10" t="s">
        <v>86</v>
      </c>
      <c r="F1004" s="10">
        <v>615</v>
      </c>
      <c r="G1004" s="10">
        <v>615</v>
      </c>
      <c r="H1004" s="10" t="s">
        <v>291</v>
      </c>
      <c r="I1004" s="10" t="str">
        <f>_xlfn.XLOOKUP(E1004,Country_MZ[MARKET_NODE],Country_MZ[COUNTRY_NAME])</f>
        <v>SWEDEN</v>
      </c>
      <c r="J1004" s="10" t="str">
        <f>_xlfn.XLOOKUP(A1004,Country_MZ[MARKET_NODE],Country_MZ[COUNTRY_NAME])</f>
        <v>GERMANY</v>
      </c>
    </row>
    <row r="1005" spans="1:10" hidden="1">
      <c r="A1005" s="10" t="s">
        <v>34</v>
      </c>
      <c r="B1005" s="10" t="s">
        <v>86</v>
      </c>
      <c r="C1005" s="10" t="s">
        <v>341</v>
      </c>
      <c r="D1005" s="10">
        <v>2026</v>
      </c>
      <c r="E1005" s="10" t="s">
        <v>34</v>
      </c>
      <c r="F1005" s="10">
        <v>615</v>
      </c>
      <c r="G1005" s="10">
        <v>615</v>
      </c>
      <c r="H1005" s="10" t="s">
        <v>291</v>
      </c>
      <c r="I1005" s="10" t="str">
        <f>_xlfn.XLOOKUP(E1005,Country_MZ[MARKET_NODE],Country_MZ[COUNTRY_NAME])</f>
        <v>GERMANY</v>
      </c>
      <c r="J1005" s="10" t="str">
        <f>_xlfn.XLOOKUP(A1005,Country_MZ[MARKET_NODE],Country_MZ[COUNTRY_NAME])</f>
        <v>GERMANY</v>
      </c>
    </row>
    <row r="1006" spans="1:10" hidden="1">
      <c r="A1006" s="10" t="s">
        <v>34</v>
      </c>
      <c r="B1006" s="10" t="s">
        <v>86</v>
      </c>
      <c r="C1006" s="10" t="s">
        <v>341</v>
      </c>
      <c r="D1006" s="10">
        <v>2026</v>
      </c>
      <c r="E1006" s="10" t="s">
        <v>86</v>
      </c>
      <c r="F1006" s="10">
        <v>615</v>
      </c>
      <c r="G1006" s="10">
        <v>615</v>
      </c>
      <c r="H1006" s="10" t="s">
        <v>291</v>
      </c>
      <c r="I1006" s="10" t="str">
        <f>_xlfn.XLOOKUP(E1006,Country_MZ[MARKET_NODE],Country_MZ[COUNTRY_NAME])</f>
        <v>SWEDEN</v>
      </c>
      <c r="J1006" s="10" t="str">
        <f>_xlfn.XLOOKUP(A1006,Country_MZ[MARKET_NODE],Country_MZ[COUNTRY_NAME])</f>
        <v>GERMANY</v>
      </c>
    </row>
    <row r="1007" spans="1:10" hidden="1">
      <c r="A1007" s="10" t="s">
        <v>34</v>
      </c>
      <c r="B1007" s="10" t="s">
        <v>86</v>
      </c>
      <c r="C1007" s="10" t="s">
        <v>341</v>
      </c>
      <c r="D1007" s="10">
        <v>2027</v>
      </c>
      <c r="E1007" s="10" t="s">
        <v>34</v>
      </c>
      <c r="F1007" s="10">
        <v>615</v>
      </c>
      <c r="G1007" s="10">
        <v>615</v>
      </c>
      <c r="H1007" s="10" t="s">
        <v>291</v>
      </c>
      <c r="I1007" s="10" t="str">
        <f>_xlfn.XLOOKUP(E1007,Country_MZ[MARKET_NODE],Country_MZ[COUNTRY_NAME])</f>
        <v>GERMANY</v>
      </c>
      <c r="J1007" s="10" t="str">
        <f>_xlfn.XLOOKUP(A1007,Country_MZ[MARKET_NODE],Country_MZ[COUNTRY_NAME])</f>
        <v>GERMANY</v>
      </c>
    </row>
    <row r="1008" spans="1:10" hidden="1">
      <c r="A1008" s="10" t="s">
        <v>34</v>
      </c>
      <c r="B1008" s="10" t="s">
        <v>86</v>
      </c>
      <c r="C1008" s="10" t="s">
        <v>341</v>
      </c>
      <c r="D1008" s="10">
        <v>2027</v>
      </c>
      <c r="E1008" s="10" t="s">
        <v>86</v>
      </c>
      <c r="F1008" s="10">
        <v>615</v>
      </c>
      <c r="G1008" s="10">
        <v>615</v>
      </c>
      <c r="H1008" s="10" t="s">
        <v>291</v>
      </c>
      <c r="I1008" s="10" t="str">
        <f>_xlfn.XLOOKUP(E1008,Country_MZ[MARKET_NODE],Country_MZ[COUNTRY_NAME])</f>
        <v>SWEDEN</v>
      </c>
      <c r="J1008" s="10" t="str">
        <f>_xlfn.XLOOKUP(A1008,Country_MZ[MARKET_NODE],Country_MZ[COUNTRY_NAME])</f>
        <v>GERMANY</v>
      </c>
    </row>
    <row r="1009" spans="1:10" hidden="1">
      <c r="A1009" s="10" t="s">
        <v>34</v>
      </c>
      <c r="B1009" s="10" t="s">
        <v>86</v>
      </c>
      <c r="C1009" s="10" t="s">
        <v>341</v>
      </c>
      <c r="D1009" s="10">
        <v>2028</v>
      </c>
      <c r="E1009" s="10" t="s">
        <v>34</v>
      </c>
      <c r="F1009" s="10">
        <v>615</v>
      </c>
      <c r="G1009" s="10">
        <v>615</v>
      </c>
      <c r="H1009" s="10" t="s">
        <v>291</v>
      </c>
      <c r="I1009" s="10" t="str">
        <f>_xlfn.XLOOKUP(E1009,Country_MZ[MARKET_NODE],Country_MZ[COUNTRY_NAME])</f>
        <v>GERMANY</v>
      </c>
      <c r="J1009" s="10" t="str">
        <f>_xlfn.XLOOKUP(A1009,Country_MZ[MARKET_NODE],Country_MZ[COUNTRY_NAME])</f>
        <v>GERMANY</v>
      </c>
    </row>
    <row r="1010" spans="1:10" hidden="1">
      <c r="A1010" s="10" t="s">
        <v>34</v>
      </c>
      <c r="B1010" s="10" t="s">
        <v>86</v>
      </c>
      <c r="C1010" s="10" t="s">
        <v>341</v>
      </c>
      <c r="D1010" s="10">
        <v>2028</v>
      </c>
      <c r="E1010" s="10" t="s">
        <v>86</v>
      </c>
      <c r="F1010" s="10">
        <v>615</v>
      </c>
      <c r="G1010" s="10">
        <v>615</v>
      </c>
      <c r="H1010" s="10" t="s">
        <v>291</v>
      </c>
      <c r="I1010" s="10" t="str">
        <f>_xlfn.XLOOKUP(E1010,Country_MZ[MARKET_NODE],Country_MZ[COUNTRY_NAME])</f>
        <v>SWEDEN</v>
      </c>
      <c r="J1010" s="10" t="str">
        <f>_xlfn.XLOOKUP(A1010,Country_MZ[MARKET_NODE],Country_MZ[COUNTRY_NAME])</f>
        <v>GERMANY</v>
      </c>
    </row>
    <row r="1011" spans="1:10" hidden="1">
      <c r="A1011" s="10" t="s">
        <v>34</v>
      </c>
      <c r="B1011" s="10" t="s">
        <v>86</v>
      </c>
      <c r="C1011" s="10" t="s">
        <v>341</v>
      </c>
      <c r="D1011" s="10">
        <v>2029</v>
      </c>
      <c r="E1011" s="10" t="s">
        <v>34</v>
      </c>
      <c r="F1011" s="10">
        <v>615</v>
      </c>
      <c r="G1011" s="10">
        <v>615</v>
      </c>
      <c r="H1011" s="10" t="s">
        <v>291</v>
      </c>
      <c r="I1011" s="10" t="str">
        <f>_xlfn.XLOOKUP(E1011,Country_MZ[MARKET_NODE],Country_MZ[COUNTRY_NAME])</f>
        <v>GERMANY</v>
      </c>
      <c r="J1011" s="10" t="str">
        <f>_xlfn.XLOOKUP(A1011,Country_MZ[MARKET_NODE],Country_MZ[COUNTRY_NAME])</f>
        <v>GERMANY</v>
      </c>
    </row>
    <row r="1012" spans="1:10" hidden="1">
      <c r="A1012" s="10" t="s">
        <v>34</v>
      </c>
      <c r="B1012" s="10" t="s">
        <v>86</v>
      </c>
      <c r="C1012" s="10" t="s">
        <v>341</v>
      </c>
      <c r="D1012" s="10">
        <v>2029</v>
      </c>
      <c r="E1012" s="10" t="s">
        <v>86</v>
      </c>
      <c r="F1012" s="10">
        <v>615</v>
      </c>
      <c r="G1012" s="10">
        <v>615</v>
      </c>
      <c r="H1012" s="10" t="s">
        <v>291</v>
      </c>
      <c r="I1012" s="10" t="str">
        <f>_xlfn.XLOOKUP(E1012,Country_MZ[MARKET_NODE],Country_MZ[COUNTRY_NAME])</f>
        <v>SWEDEN</v>
      </c>
      <c r="J1012" s="10" t="str">
        <f>_xlfn.XLOOKUP(A1012,Country_MZ[MARKET_NODE],Country_MZ[COUNTRY_NAME])</f>
        <v>GERMANY</v>
      </c>
    </row>
    <row r="1013" spans="1:10" hidden="1">
      <c r="A1013" s="10" t="s">
        <v>34</v>
      </c>
      <c r="B1013" s="10" t="s">
        <v>86</v>
      </c>
      <c r="C1013" s="10" t="s">
        <v>341</v>
      </c>
      <c r="D1013" s="10">
        <v>2030</v>
      </c>
      <c r="E1013" s="10" t="s">
        <v>34</v>
      </c>
      <c r="F1013" s="10">
        <v>615</v>
      </c>
      <c r="G1013" s="10">
        <v>615</v>
      </c>
      <c r="H1013" s="10" t="s">
        <v>291</v>
      </c>
      <c r="I1013" s="10" t="str">
        <f>_xlfn.XLOOKUP(E1013,Country_MZ[MARKET_NODE],Country_MZ[COUNTRY_NAME])</f>
        <v>GERMANY</v>
      </c>
      <c r="J1013" s="10" t="str">
        <f>_xlfn.XLOOKUP(A1013,Country_MZ[MARKET_NODE],Country_MZ[COUNTRY_NAME])</f>
        <v>GERMANY</v>
      </c>
    </row>
    <row r="1014" spans="1:10" hidden="1">
      <c r="A1014" s="10" t="s">
        <v>34</v>
      </c>
      <c r="B1014" s="10" t="s">
        <v>86</v>
      </c>
      <c r="C1014" s="10" t="s">
        <v>341</v>
      </c>
      <c r="D1014" s="10">
        <v>2030</v>
      </c>
      <c r="E1014" s="10" t="s">
        <v>86</v>
      </c>
      <c r="F1014" s="10">
        <v>615</v>
      </c>
      <c r="G1014" s="10">
        <v>615</v>
      </c>
      <c r="H1014" s="10" t="s">
        <v>291</v>
      </c>
      <c r="I1014" s="10" t="str">
        <f>_xlfn.XLOOKUP(E1014,Country_MZ[MARKET_NODE],Country_MZ[COUNTRY_NAME])</f>
        <v>SWEDEN</v>
      </c>
      <c r="J1014" s="10" t="str">
        <f>_xlfn.XLOOKUP(A1014,Country_MZ[MARKET_NODE],Country_MZ[COUNTRY_NAME])</f>
        <v>GERMANY</v>
      </c>
    </row>
    <row r="1015" spans="1:10" hidden="1">
      <c r="A1015" s="10" t="s">
        <v>34</v>
      </c>
      <c r="B1015" s="10" t="s">
        <v>86</v>
      </c>
      <c r="C1015" s="10" t="s">
        <v>341</v>
      </c>
      <c r="D1015" s="10">
        <v>2031</v>
      </c>
      <c r="E1015" s="10" t="s">
        <v>34</v>
      </c>
      <c r="F1015" s="10">
        <v>0</v>
      </c>
      <c r="G1015" s="10">
        <v>0</v>
      </c>
      <c r="H1015" s="10" t="s">
        <v>291</v>
      </c>
      <c r="I1015" s="10" t="str">
        <f>_xlfn.XLOOKUP(E1015,Country_MZ[MARKET_NODE],Country_MZ[COUNTRY_NAME])</f>
        <v>GERMANY</v>
      </c>
      <c r="J1015" s="10" t="str">
        <f>_xlfn.XLOOKUP(A1015,Country_MZ[MARKET_NODE],Country_MZ[COUNTRY_NAME])</f>
        <v>GERMANY</v>
      </c>
    </row>
    <row r="1016" spans="1:10" hidden="1">
      <c r="A1016" s="10" t="s">
        <v>34</v>
      </c>
      <c r="B1016" s="10" t="s">
        <v>86</v>
      </c>
      <c r="C1016" s="10" t="s">
        <v>341</v>
      </c>
      <c r="D1016" s="10">
        <v>2031</v>
      </c>
      <c r="E1016" s="10" t="s">
        <v>86</v>
      </c>
      <c r="F1016" s="10">
        <v>615</v>
      </c>
      <c r="G1016" s="10">
        <v>615</v>
      </c>
      <c r="H1016" s="10" t="s">
        <v>291</v>
      </c>
      <c r="I1016" s="10" t="str">
        <f>_xlfn.XLOOKUP(E1016,Country_MZ[MARKET_NODE],Country_MZ[COUNTRY_NAME])</f>
        <v>SWEDEN</v>
      </c>
      <c r="J1016" s="10" t="str">
        <f>_xlfn.XLOOKUP(A1016,Country_MZ[MARKET_NODE],Country_MZ[COUNTRY_NAME])</f>
        <v>GERMANY</v>
      </c>
    </row>
    <row r="1017" spans="1:10" hidden="1">
      <c r="A1017" s="10" t="s">
        <v>34</v>
      </c>
      <c r="B1017" s="10" t="s">
        <v>86</v>
      </c>
      <c r="C1017" s="10" t="s">
        <v>341</v>
      </c>
      <c r="D1017" s="10">
        <v>2032</v>
      </c>
      <c r="E1017" s="10" t="s">
        <v>34</v>
      </c>
      <c r="F1017" s="10">
        <v>0</v>
      </c>
      <c r="G1017" s="10">
        <v>0</v>
      </c>
      <c r="H1017" s="10" t="s">
        <v>291</v>
      </c>
      <c r="I1017" s="10" t="str">
        <f>_xlfn.XLOOKUP(E1017,Country_MZ[MARKET_NODE],Country_MZ[COUNTRY_NAME])</f>
        <v>GERMANY</v>
      </c>
      <c r="J1017" s="10" t="str">
        <f>_xlfn.XLOOKUP(A1017,Country_MZ[MARKET_NODE],Country_MZ[COUNTRY_NAME])</f>
        <v>GERMANY</v>
      </c>
    </row>
    <row r="1018" spans="1:10" hidden="1">
      <c r="A1018" s="10" t="s">
        <v>34</v>
      </c>
      <c r="B1018" s="10" t="s">
        <v>86</v>
      </c>
      <c r="C1018" s="10" t="s">
        <v>341</v>
      </c>
      <c r="D1018" s="10">
        <v>2032</v>
      </c>
      <c r="E1018" s="10" t="s">
        <v>86</v>
      </c>
      <c r="F1018" s="10">
        <v>615</v>
      </c>
      <c r="G1018" s="10">
        <v>615</v>
      </c>
      <c r="H1018" s="10" t="s">
        <v>291</v>
      </c>
      <c r="I1018" s="10" t="str">
        <f>_xlfn.XLOOKUP(E1018,Country_MZ[MARKET_NODE],Country_MZ[COUNTRY_NAME])</f>
        <v>SWEDEN</v>
      </c>
      <c r="J1018" s="10" t="str">
        <f>_xlfn.XLOOKUP(A1018,Country_MZ[MARKET_NODE],Country_MZ[COUNTRY_NAME])</f>
        <v>GERMANY</v>
      </c>
    </row>
    <row r="1019" spans="1:10" hidden="1">
      <c r="A1019" s="10" t="s">
        <v>34</v>
      </c>
      <c r="B1019" s="10" t="s">
        <v>86</v>
      </c>
      <c r="C1019" s="10" t="s">
        <v>341</v>
      </c>
      <c r="D1019" s="10">
        <v>2033</v>
      </c>
      <c r="E1019" s="10" t="s">
        <v>34</v>
      </c>
      <c r="F1019" s="10">
        <v>0</v>
      </c>
      <c r="G1019" s="10">
        <v>0</v>
      </c>
      <c r="H1019" s="10" t="s">
        <v>291</v>
      </c>
      <c r="I1019" s="10" t="str">
        <f>_xlfn.XLOOKUP(E1019,Country_MZ[MARKET_NODE],Country_MZ[COUNTRY_NAME])</f>
        <v>GERMANY</v>
      </c>
      <c r="J1019" s="10" t="str">
        <f>_xlfn.XLOOKUP(A1019,Country_MZ[MARKET_NODE],Country_MZ[COUNTRY_NAME])</f>
        <v>GERMANY</v>
      </c>
    </row>
    <row r="1020" spans="1:10" hidden="1">
      <c r="A1020" s="10" t="s">
        <v>34</v>
      </c>
      <c r="B1020" s="10" t="s">
        <v>86</v>
      </c>
      <c r="C1020" s="10" t="s">
        <v>341</v>
      </c>
      <c r="D1020" s="10">
        <v>2033</v>
      </c>
      <c r="E1020" s="10" t="s">
        <v>86</v>
      </c>
      <c r="F1020" s="10">
        <v>1315</v>
      </c>
      <c r="G1020" s="10">
        <v>1315</v>
      </c>
      <c r="H1020" s="10" t="s">
        <v>291</v>
      </c>
      <c r="I1020" s="10" t="str">
        <f>_xlfn.XLOOKUP(E1020,Country_MZ[MARKET_NODE],Country_MZ[COUNTRY_NAME])</f>
        <v>SWEDEN</v>
      </c>
      <c r="J1020" s="10" t="str">
        <f>_xlfn.XLOOKUP(A1020,Country_MZ[MARKET_NODE],Country_MZ[COUNTRY_NAME])</f>
        <v>GERMANY</v>
      </c>
    </row>
    <row r="1021" spans="1:10" hidden="1">
      <c r="A1021" s="10" t="s">
        <v>34</v>
      </c>
      <c r="B1021" s="10" t="s">
        <v>86</v>
      </c>
      <c r="C1021" s="10" t="s">
        <v>341</v>
      </c>
      <c r="D1021" s="10">
        <v>2034</v>
      </c>
      <c r="E1021" s="10" t="s">
        <v>34</v>
      </c>
      <c r="F1021" s="10">
        <v>0</v>
      </c>
      <c r="G1021" s="10">
        <v>0</v>
      </c>
      <c r="H1021" s="10" t="s">
        <v>291</v>
      </c>
      <c r="I1021" s="10" t="str">
        <f>_xlfn.XLOOKUP(E1021,Country_MZ[MARKET_NODE],Country_MZ[COUNTRY_NAME])</f>
        <v>GERMANY</v>
      </c>
      <c r="J1021" s="10" t="str">
        <f>_xlfn.XLOOKUP(A1021,Country_MZ[MARKET_NODE],Country_MZ[COUNTRY_NAME])</f>
        <v>GERMANY</v>
      </c>
    </row>
    <row r="1022" spans="1:10" hidden="1">
      <c r="A1022" s="10" t="s">
        <v>34</v>
      </c>
      <c r="B1022" s="10" t="s">
        <v>86</v>
      </c>
      <c r="C1022" s="10" t="s">
        <v>341</v>
      </c>
      <c r="D1022" s="10">
        <v>2034</v>
      </c>
      <c r="E1022" s="10" t="s">
        <v>86</v>
      </c>
      <c r="F1022" s="10">
        <v>1315</v>
      </c>
      <c r="G1022" s="10">
        <v>1315</v>
      </c>
      <c r="H1022" s="10" t="s">
        <v>291</v>
      </c>
      <c r="I1022" s="10" t="str">
        <f>_xlfn.XLOOKUP(E1022,Country_MZ[MARKET_NODE],Country_MZ[COUNTRY_NAME])</f>
        <v>SWEDEN</v>
      </c>
      <c r="J1022" s="10" t="str">
        <f>_xlfn.XLOOKUP(A1022,Country_MZ[MARKET_NODE],Country_MZ[COUNTRY_NAME])</f>
        <v>GERMANY</v>
      </c>
    </row>
    <row r="1023" spans="1:10" hidden="1">
      <c r="A1023" s="10" t="s">
        <v>34</v>
      </c>
      <c r="B1023" s="10" t="s">
        <v>86</v>
      </c>
      <c r="C1023" s="10" t="s">
        <v>341</v>
      </c>
      <c r="D1023" s="10">
        <v>2035</v>
      </c>
      <c r="E1023" s="10" t="s">
        <v>34</v>
      </c>
      <c r="F1023" s="10">
        <v>1315</v>
      </c>
      <c r="G1023" s="10">
        <v>1315</v>
      </c>
      <c r="H1023" s="10" t="s">
        <v>291</v>
      </c>
      <c r="I1023" s="10" t="str">
        <f>_xlfn.XLOOKUP(E1023,Country_MZ[MARKET_NODE],Country_MZ[COUNTRY_NAME])</f>
        <v>GERMANY</v>
      </c>
      <c r="J1023" s="10" t="str">
        <f>_xlfn.XLOOKUP(A1023,Country_MZ[MARKET_NODE],Country_MZ[COUNTRY_NAME])</f>
        <v>GERMANY</v>
      </c>
    </row>
    <row r="1024" spans="1:10" hidden="1">
      <c r="A1024" s="10" t="s">
        <v>34</v>
      </c>
      <c r="B1024" s="10" t="s">
        <v>86</v>
      </c>
      <c r="C1024" s="10" t="s">
        <v>341</v>
      </c>
      <c r="D1024" s="10">
        <v>2035</v>
      </c>
      <c r="E1024" s="10" t="s">
        <v>86</v>
      </c>
      <c r="F1024" s="10">
        <v>1315</v>
      </c>
      <c r="G1024" s="10">
        <v>1315</v>
      </c>
      <c r="H1024" s="10" t="s">
        <v>291</v>
      </c>
      <c r="I1024" s="10" t="str">
        <f>_xlfn.XLOOKUP(E1024,Country_MZ[MARKET_NODE],Country_MZ[COUNTRY_NAME])</f>
        <v>SWEDEN</v>
      </c>
      <c r="J1024" s="10" t="str">
        <f>_xlfn.XLOOKUP(A1024,Country_MZ[MARKET_NODE],Country_MZ[COUNTRY_NAME])</f>
        <v>GERMANY</v>
      </c>
    </row>
    <row r="1025" spans="1:10" hidden="1">
      <c r="A1025" s="10" t="s">
        <v>34</v>
      </c>
      <c r="B1025" s="10" t="s">
        <v>90</v>
      </c>
      <c r="C1025" s="10" t="s">
        <v>342</v>
      </c>
      <c r="D1025" s="10">
        <v>2025</v>
      </c>
      <c r="E1025" s="10" t="s">
        <v>34</v>
      </c>
      <c r="F1025" s="10">
        <v>0</v>
      </c>
      <c r="G1025" s="10">
        <v>0</v>
      </c>
      <c r="H1025" s="10" t="s">
        <v>291</v>
      </c>
      <c r="I1025" s="10" t="str">
        <f>_xlfn.XLOOKUP(E1025,Country_MZ[MARKET_NODE],Country_MZ[COUNTRY_NAME])</f>
        <v>GERMANY</v>
      </c>
      <c r="J1025" s="10" t="str">
        <f>_xlfn.XLOOKUP(A1025,Country_MZ[MARKET_NODE],Country_MZ[COUNTRY_NAME])</f>
        <v>GERMANY</v>
      </c>
    </row>
    <row r="1026" spans="1:10" hidden="1">
      <c r="A1026" s="10" t="s">
        <v>34</v>
      </c>
      <c r="B1026" s="10" t="s">
        <v>90</v>
      </c>
      <c r="C1026" s="10" t="s">
        <v>342</v>
      </c>
      <c r="D1026" s="10">
        <v>2025</v>
      </c>
      <c r="E1026" s="10" t="s">
        <v>90</v>
      </c>
      <c r="F1026" s="10">
        <v>0</v>
      </c>
      <c r="G1026" s="10">
        <v>0</v>
      </c>
      <c r="H1026" s="10" t="s">
        <v>291</v>
      </c>
      <c r="I1026" s="10" t="str">
        <f>_xlfn.XLOOKUP(E1026,Country_MZ[MARKET_NODE],Country_MZ[COUNTRY_NAME])</f>
        <v>GREAT BRITAIN</v>
      </c>
      <c r="J1026" s="10" t="str">
        <f>_xlfn.XLOOKUP(A1026,Country_MZ[MARKET_NODE],Country_MZ[COUNTRY_NAME])</f>
        <v>GERMANY</v>
      </c>
    </row>
    <row r="1027" spans="1:10" hidden="1">
      <c r="A1027" s="10" t="s">
        <v>34</v>
      </c>
      <c r="B1027" s="10" t="s">
        <v>90</v>
      </c>
      <c r="C1027" s="10" t="s">
        <v>342</v>
      </c>
      <c r="D1027" s="10">
        <v>2026</v>
      </c>
      <c r="E1027" s="10" t="s">
        <v>34</v>
      </c>
      <c r="F1027" s="10">
        <v>0</v>
      </c>
      <c r="G1027" s="10">
        <v>0</v>
      </c>
      <c r="H1027" s="10" t="s">
        <v>291</v>
      </c>
      <c r="I1027" s="10" t="str">
        <f>_xlfn.XLOOKUP(E1027,Country_MZ[MARKET_NODE],Country_MZ[COUNTRY_NAME])</f>
        <v>GERMANY</v>
      </c>
      <c r="J1027" s="10" t="str">
        <f>_xlfn.XLOOKUP(A1027,Country_MZ[MARKET_NODE],Country_MZ[COUNTRY_NAME])</f>
        <v>GERMANY</v>
      </c>
    </row>
    <row r="1028" spans="1:10" hidden="1">
      <c r="A1028" s="10" t="s">
        <v>34</v>
      </c>
      <c r="B1028" s="10" t="s">
        <v>90</v>
      </c>
      <c r="C1028" s="10" t="s">
        <v>342</v>
      </c>
      <c r="D1028" s="10">
        <v>2026</v>
      </c>
      <c r="E1028" s="10" t="s">
        <v>90</v>
      </c>
      <c r="F1028" s="10">
        <v>0</v>
      </c>
      <c r="G1028" s="10">
        <v>0</v>
      </c>
      <c r="H1028" s="10" t="s">
        <v>291</v>
      </c>
      <c r="I1028" s="10" t="str">
        <f>_xlfn.XLOOKUP(E1028,Country_MZ[MARKET_NODE],Country_MZ[COUNTRY_NAME])</f>
        <v>GREAT BRITAIN</v>
      </c>
      <c r="J1028" s="10" t="str">
        <f>_xlfn.XLOOKUP(A1028,Country_MZ[MARKET_NODE],Country_MZ[COUNTRY_NAME])</f>
        <v>GERMANY</v>
      </c>
    </row>
    <row r="1029" spans="1:10" hidden="1">
      <c r="A1029" s="10" t="s">
        <v>34</v>
      </c>
      <c r="B1029" s="10" t="s">
        <v>90</v>
      </c>
      <c r="C1029" s="10" t="s">
        <v>342</v>
      </c>
      <c r="D1029" s="10">
        <v>2027</v>
      </c>
      <c r="E1029" s="10" t="s">
        <v>34</v>
      </c>
      <c r="F1029" s="10">
        <v>0</v>
      </c>
      <c r="G1029" s="10">
        <v>0</v>
      </c>
      <c r="H1029" s="10" t="s">
        <v>291</v>
      </c>
      <c r="I1029" s="10" t="str">
        <f>_xlfn.XLOOKUP(E1029,Country_MZ[MARKET_NODE],Country_MZ[COUNTRY_NAME])</f>
        <v>GERMANY</v>
      </c>
      <c r="J1029" s="10" t="str">
        <f>_xlfn.XLOOKUP(A1029,Country_MZ[MARKET_NODE],Country_MZ[COUNTRY_NAME])</f>
        <v>GERMANY</v>
      </c>
    </row>
    <row r="1030" spans="1:10" hidden="1">
      <c r="A1030" s="10" t="s">
        <v>34</v>
      </c>
      <c r="B1030" s="10" t="s">
        <v>90</v>
      </c>
      <c r="C1030" s="10" t="s">
        <v>342</v>
      </c>
      <c r="D1030" s="10">
        <v>2027</v>
      </c>
      <c r="E1030" s="10" t="s">
        <v>90</v>
      </c>
      <c r="F1030" s="10">
        <v>0</v>
      </c>
      <c r="G1030" s="10">
        <v>0</v>
      </c>
      <c r="H1030" s="10" t="s">
        <v>291</v>
      </c>
      <c r="I1030" s="10" t="str">
        <f>_xlfn.XLOOKUP(E1030,Country_MZ[MARKET_NODE],Country_MZ[COUNTRY_NAME])</f>
        <v>GREAT BRITAIN</v>
      </c>
      <c r="J1030" s="10" t="str">
        <f>_xlfn.XLOOKUP(A1030,Country_MZ[MARKET_NODE],Country_MZ[COUNTRY_NAME])</f>
        <v>GERMANY</v>
      </c>
    </row>
    <row r="1031" spans="1:10" hidden="1">
      <c r="A1031" s="10" t="s">
        <v>34</v>
      </c>
      <c r="B1031" s="10" t="s">
        <v>90</v>
      </c>
      <c r="C1031" s="10" t="s">
        <v>342</v>
      </c>
      <c r="D1031" s="10">
        <v>2028</v>
      </c>
      <c r="E1031" s="10" t="s">
        <v>34</v>
      </c>
      <c r="F1031" s="10">
        <v>1400</v>
      </c>
      <c r="G1031" s="10">
        <v>1400</v>
      </c>
      <c r="H1031" s="10" t="s">
        <v>291</v>
      </c>
      <c r="I1031" s="10" t="str">
        <f>_xlfn.XLOOKUP(E1031,Country_MZ[MARKET_NODE],Country_MZ[COUNTRY_NAME])</f>
        <v>GERMANY</v>
      </c>
      <c r="J1031" s="10" t="str">
        <f>_xlfn.XLOOKUP(A1031,Country_MZ[MARKET_NODE],Country_MZ[COUNTRY_NAME])</f>
        <v>GERMANY</v>
      </c>
    </row>
    <row r="1032" spans="1:10" hidden="1">
      <c r="A1032" s="10" t="s">
        <v>34</v>
      </c>
      <c r="B1032" s="10" t="s">
        <v>90</v>
      </c>
      <c r="C1032" s="10" t="s">
        <v>342</v>
      </c>
      <c r="D1032" s="10">
        <v>2028</v>
      </c>
      <c r="E1032" s="10" t="s">
        <v>90</v>
      </c>
      <c r="F1032" s="10">
        <v>1400</v>
      </c>
      <c r="G1032" s="10">
        <v>1400</v>
      </c>
      <c r="H1032" s="10" t="s">
        <v>291</v>
      </c>
      <c r="I1032" s="10" t="str">
        <f>_xlfn.XLOOKUP(E1032,Country_MZ[MARKET_NODE],Country_MZ[COUNTRY_NAME])</f>
        <v>GREAT BRITAIN</v>
      </c>
      <c r="J1032" s="10" t="str">
        <f>_xlfn.XLOOKUP(A1032,Country_MZ[MARKET_NODE],Country_MZ[COUNTRY_NAME])</f>
        <v>GERMANY</v>
      </c>
    </row>
    <row r="1033" spans="1:10" hidden="1">
      <c r="A1033" s="10" t="s">
        <v>34</v>
      </c>
      <c r="B1033" s="10" t="s">
        <v>90</v>
      </c>
      <c r="C1033" s="10" t="s">
        <v>342</v>
      </c>
      <c r="D1033" s="10">
        <v>2029</v>
      </c>
      <c r="E1033" s="10" t="s">
        <v>34</v>
      </c>
      <c r="F1033" s="10">
        <v>1400</v>
      </c>
      <c r="G1033" s="10">
        <v>1400</v>
      </c>
      <c r="H1033" s="10" t="s">
        <v>291</v>
      </c>
      <c r="I1033" s="10" t="str">
        <f>_xlfn.XLOOKUP(E1033,Country_MZ[MARKET_NODE],Country_MZ[COUNTRY_NAME])</f>
        <v>GERMANY</v>
      </c>
      <c r="J1033" s="10" t="str">
        <f>_xlfn.XLOOKUP(A1033,Country_MZ[MARKET_NODE],Country_MZ[COUNTRY_NAME])</f>
        <v>GERMANY</v>
      </c>
    </row>
    <row r="1034" spans="1:10" hidden="1">
      <c r="A1034" s="10" t="s">
        <v>34</v>
      </c>
      <c r="B1034" s="10" t="s">
        <v>90</v>
      </c>
      <c r="C1034" s="10" t="s">
        <v>342</v>
      </c>
      <c r="D1034" s="10">
        <v>2029</v>
      </c>
      <c r="E1034" s="10" t="s">
        <v>90</v>
      </c>
      <c r="F1034" s="10">
        <v>1400</v>
      </c>
      <c r="G1034" s="10">
        <v>1400</v>
      </c>
      <c r="H1034" s="10" t="s">
        <v>291</v>
      </c>
      <c r="I1034" s="10" t="str">
        <f>_xlfn.XLOOKUP(E1034,Country_MZ[MARKET_NODE],Country_MZ[COUNTRY_NAME])</f>
        <v>GREAT BRITAIN</v>
      </c>
      <c r="J1034" s="10" t="str">
        <f>_xlfn.XLOOKUP(A1034,Country_MZ[MARKET_NODE],Country_MZ[COUNTRY_NAME])</f>
        <v>GERMANY</v>
      </c>
    </row>
    <row r="1035" spans="1:10" hidden="1">
      <c r="A1035" s="10" t="s">
        <v>34</v>
      </c>
      <c r="B1035" s="10" t="s">
        <v>90</v>
      </c>
      <c r="C1035" s="10" t="s">
        <v>342</v>
      </c>
      <c r="D1035" s="10">
        <v>2030</v>
      </c>
      <c r="E1035" s="10" t="s">
        <v>34</v>
      </c>
      <c r="F1035" s="10">
        <v>1400</v>
      </c>
      <c r="G1035" s="10">
        <v>1400</v>
      </c>
      <c r="H1035" s="10" t="s">
        <v>291</v>
      </c>
      <c r="I1035" s="10" t="str">
        <f>_xlfn.XLOOKUP(E1035,Country_MZ[MARKET_NODE],Country_MZ[COUNTRY_NAME])</f>
        <v>GERMANY</v>
      </c>
      <c r="J1035" s="10" t="str">
        <f>_xlfn.XLOOKUP(A1035,Country_MZ[MARKET_NODE],Country_MZ[COUNTRY_NAME])</f>
        <v>GERMANY</v>
      </c>
    </row>
    <row r="1036" spans="1:10" hidden="1">
      <c r="A1036" s="10" t="s">
        <v>34</v>
      </c>
      <c r="B1036" s="10" t="s">
        <v>90</v>
      </c>
      <c r="C1036" s="10" t="s">
        <v>342</v>
      </c>
      <c r="D1036" s="10">
        <v>2030</v>
      </c>
      <c r="E1036" s="10" t="s">
        <v>90</v>
      </c>
      <c r="F1036" s="10">
        <v>1400</v>
      </c>
      <c r="G1036" s="10">
        <v>1400</v>
      </c>
      <c r="H1036" s="10" t="s">
        <v>291</v>
      </c>
      <c r="I1036" s="10" t="str">
        <f>_xlfn.XLOOKUP(E1036,Country_MZ[MARKET_NODE],Country_MZ[COUNTRY_NAME])</f>
        <v>GREAT BRITAIN</v>
      </c>
      <c r="J1036" s="10" t="str">
        <f>_xlfn.XLOOKUP(A1036,Country_MZ[MARKET_NODE],Country_MZ[COUNTRY_NAME])</f>
        <v>GERMANY</v>
      </c>
    </row>
    <row r="1037" spans="1:10" hidden="1">
      <c r="A1037" s="10" t="s">
        <v>34</v>
      </c>
      <c r="B1037" s="10" t="s">
        <v>90</v>
      </c>
      <c r="C1037" s="10" t="s">
        <v>342</v>
      </c>
      <c r="D1037" s="10">
        <v>2031</v>
      </c>
      <c r="E1037" s="10" t="s">
        <v>34</v>
      </c>
      <c r="F1037" s="10">
        <v>0</v>
      </c>
      <c r="G1037" s="10">
        <v>0</v>
      </c>
      <c r="H1037" s="10" t="s">
        <v>291</v>
      </c>
      <c r="I1037" s="10" t="str">
        <f>_xlfn.XLOOKUP(E1037,Country_MZ[MARKET_NODE],Country_MZ[COUNTRY_NAME])</f>
        <v>GERMANY</v>
      </c>
      <c r="J1037" s="10" t="str">
        <f>_xlfn.XLOOKUP(A1037,Country_MZ[MARKET_NODE],Country_MZ[COUNTRY_NAME])</f>
        <v>GERMANY</v>
      </c>
    </row>
    <row r="1038" spans="1:10" hidden="1">
      <c r="A1038" s="10" t="s">
        <v>34</v>
      </c>
      <c r="B1038" s="10" t="s">
        <v>90</v>
      </c>
      <c r="C1038" s="10" t="s">
        <v>342</v>
      </c>
      <c r="D1038" s="10">
        <v>2031</v>
      </c>
      <c r="E1038" s="10" t="s">
        <v>90</v>
      </c>
      <c r="F1038" s="10">
        <v>1400</v>
      </c>
      <c r="G1038" s="10">
        <v>1400</v>
      </c>
      <c r="H1038" s="10" t="s">
        <v>291</v>
      </c>
      <c r="I1038" s="10" t="str">
        <f>_xlfn.XLOOKUP(E1038,Country_MZ[MARKET_NODE],Country_MZ[COUNTRY_NAME])</f>
        <v>GREAT BRITAIN</v>
      </c>
      <c r="J1038" s="10" t="str">
        <f>_xlfn.XLOOKUP(A1038,Country_MZ[MARKET_NODE],Country_MZ[COUNTRY_NAME])</f>
        <v>GERMANY</v>
      </c>
    </row>
    <row r="1039" spans="1:10" hidden="1">
      <c r="A1039" s="10" t="s">
        <v>34</v>
      </c>
      <c r="B1039" s="10" t="s">
        <v>90</v>
      </c>
      <c r="C1039" s="10" t="s">
        <v>342</v>
      </c>
      <c r="D1039" s="10">
        <v>2032</v>
      </c>
      <c r="E1039" s="10" t="s">
        <v>34</v>
      </c>
      <c r="F1039" s="10">
        <v>0</v>
      </c>
      <c r="G1039" s="10">
        <v>0</v>
      </c>
      <c r="H1039" s="10" t="s">
        <v>291</v>
      </c>
      <c r="I1039" s="10" t="str">
        <f>_xlfn.XLOOKUP(E1039,Country_MZ[MARKET_NODE],Country_MZ[COUNTRY_NAME])</f>
        <v>GERMANY</v>
      </c>
      <c r="J1039" s="10" t="str">
        <f>_xlfn.XLOOKUP(A1039,Country_MZ[MARKET_NODE],Country_MZ[COUNTRY_NAME])</f>
        <v>GERMANY</v>
      </c>
    </row>
    <row r="1040" spans="1:10" hidden="1">
      <c r="A1040" s="10" t="s">
        <v>34</v>
      </c>
      <c r="B1040" s="10" t="s">
        <v>90</v>
      </c>
      <c r="C1040" s="10" t="s">
        <v>342</v>
      </c>
      <c r="D1040" s="10">
        <v>2032</v>
      </c>
      <c r="E1040" s="10" t="s">
        <v>90</v>
      </c>
      <c r="F1040" s="10">
        <v>1400</v>
      </c>
      <c r="G1040" s="10">
        <v>1400</v>
      </c>
      <c r="H1040" s="10" t="s">
        <v>291</v>
      </c>
      <c r="I1040" s="10" t="str">
        <f>_xlfn.XLOOKUP(E1040,Country_MZ[MARKET_NODE],Country_MZ[COUNTRY_NAME])</f>
        <v>GREAT BRITAIN</v>
      </c>
      <c r="J1040" s="10" t="str">
        <f>_xlfn.XLOOKUP(A1040,Country_MZ[MARKET_NODE],Country_MZ[COUNTRY_NAME])</f>
        <v>GERMANY</v>
      </c>
    </row>
    <row r="1041" spans="1:10" hidden="1">
      <c r="A1041" s="10" t="s">
        <v>34</v>
      </c>
      <c r="B1041" s="10" t="s">
        <v>90</v>
      </c>
      <c r="C1041" s="10" t="s">
        <v>342</v>
      </c>
      <c r="D1041" s="10">
        <v>2033</v>
      </c>
      <c r="E1041" s="10" t="s">
        <v>34</v>
      </c>
      <c r="F1041" s="10">
        <v>0</v>
      </c>
      <c r="G1041" s="10">
        <v>0</v>
      </c>
      <c r="H1041" s="10" t="s">
        <v>291</v>
      </c>
      <c r="I1041" s="10" t="str">
        <f>_xlfn.XLOOKUP(E1041,Country_MZ[MARKET_NODE],Country_MZ[COUNTRY_NAME])</f>
        <v>GERMANY</v>
      </c>
      <c r="J1041" s="10" t="str">
        <f>_xlfn.XLOOKUP(A1041,Country_MZ[MARKET_NODE],Country_MZ[COUNTRY_NAME])</f>
        <v>GERMANY</v>
      </c>
    </row>
    <row r="1042" spans="1:10" hidden="1">
      <c r="A1042" s="10" t="s">
        <v>34</v>
      </c>
      <c r="B1042" s="10" t="s">
        <v>90</v>
      </c>
      <c r="C1042" s="10" t="s">
        <v>342</v>
      </c>
      <c r="D1042" s="10">
        <v>2033</v>
      </c>
      <c r="E1042" s="10" t="s">
        <v>90</v>
      </c>
      <c r="F1042" s="10">
        <v>1400</v>
      </c>
      <c r="G1042" s="10">
        <v>1400</v>
      </c>
      <c r="H1042" s="10" t="s">
        <v>291</v>
      </c>
      <c r="I1042" s="10" t="str">
        <f>_xlfn.XLOOKUP(E1042,Country_MZ[MARKET_NODE],Country_MZ[COUNTRY_NAME])</f>
        <v>GREAT BRITAIN</v>
      </c>
      <c r="J1042" s="10" t="str">
        <f>_xlfn.XLOOKUP(A1042,Country_MZ[MARKET_NODE],Country_MZ[COUNTRY_NAME])</f>
        <v>GERMANY</v>
      </c>
    </row>
    <row r="1043" spans="1:10" hidden="1">
      <c r="A1043" s="10" t="s">
        <v>34</v>
      </c>
      <c r="B1043" s="10" t="s">
        <v>90</v>
      </c>
      <c r="C1043" s="10" t="s">
        <v>342</v>
      </c>
      <c r="D1043" s="10">
        <v>2034</v>
      </c>
      <c r="E1043" s="10" t="s">
        <v>34</v>
      </c>
      <c r="F1043" s="10">
        <v>0</v>
      </c>
      <c r="G1043" s="10">
        <v>0</v>
      </c>
      <c r="H1043" s="10" t="s">
        <v>291</v>
      </c>
      <c r="I1043" s="10" t="str">
        <f>_xlfn.XLOOKUP(E1043,Country_MZ[MARKET_NODE],Country_MZ[COUNTRY_NAME])</f>
        <v>GERMANY</v>
      </c>
      <c r="J1043" s="10" t="str">
        <f>_xlfn.XLOOKUP(A1043,Country_MZ[MARKET_NODE],Country_MZ[COUNTRY_NAME])</f>
        <v>GERMANY</v>
      </c>
    </row>
    <row r="1044" spans="1:10" hidden="1">
      <c r="A1044" s="10" t="s">
        <v>34</v>
      </c>
      <c r="B1044" s="10" t="s">
        <v>90</v>
      </c>
      <c r="C1044" s="10" t="s">
        <v>342</v>
      </c>
      <c r="D1044" s="10">
        <v>2034</v>
      </c>
      <c r="E1044" s="10" t="s">
        <v>90</v>
      </c>
      <c r="F1044" s="10">
        <v>1400</v>
      </c>
      <c r="G1044" s="10">
        <v>1400</v>
      </c>
      <c r="H1044" s="10" t="s">
        <v>291</v>
      </c>
      <c r="I1044" s="10" t="str">
        <f>_xlfn.XLOOKUP(E1044,Country_MZ[MARKET_NODE],Country_MZ[COUNTRY_NAME])</f>
        <v>GREAT BRITAIN</v>
      </c>
      <c r="J1044" s="10" t="str">
        <f>_xlfn.XLOOKUP(A1044,Country_MZ[MARKET_NODE],Country_MZ[COUNTRY_NAME])</f>
        <v>GERMANY</v>
      </c>
    </row>
    <row r="1045" spans="1:10" hidden="1">
      <c r="A1045" s="10" t="s">
        <v>34</v>
      </c>
      <c r="B1045" s="10" t="s">
        <v>90</v>
      </c>
      <c r="C1045" s="10" t="s">
        <v>342</v>
      </c>
      <c r="D1045" s="10">
        <v>2035</v>
      </c>
      <c r="E1045" s="10" t="s">
        <v>34</v>
      </c>
      <c r="F1045" s="10">
        <v>2800</v>
      </c>
      <c r="G1045" s="10">
        <v>2800</v>
      </c>
      <c r="H1045" s="10" t="s">
        <v>291</v>
      </c>
      <c r="I1045" s="10" t="str">
        <f>_xlfn.XLOOKUP(E1045,Country_MZ[MARKET_NODE],Country_MZ[COUNTRY_NAME])</f>
        <v>GERMANY</v>
      </c>
      <c r="J1045" s="10" t="str">
        <f>_xlfn.XLOOKUP(A1045,Country_MZ[MARKET_NODE],Country_MZ[COUNTRY_NAME])</f>
        <v>GERMANY</v>
      </c>
    </row>
    <row r="1046" spans="1:10" hidden="1">
      <c r="A1046" s="10" t="s">
        <v>34</v>
      </c>
      <c r="B1046" s="10" t="s">
        <v>90</v>
      </c>
      <c r="C1046" s="10" t="s">
        <v>342</v>
      </c>
      <c r="D1046" s="10">
        <v>2035</v>
      </c>
      <c r="E1046" s="10" t="s">
        <v>90</v>
      </c>
      <c r="F1046" s="10">
        <v>1400</v>
      </c>
      <c r="G1046" s="10">
        <v>1400</v>
      </c>
      <c r="H1046" s="10" t="s">
        <v>291</v>
      </c>
      <c r="I1046" s="10" t="str">
        <f>_xlfn.XLOOKUP(E1046,Country_MZ[MARKET_NODE],Country_MZ[COUNTRY_NAME])</f>
        <v>GREAT BRITAIN</v>
      </c>
      <c r="J1046" s="10" t="str">
        <f>_xlfn.XLOOKUP(A1046,Country_MZ[MARKET_NODE],Country_MZ[COUNTRY_NAME])</f>
        <v>GERMANY</v>
      </c>
    </row>
    <row r="1047" spans="1:10" hidden="1">
      <c r="A1047" s="10" t="s">
        <v>36</v>
      </c>
      <c r="B1047" s="10" t="s">
        <v>34</v>
      </c>
      <c r="C1047" s="10" t="s">
        <v>343</v>
      </c>
      <c r="D1047" s="10">
        <v>2025</v>
      </c>
      <c r="E1047" s="10" t="s">
        <v>34</v>
      </c>
      <c r="F1047" s="10">
        <v>0</v>
      </c>
      <c r="G1047" s="10">
        <v>0</v>
      </c>
      <c r="H1047" s="10" t="s">
        <v>291</v>
      </c>
      <c r="I1047" s="10" t="str">
        <f>_xlfn.XLOOKUP(E1047,Country_MZ[MARKET_NODE],Country_MZ[COUNTRY_NAME])</f>
        <v>GERMANY</v>
      </c>
      <c r="J1047" s="10" t="str">
        <f>_xlfn.XLOOKUP(A1047,Country_MZ[MARKET_NODE],Country_MZ[COUNTRY_NAME])</f>
        <v>GERMANY</v>
      </c>
    </row>
    <row r="1048" spans="1:10" hidden="1">
      <c r="A1048" s="10" t="s">
        <v>36</v>
      </c>
      <c r="B1048" s="10" t="s">
        <v>34</v>
      </c>
      <c r="C1048" s="10" t="s">
        <v>343</v>
      </c>
      <c r="D1048" s="10">
        <v>2025</v>
      </c>
      <c r="E1048" s="10" t="s">
        <v>36</v>
      </c>
      <c r="F1048" s="10">
        <v>400</v>
      </c>
      <c r="G1048" s="10">
        <v>400</v>
      </c>
      <c r="H1048" s="10" t="s">
        <v>291</v>
      </c>
      <c r="I1048" s="10" t="str">
        <f>_xlfn.XLOOKUP(E1048,Country_MZ[MARKET_NODE],Country_MZ[COUNTRY_NAME])</f>
        <v>GERMANY</v>
      </c>
      <c r="J1048" s="10" t="str">
        <f>_xlfn.XLOOKUP(A1048,Country_MZ[MARKET_NODE],Country_MZ[COUNTRY_NAME])</f>
        <v>GERMANY</v>
      </c>
    </row>
    <row r="1049" spans="1:10" hidden="1">
      <c r="A1049" s="10" t="s">
        <v>36</v>
      </c>
      <c r="B1049" s="10" t="s">
        <v>34</v>
      </c>
      <c r="C1049" s="10" t="s">
        <v>343</v>
      </c>
      <c r="D1049" s="10">
        <v>2026</v>
      </c>
      <c r="E1049" s="10" t="s">
        <v>34</v>
      </c>
      <c r="F1049" s="10">
        <v>400</v>
      </c>
      <c r="G1049" s="10">
        <v>400</v>
      </c>
      <c r="H1049" s="10" t="s">
        <v>291</v>
      </c>
      <c r="I1049" s="10" t="str">
        <f>_xlfn.XLOOKUP(E1049,Country_MZ[MARKET_NODE],Country_MZ[COUNTRY_NAME])</f>
        <v>GERMANY</v>
      </c>
      <c r="J1049" s="10" t="str">
        <f>_xlfn.XLOOKUP(A1049,Country_MZ[MARKET_NODE],Country_MZ[COUNTRY_NAME])</f>
        <v>GERMANY</v>
      </c>
    </row>
    <row r="1050" spans="1:10" hidden="1">
      <c r="A1050" s="10" t="s">
        <v>36</v>
      </c>
      <c r="B1050" s="10" t="s">
        <v>34</v>
      </c>
      <c r="C1050" s="10" t="s">
        <v>343</v>
      </c>
      <c r="D1050" s="10">
        <v>2026</v>
      </c>
      <c r="E1050" s="10" t="s">
        <v>36</v>
      </c>
      <c r="F1050" s="10">
        <v>400</v>
      </c>
      <c r="G1050" s="10">
        <v>400</v>
      </c>
      <c r="H1050" s="10" t="s">
        <v>291</v>
      </c>
      <c r="I1050" s="10" t="str">
        <f>_xlfn.XLOOKUP(E1050,Country_MZ[MARKET_NODE],Country_MZ[COUNTRY_NAME])</f>
        <v>GERMANY</v>
      </c>
      <c r="J1050" s="10" t="str">
        <f>_xlfn.XLOOKUP(A1050,Country_MZ[MARKET_NODE],Country_MZ[COUNTRY_NAME])</f>
        <v>GERMANY</v>
      </c>
    </row>
    <row r="1051" spans="1:10" hidden="1">
      <c r="A1051" s="10" t="s">
        <v>36</v>
      </c>
      <c r="B1051" s="10" t="s">
        <v>34</v>
      </c>
      <c r="C1051" s="10" t="s">
        <v>343</v>
      </c>
      <c r="D1051" s="10">
        <v>2027</v>
      </c>
      <c r="E1051" s="10" t="s">
        <v>34</v>
      </c>
      <c r="F1051" s="10">
        <v>400</v>
      </c>
      <c r="G1051" s="10">
        <v>400</v>
      </c>
      <c r="H1051" s="10" t="s">
        <v>291</v>
      </c>
      <c r="I1051" s="10" t="str">
        <f>_xlfn.XLOOKUP(E1051,Country_MZ[MARKET_NODE],Country_MZ[COUNTRY_NAME])</f>
        <v>GERMANY</v>
      </c>
      <c r="J1051" s="10" t="str">
        <f>_xlfn.XLOOKUP(A1051,Country_MZ[MARKET_NODE],Country_MZ[COUNTRY_NAME])</f>
        <v>GERMANY</v>
      </c>
    </row>
    <row r="1052" spans="1:10" hidden="1">
      <c r="A1052" s="10" t="s">
        <v>36</v>
      </c>
      <c r="B1052" s="10" t="s">
        <v>34</v>
      </c>
      <c r="C1052" s="10" t="s">
        <v>343</v>
      </c>
      <c r="D1052" s="10">
        <v>2027</v>
      </c>
      <c r="E1052" s="10" t="s">
        <v>36</v>
      </c>
      <c r="F1052" s="10">
        <v>400</v>
      </c>
      <c r="G1052" s="10">
        <v>400</v>
      </c>
      <c r="H1052" s="10" t="s">
        <v>291</v>
      </c>
      <c r="I1052" s="10" t="str">
        <f>_xlfn.XLOOKUP(E1052,Country_MZ[MARKET_NODE],Country_MZ[COUNTRY_NAME])</f>
        <v>GERMANY</v>
      </c>
      <c r="J1052" s="10" t="str">
        <f>_xlfn.XLOOKUP(A1052,Country_MZ[MARKET_NODE],Country_MZ[COUNTRY_NAME])</f>
        <v>GERMANY</v>
      </c>
    </row>
    <row r="1053" spans="1:10" hidden="1">
      <c r="A1053" s="10" t="s">
        <v>36</v>
      </c>
      <c r="B1053" s="10" t="s">
        <v>34</v>
      </c>
      <c r="C1053" s="10" t="s">
        <v>343</v>
      </c>
      <c r="D1053" s="10">
        <v>2028</v>
      </c>
      <c r="E1053" s="10" t="s">
        <v>34</v>
      </c>
      <c r="F1053" s="10">
        <v>400</v>
      </c>
      <c r="G1053" s="10">
        <v>400</v>
      </c>
      <c r="H1053" s="10" t="s">
        <v>291</v>
      </c>
      <c r="I1053" s="10" t="str">
        <f>_xlfn.XLOOKUP(E1053,Country_MZ[MARKET_NODE],Country_MZ[COUNTRY_NAME])</f>
        <v>GERMANY</v>
      </c>
      <c r="J1053" s="10" t="str">
        <f>_xlfn.XLOOKUP(A1053,Country_MZ[MARKET_NODE],Country_MZ[COUNTRY_NAME])</f>
        <v>GERMANY</v>
      </c>
    </row>
    <row r="1054" spans="1:10" hidden="1">
      <c r="A1054" s="10" t="s">
        <v>36</v>
      </c>
      <c r="B1054" s="10" t="s">
        <v>34</v>
      </c>
      <c r="C1054" s="10" t="s">
        <v>343</v>
      </c>
      <c r="D1054" s="10">
        <v>2028</v>
      </c>
      <c r="E1054" s="10" t="s">
        <v>36</v>
      </c>
      <c r="F1054" s="10">
        <v>400</v>
      </c>
      <c r="G1054" s="10">
        <v>400</v>
      </c>
      <c r="H1054" s="10" t="s">
        <v>291</v>
      </c>
      <c r="I1054" s="10" t="str">
        <f>_xlfn.XLOOKUP(E1054,Country_MZ[MARKET_NODE],Country_MZ[COUNTRY_NAME])</f>
        <v>GERMANY</v>
      </c>
      <c r="J1054" s="10" t="str">
        <f>_xlfn.XLOOKUP(A1054,Country_MZ[MARKET_NODE],Country_MZ[COUNTRY_NAME])</f>
        <v>GERMANY</v>
      </c>
    </row>
    <row r="1055" spans="1:10" hidden="1">
      <c r="A1055" s="10" t="s">
        <v>36</v>
      </c>
      <c r="B1055" s="10" t="s">
        <v>34</v>
      </c>
      <c r="C1055" s="10" t="s">
        <v>343</v>
      </c>
      <c r="D1055" s="10">
        <v>2029</v>
      </c>
      <c r="E1055" s="10" t="s">
        <v>34</v>
      </c>
      <c r="F1055" s="10">
        <v>400</v>
      </c>
      <c r="G1055" s="10">
        <v>400</v>
      </c>
      <c r="H1055" s="10" t="s">
        <v>291</v>
      </c>
      <c r="I1055" s="10" t="str">
        <f>_xlfn.XLOOKUP(E1055,Country_MZ[MARKET_NODE],Country_MZ[COUNTRY_NAME])</f>
        <v>GERMANY</v>
      </c>
      <c r="J1055" s="10" t="str">
        <f>_xlfn.XLOOKUP(A1055,Country_MZ[MARKET_NODE],Country_MZ[COUNTRY_NAME])</f>
        <v>GERMANY</v>
      </c>
    </row>
    <row r="1056" spans="1:10" hidden="1">
      <c r="A1056" s="10" t="s">
        <v>36</v>
      </c>
      <c r="B1056" s="10" t="s">
        <v>34</v>
      </c>
      <c r="C1056" s="10" t="s">
        <v>343</v>
      </c>
      <c r="D1056" s="10">
        <v>2029</v>
      </c>
      <c r="E1056" s="10" t="s">
        <v>36</v>
      </c>
      <c r="F1056" s="10">
        <v>400</v>
      </c>
      <c r="G1056" s="10">
        <v>400</v>
      </c>
      <c r="H1056" s="10" t="s">
        <v>291</v>
      </c>
      <c r="I1056" s="10" t="str">
        <f>_xlfn.XLOOKUP(E1056,Country_MZ[MARKET_NODE],Country_MZ[COUNTRY_NAME])</f>
        <v>GERMANY</v>
      </c>
      <c r="J1056" s="10" t="str">
        <f>_xlfn.XLOOKUP(A1056,Country_MZ[MARKET_NODE],Country_MZ[COUNTRY_NAME])</f>
        <v>GERMANY</v>
      </c>
    </row>
    <row r="1057" spans="1:10" hidden="1">
      <c r="A1057" s="10" t="s">
        <v>36</v>
      </c>
      <c r="B1057" s="10" t="s">
        <v>34</v>
      </c>
      <c r="C1057" s="10" t="s">
        <v>343</v>
      </c>
      <c r="D1057" s="10">
        <v>2030</v>
      </c>
      <c r="E1057" s="10" t="s">
        <v>34</v>
      </c>
      <c r="F1057" s="10">
        <v>400</v>
      </c>
      <c r="G1057" s="10">
        <v>400</v>
      </c>
      <c r="H1057" s="10" t="s">
        <v>291</v>
      </c>
      <c r="I1057" s="10" t="str">
        <f>_xlfn.XLOOKUP(E1057,Country_MZ[MARKET_NODE],Country_MZ[COUNTRY_NAME])</f>
        <v>GERMANY</v>
      </c>
      <c r="J1057" s="10" t="str">
        <f>_xlfn.XLOOKUP(A1057,Country_MZ[MARKET_NODE],Country_MZ[COUNTRY_NAME])</f>
        <v>GERMANY</v>
      </c>
    </row>
    <row r="1058" spans="1:10" hidden="1">
      <c r="A1058" s="10" t="s">
        <v>36</v>
      </c>
      <c r="B1058" s="10" t="s">
        <v>34</v>
      </c>
      <c r="C1058" s="10" t="s">
        <v>343</v>
      </c>
      <c r="D1058" s="10">
        <v>2030</v>
      </c>
      <c r="E1058" s="10" t="s">
        <v>36</v>
      </c>
      <c r="F1058" s="10">
        <v>400</v>
      </c>
      <c r="G1058" s="10">
        <v>400</v>
      </c>
      <c r="H1058" s="10" t="s">
        <v>291</v>
      </c>
      <c r="I1058" s="10" t="str">
        <f>_xlfn.XLOOKUP(E1058,Country_MZ[MARKET_NODE],Country_MZ[COUNTRY_NAME])</f>
        <v>GERMANY</v>
      </c>
      <c r="J1058" s="10" t="str">
        <f>_xlfn.XLOOKUP(A1058,Country_MZ[MARKET_NODE],Country_MZ[COUNTRY_NAME])</f>
        <v>GERMANY</v>
      </c>
    </row>
    <row r="1059" spans="1:10" hidden="1">
      <c r="A1059" s="10" t="s">
        <v>36</v>
      </c>
      <c r="B1059" s="10" t="s">
        <v>34</v>
      </c>
      <c r="C1059" s="10" t="s">
        <v>343</v>
      </c>
      <c r="D1059" s="10">
        <v>2031</v>
      </c>
      <c r="E1059" s="10" t="s">
        <v>34</v>
      </c>
      <c r="F1059" s="10">
        <v>400</v>
      </c>
      <c r="G1059" s="10">
        <v>400</v>
      </c>
      <c r="H1059" s="10" t="s">
        <v>291</v>
      </c>
      <c r="I1059" s="10" t="str">
        <f>_xlfn.XLOOKUP(E1059,Country_MZ[MARKET_NODE],Country_MZ[COUNTRY_NAME])</f>
        <v>GERMANY</v>
      </c>
      <c r="J1059" s="10" t="str">
        <f>_xlfn.XLOOKUP(A1059,Country_MZ[MARKET_NODE],Country_MZ[COUNTRY_NAME])</f>
        <v>GERMANY</v>
      </c>
    </row>
    <row r="1060" spans="1:10" hidden="1">
      <c r="A1060" s="10" t="s">
        <v>36</v>
      </c>
      <c r="B1060" s="10" t="s">
        <v>34</v>
      </c>
      <c r="C1060" s="10" t="s">
        <v>343</v>
      </c>
      <c r="D1060" s="10">
        <v>2031</v>
      </c>
      <c r="E1060" s="10" t="s">
        <v>36</v>
      </c>
      <c r="F1060" s="10">
        <v>400</v>
      </c>
      <c r="G1060" s="10">
        <v>400</v>
      </c>
      <c r="H1060" s="10" t="s">
        <v>291</v>
      </c>
      <c r="I1060" s="10" t="str">
        <f>_xlfn.XLOOKUP(E1060,Country_MZ[MARKET_NODE],Country_MZ[COUNTRY_NAME])</f>
        <v>GERMANY</v>
      </c>
      <c r="J1060" s="10" t="str">
        <f>_xlfn.XLOOKUP(A1060,Country_MZ[MARKET_NODE],Country_MZ[COUNTRY_NAME])</f>
        <v>GERMANY</v>
      </c>
    </row>
    <row r="1061" spans="1:10" hidden="1">
      <c r="A1061" s="10" t="s">
        <v>36</v>
      </c>
      <c r="B1061" s="10" t="s">
        <v>34</v>
      </c>
      <c r="C1061" s="10" t="s">
        <v>343</v>
      </c>
      <c r="D1061" s="10">
        <v>2032</v>
      </c>
      <c r="E1061" s="10" t="s">
        <v>34</v>
      </c>
      <c r="F1061" s="10">
        <v>400</v>
      </c>
      <c r="G1061" s="10">
        <v>400</v>
      </c>
      <c r="H1061" s="10" t="s">
        <v>291</v>
      </c>
      <c r="I1061" s="10" t="str">
        <f>_xlfn.XLOOKUP(E1061,Country_MZ[MARKET_NODE],Country_MZ[COUNTRY_NAME])</f>
        <v>GERMANY</v>
      </c>
      <c r="J1061" s="10" t="str">
        <f>_xlfn.XLOOKUP(A1061,Country_MZ[MARKET_NODE],Country_MZ[COUNTRY_NAME])</f>
        <v>GERMANY</v>
      </c>
    </row>
    <row r="1062" spans="1:10" hidden="1">
      <c r="A1062" s="10" t="s">
        <v>36</v>
      </c>
      <c r="B1062" s="10" t="s">
        <v>34</v>
      </c>
      <c r="C1062" s="10" t="s">
        <v>343</v>
      </c>
      <c r="D1062" s="10">
        <v>2032</v>
      </c>
      <c r="E1062" s="10" t="s">
        <v>36</v>
      </c>
      <c r="F1062" s="10">
        <v>400</v>
      </c>
      <c r="G1062" s="10">
        <v>400</v>
      </c>
      <c r="H1062" s="10" t="s">
        <v>291</v>
      </c>
      <c r="I1062" s="10" t="str">
        <f>_xlfn.XLOOKUP(E1062,Country_MZ[MARKET_NODE],Country_MZ[COUNTRY_NAME])</f>
        <v>GERMANY</v>
      </c>
      <c r="J1062" s="10" t="str">
        <f>_xlfn.XLOOKUP(A1062,Country_MZ[MARKET_NODE],Country_MZ[COUNTRY_NAME])</f>
        <v>GERMANY</v>
      </c>
    </row>
    <row r="1063" spans="1:10" hidden="1">
      <c r="A1063" s="10" t="s">
        <v>36</v>
      </c>
      <c r="B1063" s="10" t="s">
        <v>34</v>
      </c>
      <c r="C1063" s="10" t="s">
        <v>343</v>
      </c>
      <c r="D1063" s="10">
        <v>2033</v>
      </c>
      <c r="E1063" s="10" t="s">
        <v>34</v>
      </c>
      <c r="F1063" s="10">
        <v>400</v>
      </c>
      <c r="G1063" s="10">
        <v>400</v>
      </c>
      <c r="H1063" s="10" t="s">
        <v>291</v>
      </c>
      <c r="I1063" s="10" t="str">
        <f>_xlfn.XLOOKUP(E1063,Country_MZ[MARKET_NODE],Country_MZ[COUNTRY_NAME])</f>
        <v>GERMANY</v>
      </c>
      <c r="J1063" s="10" t="str">
        <f>_xlfn.XLOOKUP(A1063,Country_MZ[MARKET_NODE],Country_MZ[COUNTRY_NAME])</f>
        <v>GERMANY</v>
      </c>
    </row>
    <row r="1064" spans="1:10" hidden="1">
      <c r="A1064" s="10" t="s">
        <v>36</v>
      </c>
      <c r="B1064" s="10" t="s">
        <v>34</v>
      </c>
      <c r="C1064" s="10" t="s">
        <v>343</v>
      </c>
      <c r="D1064" s="10">
        <v>2033</v>
      </c>
      <c r="E1064" s="10" t="s">
        <v>36</v>
      </c>
      <c r="F1064" s="10">
        <v>400</v>
      </c>
      <c r="G1064" s="10">
        <v>400</v>
      </c>
      <c r="H1064" s="10" t="s">
        <v>291</v>
      </c>
      <c r="I1064" s="10" t="str">
        <f>_xlfn.XLOOKUP(E1064,Country_MZ[MARKET_NODE],Country_MZ[COUNTRY_NAME])</f>
        <v>GERMANY</v>
      </c>
      <c r="J1064" s="10" t="str">
        <f>_xlfn.XLOOKUP(A1064,Country_MZ[MARKET_NODE],Country_MZ[COUNTRY_NAME])</f>
        <v>GERMANY</v>
      </c>
    </row>
    <row r="1065" spans="1:10" hidden="1">
      <c r="A1065" s="10" t="s">
        <v>36</v>
      </c>
      <c r="B1065" s="10" t="s">
        <v>34</v>
      </c>
      <c r="C1065" s="10" t="s">
        <v>343</v>
      </c>
      <c r="D1065" s="10">
        <v>2034</v>
      </c>
      <c r="E1065" s="10" t="s">
        <v>34</v>
      </c>
      <c r="F1065" s="10">
        <v>400</v>
      </c>
      <c r="G1065" s="10">
        <v>400</v>
      </c>
      <c r="H1065" s="10" t="s">
        <v>291</v>
      </c>
      <c r="I1065" s="10" t="str">
        <f>_xlfn.XLOOKUP(E1065,Country_MZ[MARKET_NODE],Country_MZ[COUNTRY_NAME])</f>
        <v>GERMANY</v>
      </c>
      <c r="J1065" s="10" t="str">
        <f>_xlfn.XLOOKUP(A1065,Country_MZ[MARKET_NODE],Country_MZ[COUNTRY_NAME])</f>
        <v>GERMANY</v>
      </c>
    </row>
    <row r="1066" spans="1:10" hidden="1">
      <c r="A1066" s="10" t="s">
        <v>36</v>
      </c>
      <c r="B1066" s="10" t="s">
        <v>34</v>
      </c>
      <c r="C1066" s="10" t="s">
        <v>343</v>
      </c>
      <c r="D1066" s="10">
        <v>2034</v>
      </c>
      <c r="E1066" s="10" t="s">
        <v>36</v>
      </c>
      <c r="F1066" s="10">
        <v>400</v>
      </c>
      <c r="G1066" s="10">
        <v>400</v>
      </c>
      <c r="H1066" s="10" t="s">
        <v>291</v>
      </c>
      <c r="I1066" s="10" t="str">
        <f>_xlfn.XLOOKUP(E1066,Country_MZ[MARKET_NODE],Country_MZ[COUNTRY_NAME])</f>
        <v>GERMANY</v>
      </c>
      <c r="J1066" s="10" t="str">
        <f>_xlfn.XLOOKUP(A1066,Country_MZ[MARKET_NODE],Country_MZ[COUNTRY_NAME])</f>
        <v>GERMANY</v>
      </c>
    </row>
    <row r="1067" spans="1:10" hidden="1">
      <c r="A1067" s="10" t="s">
        <v>36</v>
      </c>
      <c r="B1067" s="10" t="s">
        <v>34</v>
      </c>
      <c r="C1067" s="10" t="s">
        <v>343</v>
      </c>
      <c r="D1067" s="10">
        <v>2035</v>
      </c>
      <c r="E1067" s="10" t="s">
        <v>34</v>
      </c>
      <c r="F1067" s="10">
        <v>400</v>
      </c>
      <c r="G1067" s="10">
        <v>400</v>
      </c>
      <c r="H1067" s="10" t="s">
        <v>291</v>
      </c>
      <c r="I1067" s="10" t="str">
        <f>_xlfn.XLOOKUP(E1067,Country_MZ[MARKET_NODE],Country_MZ[COUNTRY_NAME])</f>
        <v>GERMANY</v>
      </c>
      <c r="J1067" s="10" t="str">
        <f>_xlfn.XLOOKUP(A1067,Country_MZ[MARKET_NODE],Country_MZ[COUNTRY_NAME])</f>
        <v>GERMANY</v>
      </c>
    </row>
    <row r="1068" spans="1:10" hidden="1">
      <c r="A1068" s="10" t="s">
        <v>36</v>
      </c>
      <c r="B1068" s="10" t="s">
        <v>34</v>
      </c>
      <c r="C1068" s="10" t="s">
        <v>343</v>
      </c>
      <c r="D1068" s="10">
        <v>2035</v>
      </c>
      <c r="E1068" s="10" t="s">
        <v>36</v>
      </c>
      <c r="F1068" s="10">
        <v>400</v>
      </c>
      <c r="G1068" s="10">
        <v>400</v>
      </c>
      <c r="H1068" s="10" t="s">
        <v>291</v>
      </c>
      <c r="I1068" s="10" t="str">
        <f>_xlfn.XLOOKUP(E1068,Country_MZ[MARKET_NODE],Country_MZ[COUNTRY_NAME])</f>
        <v>GERMANY</v>
      </c>
      <c r="J1068" s="10" t="str">
        <f>_xlfn.XLOOKUP(A1068,Country_MZ[MARKET_NODE],Country_MZ[COUNTRY_NAME])</f>
        <v>GERMANY</v>
      </c>
    </row>
    <row r="1069" spans="1:10" hidden="1">
      <c r="A1069" s="10" t="s">
        <v>36</v>
      </c>
      <c r="B1069" s="10" t="s">
        <v>41</v>
      </c>
      <c r="C1069" s="10" t="s">
        <v>344</v>
      </c>
      <c r="D1069" s="10">
        <v>2025</v>
      </c>
      <c r="E1069" s="10" t="s">
        <v>36</v>
      </c>
      <c r="F1069" s="10">
        <v>400</v>
      </c>
      <c r="G1069" s="10">
        <v>400</v>
      </c>
      <c r="H1069" s="10" t="s">
        <v>291</v>
      </c>
      <c r="I1069" s="10" t="str">
        <f>_xlfn.XLOOKUP(E1069,Country_MZ[MARKET_NODE],Country_MZ[COUNTRY_NAME])</f>
        <v>GERMANY</v>
      </c>
      <c r="J1069" s="10" t="str">
        <f>_xlfn.XLOOKUP(A1069,Country_MZ[MARKET_NODE],Country_MZ[COUNTRY_NAME])</f>
        <v>GERMANY</v>
      </c>
    </row>
    <row r="1070" spans="1:10" hidden="1">
      <c r="A1070" s="10" t="s">
        <v>36</v>
      </c>
      <c r="B1070" s="10" t="s">
        <v>41</v>
      </c>
      <c r="C1070" s="10" t="s">
        <v>344</v>
      </c>
      <c r="D1070" s="10">
        <v>2025</v>
      </c>
      <c r="E1070" s="10" t="s">
        <v>41</v>
      </c>
      <c r="F1070" s="10">
        <v>400</v>
      </c>
      <c r="G1070" s="10">
        <v>0</v>
      </c>
      <c r="H1070" s="10" t="s">
        <v>292</v>
      </c>
      <c r="I1070" s="10" t="str">
        <f>_xlfn.XLOOKUP(E1070,Country_MZ[MARKET_NODE],Country_MZ[COUNTRY_NAME])</f>
        <v>DENMARK</v>
      </c>
      <c r="J1070" s="10" t="str">
        <f>_xlfn.XLOOKUP(A1070,Country_MZ[MARKET_NODE],Country_MZ[COUNTRY_NAME])</f>
        <v>GERMANY</v>
      </c>
    </row>
    <row r="1071" spans="1:10" hidden="1">
      <c r="A1071" s="10" t="s">
        <v>36</v>
      </c>
      <c r="B1071" s="10" t="s">
        <v>41</v>
      </c>
      <c r="C1071" s="10" t="s">
        <v>344</v>
      </c>
      <c r="D1071" s="10">
        <v>2026</v>
      </c>
      <c r="E1071" s="10" t="s">
        <v>36</v>
      </c>
      <c r="F1071" s="10">
        <v>400</v>
      </c>
      <c r="G1071" s="10">
        <v>400</v>
      </c>
      <c r="H1071" s="10" t="s">
        <v>291</v>
      </c>
      <c r="I1071" s="10" t="str">
        <f>_xlfn.XLOOKUP(E1071,Country_MZ[MARKET_NODE],Country_MZ[COUNTRY_NAME])</f>
        <v>GERMANY</v>
      </c>
      <c r="J1071" s="10" t="str">
        <f>_xlfn.XLOOKUP(A1071,Country_MZ[MARKET_NODE],Country_MZ[COUNTRY_NAME])</f>
        <v>GERMANY</v>
      </c>
    </row>
    <row r="1072" spans="1:10" hidden="1">
      <c r="A1072" s="10" t="s">
        <v>36</v>
      </c>
      <c r="B1072" s="10" t="s">
        <v>41</v>
      </c>
      <c r="C1072" s="10" t="s">
        <v>344</v>
      </c>
      <c r="D1072" s="10">
        <v>2026</v>
      </c>
      <c r="E1072" s="10" t="s">
        <v>41</v>
      </c>
      <c r="F1072" s="10">
        <v>400</v>
      </c>
      <c r="G1072" s="10">
        <v>0</v>
      </c>
      <c r="H1072" s="10" t="s">
        <v>292</v>
      </c>
      <c r="I1072" s="10" t="str">
        <f>_xlfn.XLOOKUP(E1072,Country_MZ[MARKET_NODE],Country_MZ[COUNTRY_NAME])</f>
        <v>DENMARK</v>
      </c>
      <c r="J1072" s="10" t="str">
        <f>_xlfn.XLOOKUP(A1072,Country_MZ[MARKET_NODE],Country_MZ[COUNTRY_NAME])</f>
        <v>GERMANY</v>
      </c>
    </row>
    <row r="1073" spans="1:10" hidden="1">
      <c r="A1073" s="10" t="s">
        <v>36</v>
      </c>
      <c r="B1073" s="10" t="s">
        <v>41</v>
      </c>
      <c r="C1073" s="10" t="s">
        <v>344</v>
      </c>
      <c r="D1073" s="10">
        <v>2027</v>
      </c>
      <c r="E1073" s="10" t="s">
        <v>36</v>
      </c>
      <c r="F1073" s="10">
        <v>400</v>
      </c>
      <c r="G1073" s="10">
        <v>400</v>
      </c>
      <c r="H1073" s="10" t="s">
        <v>291</v>
      </c>
      <c r="I1073" s="10" t="str">
        <f>_xlfn.XLOOKUP(E1073,Country_MZ[MARKET_NODE],Country_MZ[COUNTRY_NAME])</f>
        <v>GERMANY</v>
      </c>
      <c r="J1073" s="10" t="str">
        <f>_xlfn.XLOOKUP(A1073,Country_MZ[MARKET_NODE],Country_MZ[COUNTRY_NAME])</f>
        <v>GERMANY</v>
      </c>
    </row>
    <row r="1074" spans="1:10" hidden="1">
      <c r="A1074" s="10" t="s">
        <v>36</v>
      </c>
      <c r="B1074" s="10" t="s">
        <v>41</v>
      </c>
      <c r="C1074" s="10" t="s">
        <v>344</v>
      </c>
      <c r="D1074" s="10">
        <v>2027</v>
      </c>
      <c r="E1074" s="10" t="s">
        <v>41</v>
      </c>
      <c r="F1074" s="10">
        <v>400</v>
      </c>
      <c r="G1074" s="10">
        <v>0</v>
      </c>
      <c r="H1074" s="10" t="s">
        <v>292</v>
      </c>
      <c r="I1074" s="10" t="str">
        <f>_xlfn.XLOOKUP(E1074,Country_MZ[MARKET_NODE],Country_MZ[COUNTRY_NAME])</f>
        <v>DENMARK</v>
      </c>
      <c r="J1074" s="10" t="str">
        <f>_xlfn.XLOOKUP(A1074,Country_MZ[MARKET_NODE],Country_MZ[COUNTRY_NAME])</f>
        <v>GERMANY</v>
      </c>
    </row>
    <row r="1075" spans="1:10" hidden="1">
      <c r="A1075" s="10" t="s">
        <v>36</v>
      </c>
      <c r="B1075" s="10" t="s">
        <v>41</v>
      </c>
      <c r="C1075" s="10" t="s">
        <v>344</v>
      </c>
      <c r="D1075" s="10">
        <v>2028</v>
      </c>
      <c r="E1075" s="10" t="s">
        <v>36</v>
      </c>
      <c r="F1075" s="10">
        <v>400</v>
      </c>
      <c r="G1075" s="10">
        <v>400</v>
      </c>
      <c r="H1075" s="10" t="s">
        <v>291</v>
      </c>
      <c r="I1075" s="10" t="str">
        <f>_xlfn.XLOOKUP(E1075,Country_MZ[MARKET_NODE],Country_MZ[COUNTRY_NAME])</f>
        <v>GERMANY</v>
      </c>
      <c r="J1075" s="10" t="str">
        <f>_xlfn.XLOOKUP(A1075,Country_MZ[MARKET_NODE],Country_MZ[COUNTRY_NAME])</f>
        <v>GERMANY</v>
      </c>
    </row>
    <row r="1076" spans="1:10" hidden="1">
      <c r="A1076" s="10" t="s">
        <v>36</v>
      </c>
      <c r="B1076" s="10" t="s">
        <v>41</v>
      </c>
      <c r="C1076" s="10" t="s">
        <v>344</v>
      </c>
      <c r="D1076" s="10">
        <v>2028</v>
      </c>
      <c r="E1076" s="10" t="s">
        <v>41</v>
      </c>
      <c r="F1076" s="10">
        <v>400</v>
      </c>
      <c r="G1076" s="10">
        <v>0</v>
      </c>
      <c r="H1076" s="10" t="s">
        <v>292</v>
      </c>
      <c r="I1076" s="10" t="str">
        <f>_xlfn.XLOOKUP(E1076,Country_MZ[MARKET_NODE],Country_MZ[COUNTRY_NAME])</f>
        <v>DENMARK</v>
      </c>
      <c r="J1076" s="10" t="str">
        <f>_xlfn.XLOOKUP(A1076,Country_MZ[MARKET_NODE],Country_MZ[COUNTRY_NAME])</f>
        <v>GERMANY</v>
      </c>
    </row>
    <row r="1077" spans="1:10" hidden="1">
      <c r="A1077" s="10" t="s">
        <v>36</v>
      </c>
      <c r="B1077" s="10" t="s">
        <v>41</v>
      </c>
      <c r="C1077" s="10" t="s">
        <v>344</v>
      </c>
      <c r="D1077" s="10">
        <v>2029</v>
      </c>
      <c r="E1077" s="10" t="s">
        <v>36</v>
      </c>
      <c r="F1077" s="10">
        <v>400</v>
      </c>
      <c r="G1077" s="10">
        <v>400</v>
      </c>
      <c r="H1077" s="10" t="s">
        <v>291</v>
      </c>
      <c r="I1077" s="10" t="str">
        <f>_xlfn.XLOOKUP(E1077,Country_MZ[MARKET_NODE],Country_MZ[COUNTRY_NAME])</f>
        <v>GERMANY</v>
      </c>
      <c r="J1077" s="10" t="str">
        <f>_xlfn.XLOOKUP(A1077,Country_MZ[MARKET_NODE],Country_MZ[COUNTRY_NAME])</f>
        <v>GERMANY</v>
      </c>
    </row>
    <row r="1078" spans="1:10" hidden="1">
      <c r="A1078" s="10" t="s">
        <v>36</v>
      </c>
      <c r="B1078" s="10" t="s">
        <v>41</v>
      </c>
      <c r="C1078" s="10" t="s">
        <v>344</v>
      </c>
      <c r="D1078" s="10">
        <v>2029</v>
      </c>
      <c r="E1078" s="10" t="s">
        <v>41</v>
      </c>
      <c r="F1078" s="10">
        <v>400</v>
      </c>
      <c r="G1078" s="10">
        <v>0</v>
      </c>
      <c r="H1078" s="10" t="s">
        <v>292</v>
      </c>
      <c r="I1078" s="10" t="str">
        <f>_xlfn.XLOOKUP(E1078,Country_MZ[MARKET_NODE],Country_MZ[COUNTRY_NAME])</f>
        <v>DENMARK</v>
      </c>
      <c r="J1078" s="10" t="str">
        <f>_xlfn.XLOOKUP(A1078,Country_MZ[MARKET_NODE],Country_MZ[COUNTRY_NAME])</f>
        <v>GERMANY</v>
      </c>
    </row>
    <row r="1079" spans="1:10" hidden="1">
      <c r="A1079" s="10" t="s">
        <v>36</v>
      </c>
      <c r="B1079" s="10" t="s">
        <v>41</v>
      </c>
      <c r="C1079" s="10" t="s">
        <v>344</v>
      </c>
      <c r="D1079" s="10">
        <v>2030</v>
      </c>
      <c r="E1079" s="10" t="s">
        <v>36</v>
      </c>
      <c r="F1079" s="10">
        <v>400</v>
      </c>
      <c r="G1079" s="10">
        <v>400</v>
      </c>
      <c r="H1079" s="10" t="s">
        <v>291</v>
      </c>
      <c r="I1079" s="10" t="str">
        <f>_xlfn.XLOOKUP(E1079,Country_MZ[MARKET_NODE],Country_MZ[COUNTRY_NAME])</f>
        <v>GERMANY</v>
      </c>
      <c r="J1079" s="10" t="str">
        <f>_xlfn.XLOOKUP(A1079,Country_MZ[MARKET_NODE],Country_MZ[COUNTRY_NAME])</f>
        <v>GERMANY</v>
      </c>
    </row>
    <row r="1080" spans="1:10" hidden="1">
      <c r="A1080" s="10" t="s">
        <v>36</v>
      </c>
      <c r="B1080" s="10" t="s">
        <v>41</v>
      </c>
      <c r="C1080" s="10" t="s">
        <v>344</v>
      </c>
      <c r="D1080" s="10">
        <v>2030</v>
      </c>
      <c r="E1080" s="10" t="s">
        <v>41</v>
      </c>
      <c r="F1080" s="10">
        <v>400</v>
      </c>
      <c r="G1080" s="10">
        <v>0</v>
      </c>
      <c r="H1080" s="10" t="s">
        <v>292</v>
      </c>
      <c r="I1080" s="10" t="str">
        <f>_xlfn.XLOOKUP(E1080,Country_MZ[MARKET_NODE],Country_MZ[COUNTRY_NAME])</f>
        <v>DENMARK</v>
      </c>
      <c r="J1080" s="10" t="str">
        <f>_xlfn.XLOOKUP(A1080,Country_MZ[MARKET_NODE],Country_MZ[COUNTRY_NAME])</f>
        <v>GERMANY</v>
      </c>
    </row>
    <row r="1081" spans="1:10" hidden="1">
      <c r="A1081" s="10" t="s">
        <v>36</v>
      </c>
      <c r="B1081" s="10" t="s">
        <v>41</v>
      </c>
      <c r="C1081" s="10" t="s">
        <v>344</v>
      </c>
      <c r="D1081" s="10">
        <v>2031</v>
      </c>
      <c r="E1081" s="10" t="s">
        <v>36</v>
      </c>
      <c r="F1081" s="10">
        <v>400</v>
      </c>
      <c r="G1081" s="10">
        <v>400</v>
      </c>
      <c r="H1081" s="10" t="s">
        <v>291</v>
      </c>
      <c r="I1081" s="10" t="str">
        <f>_xlfn.XLOOKUP(E1081,Country_MZ[MARKET_NODE],Country_MZ[COUNTRY_NAME])</f>
        <v>GERMANY</v>
      </c>
      <c r="J1081" s="10" t="str">
        <f>_xlfn.XLOOKUP(A1081,Country_MZ[MARKET_NODE],Country_MZ[COUNTRY_NAME])</f>
        <v>GERMANY</v>
      </c>
    </row>
    <row r="1082" spans="1:10" hidden="1">
      <c r="A1082" s="10" t="s">
        <v>36</v>
      </c>
      <c r="B1082" s="10" t="s">
        <v>41</v>
      </c>
      <c r="C1082" s="10" t="s">
        <v>344</v>
      </c>
      <c r="D1082" s="10">
        <v>2031</v>
      </c>
      <c r="E1082" s="10" t="s">
        <v>41</v>
      </c>
      <c r="F1082" s="10">
        <v>400</v>
      </c>
      <c r="G1082" s="10">
        <v>0</v>
      </c>
      <c r="H1082" s="10" t="s">
        <v>292</v>
      </c>
      <c r="I1082" s="10" t="str">
        <f>_xlfn.XLOOKUP(E1082,Country_MZ[MARKET_NODE],Country_MZ[COUNTRY_NAME])</f>
        <v>DENMARK</v>
      </c>
      <c r="J1082" s="10" t="str">
        <f>_xlfn.XLOOKUP(A1082,Country_MZ[MARKET_NODE],Country_MZ[COUNTRY_NAME])</f>
        <v>GERMANY</v>
      </c>
    </row>
    <row r="1083" spans="1:10" hidden="1">
      <c r="A1083" s="10" t="s">
        <v>36</v>
      </c>
      <c r="B1083" s="10" t="s">
        <v>41</v>
      </c>
      <c r="C1083" s="10" t="s">
        <v>344</v>
      </c>
      <c r="D1083" s="10">
        <v>2032</v>
      </c>
      <c r="E1083" s="10" t="s">
        <v>36</v>
      </c>
      <c r="F1083" s="10">
        <v>400</v>
      </c>
      <c r="G1083" s="10">
        <v>400</v>
      </c>
      <c r="H1083" s="10" t="s">
        <v>291</v>
      </c>
      <c r="I1083" s="10" t="str">
        <f>_xlfn.XLOOKUP(E1083,Country_MZ[MARKET_NODE],Country_MZ[COUNTRY_NAME])</f>
        <v>GERMANY</v>
      </c>
      <c r="J1083" s="10" t="str">
        <f>_xlfn.XLOOKUP(A1083,Country_MZ[MARKET_NODE],Country_MZ[COUNTRY_NAME])</f>
        <v>GERMANY</v>
      </c>
    </row>
    <row r="1084" spans="1:10" hidden="1">
      <c r="A1084" s="10" t="s">
        <v>36</v>
      </c>
      <c r="B1084" s="10" t="s">
        <v>41</v>
      </c>
      <c r="C1084" s="10" t="s">
        <v>344</v>
      </c>
      <c r="D1084" s="10">
        <v>2032</v>
      </c>
      <c r="E1084" s="10" t="s">
        <v>41</v>
      </c>
      <c r="F1084" s="10">
        <v>400</v>
      </c>
      <c r="G1084" s="10">
        <v>0</v>
      </c>
      <c r="H1084" s="10" t="s">
        <v>292</v>
      </c>
      <c r="I1084" s="10" t="str">
        <f>_xlfn.XLOOKUP(E1084,Country_MZ[MARKET_NODE],Country_MZ[COUNTRY_NAME])</f>
        <v>DENMARK</v>
      </c>
      <c r="J1084" s="10" t="str">
        <f>_xlfn.XLOOKUP(A1084,Country_MZ[MARKET_NODE],Country_MZ[COUNTRY_NAME])</f>
        <v>GERMANY</v>
      </c>
    </row>
    <row r="1085" spans="1:10" hidden="1">
      <c r="A1085" s="10" t="s">
        <v>36</v>
      </c>
      <c r="B1085" s="10" t="s">
        <v>41</v>
      </c>
      <c r="C1085" s="10" t="s">
        <v>344</v>
      </c>
      <c r="D1085" s="10">
        <v>2033</v>
      </c>
      <c r="E1085" s="10" t="s">
        <v>36</v>
      </c>
      <c r="F1085" s="10">
        <v>400</v>
      </c>
      <c r="G1085" s="10">
        <v>400</v>
      </c>
      <c r="H1085" s="10" t="s">
        <v>291</v>
      </c>
      <c r="I1085" s="10" t="str">
        <f>_xlfn.XLOOKUP(E1085,Country_MZ[MARKET_NODE],Country_MZ[COUNTRY_NAME])</f>
        <v>GERMANY</v>
      </c>
      <c r="J1085" s="10" t="str">
        <f>_xlfn.XLOOKUP(A1085,Country_MZ[MARKET_NODE],Country_MZ[COUNTRY_NAME])</f>
        <v>GERMANY</v>
      </c>
    </row>
    <row r="1086" spans="1:10" hidden="1">
      <c r="A1086" s="10" t="s">
        <v>36</v>
      </c>
      <c r="B1086" s="10" t="s">
        <v>41</v>
      </c>
      <c r="C1086" s="10" t="s">
        <v>344</v>
      </c>
      <c r="D1086" s="10">
        <v>2033</v>
      </c>
      <c r="E1086" s="10" t="s">
        <v>41</v>
      </c>
      <c r="F1086" s="10">
        <v>400</v>
      </c>
      <c r="G1086" s="10">
        <v>0</v>
      </c>
      <c r="H1086" s="10" t="s">
        <v>292</v>
      </c>
      <c r="I1086" s="10" t="str">
        <f>_xlfn.XLOOKUP(E1086,Country_MZ[MARKET_NODE],Country_MZ[COUNTRY_NAME])</f>
        <v>DENMARK</v>
      </c>
      <c r="J1086" s="10" t="str">
        <f>_xlfn.XLOOKUP(A1086,Country_MZ[MARKET_NODE],Country_MZ[COUNTRY_NAME])</f>
        <v>GERMANY</v>
      </c>
    </row>
    <row r="1087" spans="1:10" hidden="1">
      <c r="A1087" s="10" t="s">
        <v>36</v>
      </c>
      <c r="B1087" s="10" t="s">
        <v>41</v>
      </c>
      <c r="C1087" s="10" t="s">
        <v>344</v>
      </c>
      <c r="D1087" s="10">
        <v>2034</v>
      </c>
      <c r="E1087" s="10" t="s">
        <v>36</v>
      </c>
      <c r="F1087" s="10">
        <v>400</v>
      </c>
      <c r="G1087" s="10">
        <v>400</v>
      </c>
      <c r="H1087" s="10" t="s">
        <v>291</v>
      </c>
      <c r="I1087" s="10" t="str">
        <f>_xlfn.XLOOKUP(E1087,Country_MZ[MARKET_NODE],Country_MZ[COUNTRY_NAME])</f>
        <v>GERMANY</v>
      </c>
      <c r="J1087" s="10" t="str">
        <f>_xlfn.XLOOKUP(A1087,Country_MZ[MARKET_NODE],Country_MZ[COUNTRY_NAME])</f>
        <v>GERMANY</v>
      </c>
    </row>
    <row r="1088" spans="1:10" hidden="1">
      <c r="A1088" s="10" t="s">
        <v>36</v>
      </c>
      <c r="B1088" s="10" t="s">
        <v>41</v>
      </c>
      <c r="C1088" s="10" t="s">
        <v>344</v>
      </c>
      <c r="D1088" s="10">
        <v>2034</v>
      </c>
      <c r="E1088" s="10" t="s">
        <v>41</v>
      </c>
      <c r="F1088" s="10">
        <v>400</v>
      </c>
      <c r="G1088" s="10">
        <v>0</v>
      </c>
      <c r="H1088" s="10" t="s">
        <v>292</v>
      </c>
      <c r="I1088" s="10" t="str">
        <f>_xlfn.XLOOKUP(E1088,Country_MZ[MARKET_NODE],Country_MZ[COUNTRY_NAME])</f>
        <v>DENMARK</v>
      </c>
      <c r="J1088" s="10" t="str">
        <f>_xlfn.XLOOKUP(A1088,Country_MZ[MARKET_NODE],Country_MZ[COUNTRY_NAME])</f>
        <v>GERMANY</v>
      </c>
    </row>
    <row r="1089" spans="1:10" hidden="1">
      <c r="A1089" s="10" t="s">
        <v>36</v>
      </c>
      <c r="B1089" s="10" t="s">
        <v>41</v>
      </c>
      <c r="C1089" s="10" t="s">
        <v>344</v>
      </c>
      <c r="D1089" s="10">
        <v>2035</v>
      </c>
      <c r="E1089" s="10" t="s">
        <v>36</v>
      </c>
      <c r="F1089" s="10">
        <v>400</v>
      </c>
      <c r="G1089" s="10">
        <v>400</v>
      </c>
      <c r="H1089" s="10" t="s">
        <v>291</v>
      </c>
      <c r="I1089" s="10" t="str">
        <f>_xlfn.XLOOKUP(E1089,Country_MZ[MARKET_NODE],Country_MZ[COUNTRY_NAME])</f>
        <v>GERMANY</v>
      </c>
      <c r="J1089" s="10" t="str">
        <f>_xlfn.XLOOKUP(A1089,Country_MZ[MARKET_NODE],Country_MZ[COUNTRY_NAME])</f>
        <v>GERMANY</v>
      </c>
    </row>
    <row r="1090" spans="1:10" hidden="1">
      <c r="A1090" s="10" t="s">
        <v>36</v>
      </c>
      <c r="B1090" s="10" t="s">
        <v>41</v>
      </c>
      <c r="C1090" s="10" t="s">
        <v>344</v>
      </c>
      <c r="D1090" s="10">
        <v>2035</v>
      </c>
      <c r="E1090" s="10" t="s">
        <v>41</v>
      </c>
      <c r="F1090" s="10">
        <v>400</v>
      </c>
      <c r="G1090" s="10">
        <v>0</v>
      </c>
      <c r="H1090" s="10" t="s">
        <v>292</v>
      </c>
      <c r="I1090" s="10" t="str">
        <f>_xlfn.XLOOKUP(E1090,Country_MZ[MARKET_NODE],Country_MZ[COUNTRY_NAME])</f>
        <v>DENMARK</v>
      </c>
      <c r="J1090" s="10" t="str">
        <f>_xlfn.XLOOKUP(A1090,Country_MZ[MARKET_NODE],Country_MZ[COUNTRY_NAME])</f>
        <v>GERMANY</v>
      </c>
    </row>
    <row r="1091" spans="1:10" hidden="1">
      <c r="A1091" s="10" t="s">
        <v>272</v>
      </c>
      <c r="B1091" s="10" t="s">
        <v>34</v>
      </c>
      <c r="C1091" s="10" t="s">
        <v>345</v>
      </c>
      <c r="D1091" s="10">
        <v>2025</v>
      </c>
      <c r="E1091" s="10" t="s">
        <v>34</v>
      </c>
      <c r="F1091" s="10">
        <v>0</v>
      </c>
      <c r="G1091" s="10">
        <v>0</v>
      </c>
      <c r="H1091" s="10" t="s">
        <v>291</v>
      </c>
      <c r="I1091" s="10" t="str">
        <f>_xlfn.XLOOKUP(E1091,Country_MZ[MARKET_NODE],Country_MZ[COUNTRY_NAME])</f>
        <v>GERMANY</v>
      </c>
      <c r="J1091" s="10" t="str">
        <f>_xlfn.XLOOKUP(A1091,Country_MZ[MARKET_NODE],Country_MZ[COUNTRY_NAME])</f>
        <v>DENMARK</v>
      </c>
    </row>
    <row r="1092" spans="1:10" hidden="1">
      <c r="A1092" s="10" t="s">
        <v>272</v>
      </c>
      <c r="B1092" s="10" t="s">
        <v>34</v>
      </c>
      <c r="C1092" s="10" t="s">
        <v>345</v>
      </c>
      <c r="D1092" s="10">
        <v>2025</v>
      </c>
      <c r="E1092" s="10" t="s">
        <v>272</v>
      </c>
      <c r="F1092" s="10">
        <v>0</v>
      </c>
      <c r="G1092" s="10">
        <v>0</v>
      </c>
      <c r="H1092" s="10" t="s">
        <v>291</v>
      </c>
      <c r="I1092" s="10" t="str">
        <f>_xlfn.XLOOKUP(E1092,Country_MZ[MARKET_NODE],Country_MZ[COUNTRY_NAME])</f>
        <v>DENMARK</v>
      </c>
      <c r="J1092" s="10" t="str">
        <f>_xlfn.XLOOKUP(A1092,Country_MZ[MARKET_NODE],Country_MZ[COUNTRY_NAME])</f>
        <v>DENMARK</v>
      </c>
    </row>
    <row r="1093" spans="1:10" hidden="1">
      <c r="A1093" s="10" t="s">
        <v>272</v>
      </c>
      <c r="B1093" s="10" t="s">
        <v>34</v>
      </c>
      <c r="C1093" s="10" t="s">
        <v>345</v>
      </c>
      <c r="D1093" s="10">
        <v>2026</v>
      </c>
      <c r="E1093" s="10" t="s">
        <v>34</v>
      </c>
      <c r="F1093" s="10">
        <v>0</v>
      </c>
      <c r="G1093" s="10">
        <v>0</v>
      </c>
      <c r="H1093" s="10" t="s">
        <v>291</v>
      </c>
      <c r="I1093" s="10" t="str">
        <f>_xlfn.XLOOKUP(E1093,Country_MZ[MARKET_NODE],Country_MZ[COUNTRY_NAME])</f>
        <v>GERMANY</v>
      </c>
      <c r="J1093" s="10" t="str">
        <f>_xlfn.XLOOKUP(A1093,Country_MZ[MARKET_NODE],Country_MZ[COUNTRY_NAME])</f>
        <v>DENMARK</v>
      </c>
    </row>
    <row r="1094" spans="1:10" hidden="1">
      <c r="A1094" s="10" t="s">
        <v>272</v>
      </c>
      <c r="B1094" s="10" t="s">
        <v>34</v>
      </c>
      <c r="C1094" s="10" t="s">
        <v>345</v>
      </c>
      <c r="D1094" s="10">
        <v>2026</v>
      </c>
      <c r="E1094" s="10" t="s">
        <v>272</v>
      </c>
      <c r="F1094" s="10">
        <v>0</v>
      </c>
      <c r="G1094" s="10">
        <v>0</v>
      </c>
      <c r="H1094" s="10" t="s">
        <v>291</v>
      </c>
      <c r="I1094" s="10" t="str">
        <f>_xlfn.XLOOKUP(E1094,Country_MZ[MARKET_NODE],Country_MZ[COUNTRY_NAME])</f>
        <v>DENMARK</v>
      </c>
      <c r="J1094" s="10" t="str">
        <f>_xlfn.XLOOKUP(A1094,Country_MZ[MARKET_NODE],Country_MZ[COUNTRY_NAME])</f>
        <v>DENMARK</v>
      </c>
    </row>
    <row r="1095" spans="1:10" hidden="1">
      <c r="A1095" s="10" t="s">
        <v>272</v>
      </c>
      <c r="B1095" s="10" t="s">
        <v>34</v>
      </c>
      <c r="C1095" s="10" t="s">
        <v>345</v>
      </c>
      <c r="D1095" s="10">
        <v>2027</v>
      </c>
      <c r="E1095" s="10" t="s">
        <v>34</v>
      </c>
      <c r="F1095" s="10">
        <v>0</v>
      </c>
      <c r="G1095" s="10">
        <v>0</v>
      </c>
      <c r="H1095" s="10" t="s">
        <v>291</v>
      </c>
      <c r="I1095" s="10" t="str">
        <f>_xlfn.XLOOKUP(E1095,Country_MZ[MARKET_NODE],Country_MZ[COUNTRY_NAME])</f>
        <v>GERMANY</v>
      </c>
      <c r="J1095" s="10" t="str">
        <f>_xlfn.XLOOKUP(A1095,Country_MZ[MARKET_NODE],Country_MZ[COUNTRY_NAME])</f>
        <v>DENMARK</v>
      </c>
    </row>
    <row r="1096" spans="1:10" hidden="1">
      <c r="A1096" s="10" t="s">
        <v>272</v>
      </c>
      <c r="B1096" s="10" t="s">
        <v>34</v>
      </c>
      <c r="C1096" s="10" t="s">
        <v>345</v>
      </c>
      <c r="D1096" s="10">
        <v>2027</v>
      </c>
      <c r="E1096" s="10" t="s">
        <v>272</v>
      </c>
      <c r="F1096" s="10">
        <v>0</v>
      </c>
      <c r="G1096" s="10">
        <v>0</v>
      </c>
      <c r="H1096" s="10" t="s">
        <v>291</v>
      </c>
      <c r="I1096" s="10" t="str">
        <f>_xlfn.XLOOKUP(E1096,Country_MZ[MARKET_NODE],Country_MZ[COUNTRY_NAME])</f>
        <v>DENMARK</v>
      </c>
      <c r="J1096" s="10" t="str">
        <f>_xlfn.XLOOKUP(A1096,Country_MZ[MARKET_NODE],Country_MZ[COUNTRY_NAME])</f>
        <v>DENMARK</v>
      </c>
    </row>
    <row r="1097" spans="1:10" hidden="1">
      <c r="A1097" s="10" t="s">
        <v>272</v>
      </c>
      <c r="B1097" s="10" t="s">
        <v>34</v>
      </c>
      <c r="C1097" s="10" t="s">
        <v>345</v>
      </c>
      <c r="D1097" s="10">
        <v>2028</v>
      </c>
      <c r="E1097" s="10" t="s">
        <v>34</v>
      </c>
      <c r="F1097" s="10">
        <v>0</v>
      </c>
      <c r="G1097" s="10">
        <v>0</v>
      </c>
      <c r="H1097" s="10" t="s">
        <v>291</v>
      </c>
      <c r="I1097" s="10" t="str">
        <f>_xlfn.XLOOKUP(E1097,Country_MZ[MARKET_NODE],Country_MZ[COUNTRY_NAME])</f>
        <v>GERMANY</v>
      </c>
      <c r="J1097" s="10" t="str">
        <f>_xlfn.XLOOKUP(A1097,Country_MZ[MARKET_NODE],Country_MZ[COUNTRY_NAME])</f>
        <v>DENMARK</v>
      </c>
    </row>
    <row r="1098" spans="1:10" hidden="1">
      <c r="A1098" s="10" t="s">
        <v>272</v>
      </c>
      <c r="B1098" s="10" t="s">
        <v>34</v>
      </c>
      <c r="C1098" s="10" t="s">
        <v>345</v>
      </c>
      <c r="D1098" s="10">
        <v>2028</v>
      </c>
      <c r="E1098" s="10" t="s">
        <v>272</v>
      </c>
      <c r="F1098" s="10">
        <v>0</v>
      </c>
      <c r="G1098" s="10">
        <v>0</v>
      </c>
      <c r="H1098" s="10" t="s">
        <v>291</v>
      </c>
      <c r="I1098" s="10" t="str">
        <f>_xlfn.XLOOKUP(E1098,Country_MZ[MARKET_NODE],Country_MZ[COUNTRY_NAME])</f>
        <v>DENMARK</v>
      </c>
      <c r="J1098" s="10" t="str">
        <f>_xlfn.XLOOKUP(A1098,Country_MZ[MARKET_NODE],Country_MZ[COUNTRY_NAME])</f>
        <v>DENMARK</v>
      </c>
    </row>
    <row r="1099" spans="1:10" hidden="1">
      <c r="A1099" s="10" t="s">
        <v>272</v>
      </c>
      <c r="B1099" s="10" t="s">
        <v>34</v>
      </c>
      <c r="C1099" s="10" t="s">
        <v>345</v>
      </c>
      <c r="D1099" s="10">
        <v>2029</v>
      </c>
      <c r="E1099" s="10" t="s">
        <v>34</v>
      </c>
      <c r="F1099" s="10">
        <v>0</v>
      </c>
      <c r="G1099" s="10">
        <v>0</v>
      </c>
      <c r="H1099" s="10" t="s">
        <v>291</v>
      </c>
      <c r="I1099" s="10" t="str">
        <f>_xlfn.XLOOKUP(E1099,Country_MZ[MARKET_NODE],Country_MZ[COUNTRY_NAME])</f>
        <v>GERMANY</v>
      </c>
      <c r="J1099" s="10" t="str">
        <f>_xlfn.XLOOKUP(A1099,Country_MZ[MARKET_NODE],Country_MZ[COUNTRY_NAME])</f>
        <v>DENMARK</v>
      </c>
    </row>
    <row r="1100" spans="1:10" hidden="1">
      <c r="A1100" s="10" t="s">
        <v>272</v>
      </c>
      <c r="B1100" s="10" t="s">
        <v>34</v>
      </c>
      <c r="C1100" s="10" t="s">
        <v>345</v>
      </c>
      <c r="D1100" s="10">
        <v>2029</v>
      </c>
      <c r="E1100" s="10" t="s">
        <v>272</v>
      </c>
      <c r="F1100" s="10">
        <v>0</v>
      </c>
      <c r="G1100" s="10">
        <v>0</v>
      </c>
      <c r="H1100" s="10" t="s">
        <v>291</v>
      </c>
      <c r="I1100" s="10" t="str">
        <f>_xlfn.XLOOKUP(E1100,Country_MZ[MARKET_NODE],Country_MZ[COUNTRY_NAME])</f>
        <v>DENMARK</v>
      </c>
      <c r="J1100" s="10" t="str">
        <f>_xlfn.XLOOKUP(A1100,Country_MZ[MARKET_NODE],Country_MZ[COUNTRY_NAME])</f>
        <v>DENMARK</v>
      </c>
    </row>
    <row r="1101" spans="1:10" hidden="1">
      <c r="A1101" s="10" t="s">
        <v>272</v>
      </c>
      <c r="B1101" s="10" t="s">
        <v>34</v>
      </c>
      <c r="C1101" s="10" t="s">
        <v>345</v>
      </c>
      <c r="D1101" s="10">
        <v>2030</v>
      </c>
      <c r="E1101" s="10" t="s">
        <v>34</v>
      </c>
      <c r="F1101" s="10">
        <v>2000</v>
      </c>
      <c r="G1101" s="10">
        <v>2000</v>
      </c>
      <c r="H1101" s="10" t="s">
        <v>291</v>
      </c>
      <c r="I1101" s="10" t="str">
        <f>_xlfn.XLOOKUP(E1101,Country_MZ[MARKET_NODE],Country_MZ[COUNTRY_NAME])</f>
        <v>GERMANY</v>
      </c>
      <c r="J1101" s="10" t="str">
        <f>_xlfn.XLOOKUP(A1101,Country_MZ[MARKET_NODE],Country_MZ[COUNTRY_NAME])</f>
        <v>DENMARK</v>
      </c>
    </row>
    <row r="1102" spans="1:10" hidden="1">
      <c r="A1102" s="10" t="s">
        <v>272</v>
      </c>
      <c r="B1102" s="10" t="s">
        <v>34</v>
      </c>
      <c r="C1102" s="10" t="s">
        <v>345</v>
      </c>
      <c r="D1102" s="10">
        <v>2030</v>
      </c>
      <c r="E1102" s="10" t="s">
        <v>272</v>
      </c>
      <c r="F1102" s="10">
        <v>1200</v>
      </c>
      <c r="G1102" s="10">
        <v>600</v>
      </c>
      <c r="H1102" s="10" t="s">
        <v>292</v>
      </c>
      <c r="I1102" s="10" t="str">
        <f>_xlfn.XLOOKUP(E1102,Country_MZ[MARKET_NODE],Country_MZ[COUNTRY_NAME])</f>
        <v>DENMARK</v>
      </c>
      <c r="J1102" s="10" t="str">
        <f>_xlfn.XLOOKUP(A1102,Country_MZ[MARKET_NODE],Country_MZ[COUNTRY_NAME])</f>
        <v>DENMARK</v>
      </c>
    </row>
    <row r="1103" spans="1:10" hidden="1">
      <c r="A1103" s="10" t="s">
        <v>272</v>
      </c>
      <c r="B1103" s="10" t="s">
        <v>34</v>
      </c>
      <c r="C1103" s="10" t="s">
        <v>345</v>
      </c>
      <c r="D1103" s="10">
        <v>2031</v>
      </c>
      <c r="E1103" s="10" t="s">
        <v>34</v>
      </c>
      <c r="F1103" s="10">
        <v>2000</v>
      </c>
      <c r="G1103" s="10">
        <v>2000</v>
      </c>
      <c r="H1103" s="10" t="s">
        <v>291</v>
      </c>
      <c r="I1103" s="10" t="str">
        <f>_xlfn.XLOOKUP(E1103,Country_MZ[MARKET_NODE],Country_MZ[COUNTRY_NAME])</f>
        <v>GERMANY</v>
      </c>
      <c r="J1103" s="10" t="str">
        <f>_xlfn.XLOOKUP(A1103,Country_MZ[MARKET_NODE],Country_MZ[COUNTRY_NAME])</f>
        <v>DENMARK</v>
      </c>
    </row>
    <row r="1104" spans="1:10" hidden="1">
      <c r="A1104" s="10" t="s">
        <v>272</v>
      </c>
      <c r="B1104" s="10" t="s">
        <v>34</v>
      </c>
      <c r="C1104" s="10" t="s">
        <v>345</v>
      </c>
      <c r="D1104" s="10">
        <v>2031</v>
      </c>
      <c r="E1104" s="10" t="s">
        <v>272</v>
      </c>
      <c r="F1104" s="10">
        <v>1200</v>
      </c>
      <c r="G1104" s="10">
        <v>600</v>
      </c>
      <c r="H1104" s="10" t="s">
        <v>292</v>
      </c>
      <c r="I1104" s="10" t="str">
        <f>_xlfn.XLOOKUP(E1104,Country_MZ[MARKET_NODE],Country_MZ[COUNTRY_NAME])</f>
        <v>DENMARK</v>
      </c>
      <c r="J1104" s="10" t="str">
        <f>_xlfn.XLOOKUP(A1104,Country_MZ[MARKET_NODE],Country_MZ[COUNTRY_NAME])</f>
        <v>DENMARK</v>
      </c>
    </row>
    <row r="1105" spans="1:10" hidden="1">
      <c r="A1105" s="10" t="s">
        <v>272</v>
      </c>
      <c r="B1105" s="10" t="s">
        <v>34</v>
      </c>
      <c r="C1105" s="10" t="s">
        <v>345</v>
      </c>
      <c r="D1105" s="10">
        <v>2032</v>
      </c>
      <c r="E1105" s="10" t="s">
        <v>34</v>
      </c>
      <c r="F1105" s="10">
        <v>2000</v>
      </c>
      <c r="G1105" s="10">
        <v>2000</v>
      </c>
      <c r="H1105" s="10" t="s">
        <v>291</v>
      </c>
      <c r="I1105" s="10" t="str">
        <f>_xlfn.XLOOKUP(E1105,Country_MZ[MARKET_NODE],Country_MZ[COUNTRY_NAME])</f>
        <v>GERMANY</v>
      </c>
      <c r="J1105" s="10" t="str">
        <f>_xlfn.XLOOKUP(A1105,Country_MZ[MARKET_NODE],Country_MZ[COUNTRY_NAME])</f>
        <v>DENMARK</v>
      </c>
    </row>
    <row r="1106" spans="1:10" hidden="1">
      <c r="A1106" s="10" t="s">
        <v>272</v>
      </c>
      <c r="B1106" s="10" t="s">
        <v>34</v>
      </c>
      <c r="C1106" s="10" t="s">
        <v>345</v>
      </c>
      <c r="D1106" s="10">
        <v>2032</v>
      </c>
      <c r="E1106" s="10" t="s">
        <v>272</v>
      </c>
      <c r="F1106" s="10">
        <v>1200</v>
      </c>
      <c r="G1106" s="10">
        <v>600</v>
      </c>
      <c r="H1106" s="10" t="s">
        <v>292</v>
      </c>
      <c r="I1106" s="10" t="str">
        <f>_xlfn.XLOOKUP(E1106,Country_MZ[MARKET_NODE],Country_MZ[COUNTRY_NAME])</f>
        <v>DENMARK</v>
      </c>
      <c r="J1106" s="10" t="str">
        <f>_xlfn.XLOOKUP(A1106,Country_MZ[MARKET_NODE],Country_MZ[COUNTRY_NAME])</f>
        <v>DENMARK</v>
      </c>
    </row>
    <row r="1107" spans="1:10" hidden="1">
      <c r="A1107" s="10" t="s">
        <v>272</v>
      </c>
      <c r="B1107" s="10" t="s">
        <v>34</v>
      </c>
      <c r="C1107" s="10" t="s">
        <v>345</v>
      </c>
      <c r="D1107" s="10">
        <v>2033</v>
      </c>
      <c r="E1107" s="10" t="s">
        <v>34</v>
      </c>
      <c r="F1107" s="10">
        <v>2000</v>
      </c>
      <c r="G1107" s="10">
        <v>2000</v>
      </c>
      <c r="H1107" s="10" t="s">
        <v>291</v>
      </c>
      <c r="I1107" s="10" t="str">
        <f>_xlfn.XLOOKUP(E1107,Country_MZ[MARKET_NODE],Country_MZ[COUNTRY_NAME])</f>
        <v>GERMANY</v>
      </c>
      <c r="J1107" s="10" t="str">
        <f>_xlfn.XLOOKUP(A1107,Country_MZ[MARKET_NODE],Country_MZ[COUNTRY_NAME])</f>
        <v>DENMARK</v>
      </c>
    </row>
    <row r="1108" spans="1:10" hidden="1">
      <c r="A1108" s="10" t="s">
        <v>272</v>
      </c>
      <c r="B1108" s="10" t="s">
        <v>34</v>
      </c>
      <c r="C1108" s="10" t="s">
        <v>345</v>
      </c>
      <c r="D1108" s="10">
        <v>2033</v>
      </c>
      <c r="E1108" s="10" t="s">
        <v>272</v>
      </c>
      <c r="F1108" s="10">
        <v>1200</v>
      </c>
      <c r="G1108" s="10">
        <v>600</v>
      </c>
      <c r="H1108" s="10" t="s">
        <v>292</v>
      </c>
      <c r="I1108" s="10" t="str">
        <f>_xlfn.XLOOKUP(E1108,Country_MZ[MARKET_NODE],Country_MZ[COUNTRY_NAME])</f>
        <v>DENMARK</v>
      </c>
      <c r="J1108" s="10" t="str">
        <f>_xlfn.XLOOKUP(A1108,Country_MZ[MARKET_NODE],Country_MZ[COUNTRY_NAME])</f>
        <v>DENMARK</v>
      </c>
    </row>
    <row r="1109" spans="1:10" hidden="1">
      <c r="A1109" s="10" t="s">
        <v>272</v>
      </c>
      <c r="B1109" s="10" t="s">
        <v>34</v>
      </c>
      <c r="C1109" s="10" t="s">
        <v>345</v>
      </c>
      <c r="D1109" s="10">
        <v>2034</v>
      </c>
      <c r="E1109" s="10" t="s">
        <v>34</v>
      </c>
      <c r="F1109" s="10">
        <v>2000</v>
      </c>
      <c r="G1109" s="10">
        <v>2000</v>
      </c>
      <c r="H1109" s="10" t="s">
        <v>291</v>
      </c>
      <c r="I1109" s="10" t="str">
        <f>_xlfn.XLOOKUP(E1109,Country_MZ[MARKET_NODE],Country_MZ[COUNTRY_NAME])</f>
        <v>GERMANY</v>
      </c>
      <c r="J1109" s="10" t="str">
        <f>_xlfn.XLOOKUP(A1109,Country_MZ[MARKET_NODE],Country_MZ[COUNTRY_NAME])</f>
        <v>DENMARK</v>
      </c>
    </row>
    <row r="1110" spans="1:10" hidden="1">
      <c r="A1110" s="10" t="s">
        <v>272</v>
      </c>
      <c r="B1110" s="10" t="s">
        <v>34</v>
      </c>
      <c r="C1110" s="10" t="s">
        <v>345</v>
      </c>
      <c r="D1110" s="10">
        <v>2034</v>
      </c>
      <c r="E1110" s="10" t="s">
        <v>272</v>
      </c>
      <c r="F1110" s="10">
        <v>1200</v>
      </c>
      <c r="G1110" s="10">
        <v>600</v>
      </c>
      <c r="H1110" s="10" t="s">
        <v>292</v>
      </c>
      <c r="I1110" s="10" t="str">
        <f>_xlfn.XLOOKUP(E1110,Country_MZ[MARKET_NODE],Country_MZ[COUNTRY_NAME])</f>
        <v>DENMARK</v>
      </c>
      <c r="J1110" s="10" t="str">
        <f>_xlfn.XLOOKUP(A1110,Country_MZ[MARKET_NODE],Country_MZ[COUNTRY_NAME])</f>
        <v>DENMARK</v>
      </c>
    </row>
    <row r="1111" spans="1:10" hidden="1">
      <c r="A1111" s="10" t="s">
        <v>272</v>
      </c>
      <c r="B1111" s="10" t="s">
        <v>34</v>
      </c>
      <c r="C1111" s="10" t="s">
        <v>345</v>
      </c>
      <c r="D1111" s="10">
        <v>2035</v>
      </c>
      <c r="E1111" s="10" t="s">
        <v>34</v>
      </c>
      <c r="F1111" s="10">
        <v>2000</v>
      </c>
      <c r="G1111" s="10">
        <v>2000</v>
      </c>
      <c r="H1111" s="10" t="s">
        <v>291</v>
      </c>
      <c r="I1111" s="10" t="str">
        <f>_xlfn.XLOOKUP(E1111,Country_MZ[MARKET_NODE],Country_MZ[COUNTRY_NAME])</f>
        <v>GERMANY</v>
      </c>
      <c r="J1111" s="10" t="str">
        <f>_xlfn.XLOOKUP(A1111,Country_MZ[MARKET_NODE],Country_MZ[COUNTRY_NAME])</f>
        <v>DENMARK</v>
      </c>
    </row>
    <row r="1112" spans="1:10" hidden="1">
      <c r="A1112" s="10" t="s">
        <v>272</v>
      </c>
      <c r="B1112" s="10" t="s">
        <v>34</v>
      </c>
      <c r="C1112" s="10" t="s">
        <v>345</v>
      </c>
      <c r="D1112" s="10">
        <v>2035</v>
      </c>
      <c r="E1112" s="10" t="s">
        <v>272</v>
      </c>
      <c r="F1112" s="10">
        <v>1200</v>
      </c>
      <c r="G1112" s="10">
        <v>600</v>
      </c>
      <c r="H1112" s="10" t="s">
        <v>292</v>
      </c>
      <c r="I1112" s="10" t="str">
        <f>_xlfn.XLOOKUP(E1112,Country_MZ[MARKET_NODE],Country_MZ[COUNTRY_NAME])</f>
        <v>DENMARK</v>
      </c>
      <c r="J1112" s="10" t="str">
        <f>_xlfn.XLOOKUP(A1112,Country_MZ[MARKET_NODE],Country_MZ[COUNTRY_NAME])</f>
        <v>DENMARK</v>
      </c>
    </row>
    <row r="1113" spans="1:10" hidden="1">
      <c r="A1113" s="10" t="s">
        <v>272</v>
      </c>
      <c r="B1113" s="10" t="s">
        <v>37</v>
      </c>
      <c r="C1113" s="10" t="s">
        <v>346</v>
      </c>
      <c r="D1113" s="10">
        <v>2025</v>
      </c>
      <c r="E1113" s="10" t="s">
        <v>272</v>
      </c>
      <c r="F1113" s="10">
        <v>0</v>
      </c>
      <c r="G1113" s="10">
        <v>0</v>
      </c>
      <c r="H1113" s="10" t="s">
        <v>291</v>
      </c>
      <c r="I1113" s="10" t="str">
        <f>_xlfn.XLOOKUP(E1113,Country_MZ[MARKET_NODE],Country_MZ[COUNTRY_NAME])</f>
        <v>DENMARK</v>
      </c>
      <c r="J1113" s="10" t="str">
        <f>_xlfn.XLOOKUP(A1113,Country_MZ[MARKET_NODE],Country_MZ[COUNTRY_NAME])</f>
        <v>DENMARK</v>
      </c>
    </row>
    <row r="1114" spans="1:10" hidden="1">
      <c r="A1114" s="10" t="s">
        <v>272</v>
      </c>
      <c r="B1114" s="10" t="s">
        <v>37</v>
      </c>
      <c r="C1114" s="10" t="s">
        <v>346</v>
      </c>
      <c r="D1114" s="10">
        <v>2025</v>
      </c>
      <c r="E1114" s="10" t="s">
        <v>37</v>
      </c>
      <c r="F1114" s="10">
        <v>0</v>
      </c>
      <c r="G1114" s="10">
        <v>0</v>
      </c>
      <c r="H1114" s="10" t="s">
        <v>291</v>
      </c>
      <c r="I1114" s="10" t="str">
        <f>_xlfn.XLOOKUP(E1114,Country_MZ[MARKET_NODE],Country_MZ[COUNTRY_NAME])</f>
        <v>DENMARK</v>
      </c>
      <c r="J1114" s="10" t="str">
        <f>_xlfn.XLOOKUP(A1114,Country_MZ[MARKET_NODE],Country_MZ[COUNTRY_NAME])</f>
        <v>DENMARK</v>
      </c>
    </row>
    <row r="1115" spans="1:10" hidden="1">
      <c r="A1115" s="10" t="s">
        <v>272</v>
      </c>
      <c r="B1115" s="10" t="s">
        <v>37</v>
      </c>
      <c r="C1115" s="10" t="s">
        <v>346</v>
      </c>
      <c r="D1115" s="10">
        <v>2026</v>
      </c>
      <c r="E1115" s="10" t="s">
        <v>272</v>
      </c>
      <c r="F1115" s="10">
        <v>0</v>
      </c>
      <c r="G1115" s="10">
        <v>0</v>
      </c>
      <c r="H1115" s="10" t="s">
        <v>291</v>
      </c>
      <c r="I1115" s="10" t="str">
        <f>_xlfn.XLOOKUP(E1115,Country_MZ[MARKET_NODE],Country_MZ[COUNTRY_NAME])</f>
        <v>DENMARK</v>
      </c>
      <c r="J1115" s="10" t="str">
        <f>_xlfn.XLOOKUP(A1115,Country_MZ[MARKET_NODE],Country_MZ[COUNTRY_NAME])</f>
        <v>DENMARK</v>
      </c>
    </row>
    <row r="1116" spans="1:10" hidden="1">
      <c r="A1116" s="10" t="s">
        <v>272</v>
      </c>
      <c r="B1116" s="10" t="s">
        <v>37</v>
      </c>
      <c r="C1116" s="10" t="s">
        <v>346</v>
      </c>
      <c r="D1116" s="10">
        <v>2026</v>
      </c>
      <c r="E1116" s="10" t="s">
        <v>37</v>
      </c>
      <c r="F1116" s="10">
        <v>0</v>
      </c>
      <c r="G1116" s="10">
        <v>0</v>
      </c>
      <c r="H1116" s="10" t="s">
        <v>291</v>
      </c>
      <c r="I1116" s="10" t="str">
        <f>_xlfn.XLOOKUP(E1116,Country_MZ[MARKET_NODE],Country_MZ[COUNTRY_NAME])</f>
        <v>DENMARK</v>
      </c>
      <c r="J1116" s="10" t="str">
        <f>_xlfn.XLOOKUP(A1116,Country_MZ[MARKET_NODE],Country_MZ[COUNTRY_NAME])</f>
        <v>DENMARK</v>
      </c>
    </row>
    <row r="1117" spans="1:10" hidden="1">
      <c r="A1117" s="10" t="s">
        <v>272</v>
      </c>
      <c r="B1117" s="10" t="s">
        <v>37</v>
      </c>
      <c r="C1117" s="10" t="s">
        <v>346</v>
      </c>
      <c r="D1117" s="10">
        <v>2027</v>
      </c>
      <c r="E1117" s="10" t="s">
        <v>272</v>
      </c>
      <c r="F1117" s="10">
        <v>0</v>
      </c>
      <c r="G1117" s="10">
        <v>0</v>
      </c>
      <c r="H1117" s="10" t="s">
        <v>291</v>
      </c>
      <c r="I1117" s="10" t="str">
        <f>_xlfn.XLOOKUP(E1117,Country_MZ[MARKET_NODE],Country_MZ[COUNTRY_NAME])</f>
        <v>DENMARK</v>
      </c>
      <c r="J1117" s="10" t="str">
        <f>_xlfn.XLOOKUP(A1117,Country_MZ[MARKET_NODE],Country_MZ[COUNTRY_NAME])</f>
        <v>DENMARK</v>
      </c>
    </row>
    <row r="1118" spans="1:10" hidden="1">
      <c r="A1118" s="10" t="s">
        <v>272</v>
      </c>
      <c r="B1118" s="10" t="s">
        <v>37</v>
      </c>
      <c r="C1118" s="10" t="s">
        <v>346</v>
      </c>
      <c r="D1118" s="10">
        <v>2027</v>
      </c>
      <c r="E1118" s="10" t="s">
        <v>37</v>
      </c>
      <c r="F1118" s="10">
        <v>0</v>
      </c>
      <c r="G1118" s="10">
        <v>0</v>
      </c>
      <c r="H1118" s="10" t="s">
        <v>291</v>
      </c>
      <c r="I1118" s="10" t="str">
        <f>_xlfn.XLOOKUP(E1118,Country_MZ[MARKET_NODE],Country_MZ[COUNTRY_NAME])</f>
        <v>DENMARK</v>
      </c>
      <c r="J1118" s="10" t="str">
        <f>_xlfn.XLOOKUP(A1118,Country_MZ[MARKET_NODE],Country_MZ[COUNTRY_NAME])</f>
        <v>DENMARK</v>
      </c>
    </row>
    <row r="1119" spans="1:10" hidden="1">
      <c r="A1119" s="10" t="s">
        <v>272</v>
      </c>
      <c r="B1119" s="10" t="s">
        <v>37</v>
      </c>
      <c r="C1119" s="10" t="s">
        <v>346</v>
      </c>
      <c r="D1119" s="10">
        <v>2028</v>
      </c>
      <c r="E1119" s="10" t="s">
        <v>272</v>
      </c>
      <c r="F1119" s="10">
        <v>0</v>
      </c>
      <c r="G1119" s="10">
        <v>0</v>
      </c>
      <c r="H1119" s="10" t="s">
        <v>291</v>
      </c>
      <c r="I1119" s="10" t="str">
        <f>_xlfn.XLOOKUP(E1119,Country_MZ[MARKET_NODE],Country_MZ[COUNTRY_NAME])</f>
        <v>DENMARK</v>
      </c>
      <c r="J1119" s="10" t="str">
        <f>_xlfn.XLOOKUP(A1119,Country_MZ[MARKET_NODE],Country_MZ[COUNTRY_NAME])</f>
        <v>DENMARK</v>
      </c>
    </row>
    <row r="1120" spans="1:10" hidden="1">
      <c r="A1120" s="10" t="s">
        <v>272</v>
      </c>
      <c r="B1120" s="10" t="s">
        <v>37</v>
      </c>
      <c r="C1120" s="10" t="s">
        <v>346</v>
      </c>
      <c r="D1120" s="10">
        <v>2028</v>
      </c>
      <c r="E1120" s="10" t="s">
        <v>37</v>
      </c>
      <c r="F1120" s="10">
        <v>0</v>
      </c>
      <c r="G1120" s="10">
        <v>0</v>
      </c>
      <c r="H1120" s="10" t="s">
        <v>291</v>
      </c>
      <c r="I1120" s="10" t="str">
        <f>_xlfn.XLOOKUP(E1120,Country_MZ[MARKET_NODE],Country_MZ[COUNTRY_NAME])</f>
        <v>DENMARK</v>
      </c>
      <c r="J1120" s="10" t="str">
        <f>_xlfn.XLOOKUP(A1120,Country_MZ[MARKET_NODE],Country_MZ[COUNTRY_NAME])</f>
        <v>DENMARK</v>
      </c>
    </row>
    <row r="1121" spans="1:10" hidden="1">
      <c r="A1121" s="10" t="s">
        <v>272</v>
      </c>
      <c r="B1121" s="10" t="s">
        <v>37</v>
      </c>
      <c r="C1121" s="10" t="s">
        <v>346</v>
      </c>
      <c r="D1121" s="10">
        <v>2029</v>
      </c>
      <c r="E1121" s="10" t="s">
        <v>272</v>
      </c>
      <c r="F1121" s="10">
        <v>0</v>
      </c>
      <c r="G1121" s="10">
        <v>0</v>
      </c>
      <c r="H1121" s="10" t="s">
        <v>291</v>
      </c>
      <c r="I1121" s="10" t="str">
        <f>_xlfn.XLOOKUP(E1121,Country_MZ[MARKET_NODE],Country_MZ[COUNTRY_NAME])</f>
        <v>DENMARK</v>
      </c>
      <c r="J1121" s="10" t="str">
        <f>_xlfn.XLOOKUP(A1121,Country_MZ[MARKET_NODE],Country_MZ[COUNTRY_NAME])</f>
        <v>DENMARK</v>
      </c>
    </row>
    <row r="1122" spans="1:10" hidden="1">
      <c r="A1122" s="10" t="s">
        <v>272</v>
      </c>
      <c r="B1122" s="10" t="s">
        <v>37</v>
      </c>
      <c r="C1122" s="10" t="s">
        <v>346</v>
      </c>
      <c r="D1122" s="10">
        <v>2029</v>
      </c>
      <c r="E1122" s="10" t="s">
        <v>37</v>
      </c>
      <c r="F1122" s="10">
        <v>0</v>
      </c>
      <c r="G1122" s="10">
        <v>0</v>
      </c>
      <c r="H1122" s="10" t="s">
        <v>291</v>
      </c>
      <c r="I1122" s="10" t="str">
        <f>_xlfn.XLOOKUP(E1122,Country_MZ[MARKET_NODE],Country_MZ[COUNTRY_NAME])</f>
        <v>DENMARK</v>
      </c>
      <c r="J1122" s="10" t="str">
        <f>_xlfn.XLOOKUP(A1122,Country_MZ[MARKET_NODE],Country_MZ[COUNTRY_NAME])</f>
        <v>DENMARK</v>
      </c>
    </row>
    <row r="1123" spans="1:10" hidden="1">
      <c r="A1123" s="10" t="s">
        <v>272</v>
      </c>
      <c r="B1123" s="10" t="s">
        <v>37</v>
      </c>
      <c r="C1123" s="10" t="s">
        <v>346</v>
      </c>
      <c r="D1123" s="10">
        <v>2030</v>
      </c>
      <c r="E1123" s="10" t="s">
        <v>272</v>
      </c>
      <c r="F1123" s="10">
        <v>2000</v>
      </c>
      <c r="G1123" s="10">
        <v>600</v>
      </c>
      <c r="H1123" s="10" t="s">
        <v>292</v>
      </c>
      <c r="I1123" s="10" t="str">
        <f>_xlfn.XLOOKUP(E1123,Country_MZ[MARKET_NODE],Country_MZ[COUNTRY_NAME])</f>
        <v>DENMARK</v>
      </c>
      <c r="J1123" s="10" t="str">
        <f>_xlfn.XLOOKUP(A1123,Country_MZ[MARKET_NODE],Country_MZ[COUNTRY_NAME])</f>
        <v>DENMARK</v>
      </c>
    </row>
    <row r="1124" spans="1:10" hidden="1">
      <c r="A1124" s="10" t="s">
        <v>272</v>
      </c>
      <c r="B1124" s="10" t="s">
        <v>37</v>
      </c>
      <c r="C1124" s="10" t="s">
        <v>346</v>
      </c>
      <c r="D1124" s="10">
        <v>2030</v>
      </c>
      <c r="E1124" s="10" t="s">
        <v>37</v>
      </c>
      <c r="F1124" s="10">
        <v>2000</v>
      </c>
      <c r="G1124" s="10">
        <v>600</v>
      </c>
      <c r="H1124" s="10" t="s">
        <v>292</v>
      </c>
      <c r="I1124" s="10" t="str">
        <f>_xlfn.XLOOKUP(E1124,Country_MZ[MARKET_NODE],Country_MZ[COUNTRY_NAME])</f>
        <v>DENMARK</v>
      </c>
      <c r="J1124" s="10" t="str">
        <f>_xlfn.XLOOKUP(A1124,Country_MZ[MARKET_NODE],Country_MZ[COUNTRY_NAME])</f>
        <v>DENMARK</v>
      </c>
    </row>
    <row r="1125" spans="1:10" hidden="1">
      <c r="A1125" s="10" t="s">
        <v>272</v>
      </c>
      <c r="B1125" s="10" t="s">
        <v>37</v>
      </c>
      <c r="C1125" s="10" t="s">
        <v>346</v>
      </c>
      <c r="D1125" s="10">
        <v>2031</v>
      </c>
      <c r="E1125" s="10" t="s">
        <v>272</v>
      </c>
      <c r="F1125" s="10">
        <v>2000</v>
      </c>
      <c r="G1125" s="10">
        <v>600</v>
      </c>
      <c r="H1125" s="10" t="s">
        <v>292</v>
      </c>
      <c r="I1125" s="10" t="str">
        <f>_xlfn.XLOOKUP(E1125,Country_MZ[MARKET_NODE],Country_MZ[COUNTRY_NAME])</f>
        <v>DENMARK</v>
      </c>
      <c r="J1125" s="10" t="str">
        <f>_xlfn.XLOOKUP(A1125,Country_MZ[MARKET_NODE],Country_MZ[COUNTRY_NAME])</f>
        <v>DENMARK</v>
      </c>
    </row>
    <row r="1126" spans="1:10" hidden="1">
      <c r="A1126" s="10" t="s">
        <v>272</v>
      </c>
      <c r="B1126" s="10" t="s">
        <v>37</v>
      </c>
      <c r="C1126" s="10" t="s">
        <v>346</v>
      </c>
      <c r="D1126" s="10">
        <v>2031</v>
      </c>
      <c r="E1126" s="10" t="s">
        <v>37</v>
      </c>
      <c r="F1126" s="10">
        <v>2000</v>
      </c>
      <c r="G1126" s="10">
        <v>600</v>
      </c>
      <c r="H1126" s="10" t="s">
        <v>292</v>
      </c>
      <c r="I1126" s="10" t="str">
        <f>_xlfn.XLOOKUP(E1126,Country_MZ[MARKET_NODE],Country_MZ[COUNTRY_NAME])</f>
        <v>DENMARK</v>
      </c>
      <c r="J1126" s="10" t="str">
        <f>_xlfn.XLOOKUP(A1126,Country_MZ[MARKET_NODE],Country_MZ[COUNTRY_NAME])</f>
        <v>DENMARK</v>
      </c>
    </row>
    <row r="1127" spans="1:10" hidden="1">
      <c r="A1127" s="10" t="s">
        <v>272</v>
      </c>
      <c r="B1127" s="10" t="s">
        <v>37</v>
      </c>
      <c r="C1127" s="10" t="s">
        <v>346</v>
      </c>
      <c r="D1127" s="10">
        <v>2032</v>
      </c>
      <c r="E1127" s="10" t="s">
        <v>272</v>
      </c>
      <c r="F1127" s="10">
        <v>2000</v>
      </c>
      <c r="G1127" s="10">
        <v>600</v>
      </c>
      <c r="H1127" s="10" t="s">
        <v>292</v>
      </c>
      <c r="I1127" s="10" t="str">
        <f>_xlfn.XLOOKUP(E1127,Country_MZ[MARKET_NODE],Country_MZ[COUNTRY_NAME])</f>
        <v>DENMARK</v>
      </c>
      <c r="J1127" s="10" t="str">
        <f>_xlfn.XLOOKUP(A1127,Country_MZ[MARKET_NODE],Country_MZ[COUNTRY_NAME])</f>
        <v>DENMARK</v>
      </c>
    </row>
    <row r="1128" spans="1:10" hidden="1">
      <c r="A1128" s="10" t="s">
        <v>272</v>
      </c>
      <c r="B1128" s="10" t="s">
        <v>37</v>
      </c>
      <c r="C1128" s="10" t="s">
        <v>346</v>
      </c>
      <c r="D1128" s="10">
        <v>2032</v>
      </c>
      <c r="E1128" s="10" t="s">
        <v>37</v>
      </c>
      <c r="F1128" s="10">
        <v>2000</v>
      </c>
      <c r="G1128" s="10">
        <v>600</v>
      </c>
      <c r="H1128" s="10" t="s">
        <v>292</v>
      </c>
      <c r="I1128" s="10" t="str">
        <f>_xlfn.XLOOKUP(E1128,Country_MZ[MARKET_NODE],Country_MZ[COUNTRY_NAME])</f>
        <v>DENMARK</v>
      </c>
      <c r="J1128" s="10" t="str">
        <f>_xlfn.XLOOKUP(A1128,Country_MZ[MARKET_NODE],Country_MZ[COUNTRY_NAME])</f>
        <v>DENMARK</v>
      </c>
    </row>
    <row r="1129" spans="1:10" hidden="1">
      <c r="A1129" s="10" t="s">
        <v>272</v>
      </c>
      <c r="B1129" s="10" t="s">
        <v>37</v>
      </c>
      <c r="C1129" s="10" t="s">
        <v>346</v>
      </c>
      <c r="D1129" s="10">
        <v>2033</v>
      </c>
      <c r="E1129" s="10" t="s">
        <v>272</v>
      </c>
      <c r="F1129" s="10">
        <v>2000</v>
      </c>
      <c r="G1129" s="10">
        <v>600</v>
      </c>
      <c r="H1129" s="10" t="s">
        <v>292</v>
      </c>
      <c r="I1129" s="10" t="str">
        <f>_xlfn.XLOOKUP(E1129,Country_MZ[MARKET_NODE],Country_MZ[COUNTRY_NAME])</f>
        <v>DENMARK</v>
      </c>
      <c r="J1129" s="10" t="str">
        <f>_xlfn.XLOOKUP(A1129,Country_MZ[MARKET_NODE],Country_MZ[COUNTRY_NAME])</f>
        <v>DENMARK</v>
      </c>
    </row>
    <row r="1130" spans="1:10" hidden="1">
      <c r="A1130" s="10" t="s">
        <v>272</v>
      </c>
      <c r="B1130" s="10" t="s">
        <v>37</v>
      </c>
      <c r="C1130" s="10" t="s">
        <v>346</v>
      </c>
      <c r="D1130" s="10">
        <v>2033</v>
      </c>
      <c r="E1130" s="10" t="s">
        <v>37</v>
      </c>
      <c r="F1130" s="10">
        <v>2000</v>
      </c>
      <c r="G1130" s="10">
        <v>600</v>
      </c>
      <c r="H1130" s="10" t="s">
        <v>292</v>
      </c>
      <c r="I1130" s="10" t="str">
        <f>_xlfn.XLOOKUP(E1130,Country_MZ[MARKET_NODE],Country_MZ[COUNTRY_NAME])</f>
        <v>DENMARK</v>
      </c>
      <c r="J1130" s="10" t="str">
        <f>_xlfn.XLOOKUP(A1130,Country_MZ[MARKET_NODE],Country_MZ[COUNTRY_NAME])</f>
        <v>DENMARK</v>
      </c>
    </row>
    <row r="1131" spans="1:10" hidden="1">
      <c r="A1131" s="10" t="s">
        <v>272</v>
      </c>
      <c r="B1131" s="10" t="s">
        <v>37</v>
      </c>
      <c r="C1131" s="10" t="s">
        <v>346</v>
      </c>
      <c r="D1131" s="10">
        <v>2034</v>
      </c>
      <c r="E1131" s="10" t="s">
        <v>272</v>
      </c>
      <c r="F1131" s="10">
        <v>2000</v>
      </c>
      <c r="G1131" s="10">
        <v>600</v>
      </c>
      <c r="H1131" s="10" t="s">
        <v>292</v>
      </c>
      <c r="I1131" s="10" t="str">
        <f>_xlfn.XLOOKUP(E1131,Country_MZ[MARKET_NODE],Country_MZ[COUNTRY_NAME])</f>
        <v>DENMARK</v>
      </c>
      <c r="J1131" s="10" t="str">
        <f>_xlfn.XLOOKUP(A1131,Country_MZ[MARKET_NODE],Country_MZ[COUNTRY_NAME])</f>
        <v>DENMARK</v>
      </c>
    </row>
    <row r="1132" spans="1:10" hidden="1">
      <c r="A1132" s="10" t="s">
        <v>272</v>
      </c>
      <c r="B1132" s="10" t="s">
        <v>37</v>
      </c>
      <c r="C1132" s="10" t="s">
        <v>346</v>
      </c>
      <c r="D1132" s="10">
        <v>2034</v>
      </c>
      <c r="E1132" s="10" t="s">
        <v>37</v>
      </c>
      <c r="F1132" s="10">
        <v>2000</v>
      </c>
      <c r="G1132" s="10">
        <v>600</v>
      </c>
      <c r="H1132" s="10" t="s">
        <v>292</v>
      </c>
      <c r="I1132" s="10" t="str">
        <f>_xlfn.XLOOKUP(E1132,Country_MZ[MARKET_NODE],Country_MZ[COUNTRY_NAME])</f>
        <v>DENMARK</v>
      </c>
      <c r="J1132" s="10" t="str">
        <f>_xlfn.XLOOKUP(A1132,Country_MZ[MARKET_NODE],Country_MZ[COUNTRY_NAME])</f>
        <v>DENMARK</v>
      </c>
    </row>
    <row r="1133" spans="1:10" hidden="1">
      <c r="A1133" s="10" t="s">
        <v>272</v>
      </c>
      <c r="B1133" s="10" t="s">
        <v>37</v>
      </c>
      <c r="C1133" s="10" t="s">
        <v>346</v>
      </c>
      <c r="D1133" s="10">
        <v>2035</v>
      </c>
      <c r="E1133" s="10" t="s">
        <v>272</v>
      </c>
      <c r="F1133" s="10">
        <v>2000</v>
      </c>
      <c r="G1133" s="10">
        <v>600</v>
      </c>
      <c r="H1133" s="10" t="s">
        <v>292</v>
      </c>
      <c r="I1133" s="10" t="str">
        <f>_xlfn.XLOOKUP(E1133,Country_MZ[MARKET_NODE],Country_MZ[COUNTRY_NAME])</f>
        <v>DENMARK</v>
      </c>
      <c r="J1133" s="10" t="str">
        <f>_xlfn.XLOOKUP(A1133,Country_MZ[MARKET_NODE],Country_MZ[COUNTRY_NAME])</f>
        <v>DENMARK</v>
      </c>
    </row>
    <row r="1134" spans="1:10" hidden="1">
      <c r="A1134" s="10" t="s">
        <v>272</v>
      </c>
      <c r="B1134" s="10" t="s">
        <v>37</v>
      </c>
      <c r="C1134" s="10" t="s">
        <v>346</v>
      </c>
      <c r="D1134" s="10">
        <v>2035</v>
      </c>
      <c r="E1134" s="10" t="s">
        <v>37</v>
      </c>
      <c r="F1134" s="10">
        <v>2000</v>
      </c>
      <c r="G1134" s="10">
        <v>600</v>
      </c>
      <c r="H1134" s="10" t="s">
        <v>292</v>
      </c>
      <c r="I1134" s="10" t="str">
        <f>_xlfn.XLOOKUP(E1134,Country_MZ[MARKET_NODE],Country_MZ[COUNTRY_NAME])</f>
        <v>DENMARK</v>
      </c>
      <c r="J1134" s="10" t="str">
        <f>_xlfn.XLOOKUP(A1134,Country_MZ[MARKET_NODE],Country_MZ[COUNTRY_NAME])</f>
        <v>DENMARK</v>
      </c>
    </row>
    <row r="1135" spans="1:10" hidden="1">
      <c r="A1135" s="10" t="s">
        <v>272</v>
      </c>
      <c r="B1135" s="10" t="s">
        <v>43</v>
      </c>
      <c r="C1135" s="10" t="s">
        <v>347</v>
      </c>
      <c r="D1135" s="10">
        <v>2025</v>
      </c>
      <c r="E1135" s="10" t="s">
        <v>272</v>
      </c>
      <c r="F1135" s="10">
        <v>0</v>
      </c>
      <c r="G1135" s="10">
        <v>0</v>
      </c>
      <c r="H1135" s="10" t="s">
        <v>291</v>
      </c>
      <c r="I1135" s="10" t="str">
        <f>_xlfn.XLOOKUP(E1135,Country_MZ[MARKET_NODE],Country_MZ[COUNTRY_NAME])</f>
        <v>DENMARK</v>
      </c>
      <c r="J1135" s="10" t="str">
        <f>_xlfn.XLOOKUP(A1135,Country_MZ[MARKET_NODE],Country_MZ[COUNTRY_NAME])</f>
        <v>DENMARK</v>
      </c>
    </row>
    <row r="1136" spans="1:10" hidden="1">
      <c r="A1136" s="10" t="s">
        <v>272</v>
      </c>
      <c r="B1136" s="10" t="s">
        <v>43</v>
      </c>
      <c r="C1136" s="10" t="s">
        <v>347</v>
      </c>
      <c r="D1136" s="10">
        <v>2025</v>
      </c>
      <c r="E1136" s="10" t="s">
        <v>43</v>
      </c>
      <c r="F1136" s="10">
        <v>0</v>
      </c>
      <c r="G1136" s="10">
        <v>0</v>
      </c>
      <c r="H1136" s="10" t="s">
        <v>291</v>
      </c>
      <c r="I1136" s="10" t="str">
        <f>_xlfn.XLOOKUP(E1136,Country_MZ[MARKET_NODE],Country_MZ[COUNTRY_NAME])</f>
        <v>DENMARK</v>
      </c>
      <c r="J1136" s="10" t="str">
        <f>_xlfn.XLOOKUP(A1136,Country_MZ[MARKET_NODE],Country_MZ[COUNTRY_NAME])</f>
        <v>DENMARK</v>
      </c>
    </row>
    <row r="1137" spans="1:10" hidden="1">
      <c r="A1137" s="10" t="s">
        <v>272</v>
      </c>
      <c r="B1137" s="10" t="s">
        <v>43</v>
      </c>
      <c r="C1137" s="10" t="s">
        <v>347</v>
      </c>
      <c r="D1137" s="10">
        <v>2026</v>
      </c>
      <c r="E1137" s="10" t="s">
        <v>272</v>
      </c>
      <c r="F1137" s="10">
        <v>0</v>
      </c>
      <c r="G1137" s="10">
        <v>0</v>
      </c>
      <c r="H1137" s="10" t="s">
        <v>291</v>
      </c>
      <c r="I1137" s="10" t="str">
        <f>_xlfn.XLOOKUP(E1137,Country_MZ[MARKET_NODE],Country_MZ[COUNTRY_NAME])</f>
        <v>DENMARK</v>
      </c>
      <c r="J1137" s="10" t="str">
        <f>_xlfn.XLOOKUP(A1137,Country_MZ[MARKET_NODE],Country_MZ[COUNTRY_NAME])</f>
        <v>DENMARK</v>
      </c>
    </row>
    <row r="1138" spans="1:10" hidden="1">
      <c r="A1138" s="10" t="s">
        <v>272</v>
      </c>
      <c r="B1138" s="10" t="s">
        <v>43</v>
      </c>
      <c r="C1138" s="10" t="s">
        <v>347</v>
      </c>
      <c r="D1138" s="10">
        <v>2026</v>
      </c>
      <c r="E1138" s="10" t="s">
        <v>43</v>
      </c>
      <c r="F1138" s="10">
        <v>0</v>
      </c>
      <c r="G1138" s="10">
        <v>0</v>
      </c>
      <c r="H1138" s="10" t="s">
        <v>291</v>
      </c>
      <c r="I1138" s="10" t="str">
        <f>_xlfn.XLOOKUP(E1138,Country_MZ[MARKET_NODE],Country_MZ[COUNTRY_NAME])</f>
        <v>DENMARK</v>
      </c>
      <c r="J1138" s="10" t="str">
        <f>_xlfn.XLOOKUP(A1138,Country_MZ[MARKET_NODE],Country_MZ[COUNTRY_NAME])</f>
        <v>DENMARK</v>
      </c>
    </row>
    <row r="1139" spans="1:10" hidden="1">
      <c r="A1139" s="10" t="s">
        <v>272</v>
      </c>
      <c r="B1139" s="10" t="s">
        <v>43</v>
      </c>
      <c r="C1139" s="10" t="s">
        <v>347</v>
      </c>
      <c r="D1139" s="10">
        <v>2027</v>
      </c>
      <c r="E1139" s="10" t="s">
        <v>272</v>
      </c>
      <c r="F1139" s="10">
        <v>0</v>
      </c>
      <c r="G1139" s="10">
        <v>0</v>
      </c>
      <c r="H1139" s="10" t="s">
        <v>291</v>
      </c>
      <c r="I1139" s="10" t="str">
        <f>_xlfn.XLOOKUP(E1139,Country_MZ[MARKET_NODE],Country_MZ[COUNTRY_NAME])</f>
        <v>DENMARK</v>
      </c>
      <c r="J1139" s="10" t="str">
        <f>_xlfn.XLOOKUP(A1139,Country_MZ[MARKET_NODE],Country_MZ[COUNTRY_NAME])</f>
        <v>DENMARK</v>
      </c>
    </row>
    <row r="1140" spans="1:10" hidden="1">
      <c r="A1140" s="10" t="s">
        <v>272</v>
      </c>
      <c r="B1140" s="10" t="s">
        <v>43</v>
      </c>
      <c r="C1140" s="10" t="s">
        <v>347</v>
      </c>
      <c r="D1140" s="10">
        <v>2027</v>
      </c>
      <c r="E1140" s="10" t="s">
        <v>43</v>
      </c>
      <c r="F1140" s="10">
        <v>0</v>
      </c>
      <c r="G1140" s="10">
        <v>0</v>
      </c>
      <c r="H1140" s="10" t="s">
        <v>291</v>
      </c>
      <c r="I1140" s="10" t="str">
        <f>_xlfn.XLOOKUP(E1140,Country_MZ[MARKET_NODE],Country_MZ[COUNTRY_NAME])</f>
        <v>DENMARK</v>
      </c>
      <c r="J1140" s="10" t="str">
        <f>_xlfn.XLOOKUP(A1140,Country_MZ[MARKET_NODE],Country_MZ[COUNTRY_NAME])</f>
        <v>DENMARK</v>
      </c>
    </row>
    <row r="1141" spans="1:10" hidden="1">
      <c r="A1141" s="10" t="s">
        <v>272</v>
      </c>
      <c r="B1141" s="10" t="s">
        <v>43</v>
      </c>
      <c r="C1141" s="10" t="s">
        <v>347</v>
      </c>
      <c r="D1141" s="10">
        <v>2028</v>
      </c>
      <c r="E1141" s="10" t="s">
        <v>272</v>
      </c>
      <c r="F1141" s="10">
        <v>0</v>
      </c>
      <c r="G1141" s="10">
        <v>0</v>
      </c>
      <c r="H1141" s="10" t="s">
        <v>291</v>
      </c>
      <c r="I1141" s="10" t="str">
        <f>_xlfn.XLOOKUP(E1141,Country_MZ[MARKET_NODE],Country_MZ[COUNTRY_NAME])</f>
        <v>DENMARK</v>
      </c>
      <c r="J1141" s="10" t="str">
        <f>_xlfn.XLOOKUP(A1141,Country_MZ[MARKET_NODE],Country_MZ[COUNTRY_NAME])</f>
        <v>DENMARK</v>
      </c>
    </row>
    <row r="1142" spans="1:10" hidden="1">
      <c r="A1142" s="10" t="s">
        <v>272</v>
      </c>
      <c r="B1142" s="10" t="s">
        <v>43</v>
      </c>
      <c r="C1142" s="10" t="s">
        <v>347</v>
      </c>
      <c r="D1142" s="10">
        <v>2028</v>
      </c>
      <c r="E1142" s="10" t="s">
        <v>43</v>
      </c>
      <c r="F1142" s="10">
        <v>0</v>
      </c>
      <c r="G1142" s="10">
        <v>0</v>
      </c>
      <c r="H1142" s="10" t="s">
        <v>291</v>
      </c>
      <c r="I1142" s="10" t="str">
        <f>_xlfn.XLOOKUP(E1142,Country_MZ[MARKET_NODE],Country_MZ[COUNTRY_NAME])</f>
        <v>DENMARK</v>
      </c>
      <c r="J1142" s="10" t="str">
        <f>_xlfn.XLOOKUP(A1142,Country_MZ[MARKET_NODE],Country_MZ[COUNTRY_NAME])</f>
        <v>DENMARK</v>
      </c>
    </row>
    <row r="1143" spans="1:10" hidden="1">
      <c r="A1143" s="10" t="s">
        <v>272</v>
      </c>
      <c r="B1143" s="10" t="s">
        <v>43</v>
      </c>
      <c r="C1143" s="10" t="s">
        <v>347</v>
      </c>
      <c r="D1143" s="10">
        <v>2029</v>
      </c>
      <c r="E1143" s="10" t="s">
        <v>272</v>
      </c>
      <c r="F1143" s="10">
        <v>0</v>
      </c>
      <c r="G1143" s="10">
        <v>0</v>
      </c>
      <c r="H1143" s="10" t="s">
        <v>291</v>
      </c>
      <c r="I1143" s="10" t="str">
        <f>_xlfn.XLOOKUP(E1143,Country_MZ[MARKET_NODE],Country_MZ[COUNTRY_NAME])</f>
        <v>DENMARK</v>
      </c>
      <c r="J1143" s="10" t="str">
        <f>_xlfn.XLOOKUP(A1143,Country_MZ[MARKET_NODE],Country_MZ[COUNTRY_NAME])</f>
        <v>DENMARK</v>
      </c>
    </row>
    <row r="1144" spans="1:10" hidden="1">
      <c r="A1144" s="10" t="s">
        <v>272</v>
      </c>
      <c r="B1144" s="10" t="s">
        <v>43</v>
      </c>
      <c r="C1144" s="10" t="s">
        <v>347</v>
      </c>
      <c r="D1144" s="10">
        <v>2029</v>
      </c>
      <c r="E1144" s="10" t="s">
        <v>43</v>
      </c>
      <c r="F1144" s="10">
        <v>0</v>
      </c>
      <c r="G1144" s="10">
        <v>0</v>
      </c>
      <c r="H1144" s="10" t="s">
        <v>291</v>
      </c>
      <c r="I1144" s="10" t="str">
        <f>_xlfn.XLOOKUP(E1144,Country_MZ[MARKET_NODE],Country_MZ[COUNTRY_NAME])</f>
        <v>DENMARK</v>
      </c>
      <c r="J1144" s="10" t="str">
        <f>_xlfn.XLOOKUP(A1144,Country_MZ[MARKET_NODE],Country_MZ[COUNTRY_NAME])</f>
        <v>DENMARK</v>
      </c>
    </row>
    <row r="1145" spans="1:10" hidden="1">
      <c r="A1145" s="10" t="s">
        <v>272</v>
      </c>
      <c r="B1145" s="10" t="s">
        <v>43</v>
      </c>
      <c r="C1145" s="10" t="s">
        <v>347</v>
      </c>
      <c r="D1145" s="10">
        <v>2030</v>
      </c>
      <c r="E1145" s="10" t="s">
        <v>272</v>
      </c>
      <c r="F1145" s="10">
        <v>0</v>
      </c>
      <c r="G1145" s="10">
        <v>0</v>
      </c>
      <c r="H1145" s="10" t="s">
        <v>291</v>
      </c>
      <c r="I1145" s="10" t="str">
        <f>_xlfn.XLOOKUP(E1145,Country_MZ[MARKET_NODE],Country_MZ[COUNTRY_NAME])</f>
        <v>DENMARK</v>
      </c>
      <c r="J1145" s="10" t="str">
        <f>_xlfn.XLOOKUP(A1145,Country_MZ[MARKET_NODE],Country_MZ[COUNTRY_NAME])</f>
        <v>DENMARK</v>
      </c>
    </row>
    <row r="1146" spans="1:10" hidden="1">
      <c r="A1146" s="10" t="s">
        <v>272</v>
      </c>
      <c r="B1146" s="10" t="s">
        <v>43</v>
      </c>
      <c r="C1146" s="10" t="s">
        <v>347</v>
      </c>
      <c r="D1146" s="10">
        <v>2030</v>
      </c>
      <c r="E1146" s="10" t="s">
        <v>43</v>
      </c>
      <c r="F1146" s="10">
        <v>0</v>
      </c>
      <c r="G1146" s="10">
        <v>0</v>
      </c>
      <c r="H1146" s="10" t="s">
        <v>291</v>
      </c>
      <c r="I1146" s="10" t="str">
        <f>_xlfn.XLOOKUP(E1146,Country_MZ[MARKET_NODE],Country_MZ[COUNTRY_NAME])</f>
        <v>DENMARK</v>
      </c>
      <c r="J1146" s="10" t="str">
        <f>_xlfn.XLOOKUP(A1146,Country_MZ[MARKET_NODE],Country_MZ[COUNTRY_NAME])</f>
        <v>DENMARK</v>
      </c>
    </row>
    <row r="1147" spans="1:10" hidden="1">
      <c r="A1147" s="10" t="s">
        <v>272</v>
      </c>
      <c r="B1147" s="10" t="s">
        <v>43</v>
      </c>
      <c r="C1147" s="10" t="s">
        <v>347</v>
      </c>
      <c r="D1147" s="10">
        <v>2031</v>
      </c>
      <c r="E1147" s="10" t="s">
        <v>272</v>
      </c>
      <c r="F1147" s="10">
        <v>400</v>
      </c>
      <c r="G1147" s="10">
        <v>400</v>
      </c>
      <c r="H1147" s="10" t="s">
        <v>291</v>
      </c>
      <c r="I1147" s="10" t="str">
        <f>_xlfn.XLOOKUP(E1147,Country_MZ[MARKET_NODE],Country_MZ[COUNTRY_NAME])</f>
        <v>DENMARK</v>
      </c>
      <c r="J1147" s="10" t="str">
        <f>_xlfn.XLOOKUP(A1147,Country_MZ[MARKET_NODE],Country_MZ[COUNTRY_NAME])</f>
        <v>DENMARK</v>
      </c>
    </row>
    <row r="1148" spans="1:10" hidden="1">
      <c r="A1148" s="10" t="s">
        <v>272</v>
      </c>
      <c r="B1148" s="10" t="s">
        <v>43</v>
      </c>
      <c r="C1148" s="10" t="s">
        <v>347</v>
      </c>
      <c r="D1148" s="10">
        <v>2031</v>
      </c>
      <c r="E1148" s="10" t="s">
        <v>43</v>
      </c>
      <c r="F1148" s="10">
        <v>400</v>
      </c>
      <c r="G1148" s="10">
        <v>400</v>
      </c>
      <c r="H1148" s="10" t="s">
        <v>291</v>
      </c>
      <c r="I1148" s="10" t="str">
        <f>_xlfn.XLOOKUP(E1148,Country_MZ[MARKET_NODE],Country_MZ[COUNTRY_NAME])</f>
        <v>DENMARK</v>
      </c>
      <c r="J1148" s="10" t="str">
        <f>_xlfn.XLOOKUP(A1148,Country_MZ[MARKET_NODE],Country_MZ[COUNTRY_NAME])</f>
        <v>DENMARK</v>
      </c>
    </row>
    <row r="1149" spans="1:10" hidden="1">
      <c r="A1149" s="10" t="s">
        <v>272</v>
      </c>
      <c r="B1149" s="10" t="s">
        <v>43</v>
      </c>
      <c r="C1149" s="10" t="s">
        <v>347</v>
      </c>
      <c r="D1149" s="10">
        <v>2032</v>
      </c>
      <c r="E1149" s="10" t="s">
        <v>272</v>
      </c>
      <c r="F1149" s="10">
        <v>400</v>
      </c>
      <c r="G1149" s="10">
        <v>400</v>
      </c>
      <c r="H1149" s="10" t="s">
        <v>291</v>
      </c>
      <c r="I1149" s="10" t="str">
        <f>_xlfn.XLOOKUP(E1149,Country_MZ[MARKET_NODE],Country_MZ[COUNTRY_NAME])</f>
        <v>DENMARK</v>
      </c>
      <c r="J1149" s="10" t="str">
        <f>_xlfn.XLOOKUP(A1149,Country_MZ[MARKET_NODE],Country_MZ[COUNTRY_NAME])</f>
        <v>DENMARK</v>
      </c>
    </row>
    <row r="1150" spans="1:10" hidden="1">
      <c r="A1150" s="10" t="s">
        <v>272</v>
      </c>
      <c r="B1150" s="10" t="s">
        <v>43</v>
      </c>
      <c r="C1150" s="10" t="s">
        <v>347</v>
      </c>
      <c r="D1150" s="10">
        <v>2032</v>
      </c>
      <c r="E1150" s="10" t="s">
        <v>43</v>
      </c>
      <c r="F1150" s="10">
        <v>400</v>
      </c>
      <c r="G1150" s="10">
        <v>400</v>
      </c>
      <c r="H1150" s="10" t="s">
        <v>291</v>
      </c>
      <c r="I1150" s="10" t="str">
        <f>_xlfn.XLOOKUP(E1150,Country_MZ[MARKET_NODE],Country_MZ[COUNTRY_NAME])</f>
        <v>DENMARK</v>
      </c>
      <c r="J1150" s="10" t="str">
        <f>_xlfn.XLOOKUP(A1150,Country_MZ[MARKET_NODE],Country_MZ[COUNTRY_NAME])</f>
        <v>DENMARK</v>
      </c>
    </row>
    <row r="1151" spans="1:10" hidden="1">
      <c r="A1151" s="10" t="s">
        <v>272</v>
      </c>
      <c r="B1151" s="10" t="s">
        <v>43</v>
      </c>
      <c r="C1151" s="10" t="s">
        <v>347</v>
      </c>
      <c r="D1151" s="10">
        <v>2033</v>
      </c>
      <c r="E1151" s="10" t="s">
        <v>272</v>
      </c>
      <c r="F1151" s="10">
        <v>400</v>
      </c>
      <c r="G1151" s="10">
        <v>400</v>
      </c>
      <c r="H1151" s="10" t="s">
        <v>291</v>
      </c>
      <c r="I1151" s="10" t="str">
        <f>_xlfn.XLOOKUP(E1151,Country_MZ[MARKET_NODE],Country_MZ[COUNTRY_NAME])</f>
        <v>DENMARK</v>
      </c>
      <c r="J1151" s="10" t="str">
        <f>_xlfn.XLOOKUP(A1151,Country_MZ[MARKET_NODE],Country_MZ[COUNTRY_NAME])</f>
        <v>DENMARK</v>
      </c>
    </row>
    <row r="1152" spans="1:10" hidden="1">
      <c r="A1152" s="10" t="s">
        <v>272</v>
      </c>
      <c r="B1152" s="10" t="s">
        <v>43</v>
      </c>
      <c r="C1152" s="10" t="s">
        <v>347</v>
      </c>
      <c r="D1152" s="10">
        <v>2033</v>
      </c>
      <c r="E1152" s="10" t="s">
        <v>43</v>
      </c>
      <c r="F1152" s="10">
        <v>400</v>
      </c>
      <c r="G1152" s="10">
        <v>400</v>
      </c>
      <c r="H1152" s="10" t="s">
        <v>291</v>
      </c>
      <c r="I1152" s="10" t="str">
        <f>_xlfn.XLOOKUP(E1152,Country_MZ[MARKET_NODE],Country_MZ[COUNTRY_NAME])</f>
        <v>DENMARK</v>
      </c>
      <c r="J1152" s="10" t="str">
        <f>_xlfn.XLOOKUP(A1152,Country_MZ[MARKET_NODE],Country_MZ[COUNTRY_NAME])</f>
        <v>DENMARK</v>
      </c>
    </row>
    <row r="1153" spans="1:10" hidden="1">
      <c r="A1153" s="10" t="s">
        <v>272</v>
      </c>
      <c r="B1153" s="10" t="s">
        <v>43</v>
      </c>
      <c r="C1153" s="10" t="s">
        <v>347</v>
      </c>
      <c r="D1153" s="10">
        <v>2034</v>
      </c>
      <c r="E1153" s="10" t="s">
        <v>272</v>
      </c>
      <c r="F1153" s="10">
        <v>400</v>
      </c>
      <c r="G1153" s="10">
        <v>400</v>
      </c>
      <c r="H1153" s="10" t="s">
        <v>291</v>
      </c>
      <c r="I1153" s="10" t="str">
        <f>_xlfn.XLOOKUP(E1153,Country_MZ[MARKET_NODE],Country_MZ[COUNTRY_NAME])</f>
        <v>DENMARK</v>
      </c>
      <c r="J1153" s="10" t="str">
        <f>_xlfn.XLOOKUP(A1153,Country_MZ[MARKET_NODE],Country_MZ[COUNTRY_NAME])</f>
        <v>DENMARK</v>
      </c>
    </row>
    <row r="1154" spans="1:10" hidden="1">
      <c r="A1154" s="10" t="s">
        <v>272</v>
      </c>
      <c r="B1154" s="10" t="s">
        <v>43</v>
      </c>
      <c r="C1154" s="10" t="s">
        <v>347</v>
      </c>
      <c r="D1154" s="10">
        <v>2034</v>
      </c>
      <c r="E1154" s="10" t="s">
        <v>43</v>
      </c>
      <c r="F1154" s="10">
        <v>400</v>
      </c>
      <c r="G1154" s="10">
        <v>400</v>
      </c>
      <c r="H1154" s="10" t="s">
        <v>291</v>
      </c>
      <c r="I1154" s="10" t="str">
        <f>_xlfn.XLOOKUP(E1154,Country_MZ[MARKET_NODE],Country_MZ[COUNTRY_NAME])</f>
        <v>DENMARK</v>
      </c>
      <c r="J1154" s="10" t="str">
        <f>_xlfn.XLOOKUP(A1154,Country_MZ[MARKET_NODE],Country_MZ[COUNTRY_NAME])</f>
        <v>DENMARK</v>
      </c>
    </row>
    <row r="1155" spans="1:10" hidden="1">
      <c r="A1155" s="10" t="s">
        <v>272</v>
      </c>
      <c r="B1155" s="10" t="s">
        <v>43</v>
      </c>
      <c r="C1155" s="10" t="s">
        <v>347</v>
      </c>
      <c r="D1155" s="10">
        <v>2035</v>
      </c>
      <c r="E1155" s="10" t="s">
        <v>272</v>
      </c>
      <c r="F1155" s="10">
        <v>400</v>
      </c>
      <c r="G1155" s="10">
        <v>400</v>
      </c>
      <c r="H1155" s="10" t="s">
        <v>291</v>
      </c>
      <c r="I1155" s="10" t="str">
        <f>_xlfn.XLOOKUP(E1155,Country_MZ[MARKET_NODE],Country_MZ[COUNTRY_NAME])</f>
        <v>DENMARK</v>
      </c>
      <c r="J1155" s="10" t="str">
        <f>_xlfn.XLOOKUP(A1155,Country_MZ[MARKET_NODE],Country_MZ[COUNTRY_NAME])</f>
        <v>DENMARK</v>
      </c>
    </row>
    <row r="1156" spans="1:10" hidden="1">
      <c r="A1156" s="10" t="s">
        <v>272</v>
      </c>
      <c r="B1156" s="10" t="s">
        <v>43</v>
      </c>
      <c r="C1156" s="10" t="s">
        <v>347</v>
      </c>
      <c r="D1156" s="10">
        <v>2035</v>
      </c>
      <c r="E1156" s="10" t="s">
        <v>43</v>
      </c>
      <c r="F1156" s="10">
        <v>400</v>
      </c>
      <c r="G1156" s="10">
        <v>400</v>
      </c>
      <c r="H1156" s="10" t="s">
        <v>291</v>
      </c>
      <c r="I1156" s="10" t="str">
        <f>_xlfn.XLOOKUP(E1156,Country_MZ[MARKET_NODE],Country_MZ[COUNTRY_NAME])</f>
        <v>DENMARK</v>
      </c>
      <c r="J1156" s="10" t="str">
        <f>_xlfn.XLOOKUP(A1156,Country_MZ[MARKET_NODE],Country_MZ[COUNTRY_NAME])</f>
        <v>DENMARK</v>
      </c>
    </row>
    <row r="1157" spans="1:10" hidden="1">
      <c r="A1157" s="10" t="s">
        <v>37</v>
      </c>
      <c r="B1157" s="10" t="s">
        <v>34</v>
      </c>
      <c r="C1157" s="10" t="s">
        <v>348</v>
      </c>
      <c r="D1157" s="10">
        <v>2025</v>
      </c>
      <c r="E1157" s="10" t="s">
        <v>34</v>
      </c>
      <c r="F1157" s="10">
        <v>0</v>
      </c>
      <c r="G1157" s="10">
        <v>0</v>
      </c>
      <c r="H1157" s="10" t="s">
        <v>291</v>
      </c>
      <c r="I1157" s="10" t="str">
        <f>_xlfn.XLOOKUP(E1157,Country_MZ[MARKET_NODE],Country_MZ[COUNTRY_NAME])</f>
        <v>GERMANY</v>
      </c>
      <c r="J1157" s="10" t="str">
        <f>_xlfn.XLOOKUP(A1157,Country_MZ[MARKET_NODE],Country_MZ[COUNTRY_NAME])</f>
        <v>DENMARK</v>
      </c>
    </row>
    <row r="1158" spans="1:10" hidden="1">
      <c r="A1158" s="10" t="s">
        <v>37</v>
      </c>
      <c r="B1158" s="10" t="s">
        <v>34</v>
      </c>
      <c r="C1158" s="10" t="s">
        <v>348</v>
      </c>
      <c r="D1158" s="10">
        <v>2025</v>
      </c>
      <c r="E1158" s="10" t="s">
        <v>37</v>
      </c>
      <c r="F1158" s="10">
        <v>585</v>
      </c>
      <c r="G1158" s="10">
        <v>0</v>
      </c>
      <c r="H1158" s="10" t="s">
        <v>292</v>
      </c>
      <c r="I1158" s="10" t="str">
        <f>_xlfn.XLOOKUP(E1158,Country_MZ[MARKET_NODE],Country_MZ[COUNTRY_NAME])</f>
        <v>DENMARK</v>
      </c>
      <c r="J1158" s="10" t="str">
        <f>_xlfn.XLOOKUP(A1158,Country_MZ[MARKET_NODE],Country_MZ[COUNTRY_NAME])</f>
        <v>DENMARK</v>
      </c>
    </row>
    <row r="1159" spans="1:10" hidden="1">
      <c r="A1159" s="10" t="s">
        <v>37</v>
      </c>
      <c r="B1159" s="10" t="s">
        <v>34</v>
      </c>
      <c r="C1159" s="10" t="s">
        <v>348</v>
      </c>
      <c r="D1159" s="10">
        <v>2026</v>
      </c>
      <c r="E1159" s="10" t="s">
        <v>34</v>
      </c>
      <c r="F1159" s="10">
        <v>600</v>
      </c>
      <c r="G1159" s="10">
        <v>600</v>
      </c>
      <c r="H1159" s="10" t="s">
        <v>291</v>
      </c>
      <c r="I1159" s="10" t="str">
        <f>_xlfn.XLOOKUP(E1159,Country_MZ[MARKET_NODE],Country_MZ[COUNTRY_NAME])</f>
        <v>GERMANY</v>
      </c>
      <c r="J1159" s="10" t="str">
        <f>_xlfn.XLOOKUP(A1159,Country_MZ[MARKET_NODE],Country_MZ[COUNTRY_NAME])</f>
        <v>DENMARK</v>
      </c>
    </row>
    <row r="1160" spans="1:10" hidden="1">
      <c r="A1160" s="10" t="s">
        <v>37</v>
      </c>
      <c r="B1160" s="10" t="s">
        <v>34</v>
      </c>
      <c r="C1160" s="10" t="s">
        <v>348</v>
      </c>
      <c r="D1160" s="10">
        <v>2026</v>
      </c>
      <c r="E1160" s="10" t="s">
        <v>37</v>
      </c>
      <c r="F1160" s="10">
        <v>585</v>
      </c>
      <c r="G1160" s="10">
        <v>0</v>
      </c>
      <c r="H1160" s="10" t="s">
        <v>292</v>
      </c>
      <c r="I1160" s="10" t="str">
        <f>_xlfn.XLOOKUP(E1160,Country_MZ[MARKET_NODE],Country_MZ[COUNTRY_NAME])</f>
        <v>DENMARK</v>
      </c>
      <c r="J1160" s="10" t="str">
        <f>_xlfn.XLOOKUP(A1160,Country_MZ[MARKET_NODE],Country_MZ[COUNTRY_NAME])</f>
        <v>DENMARK</v>
      </c>
    </row>
    <row r="1161" spans="1:10" hidden="1">
      <c r="A1161" s="10" t="s">
        <v>37</v>
      </c>
      <c r="B1161" s="10" t="s">
        <v>34</v>
      </c>
      <c r="C1161" s="10" t="s">
        <v>348</v>
      </c>
      <c r="D1161" s="10">
        <v>2027</v>
      </c>
      <c r="E1161" s="10" t="s">
        <v>34</v>
      </c>
      <c r="F1161" s="10">
        <v>600</v>
      </c>
      <c r="G1161" s="10">
        <v>600</v>
      </c>
      <c r="H1161" s="10" t="s">
        <v>291</v>
      </c>
      <c r="I1161" s="10" t="str">
        <f>_xlfn.XLOOKUP(E1161,Country_MZ[MARKET_NODE],Country_MZ[COUNTRY_NAME])</f>
        <v>GERMANY</v>
      </c>
      <c r="J1161" s="10" t="str">
        <f>_xlfn.XLOOKUP(A1161,Country_MZ[MARKET_NODE],Country_MZ[COUNTRY_NAME])</f>
        <v>DENMARK</v>
      </c>
    </row>
    <row r="1162" spans="1:10" hidden="1">
      <c r="A1162" s="10" t="s">
        <v>37</v>
      </c>
      <c r="B1162" s="10" t="s">
        <v>34</v>
      </c>
      <c r="C1162" s="10" t="s">
        <v>348</v>
      </c>
      <c r="D1162" s="10">
        <v>2027</v>
      </c>
      <c r="E1162" s="10" t="s">
        <v>37</v>
      </c>
      <c r="F1162" s="10">
        <v>585</v>
      </c>
      <c r="G1162" s="10">
        <v>0</v>
      </c>
      <c r="H1162" s="10" t="s">
        <v>292</v>
      </c>
      <c r="I1162" s="10" t="str">
        <f>_xlfn.XLOOKUP(E1162,Country_MZ[MARKET_NODE],Country_MZ[COUNTRY_NAME])</f>
        <v>DENMARK</v>
      </c>
      <c r="J1162" s="10" t="str">
        <f>_xlfn.XLOOKUP(A1162,Country_MZ[MARKET_NODE],Country_MZ[COUNTRY_NAME])</f>
        <v>DENMARK</v>
      </c>
    </row>
    <row r="1163" spans="1:10" hidden="1">
      <c r="A1163" s="10" t="s">
        <v>37</v>
      </c>
      <c r="B1163" s="10" t="s">
        <v>34</v>
      </c>
      <c r="C1163" s="10" t="s">
        <v>348</v>
      </c>
      <c r="D1163" s="10">
        <v>2028</v>
      </c>
      <c r="E1163" s="10" t="s">
        <v>34</v>
      </c>
      <c r="F1163" s="10">
        <v>600</v>
      </c>
      <c r="G1163" s="10">
        <v>600</v>
      </c>
      <c r="H1163" s="10" t="s">
        <v>291</v>
      </c>
      <c r="I1163" s="10" t="str">
        <f>_xlfn.XLOOKUP(E1163,Country_MZ[MARKET_NODE],Country_MZ[COUNTRY_NAME])</f>
        <v>GERMANY</v>
      </c>
      <c r="J1163" s="10" t="str">
        <f>_xlfn.XLOOKUP(A1163,Country_MZ[MARKET_NODE],Country_MZ[COUNTRY_NAME])</f>
        <v>DENMARK</v>
      </c>
    </row>
    <row r="1164" spans="1:10" hidden="1">
      <c r="A1164" s="10" t="s">
        <v>37</v>
      </c>
      <c r="B1164" s="10" t="s">
        <v>34</v>
      </c>
      <c r="C1164" s="10" t="s">
        <v>348</v>
      </c>
      <c r="D1164" s="10">
        <v>2028</v>
      </c>
      <c r="E1164" s="10" t="s">
        <v>37</v>
      </c>
      <c r="F1164" s="10">
        <v>585</v>
      </c>
      <c r="G1164" s="10">
        <v>0</v>
      </c>
      <c r="H1164" s="10" t="s">
        <v>292</v>
      </c>
      <c r="I1164" s="10" t="str">
        <f>_xlfn.XLOOKUP(E1164,Country_MZ[MARKET_NODE],Country_MZ[COUNTRY_NAME])</f>
        <v>DENMARK</v>
      </c>
      <c r="J1164" s="10" t="str">
        <f>_xlfn.XLOOKUP(A1164,Country_MZ[MARKET_NODE],Country_MZ[COUNTRY_NAME])</f>
        <v>DENMARK</v>
      </c>
    </row>
    <row r="1165" spans="1:10" hidden="1">
      <c r="A1165" s="10" t="s">
        <v>37</v>
      </c>
      <c r="B1165" s="10" t="s">
        <v>34</v>
      </c>
      <c r="C1165" s="10" t="s">
        <v>348</v>
      </c>
      <c r="D1165" s="10">
        <v>2029</v>
      </c>
      <c r="E1165" s="10" t="s">
        <v>34</v>
      </c>
      <c r="F1165" s="10">
        <v>600</v>
      </c>
      <c r="G1165" s="10">
        <v>600</v>
      </c>
      <c r="H1165" s="10" t="s">
        <v>291</v>
      </c>
      <c r="I1165" s="10" t="str">
        <f>_xlfn.XLOOKUP(E1165,Country_MZ[MARKET_NODE],Country_MZ[COUNTRY_NAME])</f>
        <v>GERMANY</v>
      </c>
      <c r="J1165" s="10" t="str">
        <f>_xlfn.XLOOKUP(A1165,Country_MZ[MARKET_NODE],Country_MZ[COUNTRY_NAME])</f>
        <v>DENMARK</v>
      </c>
    </row>
    <row r="1166" spans="1:10" hidden="1">
      <c r="A1166" s="10" t="s">
        <v>37</v>
      </c>
      <c r="B1166" s="10" t="s">
        <v>34</v>
      </c>
      <c r="C1166" s="10" t="s">
        <v>348</v>
      </c>
      <c r="D1166" s="10">
        <v>2029</v>
      </c>
      <c r="E1166" s="10" t="s">
        <v>37</v>
      </c>
      <c r="F1166" s="10">
        <v>585</v>
      </c>
      <c r="G1166" s="10">
        <v>0</v>
      </c>
      <c r="H1166" s="10" t="s">
        <v>292</v>
      </c>
      <c r="I1166" s="10" t="str">
        <f>_xlfn.XLOOKUP(E1166,Country_MZ[MARKET_NODE],Country_MZ[COUNTRY_NAME])</f>
        <v>DENMARK</v>
      </c>
      <c r="J1166" s="10" t="str">
        <f>_xlfn.XLOOKUP(A1166,Country_MZ[MARKET_NODE],Country_MZ[COUNTRY_NAME])</f>
        <v>DENMARK</v>
      </c>
    </row>
    <row r="1167" spans="1:10" hidden="1">
      <c r="A1167" s="10" t="s">
        <v>37</v>
      </c>
      <c r="B1167" s="10" t="s">
        <v>34</v>
      </c>
      <c r="C1167" s="10" t="s">
        <v>348</v>
      </c>
      <c r="D1167" s="10">
        <v>2030</v>
      </c>
      <c r="E1167" s="10" t="s">
        <v>34</v>
      </c>
      <c r="F1167" s="10">
        <v>600</v>
      </c>
      <c r="G1167" s="10">
        <v>600</v>
      </c>
      <c r="H1167" s="10" t="s">
        <v>291</v>
      </c>
      <c r="I1167" s="10" t="str">
        <f>_xlfn.XLOOKUP(E1167,Country_MZ[MARKET_NODE],Country_MZ[COUNTRY_NAME])</f>
        <v>GERMANY</v>
      </c>
      <c r="J1167" s="10" t="str">
        <f>_xlfn.XLOOKUP(A1167,Country_MZ[MARKET_NODE],Country_MZ[COUNTRY_NAME])</f>
        <v>DENMARK</v>
      </c>
    </row>
    <row r="1168" spans="1:10" hidden="1">
      <c r="A1168" s="10" t="s">
        <v>37</v>
      </c>
      <c r="B1168" s="10" t="s">
        <v>34</v>
      </c>
      <c r="C1168" s="10" t="s">
        <v>348</v>
      </c>
      <c r="D1168" s="10">
        <v>2030</v>
      </c>
      <c r="E1168" s="10" t="s">
        <v>37</v>
      </c>
      <c r="F1168" s="10">
        <v>585</v>
      </c>
      <c r="G1168" s="10">
        <v>0</v>
      </c>
      <c r="H1168" s="10" t="s">
        <v>292</v>
      </c>
      <c r="I1168" s="10" t="str">
        <f>_xlfn.XLOOKUP(E1168,Country_MZ[MARKET_NODE],Country_MZ[COUNTRY_NAME])</f>
        <v>DENMARK</v>
      </c>
      <c r="J1168" s="10" t="str">
        <f>_xlfn.XLOOKUP(A1168,Country_MZ[MARKET_NODE],Country_MZ[COUNTRY_NAME])</f>
        <v>DENMARK</v>
      </c>
    </row>
    <row r="1169" spans="1:10" hidden="1">
      <c r="A1169" s="10" t="s">
        <v>37</v>
      </c>
      <c r="B1169" s="10" t="s">
        <v>34</v>
      </c>
      <c r="C1169" s="10" t="s">
        <v>348</v>
      </c>
      <c r="D1169" s="10">
        <v>2031</v>
      </c>
      <c r="E1169" s="10" t="s">
        <v>34</v>
      </c>
      <c r="F1169" s="10">
        <v>600</v>
      </c>
      <c r="G1169" s="10">
        <v>600</v>
      </c>
      <c r="H1169" s="10" t="s">
        <v>291</v>
      </c>
      <c r="I1169" s="10" t="str">
        <f>_xlfn.XLOOKUP(E1169,Country_MZ[MARKET_NODE],Country_MZ[COUNTRY_NAME])</f>
        <v>GERMANY</v>
      </c>
      <c r="J1169" s="10" t="str">
        <f>_xlfn.XLOOKUP(A1169,Country_MZ[MARKET_NODE],Country_MZ[COUNTRY_NAME])</f>
        <v>DENMARK</v>
      </c>
    </row>
    <row r="1170" spans="1:10" hidden="1">
      <c r="A1170" s="10" t="s">
        <v>37</v>
      </c>
      <c r="B1170" s="10" t="s">
        <v>34</v>
      </c>
      <c r="C1170" s="10" t="s">
        <v>348</v>
      </c>
      <c r="D1170" s="10">
        <v>2031</v>
      </c>
      <c r="E1170" s="10" t="s">
        <v>37</v>
      </c>
      <c r="F1170" s="10">
        <v>585</v>
      </c>
      <c r="G1170" s="10">
        <v>0</v>
      </c>
      <c r="H1170" s="10" t="s">
        <v>292</v>
      </c>
      <c r="I1170" s="10" t="str">
        <f>_xlfn.XLOOKUP(E1170,Country_MZ[MARKET_NODE],Country_MZ[COUNTRY_NAME])</f>
        <v>DENMARK</v>
      </c>
      <c r="J1170" s="10" t="str">
        <f>_xlfn.XLOOKUP(A1170,Country_MZ[MARKET_NODE],Country_MZ[COUNTRY_NAME])</f>
        <v>DENMARK</v>
      </c>
    </row>
    <row r="1171" spans="1:10" hidden="1">
      <c r="A1171" s="10" t="s">
        <v>37</v>
      </c>
      <c r="B1171" s="10" t="s">
        <v>34</v>
      </c>
      <c r="C1171" s="10" t="s">
        <v>348</v>
      </c>
      <c r="D1171" s="10">
        <v>2032</v>
      </c>
      <c r="E1171" s="10" t="s">
        <v>34</v>
      </c>
      <c r="F1171" s="10">
        <v>600</v>
      </c>
      <c r="G1171" s="10">
        <v>600</v>
      </c>
      <c r="H1171" s="10" t="s">
        <v>291</v>
      </c>
      <c r="I1171" s="10" t="str">
        <f>_xlfn.XLOOKUP(E1171,Country_MZ[MARKET_NODE],Country_MZ[COUNTRY_NAME])</f>
        <v>GERMANY</v>
      </c>
      <c r="J1171" s="10" t="str">
        <f>_xlfn.XLOOKUP(A1171,Country_MZ[MARKET_NODE],Country_MZ[COUNTRY_NAME])</f>
        <v>DENMARK</v>
      </c>
    </row>
    <row r="1172" spans="1:10" hidden="1">
      <c r="A1172" s="10" t="s">
        <v>37</v>
      </c>
      <c r="B1172" s="10" t="s">
        <v>34</v>
      </c>
      <c r="C1172" s="10" t="s">
        <v>348</v>
      </c>
      <c r="D1172" s="10">
        <v>2032</v>
      </c>
      <c r="E1172" s="10" t="s">
        <v>37</v>
      </c>
      <c r="F1172" s="10">
        <v>585</v>
      </c>
      <c r="G1172" s="10">
        <v>0</v>
      </c>
      <c r="H1172" s="10" t="s">
        <v>292</v>
      </c>
      <c r="I1172" s="10" t="str">
        <f>_xlfn.XLOOKUP(E1172,Country_MZ[MARKET_NODE],Country_MZ[COUNTRY_NAME])</f>
        <v>DENMARK</v>
      </c>
      <c r="J1172" s="10" t="str">
        <f>_xlfn.XLOOKUP(A1172,Country_MZ[MARKET_NODE],Country_MZ[COUNTRY_NAME])</f>
        <v>DENMARK</v>
      </c>
    </row>
    <row r="1173" spans="1:10" hidden="1">
      <c r="A1173" s="10" t="s">
        <v>37</v>
      </c>
      <c r="B1173" s="10" t="s">
        <v>34</v>
      </c>
      <c r="C1173" s="10" t="s">
        <v>348</v>
      </c>
      <c r="D1173" s="10">
        <v>2033</v>
      </c>
      <c r="E1173" s="10" t="s">
        <v>34</v>
      </c>
      <c r="F1173" s="10">
        <v>600</v>
      </c>
      <c r="G1173" s="10">
        <v>600</v>
      </c>
      <c r="H1173" s="10" t="s">
        <v>291</v>
      </c>
      <c r="I1173" s="10" t="str">
        <f>_xlfn.XLOOKUP(E1173,Country_MZ[MARKET_NODE],Country_MZ[COUNTRY_NAME])</f>
        <v>GERMANY</v>
      </c>
      <c r="J1173" s="10" t="str">
        <f>_xlfn.XLOOKUP(A1173,Country_MZ[MARKET_NODE],Country_MZ[COUNTRY_NAME])</f>
        <v>DENMARK</v>
      </c>
    </row>
    <row r="1174" spans="1:10" hidden="1">
      <c r="A1174" s="10" t="s">
        <v>37</v>
      </c>
      <c r="B1174" s="10" t="s">
        <v>34</v>
      </c>
      <c r="C1174" s="10" t="s">
        <v>348</v>
      </c>
      <c r="D1174" s="10">
        <v>2033</v>
      </c>
      <c r="E1174" s="10" t="s">
        <v>37</v>
      </c>
      <c r="F1174" s="10">
        <v>585</v>
      </c>
      <c r="G1174" s="10">
        <v>0</v>
      </c>
      <c r="H1174" s="10" t="s">
        <v>292</v>
      </c>
      <c r="I1174" s="10" t="str">
        <f>_xlfn.XLOOKUP(E1174,Country_MZ[MARKET_NODE],Country_MZ[COUNTRY_NAME])</f>
        <v>DENMARK</v>
      </c>
      <c r="J1174" s="10" t="str">
        <f>_xlfn.XLOOKUP(A1174,Country_MZ[MARKET_NODE],Country_MZ[COUNTRY_NAME])</f>
        <v>DENMARK</v>
      </c>
    </row>
    <row r="1175" spans="1:10" hidden="1">
      <c r="A1175" s="10" t="s">
        <v>37</v>
      </c>
      <c r="B1175" s="10" t="s">
        <v>34</v>
      </c>
      <c r="C1175" s="10" t="s">
        <v>348</v>
      </c>
      <c r="D1175" s="10">
        <v>2034</v>
      </c>
      <c r="E1175" s="10" t="s">
        <v>34</v>
      </c>
      <c r="F1175" s="10">
        <v>600</v>
      </c>
      <c r="G1175" s="10">
        <v>600</v>
      </c>
      <c r="H1175" s="10" t="s">
        <v>291</v>
      </c>
      <c r="I1175" s="10" t="str">
        <f>_xlfn.XLOOKUP(E1175,Country_MZ[MARKET_NODE],Country_MZ[COUNTRY_NAME])</f>
        <v>GERMANY</v>
      </c>
      <c r="J1175" s="10" t="str">
        <f>_xlfn.XLOOKUP(A1175,Country_MZ[MARKET_NODE],Country_MZ[COUNTRY_NAME])</f>
        <v>DENMARK</v>
      </c>
    </row>
    <row r="1176" spans="1:10" hidden="1">
      <c r="A1176" s="10" t="s">
        <v>37</v>
      </c>
      <c r="B1176" s="10" t="s">
        <v>34</v>
      </c>
      <c r="C1176" s="10" t="s">
        <v>348</v>
      </c>
      <c r="D1176" s="10">
        <v>2034</v>
      </c>
      <c r="E1176" s="10" t="s">
        <v>37</v>
      </c>
      <c r="F1176" s="10">
        <v>585</v>
      </c>
      <c r="G1176" s="10">
        <v>0</v>
      </c>
      <c r="H1176" s="10" t="s">
        <v>292</v>
      </c>
      <c r="I1176" s="10" t="str">
        <f>_xlfn.XLOOKUP(E1176,Country_MZ[MARKET_NODE],Country_MZ[COUNTRY_NAME])</f>
        <v>DENMARK</v>
      </c>
      <c r="J1176" s="10" t="str">
        <f>_xlfn.XLOOKUP(A1176,Country_MZ[MARKET_NODE],Country_MZ[COUNTRY_NAME])</f>
        <v>DENMARK</v>
      </c>
    </row>
    <row r="1177" spans="1:10" hidden="1">
      <c r="A1177" s="10" t="s">
        <v>37</v>
      </c>
      <c r="B1177" s="10" t="s">
        <v>34</v>
      </c>
      <c r="C1177" s="10" t="s">
        <v>348</v>
      </c>
      <c r="D1177" s="10">
        <v>2035</v>
      </c>
      <c r="E1177" s="10" t="s">
        <v>34</v>
      </c>
      <c r="F1177" s="10">
        <v>600</v>
      </c>
      <c r="G1177" s="10">
        <v>600</v>
      </c>
      <c r="H1177" s="10" t="s">
        <v>291</v>
      </c>
      <c r="I1177" s="10" t="str">
        <f>_xlfn.XLOOKUP(E1177,Country_MZ[MARKET_NODE],Country_MZ[COUNTRY_NAME])</f>
        <v>GERMANY</v>
      </c>
      <c r="J1177" s="10" t="str">
        <f>_xlfn.XLOOKUP(A1177,Country_MZ[MARKET_NODE],Country_MZ[COUNTRY_NAME])</f>
        <v>DENMARK</v>
      </c>
    </row>
    <row r="1178" spans="1:10" hidden="1">
      <c r="A1178" s="10" t="s">
        <v>37</v>
      </c>
      <c r="B1178" s="10" t="s">
        <v>34</v>
      </c>
      <c r="C1178" s="10" t="s">
        <v>348</v>
      </c>
      <c r="D1178" s="10">
        <v>2035</v>
      </c>
      <c r="E1178" s="10" t="s">
        <v>37</v>
      </c>
      <c r="F1178" s="10">
        <v>585</v>
      </c>
      <c r="G1178" s="10">
        <v>0</v>
      </c>
      <c r="H1178" s="10" t="s">
        <v>292</v>
      </c>
      <c r="I1178" s="10" t="str">
        <f>_xlfn.XLOOKUP(E1178,Country_MZ[MARKET_NODE],Country_MZ[COUNTRY_NAME])</f>
        <v>DENMARK</v>
      </c>
      <c r="J1178" s="10" t="str">
        <f>_xlfn.XLOOKUP(A1178,Country_MZ[MARKET_NODE],Country_MZ[COUNTRY_NAME])</f>
        <v>DENMARK</v>
      </c>
    </row>
    <row r="1179" spans="1:10" hidden="1">
      <c r="A1179" s="10" t="s">
        <v>37</v>
      </c>
      <c r="B1179" s="10" t="s">
        <v>272</v>
      </c>
      <c r="C1179" s="10" t="s">
        <v>349</v>
      </c>
      <c r="D1179" s="10">
        <v>2025</v>
      </c>
      <c r="E1179" s="10" t="s">
        <v>272</v>
      </c>
      <c r="F1179" s="10">
        <v>0</v>
      </c>
      <c r="G1179" s="10">
        <v>0</v>
      </c>
      <c r="H1179" s="10" t="s">
        <v>291</v>
      </c>
      <c r="I1179" s="10" t="str">
        <f>_xlfn.XLOOKUP(E1179,Country_MZ[MARKET_NODE],Country_MZ[COUNTRY_NAME])</f>
        <v>DENMARK</v>
      </c>
      <c r="J1179" s="10" t="str">
        <f>_xlfn.XLOOKUP(A1179,Country_MZ[MARKET_NODE],Country_MZ[COUNTRY_NAME])</f>
        <v>DENMARK</v>
      </c>
    </row>
    <row r="1180" spans="1:10" hidden="1">
      <c r="A1180" s="10" t="s">
        <v>37</v>
      </c>
      <c r="B1180" s="10" t="s">
        <v>272</v>
      </c>
      <c r="C1180" s="10" t="s">
        <v>349</v>
      </c>
      <c r="D1180" s="10">
        <v>2025</v>
      </c>
      <c r="E1180" s="10" t="s">
        <v>37</v>
      </c>
      <c r="F1180" s="10">
        <v>0</v>
      </c>
      <c r="G1180" s="10">
        <v>0</v>
      </c>
      <c r="H1180" s="10" t="s">
        <v>291</v>
      </c>
      <c r="I1180" s="10" t="str">
        <f>_xlfn.XLOOKUP(E1180,Country_MZ[MARKET_NODE],Country_MZ[COUNTRY_NAME])</f>
        <v>DENMARK</v>
      </c>
      <c r="J1180" s="10" t="str">
        <f>_xlfn.XLOOKUP(A1180,Country_MZ[MARKET_NODE],Country_MZ[COUNTRY_NAME])</f>
        <v>DENMARK</v>
      </c>
    </row>
    <row r="1181" spans="1:10" hidden="1">
      <c r="A1181" s="10" t="s">
        <v>37</v>
      </c>
      <c r="B1181" s="10" t="s">
        <v>272</v>
      </c>
      <c r="C1181" s="10" t="s">
        <v>349</v>
      </c>
      <c r="D1181" s="10">
        <v>2026</v>
      </c>
      <c r="E1181" s="10" t="s">
        <v>272</v>
      </c>
      <c r="F1181" s="10">
        <v>0</v>
      </c>
      <c r="G1181" s="10">
        <v>0</v>
      </c>
      <c r="H1181" s="10" t="s">
        <v>291</v>
      </c>
      <c r="I1181" s="10" t="str">
        <f>_xlfn.XLOOKUP(E1181,Country_MZ[MARKET_NODE],Country_MZ[COUNTRY_NAME])</f>
        <v>DENMARK</v>
      </c>
      <c r="J1181" s="10" t="str">
        <f>_xlfn.XLOOKUP(A1181,Country_MZ[MARKET_NODE],Country_MZ[COUNTRY_NAME])</f>
        <v>DENMARK</v>
      </c>
    </row>
    <row r="1182" spans="1:10" hidden="1">
      <c r="A1182" s="10" t="s">
        <v>37</v>
      </c>
      <c r="B1182" s="10" t="s">
        <v>272</v>
      </c>
      <c r="C1182" s="10" t="s">
        <v>349</v>
      </c>
      <c r="D1182" s="10">
        <v>2026</v>
      </c>
      <c r="E1182" s="10" t="s">
        <v>37</v>
      </c>
      <c r="F1182" s="10">
        <v>0</v>
      </c>
      <c r="G1182" s="10">
        <v>0</v>
      </c>
      <c r="H1182" s="10" t="s">
        <v>291</v>
      </c>
      <c r="I1182" s="10" t="str">
        <f>_xlfn.XLOOKUP(E1182,Country_MZ[MARKET_NODE],Country_MZ[COUNTRY_NAME])</f>
        <v>DENMARK</v>
      </c>
      <c r="J1182" s="10" t="str">
        <f>_xlfn.XLOOKUP(A1182,Country_MZ[MARKET_NODE],Country_MZ[COUNTRY_NAME])</f>
        <v>DENMARK</v>
      </c>
    </row>
    <row r="1183" spans="1:10" hidden="1">
      <c r="A1183" s="10" t="s">
        <v>37</v>
      </c>
      <c r="B1183" s="10" t="s">
        <v>272</v>
      </c>
      <c r="C1183" s="10" t="s">
        <v>349</v>
      </c>
      <c r="D1183" s="10">
        <v>2027</v>
      </c>
      <c r="E1183" s="10" t="s">
        <v>272</v>
      </c>
      <c r="F1183" s="10">
        <v>0</v>
      </c>
      <c r="G1183" s="10">
        <v>0</v>
      </c>
      <c r="H1183" s="10" t="s">
        <v>291</v>
      </c>
      <c r="I1183" s="10" t="str">
        <f>_xlfn.XLOOKUP(E1183,Country_MZ[MARKET_NODE],Country_MZ[COUNTRY_NAME])</f>
        <v>DENMARK</v>
      </c>
      <c r="J1183" s="10" t="str">
        <f>_xlfn.XLOOKUP(A1183,Country_MZ[MARKET_NODE],Country_MZ[COUNTRY_NAME])</f>
        <v>DENMARK</v>
      </c>
    </row>
    <row r="1184" spans="1:10" hidden="1">
      <c r="A1184" s="10" t="s">
        <v>37</v>
      </c>
      <c r="B1184" s="10" t="s">
        <v>272</v>
      </c>
      <c r="C1184" s="10" t="s">
        <v>349</v>
      </c>
      <c r="D1184" s="10">
        <v>2027</v>
      </c>
      <c r="E1184" s="10" t="s">
        <v>37</v>
      </c>
      <c r="F1184" s="10">
        <v>0</v>
      </c>
      <c r="G1184" s="10">
        <v>0</v>
      </c>
      <c r="H1184" s="10" t="s">
        <v>291</v>
      </c>
      <c r="I1184" s="10" t="str">
        <f>_xlfn.XLOOKUP(E1184,Country_MZ[MARKET_NODE],Country_MZ[COUNTRY_NAME])</f>
        <v>DENMARK</v>
      </c>
      <c r="J1184" s="10" t="str">
        <f>_xlfn.XLOOKUP(A1184,Country_MZ[MARKET_NODE],Country_MZ[COUNTRY_NAME])</f>
        <v>DENMARK</v>
      </c>
    </row>
    <row r="1185" spans="1:10" hidden="1">
      <c r="A1185" s="10" t="s">
        <v>37</v>
      </c>
      <c r="B1185" s="10" t="s">
        <v>272</v>
      </c>
      <c r="C1185" s="10" t="s">
        <v>349</v>
      </c>
      <c r="D1185" s="10">
        <v>2028</v>
      </c>
      <c r="E1185" s="10" t="s">
        <v>272</v>
      </c>
      <c r="F1185" s="10">
        <v>0</v>
      </c>
      <c r="G1185" s="10">
        <v>0</v>
      </c>
      <c r="H1185" s="10" t="s">
        <v>291</v>
      </c>
      <c r="I1185" s="10" t="str">
        <f>_xlfn.XLOOKUP(E1185,Country_MZ[MARKET_NODE],Country_MZ[COUNTRY_NAME])</f>
        <v>DENMARK</v>
      </c>
      <c r="J1185" s="10" t="str">
        <f>_xlfn.XLOOKUP(A1185,Country_MZ[MARKET_NODE],Country_MZ[COUNTRY_NAME])</f>
        <v>DENMARK</v>
      </c>
    </row>
    <row r="1186" spans="1:10" hidden="1">
      <c r="A1186" s="10" t="s">
        <v>37</v>
      </c>
      <c r="B1186" s="10" t="s">
        <v>272</v>
      </c>
      <c r="C1186" s="10" t="s">
        <v>349</v>
      </c>
      <c r="D1186" s="10">
        <v>2028</v>
      </c>
      <c r="E1186" s="10" t="s">
        <v>37</v>
      </c>
      <c r="F1186" s="10">
        <v>0</v>
      </c>
      <c r="G1186" s="10">
        <v>0</v>
      </c>
      <c r="H1186" s="10" t="s">
        <v>291</v>
      </c>
      <c r="I1186" s="10" t="str">
        <f>_xlfn.XLOOKUP(E1186,Country_MZ[MARKET_NODE],Country_MZ[COUNTRY_NAME])</f>
        <v>DENMARK</v>
      </c>
      <c r="J1186" s="10" t="str">
        <f>_xlfn.XLOOKUP(A1186,Country_MZ[MARKET_NODE],Country_MZ[COUNTRY_NAME])</f>
        <v>DENMARK</v>
      </c>
    </row>
    <row r="1187" spans="1:10" hidden="1">
      <c r="A1187" s="10" t="s">
        <v>37</v>
      </c>
      <c r="B1187" s="10" t="s">
        <v>272</v>
      </c>
      <c r="C1187" s="10" t="s">
        <v>349</v>
      </c>
      <c r="D1187" s="10">
        <v>2029</v>
      </c>
      <c r="E1187" s="10" t="s">
        <v>272</v>
      </c>
      <c r="F1187" s="10">
        <v>0</v>
      </c>
      <c r="G1187" s="10">
        <v>0</v>
      </c>
      <c r="H1187" s="10" t="s">
        <v>291</v>
      </c>
      <c r="I1187" s="10" t="str">
        <f>_xlfn.XLOOKUP(E1187,Country_MZ[MARKET_NODE],Country_MZ[COUNTRY_NAME])</f>
        <v>DENMARK</v>
      </c>
      <c r="J1187" s="10" t="str">
        <f>_xlfn.XLOOKUP(A1187,Country_MZ[MARKET_NODE],Country_MZ[COUNTRY_NAME])</f>
        <v>DENMARK</v>
      </c>
    </row>
    <row r="1188" spans="1:10" hidden="1">
      <c r="A1188" s="10" t="s">
        <v>37</v>
      </c>
      <c r="B1188" s="10" t="s">
        <v>272</v>
      </c>
      <c r="C1188" s="10" t="s">
        <v>349</v>
      </c>
      <c r="D1188" s="10">
        <v>2029</v>
      </c>
      <c r="E1188" s="10" t="s">
        <v>37</v>
      </c>
      <c r="F1188" s="10">
        <v>0</v>
      </c>
      <c r="G1188" s="10">
        <v>0</v>
      </c>
      <c r="H1188" s="10" t="s">
        <v>291</v>
      </c>
      <c r="I1188" s="10" t="str">
        <f>_xlfn.XLOOKUP(E1188,Country_MZ[MARKET_NODE],Country_MZ[COUNTRY_NAME])</f>
        <v>DENMARK</v>
      </c>
      <c r="J1188" s="10" t="str">
        <f>_xlfn.XLOOKUP(A1188,Country_MZ[MARKET_NODE],Country_MZ[COUNTRY_NAME])</f>
        <v>DENMARK</v>
      </c>
    </row>
    <row r="1189" spans="1:10" hidden="1">
      <c r="A1189" s="10" t="s">
        <v>37</v>
      </c>
      <c r="B1189" s="10" t="s">
        <v>272</v>
      </c>
      <c r="C1189" s="10" t="s">
        <v>349</v>
      </c>
      <c r="D1189" s="10">
        <v>2030</v>
      </c>
      <c r="E1189" s="10" t="s">
        <v>272</v>
      </c>
      <c r="F1189" s="10">
        <v>2000</v>
      </c>
      <c r="G1189" s="10">
        <v>600</v>
      </c>
      <c r="H1189" s="10" t="s">
        <v>292</v>
      </c>
      <c r="I1189" s="10" t="str">
        <f>_xlfn.XLOOKUP(E1189,Country_MZ[MARKET_NODE],Country_MZ[COUNTRY_NAME])</f>
        <v>DENMARK</v>
      </c>
      <c r="J1189" s="10" t="str">
        <f>_xlfn.XLOOKUP(A1189,Country_MZ[MARKET_NODE],Country_MZ[COUNTRY_NAME])</f>
        <v>DENMARK</v>
      </c>
    </row>
    <row r="1190" spans="1:10" hidden="1">
      <c r="A1190" s="10" t="s">
        <v>37</v>
      </c>
      <c r="B1190" s="10" t="s">
        <v>272</v>
      </c>
      <c r="C1190" s="10" t="s">
        <v>349</v>
      </c>
      <c r="D1190" s="10">
        <v>2030</v>
      </c>
      <c r="E1190" s="10" t="s">
        <v>37</v>
      </c>
      <c r="F1190" s="10">
        <v>2000</v>
      </c>
      <c r="G1190" s="10">
        <v>600</v>
      </c>
      <c r="H1190" s="10" t="s">
        <v>292</v>
      </c>
      <c r="I1190" s="10" t="str">
        <f>_xlfn.XLOOKUP(E1190,Country_MZ[MARKET_NODE],Country_MZ[COUNTRY_NAME])</f>
        <v>DENMARK</v>
      </c>
      <c r="J1190" s="10" t="str">
        <f>_xlfn.XLOOKUP(A1190,Country_MZ[MARKET_NODE],Country_MZ[COUNTRY_NAME])</f>
        <v>DENMARK</v>
      </c>
    </row>
    <row r="1191" spans="1:10" hidden="1">
      <c r="A1191" s="10" t="s">
        <v>37</v>
      </c>
      <c r="B1191" s="10" t="s">
        <v>272</v>
      </c>
      <c r="C1191" s="10" t="s">
        <v>349</v>
      </c>
      <c r="D1191" s="10">
        <v>2031</v>
      </c>
      <c r="E1191" s="10" t="s">
        <v>272</v>
      </c>
      <c r="F1191" s="10">
        <v>2000</v>
      </c>
      <c r="G1191" s="10">
        <v>600</v>
      </c>
      <c r="H1191" s="10" t="s">
        <v>292</v>
      </c>
      <c r="I1191" s="10" t="str">
        <f>_xlfn.XLOOKUP(E1191,Country_MZ[MARKET_NODE],Country_MZ[COUNTRY_NAME])</f>
        <v>DENMARK</v>
      </c>
      <c r="J1191" s="10" t="str">
        <f>_xlfn.XLOOKUP(A1191,Country_MZ[MARKET_NODE],Country_MZ[COUNTRY_NAME])</f>
        <v>DENMARK</v>
      </c>
    </row>
    <row r="1192" spans="1:10" hidden="1">
      <c r="A1192" s="10" t="s">
        <v>37</v>
      </c>
      <c r="B1192" s="10" t="s">
        <v>272</v>
      </c>
      <c r="C1192" s="10" t="s">
        <v>349</v>
      </c>
      <c r="D1192" s="10">
        <v>2031</v>
      </c>
      <c r="E1192" s="10" t="s">
        <v>37</v>
      </c>
      <c r="F1192" s="10">
        <v>2000</v>
      </c>
      <c r="G1192" s="10">
        <v>600</v>
      </c>
      <c r="H1192" s="10" t="s">
        <v>292</v>
      </c>
      <c r="I1192" s="10" t="str">
        <f>_xlfn.XLOOKUP(E1192,Country_MZ[MARKET_NODE],Country_MZ[COUNTRY_NAME])</f>
        <v>DENMARK</v>
      </c>
      <c r="J1192" s="10" t="str">
        <f>_xlfn.XLOOKUP(A1192,Country_MZ[MARKET_NODE],Country_MZ[COUNTRY_NAME])</f>
        <v>DENMARK</v>
      </c>
    </row>
    <row r="1193" spans="1:10" hidden="1">
      <c r="A1193" s="10" t="s">
        <v>37</v>
      </c>
      <c r="B1193" s="10" t="s">
        <v>272</v>
      </c>
      <c r="C1193" s="10" t="s">
        <v>349</v>
      </c>
      <c r="D1193" s="10">
        <v>2032</v>
      </c>
      <c r="E1193" s="10" t="s">
        <v>272</v>
      </c>
      <c r="F1193" s="10">
        <v>2000</v>
      </c>
      <c r="G1193" s="10">
        <v>600</v>
      </c>
      <c r="H1193" s="10" t="s">
        <v>292</v>
      </c>
      <c r="I1193" s="10" t="str">
        <f>_xlfn.XLOOKUP(E1193,Country_MZ[MARKET_NODE],Country_MZ[COUNTRY_NAME])</f>
        <v>DENMARK</v>
      </c>
      <c r="J1193" s="10" t="str">
        <f>_xlfn.XLOOKUP(A1193,Country_MZ[MARKET_NODE],Country_MZ[COUNTRY_NAME])</f>
        <v>DENMARK</v>
      </c>
    </row>
    <row r="1194" spans="1:10" hidden="1">
      <c r="A1194" s="10" t="s">
        <v>37</v>
      </c>
      <c r="B1194" s="10" t="s">
        <v>272</v>
      </c>
      <c r="C1194" s="10" t="s">
        <v>349</v>
      </c>
      <c r="D1194" s="10">
        <v>2032</v>
      </c>
      <c r="E1194" s="10" t="s">
        <v>37</v>
      </c>
      <c r="F1194" s="10">
        <v>2000</v>
      </c>
      <c r="G1194" s="10">
        <v>600</v>
      </c>
      <c r="H1194" s="10" t="s">
        <v>292</v>
      </c>
      <c r="I1194" s="10" t="str">
        <f>_xlfn.XLOOKUP(E1194,Country_MZ[MARKET_NODE],Country_MZ[COUNTRY_NAME])</f>
        <v>DENMARK</v>
      </c>
      <c r="J1194" s="10" t="str">
        <f>_xlfn.XLOOKUP(A1194,Country_MZ[MARKET_NODE],Country_MZ[COUNTRY_NAME])</f>
        <v>DENMARK</v>
      </c>
    </row>
    <row r="1195" spans="1:10" hidden="1">
      <c r="A1195" s="10" t="s">
        <v>37</v>
      </c>
      <c r="B1195" s="10" t="s">
        <v>272</v>
      </c>
      <c r="C1195" s="10" t="s">
        <v>349</v>
      </c>
      <c r="D1195" s="10">
        <v>2033</v>
      </c>
      <c r="E1195" s="10" t="s">
        <v>272</v>
      </c>
      <c r="F1195" s="10">
        <v>2000</v>
      </c>
      <c r="G1195" s="10">
        <v>600</v>
      </c>
      <c r="H1195" s="10" t="s">
        <v>292</v>
      </c>
      <c r="I1195" s="10" t="str">
        <f>_xlfn.XLOOKUP(E1195,Country_MZ[MARKET_NODE],Country_MZ[COUNTRY_NAME])</f>
        <v>DENMARK</v>
      </c>
      <c r="J1195" s="10" t="str">
        <f>_xlfn.XLOOKUP(A1195,Country_MZ[MARKET_NODE],Country_MZ[COUNTRY_NAME])</f>
        <v>DENMARK</v>
      </c>
    </row>
    <row r="1196" spans="1:10" hidden="1">
      <c r="A1196" s="10" t="s">
        <v>37</v>
      </c>
      <c r="B1196" s="10" t="s">
        <v>272</v>
      </c>
      <c r="C1196" s="10" t="s">
        <v>349</v>
      </c>
      <c r="D1196" s="10">
        <v>2033</v>
      </c>
      <c r="E1196" s="10" t="s">
        <v>37</v>
      </c>
      <c r="F1196" s="10">
        <v>2000</v>
      </c>
      <c r="G1196" s="10">
        <v>600</v>
      </c>
      <c r="H1196" s="10" t="s">
        <v>292</v>
      </c>
      <c r="I1196" s="10" t="str">
        <f>_xlfn.XLOOKUP(E1196,Country_MZ[MARKET_NODE],Country_MZ[COUNTRY_NAME])</f>
        <v>DENMARK</v>
      </c>
      <c r="J1196" s="10" t="str">
        <f>_xlfn.XLOOKUP(A1196,Country_MZ[MARKET_NODE],Country_MZ[COUNTRY_NAME])</f>
        <v>DENMARK</v>
      </c>
    </row>
    <row r="1197" spans="1:10" hidden="1">
      <c r="A1197" s="10" t="s">
        <v>37</v>
      </c>
      <c r="B1197" s="10" t="s">
        <v>272</v>
      </c>
      <c r="C1197" s="10" t="s">
        <v>349</v>
      </c>
      <c r="D1197" s="10">
        <v>2034</v>
      </c>
      <c r="E1197" s="10" t="s">
        <v>272</v>
      </c>
      <c r="F1197" s="10">
        <v>2000</v>
      </c>
      <c r="G1197" s="10">
        <v>600</v>
      </c>
      <c r="H1197" s="10" t="s">
        <v>292</v>
      </c>
      <c r="I1197" s="10" t="str">
        <f>_xlfn.XLOOKUP(E1197,Country_MZ[MARKET_NODE],Country_MZ[COUNTRY_NAME])</f>
        <v>DENMARK</v>
      </c>
      <c r="J1197" s="10" t="str">
        <f>_xlfn.XLOOKUP(A1197,Country_MZ[MARKET_NODE],Country_MZ[COUNTRY_NAME])</f>
        <v>DENMARK</v>
      </c>
    </row>
    <row r="1198" spans="1:10" hidden="1">
      <c r="A1198" s="10" t="s">
        <v>37</v>
      </c>
      <c r="B1198" s="10" t="s">
        <v>272</v>
      </c>
      <c r="C1198" s="10" t="s">
        <v>349</v>
      </c>
      <c r="D1198" s="10">
        <v>2034</v>
      </c>
      <c r="E1198" s="10" t="s">
        <v>37</v>
      </c>
      <c r="F1198" s="10">
        <v>2000</v>
      </c>
      <c r="G1198" s="10">
        <v>600</v>
      </c>
      <c r="H1198" s="10" t="s">
        <v>292</v>
      </c>
      <c r="I1198" s="10" t="str">
        <f>_xlfn.XLOOKUP(E1198,Country_MZ[MARKET_NODE],Country_MZ[COUNTRY_NAME])</f>
        <v>DENMARK</v>
      </c>
      <c r="J1198" s="10" t="str">
        <f>_xlfn.XLOOKUP(A1198,Country_MZ[MARKET_NODE],Country_MZ[COUNTRY_NAME])</f>
        <v>DENMARK</v>
      </c>
    </row>
    <row r="1199" spans="1:10" hidden="1">
      <c r="A1199" s="10" t="s">
        <v>37</v>
      </c>
      <c r="B1199" s="10" t="s">
        <v>272</v>
      </c>
      <c r="C1199" s="10" t="s">
        <v>349</v>
      </c>
      <c r="D1199" s="10">
        <v>2035</v>
      </c>
      <c r="E1199" s="10" t="s">
        <v>272</v>
      </c>
      <c r="F1199" s="10">
        <v>2000</v>
      </c>
      <c r="G1199" s="10">
        <v>600</v>
      </c>
      <c r="H1199" s="10" t="s">
        <v>292</v>
      </c>
      <c r="I1199" s="10" t="str">
        <f>_xlfn.XLOOKUP(E1199,Country_MZ[MARKET_NODE],Country_MZ[COUNTRY_NAME])</f>
        <v>DENMARK</v>
      </c>
      <c r="J1199" s="10" t="str">
        <f>_xlfn.XLOOKUP(A1199,Country_MZ[MARKET_NODE],Country_MZ[COUNTRY_NAME])</f>
        <v>DENMARK</v>
      </c>
    </row>
    <row r="1200" spans="1:10" hidden="1">
      <c r="A1200" s="10" t="s">
        <v>37</v>
      </c>
      <c r="B1200" s="10" t="s">
        <v>272</v>
      </c>
      <c r="C1200" s="10" t="s">
        <v>349</v>
      </c>
      <c r="D1200" s="10">
        <v>2035</v>
      </c>
      <c r="E1200" s="10" t="s">
        <v>37</v>
      </c>
      <c r="F1200" s="10">
        <v>2000</v>
      </c>
      <c r="G1200" s="10">
        <v>600</v>
      </c>
      <c r="H1200" s="10" t="s">
        <v>292</v>
      </c>
      <c r="I1200" s="10" t="str">
        <f>_xlfn.XLOOKUP(E1200,Country_MZ[MARKET_NODE],Country_MZ[COUNTRY_NAME])</f>
        <v>DENMARK</v>
      </c>
      <c r="J1200" s="10" t="str">
        <f>_xlfn.XLOOKUP(A1200,Country_MZ[MARKET_NODE],Country_MZ[COUNTRY_NAME])</f>
        <v>DENMARK</v>
      </c>
    </row>
    <row r="1201" spans="1:10" hidden="1">
      <c r="A1201" s="10" t="s">
        <v>37</v>
      </c>
      <c r="B1201" s="10" t="s">
        <v>38</v>
      </c>
      <c r="C1201" s="10" t="s">
        <v>350</v>
      </c>
      <c r="D1201" s="10">
        <v>2025</v>
      </c>
      <c r="E1201" s="10" t="s">
        <v>37</v>
      </c>
      <c r="F1201" s="10">
        <v>0</v>
      </c>
      <c r="G1201" s="10">
        <v>0</v>
      </c>
      <c r="H1201" s="10" t="s">
        <v>291</v>
      </c>
      <c r="I1201" s="10" t="str">
        <f>_xlfn.XLOOKUP(E1201,Country_MZ[MARKET_NODE],Country_MZ[COUNTRY_NAME])</f>
        <v>DENMARK</v>
      </c>
      <c r="J1201" s="10" t="str">
        <f>_xlfn.XLOOKUP(A1201,Country_MZ[MARKET_NODE],Country_MZ[COUNTRY_NAME])</f>
        <v>DENMARK</v>
      </c>
    </row>
    <row r="1202" spans="1:10" hidden="1">
      <c r="A1202" s="10" t="s">
        <v>37</v>
      </c>
      <c r="B1202" s="10" t="s">
        <v>38</v>
      </c>
      <c r="C1202" s="10" t="s">
        <v>350</v>
      </c>
      <c r="D1202" s="10">
        <v>2025</v>
      </c>
      <c r="E1202" s="10" t="s">
        <v>38</v>
      </c>
      <c r="F1202" s="10">
        <v>0</v>
      </c>
      <c r="G1202" s="10">
        <v>0</v>
      </c>
      <c r="H1202" s="10" t="s">
        <v>291</v>
      </c>
      <c r="I1202" s="10" t="str">
        <f>_xlfn.XLOOKUP(E1202,Country_MZ[MARKET_NODE],Country_MZ[COUNTRY_NAME])</f>
        <v>DENMARK</v>
      </c>
      <c r="J1202" s="10" t="str">
        <f>_xlfn.XLOOKUP(A1202,Country_MZ[MARKET_NODE],Country_MZ[COUNTRY_NAME])</f>
        <v>DENMARK</v>
      </c>
    </row>
    <row r="1203" spans="1:10" hidden="1">
      <c r="A1203" s="10" t="s">
        <v>37</v>
      </c>
      <c r="B1203" s="10" t="s">
        <v>38</v>
      </c>
      <c r="C1203" s="10" t="s">
        <v>350</v>
      </c>
      <c r="D1203" s="10">
        <v>2026</v>
      </c>
      <c r="E1203" s="10" t="s">
        <v>37</v>
      </c>
      <c r="F1203" s="10">
        <v>0</v>
      </c>
      <c r="G1203" s="10">
        <v>0</v>
      </c>
      <c r="H1203" s="10" t="s">
        <v>291</v>
      </c>
      <c r="I1203" s="10" t="str">
        <f>_xlfn.XLOOKUP(E1203,Country_MZ[MARKET_NODE],Country_MZ[COUNTRY_NAME])</f>
        <v>DENMARK</v>
      </c>
      <c r="J1203" s="10" t="str">
        <f>_xlfn.XLOOKUP(A1203,Country_MZ[MARKET_NODE],Country_MZ[COUNTRY_NAME])</f>
        <v>DENMARK</v>
      </c>
    </row>
    <row r="1204" spans="1:10" hidden="1">
      <c r="A1204" s="10" t="s">
        <v>37</v>
      </c>
      <c r="B1204" s="10" t="s">
        <v>38</v>
      </c>
      <c r="C1204" s="10" t="s">
        <v>350</v>
      </c>
      <c r="D1204" s="10">
        <v>2026</v>
      </c>
      <c r="E1204" s="10" t="s">
        <v>38</v>
      </c>
      <c r="F1204" s="10">
        <v>0</v>
      </c>
      <c r="G1204" s="10">
        <v>0</v>
      </c>
      <c r="H1204" s="10" t="s">
        <v>291</v>
      </c>
      <c r="I1204" s="10" t="str">
        <f>_xlfn.XLOOKUP(E1204,Country_MZ[MARKET_NODE],Country_MZ[COUNTRY_NAME])</f>
        <v>DENMARK</v>
      </c>
      <c r="J1204" s="10" t="str">
        <f>_xlfn.XLOOKUP(A1204,Country_MZ[MARKET_NODE],Country_MZ[COUNTRY_NAME])</f>
        <v>DENMARK</v>
      </c>
    </row>
    <row r="1205" spans="1:10" hidden="1">
      <c r="A1205" s="10" t="s">
        <v>37</v>
      </c>
      <c r="B1205" s="10" t="s">
        <v>38</v>
      </c>
      <c r="C1205" s="10" t="s">
        <v>350</v>
      </c>
      <c r="D1205" s="10">
        <v>2027</v>
      </c>
      <c r="E1205" s="10" t="s">
        <v>37</v>
      </c>
      <c r="F1205" s="10">
        <v>0</v>
      </c>
      <c r="G1205" s="10">
        <v>0</v>
      </c>
      <c r="H1205" s="10" t="s">
        <v>291</v>
      </c>
      <c r="I1205" s="10" t="str">
        <f>_xlfn.XLOOKUP(E1205,Country_MZ[MARKET_NODE],Country_MZ[COUNTRY_NAME])</f>
        <v>DENMARK</v>
      </c>
      <c r="J1205" s="10" t="str">
        <f>_xlfn.XLOOKUP(A1205,Country_MZ[MARKET_NODE],Country_MZ[COUNTRY_NAME])</f>
        <v>DENMARK</v>
      </c>
    </row>
    <row r="1206" spans="1:10" hidden="1">
      <c r="A1206" s="10" t="s">
        <v>37</v>
      </c>
      <c r="B1206" s="10" t="s">
        <v>38</v>
      </c>
      <c r="C1206" s="10" t="s">
        <v>350</v>
      </c>
      <c r="D1206" s="10">
        <v>2027</v>
      </c>
      <c r="E1206" s="10" t="s">
        <v>38</v>
      </c>
      <c r="F1206" s="10">
        <v>0</v>
      </c>
      <c r="G1206" s="10">
        <v>0</v>
      </c>
      <c r="H1206" s="10" t="s">
        <v>291</v>
      </c>
      <c r="I1206" s="10" t="str">
        <f>_xlfn.XLOOKUP(E1206,Country_MZ[MARKET_NODE],Country_MZ[COUNTRY_NAME])</f>
        <v>DENMARK</v>
      </c>
      <c r="J1206" s="10" t="str">
        <f>_xlfn.XLOOKUP(A1206,Country_MZ[MARKET_NODE],Country_MZ[COUNTRY_NAME])</f>
        <v>DENMARK</v>
      </c>
    </row>
    <row r="1207" spans="1:10" hidden="1">
      <c r="A1207" s="10" t="s">
        <v>37</v>
      </c>
      <c r="B1207" s="10" t="s">
        <v>38</v>
      </c>
      <c r="C1207" s="10" t="s">
        <v>350</v>
      </c>
      <c r="D1207" s="10">
        <v>2028</v>
      </c>
      <c r="E1207" s="10" t="s">
        <v>37</v>
      </c>
      <c r="F1207" s="10">
        <v>0</v>
      </c>
      <c r="G1207" s="10">
        <v>0</v>
      </c>
      <c r="H1207" s="10" t="s">
        <v>291</v>
      </c>
      <c r="I1207" s="10" t="str">
        <f>_xlfn.XLOOKUP(E1207,Country_MZ[MARKET_NODE],Country_MZ[COUNTRY_NAME])</f>
        <v>DENMARK</v>
      </c>
      <c r="J1207" s="10" t="str">
        <f>_xlfn.XLOOKUP(A1207,Country_MZ[MARKET_NODE],Country_MZ[COUNTRY_NAME])</f>
        <v>DENMARK</v>
      </c>
    </row>
    <row r="1208" spans="1:10" hidden="1">
      <c r="A1208" s="10" t="s">
        <v>37</v>
      </c>
      <c r="B1208" s="10" t="s">
        <v>38</v>
      </c>
      <c r="C1208" s="10" t="s">
        <v>350</v>
      </c>
      <c r="D1208" s="10">
        <v>2028</v>
      </c>
      <c r="E1208" s="10" t="s">
        <v>38</v>
      </c>
      <c r="F1208" s="10">
        <v>0</v>
      </c>
      <c r="G1208" s="10">
        <v>0</v>
      </c>
      <c r="H1208" s="10" t="s">
        <v>291</v>
      </c>
      <c r="I1208" s="10" t="str">
        <f>_xlfn.XLOOKUP(E1208,Country_MZ[MARKET_NODE],Country_MZ[COUNTRY_NAME])</f>
        <v>DENMARK</v>
      </c>
      <c r="J1208" s="10" t="str">
        <f>_xlfn.XLOOKUP(A1208,Country_MZ[MARKET_NODE],Country_MZ[COUNTRY_NAME])</f>
        <v>DENMARK</v>
      </c>
    </row>
    <row r="1209" spans="1:10" hidden="1">
      <c r="A1209" s="10" t="s">
        <v>37</v>
      </c>
      <c r="B1209" s="10" t="s">
        <v>38</v>
      </c>
      <c r="C1209" s="10" t="s">
        <v>350</v>
      </c>
      <c r="D1209" s="10">
        <v>2029</v>
      </c>
      <c r="E1209" s="10" t="s">
        <v>37</v>
      </c>
      <c r="F1209" s="10">
        <v>0</v>
      </c>
      <c r="G1209" s="10">
        <v>0</v>
      </c>
      <c r="H1209" s="10" t="s">
        <v>291</v>
      </c>
      <c r="I1209" s="10" t="str">
        <f>_xlfn.XLOOKUP(E1209,Country_MZ[MARKET_NODE],Country_MZ[COUNTRY_NAME])</f>
        <v>DENMARK</v>
      </c>
      <c r="J1209" s="10" t="str">
        <f>_xlfn.XLOOKUP(A1209,Country_MZ[MARKET_NODE],Country_MZ[COUNTRY_NAME])</f>
        <v>DENMARK</v>
      </c>
    </row>
    <row r="1210" spans="1:10" hidden="1">
      <c r="A1210" s="10" t="s">
        <v>37</v>
      </c>
      <c r="B1210" s="10" t="s">
        <v>38</v>
      </c>
      <c r="C1210" s="10" t="s">
        <v>350</v>
      </c>
      <c r="D1210" s="10">
        <v>2029</v>
      </c>
      <c r="E1210" s="10" t="s">
        <v>38</v>
      </c>
      <c r="F1210" s="10">
        <v>0</v>
      </c>
      <c r="G1210" s="10">
        <v>0</v>
      </c>
      <c r="H1210" s="10" t="s">
        <v>291</v>
      </c>
      <c r="I1210" s="10" t="str">
        <f>_xlfn.XLOOKUP(E1210,Country_MZ[MARKET_NODE],Country_MZ[COUNTRY_NAME])</f>
        <v>DENMARK</v>
      </c>
      <c r="J1210" s="10" t="str">
        <f>_xlfn.XLOOKUP(A1210,Country_MZ[MARKET_NODE],Country_MZ[COUNTRY_NAME])</f>
        <v>DENMARK</v>
      </c>
    </row>
    <row r="1211" spans="1:10" hidden="1">
      <c r="A1211" s="10" t="s">
        <v>37</v>
      </c>
      <c r="B1211" s="10" t="s">
        <v>38</v>
      </c>
      <c r="C1211" s="10" t="s">
        <v>350</v>
      </c>
      <c r="D1211" s="10">
        <v>2030</v>
      </c>
      <c r="E1211" s="10" t="s">
        <v>37</v>
      </c>
      <c r="F1211" s="10">
        <v>100</v>
      </c>
      <c r="G1211" s="10">
        <v>100</v>
      </c>
      <c r="H1211" s="10" t="s">
        <v>291</v>
      </c>
      <c r="I1211" s="10" t="str">
        <f>_xlfn.XLOOKUP(E1211,Country_MZ[MARKET_NODE],Country_MZ[COUNTRY_NAME])</f>
        <v>DENMARK</v>
      </c>
      <c r="J1211" s="10" t="str">
        <f>_xlfn.XLOOKUP(A1211,Country_MZ[MARKET_NODE],Country_MZ[COUNTRY_NAME])</f>
        <v>DENMARK</v>
      </c>
    </row>
    <row r="1212" spans="1:10" hidden="1">
      <c r="A1212" s="10" t="s">
        <v>37</v>
      </c>
      <c r="B1212" s="10" t="s">
        <v>38</v>
      </c>
      <c r="C1212" s="10" t="s">
        <v>350</v>
      </c>
      <c r="D1212" s="10">
        <v>2030</v>
      </c>
      <c r="E1212" s="10" t="s">
        <v>38</v>
      </c>
      <c r="F1212" s="10">
        <v>100</v>
      </c>
      <c r="G1212" s="10">
        <v>100</v>
      </c>
      <c r="H1212" s="10" t="s">
        <v>291</v>
      </c>
      <c r="I1212" s="10" t="str">
        <f>_xlfn.XLOOKUP(E1212,Country_MZ[MARKET_NODE],Country_MZ[COUNTRY_NAME])</f>
        <v>DENMARK</v>
      </c>
      <c r="J1212" s="10" t="str">
        <f>_xlfn.XLOOKUP(A1212,Country_MZ[MARKET_NODE],Country_MZ[COUNTRY_NAME])</f>
        <v>DENMARK</v>
      </c>
    </row>
    <row r="1213" spans="1:10" hidden="1">
      <c r="A1213" s="10" t="s">
        <v>37</v>
      </c>
      <c r="B1213" s="10" t="s">
        <v>38</v>
      </c>
      <c r="C1213" s="10" t="s">
        <v>350</v>
      </c>
      <c r="D1213" s="10">
        <v>2031</v>
      </c>
      <c r="E1213" s="10" t="s">
        <v>37</v>
      </c>
      <c r="F1213" s="10">
        <v>100</v>
      </c>
      <c r="G1213" s="10">
        <v>100</v>
      </c>
      <c r="H1213" s="10" t="s">
        <v>291</v>
      </c>
      <c r="I1213" s="10" t="str">
        <f>_xlfn.XLOOKUP(E1213,Country_MZ[MARKET_NODE],Country_MZ[COUNTRY_NAME])</f>
        <v>DENMARK</v>
      </c>
      <c r="J1213" s="10" t="str">
        <f>_xlfn.XLOOKUP(A1213,Country_MZ[MARKET_NODE],Country_MZ[COUNTRY_NAME])</f>
        <v>DENMARK</v>
      </c>
    </row>
    <row r="1214" spans="1:10" hidden="1">
      <c r="A1214" s="10" t="s">
        <v>37</v>
      </c>
      <c r="B1214" s="10" t="s">
        <v>38</v>
      </c>
      <c r="C1214" s="10" t="s">
        <v>350</v>
      </c>
      <c r="D1214" s="10">
        <v>2031</v>
      </c>
      <c r="E1214" s="10" t="s">
        <v>38</v>
      </c>
      <c r="F1214" s="10">
        <v>100</v>
      </c>
      <c r="G1214" s="10">
        <v>100</v>
      </c>
      <c r="H1214" s="10" t="s">
        <v>291</v>
      </c>
      <c r="I1214" s="10" t="str">
        <f>_xlfn.XLOOKUP(E1214,Country_MZ[MARKET_NODE],Country_MZ[COUNTRY_NAME])</f>
        <v>DENMARK</v>
      </c>
      <c r="J1214" s="10" t="str">
        <f>_xlfn.XLOOKUP(A1214,Country_MZ[MARKET_NODE],Country_MZ[COUNTRY_NAME])</f>
        <v>DENMARK</v>
      </c>
    </row>
    <row r="1215" spans="1:10" hidden="1">
      <c r="A1215" s="10" t="s">
        <v>37</v>
      </c>
      <c r="B1215" s="10" t="s">
        <v>38</v>
      </c>
      <c r="C1215" s="10" t="s">
        <v>350</v>
      </c>
      <c r="D1215" s="10">
        <v>2032</v>
      </c>
      <c r="E1215" s="10" t="s">
        <v>37</v>
      </c>
      <c r="F1215" s="10">
        <v>100</v>
      </c>
      <c r="G1215" s="10">
        <v>100</v>
      </c>
      <c r="H1215" s="10" t="s">
        <v>291</v>
      </c>
      <c r="I1215" s="10" t="str">
        <f>_xlfn.XLOOKUP(E1215,Country_MZ[MARKET_NODE],Country_MZ[COUNTRY_NAME])</f>
        <v>DENMARK</v>
      </c>
      <c r="J1215" s="10" t="str">
        <f>_xlfn.XLOOKUP(A1215,Country_MZ[MARKET_NODE],Country_MZ[COUNTRY_NAME])</f>
        <v>DENMARK</v>
      </c>
    </row>
    <row r="1216" spans="1:10" hidden="1">
      <c r="A1216" s="10" t="s">
        <v>37</v>
      </c>
      <c r="B1216" s="10" t="s">
        <v>38</v>
      </c>
      <c r="C1216" s="10" t="s">
        <v>350</v>
      </c>
      <c r="D1216" s="10">
        <v>2032</v>
      </c>
      <c r="E1216" s="10" t="s">
        <v>38</v>
      </c>
      <c r="F1216" s="10">
        <v>100</v>
      </c>
      <c r="G1216" s="10">
        <v>100</v>
      </c>
      <c r="H1216" s="10" t="s">
        <v>291</v>
      </c>
      <c r="I1216" s="10" t="str">
        <f>_xlfn.XLOOKUP(E1216,Country_MZ[MARKET_NODE],Country_MZ[COUNTRY_NAME])</f>
        <v>DENMARK</v>
      </c>
      <c r="J1216" s="10" t="str">
        <f>_xlfn.XLOOKUP(A1216,Country_MZ[MARKET_NODE],Country_MZ[COUNTRY_NAME])</f>
        <v>DENMARK</v>
      </c>
    </row>
    <row r="1217" spans="1:10" hidden="1">
      <c r="A1217" s="10" t="s">
        <v>37</v>
      </c>
      <c r="B1217" s="10" t="s">
        <v>38</v>
      </c>
      <c r="C1217" s="10" t="s">
        <v>350</v>
      </c>
      <c r="D1217" s="10">
        <v>2033</v>
      </c>
      <c r="E1217" s="10" t="s">
        <v>37</v>
      </c>
      <c r="F1217" s="10">
        <v>100</v>
      </c>
      <c r="G1217" s="10">
        <v>100</v>
      </c>
      <c r="H1217" s="10" t="s">
        <v>291</v>
      </c>
      <c r="I1217" s="10" t="str">
        <f>_xlfn.XLOOKUP(E1217,Country_MZ[MARKET_NODE],Country_MZ[COUNTRY_NAME])</f>
        <v>DENMARK</v>
      </c>
      <c r="J1217" s="10" t="str">
        <f>_xlfn.XLOOKUP(A1217,Country_MZ[MARKET_NODE],Country_MZ[COUNTRY_NAME])</f>
        <v>DENMARK</v>
      </c>
    </row>
    <row r="1218" spans="1:10" hidden="1">
      <c r="A1218" s="10" t="s">
        <v>37</v>
      </c>
      <c r="B1218" s="10" t="s">
        <v>38</v>
      </c>
      <c r="C1218" s="10" t="s">
        <v>350</v>
      </c>
      <c r="D1218" s="10">
        <v>2033</v>
      </c>
      <c r="E1218" s="10" t="s">
        <v>38</v>
      </c>
      <c r="F1218" s="10">
        <v>100</v>
      </c>
      <c r="G1218" s="10">
        <v>100</v>
      </c>
      <c r="H1218" s="10" t="s">
        <v>291</v>
      </c>
      <c r="I1218" s="10" t="str">
        <f>_xlfn.XLOOKUP(E1218,Country_MZ[MARKET_NODE],Country_MZ[COUNTRY_NAME])</f>
        <v>DENMARK</v>
      </c>
      <c r="J1218" s="10" t="str">
        <f>_xlfn.XLOOKUP(A1218,Country_MZ[MARKET_NODE],Country_MZ[COUNTRY_NAME])</f>
        <v>DENMARK</v>
      </c>
    </row>
    <row r="1219" spans="1:10" hidden="1">
      <c r="A1219" s="10" t="s">
        <v>37</v>
      </c>
      <c r="B1219" s="10" t="s">
        <v>38</v>
      </c>
      <c r="C1219" s="10" t="s">
        <v>350</v>
      </c>
      <c r="D1219" s="10">
        <v>2034</v>
      </c>
      <c r="E1219" s="10" t="s">
        <v>37</v>
      </c>
      <c r="F1219" s="10">
        <v>100</v>
      </c>
      <c r="G1219" s="10">
        <v>100</v>
      </c>
      <c r="H1219" s="10" t="s">
        <v>291</v>
      </c>
      <c r="I1219" s="10" t="str">
        <f>_xlfn.XLOOKUP(E1219,Country_MZ[MARKET_NODE],Country_MZ[COUNTRY_NAME])</f>
        <v>DENMARK</v>
      </c>
      <c r="J1219" s="10" t="str">
        <f>_xlfn.XLOOKUP(A1219,Country_MZ[MARKET_NODE],Country_MZ[COUNTRY_NAME])</f>
        <v>DENMARK</v>
      </c>
    </row>
    <row r="1220" spans="1:10" hidden="1">
      <c r="A1220" s="10" t="s">
        <v>37</v>
      </c>
      <c r="B1220" s="10" t="s">
        <v>38</v>
      </c>
      <c r="C1220" s="10" t="s">
        <v>350</v>
      </c>
      <c r="D1220" s="10">
        <v>2034</v>
      </c>
      <c r="E1220" s="10" t="s">
        <v>38</v>
      </c>
      <c r="F1220" s="10">
        <v>100</v>
      </c>
      <c r="G1220" s="10">
        <v>100</v>
      </c>
      <c r="H1220" s="10" t="s">
        <v>291</v>
      </c>
      <c r="I1220" s="10" t="str">
        <f>_xlfn.XLOOKUP(E1220,Country_MZ[MARKET_NODE],Country_MZ[COUNTRY_NAME])</f>
        <v>DENMARK</v>
      </c>
      <c r="J1220" s="10" t="str">
        <f>_xlfn.XLOOKUP(A1220,Country_MZ[MARKET_NODE],Country_MZ[COUNTRY_NAME])</f>
        <v>DENMARK</v>
      </c>
    </row>
    <row r="1221" spans="1:10" hidden="1">
      <c r="A1221" s="10" t="s">
        <v>37</v>
      </c>
      <c r="B1221" s="10" t="s">
        <v>38</v>
      </c>
      <c r="C1221" s="10" t="s">
        <v>350</v>
      </c>
      <c r="D1221" s="10">
        <v>2035</v>
      </c>
      <c r="E1221" s="10" t="s">
        <v>37</v>
      </c>
      <c r="F1221" s="10">
        <v>100</v>
      </c>
      <c r="G1221" s="10">
        <v>100</v>
      </c>
      <c r="H1221" s="10" t="s">
        <v>291</v>
      </c>
      <c r="I1221" s="10" t="str">
        <f>_xlfn.XLOOKUP(E1221,Country_MZ[MARKET_NODE],Country_MZ[COUNTRY_NAME])</f>
        <v>DENMARK</v>
      </c>
      <c r="J1221" s="10" t="str">
        <f>_xlfn.XLOOKUP(A1221,Country_MZ[MARKET_NODE],Country_MZ[COUNTRY_NAME])</f>
        <v>DENMARK</v>
      </c>
    </row>
    <row r="1222" spans="1:10" hidden="1">
      <c r="A1222" s="10" t="s">
        <v>37</v>
      </c>
      <c r="B1222" s="10" t="s">
        <v>38</v>
      </c>
      <c r="C1222" s="10" t="s">
        <v>350</v>
      </c>
      <c r="D1222" s="10">
        <v>2035</v>
      </c>
      <c r="E1222" s="10" t="s">
        <v>38</v>
      </c>
      <c r="F1222" s="10">
        <v>100</v>
      </c>
      <c r="G1222" s="10">
        <v>100</v>
      </c>
      <c r="H1222" s="10" t="s">
        <v>291</v>
      </c>
      <c r="I1222" s="10" t="str">
        <f>_xlfn.XLOOKUP(E1222,Country_MZ[MARKET_NODE],Country_MZ[COUNTRY_NAME])</f>
        <v>DENMARK</v>
      </c>
      <c r="J1222" s="10" t="str">
        <f>_xlfn.XLOOKUP(A1222,Country_MZ[MARKET_NODE],Country_MZ[COUNTRY_NAME])</f>
        <v>DENMARK</v>
      </c>
    </row>
    <row r="1223" spans="1:10" hidden="1">
      <c r="A1223" s="10" t="s">
        <v>37</v>
      </c>
      <c r="B1223" s="10" t="s">
        <v>39</v>
      </c>
      <c r="C1223" s="10" t="s">
        <v>351</v>
      </c>
      <c r="D1223" s="10">
        <v>2025</v>
      </c>
      <c r="E1223" s="10" t="s">
        <v>37</v>
      </c>
      <c r="F1223" s="10">
        <v>0</v>
      </c>
      <c r="G1223" s="10">
        <v>0</v>
      </c>
      <c r="H1223" s="10" t="s">
        <v>291</v>
      </c>
      <c r="I1223" s="10" t="str">
        <f>_xlfn.XLOOKUP(E1223,Country_MZ[MARKET_NODE],Country_MZ[COUNTRY_NAME])</f>
        <v>DENMARK</v>
      </c>
      <c r="J1223" s="10" t="str">
        <f>_xlfn.XLOOKUP(A1223,Country_MZ[MARKET_NODE],Country_MZ[COUNTRY_NAME])</f>
        <v>DENMARK</v>
      </c>
    </row>
    <row r="1224" spans="1:10" hidden="1">
      <c r="A1224" s="10" t="s">
        <v>37</v>
      </c>
      <c r="B1224" s="10" t="s">
        <v>39</v>
      </c>
      <c r="C1224" s="10" t="s">
        <v>351</v>
      </c>
      <c r="D1224" s="10">
        <v>2025</v>
      </c>
      <c r="E1224" s="10" t="s">
        <v>39</v>
      </c>
      <c r="F1224" s="10">
        <v>0</v>
      </c>
      <c r="G1224" s="10">
        <v>0</v>
      </c>
      <c r="H1224" s="10" t="s">
        <v>291</v>
      </c>
      <c r="I1224" s="10" t="str">
        <f>_xlfn.XLOOKUP(E1224,Country_MZ[MARKET_NODE],Country_MZ[COUNTRY_NAME])</f>
        <v>DENMARK</v>
      </c>
      <c r="J1224" s="10" t="str">
        <f>_xlfn.XLOOKUP(A1224,Country_MZ[MARKET_NODE],Country_MZ[COUNTRY_NAME])</f>
        <v>DENMARK</v>
      </c>
    </row>
    <row r="1225" spans="1:10" hidden="1">
      <c r="A1225" s="10" t="s">
        <v>37</v>
      </c>
      <c r="B1225" s="10" t="s">
        <v>39</v>
      </c>
      <c r="C1225" s="10" t="s">
        <v>351</v>
      </c>
      <c r="D1225" s="10">
        <v>2026</v>
      </c>
      <c r="E1225" s="10" t="s">
        <v>37</v>
      </c>
      <c r="F1225" s="10">
        <v>0</v>
      </c>
      <c r="G1225" s="10">
        <v>0</v>
      </c>
      <c r="H1225" s="10" t="s">
        <v>291</v>
      </c>
      <c r="I1225" s="10" t="str">
        <f>_xlfn.XLOOKUP(E1225,Country_MZ[MARKET_NODE],Country_MZ[COUNTRY_NAME])</f>
        <v>DENMARK</v>
      </c>
      <c r="J1225" s="10" t="str">
        <f>_xlfn.XLOOKUP(A1225,Country_MZ[MARKET_NODE],Country_MZ[COUNTRY_NAME])</f>
        <v>DENMARK</v>
      </c>
    </row>
    <row r="1226" spans="1:10" hidden="1">
      <c r="A1226" s="10" t="s">
        <v>37</v>
      </c>
      <c r="B1226" s="10" t="s">
        <v>39</v>
      </c>
      <c r="C1226" s="10" t="s">
        <v>351</v>
      </c>
      <c r="D1226" s="10">
        <v>2026</v>
      </c>
      <c r="E1226" s="10" t="s">
        <v>39</v>
      </c>
      <c r="F1226" s="10">
        <v>0</v>
      </c>
      <c r="G1226" s="10">
        <v>0</v>
      </c>
      <c r="H1226" s="10" t="s">
        <v>291</v>
      </c>
      <c r="I1226" s="10" t="str">
        <f>_xlfn.XLOOKUP(E1226,Country_MZ[MARKET_NODE],Country_MZ[COUNTRY_NAME])</f>
        <v>DENMARK</v>
      </c>
      <c r="J1226" s="10" t="str">
        <f>_xlfn.XLOOKUP(A1226,Country_MZ[MARKET_NODE],Country_MZ[COUNTRY_NAME])</f>
        <v>DENMARK</v>
      </c>
    </row>
    <row r="1227" spans="1:10" hidden="1">
      <c r="A1227" s="10" t="s">
        <v>37</v>
      </c>
      <c r="B1227" s="10" t="s">
        <v>39</v>
      </c>
      <c r="C1227" s="10" t="s">
        <v>351</v>
      </c>
      <c r="D1227" s="10">
        <v>2027</v>
      </c>
      <c r="E1227" s="10" t="s">
        <v>37</v>
      </c>
      <c r="F1227" s="10">
        <v>0</v>
      </c>
      <c r="G1227" s="10">
        <v>0</v>
      </c>
      <c r="H1227" s="10" t="s">
        <v>291</v>
      </c>
      <c r="I1227" s="10" t="str">
        <f>_xlfn.XLOOKUP(E1227,Country_MZ[MARKET_NODE],Country_MZ[COUNTRY_NAME])</f>
        <v>DENMARK</v>
      </c>
      <c r="J1227" s="10" t="str">
        <f>_xlfn.XLOOKUP(A1227,Country_MZ[MARKET_NODE],Country_MZ[COUNTRY_NAME])</f>
        <v>DENMARK</v>
      </c>
    </row>
    <row r="1228" spans="1:10" hidden="1">
      <c r="A1228" s="10" t="s">
        <v>37</v>
      </c>
      <c r="B1228" s="10" t="s">
        <v>39</v>
      </c>
      <c r="C1228" s="10" t="s">
        <v>351</v>
      </c>
      <c r="D1228" s="10">
        <v>2027</v>
      </c>
      <c r="E1228" s="10" t="s">
        <v>39</v>
      </c>
      <c r="F1228" s="10">
        <v>0</v>
      </c>
      <c r="G1228" s="10">
        <v>0</v>
      </c>
      <c r="H1228" s="10" t="s">
        <v>291</v>
      </c>
      <c r="I1228" s="10" t="str">
        <f>_xlfn.XLOOKUP(E1228,Country_MZ[MARKET_NODE],Country_MZ[COUNTRY_NAME])</f>
        <v>DENMARK</v>
      </c>
      <c r="J1228" s="10" t="str">
        <f>_xlfn.XLOOKUP(A1228,Country_MZ[MARKET_NODE],Country_MZ[COUNTRY_NAME])</f>
        <v>DENMARK</v>
      </c>
    </row>
    <row r="1229" spans="1:10" hidden="1">
      <c r="A1229" s="10" t="s">
        <v>37</v>
      </c>
      <c r="B1229" s="10" t="s">
        <v>39</v>
      </c>
      <c r="C1229" s="10" t="s">
        <v>351</v>
      </c>
      <c r="D1229" s="10">
        <v>2028</v>
      </c>
      <c r="E1229" s="10" t="s">
        <v>37</v>
      </c>
      <c r="F1229" s="10">
        <v>0</v>
      </c>
      <c r="G1229" s="10">
        <v>0</v>
      </c>
      <c r="H1229" s="10" t="s">
        <v>291</v>
      </c>
      <c r="I1229" s="10" t="str">
        <f>_xlfn.XLOOKUP(E1229,Country_MZ[MARKET_NODE],Country_MZ[COUNTRY_NAME])</f>
        <v>DENMARK</v>
      </c>
      <c r="J1229" s="10" t="str">
        <f>_xlfn.XLOOKUP(A1229,Country_MZ[MARKET_NODE],Country_MZ[COUNTRY_NAME])</f>
        <v>DENMARK</v>
      </c>
    </row>
    <row r="1230" spans="1:10" hidden="1">
      <c r="A1230" s="10" t="s">
        <v>37</v>
      </c>
      <c r="B1230" s="10" t="s">
        <v>39</v>
      </c>
      <c r="C1230" s="10" t="s">
        <v>351</v>
      </c>
      <c r="D1230" s="10">
        <v>2028</v>
      </c>
      <c r="E1230" s="10" t="s">
        <v>39</v>
      </c>
      <c r="F1230" s="10">
        <v>0</v>
      </c>
      <c r="G1230" s="10">
        <v>0</v>
      </c>
      <c r="H1230" s="10" t="s">
        <v>291</v>
      </c>
      <c r="I1230" s="10" t="str">
        <f>_xlfn.XLOOKUP(E1230,Country_MZ[MARKET_NODE],Country_MZ[COUNTRY_NAME])</f>
        <v>DENMARK</v>
      </c>
      <c r="J1230" s="10" t="str">
        <f>_xlfn.XLOOKUP(A1230,Country_MZ[MARKET_NODE],Country_MZ[COUNTRY_NAME])</f>
        <v>DENMARK</v>
      </c>
    </row>
    <row r="1231" spans="1:10" hidden="1">
      <c r="A1231" s="10" t="s">
        <v>37</v>
      </c>
      <c r="B1231" s="10" t="s">
        <v>39</v>
      </c>
      <c r="C1231" s="10" t="s">
        <v>351</v>
      </c>
      <c r="D1231" s="10">
        <v>2029</v>
      </c>
      <c r="E1231" s="10" t="s">
        <v>37</v>
      </c>
      <c r="F1231" s="10">
        <v>0</v>
      </c>
      <c r="G1231" s="10">
        <v>0</v>
      </c>
      <c r="H1231" s="10" t="s">
        <v>291</v>
      </c>
      <c r="I1231" s="10" t="str">
        <f>_xlfn.XLOOKUP(E1231,Country_MZ[MARKET_NODE],Country_MZ[COUNTRY_NAME])</f>
        <v>DENMARK</v>
      </c>
      <c r="J1231" s="10" t="str">
        <f>_xlfn.XLOOKUP(A1231,Country_MZ[MARKET_NODE],Country_MZ[COUNTRY_NAME])</f>
        <v>DENMARK</v>
      </c>
    </row>
    <row r="1232" spans="1:10" hidden="1">
      <c r="A1232" s="10" t="s">
        <v>37</v>
      </c>
      <c r="B1232" s="10" t="s">
        <v>39</v>
      </c>
      <c r="C1232" s="10" t="s">
        <v>351</v>
      </c>
      <c r="D1232" s="10">
        <v>2029</v>
      </c>
      <c r="E1232" s="10" t="s">
        <v>39</v>
      </c>
      <c r="F1232" s="10">
        <v>0</v>
      </c>
      <c r="G1232" s="10">
        <v>0</v>
      </c>
      <c r="H1232" s="10" t="s">
        <v>291</v>
      </c>
      <c r="I1232" s="10" t="str">
        <f>_xlfn.XLOOKUP(E1232,Country_MZ[MARKET_NODE],Country_MZ[COUNTRY_NAME])</f>
        <v>DENMARK</v>
      </c>
      <c r="J1232" s="10" t="str">
        <f>_xlfn.XLOOKUP(A1232,Country_MZ[MARKET_NODE],Country_MZ[COUNTRY_NAME])</f>
        <v>DENMARK</v>
      </c>
    </row>
    <row r="1233" spans="1:10" hidden="1">
      <c r="A1233" s="10" t="s">
        <v>37</v>
      </c>
      <c r="B1233" s="10" t="s">
        <v>39</v>
      </c>
      <c r="C1233" s="10" t="s">
        <v>351</v>
      </c>
      <c r="D1233" s="10">
        <v>2030</v>
      </c>
      <c r="E1233" s="10" t="s">
        <v>37</v>
      </c>
      <c r="F1233" s="10">
        <v>0</v>
      </c>
      <c r="G1233" s="10">
        <v>0</v>
      </c>
      <c r="H1233" s="10" t="s">
        <v>291</v>
      </c>
      <c r="I1233" s="10" t="str">
        <f>_xlfn.XLOOKUP(E1233,Country_MZ[MARKET_NODE],Country_MZ[COUNTRY_NAME])</f>
        <v>DENMARK</v>
      </c>
      <c r="J1233" s="10" t="str">
        <f>_xlfn.XLOOKUP(A1233,Country_MZ[MARKET_NODE],Country_MZ[COUNTRY_NAME])</f>
        <v>DENMARK</v>
      </c>
    </row>
    <row r="1234" spans="1:10" hidden="1">
      <c r="A1234" s="10" t="s">
        <v>37</v>
      </c>
      <c r="B1234" s="10" t="s">
        <v>39</v>
      </c>
      <c r="C1234" s="10" t="s">
        <v>351</v>
      </c>
      <c r="D1234" s="10">
        <v>2030</v>
      </c>
      <c r="E1234" s="10" t="s">
        <v>39</v>
      </c>
      <c r="F1234" s="10">
        <v>0</v>
      </c>
      <c r="G1234" s="10">
        <v>0</v>
      </c>
      <c r="H1234" s="10" t="s">
        <v>291</v>
      </c>
      <c r="I1234" s="10" t="str">
        <f>_xlfn.XLOOKUP(E1234,Country_MZ[MARKET_NODE],Country_MZ[COUNTRY_NAME])</f>
        <v>DENMARK</v>
      </c>
      <c r="J1234" s="10" t="str">
        <f>_xlfn.XLOOKUP(A1234,Country_MZ[MARKET_NODE],Country_MZ[COUNTRY_NAME])</f>
        <v>DENMARK</v>
      </c>
    </row>
    <row r="1235" spans="1:10" hidden="1">
      <c r="A1235" s="10" t="s">
        <v>37</v>
      </c>
      <c r="B1235" s="10" t="s">
        <v>39</v>
      </c>
      <c r="C1235" s="10" t="s">
        <v>351</v>
      </c>
      <c r="D1235" s="10">
        <v>2031</v>
      </c>
      <c r="E1235" s="10" t="s">
        <v>37</v>
      </c>
      <c r="F1235" s="10">
        <v>400</v>
      </c>
      <c r="G1235" s="10">
        <v>400</v>
      </c>
      <c r="H1235" s="10" t="s">
        <v>291</v>
      </c>
      <c r="I1235" s="10" t="str">
        <f>_xlfn.XLOOKUP(E1235,Country_MZ[MARKET_NODE],Country_MZ[COUNTRY_NAME])</f>
        <v>DENMARK</v>
      </c>
      <c r="J1235" s="10" t="str">
        <f>_xlfn.XLOOKUP(A1235,Country_MZ[MARKET_NODE],Country_MZ[COUNTRY_NAME])</f>
        <v>DENMARK</v>
      </c>
    </row>
    <row r="1236" spans="1:10" hidden="1">
      <c r="A1236" s="10" t="s">
        <v>37</v>
      </c>
      <c r="B1236" s="10" t="s">
        <v>39</v>
      </c>
      <c r="C1236" s="10" t="s">
        <v>351</v>
      </c>
      <c r="D1236" s="10">
        <v>2031</v>
      </c>
      <c r="E1236" s="10" t="s">
        <v>39</v>
      </c>
      <c r="F1236" s="10">
        <v>400</v>
      </c>
      <c r="G1236" s="10">
        <v>400</v>
      </c>
      <c r="H1236" s="10" t="s">
        <v>291</v>
      </c>
      <c r="I1236" s="10" t="str">
        <f>_xlfn.XLOOKUP(E1236,Country_MZ[MARKET_NODE],Country_MZ[COUNTRY_NAME])</f>
        <v>DENMARK</v>
      </c>
      <c r="J1236" s="10" t="str">
        <f>_xlfn.XLOOKUP(A1236,Country_MZ[MARKET_NODE],Country_MZ[COUNTRY_NAME])</f>
        <v>DENMARK</v>
      </c>
    </row>
    <row r="1237" spans="1:10" hidden="1">
      <c r="A1237" s="10" t="s">
        <v>37</v>
      </c>
      <c r="B1237" s="10" t="s">
        <v>39</v>
      </c>
      <c r="C1237" s="10" t="s">
        <v>351</v>
      </c>
      <c r="D1237" s="10">
        <v>2032</v>
      </c>
      <c r="E1237" s="10" t="s">
        <v>37</v>
      </c>
      <c r="F1237" s="10">
        <v>400</v>
      </c>
      <c r="G1237" s="10">
        <v>400</v>
      </c>
      <c r="H1237" s="10" t="s">
        <v>291</v>
      </c>
      <c r="I1237" s="10" t="str">
        <f>_xlfn.XLOOKUP(E1237,Country_MZ[MARKET_NODE],Country_MZ[COUNTRY_NAME])</f>
        <v>DENMARK</v>
      </c>
      <c r="J1237" s="10" t="str">
        <f>_xlfn.XLOOKUP(A1237,Country_MZ[MARKET_NODE],Country_MZ[COUNTRY_NAME])</f>
        <v>DENMARK</v>
      </c>
    </row>
    <row r="1238" spans="1:10" hidden="1">
      <c r="A1238" s="10" t="s">
        <v>37</v>
      </c>
      <c r="B1238" s="10" t="s">
        <v>39</v>
      </c>
      <c r="C1238" s="10" t="s">
        <v>351</v>
      </c>
      <c r="D1238" s="10">
        <v>2032</v>
      </c>
      <c r="E1238" s="10" t="s">
        <v>39</v>
      </c>
      <c r="F1238" s="10">
        <v>400</v>
      </c>
      <c r="G1238" s="10">
        <v>400</v>
      </c>
      <c r="H1238" s="10" t="s">
        <v>291</v>
      </c>
      <c r="I1238" s="10" t="str">
        <f>_xlfn.XLOOKUP(E1238,Country_MZ[MARKET_NODE],Country_MZ[COUNTRY_NAME])</f>
        <v>DENMARK</v>
      </c>
      <c r="J1238" s="10" t="str">
        <f>_xlfn.XLOOKUP(A1238,Country_MZ[MARKET_NODE],Country_MZ[COUNTRY_NAME])</f>
        <v>DENMARK</v>
      </c>
    </row>
    <row r="1239" spans="1:10" hidden="1">
      <c r="A1239" s="10" t="s">
        <v>37</v>
      </c>
      <c r="B1239" s="10" t="s">
        <v>39</v>
      </c>
      <c r="C1239" s="10" t="s">
        <v>351</v>
      </c>
      <c r="D1239" s="10">
        <v>2033</v>
      </c>
      <c r="E1239" s="10" t="s">
        <v>37</v>
      </c>
      <c r="F1239" s="10">
        <v>400</v>
      </c>
      <c r="G1239" s="10">
        <v>400</v>
      </c>
      <c r="H1239" s="10" t="s">
        <v>291</v>
      </c>
      <c r="I1239" s="10" t="str">
        <f>_xlfn.XLOOKUP(E1239,Country_MZ[MARKET_NODE],Country_MZ[COUNTRY_NAME])</f>
        <v>DENMARK</v>
      </c>
      <c r="J1239" s="10" t="str">
        <f>_xlfn.XLOOKUP(A1239,Country_MZ[MARKET_NODE],Country_MZ[COUNTRY_NAME])</f>
        <v>DENMARK</v>
      </c>
    </row>
    <row r="1240" spans="1:10" hidden="1">
      <c r="A1240" s="10" t="s">
        <v>37</v>
      </c>
      <c r="B1240" s="10" t="s">
        <v>39</v>
      </c>
      <c r="C1240" s="10" t="s">
        <v>351</v>
      </c>
      <c r="D1240" s="10">
        <v>2033</v>
      </c>
      <c r="E1240" s="10" t="s">
        <v>39</v>
      </c>
      <c r="F1240" s="10">
        <v>400</v>
      </c>
      <c r="G1240" s="10">
        <v>400</v>
      </c>
      <c r="H1240" s="10" t="s">
        <v>291</v>
      </c>
      <c r="I1240" s="10" t="str">
        <f>_xlfn.XLOOKUP(E1240,Country_MZ[MARKET_NODE],Country_MZ[COUNTRY_NAME])</f>
        <v>DENMARK</v>
      </c>
      <c r="J1240" s="10" t="str">
        <f>_xlfn.XLOOKUP(A1240,Country_MZ[MARKET_NODE],Country_MZ[COUNTRY_NAME])</f>
        <v>DENMARK</v>
      </c>
    </row>
    <row r="1241" spans="1:10" hidden="1">
      <c r="A1241" s="10" t="s">
        <v>37</v>
      </c>
      <c r="B1241" s="10" t="s">
        <v>39</v>
      </c>
      <c r="C1241" s="10" t="s">
        <v>351</v>
      </c>
      <c r="D1241" s="10">
        <v>2034</v>
      </c>
      <c r="E1241" s="10" t="s">
        <v>37</v>
      </c>
      <c r="F1241" s="10">
        <v>400</v>
      </c>
      <c r="G1241" s="10">
        <v>400</v>
      </c>
      <c r="H1241" s="10" t="s">
        <v>291</v>
      </c>
      <c r="I1241" s="10" t="str">
        <f>_xlfn.XLOOKUP(E1241,Country_MZ[MARKET_NODE],Country_MZ[COUNTRY_NAME])</f>
        <v>DENMARK</v>
      </c>
      <c r="J1241" s="10" t="str">
        <f>_xlfn.XLOOKUP(A1241,Country_MZ[MARKET_NODE],Country_MZ[COUNTRY_NAME])</f>
        <v>DENMARK</v>
      </c>
    </row>
    <row r="1242" spans="1:10" hidden="1">
      <c r="A1242" s="10" t="s">
        <v>37</v>
      </c>
      <c r="B1242" s="10" t="s">
        <v>39</v>
      </c>
      <c r="C1242" s="10" t="s">
        <v>351</v>
      </c>
      <c r="D1242" s="10">
        <v>2034</v>
      </c>
      <c r="E1242" s="10" t="s">
        <v>39</v>
      </c>
      <c r="F1242" s="10">
        <v>400</v>
      </c>
      <c r="G1242" s="10">
        <v>400</v>
      </c>
      <c r="H1242" s="10" t="s">
        <v>291</v>
      </c>
      <c r="I1242" s="10" t="str">
        <f>_xlfn.XLOOKUP(E1242,Country_MZ[MARKET_NODE],Country_MZ[COUNTRY_NAME])</f>
        <v>DENMARK</v>
      </c>
      <c r="J1242" s="10" t="str">
        <f>_xlfn.XLOOKUP(A1242,Country_MZ[MARKET_NODE],Country_MZ[COUNTRY_NAME])</f>
        <v>DENMARK</v>
      </c>
    </row>
    <row r="1243" spans="1:10" hidden="1">
      <c r="A1243" s="10" t="s">
        <v>37</v>
      </c>
      <c r="B1243" s="10" t="s">
        <v>39</v>
      </c>
      <c r="C1243" s="10" t="s">
        <v>351</v>
      </c>
      <c r="D1243" s="10">
        <v>2035</v>
      </c>
      <c r="E1243" s="10" t="s">
        <v>37</v>
      </c>
      <c r="F1243" s="10">
        <v>400</v>
      </c>
      <c r="G1243" s="10">
        <v>400</v>
      </c>
      <c r="H1243" s="10" t="s">
        <v>291</v>
      </c>
      <c r="I1243" s="10" t="str">
        <f>_xlfn.XLOOKUP(E1243,Country_MZ[MARKET_NODE],Country_MZ[COUNTRY_NAME])</f>
        <v>DENMARK</v>
      </c>
      <c r="J1243" s="10" t="str">
        <f>_xlfn.XLOOKUP(A1243,Country_MZ[MARKET_NODE],Country_MZ[COUNTRY_NAME])</f>
        <v>DENMARK</v>
      </c>
    </row>
    <row r="1244" spans="1:10" hidden="1">
      <c r="A1244" s="10" t="s">
        <v>37</v>
      </c>
      <c r="B1244" s="10" t="s">
        <v>39</v>
      </c>
      <c r="C1244" s="10" t="s">
        <v>351</v>
      </c>
      <c r="D1244" s="10">
        <v>2035</v>
      </c>
      <c r="E1244" s="10" t="s">
        <v>39</v>
      </c>
      <c r="F1244" s="10">
        <v>400</v>
      </c>
      <c r="G1244" s="10">
        <v>400</v>
      </c>
      <c r="H1244" s="10" t="s">
        <v>291</v>
      </c>
      <c r="I1244" s="10" t="str">
        <f>_xlfn.XLOOKUP(E1244,Country_MZ[MARKET_NODE],Country_MZ[COUNTRY_NAME])</f>
        <v>DENMARK</v>
      </c>
      <c r="J1244" s="10" t="str">
        <f>_xlfn.XLOOKUP(A1244,Country_MZ[MARKET_NODE],Country_MZ[COUNTRY_NAME])</f>
        <v>DENMARK</v>
      </c>
    </row>
    <row r="1245" spans="1:10" hidden="1">
      <c r="A1245" s="10" t="s">
        <v>37</v>
      </c>
      <c r="B1245" s="10" t="s">
        <v>41</v>
      </c>
      <c r="C1245" s="10" t="s">
        <v>352</v>
      </c>
      <c r="D1245" s="10">
        <v>2025</v>
      </c>
      <c r="E1245" s="10" t="s">
        <v>37</v>
      </c>
      <c r="F1245" s="10">
        <v>600</v>
      </c>
      <c r="G1245" s="10">
        <v>600</v>
      </c>
      <c r="H1245" s="10" t="s">
        <v>291</v>
      </c>
      <c r="I1245" s="10" t="str">
        <f>_xlfn.XLOOKUP(E1245,Country_MZ[MARKET_NODE],Country_MZ[COUNTRY_NAME])</f>
        <v>DENMARK</v>
      </c>
      <c r="J1245" s="10" t="str">
        <f>_xlfn.XLOOKUP(A1245,Country_MZ[MARKET_NODE],Country_MZ[COUNTRY_NAME])</f>
        <v>DENMARK</v>
      </c>
    </row>
    <row r="1246" spans="1:10" hidden="1">
      <c r="A1246" s="10" t="s">
        <v>37</v>
      </c>
      <c r="B1246" s="10" t="s">
        <v>41</v>
      </c>
      <c r="C1246" s="10" t="s">
        <v>352</v>
      </c>
      <c r="D1246" s="10">
        <v>2025</v>
      </c>
      <c r="E1246" s="10" t="s">
        <v>41</v>
      </c>
      <c r="F1246" s="10">
        <v>600</v>
      </c>
      <c r="G1246" s="10">
        <v>600</v>
      </c>
      <c r="H1246" s="10" t="s">
        <v>291</v>
      </c>
      <c r="I1246" s="10" t="str">
        <f>_xlfn.XLOOKUP(E1246,Country_MZ[MARKET_NODE],Country_MZ[COUNTRY_NAME])</f>
        <v>DENMARK</v>
      </c>
      <c r="J1246" s="10" t="str">
        <f>_xlfn.XLOOKUP(A1246,Country_MZ[MARKET_NODE],Country_MZ[COUNTRY_NAME])</f>
        <v>DENMARK</v>
      </c>
    </row>
    <row r="1247" spans="1:10" hidden="1">
      <c r="A1247" s="10" t="s">
        <v>37</v>
      </c>
      <c r="B1247" s="10" t="s">
        <v>41</v>
      </c>
      <c r="C1247" s="10" t="s">
        <v>352</v>
      </c>
      <c r="D1247" s="10">
        <v>2026</v>
      </c>
      <c r="E1247" s="10" t="s">
        <v>37</v>
      </c>
      <c r="F1247" s="10">
        <v>600</v>
      </c>
      <c r="G1247" s="10">
        <v>600</v>
      </c>
      <c r="H1247" s="10" t="s">
        <v>291</v>
      </c>
      <c r="I1247" s="10" t="str">
        <f>_xlfn.XLOOKUP(E1247,Country_MZ[MARKET_NODE],Country_MZ[COUNTRY_NAME])</f>
        <v>DENMARK</v>
      </c>
      <c r="J1247" s="10" t="str">
        <f>_xlfn.XLOOKUP(A1247,Country_MZ[MARKET_NODE],Country_MZ[COUNTRY_NAME])</f>
        <v>DENMARK</v>
      </c>
    </row>
    <row r="1248" spans="1:10" hidden="1">
      <c r="A1248" s="10" t="s">
        <v>37</v>
      </c>
      <c r="B1248" s="10" t="s">
        <v>41</v>
      </c>
      <c r="C1248" s="10" t="s">
        <v>352</v>
      </c>
      <c r="D1248" s="10">
        <v>2026</v>
      </c>
      <c r="E1248" s="10" t="s">
        <v>41</v>
      </c>
      <c r="F1248" s="10">
        <v>600</v>
      </c>
      <c r="G1248" s="10">
        <v>600</v>
      </c>
      <c r="H1248" s="10" t="s">
        <v>291</v>
      </c>
      <c r="I1248" s="10" t="str">
        <f>_xlfn.XLOOKUP(E1248,Country_MZ[MARKET_NODE],Country_MZ[COUNTRY_NAME])</f>
        <v>DENMARK</v>
      </c>
      <c r="J1248" s="10" t="str">
        <f>_xlfn.XLOOKUP(A1248,Country_MZ[MARKET_NODE],Country_MZ[COUNTRY_NAME])</f>
        <v>DENMARK</v>
      </c>
    </row>
    <row r="1249" spans="1:10" hidden="1">
      <c r="A1249" s="10" t="s">
        <v>37</v>
      </c>
      <c r="B1249" s="10" t="s">
        <v>41</v>
      </c>
      <c r="C1249" s="10" t="s">
        <v>352</v>
      </c>
      <c r="D1249" s="10">
        <v>2027</v>
      </c>
      <c r="E1249" s="10" t="s">
        <v>37</v>
      </c>
      <c r="F1249" s="10">
        <v>600</v>
      </c>
      <c r="G1249" s="10">
        <v>600</v>
      </c>
      <c r="H1249" s="10" t="s">
        <v>291</v>
      </c>
      <c r="I1249" s="10" t="str">
        <f>_xlfn.XLOOKUP(E1249,Country_MZ[MARKET_NODE],Country_MZ[COUNTRY_NAME])</f>
        <v>DENMARK</v>
      </c>
      <c r="J1249" s="10" t="str">
        <f>_xlfn.XLOOKUP(A1249,Country_MZ[MARKET_NODE],Country_MZ[COUNTRY_NAME])</f>
        <v>DENMARK</v>
      </c>
    </row>
    <row r="1250" spans="1:10" hidden="1">
      <c r="A1250" s="10" t="s">
        <v>37</v>
      </c>
      <c r="B1250" s="10" t="s">
        <v>41</v>
      </c>
      <c r="C1250" s="10" t="s">
        <v>352</v>
      </c>
      <c r="D1250" s="10">
        <v>2027</v>
      </c>
      <c r="E1250" s="10" t="s">
        <v>41</v>
      </c>
      <c r="F1250" s="10">
        <v>600</v>
      </c>
      <c r="G1250" s="10">
        <v>600</v>
      </c>
      <c r="H1250" s="10" t="s">
        <v>291</v>
      </c>
      <c r="I1250" s="10" t="str">
        <f>_xlfn.XLOOKUP(E1250,Country_MZ[MARKET_NODE],Country_MZ[COUNTRY_NAME])</f>
        <v>DENMARK</v>
      </c>
      <c r="J1250" s="10" t="str">
        <f>_xlfn.XLOOKUP(A1250,Country_MZ[MARKET_NODE],Country_MZ[COUNTRY_NAME])</f>
        <v>DENMARK</v>
      </c>
    </row>
    <row r="1251" spans="1:10" hidden="1">
      <c r="A1251" s="10" t="s">
        <v>37</v>
      </c>
      <c r="B1251" s="10" t="s">
        <v>41</v>
      </c>
      <c r="C1251" s="10" t="s">
        <v>352</v>
      </c>
      <c r="D1251" s="10">
        <v>2028</v>
      </c>
      <c r="E1251" s="10" t="s">
        <v>37</v>
      </c>
      <c r="F1251" s="10">
        <v>600</v>
      </c>
      <c r="G1251" s="10">
        <v>600</v>
      </c>
      <c r="H1251" s="10" t="s">
        <v>291</v>
      </c>
      <c r="I1251" s="10" t="str">
        <f>_xlfn.XLOOKUP(E1251,Country_MZ[MARKET_NODE],Country_MZ[COUNTRY_NAME])</f>
        <v>DENMARK</v>
      </c>
      <c r="J1251" s="10" t="str">
        <f>_xlfn.XLOOKUP(A1251,Country_MZ[MARKET_NODE],Country_MZ[COUNTRY_NAME])</f>
        <v>DENMARK</v>
      </c>
    </row>
    <row r="1252" spans="1:10" hidden="1">
      <c r="A1252" s="10" t="s">
        <v>37</v>
      </c>
      <c r="B1252" s="10" t="s">
        <v>41</v>
      </c>
      <c r="C1252" s="10" t="s">
        <v>352</v>
      </c>
      <c r="D1252" s="10">
        <v>2028</v>
      </c>
      <c r="E1252" s="10" t="s">
        <v>41</v>
      </c>
      <c r="F1252" s="10">
        <v>600</v>
      </c>
      <c r="G1252" s="10">
        <v>600</v>
      </c>
      <c r="H1252" s="10" t="s">
        <v>291</v>
      </c>
      <c r="I1252" s="10" t="str">
        <f>_xlfn.XLOOKUP(E1252,Country_MZ[MARKET_NODE],Country_MZ[COUNTRY_NAME])</f>
        <v>DENMARK</v>
      </c>
      <c r="J1252" s="10" t="str">
        <f>_xlfn.XLOOKUP(A1252,Country_MZ[MARKET_NODE],Country_MZ[COUNTRY_NAME])</f>
        <v>DENMARK</v>
      </c>
    </row>
    <row r="1253" spans="1:10" hidden="1">
      <c r="A1253" s="10" t="s">
        <v>37</v>
      </c>
      <c r="B1253" s="10" t="s">
        <v>41</v>
      </c>
      <c r="C1253" s="10" t="s">
        <v>352</v>
      </c>
      <c r="D1253" s="10">
        <v>2029</v>
      </c>
      <c r="E1253" s="10" t="s">
        <v>37</v>
      </c>
      <c r="F1253" s="10">
        <v>600</v>
      </c>
      <c r="G1253" s="10">
        <v>600</v>
      </c>
      <c r="H1253" s="10" t="s">
        <v>291</v>
      </c>
      <c r="I1253" s="10" t="str">
        <f>_xlfn.XLOOKUP(E1253,Country_MZ[MARKET_NODE],Country_MZ[COUNTRY_NAME])</f>
        <v>DENMARK</v>
      </c>
      <c r="J1253" s="10" t="str">
        <f>_xlfn.XLOOKUP(A1253,Country_MZ[MARKET_NODE],Country_MZ[COUNTRY_NAME])</f>
        <v>DENMARK</v>
      </c>
    </row>
    <row r="1254" spans="1:10" hidden="1">
      <c r="A1254" s="10" t="s">
        <v>37</v>
      </c>
      <c r="B1254" s="10" t="s">
        <v>41</v>
      </c>
      <c r="C1254" s="10" t="s">
        <v>352</v>
      </c>
      <c r="D1254" s="10">
        <v>2029</v>
      </c>
      <c r="E1254" s="10" t="s">
        <v>41</v>
      </c>
      <c r="F1254" s="10">
        <v>600</v>
      </c>
      <c r="G1254" s="10">
        <v>600</v>
      </c>
      <c r="H1254" s="10" t="s">
        <v>291</v>
      </c>
      <c r="I1254" s="10" t="str">
        <f>_xlfn.XLOOKUP(E1254,Country_MZ[MARKET_NODE],Country_MZ[COUNTRY_NAME])</f>
        <v>DENMARK</v>
      </c>
      <c r="J1254" s="10" t="str">
        <f>_xlfn.XLOOKUP(A1254,Country_MZ[MARKET_NODE],Country_MZ[COUNTRY_NAME])</f>
        <v>DENMARK</v>
      </c>
    </row>
    <row r="1255" spans="1:10" hidden="1">
      <c r="A1255" s="10" t="s">
        <v>37</v>
      </c>
      <c r="B1255" s="10" t="s">
        <v>41</v>
      </c>
      <c r="C1255" s="10" t="s">
        <v>352</v>
      </c>
      <c r="D1255" s="10">
        <v>2030</v>
      </c>
      <c r="E1255" s="10" t="s">
        <v>37</v>
      </c>
      <c r="F1255" s="10">
        <v>600</v>
      </c>
      <c r="G1255" s="10">
        <v>600</v>
      </c>
      <c r="H1255" s="10" t="s">
        <v>291</v>
      </c>
      <c r="I1255" s="10" t="str">
        <f>_xlfn.XLOOKUP(E1255,Country_MZ[MARKET_NODE],Country_MZ[COUNTRY_NAME])</f>
        <v>DENMARK</v>
      </c>
      <c r="J1255" s="10" t="str">
        <f>_xlfn.XLOOKUP(A1255,Country_MZ[MARKET_NODE],Country_MZ[COUNTRY_NAME])</f>
        <v>DENMARK</v>
      </c>
    </row>
    <row r="1256" spans="1:10" hidden="1">
      <c r="A1256" s="10" t="s">
        <v>37</v>
      </c>
      <c r="B1256" s="10" t="s">
        <v>41</v>
      </c>
      <c r="C1256" s="10" t="s">
        <v>352</v>
      </c>
      <c r="D1256" s="10">
        <v>2030</v>
      </c>
      <c r="E1256" s="10" t="s">
        <v>41</v>
      </c>
      <c r="F1256" s="10">
        <v>600</v>
      </c>
      <c r="G1256" s="10">
        <v>600</v>
      </c>
      <c r="H1256" s="10" t="s">
        <v>291</v>
      </c>
      <c r="I1256" s="10" t="str">
        <f>_xlfn.XLOOKUP(E1256,Country_MZ[MARKET_NODE],Country_MZ[COUNTRY_NAME])</f>
        <v>DENMARK</v>
      </c>
      <c r="J1256" s="10" t="str">
        <f>_xlfn.XLOOKUP(A1256,Country_MZ[MARKET_NODE],Country_MZ[COUNTRY_NAME])</f>
        <v>DENMARK</v>
      </c>
    </row>
    <row r="1257" spans="1:10" hidden="1">
      <c r="A1257" s="10" t="s">
        <v>37</v>
      </c>
      <c r="B1257" s="10" t="s">
        <v>41</v>
      </c>
      <c r="C1257" s="10" t="s">
        <v>352</v>
      </c>
      <c r="D1257" s="10">
        <v>2031</v>
      </c>
      <c r="E1257" s="10" t="s">
        <v>37</v>
      </c>
      <c r="F1257" s="10">
        <v>600</v>
      </c>
      <c r="G1257" s="10">
        <v>600</v>
      </c>
      <c r="H1257" s="10" t="s">
        <v>291</v>
      </c>
      <c r="I1257" s="10" t="str">
        <f>_xlfn.XLOOKUP(E1257,Country_MZ[MARKET_NODE],Country_MZ[COUNTRY_NAME])</f>
        <v>DENMARK</v>
      </c>
      <c r="J1257" s="10" t="str">
        <f>_xlfn.XLOOKUP(A1257,Country_MZ[MARKET_NODE],Country_MZ[COUNTRY_NAME])</f>
        <v>DENMARK</v>
      </c>
    </row>
    <row r="1258" spans="1:10" hidden="1">
      <c r="A1258" s="10" t="s">
        <v>37</v>
      </c>
      <c r="B1258" s="10" t="s">
        <v>41</v>
      </c>
      <c r="C1258" s="10" t="s">
        <v>352</v>
      </c>
      <c r="D1258" s="10">
        <v>2031</v>
      </c>
      <c r="E1258" s="10" t="s">
        <v>41</v>
      </c>
      <c r="F1258" s="10">
        <v>600</v>
      </c>
      <c r="G1258" s="10">
        <v>600</v>
      </c>
      <c r="H1258" s="10" t="s">
        <v>291</v>
      </c>
      <c r="I1258" s="10" t="str">
        <f>_xlfn.XLOOKUP(E1258,Country_MZ[MARKET_NODE],Country_MZ[COUNTRY_NAME])</f>
        <v>DENMARK</v>
      </c>
      <c r="J1258" s="10" t="str">
        <f>_xlfn.XLOOKUP(A1258,Country_MZ[MARKET_NODE],Country_MZ[COUNTRY_NAME])</f>
        <v>DENMARK</v>
      </c>
    </row>
    <row r="1259" spans="1:10" hidden="1">
      <c r="A1259" s="10" t="s">
        <v>37</v>
      </c>
      <c r="B1259" s="10" t="s">
        <v>41</v>
      </c>
      <c r="C1259" s="10" t="s">
        <v>352</v>
      </c>
      <c r="D1259" s="10">
        <v>2032</v>
      </c>
      <c r="E1259" s="10" t="s">
        <v>37</v>
      </c>
      <c r="F1259" s="10">
        <v>600</v>
      </c>
      <c r="G1259" s="10">
        <v>600</v>
      </c>
      <c r="H1259" s="10" t="s">
        <v>291</v>
      </c>
      <c r="I1259" s="10" t="str">
        <f>_xlfn.XLOOKUP(E1259,Country_MZ[MARKET_NODE],Country_MZ[COUNTRY_NAME])</f>
        <v>DENMARK</v>
      </c>
      <c r="J1259" s="10" t="str">
        <f>_xlfn.XLOOKUP(A1259,Country_MZ[MARKET_NODE],Country_MZ[COUNTRY_NAME])</f>
        <v>DENMARK</v>
      </c>
    </row>
    <row r="1260" spans="1:10" hidden="1">
      <c r="A1260" s="10" t="s">
        <v>37</v>
      </c>
      <c r="B1260" s="10" t="s">
        <v>41</v>
      </c>
      <c r="C1260" s="10" t="s">
        <v>352</v>
      </c>
      <c r="D1260" s="10">
        <v>2032</v>
      </c>
      <c r="E1260" s="10" t="s">
        <v>41</v>
      </c>
      <c r="F1260" s="10">
        <v>600</v>
      </c>
      <c r="G1260" s="10">
        <v>600</v>
      </c>
      <c r="H1260" s="10" t="s">
        <v>291</v>
      </c>
      <c r="I1260" s="10" t="str">
        <f>_xlfn.XLOOKUP(E1260,Country_MZ[MARKET_NODE],Country_MZ[COUNTRY_NAME])</f>
        <v>DENMARK</v>
      </c>
      <c r="J1260" s="10" t="str">
        <f>_xlfn.XLOOKUP(A1260,Country_MZ[MARKET_NODE],Country_MZ[COUNTRY_NAME])</f>
        <v>DENMARK</v>
      </c>
    </row>
    <row r="1261" spans="1:10" hidden="1">
      <c r="A1261" s="10" t="s">
        <v>37</v>
      </c>
      <c r="B1261" s="10" t="s">
        <v>41</v>
      </c>
      <c r="C1261" s="10" t="s">
        <v>352</v>
      </c>
      <c r="D1261" s="10">
        <v>2033</v>
      </c>
      <c r="E1261" s="10" t="s">
        <v>37</v>
      </c>
      <c r="F1261" s="10">
        <v>600</v>
      </c>
      <c r="G1261" s="10">
        <v>600</v>
      </c>
      <c r="H1261" s="10" t="s">
        <v>291</v>
      </c>
      <c r="I1261" s="10" t="str">
        <f>_xlfn.XLOOKUP(E1261,Country_MZ[MARKET_NODE],Country_MZ[COUNTRY_NAME])</f>
        <v>DENMARK</v>
      </c>
      <c r="J1261" s="10" t="str">
        <f>_xlfn.XLOOKUP(A1261,Country_MZ[MARKET_NODE],Country_MZ[COUNTRY_NAME])</f>
        <v>DENMARK</v>
      </c>
    </row>
    <row r="1262" spans="1:10" hidden="1">
      <c r="A1262" s="10" t="s">
        <v>37</v>
      </c>
      <c r="B1262" s="10" t="s">
        <v>41</v>
      </c>
      <c r="C1262" s="10" t="s">
        <v>352</v>
      </c>
      <c r="D1262" s="10">
        <v>2033</v>
      </c>
      <c r="E1262" s="10" t="s">
        <v>41</v>
      </c>
      <c r="F1262" s="10">
        <v>600</v>
      </c>
      <c r="G1262" s="10">
        <v>600</v>
      </c>
      <c r="H1262" s="10" t="s">
        <v>291</v>
      </c>
      <c r="I1262" s="10" t="str">
        <f>_xlfn.XLOOKUP(E1262,Country_MZ[MARKET_NODE],Country_MZ[COUNTRY_NAME])</f>
        <v>DENMARK</v>
      </c>
      <c r="J1262" s="10" t="str">
        <f>_xlfn.XLOOKUP(A1262,Country_MZ[MARKET_NODE],Country_MZ[COUNTRY_NAME])</f>
        <v>DENMARK</v>
      </c>
    </row>
    <row r="1263" spans="1:10" hidden="1">
      <c r="A1263" s="10" t="s">
        <v>37</v>
      </c>
      <c r="B1263" s="10" t="s">
        <v>41</v>
      </c>
      <c r="C1263" s="10" t="s">
        <v>352</v>
      </c>
      <c r="D1263" s="10">
        <v>2034</v>
      </c>
      <c r="E1263" s="10" t="s">
        <v>37</v>
      </c>
      <c r="F1263" s="10">
        <v>600</v>
      </c>
      <c r="G1263" s="10">
        <v>600</v>
      </c>
      <c r="H1263" s="10" t="s">
        <v>291</v>
      </c>
      <c r="I1263" s="10" t="str">
        <f>_xlfn.XLOOKUP(E1263,Country_MZ[MARKET_NODE],Country_MZ[COUNTRY_NAME])</f>
        <v>DENMARK</v>
      </c>
      <c r="J1263" s="10" t="str">
        <f>_xlfn.XLOOKUP(A1263,Country_MZ[MARKET_NODE],Country_MZ[COUNTRY_NAME])</f>
        <v>DENMARK</v>
      </c>
    </row>
    <row r="1264" spans="1:10" hidden="1">
      <c r="A1264" s="10" t="s">
        <v>37</v>
      </c>
      <c r="B1264" s="10" t="s">
        <v>41</v>
      </c>
      <c r="C1264" s="10" t="s">
        <v>352</v>
      </c>
      <c r="D1264" s="10">
        <v>2034</v>
      </c>
      <c r="E1264" s="10" t="s">
        <v>41</v>
      </c>
      <c r="F1264" s="10">
        <v>600</v>
      </c>
      <c r="G1264" s="10">
        <v>600</v>
      </c>
      <c r="H1264" s="10" t="s">
        <v>291</v>
      </c>
      <c r="I1264" s="10" t="str">
        <f>_xlfn.XLOOKUP(E1264,Country_MZ[MARKET_NODE],Country_MZ[COUNTRY_NAME])</f>
        <v>DENMARK</v>
      </c>
      <c r="J1264" s="10" t="str">
        <f>_xlfn.XLOOKUP(A1264,Country_MZ[MARKET_NODE],Country_MZ[COUNTRY_NAME])</f>
        <v>DENMARK</v>
      </c>
    </row>
    <row r="1265" spans="1:10" hidden="1">
      <c r="A1265" s="10" t="s">
        <v>37</v>
      </c>
      <c r="B1265" s="10" t="s">
        <v>41</v>
      </c>
      <c r="C1265" s="10" t="s">
        <v>352</v>
      </c>
      <c r="D1265" s="10">
        <v>2035</v>
      </c>
      <c r="E1265" s="10" t="s">
        <v>37</v>
      </c>
      <c r="F1265" s="10">
        <v>600</v>
      </c>
      <c r="G1265" s="10">
        <v>600</v>
      </c>
      <c r="H1265" s="10" t="s">
        <v>291</v>
      </c>
      <c r="I1265" s="10" t="str">
        <f>_xlfn.XLOOKUP(E1265,Country_MZ[MARKET_NODE],Country_MZ[COUNTRY_NAME])</f>
        <v>DENMARK</v>
      </c>
      <c r="J1265" s="10" t="str">
        <f>_xlfn.XLOOKUP(A1265,Country_MZ[MARKET_NODE],Country_MZ[COUNTRY_NAME])</f>
        <v>DENMARK</v>
      </c>
    </row>
    <row r="1266" spans="1:10" hidden="1">
      <c r="A1266" s="10" t="s">
        <v>37</v>
      </c>
      <c r="B1266" s="10" t="s">
        <v>41</v>
      </c>
      <c r="C1266" s="10" t="s">
        <v>352</v>
      </c>
      <c r="D1266" s="10">
        <v>2035</v>
      </c>
      <c r="E1266" s="10" t="s">
        <v>41</v>
      </c>
      <c r="F1266" s="10">
        <v>600</v>
      </c>
      <c r="G1266" s="10">
        <v>600</v>
      </c>
      <c r="H1266" s="10" t="s">
        <v>291</v>
      </c>
      <c r="I1266" s="10" t="str">
        <f>_xlfn.XLOOKUP(E1266,Country_MZ[MARKET_NODE],Country_MZ[COUNTRY_NAME])</f>
        <v>DENMARK</v>
      </c>
      <c r="J1266" s="10" t="str">
        <f>_xlfn.XLOOKUP(A1266,Country_MZ[MARKET_NODE],Country_MZ[COUNTRY_NAME])</f>
        <v>DENMARK</v>
      </c>
    </row>
    <row r="1267" spans="1:10" hidden="1">
      <c r="A1267" s="10" t="s">
        <v>37</v>
      </c>
      <c r="B1267" s="10" t="s">
        <v>45</v>
      </c>
      <c r="C1267" s="10" t="s">
        <v>353</v>
      </c>
      <c r="D1267" s="10">
        <v>2025</v>
      </c>
      <c r="E1267" s="10" t="s">
        <v>37</v>
      </c>
      <c r="F1267" s="10">
        <v>600</v>
      </c>
      <c r="G1267" s="10">
        <v>0</v>
      </c>
      <c r="H1267" s="10" t="s">
        <v>292</v>
      </c>
      <c r="I1267" s="10" t="str">
        <f>_xlfn.XLOOKUP(E1267,Country_MZ[MARKET_NODE],Country_MZ[COUNTRY_NAME])</f>
        <v>DENMARK</v>
      </c>
      <c r="J1267" s="10" t="str">
        <f>_xlfn.XLOOKUP(A1267,Country_MZ[MARKET_NODE],Country_MZ[COUNTRY_NAME])</f>
        <v>DENMARK</v>
      </c>
    </row>
    <row r="1268" spans="1:10" hidden="1">
      <c r="A1268" s="10" t="s">
        <v>37</v>
      </c>
      <c r="B1268" s="10" t="s">
        <v>45</v>
      </c>
      <c r="C1268" s="10" t="s">
        <v>353</v>
      </c>
      <c r="D1268" s="10">
        <v>2025</v>
      </c>
      <c r="E1268" s="10" t="s">
        <v>45</v>
      </c>
      <c r="F1268" s="10">
        <v>600</v>
      </c>
      <c r="G1268" s="10">
        <v>0</v>
      </c>
      <c r="H1268" s="10" t="s">
        <v>292</v>
      </c>
      <c r="I1268" s="10" t="str">
        <f>_xlfn.XLOOKUP(E1268,Country_MZ[MARKET_NODE],Country_MZ[COUNTRY_NAME])</f>
        <v>DENMARK</v>
      </c>
      <c r="J1268" s="10" t="str">
        <f>_xlfn.XLOOKUP(A1268,Country_MZ[MARKET_NODE],Country_MZ[COUNTRY_NAME])</f>
        <v>DENMARK</v>
      </c>
    </row>
    <row r="1269" spans="1:10" hidden="1">
      <c r="A1269" s="10" t="s">
        <v>37</v>
      </c>
      <c r="B1269" s="10" t="s">
        <v>45</v>
      </c>
      <c r="C1269" s="10" t="s">
        <v>353</v>
      </c>
      <c r="D1269" s="10">
        <v>2026</v>
      </c>
      <c r="E1269" s="10" t="s">
        <v>37</v>
      </c>
      <c r="F1269" s="10">
        <v>600</v>
      </c>
      <c r="G1269" s="10">
        <v>0</v>
      </c>
      <c r="H1269" s="10" t="s">
        <v>292</v>
      </c>
      <c r="I1269" s="10" t="str">
        <f>_xlfn.XLOOKUP(E1269,Country_MZ[MARKET_NODE],Country_MZ[COUNTRY_NAME])</f>
        <v>DENMARK</v>
      </c>
      <c r="J1269" s="10" t="str">
        <f>_xlfn.XLOOKUP(A1269,Country_MZ[MARKET_NODE],Country_MZ[COUNTRY_NAME])</f>
        <v>DENMARK</v>
      </c>
    </row>
    <row r="1270" spans="1:10" hidden="1">
      <c r="A1270" s="10" t="s">
        <v>37</v>
      </c>
      <c r="B1270" s="10" t="s">
        <v>45</v>
      </c>
      <c r="C1270" s="10" t="s">
        <v>353</v>
      </c>
      <c r="D1270" s="10">
        <v>2026</v>
      </c>
      <c r="E1270" s="10" t="s">
        <v>45</v>
      </c>
      <c r="F1270" s="10">
        <v>600</v>
      </c>
      <c r="G1270" s="10">
        <v>0</v>
      </c>
      <c r="H1270" s="10" t="s">
        <v>292</v>
      </c>
      <c r="I1270" s="10" t="str">
        <f>_xlfn.XLOOKUP(E1270,Country_MZ[MARKET_NODE],Country_MZ[COUNTRY_NAME])</f>
        <v>DENMARK</v>
      </c>
      <c r="J1270" s="10" t="str">
        <f>_xlfn.XLOOKUP(A1270,Country_MZ[MARKET_NODE],Country_MZ[COUNTRY_NAME])</f>
        <v>DENMARK</v>
      </c>
    </row>
    <row r="1271" spans="1:10" hidden="1">
      <c r="A1271" s="10" t="s">
        <v>37</v>
      </c>
      <c r="B1271" s="10" t="s">
        <v>45</v>
      </c>
      <c r="C1271" s="10" t="s">
        <v>353</v>
      </c>
      <c r="D1271" s="10">
        <v>2027</v>
      </c>
      <c r="E1271" s="10" t="s">
        <v>37</v>
      </c>
      <c r="F1271" s="10">
        <v>600</v>
      </c>
      <c r="G1271" s="10">
        <v>0</v>
      </c>
      <c r="H1271" s="10" t="s">
        <v>292</v>
      </c>
      <c r="I1271" s="10" t="str">
        <f>_xlfn.XLOOKUP(E1271,Country_MZ[MARKET_NODE],Country_MZ[COUNTRY_NAME])</f>
        <v>DENMARK</v>
      </c>
      <c r="J1271" s="10" t="str">
        <f>_xlfn.XLOOKUP(A1271,Country_MZ[MARKET_NODE],Country_MZ[COUNTRY_NAME])</f>
        <v>DENMARK</v>
      </c>
    </row>
    <row r="1272" spans="1:10" hidden="1">
      <c r="A1272" s="10" t="s">
        <v>37</v>
      </c>
      <c r="B1272" s="10" t="s">
        <v>45</v>
      </c>
      <c r="C1272" s="10" t="s">
        <v>353</v>
      </c>
      <c r="D1272" s="10">
        <v>2027</v>
      </c>
      <c r="E1272" s="10" t="s">
        <v>45</v>
      </c>
      <c r="F1272" s="10">
        <v>600</v>
      </c>
      <c r="G1272" s="10">
        <v>0</v>
      </c>
      <c r="H1272" s="10" t="s">
        <v>292</v>
      </c>
      <c r="I1272" s="10" t="str">
        <f>_xlfn.XLOOKUP(E1272,Country_MZ[MARKET_NODE],Country_MZ[COUNTRY_NAME])</f>
        <v>DENMARK</v>
      </c>
      <c r="J1272" s="10" t="str">
        <f>_xlfn.XLOOKUP(A1272,Country_MZ[MARKET_NODE],Country_MZ[COUNTRY_NAME])</f>
        <v>DENMARK</v>
      </c>
    </row>
    <row r="1273" spans="1:10" hidden="1">
      <c r="A1273" s="10" t="s">
        <v>37</v>
      </c>
      <c r="B1273" s="10" t="s">
        <v>45</v>
      </c>
      <c r="C1273" s="10" t="s">
        <v>353</v>
      </c>
      <c r="D1273" s="10">
        <v>2028</v>
      </c>
      <c r="E1273" s="10" t="s">
        <v>37</v>
      </c>
      <c r="F1273" s="10">
        <v>600</v>
      </c>
      <c r="G1273" s="10">
        <v>0</v>
      </c>
      <c r="H1273" s="10" t="s">
        <v>292</v>
      </c>
      <c r="I1273" s="10" t="str">
        <f>_xlfn.XLOOKUP(E1273,Country_MZ[MARKET_NODE],Country_MZ[COUNTRY_NAME])</f>
        <v>DENMARK</v>
      </c>
      <c r="J1273" s="10" t="str">
        <f>_xlfn.XLOOKUP(A1273,Country_MZ[MARKET_NODE],Country_MZ[COUNTRY_NAME])</f>
        <v>DENMARK</v>
      </c>
    </row>
    <row r="1274" spans="1:10" hidden="1">
      <c r="A1274" s="10" t="s">
        <v>37</v>
      </c>
      <c r="B1274" s="10" t="s">
        <v>45</v>
      </c>
      <c r="C1274" s="10" t="s">
        <v>353</v>
      </c>
      <c r="D1274" s="10">
        <v>2028</v>
      </c>
      <c r="E1274" s="10" t="s">
        <v>45</v>
      </c>
      <c r="F1274" s="10">
        <v>600</v>
      </c>
      <c r="G1274" s="10">
        <v>0</v>
      </c>
      <c r="H1274" s="10" t="s">
        <v>292</v>
      </c>
      <c r="I1274" s="10" t="str">
        <f>_xlfn.XLOOKUP(E1274,Country_MZ[MARKET_NODE],Country_MZ[COUNTRY_NAME])</f>
        <v>DENMARK</v>
      </c>
      <c r="J1274" s="10" t="str">
        <f>_xlfn.XLOOKUP(A1274,Country_MZ[MARKET_NODE],Country_MZ[COUNTRY_NAME])</f>
        <v>DENMARK</v>
      </c>
    </row>
    <row r="1275" spans="1:10" hidden="1">
      <c r="A1275" s="10" t="s">
        <v>37</v>
      </c>
      <c r="B1275" s="10" t="s">
        <v>45</v>
      </c>
      <c r="C1275" s="10" t="s">
        <v>353</v>
      </c>
      <c r="D1275" s="10">
        <v>2029</v>
      </c>
      <c r="E1275" s="10" t="s">
        <v>37</v>
      </c>
      <c r="F1275" s="10">
        <v>600</v>
      </c>
      <c r="G1275" s="10">
        <v>0</v>
      </c>
      <c r="H1275" s="10" t="s">
        <v>292</v>
      </c>
      <c r="I1275" s="10" t="str">
        <f>_xlfn.XLOOKUP(E1275,Country_MZ[MARKET_NODE],Country_MZ[COUNTRY_NAME])</f>
        <v>DENMARK</v>
      </c>
      <c r="J1275" s="10" t="str">
        <f>_xlfn.XLOOKUP(A1275,Country_MZ[MARKET_NODE],Country_MZ[COUNTRY_NAME])</f>
        <v>DENMARK</v>
      </c>
    </row>
    <row r="1276" spans="1:10" hidden="1">
      <c r="A1276" s="10" t="s">
        <v>37</v>
      </c>
      <c r="B1276" s="10" t="s">
        <v>45</v>
      </c>
      <c r="C1276" s="10" t="s">
        <v>353</v>
      </c>
      <c r="D1276" s="10">
        <v>2029</v>
      </c>
      <c r="E1276" s="10" t="s">
        <v>45</v>
      </c>
      <c r="F1276" s="10">
        <v>600</v>
      </c>
      <c r="G1276" s="10">
        <v>0</v>
      </c>
      <c r="H1276" s="10" t="s">
        <v>292</v>
      </c>
      <c r="I1276" s="10" t="str">
        <f>_xlfn.XLOOKUP(E1276,Country_MZ[MARKET_NODE],Country_MZ[COUNTRY_NAME])</f>
        <v>DENMARK</v>
      </c>
      <c r="J1276" s="10" t="str">
        <f>_xlfn.XLOOKUP(A1276,Country_MZ[MARKET_NODE],Country_MZ[COUNTRY_NAME])</f>
        <v>DENMARK</v>
      </c>
    </row>
    <row r="1277" spans="1:10" hidden="1">
      <c r="A1277" s="10" t="s">
        <v>37</v>
      </c>
      <c r="B1277" s="10" t="s">
        <v>45</v>
      </c>
      <c r="C1277" s="10" t="s">
        <v>353</v>
      </c>
      <c r="D1277" s="10">
        <v>2030</v>
      </c>
      <c r="E1277" s="10" t="s">
        <v>37</v>
      </c>
      <c r="F1277" s="10">
        <v>600</v>
      </c>
      <c r="G1277" s="10">
        <v>0</v>
      </c>
      <c r="H1277" s="10" t="s">
        <v>292</v>
      </c>
      <c r="I1277" s="10" t="str">
        <f>_xlfn.XLOOKUP(E1277,Country_MZ[MARKET_NODE],Country_MZ[COUNTRY_NAME])</f>
        <v>DENMARK</v>
      </c>
      <c r="J1277" s="10" t="str">
        <f>_xlfn.XLOOKUP(A1277,Country_MZ[MARKET_NODE],Country_MZ[COUNTRY_NAME])</f>
        <v>DENMARK</v>
      </c>
    </row>
    <row r="1278" spans="1:10" hidden="1">
      <c r="A1278" s="10" t="s">
        <v>37</v>
      </c>
      <c r="B1278" s="10" t="s">
        <v>45</v>
      </c>
      <c r="C1278" s="10" t="s">
        <v>353</v>
      </c>
      <c r="D1278" s="10">
        <v>2030</v>
      </c>
      <c r="E1278" s="10" t="s">
        <v>45</v>
      </c>
      <c r="F1278" s="10">
        <v>600</v>
      </c>
      <c r="G1278" s="10">
        <v>0</v>
      </c>
      <c r="H1278" s="10" t="s">
        <v>292</v>
      </c>
      <c r="I1278" s="10" t="str">
        <f>_xlfn.XLOOKUP(E1278,Country_MZ[MARKET_NODE],Country_MZ[COUNTRY_NAME])</f>
        <v>DENMARK</v>
      </c>
      <c r="J1278" s="10" t="str">
        <f>_xlfn.XLOOKUP(A1278,Country_MZ[MARKET_NODE],Country_MZ[COUNTRY_NAME])</f>
        <v>DENMARK</v>
      </c>
    </row>
    <row r="1279" spans="1:10" hidden="1">
      <c r="A1279" s="10" t="s">
        <v>37</v>
      </c>
      <c r="B1279" s="10" t="s">
        <v>45</v>
      </c>
      <c r="C1279" s="10" t="s">
        <v>353</v>
      </c>
      <c r="D1279" s="10">
        <v>2031</v>
      </c>
      <c r="E1279" s="10" t="s">
        <v>37</v>
      </c>
      <c r="F1279" s="10">
        <v>600</v>
      </c>
      <c r="G1279" s="10">
        <v>0</v>
      </c>
      <c r="H1279" s="10" t="s">
        <v>292</v>
      </c>
      <c r="I1279" s="10" t="str">
        <f>_xlfn.XLOOKUP(E1279,Country_MZ[MARKET_NODE],Country_MZ[COUNTRY_NAME])</f>
        <v>DENMARK</v>
      </c>
      <c r="J1279" s="10" t="str">
        <f>_xlfn.XLOOKUP(A1279,Country_MZ[MARKET_NODE],Country_MZ[COUNTRY_NAME])</f>
        <v>DENMARK</v>
      </c>
    </row>
    <row r="1280" spans="1:10" hidden="1">
      <c r="A1280" s="10" t="s">
        <v>37</v>
      </c>
      <c r="B1280" s="10" t="s">
        <v>45</v>
      </c>
      <c r="C1280" s="10" t="s">
        <v>353</v>
      </c>
      <c r="D1280" s="10">
        <v>2031</v>
      </c>
      <c r="E1280" s="10" t="s">
        <v>45</v>
      </c>
      <c r="F1280" s="10">
        <v>600</v>
      </c>
      <c r="G1280" s="10">
        <v>0</v>
      </c>
      <c r="H1280" s="10" t="s">
        <v>292</v>
      </c>
      <c r="I1280" s="10" t="str">
        <f>_xlfn.XLOOKUP(E1280,Country_MZ[MARKET_NODE],Country_MZ[COUNTRY_NAME])</f>
        <v>DENMARK</v>
      </c>
      <c r="J1280" s="10" t="str">
        <f>_xlfn.XLOOKUP(A1280,Country_MZ[MARKET_NODE],Country_MZ[COUNTRY_NAME])</f>
        <v>DENMARK</v>
      </c>
    </row>
    <row r="1281" spans="1:10" hidden="1">
      <c r="A1281" s="10" t="s">
        <v>37</v>
      </c>
      <c r="B1281" s="10" t="s">
        <v>45</v>
      </c>
      <c r="C1281" s="10" t="s">
        <v>353</v>
      </c>
      <c r="D1281" s="10">
        <v>2032</v>
      </c>
      <c r="E1281" s="10" t="s">
        <v>37</v>
      </c>
      <c r="F1281" s="10">
        <v>600</v>
      </c>
      <c r="G1281" s="10">
        <v>0</v>
      </c>
      <c r="H1281" s="10" t="s">
        <v>292</v>
      </c>
      <c r="I1281" s="10" t="str">
        <f>_xlfn.XLOOKUP(E1281,Country_MZ[MARKET_NODE],Country_MZ[COUNTRY_NAME])</f>
        <v>DENMARK</v>
      </c>
      <c r="J1281" s="10" t="str">
        <f>_xlfn.XLOOKUP(A1281,Country_MZ[MARKET_NODE],Country_MZ[COUNTRY_NAME])</f>
        <v>DENMARK</v>
      </c>
    </row>
    <row r="1282" spans="1:10" hidden="1">
      <c r="A1282" s="10" t="s">
        <v>37</v>
      </c>
      <c r="B1282" s="10" t="s">
        <v>45</v>
      </c>
      <c r="C1282" s="10" t="s">
        <v>353</v>
      </c>
      <c r="D1282" s="10">
        <v>2032</v>
      </c>
      <c r="E1282" s="10" t="s">
        <v>45</v>
      </c>
      <c r="F1282" s="10">
        <v>600</v>
      </c>
      <c r="G1282" s="10">
        <v>0</v>
      </c>
      <c r="H1282" s="10" t="s">
        <v>292</v>
      </c>
      <c r="I1282" s="10" t="str">
        <f>_xlfn.XLOOKUP(E1282,Country_MZ[MARKET_NODE],Country_MZ[COUNTRY_NAME])</f>
        <v>DENMARK</v>
      </c>
      <c r="J1282" s="10" t="str">
        <f>_xlfn.XLOOKUP(A1282,Country_MZ[MARKET_NODE],Country_MZ[COUNTRY_NAME])</f>
        <v>DENMARK</v>
      </c>
    </row>
    <row r="1283" spans="1:10" hidden="1">
      <c r="A1283" s="10" t="s">
        <v>37</v>
      </c>
      <c r="B1283" s="10" t="s">
        <v>45</v>
      </c>
      <c r="C1283" s="10" t="s">
        <v>353</v>
      </c>
      <c r="D1283" s="10">
        <v>2033</v>
      </c>
      <c r="E1283" s="10" t="s">
        <v>37</v>
      </c>
      <c r="F1283" s="10">
        <v>600</v>
      </c>
      <c r="G1283" s="10">
        <v>0</v>
      </c>
      <c r="H1283" s="10" t="s">
        <v>292</v>
      </c>
      <c r="I1283" s="10" t="str">
        <f>_xlfn.XLOOKUP(E1283,Country_MZ[MARKET_NODE],Country_MZ[COUNTRY_NAME])</f>
        <v>DENMARK</v>
      </c>
      <c r="J1283" s="10" t="str">
        <f>_xlfn.XLOOKUP(A1283,Country_MZ[MARKET_NODE],Country_MZ[COUNTRY_NAME])</f>
        <v>DENMARK</v>
      </c>
    </row>
    <row r="1284" spans="1:10" hidden="1">
      <c r="A1284" s="10" t="s">
        <v>37</v>
      </c>
      <c r="B1284" s="10" t="s">
        <v>45</v>
      </c>
      <c r="C1284" s="10" t="s">
        <v>353</v>
      </c>
      <c r="D1284" s="10">
        <v>2033</v>
      </c>
      <c r="E1284" s="10" t="s">
        <v>45</v>
      </c>
      <c r="F1284" s="10">
        <v>600</v>
      </c>
      <c r="G1284" s="10">
        <v>0</v>
      </c>
      <c r="H1284" s="10" t="s">
        <v>292</v>
      </c>
      <c r="I1284" s="10" t="str">
        <f>_xlfn.XLOOKUP(E1284,Country_MZ[MARKET_NODE],Country_MZ[COUNTRY_NAME])</f>
        <v>DENMARK</v>
      </c>
      <c r="J1284" s="10" t="str">
        <f>_xlfn.XLOOKUP(A1284,Country_MZ[MARKET_NODE],Country_MZ[COUNTRY_NAME])</f>
        <v>DENMARK</v>
      </c>
    </row>
    <row r="1285" spans="1:10" hidden="1">
      <c r="A1285" s="10" t="s">
        <v>37</v>
      </c>
      <c r="B1285" s="10" t="s">
        <v>45</v>
      </c>
      <c r="C1285" s="10" t="s">
        <v>353</v>
      </c>
      <c r="D1285" s="10">
        <v>2034</v>
      </c>
      <c r="E1285" s="10" t="s">
        <v>37</v>
      </c>
      <c r="F1285" s="10">
        <v>600</v>
      </c>
      <c r="G1285" s="10">
        <v>0</v>
      </c>
      <c r="H1285" s="10" t="s">
        <v>292</v>
      </c>
      <c r="I1285" s="10" t="str">
        <f>_xlfn.XLOOKUP(E1285,Country_MZ[MARKET_NODE],Country_MZ[COUNTRY_NAME])</f>
        <v>DENMARK</v>
      </c>
      <c r="J1285" s="10" t="str">
        <f>_xlfn.XLOOKUP(A1285,Country_MZ[MARKET_NODE],Country_MZ[COUNTRY_NAME])</f>
        <v>DENMARK</v>
      </c>
    </row>
    <row r="1286" spans="1:10" hidden="1">
      <c r="A1286" s="10" t="s">
        <v>37</v>
      </c>
      <c r="B1286" s="10" t="s">
        <v>45</v>
      </c>
      <c r="C1286" s="10" t="s">
        <v>353</v>
      </c>
      <c r="D1286" s="10">
        <v>2034</v>
      </c>
      <c r="E1286" s="10" t="s">
        <v>45</v>
      </c>
      <c r="F1286" s="10">
        <v>600</v>
      </c>
      <c r="G1286" s="10">
        <v>0</v>
      </c>
      <c r="H1286" s="10" t="s">
        <v>292</v>
      </c>
      <c r="I1286" s="10" t="str">
        <f>_xlfn.XLOOKUP(E1286,Country_MZ[MARKET_NODE],Country_MZ[COUNTRY_NAME])</f>
        <v>DENMARK</v>
      </c>
      <c r="J1286" s="10" t="str">
        <f>_xlfn.XLOOKUP(A1286,Country_MZ[MARKET_NODE],Country_MZ[COUNTRY_NAME])</f>
        <v>DENMARK</v>
      </c>
    </row>
    <row r="1287" spans="1:10" hidden="1">
      <c r="A1287" s="10" t="s">
        <v>37</v>
      </c>
      <c r="B1287" s="10" t="s">
        <v>45</v>
      </c>
      <c r="C1287" s="10" t="s">
        <v>353</v>
      </c>
      <c r="D1287" s="10">
        <v>2035</v>
      </c>
      <c r="E1287" s="10" t="s">
        <v>37</v>
      </c>
      <c r="F1287" s="10">
        <v>600</v>
      </c>
      <c r="G1287" s="10">
        <v>0</v>
      </c>
      <c r="H1287" s="10" t="s">
        <v>292</v>
      </c>
      <c r="I1287" s="10" t="str">
        <f>_xlfn.XLOOKUP(E1287,Country_MZ[MARKET_NODE],Country_MZ[COUNTRY_NAME])</f>
        <v>DENMARK</v>
      </c>
      <c r="J1287" s="10" t="str">
        <f>_xlfn.XLOOKUP(A1287,Country_MZ[MARKET_NODE],Country_MZ[COUNTRY_NAME])</f>
        <v>DENMARK</v>
      </c>
    </row>
    <row r="1288" spans="1:10" hidden="1">
      <c r="A1288" s="10" t="s">
        <v>37</v>
      </c>
      <c r="B1288" s="10" t="s">
        <v>45</v>
      </c>
      <c r="C1288" s="10" t="s">
        <v>353</v>
      </c>
      <c r="D1288" s="10">
        <v>2035</v>
      </c>
      <c r="E1288" s="10" t="s">
        <v>45</v>
      </c>
      <c r="F1288" s="10">
        <v>600</v>
      </c>
      <c r="G1288" s="10">
        <v>0</v>
      </c>
      <c r="H1288" s="10" t="s">
        <v>292</v>
      </c>
      <c r="I1288" s="10" t="str">
        <f>_xlfn.XLOOKUP(E1288,Country_MZ[MARKET_NODE],Country_MZ[COUNTRY_NAME])</f>
        <v>DENMARK</v>
      </c>
      <c r="J1288" s="10" t="str">
        <f>_xlfn.XLOOKUP(A1288,Country_MZ[MARKET_NODE],Country_MZ[COUNTRY_NAME])</f>
        <v>DENMARK</v>
      </c>
    </row>
    <row r="1289" spans="1:10" hidden="1">
      <c r="A1289" s="10" t="s">
        <v>37</v>
      </c>
      <c r="B1289" s="10" t="s">
        <v>86</v>
      </c>
      <c r="C1289" s="10" t="s">
        <v>354</v>
      </c>
      <c r="D1289" s="10">
        <v>2025</v>
      </c>
      <c r="E1289" s="10" t="s">
        <v>37</v>
      </c>
      <c r="F1289" s="10">
        <v>1530</v>
      </c>
      <c r="G1289" s="10">
        <v>734.4</v>
      </c>
      <c r="H1289" s="10" t="s">
        <v>292</v>
      </c>
      <c r="I1289" s="10" t="str">
        <f>_xlfn.XLOOKUP(E1289,Country_MZ[MARKET_NODE],Country_MZ[COUNTRY_NAME])</f>
        <v>DENMARK</v>
      </c>
      <c r="J1289" s="10" t="str">
        <f>_xlfn.XLOOKUP(A1289,Country_MZ[MARKET_NODE],Country_MZ[COUNTRY_NAME])</f>
        <v>DENMARK</v>
      </c>
    </row>
    <row r="1290" spans="1:10" hidden="1">
      <c r="A1290" s="10" t="s">
        <v>37</v>
      </c>
      <c r="B1290" s="10" t="s">
        <v>86</v>
      </c>
      <c r="C1290" s="10" t="s">
        <v>354</v>
      </c>
      <c r="D1290" s="10">
        <v>2025</v>
      </c>
      <c r="E1290" s="10" t="s">
        <v>86</v>
      </c>
      <c r="F1290" s="10">
        <v>1700</v>
      </c>
      <c r="G1290" s="10">
        <v>1700</v>
      </c>
      <c r="H1290" s="10" t="s">
        <v>291</v>
      </c>
      <c r="I1290" s="10" t="str">
        <f>_xlfn.XLOOKUP(E1290,Country_MZ[MARKET_NODE],Country_MZ[COUNTRY_NAME])</f>
        <v>SWEDEN</v>
      </c>
      <c r="J1290" s="10" t="str">
        <f>_xlfn.XLOOKUP(A1290,Country_MZ[MARKET_NODE],Country_MZ[COUNTRY_NAME])</f>
        <v>DENMARK</v>
      </c>
    </row>
    <row r="1291" spans="1:10" hidden="1">
      <c r="A1291" s="10" t="s">
        <v>37</v>
      </c>
      <c r="B1291" s="10" t="s">
        <v>86</v>
      </c>
      <c r="C1291" s="10" t="s">
        <v>354</v>
      </c>
      <c r="D1291" s="10">
        <v>2026</v>
      </c>
      <c r="E1291" s="10" t="s">
        <v>37</v>
      </c>
      <c r="F1291" s="10">
        <v>1530</v>
      </c>
      <c r="G1291" s="10">
        <v>734.4</v>
      </c>
      <c r="H1291" s="10" t="s">
        <v>292</v>
      </c>
      <c r="I1291" s="10" t="str">
        <f>_xlfn.XLOOKUP(E1291,Country_MZ[MARKET_NODE],Country_MZ[COUNTRY_NAME])</f>
        <v>DENMARK</v>
      </c>
      <c r="J1291" s="10" t="str">
        <f>_xlfn.XLOOKUP(A1291,Country_MZ[MARKET_NODE],Country_MZ[COUNTRY_NAME])</f>
        <v>DENMARK</v>
      </c>
    </row>
    <row r="1292" spans="1:10" hidden="1">
      <c r="A1292" s="10" t="s">
        <v>37</v>
      </c>
      <c r="B1292" s="10" t="s">
        <v>86</v>
      </c>
      <c r="C1292" s="10" t="s">
        <v>354</v>
      </c>
      <c r="D1292" s="10">
        <v>2026</v>
      </c>
      <c r="E1292" s="10" t="s">
        <v>86</v>
      </c>
      <c r="F1292" s="10">
        <v>1700</v>
      </c>
      <c r="G1292" s="10">
        <v>1700</v>
      </c>
      <c r="H1292" s="10" t="s">
        <v>291</v>
      </c>
      <c r="I1292" s="10" t="str">
        <f>_xlfn.XLOOKUP(E1292,Country_MZ[MARKET_NODE],Country_MZ[COUNTRY_NAME])</f>
        <v>SWEDEN</v>
      </c>
      <c r="J1292" s="10" t="str">
        <f>_xlfn.XLOOKUP(A1292,Country_MZ[MARKET_NODE],Country_MZ[COUNTRY_NAME])</f>
        <v>DENMARK</v>
      </c>
    </row>
    <row r="1293" spans="1:10" hidden="1">
      <c r="A1293" s="10" t="s">
        <v>37</v>
      </c>
      <c r="B1293" s="10" t="s">
        <v>86</v>
      </c>
      <c r="C1293" s="10" t="s">
        <v>354</v>
      </c>
      <c r="D1293" s="10">
        <v>2027</v>
      </c>
      <c r="E1293" s="10" t="s">
        <v>37</v>
      </c>
      <c r="F1293" s="10">
        <v>1530</v>
      </c>
      <c r="G1293" s="10">
        <v>734.4</v>
      </c>
      <c r="H1293" s="10" t="s">
        <v>292</v>
      </c>
      <c r="I1293" s="10" t="str">
        <f>_xlfn.XLOOKUP(E1293,Country_MZ[MARKET_NODE],Country_MZ[COUNTRY_NAME])</f>
        <v>DENMARK</v>
      </c>
      <c r="J1293" s="10" t="str">
        <f>_xlfn.XLOOKUP(A1293,Country_MZ[MARKET_NODE],Country_MZ[COUNTRY_NAME])</f>
        <v>DENMARK</v>
      </c>
    </row>
    <row r="1294" spans="1:10" hidden="1">
      <c r="A1294" s="10" t="s">
        <v>37</v>
      </c>
      <c r="B1294" s="10" t="s">
        <v>86</v>
      </c>
      <c r="C1294" s="10" t="s">
        <v>354</v>
      </c>
      <c r="D1294" s="10">
        <v>2027</v>
      </c>
      <c r="E1294" s="10" t="s">
        <v>86</v>
      </c>
      <c r="F1294" s="10">
        <v>1700</v>
      </c>
      <c r="G1294" s="10">
        <v>1700</v>
      </c>
      <c r="H1294" s="10" t="s">
        <v>291</v>
      </c>
      <c r="I1294" s="10" t="str">
        <f>_xlfn.XLOOKUP(E1294,Country_MZ[MARKET_NODE],Country_MZ[COUNTRY_NAME])</f>
        <v>SWEDEN</v>
      </c>
      <c r="J1294" s="10" t="str">
        <f>_xlfn.XLOOKUP(A1294,Country_MZ[MARKET_NODE],Country_MZ[COUNTRY_NAME])</f>
        <v>DENMARK</v>
      </c>
    </row>
    <row r="1295" spans="1:10" hidden="1">
      <c r="A1295" s="10" t="s">
        <v>37</v>
      </c>
      <c r="B1295" s="10" t="s">
        <v>86</v>
      </c>
      <c r="C1295" s="10" t="s">
        <v>354</v>
      </c>
      <c r="D1295" s="10">
        <v>2028</v>
      </c>
      <c r="E1295" s="10" t="s">
        <v>37</v>
      </c>
      <c r="F1295" s="10">
        <v>1530</v>
      </c>
      <c r="G1295" s="10">
        <v>734.4</v>
      </c>
      <c r="H1295" s="10" t="s">
        <v>292</v>
      </c>
      <c r="I1295" s="10" t="str">
        <f>_xlfn.XLOOKUP(E1295,Country_MZ[MARKET_NODE],Country_MZ[COUNTRY_NAME])</f>
        <v>DENMARK</v>
      </c>
      <c r="J1295" s="10" t="str">
        <f>_xlfn.XLOOKUP(A1295,Country_MZ[MARKET_NODE],Country_MZ[COUNTRY_NAME])</f>
        <v>DENMARK</v>
      </c>
    </row>
    <row r="1296" spans="1:10" hidden="1">
      <c r="A1296" s="10" t="s">
        <v>37</v>
      </c>
      <c r="B1296" s="10" t="s">
        <v>86</v>
      </c>
      <c r="C1296" s="10" t="s">
        <v>354</v>
      </c>
      <c r="D1296" s="10">
        <v>2028</v>
      </c>
      <c r="E1296" s="10" t="s">
        <v>86</v>
      </c>
      <c r="F1296" s="10">
        <v>1700</v>
      </c>
      <c r="G1296" s="10">
        <v>1700</v>
      </c>
      <c r="H1296" s="10" t="s">
        <v>291</v>
      </c>
      <c r="I1296" s="10" t="str">
        <f>_xlfn.XLOOKUP(E1296,Country_MZ[MARKET_NODE],Country_MZ[COUNTRY_NAME])</f>
        <v>SWEDEN</v>
      </c>
      <c r="J1296" s="10" t="str">
        <f>_xlfn.XLOOKUP(A1296,Country_MZ[MARKET_NODE],Country_MZ[COUNTRY_NAME])</f>
        <v>DENMARK</v>
      </c>
    </row>
    <row r="1297" spans="1:10" hidden="1">
      <c r="A1297" s="10" t="s">
        <v>37</v>
      </c>
      <c r="B1297" s="10" t="s">
        <v>86</v>
      </c>
      <c r="C1297" s="10" t="s">
        <v>354</v>
      </c>
      <c r="D1297" s="10">
        <v>2029</v>
      </c>
      <c r="E1297" s="10" t="s">
        <v>37</v>
      </c>
      <c r="F1297" s="10">
        <v>1530</v>
      </c>
      <c r="G1297" s="10">
        <v>734.4</v>
      </c>
      <c r="H1297" s="10" t="s">
        <v>292</v>
      </c>
      <c r="I1297" s="10" t="str">
        <f>_xlfn.XLOOKUP(E1297,Country_MZ[MARKET_NODE],Country_MZ[COUNTRY_NAME])</f>
        <v>DENMARK</v>
      </c>
      <c r="J1297" s="10" t="str">
        <f>_xlfn.XLOOKUP(A1297,Country_MZ[MARKET_NODE],Country_MZ[COUNTRY_NAME])</f>
        <v>DENMARK</v>
      </c>
    </row>
    <row r="1298" spans="1:10" hidden="1">
      <c r="A1298" s="10" t="s">
        <v>37</v>
      </c>
      <c r="B1298" s="10" t="s">
        <v>86</v>
      </c>
      <c r="C1298" s="10" t="s">
        <v>354</v>
      </c>
      <c r="D1298" s="10">
        <v>2029</v>
      </c>
      <c r="E1298" s="10" t="s">
        <v>86</v>
      </c>
      <c r="F1298" s="10">
        <v>1700</v>
      </c>
      <c r="G1298" s="10">
        <v>1700</v>
      </c>
      <c r="H1298" s="10" t="s">
        <v>291</v>
      </c>
      <c r="I1298" s="10" t="str">
        <f>_xlfn.XLOOKUP(E1298,Country_MZ[MARKET_NODE],Country_MZ[COUNTRY_NAME])</f>
        <v>SWEDEN</v>
      </c>
      <c r="J1298" s="10" t="str">
        <f>_xlfn.XLOOKUP(A1298,Country_MZ[MARKET_NODE],Country_MZ[COUNTRY_NAME])</f>
        <v>DENMARK</v>
      </c>
    </row>
    <row r="1299" spans="1:10" hidden="1">
      <c r="A1299" s="10" t="s">
        <v>37</v>
      </c>
      <c r="B1299" s="10" t="s">
        <v>86</v>
      </c>
      <c r="C1299" s="10" t="s">
        <v>354</v>
      </c>
      <c r="D1299" s="10">
        <v>2030</v>
      </c>
      <c r="E1299" s="10" t="s">
        <v>37</v>
      </c>
      <c r="F1299" s="10">
        <v>1530</v>
      </c>
      <c r="G1299" s="10">
        <v>734.4</v>
      </c>
      <c r="H1299" s="10" t="s">
        <v>292</v>
      </c>
      <c r="I1299" s="10" t="str">
        <f>_xlfn.XLOOKUP(E1299,Country_MZ[MARKET_NODE],Country_MZ[COUNTRY_NAME])</f>
        <v>DENMARK</v>
      </c>
      <c r="J1299" s="10" t="str">
        <f>_xlfn.XLOOKUP(A1299,Country_MZ[MARKET_NODE],Country_MZ[COUNTRY_NAME])</f>
        <v>DENMARK</v>
      </c>
    </row>
    <row r="1300" spans="1:10" hidden="1">
      <c r="A1300" s="10" t="s">
        <v>37</v>
      </c>
      <c r="B1300" s="10" t="s">
        <v>86</v>
      </c>
      <c r="C1300" s="10" t="s">
        <v>354</v>
      </c>
      <c r="D1300" s="10">
        <v>2030</v>
      </c>
      <c r="E1300" s="10" t="s">
        <v>86</v>
      </c>
      <c r="F1300" s="10">
        <v>1700</v>
      </c>
      <c r="G1300" s="10">
        <v>1700</v>
      </c>
      <c r="H1300" s="10" t="s">
        <v>291</v>
      </c>
      <c r="I1300" s="10" t="str">
        <f>_xlfn.XLOOKUP(E1300,Country_MZ[MARKET_NODE],Country_MZ[COUNTRY_NAME])</f>
        <v>SWEDEN</v>
      </c>
      <c r="J1300" s="10" t="str">
        <f>_xlfn.XLOOKUP(A1300,Country_MZ[MARKET_NODE],Country_MZ[COUNTRY_NAME])</f>
        <v>DENMARK</v>
      </c>
    </row>
    <row r="1301" spans="1:10" hidden="1">
      <c r="A1301" s="10" t="s">
        <v>37</v>
      </c>
      <c r="B1301" s="10" t="s">
        <v>86</v>
      </c>
      <c r="C1301" s="10" t="s">
        <v>354</v>
      </c>
      <c r="D1301" s="10">
        <v>2031</v>
      </c>
      <c r="E1301" s="10" t="s">
        <v>37</v>
      </c>
      <c r="F1301" s="10">
        <v>1530</v>
      </c>
      <c r="G1301" s="10">
        <v>734.4</v>
      </c>
      <c r="H1301" s="10" t="s">
        <v>292</v>
      </c>
      <c r="I1301" s="10" t="str">
        <f>_xlfn.XLOOKUP(E1301,Country_MZ[MARKET_NODE],Country_MZ[COUNTRY_NAME])</f>
        <v>DENMARK</v>
      </c>
      <c r="J1301" s="10" t="str">
        <f>_xlfn.XLOOKUP(A1301,Country_MZ[MARKET_NODE],Country_MZ[COUNTRY_NAME])</f>
        <v>DENMARK</v>
      </c>
    </row>
    <row r="1302" spans="1:10" hidden="1">
      <c r="A1302" s="10" t="s">
        <v>37</v>
      </c>
      <c r="B1302" s="10" t="s">
        <v>86</v>
      </c>
      <c r="C1302" s="10" t="s">
        <v>354</v>
      </c>
      <c r="D1302" s="10">
        <v>2031</v>
      </c>
      <c r="E1302" s="10" t="s">
        <v>86</v>
      </c>
      <c r="F1302" s="10">
        <v>1700</v>
      </c>
      <c r="G1302" s="10">
        <v>1700</v>
      </c>
      <c r="H1302" s="10" t="s">
        <v>291</v>
      </c>
      <c r="I1302" s="10" t="str">
        <f>_xlfn.XLOOKUP(E1302,Country_MZ[MARKET_NODE],Country_MZ[COUNTRY_NAME])</f>
        <v>SWEDEN</v>
      </c>
      <c r="J1302" s="10" t="str">
        <f>_xlfn.XLOOKUP(A1302,Country_MZ[MARKET_NODE],Country_MZ[COUNTRY_NAME])</f>
        <v>DENMARK</v>
      </c>
    </row>
    <row r="1303" spans="1:10" hidden="1">
      <c r="A1303" s="10" t="s">
        <v>37</v>
      </c>
      <c r="B1303" s="10" t="s">
        <v>86</v>
      </c>
      <c r="C1303" s="10" t="s">
        <v>354</v>
      </c>
      <c r="D1303" s="10">
        <v>2032</v>
      </c>
      <c r="E1303" s="10" t="s">
        <v>37</v>
      </c>
      <c r="F1303" s="10">
        <v>1530</v>
      </c>
      <c r="G1303" s="10">
        <v>734.4</v>
      </c>
      <c r="H1303" s="10" t="s">
        <v>292</v>
      </c>
      <c r="I1303" s="10" t="str">
        <f>_xlfn.XLOOKUP(E1303,Country_MZ[MARKET_NODE],Country_MZ[COUNTRY_NAME])</f>
        <v>DENMARK</v>
      </c>
      <c r="J1303" s="10" t="str">
        <f>_xlfn.XLOOKUP(A1303,Country_MZ[MARKET_NODE],Country_MZ[COUNTRY_NAME])</f>
        <v>DENMARK</v>
      </c>
    </row>
    <row r="1304" spans="1:10" hidden="1">
      <c r="A1304" s="10" t="s">
        <v>37</v>
      </c>
      <c r="B1304" s="10" t="s">
        <v>86</v>
      </c>
      <c r="C1304" s="10" t="s">
        <v>354</v>
      </c>
      <c r="D1304" s="10">
        <v>2032</v>
      </c>
      <c r="E1304" s="10" t="s">
        <v>86</v>
      </c>
      <c r="F1304" s="10">
        <v>1700</v>
      </c>
      <c r="G1304" s="10">
        <v>1700</v>
      </c>
      <c r="H1304" s="10" t="s">
        <v>291</v>
      </c>
      <c r="I1304" s="10" t="str">
        <f>_xlfn.XLOOKUP(E1304,Country_MZ[MARKET_NODE],Country_MZ[COUNTRY_NAME])</f>
        <v>SWEDEN</v>
      </c>
      <c r="J1304" s="10" t="str">
        <f>_xlfn.XLOOKUP(A1304,Country_MZ[MARKET_NODE],Country_MZ[COUNTRY_NAME])</f>
        <v>DENMARK</v>
      </c>
    </row>
    <row r="1305" spans="1:10" hidden="1">
      <c r="A1305" s="10" t="s">
        <v>37</v>
      </c>
      <c r="B1305" s="10" t="s">
        <v>86</v>
      </c>
      <c r="C1305" s="10" t="s">
        <v>354</v>
      </c>
      <c r="D1305" s="10">
        <v>2033</v>
      </c>
      <c r="E1305" s="10" t="s">
        <v>37</v>
      </c>
      <c r="F1305" s="10">
        <v>1530</v>
      </c>
      <c r="G1305" s="10">
        <v>734.4</v>
      </c>
      <c r="H1305" s="10" t="s">
        <v>292</v>
      </c>
      <c r="I1305" s="10" t="str">
        <f>_xlfn.XLOOKUP(E1305,Country_MZ[MARKET_NODE],Country_MZ[COUNTRY_NAME])</f>
        <v>DENMARK</v>
      </c>
      <c r="J1305" s="10" t="str">
        <f>_xlfn.XLOOKUP(A1305,Country_MZ[MARKET_NODE],Country_MZ[COUNTRY_NAME])</f>
        <v>DENMARK</v>
      </c>
    </row>
    <row r="1306" spans="1:10" hidden="1">
      <c r="A1306" s="10" t="s">
        <v>37</v>
      </c>
      <c r="B1306" s="10" t="s">
        <v>86</v>
      </c>
      <c r="C1306" s="10" t="s">
        <v>354</v>
      </c>
      <c r="D1306" s="10">
        <v>2033</v>
      </c>
      <c r="E1306" s="10" t="s">
        <v>86</v>
      </c>
      <c r="F1306" s="10">
        <v>1700</v>
      </c>
      <c r="G1306" s="10">
        <v>1700</v>
      </c>
      <c r="H1306" s="10" t="s">
        <v>291</v>
      </c>
      <c r="I1306" s="10" t="str">
        <f>_xlfn.XLOOKUP(E1306,Country_MZ[MARKET_NODE],Country_MZ[COUNTRY_NAME])</f>
        <v>SWEDEN</v>
      </c>
      <c r="J1306" s="10" t="str">
        <f>_xlfn.XLOOKUP(A1306,Country_MZ[MARKET_NODE],Country_MZ[COUNTRY_NAME])</f>
        <v>DENMARK</v>
      </c>
    </row>
    <row r="1307" spans="1:10" hidden="1">
      <c r="A1307" s="10" t="s">
        <v>37</v>
      </c>
      <c r="B1307" s="10" t="s">
        <v>86</v>
      </c>
      <c r="C1307" s="10" t="s">
        <v>354</v>
      </c>
      <c r="D1307" s="10">
        <v>2034</v>
      </c>
      <c r="E1307" s="10" t="s">
        <v>37</v>
      </c>
      <c r="F1307" s="10">
        <v>1530</v>
      </c>
      <c r="G1307" s="10">
        <v>734.4</v>
      </c>
      <c r="H1307" s="10" t="s">
        <v>292</v>
      </c>
      <c r="I1307" s="10" t="str">
        <f>_xlfn.XLOOKUP(E1307,Country_MZ[MARKET_NODE],Country_MZ[COUNTRY_NAME])</f>
        <v>DENMARK</v>
      </c>
      <c r="J1307" s="10" t="str">
        <f>_xlfn.XLOOKUP(A1307,Country_MZ[MARKET_NODE],Country_MZ[COUNTRY_NAME])</f>
        <v>DENMARK</v>
      </c>
    </row>
    <row r="1308" spans="1:10" hidden="1">
      <c r="A1308" s="10" t="s">
        <v>37</v>
      </c>
      <c r="B1308" s="10" t="s">
        <v>86</v>
      </c>
      <c r="C1308" s="10" t="s">
        <v>354</v>
      </c>
      <c r="D1308" s="10">
        <v>2034</v>
      </c>
      <c r="E1308" s="10" t="s">
        <v>86</v>
      </c>
      <c r="F1308" s="10">
        <v>1700</v>
      </c>
      <c r="G1308" s="10">
        <v>1700</v>
      </c>
      <c r="H1308" s="10" t="s">
        <v>291</v>
      </c>
      <c r="I1308" s="10" t="str">
        <f>_xlfn.XLOOKUP(E1308,Country_MZ[MARKET_NODE],Country_MZ[COUNTRY_NAME])</f>
        <v>SWEDEN</v>
      </c>
      <c r="J1308" s="10" t="str">
        <f>_xlfn.XLOOKUP(A1308,Country_MZ[MARKET_NODE],Country_MZ[COUNTRY_NAME])</f>
        <v>DENMARK</v>
      </c>
    </row>
    <row r="1309" spans="1:10" hidden="1">
      <c r="A1309" s="10" t="s">
        <v>37</v>
      </c>
      <c r="B1309" s="10" t="s">
        <v>86</v>
      </c>
      <c r="C1309" s="10" t="s">
        <v>354</v>
      </c>
      <c r="D1309" s="10">
        <v>2035</v>
      </c>
      <c r="E1309" s="10" t="s">
        <v>37</v>
      </c>
      <c r="F1309" s="10">
        <v>1530</v>
      </c>
      <c r="G1309" s="10">
        <v>734.4</v>
      </c>
      <c r="H1309" s="10" t="s">
        <v>292</v>
      </c>
      <c r="I1309" s="10" t="str">
        <f>_xlfn.XLOOKUP(E1309,Country_MZ[MARKET_NODE],Country_MZ[COUNTRY_NAME])</f>
        <v>DENMARK</v>
      </c>
      <c r="J1309" s="10" t="str">
        <f>_xlfn.XLOOKUP(A1309,Country_MZ[MARKET_NODE],Country_MZ[COUNTRY_NAME])</f>
        <v>DENMARK</v>
      </c>
    </row>
    <row r="1310" spans="1:10" hidden="1">
      <c r="A1310" s="10" t="s">
        <v>37</v>
      </c>
      <c r="B1310" s="10" t="s">
        <v>86</v>
      </c>
      <c r="C1310" s="10" t="s">
        <v>354</v>
      </c>
      <c r="D1310" s="10">
        <v>2035</v>
      </c>
      <c r="E1310" s="10" t="s">
        <v>86</v>
      </c>
      <c r="F1310" s="10">
        <v>1700</v>
      </c>
      <c r="G1310" s="10">
        <v>1700</v>
      </c>
      <c r="H1310" s="10" t="s">
        <v>291</v>
      </c>
      <c r="I1310" s="10" t="str">
        <f>_xlfn.XLOOKUP(E1310,Country_MZ[MARKET_NODE],Country_MZ[COUNTRY_NAME])</f>
        <v>SWEDEN</v>
      </c>
      <c r="J1310" s="10" t="str">
        <f>_xlfn.XLOOKUP(A1310,Country_MZ[MARKET_NODE],Country_MZ[COUNTRY_NAME])</f>
        <v>DENMARK</v>
      </c>
    </row>
    <row r="1311" spans="1:10" hidden="1">
      <c r="A1311" s="10" t="s">
        <v>38</v>
      </c>
      <c r="B1311" s="10" t="s">
        <v>37</v>
      </c>
      <c r="C1311" s="10" t="s">
        <v>355</v>
      </c>
      <c r="D1311" s="10">
        <v>2025</v>
      </c>
      <c r="E1311" s="10" t="s">
        <v>37</v>
      </c>
      <c r="F1311" s="10">
        <v>0</v>
      </c>
      <c r="G1311" s="10">
        <v>0</v>
      </c>
      <c r="H1311" s="10" t="s">
        <v>291</v>
      </c>
      <c r="I1311" s="10" t="str">
        <f>_xlfn.XLOOKUP(E1311,Country_MZ[MARKET_NODE],Country_MZ[COUNTRY_NAME])</f>
        <v>DENMARK</v>
      </c>
      <c r="J1311" s="10" t="str">
        <f>_xlfn.XLOOKUP(A1311,Country_MZ[MARKET_NODE],Country_MZ[COUNTRY_NAME])</f>
        <v>DENMARK</v>
      </c>
    </row>
    <row r="1312" spans="1:10" hidden="1">
      <c r="A1312" s="10" t="s">
        <v>38</v>
      </c>
      <c r="B1312" s="10" t="s">
        <v>37</v>
      </c>
      <c r="C1312" s="10" t="s">
        <v>355</v>
      </c>
      <c r="D1312" s="10">
        <v>2025</v>
      </c>
      <c r="E1312" s="10" t="s">
        <v>38</v>
      </c>
      <c r="F1312" s="10">
        <v>0</v>
      </c>
      <c r="G1312" s="10">
        <v>0</v>
      </c>
      <c r="H1312" s="10" t="s">
        <v>291</v>
      </c>
      <c r="I1312" s="10" t="str">
        <f>_xlfn.XLOOKUP(E1312,Country_MZ[MARKET_NODE],Country_MZ[COUNTRY_NAME])</f>
        <v>DENMARK</v>
      </c>
      <c r="J1312" s="10" t="str">
        <f>_xlfn.XLOOKUP(A1312,Country_MZ[MARKET_NODE],Country_MZ[COUNTRY_NAME])</f>
        <v>DENMARK</v>
      </c>
    </row>
    <row r="1313" spans="1:10" hidden="1">
      <c r="A1313" s="10" t="s">
        <v>38</v>
      </c>
      <c r="B1313" s="10" t="s">
        <v>37</v>
      </c>
      <c r="C1313" s="10" t="s">
        <v>355</v>
      </c>
      <c r="D1313" s="10">
        <v>2026</v>
      </c>
      <c r="E1313" s="10" t="s">
        <v>37</v>
      </c>
      <c r="F1313" s="10">
        <v>0</v>
      </c>
      <c r="G1313" s="10">
        <v>0</v>
      </c>
      <c r="H1313" s="10" t="s">
        <v>291</v>
      </c>
      <c r="I1313" s="10" t="str">
        <f>_xlfn.XLOOKUP(E1313,Country_MZ[MARKET_NODE],Country_MZ[COUNTRY_NAME])</f>
        <v>DENMARK</v>
      </c>
      <c r="J1313" s="10" t="str">
        <f>_xlfn.XLOOKUP(A1313,Country_MZ[MARKET_NODE],Country_MZ[COUNTRY_NAME])</f>
        <v>DENMARK</v>
      </c>
    </row>
    <row r="1314" spans="1:10" hidden="1">
      <c r="A1314" s="10" t="s">
        <v>38</v>
      </c>
      <c r="B1314" s="10" t="s">
        <v>37</v>
      </c>
      <c r="C1314" s="10" t="s">
        <v>355</v>
      </c>
      <c r="D1314" s="10">
        <v>2026</v>
      </c>
      <c r="E1314" s="10" t="s">
        <v>38</v>
      </c>
      <c r="F1314" s="10">
        <v>0</v>
      </c>
      <c r="G1314" s="10">
        <v>0</v>
      </c>
      <c r="H1314" s="10" t="s">
        <v>291</v>
      </c>
      <c r="I1314" s="10" t="str">
        <f>_xlfn.XLOOKUP(E1314,Country_MZ[MARKET_NODE],Country_MZ[COUNTRY_NAME])</f>
        <v>DENMARK</v>
      </c>
      <c r="J1314" s="10" t="str">
        <f>_xlfn.XLOOKUP(A1314,Country_MZ[MARKET_NODE],Country_MZ[COUNTRY_NAME])</f>
        <v>DENMARK</v>
      </c>
    </row>
    <row r="1315" spans="1:10" hidden="1">
      <c r="A1315" s="10" t="s">
        <v>38</v>
      </c>
      <c r="B1315" s="10" t="s">
        <v>37</v>
      </c>
      <c r="C1315" s="10" t="s">
        <v>355</v>
      </c>
      <c r="D1315" s="10">
        <v>2027</v>
      </c>
      <c r="E1315" s="10" t="s">
        <v>37</v>
      </c>
      <c r="F1315" s="10">
        <v>0</v>
      </c>
      <c r="G1315" s="10">
        <v>0</v>
      </c>
      <c r="H1315" s="10" t="s">
        <v>291</v>
      </c>
      <c r="I1315" s="10" t="str">
        <f>_xlfn.XLOOKUP(E1315,Country_MZ[MARKET_NODE],Country_MZ[COUNTRY_NAME])</f>
        <v>DENMARK</v>
      </c>
      <c r="J1315" s="10" t="str">
        <f>_xlfn.XLOOKUP(A1315,Country_MZ[MARKET_NODE],Country_MZ[COUNTRY_NAME])</f>
        <v>DENMARK</v>
      </c>
    </row>
    <row r="1316" spans="1:10" hidden="1">
      <c r="A1316" s="10" t="s">
        <v>38</v>
      </c>
      <c r="B1316" s="10" t="s">
        <v>37</v>
      </c>
      <c r="C1316" s="10" t="s">
        <v>355</v>
      </c>
      <c r="D1316" s="10">
        <v>2027</v>
      </c>
      <c r="E1316" s="10" t="s">
        <v>38</v>
      </c>
      <c r="F1316" s="10">
        <v>0</v>
      </c>
      <c r="G1316" s="10">
        <v>0</v>
      </c>
      <c r="H1316" s="10" t="s">
        <v>291</v>
      </c>
      <c r="I1316" s="10" t="str">
        <f>_xlfn.XLOOKUP(E1316,Country_MZ[MARKET_NODE],Country_MZ[COUNTRY_NAME])</f>
        <v>DENMARK</v>
      </c>
      <c r="J1316" s="10" t="str">
        <f>_xlfn.XLOOKUP(A1316,Country_MZ[MARKET_NODE],Country_MZ[COUNTRY_NAME])</f>
        <v>DENMARK</v>
      </c>
    </row>
    <row r="1317" spans="1:10" hidden="1">
      <c r="A1317" s="10" t="s">
        <v>38</v>
      </c>
      <c r="B1317" s="10" t="s">
        <v>37</v>
      </c>
      <c r="C1317" s="10" t="s">
        <v>355</v>
      </c>
      <c r="D1317" s="10">
        <v>2028</v>
      </c>
      <c r="E1317" s="10" t="s">
        <v>37</v>
      </c>
      <c r="F1317" s="10">
        <v>0</v>
      </c>
      <c r="G1317" s="10">
        <v>0</v>
      </c>
      <c r="H1317" s="10" t="s">
        <v>291</v>
      </c>
      <c r="I1317" s="10" t="str">
        <f>_xlfn.XLOOKUP(E1317,Country_MZ[MARKET_NODE],Country_MZ[COUNTRY_NAME])</f>
        <v>DENMARK</v>
      </c>
      <c r="J1317" s="10" t="str">
        <f>_xlfn.XLOOKUP(A1317,Country_MZ[MARKET_NODE],Country_MZ[COUNTRY_NAME])</f>
        <v>DENMARK</v>
      </c>
    </row>
    <row r="1318" spans="1:10" hidden="1">
      <c r="A1318" s="10" t="s">
        <v>38</v>
      </c>
      <c r="B1318" s="10" t="s">
        <v>37</v>
      </c>
      <c r="C1318" s="10" t="s">
        <v>355</v>
      </c>
      <c r="D1318" s="10">
        <v>2028</v>
      </c>
      <c r="E1318" s="10" t="s">
        <v>38</v>
      </c>
      <c r="F1318" s="10">
        <v>0</v>
      </c>
      <c r="G1318" s="10">
        <v>0</v>
      </c>
      <c r="H1318" s="10" t="s">
        <v>291</v>
      </c>
      <c r="I1318" s="10" t="str">
        <f>_xlfn.XLOOKUP(E1318,Country_MZ[MARKET_NODE],Country_MZ[COUNTRY_NAME])</f>
        <v>DENMARK</v>
      </c>
      <c r="J1318" s="10" t="str">
        <f>_xlfn.XLOOKUP(A1318,Country_MZ[MARKET_NODE],Country_MZ[COUNTRY_NAME])</f>
        <v>DENMARK</v>
      </c>
    </row>
    <row r="1319" spans="1:10" hidden="1">
      <c r="A1319" s="10" t="s">
        <v>38</v>
      </c>
      <c r="B1319" s="10" t="s">
        <v>37</v>
      </c>
      <c r="C1319" s="10" t="s">
        <v>355</v>
      </c>
      <c r="D1319" s="10">
        <v>2029</v>
      </c>
      <c r="E1319" s="10" t="s">
        <v>37</v>
      </c>
      <c r="F1319" s="10">
        <v>0</v>
      </c>
      <c r="G1319" s="10">
        <v>0</v>
      </c>
      <c r="H1319" s="10" t="s">
        <v>291</v>
      </c>
      <c r="I1319" s="10" t="str">
        <f>_xlfn.XLOOKUP(E1319,Country_MZ[MARKET_NODE],Country_MZ[COUNTRY_NAME])</f>
        <v>DENMARK</v>
      </c>
      <c r="J1319" s="10" t="str">
        <f>_xlfn.XLOOKUP(A1319,Country_MZ[MARKET_NODE],Country_MZ[COUNTRY_NAME])</f>
        <v>DENMARK</v>
      </c>
    </row>
    <row r="1320" spans="1:10" hidden="1">
      <c r="A1320" s="10" t="s">
        <v>38</v>
      </c>
      <c r="B1320" s="10" t="s">
        <v>37</v>
      </c>
      <c r="C1320" s="10" t="s">
        <v>355</v>
      </c>
      <c r="D1320" s="10">
        <v>2029</v>
      </c>
      <c r="E1320" s="10" t="s">
        <v>38</v>
      </c>
      <c r="F1320" s="10">
        <v>0</v>
      </c>
      <c r="G1320" s="10">
        <v>0</v>
      </c>
      <c r="H1320" s="10" t="s">
        <v>291</v>
      </c>
      <c r="I1320" s="10" t="str">
        <f>_xlfn.XLOOKUP(E1320,Country_MZ[MARKET_NODE],Country_MZ[COUNTRY_NAME])</f>
        <v>DENMARK</v>
      </c>
      <c r="J1320" s="10" t="str">
        <f>_xlfn.XLOOKUP(A1320,Country_MZ[MARKET_NODE],Country_MZ[COUNTRY_NAME])</f>
        <v>DENMARK</v>
      </c>
    </row>
    <row r="1321" spans="1:10" hidden="1">
      <c r="A1321" s="10" t="s">
        <v>38</v>
      </c>
      <c r="B1321" s="10" t="s">
        <v>37</v>
      </c>
      <c r="C1321" s="10" t="s">
        <v>355</v>
      </c>
      <c r="D1321" s="10">
        <v>2030</v>
      </c>
      <c r="E1321" s="10" t="s">
        <v>37</v>
      </c>
      <c r="F1321" s="10">
        <v>1000</v>
      </c>
      <c r="G1321" s="10">
        <v>1000</v>
      </c>
      <c r="H1321" s="10" t="s">
        <v>291</v>
      </c>
      <c r="I1321" s="10" t="str">
        <f>_xlfn.XLOOKUP(E1321,Country_MZ[MARKET_NODE],Country_MZ[COUNTRY_NAME])</f>
        <v>DENMARK</v>
      </c>
      <c r="J1321" s="10" t="str">
        <f>_xlfn.XLOOKUP(A1321,Country_MZ[MARKET_NODE],Country_MZ[COUNTRY_NAME])</f>
        <v>DENMARK</v>
      </c>
    </row>
    <row r="1322" spans="1:10" hidden="1">
      <c r="A1322" s="10" t="s">
        <v>38</v>
      </c>
      <c r="B1322" s="10" t="s">
        <v>37</v>
      </c>
      <c r="C1322" s="10" t="s">
        <v>355</v>
      </c>
      <c r="D1322" s="10">
        <v>2030</v>
      </c>
      <c r="E1322" s="10" t="s">
        <v>38</v>
      </c>
      <c r="F1322" s="10">
        <v>1000</v>
      </c>
      <c r="G1322" s="10">
        <v>1000</v>
      </c>
      <c r="H1322" s="10" t="s">
        <v>291</v>
      </c>
      <c r="I1322" s="10" t="str">
        <f>_xlfn.XLOOKUP(E1322,Country_MZ[MARKET_NODE],Country_MZ[COUNTRY_NAME])</f>
        <v>DENMARK</v>
      </c>
      <c r="J1322" s="10" t="str">
        <f>_xlfn.XLOOKUP(A1322,Country_MZ[MARKET_NODE],Country_MZ[COUNTRY_NAME])</f>
        <v>DENMARK</v>
      </c>
    </row>
    <row r="1323" spans="1:10" hidden="1">
      <c r="A1323" s="10" t="s">
        <v>38</v>
      </c>
      <c r="B1323" s="10" t="s">
        <v>37</v>
      </c>
      <c r="C1323" s="10" t="s">
        <v>355</v>
      </c>
      <c r="D1323" s="10">
        <v>2031</v>
      </c>
      <c r="E1323" s="10" t="s">
        <v>37</v>
      </c>
      <c r="F1323" s="10">
        <v>1000</v>
      </c>
      <c r="G1323" s="10">
        <v>1000</v>
      </c>
      <c r="H1323" s="10" t="s">
        <v>291</v>
      </c>
      <c r="I1323" s="10" t="str">
        <f>_xlfn.XLOOKUP(E1323,Country_MZ[MARKET_NODE],Country_MZ[COUNTRY_NAME])</f>
        <v>DENMARK</v>
      </c>
      <c r="J1323" s="10" t="str">
        <f>_xlfn.XLOOKUP(A1323,Country_MZ[MARKET_NODE],Country_MZ[COUNTRY_NAME])</f>
        <v>DENMARK</v>
      </c>
    </row>
    <row r="1324" spans="1:10" hidden="1">
      <c r="A1324" s="10" t="s">
        <v>38</v>
      </c>
      <c r="B1324" s="10" t="s">
        <v>37</v>
      </c>
      <c r="C1324" s="10" t="s">
        <v>355</v>
      </c>
      <c r="D1324" s="10">
        <v>2031</v>
      </c>
      <c r="E1324" s="10" t="s">
        <v>38</v>
      </c>
      <c r="F1324" s="10">
        <v>1000</v>
      </c>
      <c r="G1324" s="10">
        <v>1000</v>
      </c>
      <c r="H1324" s="10" t="s">
        <v>291</v>
      </c>
      <c r="I1324" s="10" t="str">
        <f>_xlfn.XLOOKUP(E1324,Country_MZ[MARKET_NODE],Country_MZ[COUNTRY_NAME])</f>
        <v>DENMARK</v>
      </c>
      <c r="J1324" s="10" t="str">
        <f>_xlfn.XLOOKUP(A1324,Country_MZ[MARKET_NODE],Country_MZ[COUNTRY_NAME])</f>
        <v>DENMARK</v>
      </c>
    </row>
    <row r="1325" spans="1:10" hidden="1">
      <c r="A1325" s="10" t="s">
        <v>38</v>
      </c>
      <c r="B1325" s="10" t="s">
        <v>37</v>
      </c>
      <c r="C1325" s="10" t="s">
        <v>355</v>
      </c>
      <c r="D1325" s="10">
        <v>2032</v>
      </c>
      <c r="E1325" s="10" t="s">
        <v>37</v>
      </c>
      <c r="F1325" s="10">
        <v>1000</v>
      </c>
      <c r="G1325" s="10">
        <v>1000</v>
      </c>
      <c r="H1325" s="10" t="s">
        <v>291</v>
      </c>
      <c r="I1325" s="10" t="str">
        <f>_xlfn.XLOOKUP(E1325,Country_MZ[MARKET_NODE],Country_MZ[COUNTRY_NAME])</f>
        <v>DENMARK</v>
      </c>
      <c r="J1325" s="10" t="str">
        <f>_xlfn.XLOOKUP(A1325,Country_MZ[MARKET_NODE],Country_MZ[COUNTRY_NAME])</f>
        <v>DENMARK</v>
      </c>
    </row>
    <row r="1326" spans="1:10" hidden="1">
      <c r="A1326" s="10" t="s">
        <v>38</v>
      </c>
      <c r="B1326" s="10" t="s">
        <v>37</v>
      </c>
      <c r="C1326" s="10" t="s">
        <v>355</v>
      </c>
      <c r="D1326" s="10">
        <v>2032</v>
      </c>
      <c r="E1326" s="10" t="s">
        <v>38</v>
      </c>
      <c r="F1326" s="10">
        <v>1000</v>
      </c>
      <c r="G1326" s="10">
        <v>1000</v>
      </c>
      <c r="H1326" s="10" t="s">
        <v>291</v>
      </c>
      <c r="I1326" s="10" t="str">
        <f>_xlfn.XLOOKUP(E1326,Country_MZ[MARKET_NODE],Country_MZ[COUNTRY_NAME])</f>
        <v>DENMARK</v>
      </c>
      <c r="J1326" s="10" t="str">
        <f>_xlfn.XLOOKUP(A1326,Country_MZ[MARKET_NODE],Country_MZ[COUNTRY_NAME])</f>
        <v>DENMARK</v>
      </c>
    </row>
    <row r="1327" spans="1:10" hidden="1">
      <c r="A1327" s="10" t="s">
        <v>38</v>
      </c>
      <c r="B1327" s="10" t="s">
        <v>37</v>
      </c>
      <c r="C1327" s="10" t="s">
        <v>355</v>
      </c>
      <c r="D1327" s="10">
        <v>2033</v>
      </c>
      <c r="E1327" s="10" t="s">
        <v>37</v>
      </c>
      <c r="F1327" s="10">
        <v>1000</v>
      </c>
      <c r="G1327" s="10">
        <v>1000</v>
      </c>
      <c r="H1327" s="10" t="s">
        <v>291</v>
      </c>
      <c r="I1327" s="10" t="str">
        <f>_xlfn.XLOOKUP(E1327,Country_MZ[MARKET_NODE],Country_MZ[COUNTRY_NAME])</f>
        <v>DENMARK</v>
      </c>
      <c r="J1327" s="10" t="str">
        <f>_xlfn.XLOOKUP(A1327,Country_MZ[MARKET_NODE],Country_MZ[COUNTRY_NAME])</f>
        <v>DENMARK</v>
      </c>
    </row>
    <row r="1328" spans="1:10" hidden="1">
      <c r="A1328" s="10" t="s">
        <v>38</v>
      </c>
      <c r="B1328" s="10" t="s">
        <v>37</v>
      </c>
      <c r="C1328" s="10" t="s">
        <v>355</v>
      </c>
      <c r="D1328" s="10">
        <v>2033</v>
      </c>
      <c r="E1328" s="10" t="s">
        <v>38</v>
      </c>
      <c r="F1328" s="10">
        <v>1000</v>
      </c>
      <c r="G1328" s="10">
        <v>1000</v>
      </c>
      <c r="H1328" s="10" t="s">
        <v>291</v>
      </c>
      <c r="I1328" s="10" t="str">
        <f>_xlfn.XLOOKUP(E1328,Country_MZ[MARKET_NODE],Country_MZ[COUNTRY_NAME])</f>
        <v>DENMARK</v>
      </c>
      <c r="J1328" s="10" t="str">
        <f>_xlfn.XLOOKUP(A1328,Country_MZ[MARKET_NODE],Country_MZ[COUNTRY_NAME])</f>
        <v>DENMARK</v>
      </c>
    </row>
    <row r="1329" spans="1:10" hidden="1">
      <c r="A1329" s="10" t="s">
        <v>38</v>
      </c>
      <c r="B1329" s="10" t="s">
        <v>37</v>
      </c>
      <c r="C1329" s="10" t="s">
        <v>355</v>
      </c>
      <c r="D1329" s="10">
        <v>2034</v>
      </c>
      <c r="E1329" s="10" t="s">
        <v>37</v>
      </c>
      <c r="F1329" s="10">
        <v>1000</v>
      </c>
      <c r="G1329" s="10">
        <v>1000</v>
      </c>
      <c r="H1329" s="10" t="s">
        <v>291</v>
      </c>
      <c r="I1329" s="10" t="str">
        <f>_xlfn.XLOOKUP(E1329,Country_MZ[MARKET_NODE],Country_MZ[COUNTRY_NAME])</f>
        <v>DENMARK</v>
      </c>
      <c r="J1329" s="10" t="str">
        <f>_xlfn.XLOOKUP(A1329,Country_MZ[MARKET_NODE],Country_MZ[COUNTRY_NAME])</f>
        <v>DENMARK</v>
      </c>
    </row>
    <row r="1330" spans="1:10" hidden="1">
      <c r="A1330" s="10" t="s">
        <v>38</v>
      </c>
      <c r="B1330" s="10" t="s">
        <v>37</v>
      </c>
      <c r="C1330" s="10" t="s">
        <v>355</v>
      </c>
      <c r="D1330" s="10">
        <v>2034</v>
      </c>
      <c r="E1330" s="10" t="s">
        <v>38</v>
      </c>
      <c r="F1330" s="10">
        <v>1000</v>
      </c>
      <c r="G1330" s="10">
        <v>1000</v>
      </c>
      <c r="H1330" s="10" t="s">
        <v>291</v>
      </c>
      <c r="I1330" s="10" t="str">
        <f>_xlfn.XLOOKUP(E1330,Country_MZ[MARKET_NODE],Country_MZ[COUNTRY_NAME])</f>
        <v>DENMARK</v>
      </c>
      <c r="J1330" s="10" t="str">
        <f>_xlfn.XLOOKUP(A1330,Country_MZ[MARKET_NODE],Country_MZ[COUNTRY_NAME])</f>
        <v>DENMARK</v>
      </c>
    </row>
    <row r="1331" spans="1:10" hidden="1">
      <c r="A1331" s="10" t="s">
        <v>38</v>
      </c>
      <c r="B1331" s="10" t="s">
        <v>37</v>
      </c>
      <c r="C1331" s="10" t="s">
        <v>355</v>
      </c>
      <c r="D1331" s="10">
        <v>2035</v>
      </c>
      <c r="E1331" s="10" t="s">
        <v>37</v>
      </c>
      <c r="F1331" s="10">
        <v>1000</v>
      </c>
      <c r="G1331" s="10">
        <v>1000</v>
      </c>
      <c r="H1331" s="10" t="s">
        <v>291</v>
      </c>
      <c r="I1331" s="10" t="str">
        <f>_xlfn.XLOOKUP(E1331,Country_MZ[MARKET_NODE],Country_MZ[COUNTRY_NAME])</f>
        <v>DENMARK</v>
      </c>
      <c r="J1331" s="10" t="str">
        <f>_xlfn.XLOOKUP(A1331,Country_MZ[MARKET_NODE],Country_MZ[COUNTRY_NAME])</f>
        <v>DENMARK</v>
      </c>
    </row>
    <row r="1332" spans="1:10" hidden="1">
      <c r="A1332" s="10" t="s">
        <v>38</v>
      </c>
      <c r="B1332" s="10" t="s">
        <v>37</v>
      </c>
      <c r="C1332" s="10" t="s">
        <v>355</v>
      </c>
      <c r="D1332" s="10">
        <v>2035</v>
      </c>
      <c r="E1332" s="10" t="s">
        <v>38</v>
      </c>
      <c r="F1332" s="10">
        <v>1000</v>
      </c>
      <c r="G1332" s="10">
        <v>1000</v>
      </c>
      <c r="H1332" s="10" t="s">
        <v>291</v>
      </c>
      <c r="I1332" s="10" t="str">
        <f>_xlfn.XLOOKUP(E1332,Country_MZ[MARKET_NODE],Country_MZ[COUNTRY_NAME])</f>
        <v>DENMARK</v>
      </c>
      <c r="J1332" s="10" t="str">
        <f>_xlfn.XLOOKUP(A1332,Country_MZ[MARKET_NODE],Country_MZ[COUNTRY_NAME])</f>
        <v>DENMARK</v>
      </c>
    </row>
    <row r="1333" spans="1:10" hidden="1">
      <c r="A1333" s="10" t="s">
        <v>39</v>
      </c>
      <c r="B1333" s="10" t="s">
        <v>37</v>
      </c>
      <c r="C1333" s="10" t="s">
        <v>356</v>
      </c>
      <c r="D1333" s="10">
        <v>2025</v>
      </c>
      <c r="E1333" s="10" t="s">
        <v>37</v>
      </c>
      <c r="F1333" s="10">
        <v>0</v>
      </c>
      <c r="G1333" s="10">
        <v>0</v>
      </c>
      <c r="H1333" s="10" t="s">
        <v>291</v>
      </c>
      <c r="I1333" s="10" t="str">
        <f>_xlfn.XLOOKUP(E1333,Country_MZ[MARKET_NODE],Country_MZ[COUNTRY_NAME])</f>
        <v>DENMARK</v>
      </c>
      <c r="J1333" s="10" t="str">
        <f>_xlfn.XLOOKUP(A1333,Country_MZ[MARKET_NODE],Country_MZ[COUNTRY_NAME])</f>
        <v>DENMARK</v>
      </c>
    </row>
    <row r="1334" spans="1:10" hidden="1">
      <c r="A1334" s="10" t="s">
        <v>39</v>
      </c>
      <c r="B1334" s="10" t="s">
        <v>37</v>
      </c>
      <c r="C1334" s="10" t="s">
        <v>356</v>
      </c>
      <c r="D1334" s="10">
        <v>2025</v>
      </c>
      <c r="E1334" s="10" t="s">
        <v>39</v>
      </c>
      <c r="F1334" s="10">
        <v>0</v>
      </c>
      <c r="G1334" s="10">
        <v>0</v>
      </c>
      <c r="H1334" s="10" t="s">
        <v>291</v>
      </c>
      <c r="I1334" s="10" t="str">
        <f>_xlfn.XLOOKUP(E1334,Country_MZ[MARKET_NODE],Country_MZ[COUNTRY_NAME])</f>
        <v>DENMARK</v>
      </c>
      <c r="J1334" s="10" t="str">
        <f>_xlfn.XLOOKUP(A1334,Country_MZ[MARKET_NODE],Country_MZ[COUNTRY_NAME])</f>
        <v>DENMARK</v>
      </c>
    </row>
    <row r="1335" spans="1:10" hidden="1">
      <c r="A1335" s="10" t="s">
        <v>39</v>
      </c>
      <c r="B1335" s="10" t="s">
        <v>37</v>
      </c>
      <c r="C1335" s="10" t="s">
        <v>356</v>
      </c>
      <c r="D1335" s="10">
        <v>2026</v>
      </c>
      <c r="E1335" s="10" t="s">
        <v>37</v>
      </c>
      <c r="F1335" s="10">
        <v>0</v>
      </c>
      <c r="G1335" s="10">
        <v>0</v>
      </c>
      <c r="H1335" s="10" t="s">
        <v>291</v>
      </c>
      <c r="I1335" s="10" t="str">
        <f>_xlfn.XLOOKUP(E1335,Country_MZ[MARKET_NODE],Country_MZ[COUNTRY_NAME])</f>
        <v>DENMARK</v>
      </c>
      <c r="J1335" s="10" t="str">
        <f>_xlfn.XLOOKUP(A1335,Country_MZ[MARKET_NODE],Country_MZ[COUNTRY_NAME])</f>
        <v>DENMARK</v>
      </c>
    </row>
    <row r="1336" spans="1:10" hidden="1">
      <c r="A1336" s="10" t="s">
        <v>39</v>
      </c>
      <c r="B1336" s="10" t="s">
        <v>37</v>
      </c>
      <c r="C1336" s="10" t="s">
        <v>356</v>
      </c>
      <c r="D1336" s="10">
        <v>2026</v>
      </c>
      <c r="E1336" s="10" t="s">
        <v>39</v>
      </c>
      <c r="F1336" s="10">
        <v>0</v>
      </c>
      <c r="G1336" s="10">
        <v>0</v>
      </c>
      <c r="H1336" s="10" t="s">
        <v>291</v>
      </c>
      <c r="I1336" s="10" t="str">
        <f>_xlfn.XLOOKUP(E1336,Country_MZ[MARKET_NODE],Country_MZ[COUNTRY_NAME])</f>
        <v>DENMARK</v>
      </c>
      <c r="J1336" s="10" t="str">
        <f>_xlfn.XLOOKUP(A1336,Country_MZ[MARKET_NODE],Country_MZ[COUNTRY_NAME])</f>
        <v>DENMARK</v>
      </c>
    </row>
    <row r="1337" spans="1:10" hidden="1">
      <c r="A1337" s="10" t="s">
        <v>39</v>
      </c>
      <c r="B1337" s="10" t="s">
        <v>37</v>
      </c>
      <c r="C1337" s="10" t="s">
        <v>356</v>
      </c>
      <c r="D1337" s="10">
        <v>2027</v>
      </c>
      <c r="E1337" s="10" t="s">
        <v>37</v>
      </c>
      <c r="F1337" s="10">
        <v>0</v>
      </c>
      <c r="G1337" s="10">
        <v>0</v>
      </c>
      <c r="H1337" s="10" t="s">
        <v>291</v>
      </c>
      <c r="I1337" s="10" t="str">
        <f>_xlfn.XLOOKUP(E1337,Country_MZ[MARKET_NODE],Country_MZ[COUNTRY_NAME])</f>
        <v>DENMARK</v>
      </c>
      <c r="J1337" s="10" t="str">
        <f>_xlfn.XLOOKUP(A1337,Country_MZ[MARKET_NODE],Country_MZ[COUNTRY_NAME])</f>
        <v>DENMARK</v>
      </c>
    </row>
    <row r="1338" spans="1:10" hidden="1">
      <c r="A1338" s="10" t="s">
        <v>39</v>
      </c>
      <c r="B1338" s="10" t="s">
        <v>37</v>
      </c>
      <c r="C1338" s="10" t="s">
        <v>356</v>
      </c>
      <c r="D1338" s="10">
        <v>2027</v>
      </c>
      <c r="E1338" s="10" t="s">
        <v>39</v>
      </c>
      <c r="F1338" s="10">
        <v>0</v>
      </c>
      <c r="G1338" s="10">
        <v>0</v>
      </c>
      <c r="H1338" s="10" t="s">
        <v>291</v>
      </c>
      <c r="I1338" s="10" t="str">
        <f>_xlfn.XLOOKUP(E1338,Country_MZ[MARKET_NODE],Country_MZ[COUNTRY_NAME])</f>
        <v>DENMARK</v>
      </c>
      <c r="J1338" s="10" t="str">
        <f>_xlfn.XLOOKUP(A1338,Country_MZ[MARKET_NODE],Country_MZ[COUNTRY_NAME])</f>
        <v>DENMARK</v>
      </c>
    </row>
    <row r="1339" spans="1:10" hidden="1">
      <c r="A1339" s="10" t="s">
        <v>39</v>
      </c>
      <c r="B1339" s="10" t="s">
        <v>37</v>
      </c>
      <c r="C1339" s="10" t="s">
        <v>356</v>
      </c>
      <c r="D1339" s="10">
        <v>2028</v>
      </c>
      <c r="E1339" s="10" t="s">
        <v>37</v>
      </c>
      <c r="F1339" s="10">
        <v>0</v>
      </c>
      <c r="G1339" s="10">
        <v>0</v>
      </c>
      <c r="H1339" s="10" t="s">
        <v>291</v>
      </c>
      <c r="I1339" s="10" t="str">
        <f>_xlfn.XLOOKUP(E1339,Country_MZ[MARKET_NODE],Country_MZ[COUNTRY_NAME])</f>
        <v>DENMARK</v>
      </c>
      <c r="J1339" s="10" t="str">
        <f>_xlfn.XLOOKUP(A1339,Country_MZ[MARKET_NODE],Country_MZ[COUNTRY_NAME])</f>
        <v>DENMARK</v>
      </c>
    </row>
    <row r="1340" spans="1:10" hidden="1">
      <c r="A1340" s="10" t="s">
        <v>39</v>
      </c>
      <c r="B1340" s="10" t="s">
        <v>37</v>
      </c>
      <c r="C1340" s="10" t="s">
        <v>356</v>
      </c>
      <c r="D1340" s="10">
        <v>2028</v>
      </c>
      <c r="E1340" s="10" t="s">
        <v>39</v>
      </c>
      <c r="F1340" s="10">
        <v>0</v>
      </c>
      <c r="G1340" s="10">
        <v>0</v>
      </c>
      <c r="H1340" s="10" t="s">
        <v>291</v>
      </c>
      <c r="I1340" s="10" t="str">
        <f>_xlfn.XLOOKUP(E1340,Country_MZ[MARKET_NODE],Country_MZ[COUNTRY_NAME])</f>
        <v>DENMARK</v>
      </c>
      <c r="J1340" s="10" t="str">
        <f>_xlfn.XLOOKUP(A1340,Country_MZ[MARKET_NODE],Country_MZ[COUNTRY_NAME])</f>
        <v>DENMARK</v>
      </c>
    </row>
    <row r="1341" spans="1:10" hidden="1">
      <c r="A1341" s="10" t="s">
        <v>39</v>
      </c>
      <c r="B1341" s="10" t="s">
        <v>37</v>
      </c>
      <c r="C1341" s="10" t="s">
        <v>356</v>
      </c>
      <c r="D1341" s="10">
        <v>2029</v>
      </c>
      <c r="E1341" s="10" t="s">
        <v>37</v>
      </c>
      <c r="F1341" s="10">
        <v>0</v>
      </c>
      <c r="G1341" s="10">
        <v>0</v>
      </c>
      <c r="H1341" s="10" t="s">
        <v>291</v>
      </c>
      <c r="I1341" s="10" t="str">
        <f>_xlfn.XLOOKUP(E1341,Country_MZ[MARKET_NODE],Country_MZ[COUNTRY_NAME])</f>
        <v>DENMARK</v>
      </c>
      <c r="J1341" s="10" t="str">
        <f>_xlfn.XLOOKUP(A1341,Country_MZ[MARKET_NODE],Country_MZ[COUNTRY_NAME])</f>
        <v>DENMARK</v>
      </c>
    </row>
    <row r="1342" spans="1:10" hidden="1">
      <c r="A1342" s="10" t="s">
        <v>39</v>
      </c>
      <c r="B1342" s="10" t="s">
        <v>37</v>
      </c>
      <c r="C1342" s="10" t="s">
        <v>356</v>
      </c>
      <c r="D1342" s="10">
        <v>2029</v>
      </c>
      <c r="E1342" s="10" t="s">
        <v>39</v>
      </c>
      <c r="F1342" s="10">
        <v>0</v>
      </c>
      <c r="G1342" s="10">
        <v>0</v>
      </c>
      <c r="H1342" s="10" t="s">
        <v>291</v>
      </c>
      <c r="I1342" s="10" t="str">
        <f>_xlfn.XLOOKUP(E1342,Country_MZ[MARKET_NODE],Country_MZ[COUNTRY_NAME])</f>
        <v>DENMARK</v>
      </c>
      <c r="J1342" s="10" t="str">
        <f>_xlfn.XLOOKUP(A1342,Country_MZ[MARKET_NODE],Country_MZ[COUNTRY_NAME])</f>
        <v>DENMARK</v>
      </c>
    </row>
    <row r="1343" spans="1:10" hidden="1">
      <c r="A1343" s="10" t="s">
        <v>39</v>
      </c>
      <c r="B1343" s="10" t="s">
        <v>37</v>
      </c>
      <c r="C1343" s="10" t="s">
        <v>356</v>
      </c>
      <c r="D1343" s="10">
        <v>2030</v>
      </c>
      <c r="E1343" s="10" t="s">
        <v>37</v>
      </c>
      <c r="F1343" s="10">
        <v>0</v>
      </c>
      <c r="G1343" s="10">
        <v>0</v>
      </c>
      <c r="H1343" s="10" t="s">
        <v>291</v>
      </c>
      <c r="I1343" s="10" t="str">
        <f>_xlfn.XLOOKUP(E1343,Country_MZ[MARKET_NODE],Country_MZ[COUNTRY_NAME])</f>
        <v>DENMARK</v>
      </c>
      <c r="J1343" s="10" t="str">
        <f>_xlfn.XLOOKUP(A1343,Country_MZ[MARKET_NODE],Country_MZ[COUNTRY_NAME])</f>
        <v>DENMARK</v>
      </c>
    </row>
    <row r="1344" spans="1:10" hidden="1">
      <c r="A1344" s="10" t="s">
        <v>39</v>
      </c>
      <c r="B1344" s="10" t="s">
        <v>37</v>
      </c>
      <c r="C1344" s="10" t="s">
        <v>356</v>
      </c>
      <c r="D1344" s="10">
        <v>2030</v>
      </c>
      <c r="E1344" s="10" t="s">
        <v>39</v>
      </c>
      <c r="F1344" s="10">
        <v>0</v>
      </c>
      <c r="G1344" s="10">
        <v>0</v>
      </c>
      <c r="H1344" s="10" t="s">
        <v>291</v>
      </c>
      <c r="I1344" s="10" t="str">
        <f>_xlfn.XLOOKUP(E1344,Country_MZ[MARKET_NODE],Country_MZ[COUNTRY_NAME])</f>
        <v>DENMARK</v>
      </c>
      <c r="J1344" s="10" t="str">
        <f>_xlfn.XLOOKUP(A1344,Country_MZ[MARKET_NODE],Country_MZ[COUNTRY_NAME])</f>
        <v>DENMARK</v>
      </c>
    </row>
    <row r="1345" spans="1:10" hidden="1">
      <c r="A1345" s="10" t="s">
        <v>39</v>
      </c>
      <c r="B1345" s="10" t="s">
        <v>37</v>
      </c>
      <c r="C1345" s="10" t="s">
        <v>356</v>
      </c>
      <c r="D1345" s="10">
        <v>2031</v>
      </c>
      <c r="E1345" s="10" t="s">
        <v>37</v>
      </c>
      <c r="F1345" s="10">
        <v>1000</v>
      </c>
      <c r="G1345" s="10">
        <v>1000</v>
      </c>
      <c r="H1345" s="10" t="s">
        <v>291</v>
      </c>
      <c r="I1345" s="10" t="str">
        <f>_xlfn.XLOOKUP(E1345,Country_MZ[MARKET_NODE],Country_MZ[COUNTRY_NAME])</f>
        <v>DENMARK</v>
      </c>
      <c r="J1345" s="10" t="str">
        <f>_xlfn.XLOOKUP(A1345,Country_MZ[MARKET_NODE],Country_MZ[COUNTRY_NAME])</f>
        <v>DENMARK</v>
      </c>
    </row>
    <row r="1346" spans="1:10" hidden="1">
      <c r="A1346" s="10" t="s">
        <v>39</v>
      </c>
      <c r="B1346" s="10" t="s">
        <v>37</v>
      </c>
      <c r="C1346" s="10" t="s">
        <v>356</v>
      </c>
      <c r="D1346" s="10">
        <v>2031</v>
      </c>
      <c r="E1346" s="10" t="s">
        <v>39</v>
      </c>
      <c r="F1346" s="10">
        <v>1000</v>
      </c>
      <c r="G1346" s="10">
        <v>1000</v>
      </c>
      <c r="H1346" s="10" t="s">
        <v>291</v>
      </c>
      <c r="I1346" s="10" t="str">
        <f>_xlfn.XLOOKUP(E1346,Country_MZ[MARKET_NODE],Country_MZ[COUNTRY_NAME])</f>
        <v>DENMARK</v>
      </c>
      <c r="J1346" s="10" t="str">
        <f>_xlfn.XLOOKUP(A1346,Country_MZ[MARKET_NODE],Country_MZ[COUNTRY_NAME])</f>
        <v>DENMARK</v>
      </c>
    </row>
    <row r="1347" spans="1:10" hidden="1">
      <c r="A1347" s="10" t="s">
        <v>39</v>
      </c>
      <c r="B1347" s="10" t="s">
        <v>37</v>
      </c>
      <c r="C1347" s="10" t="s">
        <v>356</v>
      </c>
      <c r="D1347" s="10">
        <v>2032</v>
      </c>
      <c r="E1347" s="10" t="s">
        <v>37</v>
      </c>
      <c r="F1347" s="10">
        <v>1000</v>
      </c>
      <c r="G1347" s="10">
        <v>1000</v>
      </c>
      <c r="H1347" s="10" t="s">
        <v>291</v>
      </c>
      <c r="I1347" s="10" t="str">
        <f>_xlfn.XLOOKUP(E1347,Country_MZ[MARKET_NODE],Country_MZ[COUNTRY_NAME])</f>
        <v>DENMARK</v>
      </c>
      <c r="J1347" s="10" t="str">
        <f>_xlfn.XLOOKUP(A1347,Country_MZ[MARKET_NODE],Country_MZ[COUNTRY_NAME])</f>
        <v>DENMARK</v>
      </c>
    </row>
    <row r="1348" spans="1:10" hidden="1">
      <c r="A1348" s="10" t="s">
        <v>39</v>
      </c>
      <c r="B1348" s="10" t="s">
        <v>37</v>
      </c>
      <c r="C1348" s="10" t="s">
        <v>356</v>
      </c>
      <c r="D1348" s="10">
        <v>2032</v>
      </c>
      <c r="E1348" s="10" t="s">
        <v>39</v>
      </c>
      <c r="F1348" s="10">
        <v>1000</v>
      </c>
      <c r="G1348" s="10">
        <v>1000</v>
      </c>
      <c r="H1348" s="10" t="s">
        <v>291</v>
      </c>
      <c r="I1348" s="10" t="str">
        <f>_xlfn.XLOOKUP(E1348,Country_MZ[MARKET_NODE],Country_MZ[COUNTRY_NAME])</f>
        <v>DENMARK</v>
      </c>
      <c r="J1348" s="10" t="str">
        <f>_xlfn.XLOOKUP(A1348,Country_MZ[MARKET_NODE],Country_MZ[COUNTRY_NAME])</f>
        <v>DENMARK</v>
      </c>
    </row>
    <row r="1349" spans="1:10" hidden="1">
      <c r="A1349" s="10" t="s">
        <v>39</v>
      </c>
      <c r="B1349" s="10" t="s">
        <v>37</v>
      </c>
      <c r="C1349" s="10" t="s">
        <v>356</v>
      </c>
      <c r="D1349" s="10">
        <v>2033</v>
      </c>
      <c r="E1349" s="10" t="s">
        <v>37</v>
      </c>
      <c r="F1349" s="10">
        <v>1000</v>
      </c>
      <c r="G1349" s="10">
        <v>1000</v>
      </c>
      <c r="H1349" s="10" t="s">
        <v>291</v>
      </c>
      <c r="I1349" s="10" t="str">
        <f>_xlfn.XLOOKUP(E1349,Country_MZ[MARKET_NODE],Country_MZ[COUNTRY_NAME])</f>
        <v>DENMARK</v>
      </c>
      <c r="J1349" s="10" t="str">
        <f>_xlfn.XLOOKUP(A1349,Country_MZ[MARKET_NODE],Country_MZ[COUNTRY_NAME])</f>
        <v>DENMARK</v>
      </c>
    </row>
    <row r="1350" spans="1:10" hidden="1">
      <c r="A1350" s="10" t="s">
        <v>39</v>
      </c>
      <c r="B1350" s="10" t="s">
        <v>37</v>
      </c>
      <c r="C1350" s="10" t="s">
        <v>356</v>
      </c>
      <c r="D1350" s="10">
        <v>2033</v>
      </c>
      <c r="E1350" s="10" t="s">
        <v>39</v>
      </c>
      <c r="F1350" s="10">
        <v>1000</v>
      </c>
      <c r="G1350" s="10">
        <v>1000</v>
      </c>
      <c r="H1350" s="10" t="s">
        <v>291</v>
      </c>
      <c r="I1350" s="10" t="str">
        <f>_xlfn.XLOOKUP(E1350,Country_MZ[MARKET_NODE],Country_MZ[COUNTRY_NAME])</f>
        <v>DENMARK</v>
      </c>
      <c r="J1350" s="10" t="str">
        <f>_xlfn.XLOOKUP(A1350,Country_MZ[MARKET_NODE],Country_MZ[COUNTRY_NAME])</f>
        <v>DENMARK</v>
      </c>
    </row>
    <row r="1351" spans="1:10" hidden="1">
      <c r="A1351" s="10" t="s">
        <v>39</v>
      </c>
      <c r="B1351" s="10" t="s">
        <v>37</v>
      </c>
      <c r="C1351" s="10" t="s">
        <v>356</v>
      </c>
      <c r="D1351" s="10">
        <v>2034</v>
      </c>
      <c r="E1351" s="10" t="s">
        <v>37</v>
      </c>
      <c r="F1351" s="10">
        <v>1000</v>
      </c>
      <c r="G1351" s="10">
        <v>1000</v>
      </c>
      <c r="H1351" s="10" t="s">
        <v>291</v>
      </c>
      <c r="I1351" s="10" t="str">
        <f>_xlfn.XLOOKUP(E1351,Country_MZ[MARKET_NODE],Country_MZ[COUNTRY_NAME])</f>
        <v>DENMARK</v>
      </c>
      <c r="J1351" s="10" t="str">
        <f>_xlfn.XLOOKUP(A1351,Country_MZ[MARKET_NODE],Country_MZ[COUNTRY_NAME])</f>
        <v>DENMARK</v>
      </c>
    </row>
    <row r="1352" spans="1:10" hidden="1">
      <c r="A1352" s="10" t="s">
        <v>39</v>
      </c>
      <c r="B1352" s="10" t="s">
        <v>37</v>
      </c>
      <c r="C1352" s="10" t="s">
        <v>356</v>
      </c>
      <c r="D1352" s="10">
        <v>2034</v>
      </c>
      <c r="E1352" s="10" t="s">
        <v>39</v>
      </c>
      <c r="F1352" s="10">
        <v>1000</v>
      </c>
      <c r="G1352" s="10">
        <v>1000</v>
      </c>
      <c r="H1352" s="10" t="s">
        <v>291</v>
      </c>
      <c r="I1352" s="10" t="str">
        <f>_xlfn.XLOOKUP(E1352,Country_MZ[MARKET_NODE],Country_MZ[COUNTRY_NAME])</f>
        <v>DENMARK</v>
      </c>
      <c r="J1352" s="10" t="str">
        <f>_xlfn.XLOOKUP(A1352,Country_MZ[MARKET_NODE],Country_MZ[COUNTRY_NAME])</f>
        <v>DENMARK</v>
      </c>
    </row>
    <row r="1353" spans="1:10" hidden="1">
      <c r="A1353" s="10" t="s">
        <v>39</v>
      </c>
      <c r="B1353" s="10" t="s">
        <v>37</v>
      </c>
      <c r="C1353" s="10" t="s">
        <v>356</v>
      </c>
      <c r="D1353" s="10">
        <v>2035</v>
      </c>
      <c r="E1353" s="10" t="s">
        <v>37</v>
      </c>
      <c r="F1353" s="10">
        <v>1000</v>
      </c>
      <c r="G1353" s="10">
        <v>1000</v>
      </c>
      <c r="H1353" s="10" t="s">
        <v>291</v>
      </c>
      <c r="I1353" s="10" t="str">
        <f>_xlfn.XLOOKUP(E1353,Country_MZ[MARKET_NODE],Country_MZ[COUNTRY_NAME])</f>
        <v>DENMARK</v>
      </c>
      <c r="J1353" s="10" t="str">
        <f>_xlfn.XLOOKUP(A1353,Country_MZ[MARKET_NODE],Country_MZ[COUNTRY_NAME])</f>
        <v>DENMARK</v>
      </c>
    </row>
    <row r="1354" spans="1:10" hidden="1">
      <c r="A1354" s="10" t="s">
        <v>39</v>
      </c>
      <c r="B1354" s="10" t="s">
        <v>37</v>
      </c>
      <c r="C1354" s="10" t="s">
        <v>356</v>
      </c>
      <c r="D1354" s="10">
        <v>2035</v>
      </c>
      <c r="E1354" s="10" t="s">
        <v>39</v>
      </c>
      <c r="F1354" s="10">
        <v>1000</v>
      </c>
      <c r="G1354" s="10">
        <v>1000</v>
      </c>
      <c r="H1354" s="10" t="s">
        <v>291</v>
      </c>
      <c r="I1354" s="10" t="str">
        <f>_xlfn.XLOOKUP(E1354,Country_MZ[MARKET_NODE],Country_MZ[COUNTRY_NAME])</f>
        <v>DENMARK</v>
      </c>
      <c r="J1354" s="10" t="str">
        <f>_xlfn.XLOOKUP(A1354,Country_MZ[MARKET_NODE],Country_MZ[COUNTRY_NAME])</f>
        <v>DENMARK</v>
      </c>
    </row>
    <row r="1355" spans="1:10" hidden="1">
      <c r="A1355" s="10" t="s">
        <v>40</v>
      </c>
      <c r="B1355" s="10" t="s">
        <v>45</v>
      </c>
      <c r="C1355" s="10" t="s">
        <v>357</v>
      </c>
      <c r="D1355" s="10">
        <v>2025</v>
      </c>
      <c r="E1355" s="10" t="s">
        <v>40</v>
      </c>
      <c r="F1355" s="10">
        <v>0</v>
      </c>
      <c r="G1355" s="10">
        <v>0</v>
      </c>
      <c r="H1355" s="10" t="s">
        <v>291</v>
      </c>
      <c r="I1355" s="10" t="str">
        <f>_xlfn.XLOOKUP(E1355,Country_MZ[MARKET_NODE],Country_MZ[COUNTRY_NAME])</f>
        <v>DENMARK</v>
      </c>
      <c r="J1355" s="10" t="str">
        <f>_xlfn.XLOOKUP(A1355,Country_MZ[MARKET_NODE],Country_MZ[COUNTRY_NAME])</f>
        <v>DENMARK</v>
      </c>
    </row>
    <row r="1356" spans="1:10" hidden="1">
      <c r="A1356" s="10" t="s">
        <v>40</v>
      </c>
      <c r="B1356" s="10" t="s">
        <v>45</v>
      </c>
      <c r="C1356" s="10" t="s">
        <v>357</v>
      </c>
      <c r="D1356" s="10">
        <v>2025</v>
      </c>
      <c r="E1356" s="10" t="s">
        <v>45</v>
      </c>
      <c r="F1356" s="10">
        <v>0</v>
      </c>
      <c r="G1356" s="10">
        <v>0</v>
      </c>
      <c r="H1356" s="10" t="s">
        <v>291</v>
      </c>
      <c r="I1356" s="10" t="str">
        <f>_xlfn.XLOOKUP(E1356,Country_MZ[MARKET_NODE],Country_MZ[COUNTRY_NAME])</f>
        <v>DENMARK</v>
      </c>
      <c r="J1356" s="10" t="str">
        <f>_xlfn.XLOOKUP(A1356,Country_MZ[MARKET_NODE],Country_MZ[COUNTRY_NAME])</f>
        <v>DENMARK</v>
      </c>
    </row>
    <row r="1357" spans="1:10" hidden="1">
      <c r="A1357" s="10" t="s">
        <v>40</v>
      </c>
      <c r="B1357" s="10" t="s">
        <v>45</v>
      </c>
      <c r="C1357" s="10" t="s">
        <v>357</v>
      </c>
      <c r="D1357" s="10">
        <v>2026</v>
      </c>
      <c r="E1357" s="10" t="s">
        <v>40</v>
      </c>
      <c r="F1357" s="10">
        <v>0</v>
      </c>
      <c r="G1357" s="10">
        <v>0</v>
      </c>
      <c r="H1357" s="10" t="s">
        <v>291</v>
      </c>
      <c r="I1357" s="10" t="str">
        <f>_xlfn.XLOOKUP(E1357,Country_MZ[MARKET_NODE],Country_MZ[COUNTRY_NAME])</f>
        <v>DENMARK</v>
      </c>
      <c r="J1357" s="10" t="str">
        <f>_xlfn.XLOOKUP(A1357,Country_MZ[MARKET_NODE],Country_MZ[COUNTRY_NAME])</f>
        <v>DENMARK</v>
      </c>
    </row>
    <row r="1358" spans="1:10" hidden="1">
      <c r="A1358" s="10" t="s">
        <v>40</v>
      </c>
      <c r="B1358" s="10" t="s">
        <v>45</v>
      </c>
      <c r="C1358" s="10" t="s">
        <v>357</v>
      </c>
      <c r="D1358" s="10">
        <v>2026</v>
      </c>
      <c r="E1358" s="10" t="s">
        <v>45</v>
      </c>
      <c r="F1358" s="10">
        <v>0</v>
      </c>
      <c r="G1358" s="10">
        <v>0</v>
      </c>
      <c r="H1358" s="10" t="s">
        <v>291</v>
      </c>
      <c r="I1358" s="10" t="str">
        <f>_xlfn.XLOOKUP(E1358,Country_MZ[MARKET_NODE],Country_MZ[COUNTRY_NAME])</f>
        <v>DENMARK</v>
      </c>
      <c r="J1358" s="10" t="str">
        <f>_xlfn.XLOOKUP(A1358,Country_MZ[MARKET_NODE],Country_MZ[COUNTRY_NAME])</f>
        <v>DENMARK</v>
      </c>
    </row>
    <row r="1359" spans="1:10" hidden="1">
      <c r="A1359" s="10" t="s">
        <v>40</v>
      </c>
      <c r="B1359" s="10" t="s">
        <v>45</v>
      </c>
      <c r="C1359" s="10" t="s">
        <v>357</v>
      </c>
      <c r="D1359" s="10">
        <v>2027</v>
      </c>
      <c r="E1359" s="10" t="s">
        <v>40</v>
      </c>
      <c r="F1359" s="10">
        <v>0</v>
      </c>
      <c r="G1359" s="10">
        <v>0</v>
      </c>
      <c r="H1359" s="10" t="s">
        <v>291</v>
      </c>
      <c r="I1359" s="10" t="str">
        <f>_xlfn.XLOOKUP(E1359,Country_MZ[MARKET_NODE],Country_MZ[COUNTRY_NAME])</f>
        <v>DENMARK</v>
      </c>
      <c r="J1359" s="10" t="str">
        <f>_xlfn.XLOOKUP(A1359,Country_MZ[MARKET_NODE],Country_MZ[COUNTRY_NAME])</f>
        <v>DENMARK</v>
      </c>
    </row>
    <row r="1360" spans="1:10" hidden="1">
      <c r="A1360" s="10" t="s">
        <v>40</v>
      </c>
      <c r="B1360" s="10" t="s">
        <v>45</v>
      </c>
      <c r="C1360" s="10" t="s">
        <v>357</v>
      </c>
      <c r="D1360" s="10">
        <v>2027</v>
      </c>
      <c r="E1360" s="10" t="s">
        <v>45</v>
      </c>
      <c r="F1360" s="10">
        <v>0</v>
      </c>
      <c r="G1360" s="10">
        <v>0</v>
      </c>
      <c r="H1360" s="10" t="s">
        <v>291</v>
      </c>
      <c r="I1360" s="10" t="str">
        <f>_xlfn.XLOOKUP(E1360,Country_MZ[MARKET_NODE],Country_MZ[COUNTRY_NAME])</f>
        <v>DENMARK</v>
      </c>
      <c r="J1360" s="10" t="str">
        <f>_xlfn.XLOOKUP(A1360,Country_MZ[MARKET_NODE],Country_MZ[COUNTRY_NAME])</f>
        <v>DENMARK</v>
      </c>
    </row>
    <row r="1361" spans="1:10" hidden="1">
      <c r="A1361" s="10" t="s">
        <v>40</v>
      </c>
      <c r="B1361" s="10" t="s">
        <v>45</v>
      </c>
      <c r="C1361" s="10" t="s">
        <v>357</v>
      </c>
      <c r="D1361" s="10">
        <v>2028</v>
      </c>
      <c r="E1361" s="10" t="s">
        <v>40</v>
      </c>
      <c r="F1361" s="10">
        <v>0</v>
      </c>
      <c r="G1361" s="10">
        <v>0</v>
      </c>
      <c r="H1361" s="10" t="s">
        <v>291</v>
      </c>
      <c r="I1361" s="10" t="str">
        <f>_xlfn.XLOOKUP(E1361,Country_MZ[MARKET_NODE],Country_MZ[COUNTRY_NAME])</f>
        <v>DENMARK</v>
      </c>
      <c r="J1361" s="10" t="str">
        <f>_xlfn.XLOOKUP(A1361,Country_MZ[MARKET_NODE],Country_MZ[COUNTRY_NAME])</f>
        <v>DENMARK</v>
      </c>
    </row>
    <row r="1362" spans="1:10" hidden="1">
      <c r="A1362" s="10" t="s">
        <v>40</v>
      </c>
      <c r="B1362" s="10" t="s">
        <v>45</v>
      </c>
      <c r="C1362" s="10" t="s">
        <v>357</v>
      </c>
      <c r="D1362" s="10">
        <v>2028</v>
      </c>
      <c r="E1362" s="10" t="s">
        <v>45</v>
      </c>
      <c r="F1362" s="10">
        <v>0</v>
      </c>
      <c r="G1362" s="10">
        <v>0</v>
      </c>
      <c r="H1362" s="10" t="s">
        <v>291</v>
      </c>
      <c r="I1362" s="10" t="str">
        <f>_xlfn.XLOOKUP(E1362,Country_MZ[MARKET_NODE],Country_MZ[COUNTRY_NAME])</f>
        <v>DENMARK</v>
      </c>
      <c r="J1362" s="10" t="str">
        <f>_xlfn.XLOOKUP(A1362,Country_MZ[MARKET_NODE],Country_MZ[COUNTRY_NAME])</f>
        <v>DENMARK</v>
      </c>
    </row>
    <row r="1363" spans="1:10" hidden="1">
      <c r="A1363" s="10" t="s">
        <v>40</v>
      </c>
      <c r="B1363" s="10" t="s">
        <v>45</v>
      </c>
      <c r="C1363" s="10" t="s">
        <v>357</v>
      </c>
      <c r="D1363" s="10">
        <v>2029</v>
      </c>
      <c r="E1363" s="10" t="s">
        <v>40</v>
      </c>
      <c r="F1363" s="10">
        <v>0</v>
      </c>
      <c r="G1363" s="10">
        <v>0</v>
      </c>
      <c r="H1363" s="10" t="s">
        <v>291</v>
      </c>
      <c r="I1363" s="10" t="str">
        <f>_xlfn.XLOOKUP(E1363,Country_MZ[MARKET_NODE],Country_MZ[COUNTRY_NAME])</f>
        <v>DENMARK</v>
      </c>
      <c r="J1363" s="10" t="str">
        <f>_xlfn.XLOOKUP(A1363,Country_MZ[MARKET_NODE],Country_MZ[COUNTRY_NAME])</f>
        <v>DENMARK</v>
      </c>
    </row>
    <row r="1364" spans="1:10" hidden="1">
      <c r="A1364" s="10" t="s">
        <v>40</v>
      </c>
      <c r="B1364" s="10" t="s">
        <v>45</v>
      </c>
      <c r="C1364" s="10" t="s">
        <v>357</v>
      </c>
      <c r="D1364" s="10">
        <v>2029</v>
      </c>
      <c r="E1364" s="10" t="s">
        <v>45</v>
      </c>
      <c r="F1364" s="10">
        <v>0</v>
      </c>
      <c r="G1364" s="10">
        <v>0</v>
      </c>
      <c r="H1364" s="10" t="s">
        <v>291</v>
      </c>
      <c r="I1364" s="10" t="str">
        <f>_xlfn.XLOOKUP(E1364,Country_MZ[MARKET_NODE],Country_MZ[COUNTRY_NAME])</f>
        <v>DENMARK</v>
      </c>
      <c r="J1364" s="10" t="str">
        <f>_xlfn.XLOOKUP(A1364,Country_MZ[MARKET_NODE],Country_MZ[COUNTRY_NAME])</f>
        <v>DENMARK</v>
      </c>
    </row>
    <row r="1365" spans="1:10" hidden="1">
      <c r="A1365" s="10" t="s">
        <v>40</v>
      </c>
      <c r="B1365" s="10" t="s">
        <v>45</v>
      </c>
      <c r="C1365" s="10" t="s">
        <v>357</v>
      </c>
      <c r="D1365" s="10">
        <v>2030</v>
      </c>
      <c r="E1365" s="10" t="s">
        <v>40</v>
      </c>
      <c r="F1365" s="10">
        <v>0</v>
      </c>
      <c r="G1365" s="10">
        <v>0</v>
      </c>
      <c r="H1365" s="10" t="s">
        <v>291</v>
      </c>
      <c r="I1365" s="10" t="str">
        <f>_xlfn.XLOOKUP(E1365,Country_MZ[MARKET_NODE],Country_MZ[COUNTRY_NAME])</f>
        <v>DENMARK</v>
      </c>
      <c r="J1365" s="10" t="str">
        <f>_xlfn.XLOOKUP(A1365,Country_MZ[MARKET_NODE],Country_MZ[COUNTRY_NAME])</f>
        <v>DENMARK</v>
      </c>
    </row>
    <row r="1366" spans="1:10" hidden="1">
      <c r="A1366" s="10" t="s">
        <v>40</v>
      </c>
      <c r="B1366" s="10" t="s">
        <v>45</v>
      </c>
      <c r="C1366" s="10" t="s">
        <v>357</v>
      </c>
      <c r="D1366" s="10">
        <v>2030</v>
      </c>
      <c r="E1366" s="10" t="s">
        <v>45</v>
      </c>
      <c r="F1366" s="10">
        <v>0</v>
      </c>
      <c r="G1366" s="10">
        <v>0</v>
      </c>
      <c r="H1366" s="10" t="s">
        <v>291</v>
      </c>
      <c r="I1366" s="10" t="str">
        <f>_xlfn.XLOOKUP(E1366,Country_MZ[MARKET_NODE],Country_MZ[COUNTRY_NAME])</f>
        <v>DENMARK</v>
      </c>
      <c r="J1366" s="10" t="str">
        <f>_xlfn.XLOOKUP(A1366,Country_MZ[MARKET_NODE],Country_MZ[COUNTRY_NAME])</f>
        <v>DENMARK</v>
      </c>
    </row>
    <row r="1367" spans="1:10" hidden="1">
      <c r="A1367" s="10" t="s">
        <v>40</v>
      </c>
      <c r="B1367" s="10" t="s">
        <v>45</v>
      </c>
      <c r="C1367" s="10" t="s">
        <v>357</v>
      </c>
      <c r="D1367" s="10">
        <v>2031</v>
      </c>
      <c r="E1367" s="10" t="s">
        <v>40</v>
      </c>
      <c r="F1367" s="10">
        <v>1000</v>
      </c>
      <c r="G1367" s="10">
        <v>1000</v>
      </c>
      <c r="H1367" s="10" t="s">
        <v>291</v>
      </c>
      <c r="I1367" s="10" t="str">
        <f>_xlfn.XLOOKUP(E1367,Country_MZ[MARKET_NODE],Country_MZ[COUNTRY_NAME])</f>
        <v>DENMARK</v>
      </c>
      <c r="J1367" s="10" t="str">
        <f>_xlfn.XLOOKUP(A1367,Country_MZ[MARKET_NODE],Country_MZ[COUNTRY_NAME])</f>
        <v>DENMARK</v>
      </c>
    </row>
    <row r="1368" spans="1:10" hidden="1">
      <c r="A1368" s="10" t="s">
        <v>40</v>
      </c>
      <c r="B1368" s="10" t="s">
        <v>45</v>
      </c>
      <c r="C1368" s="10" t="s">
        <v>357</v>
      </c>
      <c r="D1368" s="10">
        <v>2031</v>
      </c>
      <c r="E1368" s="10" t="s">
        <v>45</v>
      </c>
      <c r="F1368" s="10">
        <v>1000</v>
      </c>
      <c r="G1368" s="10">
        <v>1000</v>
      </c>
      <c r="H1368" s="10" t="s">
        <v>291</v>
      </c>
      <c r="I1368" s="10" t="str">
        <f>_xlfn.XLOOKUP(E1368,Country_MZ[MARKET_NODE],Country_MZ[COUNTRY_NAME])</f>
        <v>DENMARK</v>
      </c>
      <c r="J1368" s="10" t="str">
        <f>_xlfn.XLOOKUP(A1368,Country_MZ[MARKET_NODE],Country_MZ[COUNTRY_NAME])</f>
        <v>DENMARK</v>
      </c>
    </row>
    <row r="1369" spans="1:10" hidden="1">
      <c r="A1369" s="10" t="s">
        <v>40</v>
      </c>
      <c r="B1369" s="10" t="s">
        <v>45</v>
      </c>
      <c r="C1369" s="10" t="s">
        <v>357</v>
      </c>
      <c r="D1369" s="10">
        <v>2032</v>
      </c>
      <c r="E1369" s="10" t="s">
        <v>40</v>
      </c>
      <c r="F1369" s="10">
        <v>1000</v>
      </c>
      <c r="G1369" s="10">
        <v>1000</v>
      </c>
      <c r="H1369" s="10" t="s">
        <v>291</v>
      </c>
      <c r="I1369" s="10" t="str">
        <f>_xlfn.XLOOKUP(E1369,Country_MZ[MARKET_NODE],Country_MZ[COUNTRY_NAME])</f>
        <v>DENMARK</v>
      </c>
      <c r="J1369" s="10" t="str">
        <f>_xlfn.XLOOKUP(A1369,Country_MZ[MARKET_NODE],Country_MZ[COUNTRY_NAME])</f>
        <v>DENMARK</v>
      </c>
    </row>
    <row r="1370" spans="1:10" hidden="1">
      <c r="A1370" s="10" t="s">
        <v>40</v>
      </c>
      <c r="B1370" s="10" t="s">
        <v>45</v>
      </c>
      <c r="C1370" s="10" t="s">
        <v>357</v>
      </c>
      <c r="D1370" s="10">
        <v>2032</v>
      </c>
      <c r="E1370" s="10" t="s">
        <v>45</v>
      </c>
      <c r="F1370" s="10">
        <v>1000</v>
      </c>
      <c r="G1370" s="10">
        <v>1000</v>
      </c>
      <c r="H1370" s="10" t="s">
        <v>291</v>
      </c>
      <c r="I1370" s="10" t="str">
        <f>_xlfn.XLOOKUP(E1370,Country_MZ[MARKET_NODE],Country_MZ[COUNTRY_NAME])</f>
        <v>DENMARK</v>
      </c>
      <c r="J1370" s="10" t="str">
        <f>_xlfn.XLOOKUP(A1370,Country_MZ[MARKET_NODE],Country_MZ[COUNTRY_NAME])</f>
        <v>DENMARK</v>
      </c>
    </row>
    <row r="1371" spans="1:10" hidden="1">
      <c r="A1371" s="10" t="s">
        <v>40</v>
      </c>
      <c r="B1371" s="10" t="s">
        <v>45</v>
      </c>
      <c r="C1371" s="10" t="s">
        <v>357</v>
      </c>
      <c r="D1371" s="10">
        <v>2033</v>
      </c>
      <c r="E1371" s="10" t="s">
        <v>40</v>
      </c>
      <c r="F1371" s="10">
        <v>1000</v>
      </c>
      <c r="G1371" s="10">
        <v>1000</v>
      </c>
      <c r="H1371" s="10" t="s">
        <v>291</v>
      </c>
      <c r="I1371" s="10" t="str">
        <f>_xlfn.XLOOKUP(E1371,Country_MZ[MARKET_NODE],Country_MZ[COUNTRY_NAME])</f>
        <v>DENMARK</v>
      </c>
      <c r="J1371" s="10" t="str">
        <f>_xlfn.XLOOKUP(A1371,Country_MZ[MARKET_NODE],Country_MZ[COUNTRY_NAME])</f>
        <v>DENMARK</v>
      </c>
    </row>
    <row r="1372" spans="1:10" hidden="1">
      <c r="A1372" s="10" t="s">
        <v>40</v>
      </c>
      <c r="B1372" s="10" t="s">
        <v>45</v>
      </c>
      <c r="C1372" s="10" t="s">
        <v>357</v>
      </c>
      <c r="D1372" s="10">
        <v>2033</v>
      </c>
      <c r="E1372" s="10" t="s">
        <v>45</v>
      </c>
      <c r="F1372" s="10">
        <v>1000</v>
      </c>
      <c r="G1372" s="10">
        <v>1000</v>
      </c>
      <c r="H1372" s="10" t="s">
        <v>291</v>
      </c>
      <c r="I1372" s="10" t="str">
        <f>_xlfn.XLOOKUP(E1372,Country_MZ[MARKET_NODE],Country_MZ[COUNTRY_NAME])</f>
        <v>DENMARK</v>
      </c>
      <c r="J1372" s="10" t="str">
        <f>_xlfn.XLOOKUP(A1372,Country_MZ[MARKET_NODE],Country_MZ[COUNTRY_NAME])</f>
        <v>DENMARK</v>
      </c>
    </row>
    <row r="1373" spans="1:10" hidden="1">
      <c r="A1373" s="10" t="s">
        <v>40</v>
      </c>
      <c r="B1373" s="10" t="s">
        <v>45</v>
      </c>
      <c r="C1373" s="10" t="s">
        <v>357</v>
      </c>
      <c r="D1373" s="10">
        <v>2034</v>
      </c>
      <c r="E1373" s="10" t="s">
        <v>40</v>
      </c>
      <c r="F1373" s="10">
        <v>1000</v>
      </c>
      <c r="G1373" s="10">
        <v>1000</v>
      </c>
      <c r="H1373" s="10" t="s">
        <v>291</v>
      </c>
      <c r="I1373" s="10" t="str">
        <f>_xlfn.XLOOKUP(E1373,Country_MZ[MARKET_NODE],Country_MZ[COUNTRY_NAME])</f>
        <v>DENMARK</v>
      </c>
      <c r="J1373" s="10" t="str">
        <f>_xlfn.XLOOKUP(A1373,Country_MZ[MARKET_NODE],Country_MZ[COUNTRY_NAME])</f>
        <v>DENMARK</v>
      </c>
    </row>
    <row r="1374" spans="1:10" hidden="1">
      <c r="A1374" s="10" t="s">
        <v>40</v>
      </c>
      <c r="B1374" s="10" t="s">
        <v>45</v>
      </c>
      <c r="C1374" s="10" t="s">
        <v>357</v>
      </c>
      <c r="D1374" s="10">
        <v>2034</v>
      </c>
      <c r="E1374" s="10" t="s">
        <v>45</v>
      </c>
      <c r="F1374" s="10">
        <v>1000</v>
      </c>
      <c r="G1374" s="10">
        <v>1000</v>
      </c>
      <c r="H1374" s="10" t="s">
        <v>291</v>
      </c>
      <c r="I1374" s="10" t="str">
        <f>_xlfn.XLOOKUP(E1374,Country_MZ[MARKET_NODE],Country_MZ[COUNTRY_NAME])</f>
        <v>DENMARK</v>
      </c>
      <c r="J1374" s="10" t="str">
        <f>_xlfn.XLOOKUP(A1374,Country_MZ[MARKET_NODE],Country_MZ[COUNTRY_NAME])</f>
        <v>DENMARK</v>
      </c>
    </row>
    <row r="1375" spans="1:10" hidden="1">
      <c r="A1375" s="10" t="s">
        <v>40</v>
      </c>
      <c r="B1375" s="10" t="s">
        <v>45</v>
      </c>
      <c r="C1375" s="10" t="s">
        <v>357</v>
      </c>
      <c r="D1375" s="10">
        <v>2035</v>
      </c>
      <c r="E1375" s="10" t="s">
        <v>40</v>
      </c>
      <c r="F1375" s="10">
        <v>1000</v>
      </c>
      <c r="G1375" s="10">
        <v>1000</v>
      </c>
      <c r="H1375" s="10" t="s">
        <v>291</v>
      </c>
      <c r="I1375" s="10" t="str">
        <f>_xlfn.XLOOKUP(E1375,Country_MZ[MARKET_NODE],Country_MZ[COUNTRY_NAME])</f>
        <v>DENMARK</v>
      </c>
      <c r="J1375" s="10" t="str">
        <f>_xlfn.XLOOKUP(A1375,Country_MZ[MARKET_NODE],Country_MZ[COUNTRY_NAME])</f>
        <v>DENMARK</v>
      </c>
    </row>
    <row r="1376" spans="1:10" hidden="1">
      <c r="A1376" s="10" t="s">
        <v>40</v>
      </c>
      <c r="B1376" s="10" t="s">
        <v>45</v>
      </c>
      <c r="C1376" s="10" t="s">
        <v>357</v>
      </c>
      <c r="D1376" s="10">
        <v>2035</v>
      </c>
      <c r="E1376" s="10" t="s">
        <v>45</v>
      </c>
      <c r="F1376" s="10">
        <v>1000</v>
      </c>
      <c r="G1376" s="10">
        <v>1000</v>
      </c>
      <c r="H1376" s="10" t="s">
        <v>291</v>
      </c>
      <c r="I1376" s="10" t="str">
        <f>_xlfn.XLOOKUP(E1376,Country_MZ[MARKET_NODE],Country_MZ[COUNTRY_NAME])</f>
        <v>DENMARK</v>
      </c>
      <c r="J1376" s="10" t="str">
        <f>_xlfn.XLOOKUP(A1376,Country_MZ[MARKET_NODE],Country_MZ[COUNTRY_NAME])</f>
        <v>DENMARK</v>
      </c>
    </row>
    <row r="1377" spans="1:10" hidden="1">
      <c r="A1377" s="10" t="s">
        <v>41</v>
      </c>
      <c r="B1377" s="10" t="s">
        <v>36</v>
      </c>
      <c r="C1377" s="10" t="s">
        <v>358</v>
      </c>
      <c r="D1377" s="10">
        <v>2025</v>
      </c>
      <c r="E1377" s="10" t="s">
        <v>36</v>
      </c>
      <c r="F1377" s="10">
        <v>400</v>
      </c>
      <c r="G1377" s="10">
        <v>400</v>
      </c>
      <c r="H1377" s="10" t="s">
        <v>291</v>
      </c>
      <c r="I1377" s="10" t="str">
        <f>_xlfn.XLOOKUP(E1377,Country_MZ[MARKET_NODE],Country_MZ[COUNTRY_NAME])</f>
        <v>GERMANY</v>
      </c>
      <c r="J1377" s="10" t="str">
        <f>_xlfn.XLOOKUP(A1377,Country_MZ[MARKET_NODE],Country_MZ[COUNTRY_NAME])</f>
        <v>DENMARK</v>
      </c>
    </row>
    <row r="1378" spans="1:10" hidden="1">
      <c r="A1378" s="10" t="s">
        <v>41</v>
      </c>
      <c r="B1378" s="10" t="s">
        <v>36</v>
      </c>
      <c r="C1378" s="10" t="s">
        <v>358</v>
      </c>
      <c r="D1378" s="10">
        <v>2025</v>
      </c>
      <c r="E1378" s="10" t="s">
        <v>41</v>
      </c>
      <c r="F1378" s="10">
        <v>400</v>
      </c>
      <c r="G1378" s="10">
        <v>0</v>
      </c>
      <c r="H1378" s="10" t="s">
        <v>292</v>
      </c>
      <c r="I1378" s="10" t="str">
        <f>_xlfn.XLOOKUP(E1378,Country_MZ[MARKET_NODE],Country_MZ[COUNTRY_NAME])</f>
        <v>DENMARK</v>
      </c>
      <c r="J1378" s="10" t="str">
        <f>_xlfn.XLOOKUP(A1378,Country_MZ[MARKET_NODE],Country_MZ[COUNTRY_NAME])</f>
        <v>DENMARK</v>
      </c>
    </row>
    <row r="1379" spans="1:10" hidden="1">
      <c r="A1379" s="10" t="s">
        <v>41</v>
      </c>
      <c r="B1379" s="10" t="s">
        <v>36</v>
      </c>
      <c r="C1379" s="10" t="s">
        <v>358</v>
      </c>
      <c r="D1379" s="10">
        <v>2026</v>
      </c>
      <c r="E1379" s="10" t="s">
        <v>36</v>
      </c>
      <c r="F1379" s="10">
        <v>400</v>
      </c>
      <c r="G1379" s="10">
        <v>400</v>
      </c>
      <c r="H1379" s="10" t="s">
        <v>291</v>
      </c>
      <c r="I1379" s="10" t="str">
        <f>_xlfn.XLOOKUP(E1379,Country_MZ[MARKET_NODE],Country_MZ[COUNTRY_NAME])</f>
        <v>GERMANY</v>
      </c>
      <c r="J1379" s="10" t="str">
        <f>_xlfn.XLOOKUP(A1379,Country_MZ[MARKET_NODE],Country_MZ[COUNTRY_NAME])</f>
        <v>DENMARK</v>
      </c>
    </row>
    <row r="1380" spans="1:10" hidden="1">
      <c r="A1380" s="10" t="s">
        <v>41</v>
      </c>
      <c r="B1380" s="10" t="s">
        <v>36</v>
      </c>
      <c r="C1380" s="10" t="s">
        <v>358</v>
      </c>
      <c r="D1380" s="10">
        <v>2026</v>
      </c>
      <c r="E1380" s="10" t="s">
        <v>41</v>
      </c>
      <c r="F1380" s="10">
        <v>400</v>
      </c>
      <c r="G1380" s="10">
        <v>0</v>
      </c>
      <c r="H1380" s="10" t="s">
        <v>292</v>
      </c>
      <c r="I1380" s="10" t="str">
        <f>_xlfn.XLOOKUP(E1380,Country_MZ[MARKET_NODE],Country_MZ[COUNTRY_NAME])</f>
        <v>DENMARK</v>
      </c>
      <c r="J1380" s="10" t="str">
        <f>_xlfn.XLOOKUP(A1380,Country_MZ[MARKET_NODE],Country_MZ[COUNTRY_NAME])</f>
        <v>DENMARK</v>
      </c>
    </row>
    <row r="1381" spans="1:10" hidden="1">
      <c r="A1381" s="10" t="s">
        <v>41</v>
      </c>
      <c r="B1381" s="10" t="s">
        <v>36</v>
      </c>
      <c r="C1381" s="10" t="s">
        <v>358</v>
      </c>
      <c r="D1381" s="10">
        <v>2027</v>
      </c>
      <c r="E1381" s="10" t="s">
        <v>36</v>
      </c>
      <c r="F1381" s="10">
        <v>400</v>
      </c>
      <c r="G1381" s="10">
        <v>400</v>
      </c>
      <c r="H1381" s="10" t="s">
        <v>291</v>
      </c>
      <c r="I1381" s="10" t="str">
        <f>_xlfn.XLOOKUP(E1381,Country_MZ[MARKET_NODE],Country_MZ[COUNTRY_NAME])</f>
        <v>GERMANY</v>
      </c>
      <c r="J1381" s="10" t="str">
        <f>_xlfn.XLOOKUP(A1381,Country_MZ[MARKET_NODE],Country_MZ[COUNTRY_NAME])</f>
        <v>DENMARK</v>
      </c>
    </row>
    <row r="1382" spans="1:10" hidden="1">
      <c r="A1382" s="10" t="s">
        <v>41</v>
      </c>
      <c r="B1382" s="10" t="s">
        <v>36</v>
      </c>
      <c r="C1382" s="10" t="s">
        <v>358</v>
      </c>
      <c r="D1382" s="10">
        <v>2027</v>
      </c>
      <c r="E1382" s="10" t="s">
        <v>41</v>
      </c>
      <c r="F1382" s="10">
        <v>400</v>
      </c>
      <c r="G1382" s="10">
        <v>0</v>
      </c>
      <c r="H1382" s="10" t="s">
        <v>292</v>
      </c>
      <c r="I1382" s="10" t="str">
        <f>_xlfn.XLOOKUP(E1382,Country_MZ[MARKET_NODE],Country_MZ[COUNTRY_NAME])</f>
        <v>DENMARK</v>
      </c>
      <c r="J1382" s="10" t="str">
        <f>_xlfn.XLOOKUP(A1382,Country_MZ[MARKET_NODE],Country_MZ[COUNTRY_NAME])</f>
        <v>DENMARK</v>
      </c>
    </row>
    <row r="1383" spans="1:10" hidden="1">
      <c r="A1383" s="10" t="s">
        <v>41</v>
      </c>
      <c r="B1383" s="10" t="s">
        <v>36</v>
      </c>
      <c r="C1383" s="10" t="s">
        <v>358</v>
      </c>
      <c r="D1383" s="10">
        <v>2028</v>
      </c>
      <c r="E1383" s="10" t="s">
        <v>36</v>
      </c>
      <c r="F1383" s="10">
        <v>400</v>
      </c>
      <c r="G1383" s="10">
        <v>400</v>
      </c>
      <c r="H1383" s="10" t="s">
        <v>291</v>
      </c>
      <c r="I1383" s="10" t="str">
        <f>_xlfn.XLOOKUP(E1383,Country_MZ[MARKET_NODE],Country_MZ[COUNTRY_NAME])</f>
        <v>GERMANY</v>
      </c>
      <c r="J1383" s="10" t="str">
        <f>_xlfn.XLOOKUP(A1383,Country_MZ[MARKET_NODE],Country_MZ[COUNTRY_NAME])</f>
        <v>DENMARK</v>
      </c>
    </row>
    <row r="1384" spans="1:10" hidden="1">
      <c r="A1384" s="10" t="s">
        <v>41</v>
      </c>
      <c r="B1384" s="10" t="s">
        <v>36</v>
      </c>
      <c r="C1384" s="10" t="s">
        <v>358</v>
      </c>
      <c r="D1384" s="10">
        <v>2028</v>
      </c>
      <c r="E1384" s="10" t="s">
        <v>41</v>
      </c>
      <c r="F1384" s="10">
        <v>400</v>
      </c>
      <c r="G1384" s="10">
        <v>0</v>
      </c>
      <c r="H1384" s="10" t="s">
        <v>292</v>
      </c>
      <c r="I1384" s="10" t="str">
        <f>_xlfn.XLOOKUP(E1384,Country_MZ[MARKET_NODE],Country_MZ[COUNTRY_NAME])</f>
        <v>DENMARK</v>
      </c>
      <c r="J1384" s="10" t="str">
        <f>_xlfn.XLOOKUP(A1384,Country_MZ[MARKET_NODE],Country_MZ[COUNTRY_NAME])</f>
        <v>DENMARK</v>
      </c>
    </row>
    <row r="1385" spans="1:10" hidden="1">
      <c r="A1385" s="10" t="s">
        <v>41</v>
      </c>
      <c r="B1385" s="10" t="s">
        <v>36</v>
      </c>
      <c r="C1385" s="10" t="s">
        <v>358</v>
      </c>
      <c r="D1385" s="10">
        <v>2029</v>
      </c>
      <c r="E1385" s="10" t="s">
        <v>36</v>
      </c>
      <c r="F1385" s="10">
        <v>400</v>
      </c>
      <c r="G1385" s="10">
        <v>400</v>
      </c>
      <c r="H1385" s="10" t="s">
        <v>291</v>
      </c>
      <c r="I1385" s="10" t="str">
        <f>_xlfn.XLOOKUP(E1385,Country_MZ[MARKET_NODE],Country_MZ[COUNTRY_NAME])</f>
        <v>GERMANY</v>
      </c>
      <c r="J1385" s="10" t="str">
        <f>_xlfn.XLOOKUP(A1385,Country_MZ[MARKET_NODE],Country_MZ[COUNTRY_NAME])</f>
        <v>DENMARK</v>
      </c>
    </row>
    <row r="1386" spans="1:10" hidden="1">
      <c r="A1386" s="10" t="s">
        <v>41</v>
      </c>
      <c r="B1386" s="10" t="s">
        <v>36</v>
      </c>
      <c r="C1386" s="10" t="s">
        <v>358</v>
      </c>
      <c r="D1386" s="10">
        <v>2029</v>
      </c>
      <c r="E1386" s="10" t="s">
        <v>41</v>
      </c>
      <c r="F1386" s="10">
        <v>400</v>
      </c>
      <c r="G1386" s="10">
        <v>0</v>
      </c>
      <c r="H1386" s="10" t="s">
        <v>292</v>
      </c>
      <c r="I1386" s="10" t="str">
        <f>_xlfn.XLOOKUP(E1386,Country_MZ[MARKET_NODE],Country_MZ[COUNTRY_NAME])</f>
        <v>DENMARK</v>
      </c>
      <c r="J1386" s="10" t="str">
        <f>_xlfn.XLOOKUP(A1386,Country_MZ[MARKET_NODE],Country_MZ[COUNTRY_NAME])</f>
        <v>DENMARK</v>
      </c>
    </row>
    <row r="1387" spans="1:10" hidden="1">
      <c r="A1387" s="10" t="s">
        <v>41</v>
      </c>
      <c r="B1387" s="10" t="s">
        <v>36</v>
      </c>
      <c r="C1387" s="10" t="s">
        <v>358</v>
      </c>
      <c r="D1387" s="10">
        <v>2030</v>
      </c>
      <c r="E1387" s="10" t="s">
        <v>36</v>
      </c>
      <c r="F1387" s="10">
        <v>400</v>
      </c>
      <c r="G1387" s="10">
        <v>400</v>
      </c>
      <c r="H1387" s="10" t="s">
        <v>291</v>
      </c>
      <c r="I1387" s="10" t="str">
        <f>_xlfn.XLOOKUP(E1387,Country_MZ[MARKET_NODE],Country_MZ[COUNTRY_NAME])</f>
        <v>GERMANY</v>
      </c>
      <c r="J1387" s="10" t="str">
        <f>_xlfn.XLOOKUP(A1387,Country_MZ[MARKET_NODE],Country_MZ[COUNTRY_NAME])</f>
        <v>DENMARK</v>
      </c>
    </row>
    <row r="1388" spans="1:10" hidden="1">
      <c r="A1388" s="10" t="s">
        <v>41</v>
      </c>
      <c r="B1388" s="10" t="s">
        <v>36</v>
      </c>
      <c r="C1388" s="10" t="s">
        <v>358</v>
      </c>
      <c r="D1388" s="10">
        <v>2030</v>
      </c>
      <c r="E1388" s="10" t="s">
        <v>41</v>
      </c>
      <c r="F1388" s="10">
        <v>400</v>
      </c>
      <c r="G1388" s="10">
        <v>0</v>
      </c>
      <c r="H1388" s="10" t="s">
        <v>292</v>
      </c>
      <c r="I1388" s="10" t="str">
        <f>_xlfn.XLOOKUP(E1388,Country_MZ[MARKET_NODE],Country_MZ[COUNTRY_NAME])</f>
        <v>DENMARK</v>
      </c>
      <c r="J1388" s="10" t="str">
        <f>_xlfn.XLOOKUP(A1388,Country_MZ[MARKET_NODE],Country_MZ[COUNTRY_NAME])</f>
        <v>DENMARK</v>
      </c>
    </row>
    <row r="1389" spans="1:10" hidden="1">
      <c r="A1389" s="10" t="s">
        <v>41</v>
      </c>
      <c r="B1389" s="10" t="s">
        <v>36</v>
      </c>
      <c r="C1389" s="10" t="s">
        <v>358</v>
      </c>
      <c r="D1389" s="10">
        <v>2031</v>
      </c>
      <c r="E1389" s="10" t="s">
        <v>36</v>
      </c>
      <c r="F1389" s="10">
        <v>400</v>
      </c>
      <c r="G1389" s="10">
        <v>400</v>
      </c>
      <c r="H1389" s="10" t="s">
        <v>291</v>
      </c>
      <c r="I1389" s="10" t="str">
        <f>_xlfn.XLOOKUP(E1389,Country_MZ[MARKET_NODE],Country_MZ[COUNTRY_NAME])</f>
        <v>GERMANY</v>
      </c>
      <c r="J1389" s="10" t="str">
        <f>_xlfn.XLOOKUP(A1389,Country_MZ[MARKET_NODE],Country_MZ[COUNTRY_NAME])</f>
        <v>DENMARK</v>
      </c>
    </row>
    <row r="1390" spans="1:10" hidden="1">
      <c r="A1390" s="10" t="s">
        <v>41</v>
      </c>
      <c r="B1390" s="10" t="s">
        <v>36</v>
      </c>
      <c r="C1390" s="10" t="s">
        <v>358</v>
      </c>
      <c r="D1390" s="10">
        <v>2031</v>
      </c>
      <c r="E1390" s="10" t="s">
        <v>41</v>
      </c>
      <c r="F1390" s="10">
        <v>400</v>
      </c>
      <c r="G1390" s="10">
        <v>0</v>
      </c>
      <c r="H1390" s="10" t="s">
        <v>292</v>
      </c>
      <c r="I1390" s="10" t="str">
        <f>_xlfn.XLOOKUP(E1390,Country_MZ[MARKET_NODE],Country_MZ[COUNTRY_NAME])</f>
        <v>DENMARK</v>
      </c>
      <c r="J1390" s="10" t="str">
        <f>_xlfn.XLOOKUP(A1390,Country_MZ[MARKET_NODE],Country_MZ[COUNTRY_NAME])</f>
        <v>DENMARK</v>
      </c>
    </row>
    <row r="1391" spans="1:10" hidden="1">
      <c r="A1391" s="10" t="s">
        <v>41</v>
      </c>
      <c r="B1391" s="10" t="s">
        <v>36</v>
      </c>
      <c r="C1391" s="10" t="s">
        <v>358</v>
      </c>
      <c r="D1391" s="10">
        <v>2032</v>
      </c>
      <c r="E1391" s="10" t="s">
        <v>36</v>
      </c>
      <c r="F1391" s="10">
        <v>400</v>
      </c>
      <c r="G1391" s="10">
        <v>400</v>
      </c>
      <c r="H1391" s="10" t="s">
        <v>291</v>
      </c>
      <c r="I1391" s="10" t="str">
        <f>_xlfn.XLOOKUP(E1391,Country_MZ[MARKET_NODE],Country_MZ[COUNTRY_NAME])</f>
        <v>GERMANY</v>
      </c>
      <c r="J1391" s="10" t="str">
        <f>_xlfn.XLOOKUP(A1391,Country_MZ[MARKET_NODE],Country_MZ[COUNTRY_NAME])</f>
        <v>DENMARK</v>
      </c>
    </row>
    <row r="1392" spans="1:10" hidden="1">
      <c r="A1392" s="10" t="s">
        <v>41</v>
      </c>
      <c r="B1392" s="10" t="s">
        <v>36</v>
      </c>
      <c r="C1392" s="10" t="s">
        <v>358</v>
      </c>
      <c r="D1392" s="10">
        <v>2032</v>
      </c>
      <c r="E1392" s="10" t="s">
        <v>41</v>
      </c>
      <c r="F1392" s="10">
        <v>400</v>
      </c>
      <c r="G1392" s="10">
        <v>0</v>
      </c>
      <c r="H1392" s="10" t="s">
        <v>292</v>
      </c>
      <c r="I1392" s="10" t="str">
        <f>_xlfn.XLOOKUP(E1392,Country_MZ[MARKET_NODE],Country_MZ[COUNTRY_NAME])</f>
        <v>DENMARK</v>
      </c>
      <c r="J1392" s="10" t="str">
        <f>_xlfn.XLOOKUP(A1392,Country_MZ[MARKET_NODE],Country_MZ[COUNTRY_NAME])</f>
        <v>DENMARK</v>
      </c>
    </row>
    <row r="1393" spans="1:10" hidden="1">
      <c r="A1393" s="10" t="s">
        <v>41</v>
      </c>
      <c r="B1393" s="10" t="s">
        <v>36</v>
      </c>
      <c r="C1393" s="10" t="s">
        <v>358</v>
      </c>
      <c r="D1393" s="10">
        <v>2033</v>
      </c>
      <c r="E1393" s="10" t="s">
        <v>36</v>
      </c>
      <c r="F1393" s="10">
        <v>400</v>
      </c>
      <c r="G1393" s="10">
        <v>400</v>
      </c>
      <c r="H1393" s="10" t="s">
        <v>291</v>
      </c>
      <c r="I1393" s="10" t="str">
        <f>_xlfn.XLOOKUP(E1393,Country_MZ[MARKET_NODE],Country_MZ[COUNTRY_NAME])</f>
        <v>GERMANY</v>
      </c>
      <c r="J1393" s="10" t="str">
        <f>_xlfn.XLOOKUP(A1393,Country_MZ[MARKET_NODE],Country_MZ[COUNTRY_NAME])</f>
        <v>DENMARK</v>
      </c>
    </row>
    <row r="1394" spans="1:10" hidden="1">
      <c r="A1394" s="10" t="s">
        <v>41</v>
      </c>
      <c r="B1394" s="10" t="s">
        <v>36</v>
      </c>
      <c r="C1394" s="10" t="s">
        <v>358</v>
      </c>
      <c r="D1394" s="10">
        <v>2033</v>
      </c>
      <c r="E1394" s="10" t="s">
        <v>41</v>
      </c>
      <c r="F1394" s="10">
        <v>400</v>
      </c>
      <c r="G1394" s="10">
        <v>0</v>
      </c>
      <c r="H1394" s="10" t="s">
        <v>292</v>
      </c>
      <c r="I1394" s="10" t="str">
        <f>_xlfn.XLOOKUP(E1394,Country_MZ[MARKET_NODE],Country_MZ[COUNTRY_NAME])</f>
        <v>DENMARK</v>
      </c>
      <c r="J1394" s="10" t="str">
        <f>_xlfn.XLOOKUP(A1394,Country_MZ[MARKET_NODE],Country_MZ[COUNTRY_NAME])</f>
        <v>DENMARK</v>
      </c>
    </row>
    <row r="1395" spans="1:10" hidden="1">
      <c r="A1395" s="10" t="s">
        <v>41</v>
      </c>
      <c r="B1395" s="10" t="s">
        <v>36</v>
      </c>
      <c r="C1395" s="10" t="s">
        <v>358</v>
      </c>
      <c r="D1395" s="10">
        <v>2034</v>
      </c>
      <c r="E1395" s="10" t="s">
        <v>36</v>
      </c>
      <c r="F1395" s="10">
        <v>400</v>
      </c>
      <c r="G1395" s="10">
        <v>400</v>
      </c>
      <c r="H1395" s="10" t="s">
        <v>291</v>
      </c>
      <c r="I1395" s="10" t="str">
        <f>_xlfn.XLOOKUP(E1395,Country_MZ[MARKET_NODE],Country_MZ[COUNTRY_NAME])</f>
        <v>GERMANY</v>
      </c>
      <c r="J1395" s="10" t="str">
        <f>_xlfn.XLOOKUP(A1395,Country_MZ[MARKET_NODE],Country_MZ[COUNTRY_NAME])</f>
        <v>DENMARK</v>
      </c>
    </row>
    <row r="1396" spans="1:10" hidden="1">
      <c r="A1396" s="10" t="s">
        <v>41</v>
      </c>
      <c r="B1396" s="10" t="s">
        <v>36</v>
      </c>
      <c r="C1396" s="10" t="s">
        <v>358</v>
      </c>
      <c r="D1396" s="10">
        <v>2034</v>
      </c>
      <c r="E1396" s="10" t="s">
        <v>41</v>
      </c>
      <c r="F1396" s="10">
        <v>400</v>
      </c>
      <c r="G1396" s="10">
        <v>0</v>
      </c>
      <c r="H1396" s="10" t="s">
        <v>292</v>
      </c>
      <c r="I1396" s="10" t="str">
        <f>_xlfn.XLOOKUP(E1396,Country_MZ[MARKET_NODE],Country_MZ[COUNTRY_NAME])</f>
        <v>DENMARK</v>
      </c>
      <c r="J1396" s="10" t="str">
        <f>_xlfn.XLOOKUP(A1396,Country_MZ[MARKET_NODE],Country_MZ[COUNTRY_NAME])</f>
        <v>DENMARK</v>
      </c>
    </row>
    <row r="1397" spans="1:10" hidden="1">
      <c r="A1397" s="10" t="s">
        <v>41</v>
      </c>
      <c r="B1397" s="10" t="s">
        <v>36</v>
      </c>
      <c r="C1397" s="10" t="s">
        <v>358</v>
      </c>
      <c r="D1397" s="10">
        <v>2035</v>
      </c>
      <c r="E1397" s="10" t="s">
        <v>36</v>
      </c>
      <c r="F1397" s="10">
        <v>400</v>
      </c>
      <c r="G1397" s="10">
        <v>400</v>
      </c>
      <c r="H1397" s="10" t="s">
        <v>291</v>
      </c>
      <c r="I1397" s="10" t="str">
        <f>_xlfn.XLOOKUP(E1397,Country_MZ[MARKET_NODE],Country_MZ[COUNTRY_NAME])</f>
        <v>GERMANY</v>
      </c>
      <c r="J1397" s="10" t="str">
        <f>_xlfn.XLOOKUP(A1397,Country_MZ[MARKET_NODE],Country_MZ[COUNTRY_NAME])</f>
        <v>DENMARK</v>
      </c>
    </row>
    <row r="1398" spans="1:10" hidden="1">
      <c r="A1398" s="10" t="s">
        <v>41</v>
      </c>
      <c r="B1398" s="10" t="s">
        <v>36</v>
      </c>
      <c r="C1398" s="10" t="s">
        <v>358</v>
      </c>
      <c r="D1398" s="10">
        <v>2035</v>
      </c>
      <c r="E1398" s="10" t="s">
        <v>41</v>
      </c>
      <c r="F1398" s="10">
        <v>400</v>
      </c>
      <c r="G1398" s="10">
        <v>0</v>
      </c>
      <c r="H1398" s="10" t="s">
        <v>292</v>
      </c>
      <c r="I1398" s="10" t="str">
        <f>_xlfn.XLOOKUP(E1398,Country_MZ[MARKET_NODE],Country_MZ[COUNTRY_NAME])</f>
        <v>DENMARK</v>
      </c>
      <c r="J1398" s="10" t="str">
        <f>_xlfn.XLOOKUP(A1398,Country_MZ[MARKET_NODE],Country_MZ[COUNTRY_NAME])</f>
        <v>DENMARK</v>
      </c>
    </row>
    <row r="1399" spans="1:10" hidden="1">
      <c r="A1399" s="10" t="s">
        <v>41</v>
      </c>
      <c r="B1399" s="10" t="s">
        <v>37</v>
      </c>
      <c r="C1399" s="10" t="s">
        <v>359</v>
      </c>
      <c r="D1399" s="10">
        <v>2025</v>
      </c>
      <c r="E1399" s="10" t="s">
        <v>37</v>
      </c>
      <c r="F1399" s="10">
        <v>600</v>
      </c>
      <c r="G1399" s="10">
        <v>600</v>
      </c>
      <c r="H1399" s="10" t="s">
        <v>291</v>
      </c>
      <c r="I1399" s="10" t="str">
        <f>_xlfn.XLOOKUP(E1399,Country_MZ[MARKET_NODE],Country_MZ[COUNTRY_NAME])</f>
        <v>DENMARK</v>
      </c>
      <c r="J1399" s="10" t="str">
        <f>_xlfn.XLOOKUP(A1399,Country_MZ[MARKET_NODE],Country_MZ[COUNTRY_NAME])</f>
        <v>DENMARK</v>
      </c>
    </row>
    <row r="1400" spans="1:10" hidden="1">
      <c r="A1400" s="10" t="s">
        <v>41</v>
      </c>
      <c r="B1400" s="10" t="s">
        <v>37</v>
      </c>
      <c r="C1400" s="10" t="s">
        <v>359</v>
      </c>
      <c r="D1400" s="10">
        <v>2025</v>
      </c>
      <c r="E1400" s="10" t="s">
        <v>41</v>
      </c>
      <c r="F1400" s="10">
        <v>600</v>
      </c>
      <c r="G1400" s="10">
        <v>600</v>
      </c>
      <c r="H1400" s="10" t="s">
        <v>291</v>
      </c>
      <c r="I1400" s="10" t="str">
        <f>_xlfn.XLOOKUP(E1400,Country_MZ[MARKET_NODE],Country_MZ[COUNTRY_NAME])</f>
        <v>DENMARK</v>
      </c>
      <c r="J1400" s="10" t="str">
        <f>_xlfn.XLOOKUP(A1400,Country_MZ[MARKET_NODE],Country_MZ[COUNTRY_NAME])</f>
        <v>DENMARK</v>
      </c>
    </row>
    <row r="1401" spans="1:10" hidden="1">
      <c r="A1401" s="10" t="s">
        <v>41</v>
      </c>
      <c r="B1401" s="10" t="s">
        <v>37</v>
      </c>
      <c r="C1401" s="10" t="s">
        <v>359</v>
      </c>
      <c r="D1401" s="10">
        <v>2026</v>
      </c>
      <c r="E1401" s="10" t="s">
        <v>37</v>
      </c>
      <c r="F1401" s="10">
        <v>600</v>
      </c>
      <c r="G1401" s="10">
        <v>600</v>
      </c>
      <c r="H1401" s="10" t="s">
        <v>291</v>
      </c>
      <c r="I1401" s="10" t="str">
        <f>_xlfn.XLOOKUP(E1401,Country_MZ[MARKET_NODE],Country_MZ[COUNTRY_NAME])</f>
        <v>DENMARK</v>
      </c>
      <c r="J1401" s="10" t="str">
        <f>_xlfn.XLOOKUP(A1401,Country_MZ[MARKET_NODE],Country_MZ[COUNTRY_NAME])</f>
        <v>DENMARK</v>
      </c>
    </row>
    <row r="1402" spans="1:10" hidden="1">
      <c r="A1402" s="10" t="s">
        <v>41</v>
      </c>
      <c r="B1402" s="10" t="s">
        <v>37</v>
      </c>
      <c r="C1402" s="10" t="s">
        <v>359</v>
      </c>
      <c r="D1402" s="10">
        <v>2026</v>
      </c>
      <c r="E1402" s="10" t="s">
        <v>41</v>
      </c>
      <c r="F1402" s="10">
        <v>600</v>
      </c>
      <c r="G1402" s="10">
        <v>600</v>
      </c>
      <c r="H1402" s="10" t="s">
        <v>291</v>
      </c>
      <c r="I1402" s="10" t="str">
        <f>_xlfn.XLOOKUP(E1402,Country_MZ[MARKET_NODE],Country_MZ[COUNTRY_NAME])</f>
        <v>DENMARK</v>
      </c>
      <c r="J1402" s="10" t="str">
        <f>_xlfn.XLOOKUP(A1402,Country_MZ[MARKET_NODE],Country_MZ[COUNTRY_NAME])</f>
        <v>DENMARK</v>
      </c>
    </row>
    <row r="1403" spans="1:10" hidden="1">
      <c r="A1403" s="10" t="s">
        <v>41</v>
      </c>
      <c r="B1403" s="10" t="s">
        <v>37</v>
      </c>
      <c r="C1403" s="10" t="s">
        <v>359</v>
      </c>
      <c r="D1403" s="10">
        <v>2027</v>
      </c>
      <c r="E1403" s="10" t="s">
        <v>37</v>
      </c>
      <c r="F1403" s="10">
        <v>600</v>
      </c>
      <c r="G1403" s="10">
        <v>600</v>
      </c>
      <c r="H1403" s="10" t="s">
        <v>291</v>
      </c>
      <c r="I1403" s="10" t="str">
        <f>_xlfn.XLOOKUP(E1403,Country_MZ[MARKET_NODE],Country_MZ[COUNTRY_NAME])</f>
        <v>DENMARK</v>
      </c>
      <c r="J1403" s="10" t="str">
        <f>_xlfn.XLOOKUP(A1403,Country_MZ[MARKET_NODE],Country_MZ[COUNTRY_NAME])</f>
        <v>DENMARK</v>
      </c>
    </row>
    <row r="1404" spans="1:10" hidden="1">
      <c r="A1404" s="10" t="s">
        <v>41</v>
      </c>
      <c r="B1404" s="10" t="s">
        <v>37</v>
      </c>
      <c r="C1404" s="10" t="s">
        <v>359</v>
      </c>
      <c r="D1404" s="10">
        <v>2027</v>
      </c>
      <c r="E1404" s="10" t="s">
        <v>41</v>
      </c>
      <c r="F1404" s="10">
        <v>600</v>
      </c>
      <c r="G1404" s="10">
        <v>600</v>
      </c>
      <c r="H1404" s="10" t="s">
        <v>291</v>
      </c>
      <c r="I1404" s="10" t="str">
        <f>_xlfn.XLOOKUP(E1404,Country_MZ[MARKET_NODE],Country_MZ[COUNTRY_NAME])</f>
        <v>DENMARK</v>
      </c>
      <c r="J1404" s="10" t="str">
        <f>_xlfn.XLOOKUP(A1404,Country_MZ[MARKET_NODE],Country_MZ[COUNTRY_NAME])</f>
        <v>DENMARK</v>
      </c>
    </row>
    <row r="1405" spans="1:10" hidden="1">
      <c r="A1405" s="10" t="s">
        <v>41</v>
      </c>
      <c r="B1405" s="10" t="s">
        <v>37</v>
      </c>
      <c r="C1405" s="10" t="s">
        <v>359</v>
      </c>
      <c r="D1405" s="10">
        <v>2028</v>
      </c>
      <c r="E1405" s="10" t="s">
        <v>37</v>
      </c>
      <c r="F1405" s="10">
        <v>600</v>
      </c>
      <c r="G1405" s="10">
        <v>600</v>
      </c>
      <c r="H1405" s="10" t="s">
        <v>291</v>
      </c>
      <c r="I1405" s="10" t="str">
        <f>_xlfn.XLOOKUP(E1405,Country_MZ[MARKET_NODE],Country_MZ[COUNTRY_NAME])</f>
        <v>DENMARK</v>
      </c>
      <c r="J1405" s="10" t="str">
        <f>_xlfn.XLOOKUP(A1405,Country_MZ[MARKET_NODE],Country_MZ[COUNTRY_NAME])</f>
        <v>DENMARK</v>
      </c>
    </row>
    <row r="1406" spans="1:10" hidden="1">
      <c r="A1406" s="10" t="s">
        <v>41</v>
      </c>
      <c r="B1406" s="10" t="s">
        <v>37</v>
      </c>
      <c r="C1406" s="10" t="s">
        <v>359</v>
      </c>
      <c r="D1406" s="10">
        <v>2028</v>
      </c>
      <c r="E1406" s="10" t="s">
        <v>41</v>
      </c>
      <c r="F1406" s="10">
        <v>600</v>
      </c>
      <c r="G1406" s="10">
        <v>600</v>
      </c>
      <c r="H1406" s="10" t="s">
        <v>291</v>
      </c>
      <c r="I1406" s="10" t="str">
        <f>_xlfn.XLOOKUP(E1406,Country_MZ[MARKET_NODE],Country_MZ[COUNTRY_NAME])</f>
        <v>DENMARK</v>
      </c>
      <c r="J1406" s="10" t="str">
        <f>_xlfn.XLOOKUP(A1406,Country_MZ[MARKET_NODE],Country_MZ[COUNTRY_NAME])</f>
        <v>DENMARK</v>
      </c>
    </row>
    <row r="1407" spans="1:10" hidden="1">
      <c r="A1407" s="10" t="s">
        <v>41</v>
      </c>
      <c r="B1407" s="10" t="s">
        <v>37</v>
      </c>
      <c r="C1407" s="10" t="s">
        <v>359</v>
      </c>
      <c r="D1407" s="10">
        <v>2029</v>
      </c>
      <c r="E1407" s="10" t="s">
        <v>37</v>
      </c>
      <c r="F1407" s="10">
        <v>600</v>
      </c>
      <c r="G1407" s="10">
        <v>600</v>
      </c>
      <c r="H1407" s="10" t="s">
        <v>291</v>
      </c>
      <c r="I1407" s="10" t="str">
        <f>_xlfn.XLOOKUP(E1407,Country_MZ[MARKET_NODE],Country_MZ[COUNTRY_NAME])</f>
        <v>DENMARK</v>
      </c>
      <c r="J1407" s="10" t="str">
        <f>_xlfn.XLOOKUP(A1407,Country_MZ[MARKET_NODE],Country_MZ[COUNTRY_NAME])</f>
        <v>DENMARK</v>
      </c>
    </row>
    <row r="1408" spans="1:10" hidden="1">
      <c r="A1408" s="10" t="s">
        <v>41</v>
      </c>
      <c r="B1408" s="10" t="s">
        <v>37</v>
      </c>
      <c r="C1408" s="10" t="s">
        <v>359</v>
      </c>
      <c r="D1408" s="10">
        <v>2029</v>
      </c>
      <c r="E1408" s="10" t="s">
        <v>41</v>
      </c>
      <c r="F1408" s="10">
        <v>600</v>
      </c>
      <c r="G1408" s="10">
        <v>600</v>
      </c>
      <c r="H1408" s="10" t="s">
        <v>291</v>
      </c>
      <c r="I1408" s="10" t="str">
        <f>_xlfn.XLOOKUP(E1408,Country_MZ[MARKET_NODE],Country_MZ[COUNTRY_NAME])</f>
        <v>DENMARK</v>
      </c>
      <c r="J1408" s="10" t="str">
        <f>_xlfn.XLOOKUP(A1408,Country_MZ[MARKET_NODE],Country_MZ[COUNTRY_NAME])</f>
        <v>DENMARK</v>
      </c>
    </row>
    <row r="1409" spans="1:10" hidden="1">
      <c r="A1409" s="10" t="s">
        <v>41</v>
      </c>
      <c r="B1409" s="10" t="s">
        <v>37</v>
      </c>
      <c r="C1409" s="10" t="s">
        <v>359</v>
      </c>
      <c r="D1409" s="10">
        <v>2030</v>
      </c>
      <c r="E1409" s="10" t="s">
        <v>37</v>
      </c>
      <c r="F1409" s="10">
        <v>600</v>
      </c>
      <c r="G1409" s="10">
        <v>600</v>
      </c>
      <c r="H1409" s="10" t="s">
        <v>291</v>
      </c>
      <c r="I1409" s="10" t="str">
        <f>_xlfn.XLOOKUP(E1409,Country_MZ[MARKET_NODE],Country_MZ[COUNTRY_NAME])</f>
        <v>DENMARK</v>
      </c>
      <c r="J1409" s="10" t="str">
        <f>_xlfn.XLOOKUP(A1409,Country_MZ[MARKET_NODE],Country_MZ[COUNTRY_NAME])</f>
        <v>DENMARK</v>
      </c>
    </row>
    <row r="1410" spans="1:10" hidden="1">
      <c r="A1410" s="10" t="s">
        <v>41</v>
      </c>
      <c r="B1410" s="10" t="s">
        <v>37</v>
      </c>
      <c r="C1410" s="10" t="s">
        <v>359</v>
      </c>
      <c r="D1410" s="10">
        <v>2030</v>
      </c>
      <c r="E1410" s="10" t="s">
        <v>41</v>
      </c>
      <c r="F1410" s="10">
        <v>600</v>
      </c>
      <c r="G1410" s="10">
        <v>600</v>
      </c>
      <c r="H1410" s="10" t="s">
        <v>291</v>
      </c>
      <c r="I1410" s="10" t="str">
        <f>_xlfn.XLOOKUP(E1410,Country_MZ[MARKET_NODE],Country_MZ[COUNTRY_NAME])</f>
        <v>DENMARK</v>
      </c>
      <c r="J1410" s="10" t="str">
        <f>_xlfn.XLOOKUP(A1410,Country_MZ[MARKET_NODE],Country_MZ[COUNTRY_NAME])</f>
        <v>DENMARK</v>
      </c>
    </row>
    <row r="1411" spans="1:10" hidden="1">
      <c r="A1411" s="10" t="s">
        <v>41</v>
      </c>
      <c r="B1411" s="10" t="s">
        <v>37</v>
      </c>
      <c r="C1411" s="10" t="s">
        <v>359</v>
      </c>
      <c r="D1411" s="10">
        <v>2031</v>
      </c>
      <c r="E1411" s="10" t="s">
        <v>37</v>
      </c>
      <c r="F1411" s="10">
        <v>600</v>
      </c>
      <c r="G1411" s="10">
        <v>600</v>
      </c>
      <c r="H1411" s="10" t="s">
        <v>291</v>
      </c>
      <c r="I1411" s="10" t="str">
        <f>_xlfn.XLOOKUP(E1411,Country_MZ[MARKET_NODE],Country_MZ[COUNTRY_NAME])</f>
        <v>DENMARK</v>
      </c>
      <c r="J1411" s="10" t="str">
        <f>_xlfn.XLOOKUP(A1411,Country_MZ[MARKET_NODE],Country_MZ[COUNTRY_NAME])</f>
        <v>DENMARK</v>
      </c>
    </row>
    <row r="1412" spans="1:10" hidden="1">
      <c r="A1412" s="10" t="s">
        <v>41</v>
      </c>
      <c r="B1412" s="10" t="s">
        <v>37</v>
      </c>
      <c r="C1412" s="10" t="s">
        <v>359</v>
      </c>
      <c r="D1412" s="10">
        <v>2031</v>
      </c>
      <c r="E1412" s="10" t="s">
        <v>41</v>
      </c>
      <c r="F1412" s="10">
        <v>600</v>
      </c>
      <c r="G1412" s="10">
        <v>600</v>
      </c>
      <c r="H1412" s="10" t="s">
        <v>291</v>
      </c>
      <c r="I1412" s="10" t="str">
        <f>_xlfn.XLOOKUP(E1412,Country_MZ[MARKET_NODE],Country_MZ[COUNTRY_NAME])</f>
        <v>DENMARK</v>
      </c>
      <c r="J1412" s="10" t="str">
        <f>_xlfn.XLOOKUP(A1412,Country_MZ[MARKET_NODE],Country_MZ[COUNTRY_NAME])</f>
        <v>DENMARK</v>
      </c>
    </row>
    <row r="1413" spans="1:10" hidden="1">
      <c r="A1413" s="10" t="s">
        <v>41</v>
      </c>
      <c r="B1413" s="10" t="s">
        <v>37</v>
      </c>
      <c r="C1413" s="10" t="s">
        <v>359</v>
      </c>
      <c r="D1413" s="10">
        <v>2032</v>
      </c>
      <c r="E1413" s="10" t="s">
        <v>37</v>
      </c>
      <c r="F1413" s="10">
        <v>600</v>
      </c>
      <c r="G1413" s="10">
        <v>600</v>
      </c>
      <c r="H1413" s="10" t="s">
        <v>291</v>
      </c>
      <c r="I1413" s="10" t="str">
        <f>_xlfn.XLOOKUP(E1413,Country_MZ[MARKET_NODE],Country_MZ[COUNTRY_NAME])</f>
        <v>DENMARK</v>
      </c>
      <c r="J1413" s="10" t="str">
        <f>_xlfn.XLOOKUP(A1413,Country_MZ[MARKET_NODE],Country_MZ[COUNTRY_NAME])</f>
        <v>DENMARK</v>
      </c>
    </row>
    <row r="1414" spans="1:10" hidden="1">
      <c r="A1414" s="10" t="s">
        <v>41</v>
      </c>
      <c r="B1414" s="10" t="s">
        <v>37</v>
      </c>
      <c r="C1414" s="10" t="s">
        <v>359</v>
      </c>
      <c r="D1414" s="10">
        <v>2032</v>
      </c>
      <c r="E1414" s="10" t="s">
        <v>41</v>
      </c>
      <c r="F1414" s="10">
        <v>600</v>
      </c>
      <c r="G1414" s="10">
        <v>600</v>
      </c>
      <c r="H1414" s="10" t="s">
        <v>291</v>
      </c>
      <c r="I1414" s="10" t="str">
        <f>_xlfn.XLOOKUP(E1414,Country_MZ[MARKET_NODE],Country_MZ[COUNTRY_NAME])</f>
        <v>DENMARK</v>
      </c>
      <c r="J1414" s="10" t="str">
        <f>_xlfn.XLOOKUP(A1414,Country_MZ[MARKET_NODE],Country_MZ[COUNTRY_NAME])</f>
        <v>DENMARK</v>
      </c>
    </row>
    <row r="1415" spans="1:10" hidden="1">
      <c r="A1415" s="10" t="s">
        <v>41</v>
      </c>
      <c r="B1415" s="10" t="s">
        <v>37</v>
      </c>
      <c r="C1415" s="10" t="s">
        <v>359</v>
      </c>
      <c r="D1415" s="10">
        <v>2033</v>
      </c>
      <c r="E1415" s="10" t="s">
        <v>37</v>
      </c>
      <c r="F1415" s="10">
        <v>600</v>
      </c>
      <c r="G1415" s="10">
        <v>600</v>
      </c>
      <c r="H1415" s="10" t="s">
        <v>291</v>
      </c>
      <c r="I1415" s="10" t="str">
        <f>_xlfn.XLOOKUP(E1415,Country_MZ[MARKET_NODE],Country_MZ[COUNTRY_NAME])</f>
        <v>DENMARK</v>
      </c>
      <c r="J1415" s="10" t="str">
        <f>_xlfn.XLOOKUP(A1415,Country_MZ[MARKET_NODE],Country_MZ[COUNTRY_NAME])</f>
        <v>DENMARK</v>
      </c>
    </row>
    <row r="1416" spans="1:10" hidden="1">
      <c r="A1416" s="10" t="s">
        <v>41</v>
      </c>
      <c r="B1416" s="10" t="s">
        <v>37</v>
      </c>
      <c r="C1416" s="10" t="s">
        <v>359</v>
      </c>
      <c r="D1416" s="10">
        <v>2033</v>
      </c>
      <c r="E1416" s="10" t="s">
        <v>41</v>
      </c>
      <c r="F1416" s="10">
        <v>600</v>
      </c>
      <c r="G1416" s="10">
        <v>600</v>
      </c>
      <c r="H1416" s="10" t="s">
        <v>291</v>
      </c>
      <c r="I1416" s="10" t="str">
        <f>_xlfn.XLOOKUP(E1416,Country_MZ[MARKET_NODE],Country_MZ[COUNTRY_NAME])</f>
        <v>DENMARK</v>
      </c>
      <c r="J1416" s="10" t="str">
        <f>_xlfn.XLOOKUP(A1416,Country_MZ[MARKET_NODE],Country_MZ[COUNTRY_NAME])</f>
        <v>DENMARK</v>
      </c>
    </row>
    <row r="1417" spans="1:10" hidden="1">
      <c r="A1417" s="10" t="s">
        <v>41</v>
      </c>
      <c r="B1417" s="10" t="s">
        <v>37</v>
      </c>
      <c r="C1417" s="10" t="s">
        <v>359</v>
      </c>
      <c r="D1417" s="10">
        <v>2034</v>
      </c>
      <c r="E1417" s="10" t="s">
        <v>37</v>
      </c>
      <c r="F1417" s="10">
        <v>600</v>
      </c>
      <c r="G1417" s="10">
        <v>600</v>
      </c>
      <c r="H1417" s="10" t="s">
        <v>291</v>
      </c>
      <c r="I1417" s="10" t="str">
        <f>_xlfn.XLOOKUP(E1417,Country_MZ[MARKET_NODE],Country_MZ[COUNTRY_NAME])</f>
        <v>DENMARK</v>
      </c>
      <c r="J1417" s="10" t="str">
        <f>_xlfn.XLOOKUP(A1417,Country_MZ[MARKET_NODE],Country_MZ[COUNTRY_NAME])</f>
        <v>DENMARK</v>
      </c>
    </row>
    <row r="1418" spans="1:10" hidden="1">
      <c r="A1418" s="10" t="s">
        <v>41</v>
      </c>
      <c r="B1418" s="10" t="s">
        <v>37</v>
      </c>
      <c r="C1418" s="10" t="s">
        <v>359</v>
      </c>
      <c r="D1418" s="10">
        <v>2034</v>
      </c>
      <c r="E1418" s="10" t="s">
        <v>41</v>
      </c>
      <c r="F1418" s="10">
        <v>600</v>
      </c>
      <c r="G1418" s="10">
        <v>600</v>
      </c>
      <c r="H1418" s="10" t="s">
        <v>291</v>
      </c>
      <c r="I1418" s="10" t="str">
        <f>_xlfn.XLOOKUP(E1418,Country_MZ[MARKET_NODE],Country_MZ[COUNTRY_NAME])</f>
        <v>DENMARK</v>
      </c>
      <c r="J1418" s="10" t="str">
        <f>_xlfn.XLOOKUP(A1418,Country_MZ[MARKET_NODE],Country_MZ[COUNTRY_NAME])</f>
        <v>DENMARK</v>
      </c>
    </row>
    <row r="1419" spans="1:10" hidden="1">
      <c r="A1419" s="10" t="s">
        <v>41</v>
      </c>
      <c r="B1419" s="10" t="s">
        <v>37</v>
      </c>
      <c r="C1419" s="10" t="s">
        <v>359</v>
      </c>
      <c r="D1419" s="10">
        <v>2035</v>
      </c>
      <c r="E1419" s="10" t="s">
        <v>37</v>
      </c>
      <c r="F1419" s="10">
        <v>600</v>
      </c>
      <c r="G1419" s="10">
        <v>600</v>
      </c>
      <c r="H1419" s="10" t="s">
        <v>291</v>
      </c>
      <c r="I1419" s="10" t="str">
        <f>_xlfn.XLOOKUP(E1419,Country_MZ[MARKET_NODE],Country_MZ[COUNTRY_NAME])</f>
        <v>DENMARK</v>
      </c>
      <c r="J1419" s="10" t="str">
        <f>_xlfn.XLOOKUP(A1419,Country_MZ[MARKET_NODE],Country_MZ[COUNTRY_NAME])</f>
        <v>DENMARK</v>
      </c>
    </row>
    <row r="1420" spans="1:10" hidden="1">
      <c r="A1420" s="10" t="s">
        <v>41</v>
      </c>
      <c r="B1420" s="10" t="s">
        <v>37</v>
      </c>
      <c r="C1420" s="10" t="s">
        <v>359</v>
      </c>
      <c r="D1420" s="10">
        <v>2035</v>
      </c>
      <c r="E1420" s="10" t="s">
        <v>41</v>
      </c>
      <c r="F1420" s="10">
        <v>600</v>
      </c>
      <c r="G1420" s="10">
        <v>600</v>
      </c>
      <c r="H1420" s="10" t="s">
        <v>291</v>
      </c>
      <c r="I1420" s="10" t="str">
        <f>_xlfn.XLOOKUP(E1420,Country_MZ[MARKET_NODE],Country_MZ[COUNTRY_NAME])</f>
        <v>DENMARK</v>
      </c>
      <c r="J1420" s="10" t="str">
        <f>_xlfn.XLOOKUP(A1420,Country_MZ[MARKET_NODE],Country_MZ[COUNTRY_NAME])</f>
        <v>DENMARK</v>
      </c>
    </row>
    <row r="1421" spans="1:10" hidden="1">
      <c r="A1421" s="10" t="s">
        <v>42</v>
      </c>
      <c r="B1421" s="10" t="s">
        <v>45</v>
      </c>
      <c r="C1421" s="10" t="s">
        <v>360</v>
      </c>
      <c r="D1421" s="10">
        <v>2025</v>
      </c>
      <c r="E1421" s="10" t="s">
        <v>42</v>
      </c>
      <c r="F1421" s="10">
        <v>0</v>
      </c>
      <c r="G1421" s="10">
        <v>0</v>
      </c>
      <c r="H1421" s="10" t="s">
        <v>291</v>
      </c>
      <c r="I1421" s="10" t="str">
        <f>_xlfn.XLOOKUP(E1421,Country_MZ[MARKET_NODE],Country_MZ[COUNTRY_NAME])</f>
        <v>DENMARK</v>
      </c>
      <c r="J1421" s="10" t="str">
        <f>_xlfn.XLOOKUP(A1421,Country_MZ[MARKET_NODE],Country_MZ[COUNTRY_NAME])</f>
        <v>DENMARK</v>
      </c>
    </row>
    <row r="1422" spans="1:10" hidden="1">
      <c r="A1422" s="10" t="s">
        <v>42</v>
      </c>
      <c r="B1422" s="10" t="s">
        <v>45</v>
      </c>
      <c r="C1422" s="10" t="s">
        <v>360</v>
      </c>
      <c r="D1422" s="10">
        <v>2025</v>
      </c>
      <c r="E1422" s="10" t="s">
        <v>45</v>
      </c>
      <c r="F1422" s="10">
        <v>0</v>
      </c>
      <c r="G1422" s="10">
        <v>0</v>
      </c>
      <c r="H1422" s="10" t="s">
        <v>291</v>
      </c>
      <c r="I1422" s="10" t="str">
        <f>_xlfn.XLOOKUP(E1422,Country_MZ[MARKET_NODE],Country_MZ[COUNTRY_NAME])</f>
        <v>DENMARK</v>
      </c>
      <c r="J1422" s="10" t="str">
        <f>_xlfn.XLOOKUP(A1422,Country_MZ[MARKET_NODE],Country_MZ[COUNTRY_NAME])</f>
        <v>DENMARK</v>
      </c>
    </row>
    <row r="1423" spans="1:10" hidden="1">
      <c r="A1423" s="10" t="s">
        <v>42</v>
      </c>
      <c r="B1423" s="10" t="s">
        <v>45</v>
      </c>
      <c r="C1423" s="10" t="s">
        <v>360</v>
      </c>
      <c r="D1423" s="10">
        <v>2026</v>
      </c>
      <c r="E1423" s="10" t="s">
        <v>42</v>
      </c>
      <c r="F1423" s="10">
        <v>0</v>
      </c>
      <c r="G1423" s="10">
        <v>0</v>
      </c>
      <c r="H1423" s="10" t="s">
        <v>291</v>
      </c>
      <c r="I1423" s="10" t="str">
        <f>_xlfn.XLOOKUP(E1423,Country_MZ[MARKET_NODE],Country_MZ[COUNTRY_NAME])</f>
        <v>DENMARK</v>
      </c>
      <c r="J1423" s="10" t="str">
        <f>_xlfn.XLOOKUP(A1423,Country_MZ[MARKET_NODE],Country_MZ[COUNTRY_NAME])</f>
        <v>DENMARK</v>
      </c>
    </row>
    <row r="1424" spans="1:10" hidden="1">
      <c r="A1424" s="10" t="s">
        <v>42</v>
      </c>
      <c r="B1424" s="10" t="s">
        <v>45</v>
      </c>
      <c r="C1424" s="10" t="s">
        <v>360</v>
      </c>
      <c r="D1424" s="10">
        <v>2026</v>
      </c>
      <c r="E1424" s="10" t="s">
        <v>45</v>
      </c>
      <c r="F1424" s="10">
        <v>0</v>
      </c>
      <c r="G1424" s="10">
        <v>0</v>
      </c>
      <c r="H1424" s="10" t="s">
        <v>291</v>
      </c>
      <c r="I1424" s="10" t="str">
        <f>_xlfn.XLOOKUP(E1424,Country_MZ[MARKET_NODE],Country_MZ[COUNTRY_NAME])</f>
        <v>DENMARK</v>
      </c>
      <c r="J1424" s="10" t="str">
        <f>_xlfn.XLOOKUP(A1424,Country_MZ[MARKET_NODE],Country_MZ[COUNTRY_NAME])</f>
        <v>DENMARK</v>
      </c>
    </row>
    <row r="1425" spans="1:10" hidden="1">
      <c r="A1425" s="10" t="s">
        <v>42</v>
      </c>
      <c r="B1425" s="10" t="s">
        <v>45</v>
      </c>
      <c r="C1425" s="10" t="s">
        <v>360</v>
      </c>
      <c r="D1425" s="10">
        <v>2027</v>
      </c>
      <c r="E1425" s="10" t="s">
        <v>42</v>
      </c>
      <c r="F1425" s="10">
        <v>0</v>
      </c>
      <c r="G1425" s="10">
        <v>0</v>
      </c>
      <c r="H1425" s="10" t="s">
        <v>291</v>
      </c>
      <c r="I1425" s="10" t="str">
        <f>_xlfn.XLOOKUP(E1425,Country_MZ[MARKET_NODE],Country_MZ[COUNTRY_NAME])</f>
        <v>DENMARK</v>
      </c>
      <c r="J1425" s="10" t="str">
        <f>_xlfn.XLOOKUP(A1425,Country_MZ[MARKET_NODE],Country_MZ[COUNTRY_NAME])</f>
        <v>DENMARK</v>
      </c>
    </row>
    <row r="1426" spans="1:10" hidden="1">
      <c r="A1426" s="10" t="s">
        <v>42</v>
      </c>
      <c r="B1426" s="10" t="s">
        <v>45</v>
      </c>
      <c r="C1426" s="10" t="s">
        <v>360</v>
      </c>
      <c r="D1426" s="10">
        <v>2027</v>
      </c>
      <c r="E1426" s="10" t="s">
        <v>45</v>
      </c>
      <c r="F1426" s="10">
        <v>0</v>
      </c>
      <c r="G1426" s="10">
        <v>0</v>
      </c>
      <c r="H1426" s="10" t="s">
        <v>291</v>
      </c>
      <c r="I1426" s="10" t="str">
        <f>_xlfn.XLOOKUP(E1426,Country_MZ[MARKET_NODE],Country_MZ[COUNTRY_NAME])</f>
        <v>DENMARK</v>
      </c>
      <c r="J1426" s="10" t="str">
        <f>_xlfn.XLOOKUP(A1426,Country_MZ[MARKET_NODE],Country_MZ[COUNTRY_NAME])</f>
        <v>DENMARK</v>
      </c>
    </row>
    <row r="1427" spans="1:10" hidden="1">
      <c r="A1427" s="10" t="s">
        <v>42</v>
      </c>
      <c r="B1427" s="10" t="s">
        <v>45</v>
      </c>
      <c r="C1427" s="10" t="s">
        <v>360</v>
      </c>
      <c r="D1427" s="10">
        <v>2028</v>
      </c>
      <c r="E1427" s="10" t="s">
        <v>42</v>
      </c>
      <c r="F1427" s="10">
        <v>0</v>
      </c>
      <c r="G1427" s="10">
        <v>0</v>
      </c>
      <c r="H1427" s="10" t="s">
        <v>291</v>
      </c>
      <c r="I1427" s="10" t="str">
        <f>_xlfn.XLOOKUP(E1427,Country_MZ[MARKET_NODE],Country_MZ[COUNTRY_NAME])</f>
        <v>DENMARK</v>
      </c>
      <c r="J1427" s="10" t="str">
        <f>_xlfn.XLOOKUP(A1427,Country_MZ[MARKET_NODE],Country_MZ[COUNTRY_NAME])</f>
        <v>DENMARK</v>
      </c>
    </row>
    <row r="1428" spans="1:10" hidden="1">
      <c r="A1428" s="10" t="s">
        <v>42</v>
      </c>
      <c r="B1428" s="10" t="s">
        <v>45</v>
      </c>
      <c r="C1428" s="10" t="s">
        <v>360</v>
      </c>
      <c r="D1428" s="10">
        <v>2028</v>
      </c>
      <c r="E1428" s="10" t="s">
        <v>45</v>
      </c>
      <c r="F1428" s="10">
        <v>0</v>
      </c>
      <c r="G1428" s="10">
        <v>0</v>
      </c>
      <c r="H1428" s="10" t="s">
        <v>291</v>
      </c>
      <c r="I1428" s="10" t="str">
        <f>_xlfn.XLOOKUP(E1428,Country_MZ[MARKET_NODE],Country_MZ[COUNTRY_NAME])</f>
        <v>DENMARK</v>
      </c>
      <c r="J1428" s="10" t="str">
        <f>_xlfn.XLOOKUP(A1428,Country_MZ[MARKET_NODE],Country_MZ[COUNTRY_NAME])</f>
        <v>DENMARK</v>
      </c>
    </row>
    <row r="1429" spans="1:10" hidden="1">
      <c r="A1429" s="10" t="s">
        <v>42</v>
      </c>
      <c r="B1429" s="10" t="s">
        <v>45</v>
      </c>
      <c r="C1429" s="10" t="s">
        <v>360</v>
      </c>
      <c r="D1429" s="10">
        <v>2029</v>
      </c>
      <c r="E1429" s="10" t="s">
        <v>42</v>
      </c>
      <c r="F1429" s="10">
        <v>0</v>
      </c>
      <c r="G1429" s="10">
        <v>0</v>
      </c>
      <c r="H1429" s="10" t="s">
        <v>291</v>
      </c>
      <c r="I1429" s="10" t="str">
        <f>_xlfn.XLOOKUP(E1429,Country_MZ[MARKET_NODE],Country_MZ[COUNTRY_NAME])</f>
        <v>DENMARK</v>
      </c>
      <c r="J1429" s="10" t="str">
        <f>_xlfn.XLOOKUP(A1429,Country_MZ[MARKET_NODE],Country_MZ[COUNTRY_NAME])</f>
        <v>DENMARK</v>
      </c>
    </row>
    <row r="1430" spans="1:10" hidden="1">
      <c r="A1430" s="10" t="s">
        <v>42</v>
      </c>
      <c r="B1430" s="10" t="s">
        <v>45</v>
      </c>
      <c r="C1430" s="10" t="s">
        <v>360</v>
      </c>
      <c r="D1430" s="10">
        <v>2029</v>
      </c>
      <c r="E1430" s="10" t="s">
        <v>45</v>
      </c>
      <c r="F1430" s="10">
        <v>0</v>
      </c>
      <c r="G1430" s="10">
        <v>0</v>
      </c>
      <c r="H1430" s="10" t="s">
        <v>291</v>
      </c>
      <c r="I1430" s="10" t="str">
        <f>_xlfn.XLOOKUP(E1430,Country_MZ[MARKET_NODE],Country_MZ[COUNTRY_NAME])</f>
        <v>DENMARK</v>
      </c>
      <c r="J1430" s="10" t="str">
        <f>_xlfn.XLOOKUP(A1430,Country_MZ[MARKET_NODE],Country_MZ[COUNTRY_NAME])</f>
        <v>DENMARK</v>
      </c>
    </row>
    <row r="1431" spans="1:10" hidden="1">
      <c r="A1431" s="10" t="s">
        <v>42</v>
      </c>
      <c r="B1431" s="10" t="s">
        <v>45</v>
      </c>
      <c r="C1431" s="10" t="s">
        <v>360</v>
      </c>
      <c r="D1431" s="10">
        <v>2030</v>
      </c>
      <c r="E1431" s="10" t="s">
        <v>42</v>
      </c>
      <c r="F1431" s="10">
        <v>0</v>
      </c>
      <c r="G1431" s="10">
        <v>0</v>
      </c>
      <c r="H1431" s="10" t="s">
        <v>291</v>
      </c>
      <c r="I1431" s="10" t="str">
        <f>_xlfn.XLOOKUP(E1431,Country_MZ[MARKET_NODE],Country_MZ[COUNTRY_NAME])</f>
        <v>DENMARK</v>
      </c>
      <c r="J1431" s="10" t="str">
        <f>_xlfn.XLOOKUP(A1431,Country_MZ[MARKET_NODE],Country_MZ[COUNTRY_NAME])</f>
        <v>DENMARK</v>
      </c>
    </row>
    <row r="1432" spans="1:10" hidden="1">
      <c r="A1432" s="10" t="s">
        <v>42</v>
      </c>
      <c r="B1432" s="10" t="s">
        <v>45</v>
      </c>
      <c r="C1432" s="10" t="s">
        <v>360</v>
      </c>
      <c r="D1432" s="10">
        <v>2030</v>
      </c>
      <c r="E1432" s="10" t="s">
        <v>45</v>
      </c>
      <c r="F1432" s="10">
        <v>0</v>
      </c>
      <c r="G1432" s="10">
        <v>0</v>
      </c>
      <c r="H1432" s="10" t="s">
        <v>291</v>
      </c>
      <c r="I1432" s="10" t="str">
        <f>_xlfn.XLOOKUP(E1432,Country_MZ[MARKET_NODE],Country_MZ[COUNTRY_NAME])</f>
        <v>DENMARK</v>
      </c>
      <c r="J1432" s="10" t="str">
        <f>_xlfn.XLOOKUP(A1432,Country_MZ[MARKET_NODE],Country_MZ[COUNTRY_NAME])</f>
        <v>DENMARK</v>
      </c>
    </row>
    <row r="1433" spans="1:10" hidden="1">
      <c r="A1433" s="10" t="s">
        <v>42</v>
      </c>
      <c r="B1433" s="10" t="s">
        <v>45</v>
      </c>
      <c r="C1433" s="10" t="s">
        <v>360</v>
      </c>
      <c r="D1433" s="10">
        <v>2031</v>
      </c>
      <c r="E1433" s="10" t="s">
        <v>42</v>
      </c>
      <c r="F1433" s="10">
        <v>3000</v>
      </c>
      <c r="G1433" s="10">
        <v>3000</v>
      </c>
      <c r="H1433" s="10" t="s">
        <v>291</v>
      </c>
      <c r="I1433" s="10" t="str">
        <f>_xlfn.XLOOKUP(E1433,Country_MZ[MARKET_NODE],Country_MZ[COUNTRY_NAME])</f>
        <v>DENMARK</v>
      </c>
      <c r="J1433" s="10" t="str">
        <f>_xlfn.XLOOKUP(A1433,Country_MZ[MARKET_NODE],Country_MZ[COUNTRY_NAME])</f>
        <v>DENMARK</v>
      </c>
    </row>
    <row r="1434" spans="1:10" hidden="1">
      <c r="A1434" s="10" t="s">
        <v>42</v>
      </c>
      <c r="B1434" s="10" t="s">
        <v>45</v>
      </c>
      <c r="C1434" s="10" t="s">
        <v>360</v>
      </c>
      <c r="D1434" s="10">
        <v>2031</v>
      </c>
      <c r="E1434" s="10" t="s">
        <v>45</v>
      </c>
      <c r="F1434" s="10">
        <v>3000</v>
      </c>
      <c r="G1434" s="10">
        <v>3000</v>
      </c>
      <c r="H1434" s="10" t="s">
        <v>291</v>
      </c>
      <c r="I1434" s="10" t="str">
        <f>_xlfn.XLOOKUP(E1434,Country_MZ[MARKET_NODE],Country_MZ[COUNTRY_NAME])</f>
        <v>DENMARK</v>
      </c>
      <c r="J1434" s="10" t="str">
        <f>_xlfn.XLOOKUP(A1434,Country_MZ[MARKET_NODE],Country_MZ[COUNTRY_NAME])</f>
        <v>DENMARK</v>
      </c>
    </row>
    <row r="1435" spans="1:10" hidden="1">
      <c r="A1435" s="10" t="s">
        <v>42</v>
      </c>
      <c r="B1435" s="10" t="s">
        <v>45</v>
      </c>
      <c r="C1435" s="10" t="s">
        <v>360</v>
      </c>
      <c r="D1435" s="10">
        <v>2032</v>
      </c>
      <c r="E1435" s="10" t="s">
        <v>42</v>
      </c>
      <c r="F1435" s="10">
        <v>3000</v>
      </c>
      <c r="G1435" s="10">
        <v>3000</v>
      </c>
      <c r="H1435" s="10" t="s">
        <v>291</v>
      </c>
      <c r="I1435" s="10" t="str">
        <f>_xlfn.XLOOKUP(E1435,Country_MZ[MARKET_NODE],Country_MZ[COUNTRY_NAME])</f>
        <v>DENMARK</v>
      </c>
      <c r="J1435" s="10" t="str">
        <f>_xlfn.XLOOKUP(A1435,Country_MZ[MARKET_NODE],Country_MZ[COUNTRY_NAME])</f>
        <v>DENMARK</v>
      </c>
    </row>
    <row r="1436" spans="1:10" hidden="1">
      <c r="A1436" s="10" t="s">
        <v>42</v>
      </c>
      <c r="B1436" s="10" t="s">
        <v>45</v>
      </c>
      <c r="C1436" s="10" t="s">
        <v>360</v>
      </c>
      <c r="D1436" s="10">
        <v>2032</v>
      </c>
      <c r="E1436" s="10" t="s">
        <v>45</v>
      </c>
      <c r="F1436" s="10">
        <v>3000</v>
      </c>
      <c r="G1436" s="10">
        <v>3000</v>
      </c>
      <c r="H1436" s="10" t="s">
        <v>291</v>
      </c>
      <c r="I1436" s="10" t="str">
        <f>_xlfn.XLOOKUP(E1436,Country_MZ[MARKET_NODE],Country_MZ[COUNTRY_NAME])</f>
        <v>DENMARK</v>
      </c>
      <c r="J1436" s="10" t="str">
        <f>_xlfn.XLOOKUP(A1436,Country_MZ[MARKET_NODE],Country_MZ[COUNTRY_NAME])</f>
        <v>DENMARK</v>
      </c>
    </row>
    <row r="1437" spans="1:10" hidden="1">
      <c r="A1437" s="10" t="s">
        <v>42</v>
      </c>
      <c r="B1437" s="10" t="s">
        <v>45</v>
      </c>
      <c r="C1437" s="10" t="s">
        <v>360</v>
      </c>
      <c r="D1437" s="10">
        <v>2033</v>
      </c>
      <c r="E1437" s="10" t="s">
        <v>42</v>
      </c>
      <c r="F1437" s="10">
        <v>3000</v>
      </c>
      <c r="G1437" s="10">
        <v>3000</v>
      </c>
      <c r="H1437" s="10" t="s">
        <v>291</v>
      </c>
      <c r="I1437" s="10" t="str">
        <f>_xlfn.XLOOKUP(E1437,Country_MZ[MARKET_NODE],Country_MZ[COUNTRY_NAME])</f>
        <v>DENMARK</v>
      </c>
      <c r="J1437" s="10" t="str">
        <f>_xlfn.XLOOKUP(A1437,Country_MZ[MARKET_NODE],Country_MZ[COUNTRY_NAME])</f>
        <v>DENMARK</v>
      </c>
    </row>
    <row r="1438" spans="1:10" hidden="1">
      <c r="A1438" s="10" t="s">
        <v>42</v>
      </c>
      <c r="B1438" s="10" t="s">
        <v>45</v>
      </c>
      <c r="C1438" s="10" t="s">
        <v>360</v>
      </c>
      <c r="D1438" s="10">
        <v>2033</v>
      </c>
      <c r="E1438" s="10" t="s">
        <v>45</v>
      </c>
      <c r="F1438" s="10">
        <v>3000</v>
      </c>
      <c r="G1438" s="10">
        <v>3000</v>
      </c>
      <c r="H1438" s="10" t="s">
        <v>291</v>
      </c>
      <c r="I1438" s="10" t="str">
        <f>_xlfn.XLOOKUP(E1438,Country_MZ[MARKET_NODE],Country_MZ[COUNTRY_NAME])</f>
        <v>DENMARK</v>
      </c>
      <c r="J1438" s="10" t="str">
        <f>_xlfn.XLOOKUP(A1438,Country_MZ[MARKET_NODE],Country_MZ[COUNTRY_NAME])</f>
        <v>DENMARK</v>
      </c>
    </row>
    <row r="1439" spans="1:10" hidden="1">
      <c r="A1439" s="10" t="s">
        <v>42</v>
      </c>
      <c r="B1439" s="10" t="s">
        <v>45</v>
      </c>
      <c r="C1439" s="10" t="s">
        <v>360</v>
      </c>
      <c r="D1439" s="10">
        <v>2034</v>
      </c>
      <c r="E1439" s="10" t="s">
        <v>42</v>
      </c>
      <c r="F1439" s="10">
        <v>3000</v>
      </c>
      <c r="G1439" s="10">
        <v>3000</v>
      </c>
      <c r="H1439" s="10" t="s">
        <v>291</v>
      </c>
      <c r="I1439" s="10" t="str">
        <f>_xlfn.XLOOKUP(E1439,Country_MZ[MARKET_NODE],Country_MZ[COUNTRY_NAME])</f>
        <v>DENMARK</v>
      </c>
      <c r="J1439" s="10" t="str">
        <f>_xlfn.XLOOKUP(A1439,Country_MZ[MARKET_NODE],Country_MZ[COUNTRY_NAME])</f>
        <v>DENMARK</v>
      </c>
    </row>
    <row r="1440" spans="1:10" hidden="1">
      <c r="A1440" s="10" t="s">
        <v>42</v>
      </c>
      <c r="B1440" s="10" t="s">
        <v>45</v>
      </c>
      <c r="C1440" s="10" t="s">
        <v>360</v>
      </c>
      <c r="D1440" s="10">
        <v>2034</v>
      </c>
      <c r="E1440" s="10" t="s">
        <v>45</v>
      </c>
      <c r="F1440" s="10">
        <v>3000</v>
      </c>
      <c r="G1440" s="10">
        <v>3000</v>
      </c>
      <c r="H1440" s="10" t="s">
        <v>291</v>
      </c>
      <c r="I1440" s="10" t="str">
        <f>_xlfn.XLOOKUP(E1440,Country_MZ[MARKET_NODE],Country_MZ[COUNTRY_NAME])</f>
        <v>DENMARK</v>
      </c>
      <c r="J1440" s="10" t="str">
        <f>_xlfn.XLOOKUP(A1440,Country_MZ[MARKET_NODE],Country_MZ[COUNTRY_NAME])</f>
        <v>DENMARK</v>
      </c>
    </row>
    <row r="1441" spans="1:10" hidden="1">
      <c r="A1441" s="10" t="s">
        <v>42</v>
      </c>
      <c r="B1441" s="10" t="s">
        <v>45</v>
      </c>
      <c r="C1441" s="10" t="s">
        <v>360</v>
      </c>
      <c r="D1441" s="10">
        <v>2035</v>
      </c>
      <c r="E1441" s="10" t="s">
        <v>42</v>
      </c>
      <c r="F1441" s="10">
        <v>3000</v>
      </c>
      <c r="G1441" s="10">
        <v>3000</v>
      </c>
      <c r="H1441" s="10" t="s">
        <v>291</v>
      </c>
      <c r="I1441" s="10" t="str">
        <f>_xlfn.XLOOKUP(E1441,Country_MZ[MARKET_NODE],Country_MZ[COUNTRY_NAME])</f>
        <v>DENMARK</v>
      </c>
      <c r="J1441" s="10" t="str">
        <f>_xlfn.XLOOKUP(A1441,Country_MZ[MARKET_NODE],Country_MZ[COUNTRY_NAME])</f>
        <v>DENMARK</v>
      </c>
    </row>
    <row r="1442" spans="1:10" hidden="1">
      <c r="A1442" s="10" t="s">
        <v>42</v>
      </c>
      <c r="B1442" s="10" t="s">
        <v>45</v>
      </c>
      <c r="C1442" s="10" t="s">
        <v>360</v>
      </c>
      <c r="D1442" s="10">
        <v>2035</v>
      </c>
      <c r="E1442" s="10" t="s">
        <v>45</v>
      </c>
      <c r="F1442" s="10">
        <v>3000</v>
      </c>
      <c r="G1442" s="10">
        <v>3000</v>
      </c>
      <c r="H1442" s="10" t="s">
        <v>291</v>
      </c>
      <c r="I1442" s="10" t="str">
        <f>_xlfn.XLOOKUP(E1442,Country_MZ[MARKET_NODE],Country_MZ[COUNTRY_NAME])</f>
        <v>DENMARK</v>
      </c>
      <c r="J1442" s="10" t="str">
        <f>_xlfn.XLOOKUP(A1442,Country_MZ[MARKET_NODE],Country_MZ[COUNTRY_NAME])</f>
        <v>DENMARK</v>
      </c>
    </row>
    <row r="1443" spans="1:10" hidden="1">
      <c r="A1443" s="10" t="s">
        <v>43</v>
      </c>
      <c r="B1443" s="10" t="s">
        <v>272</v>
      </c>
      <c r="C1443" s="10" t="s">
        <v>361</v>
      </c>
      <c r="D1443" s="10">
        <v>2025</v>
      </c>
      <c r="E1443" s="10" t="s">
        <v>272</v>
      </c>
      <c r="F1443" s="10">
        <v>0</v>
      </c>
      <c r="G1443" s="10">
        <v>0</v>
      </c>
      <c r="H1443" s="10" t="s">
        <v>291</v>
      </c>
      <c r="I1443" s="10" t="str">
        <f>_xlfn.XLOOKUP(E1443,Country_MZ[MARKET_NODE],Country_MZ[COUNTRY_NAME])</f>
        <v>DENMARK</v>
      </c>
      <c r="J1443" s="10" t="str">
        <f>_xlfn.XLOOKUP(A1443,Country_MZ[MARKET_NODE],Country_MZ[COUNTRY_NAME])</f>
        <v>DENMARK</v>
      </c>
    </row>
    <row r="1444" spans="1:10" hidden="1">
      <c r="A1444" s="10" t="s">
        <v>43</v>
      </c>
      <c r="B1444" s="10" t="s">
        <v>272</v>
      </c>
      <c r="C1444" s="10" t="s">
        <v>361</v>
      </c>
      <c r="D1444" s="10">
        <v>2025</v>
      </c>
      <c r="E1444" s="10" t="s">
        <v>43</v>
      </c>
      <c r="F1444" s="10">
        <v>0</v>
      </c>
      <c r="G1444" s="10">
        <v>0</v>
      </c>
      <c r="H1444" s="10" t="s">
        <v>291</v>
      </c>
      <c r="I1444" s="10" t="str">
        <f>_xlfn.XLOOKUP(E1444,Country_MZ[MARKET_NODE],Country_MZ[COUNTRY_NAME])</f>
        <v>DENMARK</v>
      </c>
      <c r="J1444" s="10" t="str">
        <f>_xlfn.XLOOKUP(A1444,Country_MZ[MARKET_NODE],Country_MZ[COUNTRY_NAME])</f>
        <v>DENMARK</v>
      </c>
    </row>
    <row r="1445" spans="1:10" hidden="1">
      <c r="A1445" s="10" t="s">
        <v>43</v>
      </c>
      <c r="B1445" s="10" t="s">
        <v>272</v>
      </c>
      <c r="C1445" s="10" t="s">
        <v>361</v>
      </c>
      <c r="D1445" s="10">
        <v>2026</v>
      </c>
      <c r="E1445" s="10" t="s">
        <v>272</v>
      </c>
      <c r="F1445" s="10">
        <v>0</v>
      </c>
      <c r="G1445" s="10">
        <v>0</v>
      </c>
      <c r="H1445" s="10" t="s">
        <v>291</v>
      </c>
      <c r="I1445" s="10" t="str">
        <f>_xlfn.XLOOKUP(E1445,Country_MZ[MARKET_NODE],Country_MZ[COUNTRY_NAME])</f>
        <v>DENMARK</v>
      </c>
      <c r="J1445" s="10" t="str">
        <f>_xlfn.XLOOKUP(A1445,Country_MZ[MARKET_NODE],Country_MZ[COUNTRY_NAME])</f>
        <v>DENMARK</v>
      </c>
    </row>
    <row r="1446" spans="1:10" hidden="1">
      <c r="A1446" s="10" t="s">
        <v>43</v>
      </c>
      <c r="B1446" s="10" t="s">
        <v>272</v>
      </c>
      <c r="C1446" s="10" t="s">
        <v>361</v>
      </c>
      <c r="D1446" s="10">
        <v>2026</v>
      </c>
      <c r="E1446" s="10" t="s">
        <v>43</v>
      </c>
      <c r="F1446" s="10">
        <v>0</v>
      </c>
      <c r="G1446" s="10">
        <v>0</v>
      </c>
      <c r="H1446" s="10" t="s">
        <v>291</v>
      </c>
      <c r="I1446" s="10" t="str">
        <f>_xlfn.XLOOKUP(E1446,Country_MZ[MARKET_NODE],Country_MZ[COUNTRY_NAME])</f>
        <v>DENMARK</v>
      </c>
      <c r="J1446" s="10" t="str">
        <f>_xlfn.XLOOKUP(A1446,Country_MZ[MARKET_NODE],Country_MZ[COUNTRY_NAME])</f>
        <v>DENMARK</v>
      </c>
    </row>
    <row r="1447" spans="1:10" hidden="1">
      <c r="A1447" s="10" t="s">
        <v>43</v>
      </c>
      <c r="B1447" s="10" t="s">
        <v>272</v>
      </c>
      <c r="C1447" s="10" t="s">
        <v>361</v>
      </c>
      <c r="D1447" s="10">
        <v>2027</v>
      </c>
      <c r="E1447" s="10" t="s">
        <v>272</v>
      </c>
      <c r="F1447" s="10">
        <v>0</v>
      </c>
      <c r="G1447" s="10">
        <v>0</v>
      </c>
      <c r="H1447" s="10" t="s">
        <v>291</v>
      </c>
      <c r="I1447" s="10" t="str">
        <f>_xlfn.XLOOKUP(E1447,Country_MZ[MARKET_NODE],Country_MZ[COUNTRY_NAME])</f>
        <v>DENMARK</v>
      </c>
      <c r="J1447" s="10" t="str">
        <f>_xlfn.XLOOKUP(A1447,Country_MZ[MARKET_NODE],Country_MZ[COUNTRY_NAME])</f>
        <v>DENMARK</v>
      </c>
    </row>
    <row r="1448" spans="1:10" hidden="1">
      <c r="A1448" s="10" t="s">
        <v>43</v>
      </c>
      <c r="B1448" s="10" t="s">
        <v>272</v>
      </c>
      <c r="C1448" s="10" t="s">
        <v>361</v>
      </c>
      <c r="D1448" s="10">
        <v>2027</v>
      </c>
      <c r="E1448" s="10" t="s">
        <v>43</v>
      </c>
      <c r="F1448" s="10">
        <v>0</v>
      </c>
      <c r="G1448" s="10">
        <v>0</v>
      </c>
      <c r="H1448" s="10" t="s">
        <v>291</v>
      </c>
      <c r="I1448" s="10" t="str">
        <f>_xlfn.XLOOKUP(E1448,Country_MZ[MARKET_NODE],Country_MZ[COUNTRY_NAME])</f>
        <v>DENMARK</v>
      </c>
      <c r="J1448" s="10" t="str">
        <f>_xlfn.XLOOKUP(A1448,Country_MZ[MARKET_NODE],Country_MZ[COUNTRY_NAME])</f>
        <v>DENMARK</v>
      </c>
    </row>
    <row r="1449" spans="1:10" hidden="1">
      <c r="A1449" s="10" t="s">
        <v>43</v>
      </c>
      <c r="B1449" s="10" t="s">
        <v>272</v>
      </c>
      <c r="C1449" s="10" t="s">
        <v>361</v>
      </c>
      <c r="D1449" s="10">
        <v>2028</v>
      </c>
      <c r="E1449" s="10" t="s">
        <v>272</v>
      </c>
      <c r="F1449" s="10">
        <v>0</v>
      </c>
      <c r="G1449" s="10">
        <v>0</v>
      </c>
      <c r="H1449" s="10" t="s">
        <v>291</v>
      </c>
      <c r="I1449" s="10" t="str">
        <f>_xlfn.XLOOKUP(E1449,Country_MZ[MARKET_NODE],Country_MZ[COUNTRY_NAME])</f>
        <v>DENMARK</v>
      </c>
      <c r="J1449" s="10" t="str">
        <f>_xlfn.XLOOKUP(A1449,Country_MZ[MARKET_NODE],Country_MZ[COUNTRY_NAME])</f>
        <v>DENMARK</v>
      </c>
    </row>
    <row r="1450" spans="1:10" hidden="1">
      <c r="A1450" s="10" t="s">
        <v>43</v>
      </c>
      <c r="B1450" s="10" t="s">
        <v>272</v>
      </c>
      <c r="C1450" s="10" t="s">
        <v>361</v>
      </c>
      <c r="D1450" s="10">
        <v>2028</v>
      </c>
      <c r="E1450" s="10" t="s">
        <v>43</v>
      </c>
      <c r="F1450" s="10">
        <v>0</v>
      </c>
      <c r="G1450" s="10">
        <v>0</v>
      </c>
      <c r="H1450" s="10" t="s">
        <v>291</v>
      </c>
      <c r="I1450" s="10" t="str">
        <f>_xlfn.XLOOKUP(E1450,Country_MZ[MARKET_NODE],Country_MZ[COUNTRY_NAME])</f>
        <v>DENMARK</v>
      </c>
      <c r="J1450" s="10" t="str">
        <f>_xlfn.XLOOKUP(A1450,Country_MZ[MARKET_NODE],Country_MZ[COUNTRY_NAME])</f>
        <v>DENMARK</v>
      </c>
    </row>
    <row r="1451" spans="1:10" hidden="1">
      <c r="A1451" s="10" t="s">
        <v>43</v>
      </c>
      <c r="B1451" s="10" t="s">
        <v>272</v>
      </c>
      <c r="C1451" s="10" t="s">
        <v>361</v>
      </c>
      <c r="D1451" s="10">
        <v>2029</v>
      </c>
      <c r="E1451" s="10" t="s">
        <v>272</v>
      </c>
      <c r="F1451" s="10">
        <v>0</v>
      </c>
      <c r="G1451" s="10">
        <v>0</v>
      </c>
      <c r="H1451" s="10" t="s">
        <v>291</v>
      </c>
      <c r="I1451" s="10" t="str">
        <f>_xlfn.XLOOKUP(E1451,Country_MZ[MARKET_NODE],Country_MZ[COUNTRY_NAME])</f>
        <v>DENMARK</v>
      </c>
      <c r="J1451" s="10" t="str">
        <f>_xlfn.XLOOKUP(A1451,Country_MZ[MARKET_NODE],Country_MZ[COUNTRY_NAME])</f>
        <v>DENMARK</v>
      </c>
    </row>
    <row r="1452" spans="1:10" hidden="1">
      <c r="A1452" s="10" t="s">
        <v>43</v>
      </c>
      <c r="B1452" s="10" t="s">
        <v>272</v>
      </c>
      <c r="C1452" s="10" t="s">
        <v>361</v>
      </c>
      <c r="D1452" s="10">
        <v>2029</v>
      </c>
      <c r="E1452" s="10" t="s">
        <v>43</v>
      </c>
      <c r="F1452" s="10">
        <v>0</v>
      </c>
      <c r="G1452" s="10">
        <v>0</v>
      </c>
      <c r="H1452" s="10" t="s">
        <v>291</v>
      </c>
      <c r="I1452" s="10" t="str">
        <f>_xlfn.XLOOKUP(E1452,Country_MZ[MARKET_NODE],Country_MZ[COUNTRY_NAME])</f>
        <v>DENMARK</v>
      </c>
      <c r="J1452" s="10" t="str">
        <f>_xlfn.XLOOKUP(A1452,Country_MZ[MARKET_NODE],Country_MZ[COUNTRY_NAME])</f>
        <v>DENMARK</v>
      </c>
    </row>
    <row r="1453" spans="1:10" hidden="1">
      <c r="A1453" s="10" t="s">
        <v>43</v>
      </c>
      <c r="B1453" s="10" t="s">
        <v>272</v>
      </c>
      <c r="C1453" s="10" t="s">
        <v>361</v>
      </c>
      <c r="D1453" s="10">
        <v>2030</v>
      </c>
      <c r="E1453" s="10" t="s">
        <v>272</v>
      </c>
      <c r="F1453" s="10">
        <v>0</v>
      </c>
      <c r="G1453" s="10">
        <v>0</v>
      </c>
      <c r="H1453" s="10" t="s">
        <v>291</v>
      </c>
      <c r="I1453" s="10" t="str">
        <f>_xlfn.XLOOKUP(E1453,Country_MZ[MARKET_NODE],Country_MZ[COUNTRY_NAME])</f>
        <v>DENMARK</v>
      </c>
      <c r="J1453" s="10" t="str">
        <f>_xlfn.XLOOKUP(A1453,Country_MZ[MARKET_NODE],Country_MZ[COUNTRY_NAME])</f>
        <v>DENMARK</v>
      </c>
    </row>
    <row r="1454" spans="1:10" hidden="1">
      <c r="A1454" s="10" t="s">
        <v>43</v>
      </c>
      <c r="B1454" s="10" t="s">
        <v>272</v>
      </c>
      <c r="C1454" s="10" t="s">
        <v>361</v>
      </c>
      <c r="D1454" s="10">
        <v>2030</v>
      </c>
      <c r="E1454" s="10" t="s">
        <v>43</v>
      </c>
      <c r="F1454" s="10">
        <v>0</v>
      </c>
      <c r="G1454" s="10">
        <v>0</v>
      </c>
      <c r="H1454" s="10" t="s">
        <v>291</v>
      </c>
      <c r="I1454" s="10" t="str">
        <f>_xlfn.XLOOKUP(E1454,Country_MZ[MARKET_NODE],Country_MZ[COUNTRY_NAME])</f>
        <v>DENMARK</v>
      </c>
      <c r="J1454" s="10" t="str">
        <f>_xlfn.XLOOKUP(A1454,Country_MZ[MARKET_NODE],Country_MZ[COUNTRY_NAME])</f>
        <v>DENMARK</v>
      </c>
    </row>
    <row r="1455" spans="1:10" hidden="1">
      <c r="A1455" s="10" t="s">
        <v>43</v>
      </c>
      <c r="B1455" s="10" t="s">
        <v>272</v>
      </c>
      <c r="C1455" s="10" t="s">
        <v>361</v>
      </c>
      <c r="D1455" s="10">
        <v>2031</v>
      </c>
      <c r="E1455" s="10" t="s">
        <v>272</v>
      </c>
      <c r="F1455" s="10">
        <v>3000</v>
      </c>
      <c r="G1455" s="10">
        <v>3000</v>
      </c>
      <c r="H1455" s="10" t="s">
        <v>291</v>
      </c>
      <c r="I1455" s="10" t="str">
        <f>_xlfn.XLOOKUP(E1455,Country_MZ[MARKET_NODE],Country_MZ[COUNTRY_NAME])</f>
        <v>DENMARK</v>
      </c>
      <c r="J1455" s="10" t="str">
        <f>_xlfn.XLOOKUP(A1455,Country_MZ[MARKET_NODE],Country_MZ[COUNTRY_NAME])</f>
        <v>DENMARK</v>
      </c>
    </row>
    <row r="1456" spans="1:10" hidden="1">
      <c r="A1456" s="10" t="s">
        <v>43</v>
      </c>
      <c r="B1456" s="10" t="s">
        <v>272</v>
      </c>
      <c r="C1456" s="10" t="s">
        <v>361</v>
      </c>
      <c r="D1456" s="10">
        <v>2031</v>
      </c>
      <c r="E1456" s="10" t="s">
        <v>43</v>
      </c>
      <c r="F1456" s="10">
        <v>3000</v>
      </c>
      <c r="G1456" s="10">
        <v>3000</v>
      </c>
      <c r="H1456" s="10" t="s">
        <v>291</v>
      </c>
      <c r="I1456" s="10" t="str">
        <f>_xlfn.XLOOKUP(E1456,Country_MZ[MARKET_NODE],Country_MZ[COUNTRY_NAME])</f>
        <v>DENMARK</v>
      </c>
      <c r="J1456" s="10" t="str">
        <f>_xlfn.XLOOKUP(A1456,Country_MZ[MARKET_NODE],Country_MZ[COUNTRY_NAME])</f>
        <v>DENMARK</v>
      </c>
    </row>
    <row r="1457" spans="1:10" hidden="1">
      <c r="A1457" s="10" t="s">
        <v>43</v>
      </c>
      <c r="B1457" s="10" t="s">
        <v>272</v>
      </c>
      <c r="C1457" s="10" t="s">
        <v>361</v>
      </c>
      <c r="D1457" s="10">
        <v>2032</v>
      </c>
      <c r="E1457" s="10" t="s">
        <v>272</v>
      </c>
      <c r="F1457" s="10">
        <v>3000</v>
      </c>
      <c r="G1457" s="10">
        <v>3000</v>
      </c>
      <c r="H1457" s="10" t="s">
        <v>291</v>
      </c>
      <c r="I1457" s="10" t="str">
        <f>_xlfn.XLOOKUP(E1457,Country_MZ[MARKET_NODE],Country_MZ[COUNTRY_NAME])</f>
        <v>DENMARK</v>
      </c>
      <c r="J1457" s="10" t="str">
        <f>_xlfn.XLOOKUP(A1457,Country_MZ[MARKET_NODE],Country_MZ[COUNTRY_NAME])</f>
        <v>DENMARK</v>
      </c>
    </row>
    <row r="1458" spans="1:10" hidden="1">
      <c r="A1458" s="10" t="s">
        <v>43</v>
      </c>
      <c r="B1458" s="10" t="s">
        <v>272</v>
      </c>
      <c r="C1458" s="10" t="s">
        <v>361</v>
      </c>
      <c r="D1458" s="10">
        <v>2032</v>
      </c>
      <c r="E1458" s="10" t="s">
        <v>43</v>
      </c>
      <c r="F1458" s="10">
        <v>3000</v>
      </c>
      <c r="G1458" s="10">
        <v>3000</v>
      </c>
      <c r="H1458" s="10" t="s">
        <v>291</v>
      </c>
      <c r="I1458" s="10" t="str">
        <f>_xlfn.XLOOKUP(E1458,Country_MZ[MARKET_NODE],Country_MZ[COUNTRY_NAME])</f>
        <v>DENMARK</v>
      </c>
      <c r="J1458" s="10" t="str">
        <f>_xlfn.XLOOKUP(A1458,Country_MZ[MARKET_NODE],Country_MZ[COUNTRY_NAME])</f>
        <v>DENMARK</v>
      </c>
    </row>
    <row r="1459" spans="1:10" hidden="1">
      <c r="A1459" s="10" t="s">
        <v>43</v>
      </c>
      <c r="B1459" s="10" t="s">
        <v>272</v>
      </c>
      <c r="C1459" s="10" t="s">
        <v>361</v>
      </c>
      <c r="D1459" s="10">
        <v>2033</v>
      </c>
      <c r="E1459" s="10" t="s">
        <v>272</v>
      </c>
      <c r="F1459" s="10">
        <v>3000</v>
      </c>
      <c r="G1459" s="10">
        <v>3000</v>
      </c>
      <c r="H1459" s="10" t="s">
        <v>291</v>
      </c>
      <c r="I1459" s="10" t="str">
        <f>_xlfn.XLOOKUP(E1459,Country_MZ[MARKET_NODE],Country_MZ[COUNTRY_NAME])</f>
        <v>DENMARK</v>
      </c>
      <c r="J1459" s="10" t="str">
        <f>_xlfn.XLOOKUP(A1459,Country_MZ[MARKET_NODE],Country_MZ[COUNTRY_NAME])</f>
        <v>DENMARK</v>
      </c>
    </row>
    <row r="1460" spans="1:10" hidden="1">
      <c r="A1460" s="10" t="s">
        <v>43</v>
      </c>
      <c r="B1460" s="10" t="s">
        <v>272</v>
      </c>
      <c r="C1460" s="10" t="s">
        <v>361</v>
      </c>
      <c r="D1460" s="10">
        <v>2033</v>
      </c>
      <c r="E1460" s="10" t="s">
        <v>43</v>
      </c>
      <c r="F1460" s="10">
        <v>3000</v>
      </c>
      <c r="G1460" s="10">
        <v>3000</v>
      </c>
      <c r="H1460" s="10" t="s">
        <v>291</v>
      </c>
      <c r="I1460" s="10" t="str">
        <f>_xlfn.XLOOKUP(E1460,Country_MZ[MARKET_NODE],Country_MZ[COUNTRY_NAME])</f>
        <v>DENMARK</v>
      </c>
      <c r="J1460" s="10" t="str">
        <f>_xlfn.XLOOKUP(A1460,Country_MZ[MARKET_NODE],Country_MZ[COUNTRY_NAME])</f>
        <v>DENMARK</v>
      </c>
    </row>
    <row r="1461" spans="1:10" hidden="1">
      <c r="A1461" s="10" t="s">
        <v>43</v>
      </c>
      <c r="B1461" s="10" t="s">
        <v>272</v>
      </c>
      <c r="C1461" s="10" t="s">
        <v>361</v>
      </c>
      <c r="D1461" s="10">
        <v>2034</v>
      </c>
      <c r="E1461" s="10" t="s">
        <v>272</v>
      </c>
      <c r="F1461" s="10">
        <v>3000</v>
      </c>
      <c r="G1461" s="10">
        <v>3000</v>
      </c>
      <c r="H1461" s="10" t="s">
        <v>291</v>
      </c>
      <c r="I1461" s="10" t="str">
        <f>_xlfn.XLOOKUP(E1461,Country_MZ[MARKET_NODE],Country_MZ[COUNTRY_NAME])</f>
        <v>DENMARK</v>
      </c>
      <c r="J1461" s="10" t="str">
        <f>_xlfn.XLOOKUP(A1461,Country_MZ[MARKET_NODE],Country_MZ[COUNTRY_NAME])</f>
        <v>DENMARK</v>
      </c>
    </row>
    <row r="1462" spans="1:10" hidden="1">
      <c r="A1462" s="10" t="s">
        <v>43</v>
      </c>
      <c r="B1462" s="10" t="s">
        <v>272</v>
      </c>
      <c r="C1462" s="10" t="s">
        <v>361</v>
      </c>
      <c r="D1462" s="10">
        <v>2034</v>
      </c>
      <c r="E1462" s="10" t="s">
        <v>43</v>
      </c>
      <c r="F1462" s="10">
        <v>3000</v>
      </c>
      <c r="G1462" s="10">
        <v>3000</v>
      </c>
      <c r="H1462" s="10" t="s">
        <v>291</v>
      </c>
      <c r="I1462" s="10" t="str">
        <f>_xlfn.XLOOKUP(E1462,Country_MZ[MARKET_NODE],Country_MZ[COUNTRY_NAME])</f>
        <v>DENMARK</v>
      </c>
      <c r="J1462" s="10" t="str">
        <f>_xlfn.XLOOKUP(A1462,Country_MZ[MARKET_NODE],Country_MZ[COUNTRY_NAME])</f>
        <v>DENMARK</v>
      </c>
    </row>
    <row r="1463" spans="1:10" hidden="1">
      <c r="A1463" s="10" t="s">
        <v>43</v>
      </c>
      <c r="B1463" s="10" t="s">
        <v>272</v>
      </c>
      <c r="C1463" s="10" t="s">
        <v>361</v>
      </c>
      <c r="D1463" s="10">
        <v>2035</v>
      </c>
      <c r="E1463" s="10" t="s">
        <v>272</v>
      </c>
      <c r="F1463" s="10">
        <v>3000</v>
      </c>
      <c r="G1463" s="10">
        <v>3000</v>
      </c>
      <c r="H1463" s="10" t="s">
        <v>291</v>
      </c>
      <c r="I1463" s="10" t="str">
        <f>_xlfn.XLOOKUP(E1463,Country_MZ[MARKET_NODE],Country_MZ[COUNTRY_NAME])</f>
        <v>DENMARK</v>
      </c>
      <c r="J1463" s="10" t="str">
        <f>_xlfn.XLOOKUP(A1463,Country_MZ[MARKET_NODE],Country_MZ[COUNTRY_NAME])</f>
        <v>DENMARK</v>
      </c>
    </row>
    <row r="1464" spans="1:10" hidden="1">
      <c r="A1464" s="10" t="s">
        <v>43</v>
      </c>
      <c r="B1464" s="10" t="s">
        <v>272</v>
      </c>
      <c r="C1464" s="10" t="s">
        <v>361</v>
      </c>
      <c r="D1464" s="10">
        <v>2035</v>
      </c>
      <c r="E1464" s="10" t="s">
        <v>43</v>
      </c>
      <c r="F1464" s="10">
        <v>3000</v>
      </c>
      <c r="G1464" s="10">
        <v>3000</v>
      </c>
      <c r="H1464" s="10" t="s">
        <v>291</v>
      </c>
      <c r="I1464" s="10" t="str">
        <f>_xlfn.XLOOKUP(E1464,Country_MZ[MARKET_NODE],Country_MZ[COUNTRY_NAME])</f>
        <v>DENMARK</v>
      </c>
      <c r="J1464" s="10" t="str">
        <f>_xlfn.XLOOKUP(A1464,Country_MZ[MARKET_NODE],Country_MZ[COUNTRY_NAME])</f>
        <v>DENMARK</v>
      </c>
    </row>
    <row r="1465" spans="1:10" hidden="1">
      <c r="A1465" s="10" t="s">
        <v>44</v>
      </c>
      <c r="B1465" s="10" t="s">
        <v>28</v>
      </c>
      <c r="C1465" s="10" t="s">
        <v>362</v>
      </c>
      <c r="D1465" s="10">
        <v>2025</v>
      </c>
      <c r="E1465" s="10" t="s">
        <v>28</v>
      </c>
      <c r="F1465" s="10">
        <v>0</v>
      </c>
      <c r="G1465" s="10">
        <v>0</v>
      </c>
      <c r="H1465" s="10" t="s">
        <v>291</v>
      </c>
      <c r="I1465" s="10" t="str">
        <f>_xlfn.XLOOKUP(E1465,Country_MZ[MARKET_NODE],Country_MZ[COUNTRY_NAME])</f>
        <v>BELGIUM</v>
      </c>
      <c r="J1465" s="10" t="str">
        <f>_xlfn.XLOOKUP(A1465,Country_MZ[MARKET_NODE],Country_MZ[COUNTRY_NAME])</f>
        <v>DENMARK</v>
      </c>
    </row>
    <row r="1466" spans="1:10" hidden="1">
      <c r="A1466" s="10" t="s">
        <v>44</v>
      </c>
      <c r="B1466" s="10" t="s">
        <v>28</v>
      </c>
      <c r="C1466" s="10" t="s">
        <v>362</v>
      </c>
      <c r="D1466" s="10">
        <v>2026</v>
      </c>
      <c r="E1466" s="10" t="s">
        <v>28</v>
      </c>
      <c r="F1466" s="10">
        <v>0</v>
      </c>
      <c r="G1466" s="10">
        <v>0</v>
      </c>
      <c r="H1466" s="10" t="s">
        <v>291</v>
      </c>
      <c r="I1466" s="10" t="str">
        <f>_xlfn.XLOOKUP(E1466,Country_MZ[MARKET_NODE],Country_MZ[COUNTRY_NAME])</f>
        <v>BELGIUM</v>
      </c>
      <c r="J1466" s="10" t="str">
        <f>_xlfn.XLOOKUP(A1466,Country_MZ[MARKET_NODE],Country_MZ[COUNTRY_NAME])</f>
        <v>DENMARK</v>
      </c>
    </row>
    <row r="1467" spans="1:10" hidden="1">
      <c r="A1467" s="10" t="s">
        <v>44</v>
      </c>
      <c r="B1467" s="10" t="s">
        <v>28</v>
      </c>
      <c r="C1467" s="10" t="s">
        <v>362</v>
      </c>
      <c r="D1467" s="10">
        <v>2027</v>
      </c>
      <c r="E1467" s="10" t="s">
        <v>28</v>
      </c>
      <c r="F1467" s="10">
        <v>0</v>
      </c>
      <c r="G1467" s="10">
        <v>0</v>
      </c>
      <c r="H1467" s="10" t="s">
        <v>291</v>
      </c>
      <c r="I1467" s="10" t="str">
        <f>_xlfn.XLOOKUP(E1467,Country_MZ[MARKET_NODE],Country_MZ[COUNTRY_NAME])</f>
        <v>BELGIUM</v>
      </c>
      <c r="J1467" s="10" t="str">
        <f>_xlfn.XLOOKUP(A1467,Country_MZ[MARKET_NODE],Country_MZ[COUNTRY_NAME])</f>
        <v>DENMARK</v>
      </c>
    </row>
    <row r="1468" spans="1:10" hidden="1">
      <c r="A1468" s="10" t="s">
        <v>44</v>
      </c>
      <c r="B1468" s="10" t="s">
        <v>28</v>
      </c>
      <c r="C1468" s="10" t="s">
        <v>362</v>
      </c>
      <c r="D1468" s="10">
        <v>2028</v>
      </c>
      <c r="E1468" s="10" t="s">
        <v>28</v>
      </c>
      <c r="F1468" s="10">
        <v>0</v>
      </c>
      <c r="G1468" s="10">
        <v>0</v>
      </c>
      <c r="H1468" s="10" t="s">
        <v>291</v>
      </c>
      <c r="I1468" s="10" t="str">
        <f>_xlfn.XLOOKUP(E1468,Country_MZ[MARKET_NODE],Country_MZ[COUNTRY_NAME])</f>
        <v>BELGIUM</v>
      </c>
      <c r="J1468" s="10" t="str">
        <f>_xlfn.XLOOKUP(A1468,Country_MZ[MARKET_NODE],Country_MZ[COUNTRY_NAME])</f>
        <v>DENMARK</v>
      </c>
    </row>
    <row r="1469" spans="1:10" hidden="1">
      <c r="A1469" s="10" t="s">
        <v>44</v>
      </c>
      <c r="B1469" s="10" t="s">
        <v>28</v>
      </c>
      <c r="C1469" s="10" t="s">
        <v>362</v>
      </c>
      <c r="D1469" s="10">
        <v>2029</v>
      </c>
      <c r="E1469" s="10" t="s">
        <v>28</v>
      </c>
      <c r="F1469" s="10">
        <v>0</v>
      </c>
      <c r="G1469" s="10">
        <v>0</v>
      </c>
      <c r="H1469" s="10" t="s">
        <v>291</v>
      </c>
      <c r="I1469" s="10" t="str">
        <f>_xlfn.XLOOKUP(E1469,Country_MZ[MARKET_NODE],Country_MZ[COUNTRY_NAME])</f>
        <v>BELGIUM</v>
      </c>
      <c r="J1469" s="10" t="str">
        <f>_xlfn.XLOOKUP(A1469,Country_MZ[MARKET_NODE],Country_MZ[COUNTRY_NAME])</f>
        <v>DENMARK</v>
      </c>
    </row>
    <row r="1470" spans="1:10" hidden="1">
      <c r="A1470" s="10" t="s">
        <v>44</v>
      </c>
      <c r="B1470" s="10" t="s">
        <v>28</v>
      </c>
      <c r="C1470" s="10" t="s">
        <v>362</v>
      </c>
      <c r="D1470" s="10">
        <v>2030</v>
      </c>
      <c r="E1470" s="10" t="s">
        <v>28</v>
      </c>
      <c r="F1470" s="10">
        <v>0</v>
      </c>
      <c r="G1470" s="10">
        <v>0</v>
      </c>
      <c r="H1470" s="10" t="s">
        <v>291</v>
      </c>
      <c r="I1470" s="10" t="str">
        <f>_xlfn.XLOOKUP(E1470,Country_MZ[MARKET_NODE],Country_MZ[COUNTRY_NAME])</f>
        <v>BELGIUM</v>
      </c>
      <c r="J1470" s="10" t="str">
        <f>_xlfn.XLOOKUP(A1470,Country_MZ[MARKET_NODE],Country_MZ[COUNTRY_NAME])</f>
        <v>DENMARK</v>
      </c>
    </row>
    <row r="1471" spans="1:10" hidden="1">
      <c r="A1471" s="10" t="s">
        <v>44</v>
      </c>
      <c r="B1471" s="10" t="s">
        <v>28</v>
      </c>
      <c r="C1471" s="10" t="s">
        <v>362</v>
      </c>
      <c r="D1471" s="10">
        <v>2031</v>
      </c>
      <c r="E1471" s="10" t="s">
        <v>28</v>
      </c>
      <c r="F1471" s="10">
        <v>0</v>
      </c>
      <c r="G1471" s="10">
        <v>0</v>
      </c>
      <c r="H1471" s="10" t="s">
        <v>291</v>
      </c>
      <c r="I1471" s="10" t="str">
        <f>_xlfn.XLOOKUP(E1471,Country_MZ[MARKET_NODE],Country_MZ[COUNTRY_NAME])</f>
        <v>BELGIUM</v>
      </c>
      <c r="J1471" s="10" t="str">
        <f>_xlfn.XLOOKUP(A1471,Country_MZ[MARKET_NODE],Country_MZ[COUNTRY_NAME])</f>
        <v>DENMARK</v>
      </c>
    </row>
    <row r="1472" spans="1:10" hidden="1">
      <c r="A1472" s="10" t="s">
        <v>44</v>
      </c>
      <c r="B1472" s="10" t="s">
        <v>28</v>
      </c>
      <c r="C1472" s="10" t="s">
        <v>362</v>
      </c>
      <c r="D1472" s="10">
        <v>2032</v>
      </c>
      <c r="E1472" s="10" t="s">
        <v>28</v>
      </c>
      <c r="F1472" s="10">
        <v>2000</v>
      </c>
      <c r="G1472" s="10">
        <v>2000</v>
      </c>
      <c r="H1472" s="10" t="s">
        <v>291</v>
      </c>
      <c r="I1472" s="10" t="str">
        <f>_xlfn.XLOOKUP(E1472,Country_MZ[MARKET_NODE],Country_MZ[COUNTRY_NAME])</f>
        <v>BELGIUM</v>
      </c>
      <c r="J1472" s="10" t="str">
        <f>_xlfn.XLOOKUP(A1472,Country_MZ[MARKET_NODE],Country_MZ[COUNTRY_NAME])</f>
        <v>DENMARK</v>
      </c>
    </row>
    <row r="1473" spans="1:10" hidden="1">
      <c r="A1473" s="10" t="s">
        <v>44</v>
      </c>
      <c r="B1473" s="10" t="s">
        <v>28</v>
      </c>
      <c r="C1473" s="10" t="s">
        <v>362</v>
      </c>
      <c r="D1473" s="10">
        <v>2033</v>
      </c>
      <c r="E1473" s="10" t="s">
        <v>28</v>
      </c>
      <c r="F1473" s="10">
        <v>2000</v>
      </c>
      <c r="G1473" s="10">
        <v>2000</v>
      </c>
      <c r="H1473" s="10" t="s">
        <v>291</v>
      </c>
      <c r="I1473" s="10" t="str">
        <f>_xlfn.XLOOKUP(E1473,Country_MZ[MARKET_NODE],Country_MZ[COUNTRY_NAME])</f>
        <v>BELGIUM</v>
      </c>
      <c r="J1473" s="10" t="str">
        <f>_xlfn.XLOOKUP(A1473,Country_MZ[MARKET_NODE],Country_MZ[COUNTRY_NAME])</f>
        <v>DENMARK</v>
      </c>
    </row>
    <row r="1474" spans="1:10" hidden="1">
      <c r="A1474" s="10" t="s">
        <v>44</v>
      </c>
      <c r="B1474" s="10" t="s">
        <v>28</v>
      </c>
      <c r="C1474" s="10" t="s">
        <v>362</v>
      </c>
      <c r="D1474" s="10">
        <v>2034</v>
      </c>
      <c r="E1474" s="10" t="s">
        <v>28</v>
      </c>
      <c r="F1474" s="10">
        <v>2000</v>
      </c>
      <c r="G1474" s="10">
        <v>2000</v>
      </c>
      <c r="H1474" s="10" t="s">
        <v>291</v>
      </c>
      <c r="I1474" s="10" t="str">
        <f>_xlfn.XLOOKUP(E1474,Country_MZ[MARKET_NODE],Country_MZ[COUNTRY_NAME])</f>
        <v>BELGIUM</v>
      </c>
      <c r="J1474" s="10" t="str">
        <f>_xlfn.XLOOKUP(A1474,Country_MZ[MARKET_NODE],Country_MZ[COUNTRY_NAME])</f>
        <v>DENMARK</v>
      </c>
    </row>
    <row r="1475" spans="1:10" hidden="1">
      <c r="A1475" s="10" t="s">
        <v>44</v>
      </c>
      <c r="B1475" s="10" t="s">
        <v>28</v>
      </c>
      <c r="C1475" s="10" t="s">
        <v>362</v>
      </c>
      <c r="D1475" s="10">
        <v>2035</v>
      </c>
      <c r="E1475" s="10" t="s">
        <v>28</v>
      </c>
      <c r="F1475" s="10">
        <v>2000</v>
      </c>
      <c r="G1475" s="10">
        <v>2000</v>
      </c>
      <c r="H1475" s="10" t="s">
        <v>291</v>
      </c>
      <c r="I1475" s="10" t="str">
        <f>_xlfn.XLOOKUP(E1475,Country_MZ[MARKET_NODE],Country_MZ[COUNTRY_NAME])</f>
        <v>BELGIUM</v>
      </c>
      <c r="J1475" s="10" t="str">
        <f>_xlfn.XLOOKUP(A1475,Country_MZ[MARKET_NODE],Country_MZ[COUNTRY_NAME])</f>
        <v>DENMARK</v>
      </c>
    </row>
    <row r="1476" spans="1:10" hidden="1">
      <c r="A1476" s="10" t="s">
        <v>44</v>
      </c>
      <c r="B1476" s="10" t="s">
        <v>29</v>
      </c>
      <c r="C1476" s="10" t="s">
        <v>363</v>
      </c>
      <c r="D1476" s="10">
        <v>2025</v>
      </c>
      <c r="E1476" s="10" t="s">
        <v>44</v>
      </c>
      <c r="F1476" s="10">
        <v>0</v>
      </c>
      <c r="G1476" s="10">
        <v>0</v>
      </c>
      <c r="H1476" s="10" t="s">
        <v>291</v>
      </c>
      <c r="I1476" s="10" t="str">
        <f>_xlfn.XLOOKUP(E1476,Country_MZ[MARKET_NODE],Country_MZ[COUNTRY_NAME])</f>
        <v>DENMARK</v>
      </c>
      <c r="J1476" s="10" t="str">
        <f>_xlfn.XLOOKUP(A1476,Country_MZ[MARKET_NODE],Country_MZ[COUNTRY_NAME])</f>
        <v>DENMARK</v>
      </c>
    </row>
    <row r="1477" spans="1:10" hidden="1">
      <c r="A1477" s="10" t="s">
        <v>44</v>
      </c>
      <c r="B1477" s="10" t="s">
        <v>29</v>
      </c>
      <c r="C1477" s="10" t="s">
        <v>363</v>
      </c>
      <c r="D1477" s="10">
        <v>2026</v>
      </c>
      <c r="E1477" s="10" t="s">
        <v>44</v>
      </c>
      <c r="F1477" s="10">
        <v>0</v>
      </c>
      <c r="G1477" s="10">
        <v>0</v>
      </c>
      <c r="H1477" s="10" t="s">
        <v>291</v>
      </c>
      <c r="I1477" s="10" t="str">
        <f>_xlfn.XLOOKUP(E1477,Country_MZ[MARKET_NODE],Country_MZ[COUNTRY_NAME])</f>
        <v>DENMARK</v>
      </c>
      <c r="J1477" s="10" t="str">
        <f>_xlfn.XLOOKUP(A1477,Country_MZ[MARKET_NODE],Country_MZ[COUNTRY_NAME])</f>
        <v>DENMARK</v>
      </c>
    </row>
    <row r="1478" spans="1:10" hidden="1">
      <c r="A1478" s="10" t="s">
        <v>44</v>
      </c>
      <c r="B1478" s="10" t="s">
        <v>29</v>
      </c>
      <c r="C1478" s="10" t="s">
        <v>363</v>
      </c>
      <c r="D1478" s="10">
        <v>2027</v>
      </c>
      <c r="E1478" s="10" t="s">
        <v>44</v>
      </c>
      <c r="F1478" s="10">
        <v>0</v>
      </c>
      <c r="G1478" s="10">
        <v>0</v>
      </c>
      <c r="H1478" s="10" t="s">
        <v>291</v>
      </c>
      <c r="I1478" s="10" t="str">
        <f>_xlfn.XLOOKUP(E1478,Country_MZ[MARKET_NODE],Country_MZ[COUNTRY_NAME])</f>
        <v>DENMARK</v>
      </c>
      <c r="J1478" s="10" t="str">
        <f>_xlfn.XLOOKUP(A1478,Country_MZ[MARKET_NODE],Country_MZ[COUNTRY_NAME])</f>
        <v>DENMARK</v>
      </c>
    </row>
    <row r="1479" spans="1:10" hidden="1">
      <c r="A1479" s="10" t="s">
        <v>44</v>
      </c>
      <c r="B1479" s="10" t="s">
        <v>29</v>
      </c>
      <c r="C1479" s="10" t="s">
        <v>363</v>
      </c>
      <c r="D1479" s="10">
        <v>2028</v>
      </c>
      <c r="E1479" s="10" t="s">
        <v>44</v>
      </c>
      <c r="F1479" s="10">
        <v>0</v>
      </c>
      <c r="G1479" s="10">
        <v>0</v>
      </c>
      <c r="H1479" s="10" t="s">
        <v>291</v>
      </c>
      <c r="I1479" s="10" t="str">
        <f>_xlfn.XLOOKUP(E1479,Country_MZ[MARKET_NODE],Country_MZ[COUNTRY_NAME])</f>
        <v>DENMARK</v>
      </c>
      <c r="J1479" s="10" t="str">
        <f>_xlfn.XLOOKUP(A1479,Country_MZ[MARKET_NODE],Country_MZ[COUNTRY_NAME])</f>
        <v>DENMARK</v>
      </c>
    </row>
    <row r="1480" spans="1:10" hidden="1">
      <c r="A1480" s="10" t="s">
        <v>44</v>
      </c>
      <c r="B1480" s="10" t="s">
        <v>29</v>
      </c>
      <c r="C1480" s="10" t="s">
        <v>363</v>
      </c>
      <c r="D1480" s="10">
        <v>2029</v>
      </c>
      <c r="E1480" s="10" t="s">
        <v>44</v>
      </c>
      <c r="F1480" s="10">
        <v>0</v>
      </c>
      <c r="G1480" s="10">
        <v>0</v>
      </c>
      <c r="H1480" s="10" t="s">
        <v>291</v>
      </c>
      <c r="I1480" s="10" t="str">
        <f>_xlfn.XLOOKUP(E1480,Country_MZ[MARKET_NODE],Country_MZ[COUNTRY_NAME])</f>
        <v>DENMARK</v>
      </c>
      <c r="J1480" s="10" t="str">
        <f>_xlfn.XLOOKUP(A1480,Country_MZ[MARKET_NODE],Country_MZ[COUNTRY_NAME])</f>
        <v>DENMARK</v>
      </c>
    </row>
    <row r="1481" spans="1:10" hidden="1">
      <c r="A1481" s="10" t="s">
        <v>44</v>
      </c>
      <c r="B1481" s="10" t="s">
        <v>29</v>
      </c>
      <c r="C1481" s="10" t="s">
        <v>363</v>
      </c>
      <c r="D1481" s="10">
        <v>2030</v>
      </c>
      <c r="E1481" s="10" t="s">
        <v>44</v>
      </c>
      <c r="F1481" s="10">
        <v>0</v>
      </c>
      <c r="G1481" s="10">
        <v>0</v>
      </c>
      <c r="H1481" s="10" t="s">
        <v>291</v>
      </c>
      <c r="I1481" s="10" t="str">
        <f>_xlfn.XLOOKUP(E1481,Country_MZ[MARKET_NODE],Country_MZ[COUNTRY_NAME])</f>
        <v>DENMARK</v>
      </c>
      <c r="J1481" s="10" t="str">
        <f>_xlfn.XLOOKUP(A1481,Country_MZ[MARKET_NODE],Country_MZ[COUNTRY_NAME])</f>
        <v>DENMARK</v>
      </c>
    </row>
    <row r="1482" spans="1:10" hidden="1">
      <c r="A1482" s="10" t="s">
        <v>44</v>
      </c>
      <c r="B1482" s="10" t="s">
        <v>29</v>
      </c>
      <c r="C1482" s="10" t="s">
        <v>363</v>
      </c>
      <c r="D1482" s="10">
        <v>2031</v>
      </c>
      <c r="E1482" s="10" t="s">
        <v>44</v>
      </c>
      <c r="F1482" s="10">
        <v>0</v>
      </c>
      <c r="G1482" s="10">
        <v>0</v>
      </c>
      <c r="H1482" s="10" t="s">
        <v>291</v>
      </c>
      <c r="I1482" s="10" t="str">
        <f>_xlfn.XLOOKUP(E1482,Country_MZ[MARKET_NODE],Country_MZ[COUNTRY_NAME])</f>
        <v>DENMARK</v>
      </c>
      <c r="J1482" s="10" t="str">
        <f>_xlfn.XLOOKUP(A1482,Country_MZ[MARKET_NODE],Country_MZ[COUNTRY_NAME])</f>
        <v>DENMARK</v>
      </c>
    </row>
    <row r="1483" spans="1:10" hidden="1">
      <c r="A1483" s="10" t="s">
        <v>44</v>
      </c>
      <c r="B1483" s="10" t="s">
        <v>29</v>
      </c>
      <c r="C1483" s="10" t="s">
        <v>363</v>
      </c>
      <c r="D1483" s="10">
        <v>2032</v>
      </c>
      <c r="E1483" s="10" t="s">
        <v>44</v>
      </c>
      <c r="F1483" s="10">
        <v>0</v>
      </c>
      <c r="G1483" s="10">
        <v>0</v>
      </c>
      <c r="H1483" s="10" t="s">
        <v>291</v>
      </c>
      <c r="I1483" s="10" t="str">
        <f>_xlfn.XLOOKUP(E1483,Country_MZ[MARKET_NODE],Country_MZ[COUNTRY_NAME])</f>
        <v>DENMARK</v>
      </c>
      <c r="J1483" s="10" t="str">
        <f>_xlfn.XLOOKUP(A1483,Country_MZ[MARKET_NODE],Country_MZ[COUNTRY_NAME])</f>
        <v>DENMARK</v>
      </c>
    </row>
    <row r="1484" spans="1:10" hidden="1">
      <c r="A1484" s="10" t="s">
        <v>44</v>
      </c>
      <c r="B1484" s="10" t="s">
        <v>29</v>
      </c>
      <c r="C1484" s="10" t="s">
        <v>363</v>
      </c>
      <c r="D1484" s="10">
        <v>2033</v>
      </c>
      <c r="E1484" s="10" t="s">
        <v>44</v>
      </c>
      <c r="F1484" s="10">
        <v>2000</v>
      </c>
      <c r="G1484" s="10">
        <v>1000</v>
      </c>
      <c r="H1484" s="10" t="s">
        <v>292</v>
      </c>
      <c r="I1484" s="10" t="str">
        <f>_xlfn.XLOOKUP(E1484,Country_MZ[MARKET_NODE],Country_MZ[COUNTRY_NAME])</f>
        <v>DENMARK</v>
      </c>
      <c r="J1484" s="10" t="str">
        <f>_xlfn.XLOOKUP(A1484,Country_MZ[MARKET_NODE],Country_MZ[COUNTRY_NAME])</f>
        <v>DENMARK</v>
      </c>
    </row>
    <row r="1485" spans="1:10" hidden="1">
      <c r="A1485" s="10" t="s">
        <v>44</v>
      </c>
      <c r="B1485" s="10" t="s">
        <v>29</v>
      </c>
      <c r="C1485" s="10" t="s">
        <v>363</v>
      </c>
      <c r="D1485" s="10">
        <v>2034</v>
      </c>
      <c r="E1485" s="10" t="s">
        <v>44</v>
      </c>
      <c r="F1485" s="10">
        <v>2000</v>
      </c>
      <c r="G1485" s="10">
        <v>1000</v>
      </c>
      <c r="H1485" s="10" t="s">
        <v>292</v>
      </c>
      <c r="I1485" s="10" t="str">
        <f>_xlfn.XLOOKUP(E1485,Country_MZ[MARKET_NODE],Country_MZ[COUNTRY_NAME])</f>
        <v>DENMARK</v>
      </c>
      <c r="J1485" s="10" t="str">
        <f>_xlfn.XLOOKUP(A1485,Country_MZ[MARKET_NODE],Country_MZ[COUNTRY_NAME])</f>
        <v>DENMARK</v>
      </c>
    </row>
    <row r="1486" spans="1:10" hidden="1">
      <c r="A1486" s="10" t="s">
        <v>44</v>
      </c>
      <c r="B1486" s="10" t="s">
        <v>29</v>
      </c>
      <c r="C1486" s="10" t="s">
        <v>363</v>
      </c>
      <c r="D1486" s="10">
        <v>2035</v>
      </c>
      <c r="E1486" s="10" t="s">
        <v>44</v>
      </c>
      <c r="F1486" s="10">
        <v>2000</v>
      </c>
      <c r="G1486" s="10">
        <v>1000</v>
      </c>
      <c r="H1486" s="10" t="s">
        <v>292</v>
      </c>
      <c r="I1486" s="10" t="str">
        <f>_xlfn.XLOOKUP(E1486,Country_MZ[MARKET_NODE],Country_MZ[COUNTRY_NAME])</f>
        <v>DENMARK</v>
      </c>
      <c r="J1486" s="10" t="str">
        <f>_xlfn.XLOOKUP(A1486,Country_MZ[MARKET_NODE],Country_MZ[COUNTRY_NAME])</f>
        <v>DENMARK</v>
      </c>
    </row>
    <row r="1487" spans="1:10" hidden="1">
      <c r="A1487" s="10" t="s">
        <v>44</v>
      </c>
      <c r="B1487" s="10" t="s">
        <v>45</v>
      </c>
      <c r="C1487" s="10" t="s">
        <v>364</v>
      </c>
      <c r="D1487" s="10">
        <v>2025</v>
      </c>
      <c r="E1487" s="10" t="s">
        <v>44</v>
      </c>
      <c r="F1487" s="10">
        <v>0</v>
      </c>
      <c r="G1487" s="10">
        <v>0</v>
      </c>
      <c r="H1487" s="10" t="s">
        <v>291</v>
      </c>
      <c r="I1487" s="10" t="str">
        <f>_xlfn.XLOOKUP(E1487,Country_MZ[MARKET_NODE],Country_MZ[COUNTRY_NAME])</f>
        <v>DENMARK</v>
      </c>
      <c r="J1487" s="10" t="str">
        <f>_xlfn.XLOOKUP(A1487,Country_MZ[MARKET_NODE],Country_MZ[COUNTRY_NAME])</f>
        <v>DENMARK</v>
      </c>
    </row>
    <row r="1488" spans="1:10" hidden="1">
      <c r="A1488" s="10" t="s">
        <v>44</v>
      </c>
      <c r="B1488" s="10" t="s">
        <v>45</v>
      </c>
      <c r="C1488" s="10" t="s">
        <v>364</v>
      </c>
      <c r="D1488" s="10">
        <v>2025</v>
      </c>
      <c r="E1488" s="10" t="s">
        <v>45</v>
      </c>
      <c r="F1488" s="10">
        <v>0</v>
      </c>
      <c r="G1488" s="10">
        <v>0</v>
      </c>
      <c r="H1488" s="10" t="s">
        <v>291</v>
      </c>
      <c r="I1488" s="10" t="str">
        <f>_xlfn.XLOOKUP(E1488,Country_MZ[MARKET_NODE],Country_MZ[COUNTRY_NAME])</f>
        <v>DENMARK</v>
      </c>
      <c r="J1488" s="10" t="str">
        <f>_xlfn.XLOOKUP(A1488,Country_MZ[MARKET_NODE],Country_MZ[COUNTRY_NAME])</f>
        <v>DENMARK</v>
      </c>
    </row>
    <row r="1489" spans="1:10" hidden="1">
      <c r="A1489" s="10" t="s">
        <v>44</v>
      </c>
      <c r="B1489" s="10" t="s">
        <v>45</v>
      </c>
      <c r="C1489" s="10" t="s">
        <v>364</v>
      </c>
      <c r="D1489" s="10">
        <v>2026</v>
      </c>
      <c r="E1489" s="10" t="s">
        <v>44</v>
      </c>
      <c r="F1489" s="10">
        <v>0</v>
      </c>
      <c r="G1489" s="10">
        <v>0</v>
      </c>
      <c r="H1489" s="10" t="s">
        <v>291</v>
      </c>
      <c r="I1489" s="10" t="str">
        <f>_xlfn.XLOOKUP(E1489,Country_MZ[MARKET_NODE],Country_MZ[COUNTRY_NAME])</f>
        <v>DENMARK</v>
      </c>
      <c r="J1489" s="10" t="str">
        <f>_xlfn.XLOOKUP(A1489,Country_MZ[MARKET_NODE],Country_MZ[COUNTRY_NAME])</f>
        <v>DENMARK</v>
      </c>
    </row>
    <row r="1490" spans="1:10" hidden="1">
      <c r="A1490" s="10" t="s">
        <v>44</v>
      </c>
      <c r="B1490" s="10" t="s">
        <v>45</v>
      </c>
      <c r="C1490" s="10" t="s">
        <v>364</v>
      </c>
      <c r="D1490" s="10">
        <v>2026</v>
      </c>
      <c r="E1490" s="10" t="s">
        <v>45</v>
      </c>
      <c r="F1490" s="10">
        <v>0</v>
      </c>
      <c r="G1490" s="10">
        <v>0</v>
      </c>
      <c r="H1490" s="10" t="s">
        <v>291</v>
      </c>
      <c r="I1490" s="10" t="str">
        <f>_xlfn.XLOOKUP(E1490,Country_MZ[MARKET_NODE],Country_MZ[COUNTRY_NAME])</f>
        <v>DENMARK</v>
      </c>
      <c r="J1490" s="10" t="str">
        <f>_xlfn.XLOOKUP(A1490,Country_MZ[MARKET_NODE],Country_MZ[COUNTRY_NAME])</f>
        <v>DENMARK</v>
      </c>
    </row>
    <row r="1491" spans="1:10" hidden="1">
      <c r="A1491" s="10" t="s">
        <v>44</v>
      </c>
      <c r="B1491" s="10" t="s">
        <v>45</v>
      </c>
      <c r="C1491" s="10" t="s">
        <v>364</v>
      </c>
      <c r="D1491" s="10">
        <v>2027</v>
      </c>
      <c r="E1491" s="10" t="s">
        <v>44</v>
      </c>
      <c r="F1491" s="10">
        <v>0</v>
      </c>
      <c r="G1491" s="10">
        <v>0</v>
      </c>
      <c r="H1491" s="10" t="s">
        <v>291</v>
      </c>
      <c r="I1491" s="10" t="str">
        <f>_xlfn.XLOOKUP(E1491,Country_MZ[MARKET_NODE],Country_MZ[COUNTRY_NAME])</f>
        <v>DENMARK</v>
      </c>
      <c r="J1491" s="10" t="str">
        <f>_xlfn.XLOOKUP(A1491,Country_MZ[MARKET_NODE],Country_MZ[COUNTRY_NAME])</f>
        <v>DENMARK</v>
      </c>
    </row>
    <row r="1492" spans="1:10" hidden="1">
      <c r="A1492" s="10" t="s">
        <v>44</v>
      </c>
      <c r="B1492" s="10" t="s">
        <v>45</v>
      </c>
      <c r="C1492" s="10" t="s">
        <v>364</v>
      </c>
      <c r="D1492" s="10">
        <v>2027</v>
      </c>
      <c r="E1492" s="10" t="s">
        <v>45</v>
      </c>
      <c r="F1492" s="10">
        <v>0</v>
      </c>
      <c r="G1492" s="10">
        <v>0</v>
      </c>
      <c r="H1492" s="10" t="s">
        <v>291</v>
      </c>
      <c r="I1492" s="10" t="str">
        <f>_xlfn.XLOOKUP(E1492,Country_MZ[MARKET_NODE],Country_MZ[COUNTRY_NAME])</f>
        <v>DENMARK</v>
      </c>
      <c r="J1492" s="10" t="str">
        <f>_xlfn.XLOOKUP(A1492,Country_MZ[MARKET_NODE],Country_MZ[COUNTRY_NAME])</f>
        <v>DENMARK</v>
      </c>
    </row>
    <row r="1493" spans="1:10" hidden="1">
      <c r="A1493" s="10" t="s">
        <v>44</v>
      </c>
      <c r="B1493" s="10" t="s">
        <v>45</v>
      </c>
      <c r="C1493" s="10" t="s">
        <v>364</v>
      </c>
      <c r="D1493" s="10">
        <v>2028</v>
      </c>
      <c r="E1493" s="10" t="s">
        <v>44</v>
      </c>
      <c r="F1493" s="10">
        <v>0</v>
      </c>
      <c r="G1493" s="10">
        <v>0</v>
      </c>
      <c r="H1493" s="10" t="s">
        <v>291</v>
      </c>
      <c r="I1493" s="10" t="str">
        <f>_xlfn.XLOOKUP(E1493,Country_MZ[MARKET_NODE],Country_MZ[COUNTRY_NAME])</f>
        <v>DENMARK</v>
      </c>
      <c r="J1493" s="10" t="str">
        <f>_xlfn.XLOOKUP(A1493,Country_MZ[MARKET_NODE],Country_MZ[COUNTRY_NAME])</f>
        <v>DENMARK</v>
      </c>
    </row>
    <row r="1494" spans="1:10" hidden="1">
      <c r="A1494" s="10" t="s">
        <v>44</v>
      </c>
      <c r="B1494" s="10" t="s">
        <v>45</v>
      </c>
      <c r="C1494" s="10" t="s">
        <v>364</v>
      </c>
      <c r="D1494" s="10">
        <v>2028</v>
      </c>
      <c r="E1494" s="10" t="s">
        <v>45</v>
      </c>
      <c r="F1494" s="10">
        <v>0</v>
      </c>
      <c r="G1494" s="10">
        <v>0</v>
      </c>
      <c r="H1494" s="10" t="s">
        <v>291</v>
      </c>
      <c r="I1494" s="10" t="str">
        <f>_xlfn.XLOOKUP(E1494,Country_MZ[MARKET_NODE],Country_MZ[COUNTRY_NAME])</f>
        <v>DENMARK</v>
      </c>
      <c r="J1494" s="10" t="str">
        <f>_xlfn.XLOOKUP(A1494,Country_MZ[MARKET_NODE],Country_MZ[COUNTRY_NAME])</f>
        <v>DENMARK</v>
      </c>
    </row>
    <row r="1495" spans="1:10" hidden="1">
      <c r="A1495" s="10" t="s">
        <v>44</v>
      </c>
      <c r="B1495" s="10" t="s">
        <v>45</v>
      </c>
      <c r="C1495" s="10" t="s">
        <v>364</v>
      </c>
      <c r="D1495" s="10">
        <v>2029</v>
      </c>
      <c r="E1495" s="10" t="s">
        <v>44</v>
      </c>
      <c r="F1495" s="10">
        <v>0</v>
      </c>
      <c r="G1495" s="10">
        <v>0</v>
      </c>
      <c r="H1495" s="10" t="s">
        <v>291</v>
      </c>
      <c r="I1495" s="10" t="str">
        <f>_xlfn.XLOOKUP(E1495,Country_MZ[MARKET_NODE],Country_MZ[COUNTRY_NAME])</f>
        <v>DENMARK</v>
      </c>
      <c r="J1495" s="10" t="str">
        <f>_xlfn.XLOOKUP(A1495,Country_MZ[MARKET_NODE],Country_MZ[COUNTRY_NAME])</f>
        <v>DENMARK</v>
      </c>
    </row>
    <row r="1496" spans="1:10" hidden="1">
      <c r="A1496" s="10" t="s">
        <v>44</v>
      </c>
      <c r="B1496" s="10" t="s">
        <v>45</v>
      </c>
      <c r="C1496" s="10" t="s">
        <v>364</v>
      </c>
      <c r="D1496" s="10">
        <v>2029</v>
      </c>
      <c r="E1496" s="10" t="s">
        <v>45</v>
      </c>
      <c r="F1496" s="10">
        <v>0</v>
      </c>
      <c r="G1496" s="10">
        <v>0</v>
      </c>
      <c r="H1496" s="10" t="s">
        <v>291</v>
      </c>
      <c r="I1496" s="10" t="str">
        <f>_xlfn.XLOOKUP(E1496,Country_MZ[MARKET_NODE],Country_MZ[COUNTRY_NAME])</f>
        <v>DENMARK</v>
      </c>
      <c r="J1496" s="10" t="str">
        <f>_xlfn.XLOOKUP(A1496,Country_MZ[MARKET_NODE],Country_MZ[COUNTRY_NAME])</f>
        <v>DENMARK</v>
      </c>
    </row>
    <row r="1497" spans="1:10" hidden="1">
      <c r="A1497" s="10" t="s">
        <v>44</v>
      </c>
      <c r="B1497" s="10" t="s">
        <v>45</v>
      </c>
      <c r="C1497" s="10" t="s">
        <v>364</v>
      </c>
      <c r="D1497" s="10">
        <v>2030</v>
      </c>
      <c r="E1497" s="10" t="s">
        <v>44</v>
      </c>
      <c r="F1497" s="10">
        <v>0</v>
      </c>
      <c r="G1497" s="10">
        <v>0</v>
      </c>
      <c r="H1497" s="10" t="s">
        <v>291</v>
      </c>
      <c r="I1497" s="10" t="str">
        <f>_xlfn.XLOOKUP(E1497,Country_MZ[MARKET_NODE],Country_MZ[COUNTRY_NAME])</f>
        <v>DENMARK</v>
      </c>
      <c r="J1497" s="10" t="str">
        <f>_xlfn.XLOOKUP(A1497,Country_MZ[MARKET_NODE],Country_MZ[COUNTRY_NAME])</f>
        <v>DENMARK</v>
      </c>
    </row>
    <row r="1498" spans="1:10" hidden="1">
      <c r="A1498" s="10" t="s">
        <v>44</v>
      </c>
      <c r="B1498" s="10" t="s">
        <v>45</v>
      </c>
      <c r="C1498" s="10" t="s">
        <v>364</v>
      </c>
      <c r="D1498" s="10">
        <v>2030</v>
      </c>
      <c r="E1498" s="10" t="s">
        <v>45</v>
      </c>
      <c r="F1498" s="10">
        <v>0</v>
      </c>
      <c r="G1498" s="10">
        <v>0</v>
      </c>
      <c r="H1498" s="10" t="s">
        <v>291</v>
      </c>
      <c r="I1498" s="10" t="str">
        <f>_xlfn.XLOOKUP(E1498,Country_MZ[MARKET_NODE],Country_MZ[COUNTRY_NAME])</f>
        <v>DENMARK</v>
      </c>
      <c r="J1498" s="10" t="str">
        <f>_xlfn.XLOOKUP(A1498,Country_MZ[MARKET_NODE],Country_MZ[COUNTRY_NAME])</f>
        <v>DENMARK</v>
      </c>
    </row>
    <row r="1499" spans="1:10" hidden="1">
      <c r="A1499" s="10" t="s">
        <v>44</v>
      </c>
      <c r="B1499" s="10" t="s">
        <v>45</v>
      </c>
      <c r="C1499" s="10" t="s">
        <v>364</v>
      </c>
      <c r="D1499" s="10">
        <v>2031</v>
      </c>
      <c r="E1499" s="10" t="s">
        <v>44</v>
      </c>
      <c r="F1499" s="10">
        <v>0</v>
      </c>
      <c r="G1499" s="10">
        <v>0</v>
      </c>
      <c r="H1499" s="10" t="s">
        <v>291</v>
      </c>
      <c r="I1499" s="10" t="str">
        <f>_xlfn.XLOOKUP(E1499,Country_MZ[MARKET_NODE],Country_MZ[COUNTRY_NAME])</f>
        <v>DENMARK</v>
      </c>
      <c r="J1499" s="10" t="str">
        <f>_xlfn.XLOOKUP(A1499,Country_MZ[MARKET_NODE],Country_MZ[COUNTRY_NAME])</f>
        <v>DENMARK</v>
      </c>
    </row>
    <row r="1500" spans="1:10" hidden="1">
      <c r="A1500" s="10" t="s">
        <v>44</v>
      </c>
      <c r="B1500" s="10" t="s">
        <v>45</v>
      </c>
      <c r="C1500" s="10" t="s">
        <v>364</v>
      </c>
      <c r="D1500" s="10">
        <v>2031</v>
      </c>
      <c r="E1500" s="10" t="s">
        <v>45</v>
      </c>
      <c r="F1500" s="10">
        <v>0</v>
      </c>
      <c r="G1500" s="10">
        <v>0</v>
      </c>
      <c r="H1500" s="10" t="s">
        <v>291</v>
      </c>
      <c r="I1500" s="10" t="str">
        <f>_xlfn.XLOOKUP(E1500,Country_MZ[MARKET_NODE],Country_MZ[COUNTRY_NAME])</f>
        <v>DENMARK</v>
      </c>
      <c r="J1500" s="10" t="str">
        <f>_xlfn.XLOOKUP(A1500,Country_MZ[MARKET_NODE],Country_MZ[COUNTRY_NAME])</f>
        <v>DENMARK</v>
      </c>
    </row>
    <row r="1501" spans="1:10" hidden="1">
      <c r="A1501" s="10" t="s">
        <v>44</v>
      </c>
      <c r="B1501" s="10" t="s">
        <v>45</v>
      </c>
      <c r="C1501" s="10" t="s">
        <v>364</v>
      </c>
      <c r="D1501" s="10">
        <v>2032</v>
      </c>
      <c r="E1501" s="10" t="s">
        <v>44</v>
      </c>
      <c r="F1501" s="10">
        <v>0</v>
      </c>
      <c r="G1501" s="10">
        <v>0</v>
      </c>
      <c r="H1501" s="10" t="s">
        <v>291</v>
      </c>
      <c r="I1501" s="10" t="str">
        <f>_xlfn.XLOOKUP(E1501,Country_MZ[MARKET_NODE],Country_MZ[COUNTRY_NAME])</f>
        <v>DENMARK</v>
      </c>
      <c r="J1501" s="10" t="str">
        <f>_xlfn.XLOOKUP(A1501,Country_MZ[MARKET_NODE],Country_MZ[COUNTRY_NAME])</f>
        <v>DENMARK</v>
      </c>
    </row>
    <row r="1502" spans="1:10" hidden="1">
      <c r="A1502" s="10" t="s">
        <v>44</v>
      </c>
      <c r="B1502" s="10" t="s">
        <v>45</v>
      </c>
      <c r="C1502" s="10" t="s">
        <v>364</v>
      </c>
      <c r="D1502" s="10">
        <v>2032</v>
      </c>
      <c r="E1502" s="10" t="s">
        <v>45</v>
      </c>
      <c r="F1502" s="10">
        <v>0</v>
      </c>
      <c r="G1502" s="10">
        <v>0</v>
      </c>
      <c r="H1502" s="10" t="s">
        <v>291</v>
      </c>
      <c r="I1502" s="10" t="str">
        <f>_xlfn.XLOOKUP(E1502,Country_MZ[MARKET_NODE],Country_MZ[COUNTRY_NAME])</f>
        <v>DENMARK</v>
      </c>
      <c r="J1502" s="10" t="str">
        <f>_xlfn.XLOOKUP(A1502,Country_MZ[MARKET_NODE],Country_MZ[COUNTRY_NAME])</f>
        <v>DENMARK</v>
      </c>
    </row>
    <row r="1503" spans="1:10" hidden="1">
      <c r="A1503" s="10" t="s">
        <v>44</v>
      </c>
      <c r="B1503" s="10" t="s">
        <v>45</v>
      </c>
      <c r="C1503" s="10" t="s">
        <v>364</v>
      </c>
      <c r="D1503" s="10">
        <v>2033</v>
      </c>
      <c r="E1503" s="10" t="s">
        <v>44</v>
      </c>
      <c r="F1503" s="10">
        <v>1400</v>
      </c>
      <c r="G1503" s="10">
        <v>700</v>
      </c>
      <c r="H1503" s="10" t="s">
        <v>292</v>
      </c>
      <c r="I1503" s="10" t="str">
        <f>_xlfn.XLOOKUP(E1503,Country_MZ[MARKET_NODE],Country_MZ[COUNTRY_NAME])</f>
        <v>DENMARK</v>
      </c>
      <c r="J1503" s="10" t="str">
        <f>_xlfn.XLOOKUP(A1503,Country_MZ[MARKET_NODE],Country_MZ[COUNTRY_NAME])</f>
        <v>DENMARK</v>
      </c>
    </row>
    <row r="1504" spans="1:10" hidden="1">
      <c r="A1504" s="10" t="s">
        <v>44</v>
      </c>
      <c r="B1504" s="10" t="s">
        <v>45</v>
      </c>
      <c r="C1504" s="10" t="s">
        <v>364</v>
      </c>
      <c r="D1504" s="10">
        <v>2033</v>
      </c>
      <c r="E1504" s="10" t="s">
        <v>45</v>
      </c>
      <c r="F1504" s="10">
        <v>1400</v>
      </c>
      <c r="G1504" s="10">
        <v>700</v>
      </c>
      <c r="H1504" s="10" t="s">
        <v>292</v>
      </c>
      <c r="I1504" s="10" t="str">
        <f>_xlfn.XLOOKUP(E1504,Country_MZ[MARKET_NODE],Country_MZ[COUNTRY_NAME])</f>
        <v>DENMARK</v>
      </c>
      <c r="J1504" s="10" t="str">
        <f>_xlfn.XLOOKUP(A1504,Country_MZ[MARKET_NODE],Country_MZ[COUNTRY_NAME])</f>
        <v>DENMARK</v>
      </c>
    </row>
    <row r="1505" spans="1:10" hidden="1">
      <c r="A1505" s="10" t="s">
        <v>44</v>
      </c>
      <c r="B1505" s="10" t="s">
        <v>45</v>
      </c>
      <c r="C1505" s="10" t="s">
        <v>364</v>
      </c>
      <c r="D1505" s="10">
        <v>2034</v>
      </c>
      <c r="E1505" s="10" t="s">
        <v>44</v>
      </c>
      <c r="F1505" s="10">
        <v>1400</v>
      </c>
      <c r="G1505" s="10">
        <v>700</v>
      </c>
      <c r="H1505" s="10" t="s">
        <v>292</v>
      </c>
      <c r="I1505" s="10" t="str">
        <f>_xlfn.XLOOKUP(E1505,Country_MZ[MARKET_NODE],Country_MZ[COUNTRY_NAME])</f>
        <v>DENMARK</v>
      </c>
      <c r="J1505" s="10" t="str">
        <f>_xlfn.XLOOKUP(A1505,Country_MZ[MARKET_NODE],Country_MZ[COUNTRY_NAME])</f>
        <v>DENMARK</v>
      </c>
    </row>
    <row r="1506" spans="1:10" hidden="1">
      <c r="A1506" s="10" t="s">
        <v>44</v>
      </c>
      <c r="B1506" s="10" t="s">
        <v>45</v>
      </c>
      <c r="C1506" s="10" t="s">
        <v>364</v>
      </c>
      <c r="D1506" s="10">
        <v>2034</v>
      </c>
      <c r="E1506" s="10" t="s">
        <v>45</v>
      </c>
      <c r="F1506" s="10">
        <v>1400</v>
      </c>
      <c r="G1506" s="10">
        <v>700</v>
      </c>
      <c r="H1506" s="10" t="s">
        <v>292</v>
      </c>
      <c r="I1506" s="10" t="str">
        <f>_xlfn.XLOOKUP(E1506,Country_MZ[MARKET_NODE],Country_MZ[COUNTRY_NAME])</f>
        <v>DENMARK</v>
      </c>
      <c r="J1506" s="10" t="str">
        <f>_xlfn.XLOOKUP(A1506,Country_MZ[MARKET_NODE],Country_MZ[COUNTRY_NAME])</f>
        <v>DENMARK</v>
      </c>
    </row>
    <row r="1507" spans="1:10" hidden="1">
      <c r="A1507" s="10" t="s">
        <v>44</v>
      </c>
      <c r="B1507" s="10" t="s">
        <v>45</v>
      </c>
      <c r="C1507" s="10" t="s">
        <v>364</v>
      </c>
      <c r="D1507" s="10">
        <v>2035</v>
      </c>
      <c r="E1507" s="10" t="s">
        <v>44</v>
      </c>
      <c r="F1507" s="10">
        <v>1400</v>
      </c>
      <c r="G1507" s="10">
        <v>700</v>
      </c>
      <c r="H1507" s="10" t="s">
        <v>292</v>
      </c>
      <c r="I1507" s="10" t="str">
        <f>_xlfn.XLOOKUP(E1507,Country_MZ[MARKET_NODE],Country_MZ[COUNTRY_NAME])</f>
        <v>DENMARK</v>
      </c>
      <c r="J1507" s="10" t="str">
        <f>_xlfn.XLOOKUP(A1507,Country_MZ[MARKET_NODE],Country_MZ[COUNTRY_NAME])</f>
        <v>DENMARK</v>
      </c>
    </row>
    <row r="1508" spans="1:10" hidden="1">
      <c r="A1508" s="10" t="s">
        <v>44</v>
      </c>
      <c r="B1508" s="10" t="s">
        <v>45</v>
      </c>
      <c r="C1508" s="10" t="s">
        <v>364</v>
      </c>
      <c r="D1508" s="10">
        <v>2035</v>
      </c>
      <c r="E1508" s="10" t="s">
        <v>45</v>
      </c>
      <c r="F1508" s="10">
        <v>1400</v>
      </c>
      <c r="G1508" s="10">
        <v>700</v>
      </c>
      <c r="H1508" s="10" t="s">
        <v>292</v>
      </c>
      <c r="I1508" s="10" t="str">
        <f>_xlfn.XLOOKUP(E1508,Country_MZ[MARKET_NODE],Country_MZ[COUNTRY_NAME])</f>
        <v>DENMARK</v>
      </c>
      <c r="J1508" s="10" t="str">
        <f>_xlfn.XLOOKUP(A1508,Country_MZ[MARKET_NODE],Country_MZ[COUNTRY_NAME])</f>
        <v>DENMARK</v>
      </c>
    </row>
    <row r="1509" spans="1:10" hidden="1">
      <c r="A1509" s="10" t="s">
        <v>45</v>
      </c>
      <c r="B1509" s="10" t="s">
        <v>34</v>
      </c>
      <c r="C1509" s="10" t="s">
        <v>365</v>
      </c>
      <c r="D1509" s="10">
        <v>2025</v>
      </c>
      <c r="E1509" s="10" t="s">
        <v>34</v>
      </c>
      <c r="F1509" s="10">
        <v>0</v>
      </c>
      <c r="G1509" s="10">
        <v>0</v>
      </c>
      <c r="H1509" s="10" t="s">
        <v>291</v>
      </c>
      <c r="I1509" s="10" t="str">
        <f>_xlfn.XLOOKUP(E1509,Country_MZ[MARKET_NODE],Country_MZ[COUNTRY_NAME])</f>
        <v>GERMANY</v>
      </c>
      <c r="J1509" s="10" t="str">
        <f>_xlfn.XLOOKUP(A1509,Country_MZ[MARKET_NODE],Country_MZ[COUNTRY_NAME])</f>
        <v>DENMARK</v>
      </c>
    </row>
    <row r="1510" spans="1:10" hidden="1">
      <c r="A1510" s="10" t="s">
        <v>45</v>
      </c>
      <c r="B1510" s="10" t="s">
        <v>34</v>
      </c>
      <c r="C1510" s="10" t="s">
        <v>365</v>
      </c>
      <c r="D1510" s="10">
        <v>2025</v>
      </c>
      <c r="E1510" s="10" t="s">
        <v>45</v>
      </c>
      <c r="F1510" s="10">
        <v>2500</v>
      </c>
      <c r="G1510" s="10">
        <v>1500</v>
      </c>
      <c r="H1510" s="10" t="s">
        <v>292</v>
      </c>
      <c r="I1510" s="10" t="str">
        <f>_xlfn.XLOOKUP(E1510,Country_MZ[MARKET_NODE],Country_MZ[COUNTRY_NAME])</f>
        <v>DENMARK</v>
      </c>
      <c r="J1510" s="10" t="str">
        <f>_xlfn.XLOOKUP(A1510,Country_MZ[MARKET_NODE],Country_MZ[COUNTRY_NAME])</f>
        <v>DENMARK</v>
      </c>
    </row>
    <row r="1511" spans="1:10" hidden="1">
      <c r="A1511" s="10" t="s">
        <v>45</v>
      </c>
      <c r="B1511" s="10" t="s">
        <v>34</v>
      </c>
      <c r="C1511" s="10" t="s">
        <v>365</v>
      </c>
      <c r="D1511" s="10">
        <v>2026</v>
      </c>
      <c r="E1511" s="10" t="s">
        <v>34</v>
      </c>
      <c r="F1511" s="10">
        <v>3500</v>
      </c>
      <c r="G1511" s="10">
        <v>3500</v>
      </c>
      <c r="H1511" s="10" t="s">
        <v>291</v>
      </c>
      <c r="I1511" s="10" t="str">
        <f>_xlfn.XLOOKUP(E1511,Country_MZ[MARKET_NODE],Country_MZ[COUNTRY_NAME])</f>
        <v>GERMANY</v>
      </c>
      <c r="J1511" s="10" t="str">
        <f>_xlfn.XLOOKUP(A1511,Country_MZ[MARKET_NODE],Country_MZ[COUNTRY_NAME])</f>
        <v>DENMARK</v>
      </c>
    </row>
    <row r="1512" spans="1:10" hidden="1">
      <c r="A1512" s="10" t="s">
        <v>45</v>
      </c>
      <c r="B1512" s="10" t="s">
        <v>34</v>
      </c>
      <c r="C1512" s="10" t="s">
        <v>365</v>
      </c>
      <c r="D1512" s="10">
        <v>2026</v>
      </c>
      <c r="E1512" s="10" t="s">
        <v>45</v>
      </c>
      <c r="F1512" s="10">
        <v>3500</v>
      </c>
      <c r="G1512" s="10">
        <v>2125</v>
      </c>
      <c r="H1512" s="10" t="s">
        <v>292</v>
      </c>
      <c r="I1512" s="10" t="str">
        <f>_xlfn.XLOOKUP(E1512,Country_MZ[MARKET_NODE],Country_MZ[COUNTRY_NAME])</f>
        <v>DENMARK</v>
      </c>
      <c r="J1512" s="10" t="str">
        <f>_xlfn.XLOOKUP(A1512,Country_MZ[MARKET_NODE],Country_MZ[COUNTRY_NAME])</f>
        <v>DENMARK</v>
      </c>
    </row>
    <row r="1513" spans="1:10" hidden="1">
      <c r="A1513" s="10" t="s">
        <v>45</v>
      </c>
      <c r="B1513" s="10" t="s">
        <v>34</v>
      </c>
      <c r="C1513" s="10" t="s">
        <v>365</v>
      </c>
      <c r="D1513" s="10">
        <v>2027</v>
      </c>
      <c r="E1513" s="10" t="s">
        <v>34</v>
      </c>
      <c r="F1513" s="10">
        <v>3500</v>
      </c>
      <c r="G1513" s="10">
        <v>3500</v>
      </c>
      <c r="H1513" s="10" t="s">
        <v>291</v>
      </c>
      <c r="I1513" s="10" t="str">
        <f>_xlfn.XLOOKUP(E1513,Country_MZ[MARKET_NODE],Country_MZ[COUNTRY_NAME])</f>
        <v>GERMANY</v>
      </c>
      <c r="J1513" s="10" t="str">
        <f>_xlfn.XLOOKUP(A1513,Country_MZ[MARKET_NODE],Country_MZ[COUNTRY_NAME])</f>
        <v>DENMARK</v>
      </c>
    </row>
    <row r="1514" spans="1:10" hidden="1">
      <c r="A1514" s="10" t="s">
        <v>45</v>
      </c>
      <c r="B1514" s="10" t="s">
        <v>34</v>
      </c>
      <c r="C1514" s="10" t="s">
        <v>365</v>
      </c>
      <c r="D1514" s="10">
        <v>2027</v>
      </c>
      <c r="E1514" s="10" t="s">
        <v>45</v>
      </c>
      <c r="F1514" s="10">
        <v>3500</v>
      </c>
      <c r="G1514" s="10">
        <v>2125</v>
      </c>
      <c r="H1514" s="10" t="s">
        <v>292</v>
      </c>
      <c r="I1514" s="10" t="str">
        <f>_xlfn.XLOOKUP(E1514,Country_MZ[MARKET_NODE],Country_MZ[COUNTRY_NAME])</f>
        <v>DENMARK</v>
      </c>
      <c r="J1514" s="10" t="str">
        <f>_xlfn.XLOOKUP(A1514,Country_MZ[MARKET_NODE],Country_MZ[COUNTRY_NAME])</f>
        <v>DENMARK</v>
      </c>
    </row>
    <row r="1515" spans="1:10" hidden="1">
      <c r="A1515" s="10" t="s">
        <v>45</v>
      </c>
      <c r="B1515" s="10" t="s">
        <v>34</v>
      </c>
      <c r="C1515" s="10" t="s">
        <v>365</v>
      </c>
      <c r="D1515" s="10">
        <v>2028</v>
      </c>
      <c r="E1515" s="10" t="s">
        <v>34</v>
      </c>
      <c r="F1515" s="10">
        <v>3500</v>
      </c>
      <c r="G1515" s="10">
        <v>3500</v>
      </c>
      <c r="H1515" s="10" t="s">
        <v>291</v>
      </c>
      <c r="I1515" s="10" t="str">
        <f>_xlfn.XLOOKUP(E1515,Country_MZ[MARKET_NODE],Country_MZ[COUNTRY_NAME])</f>
        <v>GERMANY</v>
      </c>
      <c r="J1515" s="10" t="str">
        <f>_xlfn.XLOOKUP(A1515,Country_MZ[MARKET_NODE],Country_MZ[COUNTRY_NAME])</f>
        <v>DENMARK</v>
      </c>
    </row>
    <row r="1516" spans="1:10" hidden="1">
      <c r="A1516" s="10" t="s">
        <v>45</v>
      </c>
      <c r="B1516" s="10" t="s">
        <v>34</v>
      </c>
      <c r="C1516" s="10" t="s">
        <v>365</v>
      </c>
      <c r="D1516" s="10">
        <v>2028</v>
      </c>
      <c r="E1516" s="10" t="s">
        <v>45</v>
      </c>
      <c r="F1516" s="10">
        <v>3500</v>
      </c>
      <c r="G1516" s="10">
        <v>2125</v>
      </c>
      <c r="H1516" s="10" t="s">
        <v>292</v>
      </c>
      <c r="I1516" s="10" t="str">
        <f>_xlfn.XLOOKUP(E1516,Country_MZ[MARKET_NODE],Country_MZ[COUNTRY_NAME])</f>
        <v>DENMARK</v>
      </c>
      <c r="J1516" s="10" t="str">
        <f>_xlfn.XLOOKUP(A1516,Country_MZ[MARKET_NODE],Country_MZ[COUNTRY_NAME])</f>
        <v>DENMARK</v>
      </c>
    </row>
    <row r="1517" spans="1:10" hidden="1">
      <c r="A1517" s="10" t="s">
        <v>45</v>
      </c>
      <c r="B1517" s="10" t="s">
        <v>34</v>
      </c>
      <c r="C1517" s="10" t="s">
        <v>365</v>
      </c>
      <c r="D1517" s="10">
        <v>2029</v>
      </c>
      <c r="E1517" s="10" t="s">
        <v>34</v>
      </c>
      <c r="F1517" s="10">
        <v>3500</v>
      </c>
      <c r="G1517" s="10">
        <v>3500</v>
      </c>
      <c r="H1517" s="10" t="s">
        <v>291</v>
      </c>
      <c r="I1517" s="10" t="str">
        <f>_xlfn.XLOOKUP(E1517,Country_MZ[MARKET_NODE],Country_MZ[COUNTRY_NAME])</f>
        <v>GERMANY</v>
      </c>
      <c r="J1517" s="10" t="str">
        <f>_xlfn.XLOOKUP(A1517,Country_MZ[MARKET_NODE],Country_MZ[COUNTRY_NAME])</f>
        <v>DENMARK</v>
      </c>
    </row>
    <row r="1518" spans="1:10" hidden="1">
      <c r="A1518" s="10" t="s">
        <v>45</v>
      </c>
      <c r="B1518" s="10" t="s">
        <v>34</v>
      </c>
      <c r="C1518" s="10" t="s">
        <v>365</v>
      </c>
      <c r="D1518" s="10">
        <v>2029</v>
      </c>
      <c r="E1518" s="10" t="s">
        <v>45</v>
      </c>
      <c r="F1518" s="10">
        <v>3500</v>
      </c>
      <c r="G1518" s="10">
        <v>2125</v>
      </c>
      <c r="H1518" s="10" t="s">
        <v>292</v>
      </c>
      <c r="I1518" s="10" t="str">
        <f>_xlfn.XLOOKUP(E1518,Country_MZ[MARKET_NODE],Country_MZ[COUNTRY_NAME])</f>
        <v>DENMARK</v>
      </c>
      <c r="J1518" s="10" t="str">
        <f>_xlfn.XLOOKUP(A1518,Country_MZ[MARKET_NODE],Country_MZ[COUNTRY_NAME])</f>
        <v>DENMARK</v>
      </c>
    </row>
    <row r="1519" spans="1:10" hidden="1">
      <c r="A1519" s="10" t="s">
        <v>45</v>
      </c>
      <c r="B1519" s="10" t="s">
        <v>34</v>
      </c>
      <c r="C1519" s="10" t="s">
        <v>365</v>
      </c>
      <c r="D1519" s="10">
        <v>2030</v>
      </c>
      <c r="E1519" s="10" t="s">
        <v>34</v>
      </c>
      <c r="F1519" s="10">
        <v>3500</v>
      </c>
      <c r="G1519" s="10">
        <v>3500</v>
      </c>
      <c r="H1519" s="10" t="s">
        <v>291</v>
      </c>
      <c r="I1519" s="10" t="str">
        <f>_xlfn.XLOOKUP(E1519,Country_MZ[MARKET_NODE],Country_MZ[COUNTRY_NAME])</f>
        <v>GERMANY</v>
      </c>
      <c r="J1519" s="10" t="str">
        <f>_xlfn.XLOOKUP(A1519,Country_MZ[MARKET_NODE],Country_MZ[COUNTRY_NAME])</f>
        <v>DENMARK</v>
      </c>
    </row>
    <row r="1520" spans="1:10" hidden="1">
      <c r="A1520" s="10" t="s">
        <v>45</v>
      </c>
      <c r="B1520" s="10" t="s">
        <v>34</v>
      </c>
      <c r="C1520" s="10" t="s">
        <v>365</v>
      </c>
      <c r="D1520" s="10">
        <v>2030</v>
      </c>
      <c r="E1520" s="10" t="s">
        <v>45</v>
      </c>
      <c r="F1520" s="10">
        <v>3500</v>
      </c>
      <c r="G1520" s="10">
        <v>2125</v>
      </c>
      <c r="H1520" s="10" t="s">
        <v>292</v>
      </c>
      <c r="I1520" s="10" t="str">
        <f>_xlfn.XLOOKUP(E1520,Country_MZ[MARKET_NODE],Country_MZ[COUNTRY_NAME])</f>
        <v>DENMARK</v>
      </c>
      <c r="J1520" s="10" t="str">
        <f>_xlfn.XLOOKUP(A1520,Country_MZ[MARKET_NODE],Country_MZ[COUNTRY_NAME])</f>
        <v>DENMARK</v>
      </c>
    </row>
    <row r="1521" spans="1:10" hidden="1">
      <c r="A1521" s="10" t="s">
        <v>45</v>
      </c>
      <c r="B1521" s="10" t="s">
        <v>34</v>
      </c>
      <c r="C1521" s="10" t="s">
        <v>365</v>
      </c>
      <c r="D1521" s="10">
        <v>2031</v>
      </c>
      <c r="E1521" s="10" t="s">
        <v>34</v>
      </c>
      <c r="F1521" s="10">
        <v>3500</v>
      </c>
      <c r="G1521" s="10">
        <v>3500</v>
      </c>
      <c r="H1521" s="10" t="s">
        <v>291</v>
      </c>
      <c r="I1521" s="10" t="str">
        <f>_xlfn.XLOOKUP(E1521,Country_MZ[MARKET_NODE],Country_MZ[COUNTRY_NAME])</f>
        <v>GERMANY</v>
      </c>
      <c r="J1521" s="10" t="str">
        <f>_xlfn.XLOOKUP(A1521,Country_MZ[MARKET_NODE],Country_MZ[COUNTRY_NAME])</f>
        <v>DENMARK</v>
      </c>
    </row>
    <row r="1522" spans="1:10" hidden="1">
      <c r="A1522" s="10" t="s">
        <v>45</v>
      </c>
      <c r="B1522" s="10" t="s">
        <v>34</v>
      </c>
      <c r="C1522" s="10" t="s">
        <v>365</v>
      </c>
      <c r="D1522" s="10">
        <v>2031</v>
      </c>
      <c r="E1522" s="10" t="s">
        <v>45</v>
      </c>
      <c r="F1522" s="10">
        <v>3500</v>
      </c>
      <c r="G1522" s="10">
        <v>2125</v>
      </c>
      <c r="H1522" s="10" t="s">
        <v>292</v>
      </c>
      <c r="I1522" s="10" t="str">
        <f>_xlfn.XLOOKUP(E1522,Country_MZ[MARKET_NODE],Country_MZ[COUNTRY_NAME])</f>
        <v>DENMARK</v>
      </c>
      <c r="J1522" s="10" t="str">
        <f>_xlfn.XLOOKUP(A1522,Country_MZ[MARKET_NODE],Country_MZ[COUNTRY_NAME])</f>
        <v>DENMARK</v>
      </c>
    </row>
    <row r="1523" spans="1:10" hidden="1">
      <c r="A1523" s="10" t="s">
        <v>45</v>
      </c>
      <c r="B1523" s="10" t="s">
        <v>34</v>
      </c>
      <c r="C1523" s="10" t="s">
        <v>365</v>
      </c>
      <c r="D1523" s="10">
        <v>2032</v>
      </c>
      <c r="E1523" s="10" t="s">
        <v>34</v>
      </c>
      <c r="F1523" s="10">
        <v>3500</v>
      </c>
      <c r="G1523" s="10">
        <v>3500</v>
      </c>
      <c r="H1523" s="10" t="s">
        <v>291</v>
      </c>
      <c r="I1523" s="10" t="str">
        <f>_xlfn.XLOOKUP(E1523,Country_MZ[MARKET_NODE],Country_MZ[COUNTRY_NAME])</f>
        <v>GERMANY</v>
      </c>
      <c r="J1523" s="10" t="str">
        <f>_xlfn.XLOOKUP(A1523,Country_MZ[MARKET_NODE],Country_MZ[COUNTRY_NAME])</f>
        <v>DENMARK</v>
      </c>
    </row>
    <row r="1524" spans="1:10" hidden="1">
      <c r="A1524" s="10" t="s">
        <v>45</v>
      </c>
      <c r="B1524" s="10" t="s">
        <v>34</v>
      </c>
      <c r="C1524" s="10" t="s">
        <v>365</v>
      </c>
      <c r="D1524" s="10">
        <v>2032</v>
      </c>
      <c r="E1524" s="10" t="s">
        <v>45</v>
      </c>
      <c r="F1524" s="10">
        <v>3500</v>
      </c>
      <c r="G1524" s="10">
        <v>2125</v>
      </c>
      <c r="H1524" s="10" t="s">
        <v>292</v>
      </c>
      <c r="I1524" s="10" t="str">
        <f>_xlfn.XLOOKUP(E1524,Country_MZ[MARKET_NODE],Country_MZ[COUNTRY_NAME])</f>
        <v>DENMARK</v>
      </c>
      <c r="J1524" s="10" t="str">
        <f>_xlfn.XLOOKUP(A1524,Country_MZ[MARKET_NODE],Country_MZ[COUNTRY_NAME])</f>
        <v>DENMARK</v>
      </c>
    </row>
    <row r="1525" spans="1:10" hidden="1">
      <c r="A1525" s="10" t="s">
        <v>45</v>
      </c>
      <c r="B1525" s="10" t="s">
        <v>34</v>
      </c>
      <c r="C1525" s="10" t="s">
        <v>365</v>
      </c>
      <c r="D1525" s="10">
        <v>2033</v>
      </c>
      <c r="E1525" s="10" t="s">
        <v>34</v>
      </c>
      <c r="F1525" s="10">
        <v>3500</v>
      </c>
      <c r="G1525" s="10">
        <v>3500</v>
      </c>
      <c r="H1525" s="10" t="s">
        <v>291</v>
      </c>
      <c r="I1525" s="10" t="str">
        <f>_xlfn.XLOOKUP(E1525,Country_MZ[MARKET_NODE],Country_MZ[COUNTRY_NAME])</f>
        <v>GERMANY</v>
      </c>
      <c r="J1525" s="10" t="str">
        <f>_xlfn.XLOOKUP(A1525,Country_MZ[MARKET_NODE],Country_MZ[COUNTRY_NAME])</f>
        <v>DENMARK</v>
      </c>
    </row>
    <row r="1526" spans="1:10" hidden="1">
      <c r="A1526" s="10" t="s">
        <v>45</v>
      </c>
      <c r="B1526" s="10" t="s">
        <v>34</v>
      </c>
      <c r="C1526" s="10" t="s">
        <v>365</v>
      </c>
      <c r="D1526" s="10">
        <v>2033</v>
      </c>
      <c r="E1526" s="10" t="s">
        <v>45</v>
      </c>
      <c r="F1526" s="10">
        <v>3500</v>
      </c>
      <c r="G1526" s="10">
        <v>2125</v>
      </c>
      <c r="H1526" s="10" t="s">
        <v>292</v>
      </c>
      <c r="I1526" s="10" t="str">
        <f>_xlfn.XLOOKUP(E1526,Country_MZ[MARKET_NODE],Country_MZ[COUNTRY_NAME])</f>
        <v>DENMARK</v>
      </c>
      <c r="J1526" s="10" t="str">
        <f>_xlfn.XLOOKUP(A1526,Country_MZ[MARKET_NODE],Country_MZ[COUNTRY_NAME])</f>
        <v>DENMARK</v>
      </c>
    </row>
    <row r="1527" spans="1:10" hidden="1">
      <c r="A1527" s="10" t="s">
        <v>45</v>
      </c>
      <c r="B1527" s="10" t="s">
        <v>34</v>
      </c>
      <c r="C1527" s="10" t="s">
        <v>365</v>
      </c>
      <c r="D1527" s="10">
        <v>2034</v>
      </c>
      <c r="E1527" s="10" t="s">
        <v>34</v>
      </c>
      <c r="F1527" s="10">
        <v>3500</v>
      </c>
      <c r="G1527" s="10">
        <v>3500</v>
      </c>
      <c r="H1527" s="10" t="s">
        <v>291</v>
      </c>
      <c r="I1527" s="10" t="str">
        <f>_xlfn.XLOOKUP(E1527,Country_MZ[MARKET_NODE],Country_MZ[COUNTRY_NAME])</f>
        <v>GERMANY</v>
      </c>
      <c r="J1527" s="10" t="str">
        <f>_xlfn.XLOOKUP(A1527,Country_MZ[MARKET_NODE],Country_MZ[COUNTRY_NAME])</f>
        <v>DENMARK</v>
      </c>
    </row>
    <row r="1528" spans="1:10" hidden="1">
      <c r="A1528" s="10" t="s">
        <v>45</v>
      </c>
      <c r="B1528" s="10" t="s">
        <v>34</v>
      </c>
      <c r="C1528" s="10" t="s">
        <v>365</v>
      </c>
      <c r="D1528" s="10">
        <v>2034</v>
      </c>
      <c r="E1528" s="10" t="s">
        <v>45</v>
      </c>
      <c r="F1528" s="10">
        <v>3500</v>
      </c>
      <c r="G1528" s="10">
        <v>2125</v>
      </c>
      <c r="H1528" s="10" t="s">
        <v>292</v>
      </c>
      <c r="I1528" s="10" t="str">
        <f>_xlfn.XLOOKUP(E1528,Country_MZ[MARKET_NODE],Country_MZ[COUNTRY_NAME])</f>
        <v>DENMARK</v>
      </c>
      <c r="J1528" s="10" t="str">
        <f>_xlfn.XLOOKUP(A1528,Country_MZ[MARKET_NODE],Country_MZ[COUNTRY_NAME])</f>
        <v>DENMARK</v>
      </c>
    </row>
    <row r="1529" spans="1:10" hidden="1">
      <c r="A1529" s="10" t="s">
        <v>45</v>
      </c>
      <c r="B1529" s="10" t="s">
        <v>34</v>
      </c>
      <c r="C1529" s="10" t="s">
        <v>365</v>
      </c>
      <c r="D1529" s="10">
        <v>2035</v>
      </c>
      <c r="E1529" s="10" t="s">
        <v>34</v>
      </c>
      <c r="F1529" s="10">
        <v>3500</v>
      </c>
      <c r="G1529" s="10">
        <v>3500</v>
      </c>
      <c r="H1529" s="10" t="s">
        <v>291</v>
      </c>
      <c r="I1529" s="10" t="str">
        <f>_xlfn.XLOOKUP(E1529,Country_MZ[MARKET_NODE],Country_MZ[COUNTRY_NAME])</f>
        <v>GERMANY</v>
      </c>
      <c r="J1529" s="10" t="str">
        <f>_xlfn.XLOOKUP(A1529,Country_MZ[MARKET_NODE],Country_MZ[COUNTRY_NAME])</f>
        <v>DENMARK</v>
      </c>
    </row>
    <row r="1530" spans="1:10" hidden="1">
      <c r="A1530" s="10" t="s">
        <v>45</v>
      </c>
      <c r="B1530" s="10" t="s">
        <v>34</v>
      </c>
      <c r="C1530" s="10" t="s">
        <v>365</v>
      </c>
      <c r="D1530" s="10">
        <v>2035</v>
      </c>
      <c r="E1530" s="10" t="s">
        <v>45</v>
      </c>
      <c r="F1530" s="10">
        <v>3500</v>
      </c>
      <c r="G1530" s="10">
        <v>2125</v>
      </c>
      <c r="H1530" s="10" t="s">
        <v>292</v>
      </c>
      <c r="I1530" s="10" t="str">
        <f>_xlfn.XLOOKUP(E1530,Country_MZ[MARKET_NODE],Country_MZ[COUNTRY_NAME])</f>
        <v>DENMARK</v>
      </c>
      <c r="J1530" s="10" t="str">
        <f>_xlfn.XLOOKUP(A1530,Country_MZ[MARKET_NODE],Country_MZ[COUNTRY_NAME])</f>
        <v>DENMARK</v>
      </c>
    </row>
    <row r="1531" spans="1:10" hidden="1">
      <c r="A1531" s="10" t="s">
        <v>45</v>
      </c>
      <c r="B1531" s="10" t="s">
        <v>37</v>
      </c>
      <c r="C1531" s="10" t="s">
        <v>366</v>
      </c>
      <c r="D1531" s="10">
        <v>2025</v>
      </c>
      <c r="E1531" s="10" t="s">
        <v>37</v>
      </c>
      <c r="F1531" s="10">
        <v>531</v>
      </c>
      <c r="G1531" s="10">
        <v>0</v>
      </c>
      <c r="H1531" s="10" t="s">
        <v>292</v>
      </c>
      <c r="I1531" s="10" t="str">
        <f>_xlfn.XLOOKUP(E1531,Country_MZ[MARKET_NODE],Country_MZ[COUNTRY_NAME])</f>
        <v>DENMARK</v>
      </c>
      <c r="J1531" s="10" t="str">
        <f>_xlfn.XLOOKUP(A1531,Country_MZ[MARKET_NODE],Country_MZ[COUNTRY_NAME])</f>
        <v>DENMARK</v>
      </c>
    </row>
    <row r="1532" spans="1:10" hidden="1">
      <c r="A1532" s="10" t="s">
        <v>45</v>
      </c>
      <c r="B1532" s="10" t="s">
        <v>37</v>
      </c>
      <c r="C1532" s="10" t="s">
        <v>366</v>
      </c>
      <c r="D1532" s="10">
        <v>2025</v>
      </c>
      <c r="E1532" s="10" t="s">
        <v>45</v>
      </c>
      <c r="F1532" s="10">
        <v>531</v>
      </c>
      <c r="G1532" s="10">
        <v>0</v>
      </c>
      <c r="H1532" s="10" t="s">
        <v>292</v>
      </c>
      <c r="I1532" s="10" t="str">
        <f>_xlfn.XLOOKUP(E1532,Country_MZ[MARKET_NODE],Country_MZ[COUNTRY_NAME])</f>
        <v>DENMARK</v>
      </c>
      <c r="J1532" s="10" t="str">
        <f>_xlfn.XLOOKUP(A1532,Country_MZ[MARKET_NODE],Country_MZ[COUNTRY_NAME])</f>
        <v>DENMARK</v>
      </c>
    </row>
    <row r="1533" spans="1:10" hidden="1">
      <c r="A1533" s="10" t="s">
        <v>45</v>
      </c>
      <c r="B1533" s="10" t="s">
        <v>37</v>
      </c>
      <c r="C1533" s="10" t="s">
        <v>366</v>
      </c>
      <c r="D1533" s="10">
        <v>2026</v>
      </c>
      <c r="E1533" s="10" t="s">
        <v>37</v>
      </c>
      <c r="F1533" s="10">
        <v>531</v>
      </c>
      <c r="G1533" s="10">
        <v>0</v>
      </c>
      <c r="H1533" s="10" t="s">
        <v>292</v>
      </c>
      <c r="I1533" s="10" t="str">
        <f>_xlfn.XLOOKUP(E1533,Country_MZ[MARKET_NODE],Country_MZ[COUNTRY_NAME])</f>
        <v>DENMARK</v>
      </c>
      <c r="J1533" s="10" t="str">
        <f>_xlfn.XLOOKUP(A1533,Country_MZ[MARKET_NODE],Country_MZ[COUNTRY_NAME])</f>
        <v>DENMARK</v>
      </c>
    </row>
    <row r="1534" spans="1:10" hidden="1">
      <c r="A1534" s="10" t="s">
        <v>45</v>
      </c>
      <c r="B1534" s="10" t="s">
        <v>37</v>
      </c>
      <c r="C1534" s="10" t="s">
        <v>366</v>
      </c>
      <c r="D1534" s="10">
        <v>2026</v>
      </c>
      <c r="E1534" s="10" t="s">
        <v>45</v>
      </c>
      <c r="F1534" s="10">
        <v>531</v>
      </c>
      <c r="G1534" s="10">
        <v>0</v>
      </c>
      <c r="H1534" s="10" t="s">
        <v>292</v>
      </c>
      <c r="I1534" s="10" t="str">
        <f>_xlfn.XLOOKUP(E1534,Country_MZ[MARKET_NODE],Country_MZ[COUNTRY_NAME])</f>
        <v>DENMARK</v>
      </c>
      <c r="J1534" s="10" t="str">
        <f>_xlfn.XLOOKUP(A1534,Country_MZ[MARKET_NODE],Country_MZ[COUNTRY_NAME])</f>
        <v>DENMARK</v>
      </c>
    </row>
    <row r="1535" spans="1:10" hidden="1">
      <c r="A1535" s="10" t="s">
        <v>45</v>
      </c>
      <c r="B1535" s="10" t="s">
        <v>37</v>
      </c>
      <c r="C1535" s="10" t="s">
        <v>366</v>
      </c>
      <c r="D1535" s="10">
        <v>2027</v>
      </c>
      <c r="E1535" s="10" t="s">
        <v>37</v>
      </c>
      <c r="F1535" s="10">
        <v>531</v>
      </c>
      <c r="G1535" s="10">
        <v>0</v>
      </c>
      <c r="H1535" s="10" t="s">
        <v>292</v>
      </c>
      <c r="I1535" s="10" t="str">
        <f>_xlfn.XLOOKUP(E1535,Country_MZ[MARKET_NODE],Country_MZ[COUNTRY_NAME])</f>
        <v>DENMARK</v>
      </c>
      <c r="J1535" s="10" t="str">
        <f>_xlfn.XLOOKUP(A1535,Country_MZ[MARKET_NODE],Country_MZ[COUNTRY_NAME])</f>
        <v>DENMARK</v>
      </c>
    </row>
    <row r="1536" spans="1:10" hidden="1">
      <c r="A1536" s="10" t="s">
        <v>45</v>
      </c>
      <c r="B1536" s="10" t="s">
        <v>37</v>
      </c>
      <c r="C1536" s="10" t="s">
        <v>366</v>
      </c>
      <c r="D1536" s="10">
        <v>2027</v>
      </c>
      <c r="E1536" s="10" t="s">
        <v>45</v>
      </c>
      <c r="F1536" s="10">
        <v>531</v>
      </c>
      <c r="G1536" s="10">
        <v>0</v>
      </c>
      <c r="H1536" s="10" t="s">
        <v>292</v>
      </c>
      <c r="I1536" s="10" t="str">
        <f>_xlfn.XLOOKUP(E1536,Country_MZ[MARKET_NODE],Country_MZ[COUNTRY_NAME])</f>
        <v>DENMARK</v>
      </c>
      <c r="J1536" s="10" t="str">
        <f>_xlfn.XLOOKUP(A1536,Country_MZ[MARKET_NODE],Country_MZ[COUNTRY_NAME])</f>
        <v>DENMARK</v>
      </c>
    </row>
    <row r="1537" spans="1:10" hidden="1">
      <c r="A1537" s="10" t="s">
        <v>45</v>
      </c>
      <c r="B1537" s="10" t="s">
        <v>37</v>
      </c>
      <c r="C1537" s="10" t="s">
        <v>366</v>
      </c>
      <c r="D1537" s="10">
        <v>2028</v>
      </c>
      <c r="E1537" s="10" t="s">
        <v>37</v>
      </c>
      <c r="F1537" s="10">
        <v>531</v>
      </c>
      <c r="G1537" s="10">
        <v>0</v>
      </c>
      <c r="H1537" s="10" t="s">
        <v>292</v>
      </c>
      <c r="I1537" s="10" t="str">
        <f>_xlfn.XLOOKUP(E1537,Country_MZ[MARKET_NODE],Country_MZ[COUNTRY_NAME])</f>
        <v>DENMARK</v>
      </c>
      <c r="J1537" s="10" t="str">
        <f>_xlfn.XLOOKUP(A1537,Country_MZ[MARKET_NODE],Country_MZ[COUNTRY_NAME])</f>
        <v>DENMARK</v>
      </c>
    </row>
    <row r="1538" spans="1:10" hidden="1">
      <c r="A1538" s="10" t="s">
        <v>45</v>
      </c>
      <c r="B1538" s="10" t="s">
        <v>37</v>
      </c>
      <c r="C1538" s="10" t="s">
        <v>366</v>
      </c>
      <c r="D1538" s="10">
        <v>2028</v>
      </c>
      <c r="E1538" s="10" t="s">
        <v>45</v>
      </c>
      <c r="F1538" s="10">
        <v>531</v>
      </c>
      <c r="G1538" s="10">
        <v>0</v>
      </c>
      <c r="H1538" s="10" t="s">
        <v>292</v>
      </c>
      <c r="I1538" s="10" t="str">
        <f>_xlfn.XLOOKUP(E1538,Country_MZ[MARKET_NODE],Country_MZ[COUNTRY_NAME])</f>
        <v>DENMARK</v>
      </c>
      <c r="J1538" s="10" t="str">
        <f>_xlfn.XLOOKUP(A1538,Country_MZ[MARKET_NODE],Country_MZ[COUNTRY_NAME])</f>
        <v>DENMARK</v>
      </c>
    </row>
    <row r="1539" spans="1:10" hidden="1">
      <c r="A1539" s="10" t="s">
        <v>45</v>
      </c>
      <c r="B1539" s="10" t="s">
        <v>37</v>
      </c>
      <c r="C1539" s="10" t="s">
        <v>366</v>
      </c>
      <c r="D1539" s="10">
        <v>2029</v>
      </c>
      <c r="E1539" s="10" t="s">
        <v>37</v>
      </c>
      <c r="F1539" s="10">
        <v>531</v>
      </c>
      <c r="G1539" s="10">
        <v>0</v>
      </c>
      <c r="H1539" s="10" t="s">
        <v>292</v>
      </c>
      <c r="I1539" s="10" t="str">
        <f>_xlfn.XLOOKUP(E1539,Country_MZ[MARKET_NODE],Country_MZ[COUNTRY_NAME])</f>
        <v>DENMARK</v>
      </c>
      <c r="J1539" s="10" t="str">
        <f>_xlfn.XLOOKUP(A1539,Country_MZ[MARKET_NODE],Country_MZ[COUNTRY_NAME])</f>
        <v>DENMARK</v>
      </c>
    </row>
    <row r="1540" spans="1:10" hidden="1">
      <c r="A1540" s="10" t="s">
        <v>45</v>
      </c>
      <c r="B1540" s="10" t="s">
        <v>37</v>
      </c>
      <c r="C1540" s="10" t="s">
        <v>366</v>
      </c>
      <c r="D1540" s="10">
        <v>2029</v>
      </c>
      <c r="E1540" s="10" t="s">
        <v>45</v>
      </c>
      <c r="F1540" s="10">
        <v>531</v>
      </c>
      <c r="G1540" s="10">
        <v>0</v>
      </c>
      <c r="H1540" s="10" t="s">
        <v>292</v>
      </c>
      <c r="I1540" s="10" t="str">
        <f>_xlfn.XLOOKUP(E1540,Country_MZ[MARKET_NODE],Country_MZ[COUNTRY_NAME])</f>
        <v>DENMARK</v>
      </c>
      <c r="J1540" s="10" t="str">
        <f>_xlfn.XLOOKUP(A1540,Country_MZ[MARKET_NODE],Country_MZ[COUNTRY_NAME])</f>
        <v>DENMARK</v>
      </c>
    </row>
    <row r="1541" spans="1:10" hidden="1">
      <c r="A1541" s="10" t="s">
        <v>45</v>
      </c>
      <c r="B1541" s="10" t="s">
        <v>37</v>
      </c>
      <c r="C1541" s="10" t="s">
        <v>366</v>
      </c>
      <c r="D1541" s="10">
        <v>2030</v>
      </c>
      <c r="E1541" s="10" t="s">
        <v>37</v>
      </c>
      <c r="F1541" s="10">
        <v>531</v>
      </c>
      <c r="G1541" s="10">
        <v>0</v>
      </c>
      <c r="H1541" s="10" t="s">
        <v>292</v>
      </c>
      <c r="I1541" s="10" t="str">
        <f>_xlfn.XLOOKUP(E1541,Country_MZ[MARKET_NODE],Country_MZ[COUNTRY_NAME])</f>
        <v>DENMARK</v>
      </c>
      <c r="J1541" s="10" t="str">
        <f>_xlfn.XLOOKUP(A1541,Country_MZ[MARKET_NODE],Country_MZ[COUNTRY_NAME])</f>
        <v>DENMARK</v>
      </c>
    </row>
    <row r="1542" spans="1:10" hidden="1">
      <c r="A1542" s="10" t="s">
        <v>45</v>
      </c>
      <c r="B1542" s="10" t="s">
        <v>37</v>
      </c>
      <c r="C1542" s="10" t="s">
        <v>366</v>
      </c>
      <c r="D1542" s="10">
        <v>2030</v>
      </c>
      <c r="E1542" s="10" t="s">
        <v>45</v>
      </c>
      <c r="F1542" s="10">
        <v>531</v>
      </c>
      <c r="G1542" s="10">
        <v>0</v>
      </c>
      <c r="H1542" s="10" t="s">
        <v>292</v>
      </c>
      <c r="I1542" s="10" t="str">
        <f>_xlfn.XLOOKUP(E1542,Country_MZ[MARKET_NODE],Country_MZ[COUNTRY_NAME])</f>
        <v>DENMARK</v>
      </c>
      <c r="J1542" s="10" t="str">
        <f>_xlfn.XLOOKUP(A1542,Country_MZ[MARKET_NODE],Country_MZ[COUNTRY_NAME])</f>
        <v>DENMARK</v>
      </c>
    </row>
    <row r="1543" spans="1:10" hidden="1">
      <c r="A1543" s="10" t="s">
        <v>45</v>
      </c>
      <c r="B1543" s="10" t="s">
        <v>37</v>
      </c>
      <c r="C1543" s="10" t="s">
        <v>366</v>
      </c>
      <c r="D1543" s="10">
        <v>2031</v>
      </c>
      <c r="E1543" s="10" t="s">
        <v>37</v>
      </c>
      <c r="F1543" s="10">
        <v>531</v>
      </c>
      <c r="G1543" s="10">
        <v>0</v>
      </c>
      <c r="H1543" s="10" t="s">
        <v>292</v>
      </c>
      <c r="I1543" s="10" t="str">
        <f>_xlfn.XLOOKUP(E1543,Country_MZ[MARKET_NODE],Country_MZ[COUNTRY_NAME])</f>
        <v>DENMARK</v>
      </c>
      <c r="J1543" s="10" t="str">
        <f>_xlfn.XLOOKUP(A1543,Country_MZ[MARKET_NODE],Country_MZ[COUNTRY_NAME])</f>
        <v>DENMARK</v>
      </c>
    </row>
    <row r="1544" spans="1:10" hidden="1">
      <c r="A1544" s="10" t="s">
        <v>45</v>
      </c>
      <c r="B1544" s="10" t="s">
        <v>37</v>
      </c>
      <c r="C1544" s="10" t="s">
        <v>366</v>
      </c>
      <c r="D1544" s="10">
        <v>2031</v>
      </c>
      <c r="E1544" s="10" t="s">
        <v>45</v>
      </c>
      <c r="F1544" s="10">
        <v>531</v>
      </c>
      <c r="G1544" s="10">
        <v>0</v>
      </c>
      <c r="H1544" s="10" t="s">
        <v>292</v>
      </c>
      <c r="I1544" s="10" t="str">
        <f>_xlfn.XLOOKUP(E1544,Country_MZ[MARKET_NODE],Country_MZ[COUNTRY_NAME])</f>
        <v>DENMARK</v>
      </c>
      <c r="J1544" s="10" t="str">
        <f>_xlfn.XLOOKUP(A1544,Country_MZ[MARKET_NODE],Country_MZ[COUNTRY_NAME])</f>
        <v>DENMARK</v>
      </c>
    </row>
    <row r="1545" spans="1:10" hidden="1">
      <c r="A1545" s="10" t="s">
        <v>45</v>
      </c>
      <c r="B1545" s="10" t="s">
        <v>37</v>
      </c>
      <c r="C1545" s="10" t="s">
        <v>366</v>
      </c>
      <c r="D1545" s="10">
        <v>2032</v>
      </c>
      <c r="E1545" s="10" t="s">
        <v>37</v>
      </c>
      <c r="F1545" s="10">
        <v>531</v>
      </c>
      <c r="G1545" s="10">
        <v>0</v>
      </c>
      <c r="H1545" s="10" t="s">
        <v>292</v>
      </c>
      <c r="I1545" s="10" t="str">
        <f>_xlfn.XLOOKUP(E1545,Country_MZ[MARKET_NODE],Country_MZ[COUNTRY_NAME])</f>
        <v>DENMARK</v>
      </c>
      <c r="J1545" s="10" t="str">
        <f>_xlfn.XLOOKUP(A1545,Country_MZ[MARKET_NODE],Country_MZ[COUNTRY_NAME])</f>
        <v>DENMARK</v>
      </c>
    </row>
    <row r="1546" spans="1:10" hidden="1">
      <c r="A1546" s="10" t="s">
        <v>45</v>
      </c>
      <c r="B1546" s="10" t="s">
        <v>37</v>
      </c>
      <c r="C1546" s="10" t="s">
        <v>366</v>
      </c>
      <c r="D1546" s="10">
        <v>2032</v>
      </c>
      <c r="E1546" s="10" t="s">
        <v>45</v>
      </c>
      <c r="F1546" s="10">
        <v>531</v>
      </c>
      <c r="G1546" s="10">
        <v>0</v>
      </c>
      <c r="H1546" s="10" t="s">
        <v>292</v>
      </c>
      <c r="I1546" s="10" t="str">
        <f>_xlfn.XLOOKUP(E1546,Country_MZ[MARKET_NODE],Country_MZ[COUNTRY_NAME])</f>
        <v>DENMARK</v>
      </c>
      <c r="J1546" s="10" t="str">
        <f>_xlfn.XLOOKUP(A1546,Country_MZ[MARKET_NODE],Country_MZ[COUNTRY_NAME])</f>
        <v>DENMARK</v>
      </c>
    </row>
    <row r="1547" spans="1:10" hidden="1">
      <c r="A1547" s="10" t="s">
        <v>45</v>
      </c>
      <c r="B1547" s="10" t="s">
        <v>37</v>
      </c>
      <c r="C1547" s="10" t="s">
        <v>366</v>
      </c>
      <c r="D1547" s="10">
        <v>2033</v>
      </c>
      <c r="E1547" s="10" t="s">
        <v>37</v>
      </c>
      <c r="F1547" s="10">
        <v>531</v>
      </c>
      <c r="G1547" s="10">
        <v>0</v>
      </c>
      <c r="H1547" s="10" t="s">
        <v>292</v>
      </c>
      <c r="I1547" s="10" t="str">
        <f>_xlfn.XLOOKUP(E1547,Country_MZ[MARKET_NODE],Country_MZ[COUNTRY_NAME])</f>
        <v>DENMARK</v>
      </c>
      <c r="J1547" s="10" t="str">
        <f>_xlfn.XLOOKUP(A1547,Country_MZ[MARKET_NODE],Country_MZ[COUNTRY_NAME])</f>
        <v>DENMARK</v>
      </c>
    </row>
    <row r="1548" spans="1:10" hidden="1">
      <c r="A1548" s="10" t="s">
        <v>45</v>
      </c>
      <c r="B1548" s="10" t="s">
        <v>37</v>
      </c>
      <c r="C1548" s="10" t="s">
        <v>366</v>
      </c>
      <c r="D1548" s="10">
        <v>2033</v>
      </c>
      <c r="E1548" s="10" t="s">
        <v>45</v>
      </c>
      <c r="F1548" s="10">
        <v>531</v>
      </c>
      <c r="G1548" s="10">
        <v>0</v>
      </c>
      <c r="H1548" s="10" t="s">
        <v>292</v>
      </c>
      <c r="I1548" s="10" t="str">
        <f>_xlfn.XLOOKUP(E1548,Country_MZ[MARKET_NODE],Country_MZ[COUNTRY_NAME])</f>
        <v>DENMARK</v>
      </c>
      <c r="J1548" s="10" t="str">
        <f>_xlfn.XLOOKUP(A1548,Country_MZ[MARKET_NODE],Country_MZ[COUNTRY_NAME])</f>
        <v>DENMARK</v>
      </c>
    </row>
    <row r="1549" spans="1:10" hidden="1">
      <c r="A1549" s="10" t="s">
        <v>45</v>
      </c>
      <c r="B1549" s="10" t="s">
        <v>37</v>
      </c>
      <c r="C1549" s="10" t="s">
        <v>366</v>
      </c>
      <c r="D1549" s="10">
        <v>2034</v>
      </c>
      <c r="E1549" s="10" t="s">
        <v>37</v>
      </c>
      <c r="F1549" s="10">
        <v>531</v>
      </c>
      <c r="G1549" s="10">
        <v>0</v>
      </c>
      <c r="H1549" s="10" t="s">
        <v>292</v>
      </c>
      <c r="I1549" s="10" t="str">
        <f>_xlfn.XLOOKUP(E1549,Country_MZ[MARKET_NODE],Country_MZ[COUNTRY_NAME])</f>
        <v>DENMARK</v>
      </c>
      <c r="J1549" s="10" t="str">
        <f>_xlfn.XLOOKUP(A1549,Country_MZ[MARKET_NODE],Country_MZ[COUNTRY_NAME])</f>
        <v>DENMARK</v>
      </c>
    </row>
    <row r="1550" spans="1:10" hidden="1">
      <c r="A1550" s="10" t="s">
        <v>45</v>
      </c>
      <c r="B1550" s="10" t="s">
        <v>37</v>
      </c>
      <c r="C1550" s="10" t="s">
        <v>366</v>
      </c>
      <c r="D1550" s="10">
        <v>2034</v>
      </c>
      <c r="E1550" s="10" t="s">
        <v>45</v>
      </c>
      <c r="F1550" s="10">
        <v>531</v>
      </c>
      <c r="G1550" s="10">
        <v>0</v>
      </c>
      <c r="H1550" s="10" t="s">
        <v>292</v>
      </c>
      <c r="I1550" s="10" t="str">
        <f>_xlfn.XLOOKUP(E1550,Country_MZ[MARKET_NODE],Country_MZ[COUNTRY_NAME])</f>
        <v>DENMARK</v>
      </c>
      <c r="J1550" s="10" t="str">
        <f>_xlfn.XLOOKUP(A1550,Country_MZ[MARKET_NODE],Country_MZ[COUNTRY_NAME])</f>
        <v>DENMARK</v>
      </c>
    </row>
    <row r="1551" spans="1:10" hidden="1">
      <c r="A1551" s="10" t="s">
        <v>45</v>
      </c>
      <c r="B1551" s="10" t="s">
        <v>37</v>
      </c>
      <c r="C1551" s="10" t="s">
        <v>366</v>
      </c>
      <c r="D1551" s="10">
        <v>2035</v>
      </c>
      <c r="E1551" s="10" t="s">
        <v>37</v>
      </c>
      <c r="F1551" s="10">
        <v>531</v>
      </c>
      <c r="G1551" s="10">
        <v>0</v>
      </c>
      <c r="H1551" s="10" t="s">
        <v>292</v>
      </c>
      <c r="I1551" s="10" t="str">
        <f>_xlfn.XLOOKUP(E1551,Country_MZ[MARKET_NODE],Country_MZ[COUNTRY_NAME])</f>
        <v>DENMARK</v>
      </c>
      <c r="J1551" s="10" t="str">
        <f>_xlfn.XLOOKUP(A1551,Country_MZ[MARKET_NODE],Country_MZ[COUNTRY_NAME])</f>
        <v>DENMARK</v>
      </c>
    </row>
    <row r="1552" spans="1:10" hidden="1">
      <c r="A1552" s="10" t="s">
        <v>45</v>
      </c>
      <c r="B1552" s="10" t="s">
        <v>37</v>
      </c>
      <c r="C1552" s="10" t="s">
        <v>366</v>
      </c>
      <c r="D1552" s="10">
        <v>2035</v>
      </c>
      <c r="E1552" s="10" t="s">
        <v>45</v>
      </c>
      <c r="F1552" s="10">
        <v>531</v>
      </c>
      <c r="G1552" s="10">
        <v>0</v>
      </c>
      <c r="H1552" s="10" t="s">
        <v>292</v>
      </c>
      <c r="I1552" s="10" t="str">
        <f>_xlfn.XLOOKUP(E1552,Country_MZ[MARKET_NODE],Country_MZ[COUNTRY_NAME])</f>
        <v>DENMARK</v>
      </c>
      <c r="J1552" s="10" t="str">
        <f>_xlfn.XLOOKUP(A1552,Country_MZ[MARKET_NODE],Country_MZ[COUNTRY_NAME])</f>
        <v>DENMARK</v>
      </c>
    </row>
    <row r="1553" spans="1:10" hidden="1">
      <c r="A1553" s="10" t="s">
        <v>45</v>
      </c>
      <c r="B1553" s="10" t="s">
        <v>40</v>
      </c>
      <c r="C1553" s="10" t="s">
        <v>367</v>
      </c>
      <c r="D1553" s="10">
        <v>2025</v>
      </c>
      <c r="E1553" s="10" t="s">
        <v>40</v>
      </c>
      <c r="F1553" s="10">
        <v>0</v>
      </c>
      <c r="G1553" s="10">
        <v>0</v>
      </c>
      <c r="H1553" s="10" t="s">
        <v>291</v>
      </c>
      <c r="I1553" s="10" t="str">
        <f>_xlfn.XLOOKUP(E1553,Country_MZ[MARKET_NODE],Country_MZ[COUNTRY_NAME])</f>
        <v>DENMARK</v>
      </c>
      <c r="J1553" s="10" t="str">
        <f>_xlfn.XLOOKUP(A1553,Country_MZ[MARKET_NODE],Country_MZ[COUNTRY_NAME])</f>
        <v>DENMARK</v>
      </c>
    </row>
    <row r="1554" spans="1:10" hidden="1">
      <c r="A1554" s="10" t="s">
        <v>45</v>
      </c>
      <c r="B1554" s="10" t="s">
        <v>40</v>
      </c>
      <c r="C1554" s="10" t="s">
        <v>367</v>
      </c>
      <c r="D1554" s="10">
        <v>2025</v>
      </c>
      <c r="E1554" s="10" t="s">
        <v>45</v>
      </c>
      <c r="F1554" s="10">
        <v>0</v>
      </c>
      <c r="G1554" s="10">
        <v>0</v>
      </c>
      <c r="H1554" s="10" t="s">
        <v>291</v>
      </c>
      <c r="I1554" s="10" t="str">
        <f>_xlfn.XLOOKUP(E1554,Country_MZ[MARKET_NODE],Country_MZ[COUNTRY_NAME])</f>
        <v>DENMARK</v>
      </c>
      <c r="J1554" s="10" t="str">
        <f>_xlfn.XLOOKUP(A1554,Country_MZ[MARKET_NODE],Country_MZ[COUNTRY_NAME])</f>
        <v>DENMARK</v>
      </c>
    </row>
    <row r="1555" spans="1:10" hidden="1">
      <c r="A1555" s="10" t="s">
        <v>45</v>
      </c>
      <c r="B1555" s="10" t="s">
        <v>40</v>
      </c>
      <c r="C1555" s="10" t="s">
        <v>367</v>
      </c>
      <c r="D1555" s="10">
        <v>2026</v>
      </c>
      <c r="E1555" s="10" t="s">
        <v>40</v>
      </c>
      <c r="F1555" s="10">
        <v>0</v>
      </c>
      <c r="G1555" s="10">
        <v>0</v>
      </c>
      <c r="H1555" s="10" t="s">
        <v>291</v>
      </c>
      <c r="I1555" s="10" t="str">
        <f>_xlfn.XLOOKUP(E1555,Country_MZ[MARKET_NODE],Country_MZ[COUNTRY_NAME])</f>
        <v>DENMARK</v>
      </c>
      <c r="J1555" s="10" t="str">
        <f>_xlfn.XLOOKUP(A1555,Country_MZ[MARKET_NODE],Country_MZ[COUNTRY_NAME])</f>
        <v>DENMARK</v>
      </c>
    </row>
    <row r="1556" spans="1:10" hidden="1">
      <c r="A1556" s="10" t="s">
        <v>45</v>
      </c>
      <c r="B1556" s="10" t="s">
        <v>40</v>
      </c>
      <c r="C1556" s="10" t="s">
        <v>367</v>
      </c>
      <c r="D1556" s="10">
        <v>2026</v>
      </c>
      <c r="E1556" s="10" t="s">
        <v>45</v>
      </c>
      <c r="F1556" s="10">
        <v>0</v>
      </c>
      <c r="G1556" s="10">
        <v>0</v>
      </c>
      <c r="H1556" s="10" t="s">
        <v>291</v>
      </c>
      <c r="I1556" s="10" t="str">
        <f>_xlfn.XLOOKUP(E1556,Country_MZ[MARKET_NODE],Country_MZ[COUNTRY_NAME])</f>
        <v>DENMARK</v>
      </c>
      <c r="J1556" s="10" t="str">
        <f>_xlfn.XLOOKUP(A1556,Country_MZ[MARKET_NODE],Country_MZ[COUNTRY_NAME])</f>
        <v>DENMARK</v>
      </c>
    </row>
    <row r="1557" spans="1:10" hidden="1">
      <c r="A1557" s="10" t="s">
        <v>45</v>
      </c>
      <c r="B1557" s="10" t="s">
        <v>40</v>
      </c>
      <c r="C1557" s="10" t="s">
        <v>367</v>
      </c>
      <c r="D1557" s="10">
        <v>2027</v>
      </c>
      <c r="E1557" s="10" t="s">
        <v>40</v>
      </c>
      <c r="F1557" s="10">
        <v>0</v>
      </c>
      <c r="G1557" s="10">
        <v>0</v>
      </c>
      <c r="H1557" s="10" t="s">
        <v>291</v>
      </c>
      <c r="I1557" s="10" t="str">
        <f>_xlfn.XLOOKUP(E1557,Country_MZ[MARKET_NODE],Country_MZ[COUNTRY_NAME])</f>
        <v>DENMARK</v>
      </c>
      <c r="J1557" s="10" t="str">
        <f>_xlfn.XLOOKUP(A1557,Country_MZ[MARKET_NODE],Country_MZ[COUNTRY_NAME])</f>
        <v>DENMARK</v>
      </c>
    </row>
    <row r="1558" spans="1:10" hidden="1">
      <c r="A1558" s="10" t="s">
        <v>45</v>
      </c>
      <c r="B1558" s="10" t="s">
        <v>40</v>
      </c>
      <c r="C1558" s="10" t="s">
        <v>367</v>
      </c>
      <c r="D1558" s="10">
        <v>2027</v>
      </c>
      <c r="E1558" s="10" t="s">
        <v>45</v>
      </c>
      <c r="F1558" s="10">
        <v>0</v>
      </c>
      <c r="G1558" s="10">
        <v>0</v>
      </c>
      <c r="H1558" s="10" t="s">
        <v>291</v>
      </c>
      <c r="I1558" s="10" t="str">
        <f>_xlfn.XLOOKUP(E1558,Country_MZ[MARKET_NODE],Country_MZ[COUNTRY_NAME])</f>
        <v>DENMARK</v>
      </c>
      <c r="J1558" s="10" t="str">
        <f>_xlfn.XLOOKUP(A1558,Country_MZ[MARKET_NODE],Country_MZ[COUNTRY_NAME])</f>
        <v>DENMARK</v>
      </c>
    </row>
    <row r="1559" spans="1:10" hidden="1">
      <c r="A1559" s="10" t="s">
        <v>45</v>
      </c>
      <c r="B1559" s="10" t="s">
        <v>40</v>
      </c>
      <c r="C1559" s="10" t="s">
        <v>367</v>
      </c>
      <c r="D1559" s="10">
        <v>2028</v>
      </c>
      <c r="E1559" s="10" t="s">
        <v>40</v>
      </c>
      <c r="F1559" s="10">
        <v>0</v>
      </c>
      <c r="G1559" s="10">
        <v>0</v>
      </c>
      <c r="H1559" s="10" t="s">
        <v>291</v>
      </c>
      <c r="I1559" s="10" t="str">
        <f>_xlfn.XLOOKUP(E1559,Country_MZ[MARKET_NODE],Country_MZ[COUNTRY_NAME])</f>
        <v>DENMARK</v>
      </c>
      <c r="J1559" s="10" t="str">
        <f>_xlfn.XLOOKUP(A1559,Country_MZ[MARKET_NODE],Country_MZ[COUNTRY_NAME])</f>
        <v>DENMARK</v>
      </c>
    </row>
    <row r="1560" spans="1:10" hidden="1">
      <c r="A1560" s="10" t="s">
        <v>45</v>
      </c>
      <c r="B1560" s="10" t="s">
        <v>40</v>
      </c>
      <c r="C1560" s="10" t="s">
        <v>367</v>
      </c>
      <c r="D1560" s="10">
        <v>2028</v>
      </c>
      <c r="E1560" s="10" t="s">
        <v>45</v>
      </c>
      <c r="F1560" s="10">
        <v>0</v>
      </c>
      <c r="G1560" s="10">
        <v>0</v>
      </c>
      <c r="H1560" s="10" t="s">
        <v>291</v>
      </c>
      <c r="I1560" s="10" t="str">
        <f>_xlfn.XLOOKUP(E1560,Country_MZ[MARKET_NODE],Country_MZ[COUNTRY_NAME])</f>
        <v>DENMARK</v>
      </c>
      <c r="J1560" s="10" t="str">
        <f>_xlfn.XLOOKUP(A1560,Country_MZ[MARKET_NODE],Country_MZ[COUNTRY_NAME])</f>
        <v>DENMARK</v>
      </c>
    </row>
    <row r="1561" spans="1:10" hidden="1">
      <c r="A1561" s="10" t="s">
        <v>45</v>
      </c>
      <c r="B1561" s="10" t="s">
        <v>40</v>
      </c>
      <c r="C1561" s="10" t="s">
        <v>367</v>
      </c>
      <c r="D1561" s="10">
        <v>2029</v>
      </c>
      <c r="E1561" s="10" t="s">
        <v>40</v>
      </c>
      <c r="F1561" s="10">
        <v>0</v>
      </c>
      <c r="G1561" s="10">
        <v>0</v>
      </c>
      <c r="H1561" s="10" t="s">
        <v>291</v>
      </c>
      <c r="I1561" s="10" t="str">
        <f>_xlfn.XLOOKUP(E1561,Country_MZ[MARKET_NODE],Country_MZ[COUNTRY_NAME])</f>
        <v>DENMARK</v>
      </c>
      <c r="J1561" s="10" t="str">
        <f>_xlfn.XLOOKUP(A1561,Country_MZ[MARKET_NODE],Country_MZ[COUNTRY_NAME])</f>
        <v>DENMARK</v>
      </c>
    </row>
    <row r="1562" spans="1:10" hidden="1">
      <c r="A1562" s="10" t="s">
        <v>45</v>
      </c>
      <c r="B1562" s="10" t="s">
        <v>40</v>
      </c>
      <c r="C1562" s="10" t="s">
        <v>367</v>
      </c>
      <c r="D1562" s="10">
        <v>2029</v>
      </c>
      <c r="E1562" s="10" t="s">
        <v>45</v>
      </c>
      <c r="F1562" s="10">
        <v>0</v>
      </c>
      <c r="G1562" s="10">
        <v>0</v>
      </c>
      <c r="H1562" s="10" t="s">
        <v>291</v>
      </c>
      <c r="I1562" s="10" t="str">
        <f>_xlfn.XLOOKUP(E1562,Country_MZ[MARKET_NODE],Country_MZ[COUNTRY_NAME])</f>
        <v>DENMARK</v>
      </c>
      <c r="J1562" s="10" t="str">
        <f>_xlfn.XLOOKUP(A1562,Country_MZ[MARKET_NODE],Country_MZ[COUNTRY_NAME])</f>
        <v>DENMARK</v>
      </c>
    </row>
    <row r="1563" spans="1:10" hidden="1">
      <c r="A1563" s="10" t="s">
        <v>45</v>
      </c>
      <c r="B1563" s="10" t="s">
        <v>40</v>
      </c>
      <c r="C1563" s="10" t="s">
        <v>367</v>
      </c>
      <c r="D1563" s="10">
        <v>2030</v>
      </c>
      <c r="E1563" s="10" t="s">
        <v>40</v>
      </c>
      <c r="F1563" s="10">
        <v>0</v>
      </c>
      <c r="G1563" s="10">
        <v>0</v>
      </c>
      <c r="H1563" s="10" t="s">
        <v>291</v>
      </c>
      <c r="I1563" s="10" t="str">
        <f>_xlfn.XLOOKUP(E1563,Country_MZ[MARKET_NODE],Country_MZ[COUNTRY_NAME])</f>
        <v>DENMARK</v>
      </c>
      <c r="J1563" s="10" t="str">
        <f>_xlfn.XLOOKUP(A1563,Country_MZ[MARKET_NODE],Country_MZ[COUNTRY_NAME])</f>
        <v>DENMARK</v>
      </c>
    </row>
    <row r="1564" spans="1:10" hidden="1">
      <c r="A1564" s="10" t="s">
        <v>45</v>
      </c>
      <c r="B1564" s="10" t="s">
        <v>40</v>
      </c>
      <c r="C1564" s="10" t="s">
        <v>367</v>
      </c>
      <c r="D1564" s="10">
        <v>2030</v>
      </c>
      <c r="E1564" s="10" t="s">
        <v>45</v>
      </c>
      <c r="F1564" s="10">
        <v>0</v>
      </c>
      <c r="G1564" s="10">
        <v>0</v>
      </c>
      <c r="H1564" s="10" t="s">
        <v>291</v>
      </c>
      <c r="I1564" s="10" t="str">
        <f>_xlfn.XLOOKUP(E1564,Country_MZ[MARKET_NODE],Country_MZ[COUNTRY_NAME])</f>
        <v>DENMARK</v>
      </c>
      <c r="J1564" s="10" t="str">
        <f>_xlfn.XLOOKUP(A1564,Country_MZ[MARKET_NODE],Country_MZ[COUNTRY_NAME])</f>
        <v>DENMARK</v>
      </c>
    </row>
    <row r="1565" spans="1:10" hidden="1">
      <c r="A1565" s="10" t="s">
        <v>45</v>
      </c>
      <c r="B1565" s="10" t="s">
        <v>40</v>
      </c>
      <c r="C1565" s="10" t="s">
        <v>367</v>
      </c>
      <c r="D1565" s="10">
        <v>2031</v>
      </c>
      <c r="E1565" s="10" t="s">
        <v>40</v>
      </c>
      <c r="F1565" s="10">
        <v>100</v>
      </c>
      <c r="G1565" s="10">
        <v>100</v>
      </c>
      <c r="H1565" s="10" t="s">
        <v>291</v>
      </c>
      <c r="I1565" s="10" t="str">
        <f>_xlfn.XLOOKUP(E1565,Country_MZ[MARKET_NODE],Country_MZ[COUNTRY_NAME])</f>
        <v>DENMARK</v>
      </c>
      <c r="J1565" s="10" t="str">
        <f>_xlfn.XLOOKUP(A1565,Country_MZ[MARKET_NODE],Country_MZ[COUNTRY_NAME])</f>
        <v>DENMARK</v>
      </c>
    </row>
    <row r="1566" spans="1:10" hidden="1">
      <c r="A1566" s="10" t="s">
        <v>45</v>
      </c>
      <c r="B1566" s="10" t="s">
        <v>40</v>
      </c>
      <c r="C1566" s="10" t="s">
        <v>367</v>
      </c>
      <c r="D1566" s="10">
        <v>2031</v>
      </c>
      <c r="E1566" s="10" t="s">
        <v>45</v>
      </c>
      <c r="F1566" s="10">
        <v>100</v>
      </c>
      <c r="G1566" s="10">
        <v>100</v>
      </c>
      <c r="H1566" s="10" t="s">
        <v>291</v>
      </c>
      <c r="I1566" s="10" t="str">
        <f>_xlfn.XLOOKUP(E1566,Country_MZ[MARKET_NODE],Country_MZ[COUNTRY_NAME])</f>
        <v>DENMARK</v>
      </c>
      <c r="J1566" s="10" t="str">
        <f>_xlfn.XLOOKUP(A1566,Country_MZ[MARKET_NODE],Country_MZ[COUNTRY_NAME])</f>
        <v>DENMARK</v>
      </c>
    </row>
    <row r="1567" spans="1:10" hidden="1">
      <c r="A1567" s="10" t="s">
        <v>45</v>
      </c>
      <c r="B1567" s="10" t="s">
        <v>40</v>
      </c>
      <c r="C1567" s="10" t="s">
        <v>367</v>
      </c>
      <c r="D1567" s="10">
        <v>2032</v>
      </c>
      <c r="E1567" s="10" t="s">
        <v>40</v>
      </c>
      <c r="F1567" s="10">
        <v>100</v>
      </c>
      <c r="G1567" s="10">
        <v>100</v>
      </c>
      <c r="H1567" s="10" t="s">
        <v>291</v>
      </c>
      <c r="I1567" s="10" t="str">
        <f>_xlfn.XLOOKUP(E1567,Country_MZ[MARKET_NODE],Country_MZ[COUNTRY_NAME])</f>
        <v>DENMARK</v>
      </c>
      <c r="J1567" s="10" t="str">
        <f>_xlfn.XLOOKUP(A1567,Country_MZ[MARKET_NODE],Country_MZ[COUNTRY_NAME])</f>
        <v>DENMARK</v>
      </c>
    </row>
    <row r="1568" spans="1:10" hidden="1">
      <c r="A1568" s="10" t="s">
        <v>45</v>
      </c>
      <c r="B1568" s="10" t="s">
        <v>40</v>
      </c>
      <c r="C1568" s="10" t="s">
        <v>367</v>
      </c>
      <c r="D1568" s="10">
        <v>2032</v>
      </c>
      <c r="E1568" s="10" t="s">
        <v>45</v>
      </c>
      <c r="F1568" s="10">
        <v>100</v>
      </c>
      <c r="G1568" s="10">
        <v>100</v>
      </c>
      <c r="H1568" s="10" t="s">
        <v>291</v>
      </c>
      <c r="I1568" s="10" t="str">
        <f>_xlfn.XLOOKUP(E1568,Country_MZ[MARKET_NODE],Country_MZ[COUNTRY_NAME])</f>
        <v>DENMARK</v>
      </c>
      <c r="J1568" s="10" t="str">
        <f>_xlfn.XLOOKUP(A1568,Country_MZ[MARKET_NODE],Country_MZ[COUNTRY_NAME])</f>
        <v>DENMARK</v>
      </c>
    </row>
    <row r="1569" spans="1:10" hidden="1">
      <c r="A1569" s="10" t="s">
        <v>45</v>
      </c>
      <c r="B1569" s="10" t="s">
        <v>40</v>
      </c>
      <c r="C1569" s="10" t="s">
        <v>367</v>
      </c>
      <c r="D1569" s="10">
        <v>2033</v>
      </c>
      <c r="E1569" s="10" t="s">
        <v>40</v>
      </c>
      <c r="F1569" s="10">
        <v>100</v>
      </c>
      <c r="G1569" s="10">
        <v>100</v>
      </c>
      <c r="H1569" s="10" t="s">
        <v>291</v>
      </c>
      <c r="I1569" s="10" t="str">
        <f>_xlfn.XLOOKUP(E1569,Country_MZ[MARKET_NODE],Country_MZ[COUNTRY_NAME])</f>
        <v>DENMARK</v>
      </c>
      <c r="J1569" s="10" t="str">
        <f>_xlfn.XLOOKUP(A1569,Country_MZ[MARKET_NODE],Country_MZ[COUNTRY_NAME])</f>
        <v>DENMARK</v>
      </c>
    </row>
    <row r="1570" spans="1:10" hidden="1">
      <c r="A1570" s="10" t="s">
        <v>45</v>
      </c>
      <c r="B1570" s="10" t="s">
        <v>40</v>
      </c>
      <c r="C1570" s="10" t="s">
        <v>367</v>
      </c>
      <c r="D1570" s="10">
        <v>2033</v>
      </c>
      <c r="E1570" s="10" t="s">
        <v>45</v>
      </c>
      <c r="F1570" s="10">
        <v>100</v>
      </c>
      <c r="G1570" s="10">
        <v>100</v>
      </c>
      <c r="H1570" s="10" t="s">
        <v>291</v>
      </c>
      <c r="I1570" s="10" t="str">
        <f>_xlfn.XLOOKUP(E1570,Country_MZ[MARKET_NODE],Country_MZ[COUNTRY_NAME])</f>
        <v>DENMARK</v>
      </c>
      <c r="J1570" s="10" t="str">
        <f>_xlfn.XLOOKUP(A1570,Country_MZ[MARKET_NODE],Country_MZ[COUNTRY_NAME])</f>
        <v>DENMARK</v>
      </c>
    </row>
    <row r="1571" spans="1:10" hidden="1">
      <c r="A1571" s="10" t="s">
        <v>45</v>
      </c>
      <c r="B1571" s="10" t="s">
        <v>40</v>
      </c>
      <c r="C1571" s="10" t="s">
        <v>367</v>
      </c>
      <c r="D1571" s="10">
        <v>2034</v>
      </c>
      <c r="E1571" s="10" t="s">
        <v>40</v>
      </c>
      <c r="F1571" s="10">
        <v>100</v>
      </c>
      <c r="G1571" s="10">
        <v>100</v>
      </c>
      <c r="H1571" s="10" t="s">
        <v>291</v>
      </c>
      <c r="I1571" s="10" t="str">
        <f>_xlfn.XLOOKUP(E1571,Country_MZ[MARKET_NODE],Country_MZ[COUNTRY_NAME])</f>
        <v>DENMARK</v>
      </c>
      <c r="J1571" s="10" t="str">
        <f>_xlfn.XLOOKUP(A1571,Country_MZ[MARKET_NODE],Country_MZ[COUNTRY_NAME])</f>
        <v>DENMARK</v>
      </c>
    </row>
    <row r="1572" spans="1:10" hidden="1">
      <c r="A1572" s="10" t="s">
        <v>45</v>
      </c>
      <c r="B1572" s="10" t="s">
        <v>40</v>
      </c>
      <c r="C1572" s="10" t="s">
        <v>367</v>
      </c>
      <c r="D1572" s="10">
        <v>2034</v>
      </c>
      <c r="E1572" s="10" t="s">
        <v>45</v>
      </c>
      <c r="F1572" s="10">
        <v>100</v>
      </c>
      <c r="G1572" s="10">
        <v>100</v>
      </c>
      <c r="H1572" s="10" t="s">
        <v>291</v>
      </c>
      <c r="I1572" s="10" t="str">
        <f>_xlfn.XLOOKUP(E1572,Country_MZ[MARKET_NODE],Country_MZ[COUNTRY_NAME])</f>
        <v>DENMARK</v>
      </c>
      <c r="J1572" s="10" t="str">
        <f>_xlfn.XLOOKUP(A1572,Country_MZ[MARKET_NODE],Country_MZ[COUNTRY_NAME])</f>
        <v>DENMARK</v>
      </c>
    </row>
    <row r="1573" spans="1:10" hidden="1">
      <c r="A1573" s="10" t="s">
        <v>45</v>
      </c>
      <c r="B1573" s="10" t="s">
        <v>40</v>
      </c>
      <c r="C1573" s="10" t="s">
        <v>367</v>
      </c>
      <c r="D1573" s="10">
        <v>2035</v>
      </c>
      <c r="E1573" s="10" t="s">
        <v>40</v>
      </c>
      <c r="F1573" s="10">
        <v>100</v>
      </c>
      <c r="G1573" s="10">
        <v>100</v>
      </c>
      <c r="H1573" s="10" t="s">
        <v>291</v>
      </c>
      <c r="I1573" s="10" t="str">
        <f>_xlfn.XLOOKUP(E1573,Country_MZ[MARKET_NODE],Country_MZ[COUNTRY_NAME])</f>
        <v>DENMARK</v>
      </c>
      <c r="J1573" s="10" t="str">
        <f>_xlfn.XLOOKUP(A1573,Country_MZ[MARKET_NODE],Country_MZ[COUNTRY_NAME])</f>
        <v>DENMARK</v>
      </c>
    </row>
    <row r="1574" spans="1:10" hidden="1">
      <c r="A1574" s="10" t="s">
        <v>45</v>
      </c>
      <c r="B1574" s="10" t="s">
        <v>40</v>
      </c>
      <c r="C1574" s="10" t="s">
        <v>367</v>
      </c>
      <c r="D1574" s="10">
        <v>2035</v>
      </c>
      <c r="E1574" s="10" t="s">
        <v>45</v>
      </c>
      <c r="F1574" s="10">
        <v>100</v>
      </c>
      <c r="G1574" s="10">
        <v>100</v>
      </c>
      <c r="H1574" s="10" t="s">
        <v>291</v>
      </c>
      <c r="I1574" s="10" t="str">
        <f>_xlfn.XLOOKUP(E1574,Country_MZ[MARKET_NODE],Country_MZ[COUNTRY_NAME])</f>
        <v>DENMARK</v>
      </c>
      <c r="J1574" s="10" t="str">
        <f>_xlfn.XLOOKUP(A1574,Country_MZ[MARKET_NODE],Country_MZ[COUNTRY_NAME])</f>
        <v>DENMARK</v>
      </c>
    </row>
    <row r="1575" spans="1:10" hidden="1">
      <c r="A1575" s="10" t="s">
        <v>45</v>
      </c>
      <c r="B1575" s="10" t="s">
        <v>42</v>
      </c>
      <c r="C1575" s="10" t="s">
        <v>368</v>
      </c>
      <c r="D1575" s="10">
        <v>2025</v>
      </c>
      <c r="E1575" s="10" t="s">
        <v>42</v>
      </c>
      <c r="F1575" s="10">
        <v>0</v>
      </c>
      <c r="G1575" s="10">
        <v>0</v>
      </c>
      <c r="H1575" s="10" t="s">
        <v>291</v>
      </c>
      <c r="I1575" s="10" t="str">
        <f>_xlfn.XLOOKUP(E1575,Country_MZ[MARKET_NODE],Country_MZ[COUNTRY_NAME])</f>
        <v>DENMARK</v>
      </c>
      <c r="J1575" s="10" t="str">
        <f>_xlfn.XLOOKUP(A1575,Country_MZ[MARKET_NODE],Country_MZ[COUNTRY_NAME])</f>
        <v>DENMARK</v>
      </c>
    </row>
    <row r="1576" spans="1:10" hidden="1">
      <c r="A1576" s="10" t="s">
        <v>45</v>
      </c>
      <c r="B1576" s="10" t="s">
        <v>42</v>
      </c>
      <c r="C1576" s="10" t="s">
        <v>368</v>
      </c>
      <c r="D1576" s="10">
        <v>2025</v>
      </c>
      <c r="E1576" s="10" t="s">
        <v>45</v>
      </c>
      <c r="F1576" s="10">
        <v>0</v>
      </c>
      <c r="G1576" s="10">
        <v>0</v>
      </c>
      <c r="H1576" s="10" t="s">
        <v>291</v>
      </c>
      <c r="I1576" s="10" t="str">
        <f>_xlfn.XLOOKUP(E1576,Country_MZ[MARKET_NODE],Country_MZ[COUNTRY_NAME])</f>
        <v>DENMARK</v>
      </c>
      <c r="J1576" s="10" t="str">
        <f>_xlfn.XLOOKUP(A1576,Country_MZ[MARKET_NODE],Country_MZ[COUNTRY_NAME])</f>
        <v>DENMARK</v>
      </c>
    </row>
    <row r="1577" spans="1:10" hidden="1">
      <c r="A1577" s="10" t="s">
        <v>45</v>
      </c>
      <c r="B1577" s="10" t="s">
        <v>42</v>
      </c>
      <c r="C1577" s="10" t="s">
        <v>368</v>
      </c>
      <c r="D1577" s="10">
        <v>2026</v>
      </c>
      <c r="E1577" s="10" t="s">
        <v>42</v>
      </c>
      <c r="F1577" s="10">
        <v>0</v>
      </c>
      <c r="G1577" s="10">
        <v>0</v>
      </c>
      <c r="H1577" s="10" t="s">
        <v>291</v>
      </c>
      <c r="I1577" s="10" t="str">
        <f>_xlfn.XLOOKUP(E1577,Country_MZ[MARKET_NODE],Country_MZ[COUNTRY_NAME])</f>
        <v>DENMARK</v>
      </c>
      <c r="J1577" s="10" t="str">
        <f>_xlfn.XLOOKUP(A1577,Country_MZ[MARKET_NODE],Country_MZ[COUNTRY_NAME])</f>
        <v>DENMARK</v>
      </c>
    </row>
    <row r="1578" spans="1:10" hidden="1">
      <c r="A1578" s="10" t="s">
        <v>45</v>
      </c>
      <c r="B1578" s="10" t="s">
        <v>42</v>
      </c>
      <c r="C1578" s="10" t="s">
        <v>368</v>
      </c>
      <c r="D1578" s="10">
        <v>2026</v>
      </c>
      <c r="E1578" s="10" t="s">
        <v>45</v>
      </c>
      <c r="F1578" s="10">
        <v>0</v>
      </c>
      <c r="G1578" s="10">
        <v>0</v>
      </c>
      <c r="H1578" s="10" t="s">
        <v>291</v>
      </c>
      <c r="I1578" s="10" t="str">
        <f>_xlfn.XLOOKUP(E1578,Country_MZ[MARKET_NODE],Country_MZ[COUNTRY_NAME])</f>
        <v>DENMARK</v>
      </c>
      <c r="J1578" s="10" t="str">
        <f>_xlfn.XLOOKUP(A1578,Country_MZ[MARKET_NODE],Country_MZ[COUNTRY_NAME])</f>
        <v>DENMARK</v>
      </c>
    </row>
    <row r="1579" spans="1:10" hidden="1">
      <c r="A1579" s="10" t="s">
        <v>45</v>
      </c>
      <c r="B1579" s="10" t="s">
        <v>42</v>
      </c>
      <c r="C1579" s="10" t="s">
        <v>368</v>
      </c>
      <c r="D1579" s="10">
        <v>2027</v>
      </c>
      <c r="E1579" s="10" t="s">
        <v>42</v>
      </c>
      <c r="F1579" s="10">
        <v>0</v>
      </c>
      <c r="G1579" s="10">
        <v>0</v>
      </c>
      <c r="H1579" s="10" t="s">
        <v>291</v>
      </c>
      <c r="I1579" s="10" t="str">
        <f>_xlfn.XLOOKUP(E1579,Country_MZ[MARKET_NODE],Country_MZ[COUNTRY_NAME])</f>
        <v>DENMARK</v>
      </c>
      <c r="J1579" s="10" t="str">
        <f>_xlfn.XLOOKUP(A1579,Country_MZ[MARKET_NODE],Country_MZ[COUNTRY_NAME])</f>
        <v>DENMARK</v>
      </c>
    </row>
    <row r="1580" spans="1:10" hidden="1">
      <c r="A1580" s="10" t="s">
        <v>45</v>
      </c>
      <c r="B1580" s="10" t="s">
        <v>42</v>
      </c>
      <c r="C1580" s="10" t="s">
        <v>368</v>
      </c>
      <c r="D1580" s="10">
        <v>2027</v>
      </c>
      <c r="E1580" s="10" t="s">
        <v>45</v>
      </c>
      <c r="F1580" s="10">
        <v>0</v>
      </c>
      <c r="G1580" s="10">
        <v>0</v>
      </c>
      <c r="H1580" s="10" t="s">
        <v>291</v>
      </c>
      <c r="I1580" s="10" t="str">
        <f>_xlfn.XLOOKUP(E1580,Country_MZ[MARKET_NODE],Country_MZ[COUNTRY_NAME])</f>
        <v>DENMARK</v>
      </c>
      <c r="J1580" s="10" t="str">
        <f>_xlfn.XLOOKUP(A1580,Country_MZ[MARKET_NODE],Country_MZ[COUNTRY_NAME])</f>
        <v>DENMARK</v>
      </c>
    </row>
    <row r="1581" spans="1:10" hidden="1">
      <c r="A1581" s="10" t="s">
        <v>45</v>
      </c>
      <c r="B1581" s="10" t="s">
        <v>42</v>
      </c>
      <c r="C1581" s="10" t="s">
        <v>368</v>
      </c>
      <c r="D1581" s="10">
        <v>2028</v>
      </c>
      <c r="E1581" s="10" t="s">
        <v>42</v>
      </c>
      <c r="F1581" s="10">
        <v>0</v>
      </c>
      <c r="G1581" s="10">
        <v>0</v>
      </c>
      <c r="H1581" s="10" t="s">
        <v>291</v>
      </c>
      <c r="I1581" s="10" t="str">
        <f>_xlfn.XLOOKUP(E1581,Country_MZ[MARKET_NODE],Country_MZ[COUNTRY_NAME])</f>
        <v>DENMARK</v>
      </c>
      <c r="J1581" s="10" t="str">
        <f>_xlfn.XLOOKUP(A1581,Country_MZ[MARKET_NODE],Country_MZ[COUNTRY_NAME])</f>
        <v>DENMARK</v>
      </c>
    </row>
    <row r="1582" spans="1:10" hidden="1">
      <c r="A1582" s="10" t="s">
        <v>45</v>
      </c>
      <c r="B1582" s="10" t="s">
        <v>42</v>
      </c>
      <c r="C1582" s="10" t="s">
        <v>368</v>
      </c>
      <c r="D1582" s="10">
        <v>2028</v>
      </c>
      <c r="E1582" s="10" t="s">
        <v>45</v>
      </c>
      <c r="F1582" s="10">
        <v>0</v>
      </c>
      <c r="G1582" s="10">
        <v>0</v>
      </c>
      <c r="H1582" s="10" t="s">
        <v>291</v>
      </c>
      <c r="I1582" s="10" t="str">
        <f>_xlfn.XLOOKUP(E1582,Country_MZ[MARKET_NODE],Country_MZ[COUNTRY_NAME])</f>
        <v>DENMARK</v>
      </c>
      <c r="J1582" s="10" t="str">
        <f>_xlfn.XLOOKUP(A1582,Country_MZ[MARKET_NODE],Country_MZ[COUNTRY_NAME])</f>
        <v>DENMARK</v>
      </c>
    </row>
    <row r="1583" spans="1:10" hidden="1">
      <c r="A1583" s="10" t="s">
        <v>45</v>
      </c>
      <c r="B1583" s="10" t="s">
        <v>42</v>
      </c>
      <c r="C1583" s="10" t="s">
        <v>368</v>
      </c>
      <c r="D1583" s="10">
        <v>2029</v>
      </c>
      <c r="E1583" s="10" t="s">
        <v>42</v>
      </c>
      <c r="F1583" s="10">
        <v>0</v>
      </c>
      <c r="G1583" s="10">
        <v>0</v>
      </c>
      <c r="H1583" s="10" t="s">
        <v>291</v>
      </c>
      <c r="I1583" s="10" t="str">
        <f>_xlfn.XLOOKUP(E1583,Country_MZ[MARKET_NODE],Country_MZ[COUNTRY_NAME])</f>
        <v>DENMARK</v>
      </c>
      <c r="J1583" s="10" t="str">
        <f>_xlfn.XLOOKUP(A1583,Country_MZ[MARKET_NODE],Country_MZ[COUNTRY_NAME])</f>
        <v>DENMARK</v>
      </c>
    </row>
    <row r="1584" spans="1:10" hidden="1">
      <c r="A1584" s="10" t="s">
        <v>45</v>
      </c>
      <c r="B1584" s="10" t="s">
        <v>42</v>
      </c>
      <c r="C1584" s="10" t="s">
        <v>368</v>
      </c>
      <c r="D1584" s="10">
        <v>2029</v>
      </c>
      <c r="E1584" s="10" t="s">
        <v>45</v>
      </c>
      <c r="F1584" s="10">
        <v>0</v>
      </c>
      <c r="G1584" s="10">
        <v>0</v>
      </c>
      <c r="H1584" s="10" t="s">
        <v>291</v>
      </c>
      <c r="I1584" s="10" t="str">
        <f>_xlfn.XLOOKUP(E1584,Country_MZ[MARKET_NODE],Country_MZ[COUNTRY_NAME])</f>
        <v>DENMARK</v>
      </c>
      <c r="J1584" s="10" t="str">
        <f>_xlfn.XLOOKUP(A1584,Country_MZ[MARKET_NODE],Country_MZ[COUNTRY_NAME])</f>
        <v>DENMARK</v>
      </c>
    </row>
    <row r="1585" spans="1:10" hidden="1">
      <c r="A1585" s="10" t="s">
        <v>45</v>
      </c>
      <c r="B1585" s="10" t="s">
        <v>42</v>
      </c>
      <c r="C1585" s="10" t="s">
        <v>368</v>
      </c>
      <c r="D1585" s="10">
        <v>2030</v>
      </c>
      <c r="E1585" s="10" t="s">
        <v>42</v>
      </c>
      <c r="F1585" s="10">
        <v>0</v>
      </c>
      <c r="G1585" s="10">
        <v>0</v>
      </c>
      <c r="H1585" s="10" t="s">
        <v>291</v>
      </c>
      <c r="I1585" s="10" t="str">
        <f>_xlfn.XLOOKUP(E1585,Country_MZ[MARKET_NODE],Country_MZ[COUNTRY_NAME])</f>
        <v>DENMARK</v>
      </c>
      <c r="J1585" s="10" t="str">
        <f>_xlfn.XLOOKUP(A1585,Country_MZ[MARKET_NODE],Country_MZ[COUNTRY_NAME])</f>
        <v>DENMARK</v>
      </c>
    </row>
    <row r="1586" spans="1:10" hidden="1">
      <c r="A1586" s="10" t="s">
        <v>45</v>
      </c>
      <c r="B1586" s="10" t="s">
        <v>42</v>
      </c>
      <c r="C1586" s="10" t="s">
        <v>368</v>
      </c>
      <c r="D1586" s="10">
        <v>2030</v>
      </c>
      <c r="E1586" s="10" t="s">
        <v>45</v>
      </c>
      <c r="F1586" s="10">
        <v>0</v>
      </c>
      <c r="G1586" s="10">
        <v>0</v>
      </c>
      <c r="H1586" s="10" t="s">
        <v>291</v>
      </c>
      <c r="I1586" s="10" t="str">
        <f>_xlfn.XLOOKUP(E1586,Country_MZ[MARKET_NODE],Country_MZ[COUNTRY_NAME])</f>
        <v>DENMARK</v>
      </c>
      <c r="J1586" s="10" t="str">
        <f>_xlfn.XLOOKUP(A1586,Country_MZ[MARKET_NODE],Country_MZ[COUNTRY_NAME])</f>
        <v>DENMARK</v>
      </c>
    </row>
    <row r="1587" spans="1:10" hidden="1">
      <c r="A1587" s="10" t="s">
        <v>45</v>
      </c>
      <c r="B1587" s="10" t="s">
        <v>42</v>
      </c>
      <c r="C1587" s="10" t="s">
        <v>368</v>
      </c>
      <c r="D1587" s="10">
        <v>2031</v>
      </c>
      <c r="E1587" s="10" t="s">
        <v>42</v>
      </c>
      <c r="F1587" s="10">
        <v>1500</v>
      </c>
      <c r="G1587" s="10">
        <v>1500</v>
      </c>
      <c r="H1587" s="10" t="s">
        <v>291</v>
      </c>
      <c r="I1587" s="10" t="str">
        <f>_xlfn.XLOOKUP(E1587,Country_MZ[MARKET_NODE],Country_MZ[COUNTRY_NAME])</f>
        <v>DENMARK</v>
      </c>
      <c r="J1587" s="10" t="str">
        <f>_xlfn.XLOOKUP(A1587,Country_MZ[MARKET_NODE],Country_MZ[COUNTRY_NAME])</f>
        <v>DENMARK</v>
      </c>
    </row>
    <row r="1588" spans="1:10" hidden="1">
      <c r="A1588" s="10" t="s">
        <v>45</v>
      </c>
      <c r="B1588" s="10" t="s">
        <v>42</v>
      </c>
      <c r="C1588" s="10" t="s">
        <v>368</v>
      </c>
      <c r="D1588" s="10">
        <v>2031</v>
      </c>
      <c r="E1588" s="10" t="s">
        <v>45</v>
      </c>
      <c r="F1588" s="10">
        <v>1500</v>
      </c>
      <c r="G1588" s="10">
        <v>1500</v>
      </c>
      <c r="H1588" s="10" t="s">
        <v>291</v>
      </c>
      <c r="I1588" s="10" t="str">
        <f>_xlfn.XLOOKUP(E1588,Country_MZ[MARKET_NODE],Country_MZ[COUNTRY_NAME])</f>
        <v>DENMARK</v>
      </c>
      <c r="J1588" s="10" t="str">
        <f>_xlfn.XLOOKUP(A1588,Country_MZ[MARKET_NODE],Country_MZ[COUNTRY_NAME])</f>
        <v>DENMARK</v>
      </c>
    </row>
    <row r="1589" spans="1:10" hidden="1">
      <c r="A1589" s="10" t="s">
        <v>45</v>
      </c>
      <c r="B1589" s="10" t="s">
        <v>42</v>
      </c>
      <c r="C1589" s="10" t="s">
        <v>368</v>
      </c>
      <c r="D1589" s="10">
        <v>2032</v>
      </c>
      <c r="E1589" s="10" t="s">
        <v>42</v>
      </c>
      <c r="F1589" s="10">
        <v>1500</v>
      </c>
      <c r="G1589" s="10">
        <v>1500</v>
      </c>
      <c r="H1589" s="10" t="s">
        <v>291</v>
      </c>
      <c r="I1589" s="10" t="str">
        <f>_xlfn.XLOOKUP(E1589,Country_MZ[MARKET_NODE],Country_MZ[COUNTRY_NAME])</f>
        <v>DENMARK</v>
      </c>
      <c r="J1589" s="10" t="str">
        <f>_xlfn.XLOOKUP(A1589,Country_MZ[MARKET_NODE],Country_MZ[COUNTRY_NAME])</f>
        <v>DENMARK</v>
      </c>
    </row>
    <row r="1590" spans="1:10" hidden="1">
      <c r="A1590" s="10" t="s">
        <v>45</v>
      </c>
      <c r="B1590" s="10" t="s">
        <v>42</v>
      </c>
      <c r="C1590" s="10" t="s">
        <v>368</v>
      </c>
      <c r="D1590" s="10">
        <v>2032</v>
      </c>
      <c r="E1590" s="10" t="s">
        <v>45</v>
      </c>
      <c r="F1590" s="10">
        <v>1500</v>
      </c>
      <c r="G1590" s="10">
        <v>1500</v>
      </c>
      <c r="H1590" s="10" t="s">
        <v>291</v>
      </c>
      <c r="I1590" s="10" t="str">
        <f>_xlfn.XLOOKUP(E1590,Country_MZ[MARKET_NODE],Country_MZ[COUNTRY_NAME])</f>
        <v>DENMARK</v>
      </c>
      <c r="J1590" s="10" t="str">
        <f>_xlfn.XLOOKUP(A1590,Country_MZ[MARKET_NODE],Country_MZ[COUNTRY_NAME])</f>
        <v>DENMARK</v>
      </c>
    </row>
    <row r="1591" spans="1:10" hidden="1">
      <c r="A1591" s="10" t="s">
        <v>45</v>
      </c>
      <c r="B1591" s="10" t="s">
        <v>42</v>
      </c>
      <c r="C1591" s="10" t="s">
        <v>368</v>
      </c>
      <c r="D1591" s="10">
        <v>2033</v>
      </c>
      <c r="E1591" s="10" t="s">
        <v>42</v>
      </c>
      <c r="F1591" s="10">
        <v>1500</v>
      </c>
      <c r="G1591" s="10">
        <v>1500</v>
      </c>
      <c r="H1591" s="10" t="s">
        <v>291</v>
      </c>
      <c r="I1591" s="10" t="str">
        <f>_xlfn.XLOOKUP(E1591,Country_MZ[MARKET_NODE],Country_MZ[COUNTRY_NAME])</f>
        <v>DENMARK</v>
      </c>
      <c r="J1591" s="10" t="str">
        <f>_xlfn.XLOOKUP(A1591,Country_MZ[MARKET_NODE],Country_MZ[COUNTRY_NAME])</f>
        <v>DENMARK</v>
      </c>
    </row>
    <row r="1592" spans="1:10" hidden="1">
      <c r="A1592" s="10" t="s">
        <v>45</v>
      </c>
      <c r="B1592" s="10" t="s">
        <v>42</v>
      </c>
      <c r="C1592" s="10" t="s">
        <v>368</v>
      </c>
      <c r="D1592" s="10">
        <v>2033</v>
      </c>
      <c r="E1592" s="10" t="s">
        <v>45</v>
      </c>
      <c r="F1592" s="10">
        <v>1500</v>
      </c>
      <c r="G1592" s="10">
        <v>1500</v>
      </c>
      <c r="H1592" s="10" t="s">
        <v>291</v>
      </c>
      <c r="I1592" s="10" t="str">
        <f>_xlfn.XLOOKUP(E1592,Country_MZ[MARKET_NODE],Country_MZ[COUNTRY_NAME])</f>
        <v>DENMARK</v>
      </c>
      <c r="J1592" s="10" t="str">
        <f>_xlfn.XLOOKUP(A1592,Country_MZ[MARKET_NODE],Country_MZ[COUNTRY_NAME])</f>
        <v>DENMARK</v>
      </c>
    </row>
    <row r="1593" spans="1:10" hidden="1">
      <c r="A1593" s="10" t="s">
        <v>45</v>
      </c>
      <c r="B1593" s="10" t="s">
        <v>42</v>
      </c>
      <c r="C1593" s="10" t="s">
        <v>368</v>
      </c>
      <c r="D1593" s="10">
        <v>2034</v>
      </c>
      <c r="E1593" s="10" t="s">
        <v>42</v>
      </c>
      <c r="F1593" s="10">
        <v>1500</v>
      </c>
      <c r="G1593" s="10">
        <v>1500</v>
      </c>
      <c r="H1593" s="10" t="s">
        <v>291</v>
      </c>
      <c r="I1593" s="10" t="str">
        <f>_xlfn.XLOOKUP(E1593,Country_MZ[MARKET_NODE],Country_MZ[COUNTRY_NAME])</f>
        <v>DENMARK</v>
      </c>
      <c r="J1593" s="10" t="str">
        <f>_xlfn.XLOOKUP(A1593,Country_MZ[MARKET_NODE],Country_MZ[COUNTRY_NAME])</f>
        <v>DENMARK</v>
      </c>
    </row>
    <row r="1594" spans="1:10" hidden="1">
      <c r="A1594" s="10" t="s">
        <v>45</v>
      </c>
      <c r="B1594" s="10" t="s">
        <v>42</v>
      </c>
      <c r="C1594" s="10" t="s">
        <v>368</v>
      </c>
      <c r="D1594" s="10">
        <v>2034</v>
      </c>
      <c r="E1594" s="10" t="s">
        <v>45</v>
      </c>
      <c r="F1594" s="10">
        <v>1500</v>
      </c>
      <c r="G1594" s="10">
        <v>1500</v>
      </c>
      <c r="H1594" s="10" t="s">
        <v>291</v>
      </c>
      <c r="I1594" s="10" t="str">
        <f>_xlfn.XLOOKUP(E1594,Country_MZ[MARKET_NODE],Country_MZ[COUNTRY_NAME])</f>
        <v>DENMARK</v>
      </c>
      <c r="J1594" s="10" t="str">
        <f>_xlfn.XLOOKUP(A1594,Country_MZ[MARKET_NODE],Country_MZ[COUNTRY_NAME])</f>
        <v>DENMARK</v>
      </c>
    </row>
    <row r="1595" spans="1:10" hidden="1">
      <c r="A1595" s="10" t="s">
        <v>45</v>
      </c>
      <c r="B1595" s="10" t="s">
        <v>42</v>
      </c>
      <c r="C1595" s="10" t="s">
        <v>368</v>
      </c>
      <c r="D1595" s="10">
        <v>2035</v>
      </c>
      <c r="E1595" s="10" t="s">
        <v>42</v>
      </c>
      <c r="F1595" s="10">
        <v>1500</v>
      </c>
      <c r="G1595" s="10">
        <v>1500</v>
      </c>
      <c r="H1595" s="10" t="s">
        <v>291</v>
      </c>
      <c r="I1595" s="10" t="str">
        <f>_xlfn.XLOOKUP(E1595,Country_MZ[MARKET_NODE],Country_MZ[COUNTRY_NAME])</f>
        <v>DENMARK</v>
      </c>
      <c r="J1595" s="10" t="str">
        <f>_xlfn.XLOOKUP(A1595,Country_MZ[MARKET_NODE],Country_MZ[COUNTRY_NAME])</f>
        <v>DENMARK</v>
      </c>
    </row>
    <row r="1596" spans="1:10" hidden="1">
      <c r="A1596" s="10" t="s">
        <v>45</v>
      </c>
      <c r="B1596" s="10" t="s">
        <v>42</v>
      </c>
      <c r="C1596" s="10" t="s">
        <v>368</v>
      </c>
      <c r="D1596" s="10">
        <v>2035</v>
      </c>
      <c r="E1596" s="10" t="s">
        <v>45</v>
      </c>
      <c r="F1596" s="10">
        <v>1500</v>
      </c>
      <c r="G1596" s="10">
        <v>1500</v>
      </c>
      <c r="H1596" s="10" t="s">
        <v>291</v>
      </c>
      <c r="I1596" s="10" t="str">
        <f>_xlfn.XLOOKUP(E1596,Country_MZ[MARKET_NODE],Country_MZ[COUNTRY_NAME])</f>
        <v>DENMARK</v>
      </c>
      <c r="J1596" s="10" t="str">
        <f>_xlfn.XLOOKUP(A1596,Country_MZ[MARKET_NODE],Country_MZ[COUNTRY_NAME])</f>
        <v>DENMARK</v>
      </c>
    </row>
    <row r="1597" spans="1:10" hidden="1">
      <c r="A1597" s="10" t="s">
        <v>45</v>
      </c>
      <c r="B1597" s="10" t="s">
        <v>44</v>
      </c>
      <c r="C1597" s="10" t="s">
        <v>369</v>
      </c>
      <c r="D1597" s="10">
        <v>2025</v>
      </c>
      <c r="E1597" s="10" t="s">
        <v>44</v>
      </c>
      <c r="F1597" s="10">
        <v>0</v>
      </c>
      <c r="G1597" s="10">
        <v>0</v>
      </c>
      <c r="H1597" s="10" t="s">
        <v>291</v>
      </c>
      <c r="I1597" s="10" t="str">
        <f>_xlfn.XLOOKUP(E1597,Country_MZ[MARKET_NODE],Country_MZ[COUNTRY_NAME])</f>
        <v>DENMARK</v>
      </c>
      <c r="J1597" s="10" t="str">
        <f>_xlfn.XLOOKUP(A1597,Country_MZ[MARKET_NODE],Country_MZ[COUNTRY_NAME])</f>
        <v>DENMARK</v>
      </c>
    </row>
    <row r="1598" spans="1:10" hidden="1">
      <c r="A1598" s="10" t="s">
        <v>45</v>
      </c>
      <c r="B1598" s="10" t="s">
        <v>44</v>
      </c>
      <c r="C1598" s="10" t="s">
        <v>369</v>
      </c>
      <c r="D1598" s="10">
        <v>2025</v>
      </c>
      <c r="E1598" s="10" t="s">
        <v>45</v>
      </c>
      <c r="F1598" s="10">
        <v>0</v>
      </c>
      <c r="G1598" s="10">
        <v>0</v>
      </c>
      <c r="H1598" s="10" t="s">
        <v>291</v>
      </c>
      <c r="I1598" s="10" t="str">
        <f>_xlfn.XLOOKUP(E1598,Country_MZ[MARKET_NODE],Country_MZ[COUNTRY_NAME])</f>
        <v>DENMARK</v>
      </c>
      <c r="J1598" s="10" t="str">
        <f>_xlfn.XLOOKUP(A1598,Country_MZ[MARKET_NODE],Country_MZ[COUNTRY_NAME])</f>
        <v>DENMARK</v>
      </c>
    </row>
    <row r="1599" spans="1:10" hidden="1">
      <c r="A1599" s="10" t="s">
        <v>45</v>
      </c>
      <c r="B1599" s="10" t="s">
        <v>44</v>
      </c>
      <c r="C1599" s="10" t="s">
        <v>369</v>
      </c>
      <c r="D1599" s="10">
        <v>2026</v>
      </c>
      <c r="E1599" s="10" t="s">
        <v>44</v>
      </c>
      <c r="F1599" s="10">
        <v>0</v>
      </c>
      <c r="G1599" s="10">
        <v>0</v>
      </c>
      <c r="H1599" s="10" t="s">
        <v>291</v>
      </c>
      <c r="I1599" s="10" t="str">
        <f>_xlfn.XLOOKUP(E1599,Country_MZ[MARKET_NODE],Country_MZ[COUNTRY_NAME])</f>
        <v>DENMARK</v>
      </c>
      <c r="J1599" s="10" t="str">
        <f>_xlfn.XLOOKUP(A1599,Country_MZ[MARKET_NODE],Country_MZ[COUNTRY_NAME])</f>
        <v>DENMARK</v>
      </c>
    </row>
    <row r="1600" spans="1:10" hidden="1">
      <c r="A1600" s="10" t="s">
        <v>45</v>
      </c>
      <c r="B1600" s="10" t="s">
        <v>44</v>
      </c>
      <c r="C1600" s="10" t="s">
        <v>369</v>
      </c>
      <c r="D1600" s="10">
        <v>2026</v>
      </c>
      <c r="E1600" s="10" t="s">
        <v>45</v>
      </c>
      <c r="F1600" s="10">
        <v>0</v>
      </c>
      <c r="G1600" s="10">
        <v>0</v>
      </c>
      <c r="H1600" s="10" t="s">
        <v>291</v>
      </c>
      <c r="I1600" s="10" t="str">
        <f>_xlfn.XLOOKUP(E1600,Country_MZ[MARKET_NODE],Country_MZ[COUNTRY_NAME])</f>
        <v>DENMARK</v>
      </c>
      <c r="J1600" s="10" t="str">
        <f>_xlfn.XLOOKUP(A1600,Country_MZ[MARKET_NODE],Country_MZ[COUNTRY_NAME])</f>
        <v>DENMARK</v>
      </c>
    </row>
    <row r="1601" spans="1:10" hidden="1">
      <c r="A1601" s="10" t="s">
        <v>45</v>
      </c>
      <c r="B1601" s="10" t="s">
        <v>44</v>
      </c>
      <c r="C1601" s="10" t="s">
        <v>369</v>
      </c>
      <c r="D1601" s="10">
        <v>2027</v>
      </c>
      <c r="E1601" s="10" t="s">
        <v>44</v>
      </c>
      <c r="F1601" s="10">
        <v>0</v>
      </c>
      <c r="G1601" s="10">
        <v>0</v>
      </c>
      <c r="H1601" s="10" t="s">
        <v>291</v>
      </c>
      <c r="I1601" s="10" t="str">
        <f>_xlfn.XLOOKUP(E1601,Country_MZ[MARKET_NODE],Country_MZ[COUNTRY_NAME])</f>
        <v>DENMARK</v>
      </c>
      <c r="J1601" s="10" t="str">
        <f>_xlfn.XLOOKUP(A1601,Country_MZ[MARKET_NODE],Country_MZ[COUNTRY_NAME])</f>
        <v>DENMARK</v>
      </c>
    </row>
    <row r="1602" spans="1:10" hidden="1">
      <c r="A1602" s="10" t="s">
        <v>45</v>
      </c>
      <c r="B1602" s="10" t="s">
        <v>44</v>
      </c>
      <c r="C1602" s="10" t="s">
        <v>369</v>
      </c>
      <c r="D1602" s="10">
        <v>2027</v>
      </c>
      <c r="E1602" s="10" t="s">
        <v>45</v>
      </c>
      <c r="F1602" s="10">
        <v>0</v>
      </c>
      <c r="G1602" s="10">
        <v>0</v>
      </c>
      <c r="H1602" s="10" t="s">
        <v>291</v>
      </c>
      <c r="I1602" s="10" t="str">
        <f>_xlfn.XLOOKUP(E1602,Country_MZ[MARKET_NODE],Country_MZ[COUNTRY_NAME])</f>
        <v>DENMARK</v>
      </c>
      <c r="J1602" s="10" t="str">
        <f>_xlfn.XLOOKUP(A1602,Country_MZ[MARKET_NODE],Country_MZ[COUNTRY_NAME])</f>
        <v>DENMARK</v>
      </c>
    </row>
    <row r="1603" spans="1:10" hidden="1">
      <c r="A1603" s="10" t="s">
        <v>45</v>
      </c>
      <c r="B1603" s="10" t="s">
        <v>44</v>
      </c>
      <c r="C1603" s="10" t="s">
        <v>369</v>
      </c>
      <c r="D1603" s="10">
        <v>2028</v>
      </c>
      <c r="E1603" s="10" t="s">
        <v>44</v>
      </c>
      <c r="F1603" s="10">
        <v>0</v>
      </c>
      <c r="G1603" s="10">
        <v>0</v>
      </c>
      <c r="H1603" s="10" t="s">
        <v>291</v>
      </c>
      <c r="I1603" s="10" t="str">
        <f>_xlfn.XLOOKUP(E1603,Country_MZ[MARKET_NODE],Country_MZ[COUNTRY_NAME])</f>
        <v>DENMARK</v>
      </c>
      <c r="J1603" s="10" t="str">
        <f>_xlfn.XLOOKUP(A1603,Country_MZ[MARKET_NODE],Country_MZ[COUNTRY_NAME])</f>
        <v>DENMARK</v>
      </c>
    </row>
    <row r="1604" spans="1:10" hidden="1">
      <c r="A1604" s="10" t="s">
        <v>45</v>
      </c>
      <c r="B1604" s="10" t="s">
        <v>44</v>
      </c>
      <c r="C1604" s="10" t="s">
        <v>369</v>
      </c>
      <c r="D1604" s="10">
        <v>2028</v>
      </c>
      <c r="E1604" s="10" t="s">
        <v>45</v>
      </c>
      <c r="F1604" s="10">
        <v>0</v>
      </c>
      <c r="G1604" s="10">
        <v>0</v>
      </c>
      <c r="H1604" s="10" t="s">
        <v>291</v>
      </c>
      <c r="I1604" s="10" t="str">
        <f>_xlfn.XLOOKUP(E1604,Country_MZ[MARKET_NODE],Country_MZ[COUNTRY_NAME])</f>
        <v>DENMARK</v>
      </c>
      <c r="J1604" s="10" t="str">
        <f>_xlfn.XLOOKUP(A1604,Country_MZ[MARKET_NODE],Country_MZ[COUNTRY_NAME])</f>
        <v>DENMARK</v>
      </c>
    </row>
    <row r="1605" spans="1:10" hidden="1">
      <c r="A1605" s="10" t="s">
        <v>45</v>
      </c>
      <c r="B1605" s="10" t="s">
        <v>44</v>
      </c>
      <c r="C1605" s="10" t="s">
        <v>369</v>
      </c>
      <c r="D1605" s="10">
        <v>2029</v>
      </c>
      <c r="E1605" s="10" t="s">
        <v>44</v>
      </c>
      <c r="F1605" s="10">
        <v>0</v>
      </c>
      <c r="G1605" s="10">
        <v>0</v>
      </c>
      <c r="H1605" s="10" t="s">
        <v>291</v>
      </c>
      <c r="I1605" s="10" t="str">
        <f>_xlfn.XLOOKUP(E1605,Country_MZ[MARKET_NODE],Country_MZ[COUNTRY_NAME])</f>
        <v>DENMARK</v>
      </c>
      <c r="J1605" s="10" t="str">
        <f>_xlfn.XLOOKUP(A1605,Country_MZ[MARKET_NODE],Country_MZ[COUNTRY_NAME])</f>
        <v>DENMARK</v>
      </c>
    </row>
    <row r="1606" spans="1:10" hidden="1">
      <c r="A1606" s="10" t="s">
        <v>45</v>
      </c>
      <c r="B1606" s="10" t="s">
        <v>44</v>
      </c>
      <c r="C1606" s="10" t="s">
        <v>369</v>
      </c>
      <c r="D1606" s="10">
        <v>2029</v>
      </c>
      <c r="E1606" s="10" t="s">
        <v>45</v>
      </c>
      <c r="F1606" s="10">
        <v>0</v>
      </c>
      <c r="G1606" s="10">
        <v>0</v>
      </c>
      <c r="H1606" s="10" t="s">
        <v>291</v>
      </c>
      <c r="I1606" s="10" t="str">
        <f>_xlfn.XLOOKUP(E1606,Country_MZ[MARKET_NODE],Country_MZ[COUNTRY_NAME])</f>
        <v>DENMARK</v>
      </c>
      <c r="J1606" s="10" t="str">
        <f>_xlfn.XLOOKUP(A1606,Country_MZ[MARKET_NODE],Country_MZ[COUNTRY_NAME])</f>
        <v>DENMARK</v>
      </c>
    </row>
    <row r="1607" spans="1:10" hidden="1">
      <c r="A1607" s="10" t="s">
        <v>45</v>
      </c>
      <c r="B1607" s="10" t="s">
        <v>44</v>
      </c>
      <c r="C1607" s="10" t="s">
        <v>369</v>
      </c>
      <c r="D1607" s="10">
        <v>2030</v>
      </c>
      <c r="E1607" s="10" t="s">
        <v>44</v>
      </c>
      <c r="F1607" s="10">
        <v>0</v>
      </c>
      <c r="G1607" s="10">
        <v>0</v>
      </c>
      <c r="H1607" s="10" t="s">
        <v>291</v>
      </c>
      <c r="I1607" s="10" t="str">
        <f>_xlfn.XLOOKUP(E1607,Country_MZ[MARKET_NODE],Country_MZ[COUNTRY_NAME])</f>
        <v>DENMARK</v>
      </c>
      <c r="J1607" s="10" t="str">
        <f>_xlfn.XLOOKUP(A1607,Country_MZ[MARKET_NODE],Country_MZ[COUNTRY_NAME])</f>
        <v>DENMARK</v>
      </c>
    </row>
    <row r="1608" spans="1:10" hidden="1">
      <c r="A1608" s="10" t="s">
        <v>45</v>
      </c>
      <c r="B1608" s="10" t="s">
        <v>44</v>
      </c>
      <c r="C1608" s="10" t="s">
        <v>369</v>
      </c>
      <c r="D1608" s="10">
        <v>2030</v>
      </c>
      <c r="E1608" s="10" t="s">
        <v>45</v>
      </c>
      <c r="F1608" s="10">
        <v>0</v>
      </c>
      <c r="G1608" s="10">
        <v>0</v>
      </c>
      <c r="H1608" s="10" t="s">
        <v>291</v>
      </c>
      <c r="I1608" s="10" t="str">
        <f>_xlfn.XLOOKUP(E1608,Country_MZ[MARKET_NODE],Country_MZ[COUNTRY_NAME])</f>
        <v>DENMARK</v>
      </c>
      <c r="J1608" s="10" t="str">
        <f>_xlfn.XLOOKUP(A1608,Country_MZ[MARKET_NODE],Country_MZ[COUNTRY_NAME])</f>
        <v>DENMARK</v>
      </c>
    </row>
    <row r="1609" spans="1:10" hidden="1">
      <c r="A1609" s="10" t="s">
        <v>45</v>
      </c>
      <c r="B1609" s="10" t="s">
        <v>44</v>
      </c>
      <c r="C1609" s="10" t="s">
        <v>369</v>
      </c>
      <c r="D1609" s="10">
        <v>2031</v>
      </c>
      <c r="E1609" s="10" t="s">
        <v>44</v>
      </c>
      <c r="F1609" s="10">
        <v>0</v>
      </c>
      <c r="G1609" s="10">
        <v>0</v>
      </c>
      <c r="H1609" s="10" t="s">
        <v>291</v>
      </c>
      <c r="I1609" s="10" t="str">
        <f>_xlfn.XLOOKUP(E1609,Country_MZ[MARKET_NODE],Country_MZ[COUNTRY_NAME])</f>
        <v>DENMARK</v>
      </c>
      <c r="J1609" s="10" t="str">
        <f>_xlfn.XLOOKUP(A1609,Country_MZ[MARKET_NODE],Country_MZ[COUNTRY_NAME])</f>
        <v>DENMARK</v>
      </c>
    </row>
    <row r="1610" spans="1:10" hidden="1">
      <c r="A1610" s="10" t="s">
        <v>45</v>
      </c>
      <c r="B1610" s="10" t="s">
        <v>44</v>
      </c>
      <c r="C1610" s="10" t="s">
        <v>369</v>
      </c>
      <c r="D1610" s="10">
        <v>2031</v>
      </c>
      <c r="E1610" s="10" t="s">
        <v>45</v>
      </c>
      <c r="F1610" s="10">
        <v>0</v>
      </c>
      <c r="G1610" s="10">
        <v>0</v>
      </c>
      <c r="H1610" s="10" t="s">
        <v>291</v>
      </c>
      <c r="I1610" s="10" t="str">
        <f>_xlfn.XLOOKUP(E1610,Country_MZ[MARKET_NODE],Country_MZ[COUNTRY_NAME])</f>
        <v>DENMARK</v>
      </c>
      <c r="J1610" s="10" t="str">
        <f>_xlfn.XLOOKUP(A1610,Country_MZ[MARKET_NODE],Country_MZ[COUNTRY_NAME])</f>
        <v>DENMARK</v>
      </c>
    </row>
    <row r="1611" spans="1:10" hidden="1">
      <c r="A1611" s="10" t="s">
        <v>45</v>
      </c>
      <c r="B1611" s="10" t="s">
        <v>44</v>
      </c>
      <c r="C1611" s="10" t="s">
        <v>369</v>
      </c>
      <c r="D1611" s="10">
        <v>2032</v>
      </c>
      <c r="E1611" s="10" t="s">
        <v>44</v>
      </c>
      <c r="F1611" s="10">
        <v>0</v>
      </c>
      <c r="G1611" s="10">
        <v>0</v>
      </c>
      <c r="H1611" s="10" t="s">
        <v>291</v>
      </c>
      <c r="I1611" s="10" t="str">
        <f>_xlfn.XLOOKUP(E1611,Country_MZ[MARKET_NODE],Country_MZ[COUNTRY_NAME])</f>
        <v>DENMARK</v>
      </c>
      <c r="J1611" s="10" t="str">
        <f>_xlfn.XLOOKUP(A1611,Country_MZ[MARKET_NODE],Country_MZ[COUNTRY_NAME])</f>
        <v>DENMARK</v>
      </c>
    </row>
    <row r="1612" spans="1:10" hidden="1">
      <c r="A1612" s="10" t="s">
        <v>45</v>
      </c>
      <c r="B1612" s="10" t="s">
        <v>44</v>
      </c>
      <c r="C1612" s="10" t="s">
        <v>369</v>
      </c>
      <c r="D1612" s="10">
        <v>2032</v>
      </c>
      <c r="E1612" s="10" t="s">
        <v>45</v>
      </c>
      <c r="F1612" s="10">
        <v>0</v>
      </c>
      <c r="G1612" s="10">
        <v>0</v>
      </c>
      <c r="H1612" s="10" t="s">
        <v>291</v>
      </c>
      <c r="I1612" s="10" t="str">
        <f>_xlfn.XLOOKUP(E1612,Country_MZ[MARKET_NODE],Country_MZ[COUNTRY_NAME])</f>
        <v>DENMARK</v>
      </c>
      <c r="J1612" s="10" t="str">
        <f>_xlfn.XLOOKUP(A1612,Country_MZ[MARKET_NODE],Country_MZ[COUNTRY_NAME])</f>
        <v>DENMARK</v>
      </c>
    </row>
    <row r="1613" spans="1:10" hidden="1">
      <c r="A1613" s="10" t="s">
        <v>45</v>
      </c>
      <c r="B1613" s="10" t="s">
        <v>44</v>
      </c>
      <c r="C1613" s="10" t="s">
        <v>369</v>
      </c>
      <c r="D1613" s="10">
        <v>2033</v>
      </c>
      <c r="E1613" s="10" t="s">
        <v>44</v>
      </c>
      <c r="F1613" s="10">
        <v>1400</v>
      </c>
      <c r="G1613" s="10">
        <v>700</v>
      </c>
      <c r="H1613" s="10" t="s">
        <v>292</v>
      </c>
      <c r="I1613" s="10" t="str">
        <f>_xlfn.XLOOKUP(E1613,Country_MZ[MARKET_NODE],Country_MZ[COUNTRY_NAME])</f>
        <v>DENMARK</v>
      </c>
      <c r="J1613" s="10" t="str">
        <f>_xlfn.XLOOKUP(A1613,Country_MZ[MARKET_NODE],Country_MZ[COUNTRY_NAME])</f>
        <v>DENMARK</v>
      </c>
    </row>
    <row r="1614" spans="1:10" hidden="1">
      <c r="A1614" s="10" t="s">
        <v>45</v>
      </c>
      <c r="B1614" s="10" t="s">
        <v>44</v>
      </c>
      <c r="C1614" s="10" t="s">
        <v>369</v>
      </c>
      <c r="D1614" s="10">
        <v>2033</v>
      </c>
      <c r="E1614" s="10" t="s">
        <v>45</v>
      </c>
      <c r="F1614" s="10">
        <v>1400</v>
      </c>
      <c r="G1614" s="10">
        <v>700</v>
      </c>
      <c r="H1614" s="10" t="s">
        <v>292</v>
      </c>
      <c r="I1614" s="10" t="str">
        <f>_xlfn.XLOOKUP(E1614,Country_MZ[MARKET_NODE],Country_MZ[COUNTRY_NAME])</f>
        <v>DENMARK</v>
      </c>
      <c r="J1614" s="10" t="str">
        <f>_xlfn.XLOOKUP(A1614,Country_MZ[MARKET_NODE],Country_MZ[COUNTRY_NAME])</f>
        <v>DENMARK</v>
      </c>
    </row>
    <row r="1615" spans="1:10" hidden="1">
      <c r="A1615" s="10" t="s">
        <v>45</v>
      </c>
      <c r="B1615" s="10" t="s">
        <v>44</v>
      </c>
      <c r="C1615" s="10" t="s">
        <v>369</v>
      </c>
      <c r="D1615" s="10">
        <v>2034</v>
      </c>
      <c r="E1615" s="10" t="s">
        <v>44</v>
      </c>
      <c r="F1615" s="10">
        <v>1400</v>
      </c>
      <c r="G1615" s="10">
        <v>700</v>
      </c>
      <c r="H1615" s="10" t="s">
        <v>292</v>
      </c>
      <c r="I1615" s="10" t="str">
        <f>_xlfn.XLOOKUP(E1615,Country_MZ[MARKET_NODE],Country_MZ[COUNTRY_NAME])</f>
        <v>DENMARK</v>
      </c>
      <c r="J1615" s="10" t="str">
        <f>_xlfn.XLOOKUP(A1615,Country_MZ[MARKET_NODE],Country_MZ[COUNTRY_NAME])</f>
        <v>DENMARK</v>
      </c>
    </row>
    <row r="1616" spans="1:10" hidden="1">
      <c r="A1616" s="10" t="s">
        <v>45</v>
      </c>
      <c r="B1616" s="10" t="s">
        <v>44</v>
      </c>
      <c r="C1616" s="10" t="s">
        <v>369</v>
      </c>
      <c r="D1616" s="10">
        <v>2034</v>
      </c>
      <c r="E1616" s="10" t="s">
        <v>45</v>
      </c>
      <c r="F1616" s="10">
        <v>1400</v>
      </c>
      <c r="G1616" s="10">
        <v>700</v>
      </c>
      <c r="H1616" s="10" t="s">
        <v>292</v>
      </c>
      <c r="I1616" s="10" t="str">
        <f>_xlfn.XLOOKUP(E1616,Country_MZ[MARKET_NODE],Country_MZ[COUNTRY_NAME])</f>
        <v>DENMARK</v>
      </c>
      <c r="J1616" s="10" t="str">
        <f>_xlfn.XLOOKUP(A1616,Country_MZ[MARKET_NODE],Country_MZ[COUNTRY_NAME])</f>
        <v>DENMARK</v>
      </c>
    </row>
    <row r="1617" spans="1:10" hidden="1">
      <c r="A1617" s="10" t="s">
        <v>45</v>
      </c>
      <c r="B1617" s="10" t="s">
        <v>44</v>
      </c>
      <c r="C1617" s="10" t="s">
        <v>369</v>
      </c>
      <c r="D1617" s="10">
        <v>2035</v>
      </c>
      <c r="E1617" s="10" t="s">
        <v>44</v>
      </c>
      <c r="F1617" s="10">
        <v>1400</v>
      </c>
      <c r="G1617" s="10">
        <v>700</v>
      </c>
      <c r="H1617" s="10" t="s">
        <v>292</v>
      </c>
      <c r="I1617" s="10" t="str">
        <f>_xlfn.XLOOKUP(E1617,Country_MZ[MARKET_NODE],Country_MZ[COUNTRY_NAME])</f>
        <v>DENMARK</v>
      </c>
      <c r="J1617" s="10" t="str">
        <f>_xlfn.XLOOKUP(A1617,Country_MZ[MARKET_NODE],Country_MZ[COUNTRY_NAME])</f>
        <v>DENMARK</v>
      </c>
    </row>
    <row r="1618" spans="1:10" hidden="1">
      <c r="A1618" s="10" t="s">
        <v>45</v>
      </c>
      <c r="B1618" s="10" t="s">
        <v>44</v>
      </c>
      <c r="C1618" s="10" t="s">
        <v>369</v>
      </c>
      <c r="D1618" s="10">
        <v>2035</v>
      </c>
      <c r="E1618" s="10" t="s">
        <v>45</v>
      </c>
      <c r="F1618" s="10">
        <v>1400</v>
      </c>
      <c r="G1618" s="10">
        <v>700</v>
      </c>
      <c r="H1618" s="10" t="s">
        <v>292</v>
      </c>
      <c r="I1618" s="10" t="str">
        <f>_xlfn.XLOOKUP(E1618,Country_MZ[MARKET_NODE],Country_MZ[COUNTRY_NAME])</f>
        <v>DENMARK</v>
      </c>
      <c r="J1618" s="10" t="str">
        <f>_xlfn.XLOOKUP(A1618,Country_MZ[MARKET_NODE],Country_MZ[COUNTRY_NAME])</f>
        <v>DENMARK</v>
      </c>
    </row>
    <row r="1619" spans="1:10" hidden="1">
      <c r="A1619" s="10" t="s">
        <v>45</v>
      </c>
      <c r="B1619" s="10" t="s">
        <v>71</v>
      </c>
      <c r="C1619" s="10" t="s">
        <v>370</v>
      </c>
      <c r="D1619" s="10">
        <v>2025</v>
      </c>
      <c r="E1619" s="10" t="s">
        <v>45</v>
      </c>
      <c r="F1619" s="10">
        <v>700</v>
      </c>
      <c r="G1619" s="10">
        <v>0</v>
      </c>
      <c r="H1619" s="10" t="s">
        <v>292</v>
      </c>
      <c r="I1619" s="10" t="str">
        <f>_xlfn.XLOOKUP(E1619,Country_MZ[MARKET_NODE],Country_MZ[COUNTRY_NAME])</f>
        <v>DENMARK</v>
      </c>
      <c r="J1619" s="10" t="str">
        <f>_xlfn.XLOOKUP(A1619,Country_MZ[MARKET_NODE],Country_MZ[COUNTRY_NAME])</f>
        <v>DENMARK</v>
      </c>
    </row>
    <row r="1620" spans="1:10" hidden="1">
      <c r="A1620" s="10" t="s">
        <v>45</v>
      </c>
      <c r="B1620" s="10" t="s">
        <v>71</v>
      </c>
      <c r="C1620" s="10" t="s">
        <v>370</v>
      </c>
      <c r="D1620" s="10">
        <v>2025</v>
      </c>
      <c r="E1620" s="10" t="s">
        <v>71</v>
      </c>
      <c r="F1620" s="10">
        <v>700</v>
      </c>
      <c r="G1620" s="10">
        <v>700</v>
      </c>
      <c r="H1620" s="10" t="s">
        <v>291</v>
      </c>
      <c r="I1620" s="10" t="str">
        <f>_xlfn.XLOOKUP(E1620,Country_MZ[MARKET_NODE],Country_MZ[COUNTRY_NAME])</f>
        <v>NETHERLANDS</v>
      </c>
      <c r="J1620" s="10" t="str">
        <f>_xlfn.XLOOKUP(A1620,Country_MZ[MARKET_NODE],Country_MZ[COUNTRY_NAME])</f>
        <v>DENMARK</v>
      </c>
    </row>
    <row r="1621" spans="1:10" hidden="1">
      <c r="A1621" s="10" t="s">
        <v>45</v>
      </c>
      <c r="B1621" s="10" t="s">
        <v>71</v>
      </c>
      <c r="C1621" s="10" t="s">
        <v>370</v>
      </c>
      <c r="D1621" s="10">
        <v>2026</v>
      </c>
      <c r="E1621" s="10" t="s">
        <v>45</v>
      </c>
      <c r="F1621" s="10">
        <v>700</v>
      </c>
      <c r="G1621" s="10">
        <v>0</v>
      </c>
      <c r="H1621" s="10" t="s">
        <v>292</v>
      </c>
      <c r="I1621" s="10" t="str">
        <f>_xlfn.XLOOKUP(E1621,Country_MZ[MARKET_NODE],Country_MZ[COUNTRY_NAME])</f>
        <v>DENMARK</v>
      </c>
      <c r="J1621" s="10" t="str">
        <f>_xlfn.XLOOKUP(A1621,Country_MZ[MARKET_NODE],Country_MZ[COUNTRY_NAME])</f>
        <v>DENMARK</v>
      </c>
    </row>
    <row r="1622" spans="1:10" hidden="1">
      <c r="A1622" s="10" t="s">
        <v>45</v>
      </c>
      <c r="B1622" s="10" t="s">
        <v>71</v>
      </c>
      <c r="C1622" s="10" t="s">
        <v>370</v>
      </c>
      <c r="D1622" s="10">
        <v>2026</v>
      </c>
      <c r="E1622" s="10" t="s">
        <v>71</v>
      </c>
      <c r="F1622" s="10">
        <v>700</v>
      </c>
      <c r="G1622" s="10">
        <v>700</v>
      </c>
      <c r="H1622" s="10" t="s">
        <v>291</v>
      </c>
      <c r="I1622" s="10" t="str">
        <f>_xlfn.XLOOKUP(E1622,Country_MZ[MARKET_NODE],Country_MZ[COUNTRY_NAME])</f>
        <v>NETHERLANDS</v>
      </c>
      <c r="J1622" s="10" t="str">
        <f>_xlfn.XLOOKUP(A1622,Country_MZ[MARKET_NODE],Country_MZ[COUNTRY_NAME])</f>
        <v>DENMARK</v>
      </c>
    </row>
    <row r="1623" spans="1:10" hidden="1">
      <c r="A1623" s="10" t="s">
        <v>45</v>
      </c>
      <c r="B1623" s="10" t="s">
        <v>71</v>
      </c>
      <c r="C1623" s="10" t="s">
        <v>370</v>
      </c>
      <c r="D1623" s="10">
        <v>2027</v>
      </c>
      <c r="E1623" s="10" t="s">
        <v>45</v>
      </c>
      <c r="F1623" s="10">
        <v>700</v>
      </c>
      <c r="G1623" s="10">
        <v>0</v>
      </c>
      <c r="H1623" s="10" t="s">
        <v>292</v>
      </c>
      <c r="I1623" s="10" t="str">
        <f>_xlfn.XLOOKUP(E1623,Country_MZ[MARKET_NODE],Country_MZ[COUNTRY_NAME])</f>
        <v>DENMARK</v>
      </c>
      <c r="J1623" s="10" t="str">
        <f>_xlfn.XLOOKUP(A1623,Country_MZ[MARKET_NODE],Country_MZ[COUNTRY_NAME])</f>
        <v>DENMARK</v>
      </c>
    </row>
    <row r="1624" spans="1:10" hidden="1">
      <c r="A1624" s="10" t="s">
        <v>45</v>
      </c>
      <c r="B1624" s="10" t="s">
        <v>71</v>
      </c>
      <c r="C1624" s="10" t="s">
        <v>370</v>
      </c>
      <c r="D1624" s="10">
        <v>2027</v>
      </c>
      <c r="E1624" s="10" t="s">
        <v>71</v>
      </c>
      <c r="F1624" s="10">
        <v>700</v>
      </c>
      <c r="G1624" s="10">
        <v>700</v>
      </c>
      <c r="H1624" s="10" t="s">
        <v>291</v>
      </c>
      <c r="I1624" s="10" t="str">
        <f>_xlfn.XLOOKUP(E1624,Country_MZ[MARKET_NODE],Country_MZ[COUNTRY_NAME])</f>
        <v>NETHERLANDS</v>
      </c>
      <c r="J1624" s="10" t="str">
        <f>_xlfn.XLOOKUP(A1624,Country_MZ[MARKET_NODE],Country_MZ[COUNTRY_NAME])</f>
        <v>DENMARK</v>
      </c>
    </row>
    <row r="1625" spans="1:10" hidden="1">
      <c r="A1625" s="10" t="s">
        <v>45</v>
      </c>
      <c r="B1625" s="10" t="s">
        <v>71</v>
      </c>
      <c r="C1625" s="10" t="s">
        <v>370</v>
      </c>
      <c r="D1625" s="10">
        <v>2028</v>
      </c>
      <c r="E1625" s="10" t="s">
        <v>45</v>
      </c>
      <c r="F1625" s="10">
        <v>700</v>
      </c>
      <c r="G1625" s="10">
        <v>0</v>
      </c>
      <c r="H1625" s="10" t="s">
        <v>292</v>
      </c>
      <c r="I1625" s="10" t="str">
        <f>_xlfn.XLOOKUP(E1625,Country_MZ[MARKET_NODE],Country_MZ[COUNTRY_NAME])</f>
        <v>DENMARK</v>
      </c>
      <c r="J1625" s="10" t="str">
        <f>_xlfn.XLOOKUP(A1625,Country_MZ[MARKET_NODE],Country_MZ[COUNTRY_NAME])</f>
        <v>DENMARK</v>
      </c>
    </row>
    <row r="1626" spans="1:10" hidden="1">
      <c r="A1626" s="10" t="s">
        <v>45</v>
      </c>
      <c r="B1626" s="10" t="s">
        <v>71</v>
      </c>
      <c r="C1626" s="10" t="s">
        <v>370</v>
      </c>
      <c r="D1626" s="10">
        <v>2028</v>
      </c>
      <c r="E1626" s="10" t="s">
        <v>71</v>
      </c>
      <c r="F1626" s="10">
        <v>700</v>
      </c>
      <c r="G1626" s="10">
        <v>700</v>
      </c>
      <c r="H1626" s="10" t="s">
        <v>291</v>
      </c>
      <c r="I1626" s="10" t="str">
        <f>_xlfn.XLOOKUP(E1626,Country_MZ[MARKET_NODE],Country_MZ[COUNTRY_NAME])</f>
        <v>NETHERLANDS</v>
      </c>
      <c r="J1626" s="10" t="str">
        <f>_xlfn.XLOOKUP(A1626,Country_MZ[MARKET_NODE],Country_MZ[COUNTRY_NAME])</f>
        <v>DENMARK</v>
      </c>
    </row>
    <row r="1627" spans="1:10" hidden="1">
      <c r="A1627" s="10" t="s">
        <v>45</v>
      </c>
      <c r="B1627" s="10" t="s">
        <v>71</v>
      </c>
      <c r="C1627" s="10" t="s">
        <v>370</v>
      </c>
      <c r="D1627" s="10">
        <v>2029</v>
      </c>
      <c r="E1627" s="10" t="s">
        <v>45</v>
      </c>
      <c r="F1627" s="10">
        <v>700</v>
      </c>
      <c r="G1627" s="10">
        <v>0</v>
      </c>
      <c r="H1627" s="10" t="s">
        <v>292</v>
      </c>
      <c r="I1627" s="10" t="str">
        <f>_xlfn.XLOOKUP(E1627,Country_MZ[MARKET_NODE],Country_MZ[COUNTRY_NAME])</f>
        <v>DENMARK</v>
      </c>
      <c r="J1627" s="10" t="str">
        <f>_xlfn.XLOOKUP(A1627,Country_MZ[MARKET_NODE],Country_MZ[COUNTRY_NAME])</f>
        <v>DENMARK</v>
      </c>
    </row>
    <row r="1628" spans="1:10" hidden="1">
      <c r="A1628" s="10" t="s">
        <v>45</v>
      </c>
      <c r="B1628" s="10" t="s">
        <v>71</v>
      </c>
      <c r="C1628" s="10" t="s">
        <v>370</v>
      </c>
      <c r="D1628" s="10">
        <v>2029</v>
      </c>
      <c r="E1628" s="10" t="s">
        <v>71</v>
      </c>
      <c r="F1628" s="10">
        <v>700</v>
      </c>
      <c r="G1628" s="10">
        <v>700</v>
      </c>
      <c r="H1628" s="10" t="s">
        <v>291</v>
      </c>
      <c r="I1628" s="10" t="str">
        <f>_xlfn.XLOOKUP(E1628,Country_MZ[MARKET_NODE],Country_MZ[COUNTRY_NAME])</f>
        <v>NETHERLANDS</v>
      </c>
      <c r="J1628" s="10" t="str">
        <f>_xlfn.XLOOKUP(A1628,Country_MZ[MARKET_NODE],Country_MZ[COUNTRY_NAME])</f>
        <v>DENMARK</v>
      </c>
    </row>
    <row r="1629" spans="1:10" hidden="1">
      <c r="A1629" s="10" t="s">
        <v>45</v>
      </c>
      <c r="B1629" s="10" t="s">
        <v>71</v>
      </c>
      <c r="C1629" s="10" t="s">
        <v>370</v>
      </c>
      <c r="D1629" s="10">
        <v>2030</v>
      </c>
      <c r="E1629" s="10" t="s">
        <v>45</v>
      </c>
      <c r="F1629" s="10">
        <v>700</v>
      </c>
      <c r="G1629" s="10">
        <v>0</v>
      </c>
      <c r="H1629" s="10" t="s">
        <v>292</v>
      </c>
      <c r="I1629" s="10" t="str">
        <f>_xlfn.XLOOKUP(E1629,Country_MZ[MARKET_NODE],Country_MZ[COUNTRY_NAME])</f>
        <v>DENMARK</v>
      </c>
      <c r="J1629" s="10" t="str">
        <f>_xlfn.XLOOKUP(A1629,Country_MZ[MARKET_NODE],Country_MZ[COUNTRY_NAME])</f>
        <v>DENMARK</v>
      </c>
    </row>
    <row r="1630" spans="1:10" hidden="1">
      <c r="A1630" s="10" t="s">
        <v>45</v>
      </c>
      <c r="B1630" s="10" t="s">
        <v>71</v>
      </c>
      <c r="C1630" s="10" t="s">
        <v>370</v>
      </c>
      <c r="D1630" s="10">
        <v>2030</v>
      </c>
      <c r="E1630" s="10" t="s">
        <v>71</v>
      </c>
      <c r="F1630" s="10">
        <v>700</v>
      </c>
      <c r="G1630" s="10">
        <v>700</v>
      </c>
      <c r="H1630" s="10" t="s">
        <v>291</v>
      </c>
      <c r="I1630" s="10" t="str">
        <f>_xlfn.XLOOKUP(E1630,Country_MZ[MARKET_NODE],Country_MZ[COUNTRY_NAME])</f>
        <v>NETHERLANDS</v>
      </c>
      <c r="J1630" s="10" t="str">
        <f>_xlfn.XLOOKUP(A1630,Country_MZ[MARKET_NODE],Country_MZ[COUNTRY_NAME])</f>
        <v>DENMARK</v>
      </c>
    </row>
    <row r="1631" spans="1:10" hidden="1">
      <c r="A1631" s="10" t="s">
        <v>45</v>
      </c>
      <c r="B1631" s="10" t="s">
        <v>71</v>
      </c>
      <c r="C1631" s="10" t="s">
        <v>370</v>
      </c>
      <c r="D1631" s="10">
        <v>2031</v>
      </c>
      <c r="E1631" s="10" t="s">
        <v>45</v>
      </c>
      <c r="F1631" s="10">
        <v>700</v>
      </c>
      <c r="G1631" s="10">
        <v>0</v>
      </c>
      <c r="H1631" s="10" t="s">
        <v>292</v>
      </c>
      <c r="I1631" s="10" t="str">
        <f>_xlfn.XLOOKUP(E1631,Country_MZ[MARKET_NODE],Country_MZ[COUNTRY_NAME])</f>
        <v>DENMARK</v>
      </c>
      <c r="J1631" s="10" t="str">
        <f>_xlfn.XLOOKUP(A1631,Country_MZ[MARKET_NODE],Country_MZ[COUNTRY_NAME])</f>
        <v>DENMARK</v>
      </c>
    </row>
    <row r="1632" spans="1:10" hidden="1">
      <c r="A1632" s="10" t="s">
        <v>45</v>
      </c>
      <c r="B1632" s="10" t="s">
        <v>71</v>
      </c>
      <c r="C1632" s="10" t="s">
        <v>370</v>
      </c>
      <c r="D1632" s="10">
        <v>2031</v>
      </c>
      <c r="E1632" s="10" t="s">
        <v>71</v>
      </c>
      <c r="F1632" s="10">
        <v>700</v>
      </c>
      <c r="G1632" s="10">
        <v>700</v>
      </c>
      <c r="H1632" s="10" t="s">
        <v>291</v>
      </c>
      <c r="I1632" s="10" t="str">
        <f>_xlfn.XLOOKUP(E1632,Country_MZ[MARKET_NODE],Country_MZ[COUNTRY_NAME])</f>
        <v>NETHERLANDS</v>
      </c>
      <c r="J1632" s="10" t="str">
        <f>_xlfn.XLOOKUP(A1632,Country_MZ[MARKET_NODE],Country_MZ[COUNTRY_NAME])</f>
        <v>DENMARK</v>
      </c>
    </row>
    <row r="1633" spans="1:10" hidden="1">
      <c r="A1633" s="10" t="s">
        <v>45</v>
      </c>
      <c r="B1633" s="10" t="s">
        <v>71</v>
      </c>
      <c r="C1633" s="10" t="s">
        <v>370</v>
      </c>
      <c r="D1633" s="10">
        <v>2032</v>
      </c>
      <c r="E1633" s="10" t="s">
        <v>45</v>
      </c>
      <c r="F1633" s="10">
        <v>700</v>
      </c>
      <c r="G1633" s="10">
        <v>0</v>
      </c>
      <c r="H1633" s="10" t="s">
        <v>292</v>
      </c>
      <c r="I1633" s="10" t="str">
        <f>_xlfn.XLOOKUP(E1633,Country_MZ[MARKET_NODE],Country_MZ[COUNTRY_NAME])</f>
        <v>DENMARK</v>
      </c>
      <c r="J1633" s="10" t="str">
        <f>_xlfn.XLOOKUP(A1633,Country_MZ[MARKET_NODE],Country_MZ[COUNTRY_NAME])</f>
        <v>DENMARK</v>
      </c>
    </row>
    <row r="1634" spans="1:10" hidden="1">
      <c r="A1634" s="10" t="s">
        <v>45</v>
      </c>
      <c r="B1634" s="10" t="s">
        <v>71</v>
      </c>
      <c r="C1634" s="10" t="s">
        <v>370</v>
      </c>
      <c r="D1634" s="10">
        <v>2032</v>
      </c>
      <c r="E1634" s="10" t="s">
        <v>71</v>
      </c>
      <c r="F1634" s="10">
        <v>700</v>
      </c>
      <c r="G1634" s="10">
        <v>700</v>
      </c>
      <c r="H1634" s="10" t="s">
        <v>291</v>
      </c>
      <c r="I1634" s="10" t="str">
        <f>_xlfn.XLOOKUP(E1634,Country_MZ[MARKET_NODE],Country_MZ[COUNTRY_NAME])</f>
        <v>NETHERLANDS</v>
      </c>
      <c r="J1634" s="10" t="str">
        <f>_xlfn.XLOOKUP(A1634,Country_MZ[MARKET_NODE],Country_MZ[COUNTRY_NAME])</f>
        <v>DENMARK</v>
      </c>
    </row>
    <row r="1635" spans="1:10" hidden="1">
      <c r="A1635" s="10" t="s">
        <v>45</v>
      </c>
      <c r="B1635" s="10" t="s">
        <v>71</v>
      </c>
      <c r="C1635" s="10" t="s">
        <v>370</v>
      </c>
      <c r="D1635" s="10">
        <v>2033</v>
      </c>
      <c r="E1635" s="10" t="s">
        <v>45</v>
      </c>
      <c r="F1635" s="10">
        <v>700</v>
      </c>
      <c r="G1635" s="10">
        <v>0</v>
      </c>
      <c r="H1635" s="10" t="s">
        <v>292</v>
      </c>
      <c r="I1635" s="10" t="str">
        <f>_xlfn.XLOOKUP(E1635,Country_MZ[MARKET_NODE],Country_MZ[COUNTRY_NAME])</f>
        <v>DENMARK</v>
      </c>
      <c r="J1635" s="10" t="str">
        <f>_xlfn.XLOOKUP(A1635,Country_MZ[MARKET_NODE],Country_MZ[COUNTRY_NAME])</f>
        <v>DENMARK</v>
      </c>
    </row>
    <row r="1636" spans="1:10" hidden="1">
      <c r="A1636" s="10" t="s">
        <v>45</v>
      </c>
      <c r="B1636" s="10" t="s">
        <v>71</v>
      </c>
      <c r="C1636" s="10" t="s">
        <v>370</v>
      </c>
      <c r="D1636" s="10">
        <v>2033</v>
      </c>
      <c r="E1636" s="10" t="s">
        <v>71</v>
      </c>
      <c r="F1636" s="10">
        <v>700</v>
      </c>
      <c r="G1636" s="10">
        <v>700</v>
      </c>
      <c r="H1636" s="10" t="s">
        <v>291</v>
      </c>
      <c r="I1636" s="10" t="str">
        <f>_xlfn.XLOOKUP(E1636,Country_MZ[MARKET_NODE],Country_MZ[COUNTRY_NAME])</f>
        <v>NETHERLANDS</v>
      </c>
      <c r="J1636" s="10" t="str">
        <f>_xlfn.XLOOKUP(A1636,Country_MZ[MARKET_NODE],Country_MZ[COUNTRY_NAME])</f>
        <v>DENMARK</v>
      </c>
    </row>
    <row r="1637" spans="1:10" hidden="1">
      <c r="A1637" s="10" t="s">
        <v>45</v>
      </c>
      <c r="B1637" s="10" t="s">
        <v>71</v>
      </c>
      <c r="C1637" s="10" t="s">
        <v>370</v>
      </c>
      <c r="D1637" s="10">
        <v>2034</v>
      </c>
      <c r="E1637" s="10" t="s">
        <v>45</v>
      </c>
      <c r="F1637" s="10">
        <v>700</v>
      </c>
      <c r="G1637" s="10">
        <v>0</v>
      </c>
      <c r="H1637" s="10" t="s">
        <v>292</v>
      </c>
      <c r="I1637" s="10" t="str">
        <f>_xlfn.XLOOKUP(E1637,Country_MZ[MARKET_NODE],Country_MZ[COUNTRY_NAME])</f>
        <v>DENMARK</v>
      </c>
      <c r="J1637" s="10" t="str">
        <f>_xlfn.XLOOKUP(A1637,Country_MZ[MARKET_NODE],Country_MZ[COUNTRY_NAME])</f>
        <v>DENMARK</v>
      </c>
    </row>
    <row r="1638" spans="1:10" hidden="1">
      <c r="A1638" s="10" t="s">
        <v>45</v>
      </c>
      <c r="B1638" s="10" t="s">
        <v>71</v>
      </c>
      <c r="C1638" s="10" t="s">
        <v>370</v>
      </c>
      <c r="D1638" s="10">
        <v>2034</v>
      </c>
      <c r="E1638" s="10" t="s">
        <v>71</v>
      </c>
      <c r="F1638" s="10">
        <v>700</v>
      </c>
      <c r="G1638" s="10">
        <v>700</v>
      </c>
      <c r="H1638" s="10" t="s">
        <v>291</v>
      </c>
      <c r="I1638" s="10" t="str">
        <f>_xlfn.XLOOKUP(E1638,Country_MZ[MARKET_NODE],Country_MZ[COUNTRY_NAME])</f>
        <v>NETHERLANDS</v>
      </c>
      <c r="J1638" s="10" t="str">
        <f>_xlfn.XLOOKUP(A1638,Country_MZ[MARKET_NODE],Country_MZ[COUNTRY_NAME])</f>
        <v>DENMARK</v>
      </c>
    </row>
    <row r="1639" spans="1:10" hidden="1">
      <c r="A1639" s="10" t="s">
        <v>45</v>
      </c>
      <c r="B1639" s="10" t="s">
        <v>71</v>
      </c>
      <c r="C1639" s="10" t="s">
        <v>370</v>
      </c>
      <c r="D1639" s="10">
        <v>2035</v>
      </c>
      <c r="E1639" s="10" t="s">
        <v>45</v>
      </c>
      <c r="F1639" s="10">
        <v>700</v>
      </c>
      <c r="G1639" s="10">
        <v>0</v>
      </c>
      <c r="H1639" s="10" t="s">
        <v>292</v>
      </c>
      <c r="I1639" s="10" t="str">
        <f>_xlfn.XLOOKUP(E1639,Country_MZ[MARKET_NODE],Country_MZ[COUNTRY_NAME])</f>
        <v>DENMARK</v>
      </c>
      <c r="J1639" s="10" t="str">
        <f>_xlfn.XLOOKUP(A1639,Country_MZ[MARKET_NODE],Country_MZ[COUNTRY_NAME])</f>
        <v>DENMARK</v>
      </c>
    </row>
    <row r="1640" spans="1:10" hidden="1">
      <c r="A1640" s="10" t="s">
        <v>45</v>
      </c>
      <c r="B1640" s="10" t="s">
        <v>71</v>
      </c>
      <c r="C1640" s="10" t="s">
        <v>370</v>
      </c>
      <c r="D1640" s="10">
        <v>2035</v>
      </c>
      <c r="E1640" s="10" t="s">
        <v>71</v>
      </c>
      <c r="F1640" s="10">
        <v>700</v>
      </c>
      <c r="G1640" s="10">
        <v>700</v>
      </c>
      <c r="H1640" s="10" t="s">
        <v>291</v>
      </c>
      <c r="I1640" s="10" t="str">
        <f>_xlfn.XLOOKUP(E1640,Country_MZ[MARKET_NODE],Country_MZ[COUNTRY_NAME])</f>
        <v>NETHERLANDS</v>
      </c>
      <c r="J1640" s="10" t="str">
        <f>_xlfn.XLOOKUP(A1640,Country_MZ[MARKET_NODE],Country_MZ[COUNTRY_NAME])</f>
        <v>DENMARK</v>
      </c>
    </row>
    <row r="1641" spans="1:10" hidden="1">
      <c r="A1641" s="10" t="s">
        <v>45</v>
      </c>
      <c r="B1641" s="10" t="s">
        <v>77</v>
      </c>
      <c r="C1641" s="10" t="s">
        <v>371</v>
      </c>
      <c r="D1641" s="10">
        <v>2025</v>
      </c>
      <c r="E1641" s="10" t="s">
        <v>45</v>
      </c>
      <c r="F1641" s="10">
        <v>1632</v>
      </c>
      <c r="G1641" s="10">
        <v>480</v>
      </c>
      <c r="H1641" s="10" t="s">
        <v>292</v>
      </c>
      <c r="I1641" s="10" t="str">
        <f>_xlfn.XLOOKUP(E1641,Country_MZ[MARKET_NODE],Country_MZ[COUNTRY_NAME])</f>
        <v>DENMARK</v>
      </c>
      <c r="J1641" s="10" t="str">
        <f>_xlfn.XLOOKUP(A1641,Country_MZ[MARKET_NODE],Country_MZ[COUNTRY_NAME])</f>
        <v>DENMARK</v>
      </c>
    </row>
    <row r="1642" spans="1:10" hidden="1">
      <c r="A1642" s="10" t="s">
        <v>45</v>
      </c>
      <c r="B1642" s="10" t="s">
        <v>77</v>
      </c>
      <c r="C1642" s="10" t="s">
        <v>371</v>
      </c>
      <c r="D1642" s="10">
        <v>2025</v>
      </c>
      <c r="E1642" s="10" t="s">
        <v>77</v>
      </c>
      <c r="F1642" s="10">
        <v>1632</v>
      </c>
      <c r="G1642" s="10">
        <v>1632</v>
      </c>
      <c r="H1642" s="10" t="s">
        <v>291</v>
      </c>
      <c r="I1642" s="10" t="str">
        <f>_xlfn.XLOOKUP(E1642,Country_MZ[MARKET_NODE],Country_MZ[COUNTRY_NAME])</f>
        <v>NORWAY</v>
      </c>
      <c r="J1642" s="10" t="str">
        <f>_xlfn.XLOOKUP(A1642,Country_MZ[MARKET_NODE],Country_MZ[COUNTRY_NAME])</f>
        <v>DENMARK</v>
      </c>
    </row>
    <row r="1643" spans="1:10" hidden="1">
      <c r="A1643" s="10" t="s">
        <v>45</v>
      </c>
      <c r="B1643" s="10" t="s">
        <v>77</v>
      </c>
      <c r="C1643" s="10" t="s">
        <v>371</v>
      </c>
      <c r="D1643" s="10">
        <v>2026</v>
      </c>
      <c r="E1643" s="10" t="s">
        <v>45</v>
      </c>
      <c r="F1643" s="10">
        <v>1632</v>
      </c>
      <c r="G1643" s="10">
        <v>480</v>
      </c>
      <c r="H1643" s="10" t="s">
        <v>292</v>
      </c>
      <c r="I1643" s="10" t="str">
        <f>_xlfn.XLOOKUP(E1643,Country_MZ[MARKET_NODE],Country_MZ[COUNTRY_NAME])</f>
        <v>DENMARK</v>
      </c>
      <c r="J1643" s="10" t="str">
        <f>_xlfn.XLOOKUP(A1643,Country_MZ[MARKET_NODE],Country_MZ[COUNTRY_NAME])</f>
        <v>DENMARK</v>
      </c>
    </row>
    <row r="1644" spans="1:10" hidden="1">
      <c r="A1644" s="10" t="s">
        <v>45</v>
      </c>
      <c r="B1644" s="10" t="s">
        <v>77</v>
      </c>
      <c r="C1644" s="10" t="s">
        <v>371</v>
      </c>
      <c r="D1644" s="10">
        <v>2026</v>
      </c>
      <c r="E1644" s="10" t="s">
        <v>77</v>
      </c>
      <c r="F1644" s="10">
        <v>1632</v>
      </c>
      <c r="G1644" s="10">
        <v>1632</v>
      </c>
      <c r="H1644" s="10" t="s">
        <v>291</v>
      </c>
      <c r="I1644" s="10" t="str">
        <f>_xlfn.XLOOKUP(E1644,Country_MZ[MARKET_NODE],Country_MZ[COUNTRY_NAME])</f>
        <v>NORWAY</v>
      </c>
      <c r="J1644" s="10" t="str">
        <f>_xlfn.XLOOKUP(A1644,Country_MZ[MARKET_NODE],Country_MZ[COUNTRY_NAME])</f>
        <v>DENMARK</v>
      </c>
    </row>
    <row r="1645" spans="1:10" hidden="1">
      <c r="A1645" s="10" t="s">
        <v>45</v>
      </c>
      <c r="B1645" s="10" t="s">
        <v>77</v>
      </c>
      <c r="C1645" s="10" t="s">
        <v>371</v>
      </c>
      <c r="D1645" s="10">
        <v>2027</v>
      </c>
      <c r="E1645" s="10" t="s">
        <v>45</v>
      </c>
      <c r="F1645" s="10">
        <v>1632</v>
      </c>
      <c r="G1645" s="10">
        <v>480</v>
      </c>
      <c r="H1645" s="10" t="s">
        <v>292</v>
      </c>
      <c r="I1645" s="10" t="str">
        <f>_xlfn.XLOOKUP(E1645,Country_MZ[MARKET_NODE],Country_MZ[COUNTRY_NAME])</f>
        <v>DENMARK</v>
      </c>
      <c r="J1645" s="10" t="str">
        <f>_xlfn.XLOOKUP(A1645,Country_MZ[MARKET_NODE],Country_MZ[COUNTRY_NAME])</f>
        <v>DENMARK</v>
      </c>
    </row>
    <row r="1646" spans="1:10" hidden="1">
      <c r="A1646" s="10" t="s">
        <v>45</v>
      </c>
      <c r="B1646" s="10" t="s">
        <v>77</v>
      </c>
      <c r="C1646" s="10" t="s">
        <v>371</v>
      </c>
      <c r="D1646" s="10">
        <v>2027</v>
      </c>
      <c r="E1646" s="10" t="s">
        <v>77</v>
      </c>
      <c r="F1646" s="10">
        <v>1632</v>
      </c>
      <c r="G1646" s="10">
        <v>1632</v>
      </c>
      <c r="H1646" s="10" t="s">
        <v>291</v>
      </c>
      <c r="I1646" s="10" t="str">
        <f>_xlfn.XLOOKUP(E1646,Country_MZ[MARKET_NODE],Country_MZ[COUNTRY_NAME])</f>
        <v>NORWAY</v>
      </c>
      <c r="J1646" s="10" t="str">
        <f>_xlfn.XLOOKUP(A1646,Country_MZ[MARKET_NODE],Country_MZ[COUNTRY_NAME])</f>
        <v>DENMARK</v>
      </c>
    </row>
    <row r="1647" spans="1:10" hidden="1">
      <c r="A1647" s="10" t="s">
        <v>45</v>
      </c>
      <c r="B1647" s="10" t="s">
        <v>77</v>
      </c>
      <c r="C1647" s="10" t="s">
        <v>371</v>
      </c>
      <c r="D1647" s="10">
        <v>2028</v>
      </c>
      <c r="E1647" s="10" t="s">
        <v>45</v>
      </c>
      <c r="F1647" s="10">
        <v>1632</v>
      </c>
      <c r="G1647" s="10">
        <v>480</v>
      </c>
      <c r="H1647" s="10" t="s">
        <v>292</v>
      </c>
      <c r="I1647" s="10" t="str">
        <f>_xlfn.XLOOKUP(E1647,Country_MZ[MARKET_NODE],Country_MZ[COUNTRY_NAME])</f>
        <v>DENMARK</v>
      </c>
      <c r="J1647" s="10" t="str">
        <f>_xlfn.XLOOKUP(A1647,Country_MZ[MARKET_NODE],Country_MZ[COUNTRY_NAME])</f>
        <v>DENMARK</v>
      </c>
    </row>
    <row r="1648" spans="1:10" hidden="1">
      <c r="A1648" s="10" t="s">
        <v>45</v>
      </c>
      <c r="B1648" s="10" t="s">
        <v>77</v>
      </c>
      <c r="C1648" s="10" t="s">
        <v>371</v>
      </c>
      <c r="D1648" s="10">
        <v>2028</v>
      </c>
      <c r="E1648" s="10" t="s">
        <v>77</v>
      </c>
      <c r="F1648" s="10">
        <v>1632</v>
      </c>
      <c r="G1648" s="10">
        <v>1632</v>
      </c>
      <c r="H1648" s="10" t="s">
        <v>291</v>
      </c>
      <c r="I1648" s="10" t="str">
        <f>_xlfn.XLOOKUP(E1648,Country_MZ[MARKET_NODE],Country_MZ[COUNTRY_NAME])</f>
        <v>NORWAY</v>
      </c>
      <c r="J1648" s="10" t="str">
        <f>_xlfn.XLOOKUP(A1648,Country_MZ[MARKET_NODE],Country_MZ[COUNTRY_NAME])</f>
        <v>DENMARK</v>
      </c>
    </row>
    <row r="1649" spans="1:10" hidden="1">
      <c r="A1649" s="10" t="s">
        <v>45</v>
      </c>
      <c r="B1649" s="10" t="s">
        <v>77</v>
      </c>
      <c r="C1649" s="10" t="s">
        <v>371</v>
      </c>
      <c r="D1649" s="10">
        <v>2029</v>
      </c>
      <c r="E1649" s="10" t="s">
        <v>45</v>
      </c>
      <c r="F1649" s="10">
        <v>1632</v>
      </c>
      <c r="G1649" s="10">
        <v>480</v>
      </c>
      <c r="H1649" s="10" t="s">
        <v>292</v>
      </c>
      <c r="I1649" s="10" t="str">
        <f>_xlfn.XLOOKUP(E1649,Country_MZ[MARKET_NODE],Country_MZ[COUNTRY_NAME])</f>
        <v>DENMARK</v>
      </c>
      <c r="J1649" s="10" t="str">
        <f>_xlfn.XLOOKUP(A1649,Country_MZ[MARKET_NODE],Country_MZ[COUNTRY_NAME])</f>
        <v>DENMARK</v>
      </c>
    </row>
    <row r="1650" spans="1:10" hidden="1">
      <c r="A1650" s="10" t="s">
        <v>45</v>
      </c>
      <c r="B1650" s="10" t="s">
        <v>77</v>
      </c>
      <c r="C1650" s="10" t="s">
        <v>371</v>
      </c>
      <c r="D1650" s="10">
        <v>2029</v>
      </c>
      <c r="E1650" s="10" t="s">
        <v>77</v>
      </c>
      <c r="F1650" s="10">
        <v>1632</v>
      </c>
      <c r="G1650" s="10">
        <v>1632</v>
      </c>
      <c r="H1650" s="10" t="s">
        <v>291</v>
      </c>
      <c r="I1650" s="10" t="str">
        <f>_xlfn.XLOOKUP(E1650,Country_MZ[MARKET_NODE],Country_MZ[COUNTRY_NAME])</f>
        <v>NORWAY</v>
      </c>
      <c r="J1650" s="10" t="str">
        <f>_xlfn.XLOOKUP(A1650,Country_MZ[MARKET_NODE],Country_MZ[COUNTRY_NAME])</f>
        <v>DENMARK</v>
      </c>
    </row>
    <row r="1651" spans="1:10" hidden="1">
      <c r="A1651" s="10" t="s">
        <v>45</v>
      </c>
      <c r="B1651" s="10" t="s">
        <v>77</v>
      </c>
      <c r="C1651" s="10" t="s">
        <v>371</v>
      </c>
      <c r="D1651" s="10">
        <v>2030</v>
      </c>
      <c r="E1651" s="10" t="s">
        <v>45</v>
      </c>
      <c r="F1651" s="10">
        <v>1632</v>
      </c>
      <c r="G1651" s="10">
        <v>480</v>
      </c>
      <c r="H1651" s="10" t="s">
        <v>292</v>
      </c>
      <c r="I1651" s="10" t="str">
        <f>_xlfn.XLOOKUP(E1651,Country_MZ[MARKET_NODE],Country_MZ[COUNTRY_NAME])</f>
        <v>DENMARK</v>
      </c>
      <c r="J1651" s="10" t="str">
        <f>_xlfn.XLOOKUP(A1651,Country_MZ[MARKET_NODE],Country_MZ[COUNTRY_NAME])</f>
        <v>DENMARK</v>
      </c>
    </row>
    <row r="1652" spans="1:10" hidden="1">
      <c r="A1652" s="10" t="s">
        <v>45</v>
      </c>
      <c r="B1652" s="10" t="s">
        <v>77</v>
      </c>
      <c r="C1652" s="10" t="s">
        <v>371</v>
      </c>
      <c r="D1652" s="10">
        <v>2030</v>
      </c>
      <c r="E1652" s="10" t="s">
        <v>77</v>
      </c>
      <c r="F1652" s="10">
        <v>1632</v>
      </c>
      <c r="G1652" s="10">
        <v>1632</v>
      </c>
      <c r="H1652" s="10" t="s">
        <v>291</v>
      </c>
      <c r="I1652" s="10" t="str">
        <f>_xlfn.XLOOKUP(E1652,Country_MZ[MARKET_NODE],Country_MZ[COUNTRY_NAME])</f>
        <v>NORWAY</v>
      </c>
      <c r="J1652" s="10" t="str">
        <f>_xlfn.XLOOKUP(A1652,Country_MZ[MARKET_NODE],Country_MZ[COUNTRY_NAME])</f>
        <v>DENMARK</v>
      </c>
    </row>
    <row r="1653" spans="1:10" hidden="1">
      <c r="A1653" s="10" t="s">
        <v>45</v>
      </c>
      <c r="B1653" s="10" t="s">
        <v>77</v>
      </c>
      <c r="C1653" s="10" t="s">
        <v>371</v>
      </c>
      <c r="D1653" s="10">
        <v>2031</v>
      </c>
      <c r="E1653" s="10" t="s">
        <v>45</v>
      </c>
      <c r="F1653" s="10">
        <v>1632</v>
      </c>
      <c r="G1653" s="10">
        <v>480</v>
      </c>
      <c r="H1653" s="10" t="s">
        <v>292</v>
      </c>
      <c r="I1653" s="10" t="str">
        <f>_xlfn.XLOOKUP(E1653,Country_MZ[MARKET_NODE],Country_MZ[COUNTRY_NAME])</f>
        <v>DENMARK</v>
      </c>
      <c r="J1653" s="10" t="str">
        <f>_xlfn.XLOOKUP(A1653,Country_MZ[MARKET_NODE],Country_MZ[COUNTRY_NAME])</f>
        <v>DENMARK</v>
      </c>
    </row>
    <row r="1654" spans="1:10" hidden="1">
      <c r="A1654" s="10" t="s">
        <v>45</v>
      </c>
      <c r="B1654" s="10" t="s">
        <v>77</v>
      </c>
      <c r="C1654" s="10" t="s">
        <v>371</v>
      </c>
      <c r="D1654" s="10">
        <v>2031</v>
      </c>
      <c r="E1654" s="10" t="s">
        <v>77</v>
      </c>
      <c r="F1654" s="10">
        <v>1632</v>
      </c>
      <c r="G1654" s="10">
        <v>1632</v>
      </c>
      <c r="H1654" s="10" t="s">
        <v>291</v>
      </c>
      <c r="I1654" s="10" t="str">
        <f>_xlfn.XLOOKUP(E1654,Country_MZ[MARKET_NODE],Country_MZ[COUNTRY_NAME])</f>
        <v>NORWAY</v>
      </c>
      <c r="J1654" s="10" t="str">
        <f>_xlfn.XLOOKUP(A1654,Country_MZ[MARKET_NODE],Country_MZ[COUNTRY_NAME])</f>
        <v>DENMARK</v>
      </c>
    </row>
    <row r="1655" spans="1:10" hidden="1">
      <c r="A1655" s="10" t="s">
        <v>45</v>
      </c>
      <c r="B1655" s="10" t="s">
        <v>77</v>
      </c>
      <c r="C1655" s="10" t="s">
        <v>371</v>
      </c>
      <c r="D1655" s="10">
        <v>2032</v>
      </c>
      <c r="E1655" s="10" t="s">
        <v>45</v>
      </c>
      <c r="F1655" s="10">
        <v>1632</v>
      </c>
      <c r="G1655" s="10">
        <v>480</v>
      </c>
      <c r="H1655" s="10" t="s">
        <v>292</v>
      </c>
      <c r="I1655" s="10" t="str">
        <f>_xlfn.XLOOKUP(E1655,Country_MZ[MARKET_NODE],Country_MZ[COUNTRY_NAME])</f>
        <v>DENMARK</v>
      </c>
      <c r="J1655" s="10" t="str">
        <f>_xlfn.XLOOKUP(A1655,Country_MZ[MARKET_NODE],Country_MZ[COUNTRY_NAME])</f>
        <v>DENMARK</v>
      </c>
    </row>
    <row r="1656" spans="1:10" hidden="1">
      <c r="A1656" s="10" t="s">
        <v>45</v>
      </c>
      <c r="B1656" s="10" t="s">
        <v>77</v>
      </c>
      <c r="C1656" s="10" t="s">
        <v>371</v>
      </c>
      <c r="D1656" s="10">
        <v>2032</v>
      </c>
      <c r="E1656" s="10" t="s">
        <v>77</v>
      </c>
      <c r="F1656" s="10">
        <v>1632</v>
      </c>
      <c r="G1656" s="10">
        <v>1632</v>
      </c>
      <c r="H1656" s="10" t="s">
        <v>291</v>
      </c>
      <c r="I1656" s="10" t="str">
        <f>_xlfn.XLOOKUP(E1656,Country_MZ[MARKET_NODE],Country_MZ[COUNTRY_NAME])</f>
        <v>NORWAY</v>
      </c>
      <c r="J1656" s="10" t="str">
        <f>_xlfn.XLOOKUP(A1656,Country_MZ[MARKET_NODE],Country_MZ[COUNTRY_NAME])</f>
        <v>DENMARK</v>
      </c>
    </row>
    <row r="1657" spans="1:10" hidden="1">
      <c r="A1657" s="10" t="s">
        <v>45</v>
      </c>
      <c r="B1657" s="10" t="s">
        <v>77</v>
      </c>
      <c r="C1657" s="10" t="s">
        <v>371</v>
      </c>
      <c r="D1657" s="10">
        <v>2033</v>
      </c>
      <c r="E1657" s="10" t="s">
        <v>45</v>
      </c>
      <c r="F1657" s="10">
        <v>1632</v>
      </c>
      <c r="G1657" s="10">
        <v>480</v>
      </c>
      <c r="H1657" s="10" t="s">
        <v>292</v>
      </c>
      <c r="I1657" s="10" t="str">
        <f>_xlfn.XLOOKUP(E1657,Country_MZ[MARKET_NODE],Country_MZ[COUNTRY_NAME])</f>
        <v>DENMARK</v>
      </c>
      <c r="J1657" s="10" t="str">
        <f>_xlfn.XLOOKUP(A1657,Country_MZ[MARKET_NODE],Country_MZ[COUNTRY_NAME])</f>
        <v>DENMARK</v>
      </c>
    </row>
    <row r="1658" spans="1:10" hidden="1">
      <c r="A1658" s="10" t="s">
        <v>45</v>
      </c>
      <c r="B1658" s="10" t="s">
        <v>77</v>
      </c>
      <c r="C1658" s="10" t="s">
        <v>371</v>
      </c>
      <c r="D1658" s="10">
        <v>2033</v>
      </c>
      <c r="E1658" s="10" t="s">
        <v>77</v>
      </c>
      <c r="F1658" s="10">
        <v>1632</v>
      </c>
      <c r="G1658" s="10">
        <v>1632</v>
      </c>
      <c r="H1658" s="10" t="s">
        <v>291</v>
      </c>
      <c r="I1658" s="10" t="str">
        <f>_xlfn.XLOOKUP(E1658,Country_MZ[MARKET_NODE],Country_MZ[COUNTRY_NAME])</f>
        <v>NORWAY</v>
      </c>
      <c r="J1658" s="10" t="str">
        <f>_xlfn.XLOOKUP(A1658,Country_MZ[MARKET_NODE],Country_MZ[COUNTRY_NAME])</f>
        <v>DENMARK</v>
      </c>
    </row>
    <row r="1659" spans="1:10" hidden="1">
      <c r="A1659" s="10" t="s">
        <v>45</v>
      </c>
      <c r="B1659" s="10" t="s">
        <v>77</v>
      </c>
      <c r="C1659" s="10" t="s">
        <v>371</v>
      </c>
      <c r="D1659" s="10">
        <v>2034</v>
      </c>
      <c r="E1659" s="10" t="s">
        <v>45</v>
      </c>
      <c r="F1659" s="10">
        <v>1632</v>
      </c>
      <c r="G1659" s="10">
        <v>480</v>
      </c>
      <c r="H1659" s="10" t="s">
        <v>292</v>
      </c>
      <c r="I1659" s="10" t="str">
        <f>_xlfn.XLOOKUP(E1659,Country_MZ[MARKET_NODE],Country_MZ[COUNTRY_NAME])</f>
        <v>DENMARK</v>
      </c>
      <c r="J1659" s="10" t="str">
        <f>_xlfn.XLOOKUP(A1659,Country_MZ[MARKET_NODE],Country_MZ[COUNTRY_NAME])</f>
        <v>DENMARK</v>
      </c>
    </row>
    <row r="1660" spans="1:10" hidden="1">
      <c r="A1660" s="10" t="s">
        <v>45</v>
      </c>
      <c r="B1660" s="10" t="s">
        <v>77</v>
      </c>
      <c r="C1660" s="10" t="s">
        <v>371</v>
      </c>
      <c r="D1660" s="10">
        <v>2034</v>
      </c>
      <c r="E1660" s="10" t="s">
        <v>77</v>
      </c>
      <c r="F1660" s="10">
        <v>0</v>
      </c>
      <c r="G1660" s="10">
        <v>0</v>
      </c>
      <c r="H1660" s="10" t="s">
        <v>291</v>
      </c>
      <c r="I1660" s="10" t="str">
        <f>_xlfn.XLOOKUP(E1660,Country_MZ[MARKET_NODE],Country_MZ[COUNTRY_NAME])</f>
        <v>NORWAY</v>
      </c>
      <c r="J1660" s="10" t="str">
        <f>_xlfn.XLOOKUP(A1660,Country_MZ[MARKET_NODE],Country_MZ[COUNTRY_NAME])</f>
        <v>DENMARK</v>
      </c>
    </row>
    <row r="1661" spans="1:10" hidden="1">
      <c r="A1661" s="10" t="s">
        <v>45</v>
      </c>
      <c r="B1661" s="10" t="s">
        <v>77</v>
      </c>
      <c r="C1661" s="10" t="s">
        <v>371</v>
      </c>
      <c r="D1661" s="10">
        <v>2035</v>
      </c>
      <c r="E1661" s="10" t="s">
        <v>45</v>
      </c>
      <c r="F1661" s="10">
        <v>1632</v>
      </c>
      <c r="G1661" s="10">
        <v>480</v>
      </c>
      <c r="H1661" s="10" t="s">
        <v>292</v>
      </c>
      <c r="I1661" s="10" t="str">
        <f>_xlfn.XLOOKUP(E1661,Country_MZ[MARKET_NODE],Country_MZ[COUNTRY_NAME])</f>
        <v>DENMARK</v>
      </c>
      <c r="J1661" s="10" t="str">
        <f>_xlfn.XLOOKUP(A1661,Country_MZ[MARKET_NODE],Country_MZ[COUNTRY_NAME])</f>
        <v>DENMARK</v>
      </c>
    </row>
    <row r="1662" spans="1:10" hidden="1">
      <c r="A1662" s="10" t="s">
        <v>45</v>
      </c>
      <c r="B1662" s="10" t="s">
        <v>77</v>
      </c>
      <c r="C1662" s="10" t="s">
        <v>371</v>
      </c>
      <c r="D1662" s="10">
        <v>2035</v>
      </c>
      <c r="E1662" s="10" t="s">
        <v>77</v>
      </c>
      <c r="F1662" s="10">
        <v>0</v>
      </c>
      <c r="G1662" s="10">
        <v>0</v>
      </c>
      <c r="H1662" s="10" t="s">
        <v>291</v>
      </c>
      <c r="I1662" s="10" t="str">
        <f>_xlfn.XLOOKUP(E1662,Country_MZ[MARKET_NODE],Country_MZ[COUNTRY_NAME])</f>
        <v>NORWAY</v>
      </c>
      <c r="J1662" s="10" t="str">
        <f>_xlfn.XLOOKUP(A1662,Country_MZ[MARKET_NODE],Country_MZ[COUNTRY_NAME])</f>
        <v>DENMARK</v>
      </c>
    </row>
    <row r="1663" spans="1:10" hidden="1">
      <c r="A1663" s="10" t="s">
        <v>45</v>
      </c>
      <c r="B1663" s="10" t="s">
        <v>85</v>
      </c>
      <c r="C1663" s="10" t="s">
        <v>372</v>
      </c>
      <c r="D1663" s="10">
        <v>2025</v>
      </c>
      <c r="E1663" s="10" t="s">
        <v>45</v>
      </c>
      <c r="F1663" s="10">
        <v>715</v>
      </c>
      <c r="G1663" s="10">
        <v>357.5</v>
      </c>
      <c r="H1663" s="10" t="s">
        <v>292</v>
      </c>
      <c r="I1663" s="10" t="str">
        <f>_xlfn.XLOOKUP(E1663,Country_MZ[MARKET_NODE],Country_MZ[COUNTRY_NAME])</f>
        <v>DENMARK</v>
      </c>
      <c r="J1663" s="10" t="str">
        <f>_xlfn.XLOOKUP(A1663,Country_MZ[MARKET_NODE],Country_MZ[COUNTRY_NAME])</f>
        <v>DENMARK</v>
      </c>
    </row>
    <row r="1664" spans="1:10" hidden="1">
      <c r="A1664" s="10" t="s">
        <v>45</v>
      </c>
      <c r="B1664" s="10" t="s">
        <v>85</v>
      </c>
      <c r="C1664" s="10" t="s">
        <v>372</v>
      </c>
      <c r="D1664" s="10">
        <v>2025</v>
      </c>
      <c r="E1664" s="10" t="s">
        <v>85</v>
      </c>
      <c r="F1664" s="10">
        <v>715</v>
      </c>
      <c r="G1664" s="10">
        <v>715</v>
      </c>
      <c r="H1664" s="10" t="s">
        <v>291</v>
      </c>
      <c r="I1664" s="10" t="str">
        <f>_xlfn.XLOOKUP(E1664,Country_MZ[MARKET_NODE],Country_MZ[COUNTRY_NAME])</f>
        <v>SWEDEN</v>
      </c>
      <c r="J1664" s="10" t="str">
        <f>_xlfn.XLOOKUP(A1664,Country_MZ[MARKET_NODE],Country_MZ[COUNTRY_NAME])</f>
        <v>DENMARK</v>
      </c>
    </row>
    <row r="1665" spans="1:10" hidden="1">
      <c r="A1665" s="10" t="s">
        <v>45</v>
      </c>
      <c r="B1665" s="10" t="s">
        <v>85</v>
      </c>
      <c r="C1665" s="10" t="s">
        <v>372</v>
      </c>
      <c r="D1665" s="10">
        <v>2026</v>
      </c>
      <c r="E1665" s="10" t="s">
        <v>45</v>
      </c>
      <c r="F1665" s="10">
        <v>715</v>
      </c>
      <c r="G1665" s="10">
        <v>357.5</v>
      </c>
      <c r="H1665" s="10" t="s">
        <v>292</v>
      </c>
      <c r="I1665" s="10" t="str">
        <f>_xlfn.XLOOKUP(E1665,Country_MZ[MARKET_NODE],Country_MZ[COUNTRY_NAME])</f>
        <v>DENMARK</v>
      </c>
      <c r="J1665" s="10" t="str">
        <f>_xlfn.XLOOKUP(A1665,Country_MZ[MARKET_NODE],Country_MZ[COUNTRY_NAME])</f>
        <v>DENMARK</v>
      </c>
    </row>
    <row r="1666" spans="1:10" hidden="1">
      <c r="A1666" s="10" t="s">
        <v>45</v>
      </c>
      <c r="B1666" s="10" t="s">
        <v>85</v>
      </c>
      <c r="C1666" s="10" t="s">
        <v>372</v>
      </c>
      <c r="D1666" s="10">
        <v>2026</v>
      </c>
      <c r="E1666" s="10" t="s">
        <v>85</v>
      </c>
      <c r="F1666" s="10">
        <v>715</v>
      </c>
      <c r="G1666" s="10">
        <v>715</v>
      </c>
      <c r="H1666" s="10" t="s">
        <v>291</v>
      </c>
      <c r="I1666" s="10" t="str">
        <f>_xlfn.XLOOKUP(E1666,Country_MZ[MARKET_NODE],Country_MZ[COUNTRY_NAME])</f>
        <v>SWEDEN</v>
      </c>
      <c r="J1666" s="10" t="str">
        <f>_xlfn.XLOOKUP(A1666,Country_MZ[MARKET_NODE],Country_MZ[COUNTRY_NAME])</f>
        <v>DENMARK</v>
      </c>
    </row>
    <row r="1667" spans="1:10" hidden="1">
      <c r="A1667" s="10" t="s">
        <v>45</v>
      </c>
      <c r="B1667" s="10" t="s">
        <v>85</v>
      </c>
      <c r="C1667" s="10" t="s">
        <v>372</v>
      </c>
      <c r="D1667" s="10">
        <v>2027</v>
      </c>
      <c r="E1667" s="10" t="s">
        <v>45</v>
      </c>
      <c r="F1667" s="10">
        <v>715</v>
      </c>
      <c r="G1667" s="10">
        <v>357.5</v>
      </c>
      <c r="H1667" s="10" t="s">
        <v>292</v>
      </c>
      <c r="I1667" s="10" t="str">
        <f>_xlfn.XLOOKUP(E1667,Country_MZ[MARKET_NODE],Country_MZ[COUNTRY_NAME])</f>
        <v>DENMARK</v>
      </c>
      <c r="J1667" s="10" t="str">
        <f>_xlfn.XLOOKUP(A1667,Country_MZ[MARKET_NODE],Country_MZ[COUNTRY_NAME])</f>
        <v>DENMARK</v>
      </c>
    </row>
    <row r="1668" spans="1:10" hidden="1">
      <c r="A1668" s="10" t="s">
        <v>45</v>
      </c>
      <c r="B1668" s="10" t="s">
        <v>85</v>
      </c>
      <c r="C1668" s="10" t="s">
        <v>372</v>
      </c>
      <c r="D1668" s="10">
        <v>2027</v>
      </c>
      <c r="E1668" s="10" t="s">
        <v>85</v>
      </c>
      <c r="F1668" s="10">
        <v>715</v>
      </c>
      <c r="G1668" s="10">
        <v>715</v>
      </c>
      <c r="H1668" s="10" t="s">
        <v>291</v>
      </c>
      <c r="I1668" s="10" t="str">
        <f>_xlfn.XLOOKUP(E1668,Country_MZ[MARKET_NODE],Country_MZ[COUNTRY_NAME])</f>
        <v>SWEDEN</v>
      </c>
      <c r="J1668" s="10" t="str">
        <f>_xlfn.XLOOKUP(A1668,Country_MZ[MARKET_NODE],Country_MZ[COUNTRY_NAME])</f>
        <v>DENMARK</v>
      </c>
    </row>
    <row r="1669" spans="1:10" hidden="1">
      <c r="A1669" s="10" t="s">
        <v>45</v>
      </c>
      <c r="B1669" s="10" t="s">
        <v>85</v>
      </c>
      <c r="C1669" s="10" t="s">
        <v>372</v>
      </c>
      <c r="D1669" s="10">
        <v>2028</v>
      </c>
      <c r="E1669" s="10" t="s">
        <v>45</v>
      </c>
      <c r="F1669" s="10">
        <v>715</v>
      </c>
      <c r="G1669" s="10">
        <v>357.5</v>
      </c>
      <c r="H1669" s="10" t="s">
        <v>292</v>
      </c>
      <c r="I1669" s="10" t="str">
        <f>_xlfn.XLOOKUP(E1669,Country_MZ[MARKET_NODE],Country_MZ[COUNTRY_NAME])</f>
        <v>DENMARK</v>
      </c>
      <c r="J1669" s="10" t="str">
        <f>_xlfn.XLOOKUP(A1669,Country_MZ[MARKET_NODE],Country_MZ[COUNTRY_NAME])</f>
        <v>DENMARK</v>
      </c>
    </row>
    <row r="1670" spans="1:10" hidden="1">
      <c r="A1670" s="10" t="s">
        <v>45</v>
      </c>
      <c r="B1670" s="10" t="s">
        <v>85</v>
      </c>
      <c r="C1670" s="10" t="s">
        <v>372</v>
      </c>
      <c r="D1670" s="10">
        <v>2028</v>
      </c>
      <c r="E1670" s="10" t="s">
        <v>85</v>
      </c>
      <c r="F1670" s="10">
        <v>715</v>
      </c>
      <c r="G1670" s="10">
        <v>715</v>
      </c>
      <c r="H1670" s="10" t="s">
        <v>291</v>
      </c>
      <c r="I1670" s="10" t="str">
        <f>_xlfn.XLOOKUP(E1670,Country_MZ[MARKET_NODE],Country_MZ[COUNTRY_NAME])</f>
        <v>SWEDEN</v>
      </c>
      <c r="J1670" s="10" t="str">
        <f>_xlfn.XLOOKUP(A1670,Country_MZ[MARKET_NODE],Country_MZ[COUNTRY_NAME])</f>
        <v>DENMARK</v>
      </c>
    </row>
    <row r="1671" spans="1:10" hidden="1">
      <c r="A1671" s="10" t="s">
        <v>45</v>
      </c>
      <c r="B1671" s="10" t="s">
        <v>85</v>
      </c>
      <c r="C1671" s="10" t="s">
        <v>372</v>
      </c>
      <c r="D1671" s="10">
        <v>2029</v>
      </c>
      <c r="E1671" s="10" t="s">
        <v>45</v>
      </c>
      <c r="F1671" s="10">
        <v>715</v>
      </c>
      <c r="G1671" s="10">
        <v>357.5</v>
      </c>
      <c r="H1671" s="10" t="s">
        <v>292</v>
      </c>
      <c r="I1671" s="10" t="str">
        <f>_xlfn.XLOOKUP(E1671,Country_MZ[MARKET_NODE],Country_MZ[COUNTRY_NAME])</f>
        <v>DENMARK</v>
      </c>
      <c r="J1671" s="10" t="str">
        <f>_xlfn.XLOOKUP(A1671,Country_MZ[MARKET_NODE],Country_MZ[COUNTRY_NAME])</f>
        <v>DENMARK</v>
      </c>
    </row>
    <row r="1672" spans="1:10" hidden="1">
      <c r="A1672" s="10" t="s">
        <v>45</v>
      </c>
      <c r="B1672" s="10" t="s">
        <v>85</v>
      </c>
      <c r="C1672" s="10" t="s">
        <v>372</v>
      </c>
      <c r="D1672" s="10">
        <v>2029</v>
      </c>
      <c r="E1672" s="10" t="s">
        <v>85</v>
      </c>
      <c r="F1672" s="10">
        <v>715</v>
      </c>
      <c r="G1672" s="10">
        <v>715</v>
      </c>
      <c r="H1672" s="10" t="s">
        <v>291</v>
      </c>
      <c r="I1672" s="10" t="str">
        <f>_xlfn.XLOOKUP(E1672,Country_MZ[MARKET_NODE],Country_MZ[COUNTRY_NAME])</f>
        <v>SWEDEN</v>
      </c>
      <c r="J1672" s="10" t="str">
        <f>_xlfn.XLOOKUP(A1672,Country_MZ[MARKET_NODE],Country_MZ[COUNTRY_NAME])</f>
        <v>DENMARK</v>
      </c>
    </row>
    <row r="1673" spans="1:10" hidden="1">
      <c r="A1673" s="10" t="s">
        <v>45</v>
      </c>
      <c r="B1673" s="10" t="s">
        <v>85</v>
      </c>
      <c r="C1673" s="10" t="s">
        <v>372</v>
      </c>
      <c r="D1673" s="10">
        <v>2030</v>
      </c>
      <c r="E1673" s="10" t="s">
        <v>45</v>
      </c>
      <c r="F1673" s="10">
        <v>715</v>
      </c>
      <c r="G1673" s="10">
        <v>357.5</v>
      </c>
      <c r="H1673" s="10" t="s">
        <v>292</v>
      </c>
      <c r="I1673" s="10" t="str">
        <f>_xlfn.XLOOKUP(E1673,Country_MZ[MARKET_NODE],Country_MZ[COUNTRY_NAME])</f>
        <v>DENMARK</v>
      </c>
      <c r="J1673" s="10" t="str">
        <f>_xlfn.XLOOKUP(A1673,Country_MZ[MARKET_NODE],Country_MZ[COUNTRY_NAME])</f>
        <v>DENMARK</v>
      </c>
    </row>
    <row r="1674" spans="1:10" hidden="1">
      <c r="A1674" s="10" t="s">
        <v>45</v>
      </c>
      <c r="B1674" s="10" t="s">
        <v>85</v>
      </c>
      <c r="C1674" s="10" t="s">
        <v>372</v>
      </c>
      <c r="D1674" s="10">
        <v>2030</v>
      </c>
      <c r="E1674" s="10" t="s">
        <v>85</v>
      </c>
      <c r="F1674" s="10">
        <v>715</v>
      </c>
      <c r="G1674" s="10">
        <v>715</v>
      </c>
      <c r="H1674" s="10" t="s">
        <v>291</v>
      </c>
      <c r="I1674" s="10" t="str">
        <f>_xlfn.XLOOKUP(E1674,Country_MZ[MARKET_NODE],Country_MZ[COUNTRY_NAME])</f>
        <v>SWEDEN</v>
      </c>
      <c r="J1674" s="10" t="str">
        <f>_xlfn.XLOOKUP(A1674,Country_MZ[MARKET_NODE],Country_MZ[COUNTRY_NAME])</f>
        <v>DENMARK</v>
      </c>
    </row>
    <row r="1675" spans="1:10" hidden="1">
      <c r="A1675" s="10" t="s">
        <v>45</v>
      </c>
      <c r="B1675" s="10" t="s">
        <v>85</v>
      </c>
      <c r="C1675" s="10" t="s">
        <v>372</v>
      </c>
      <c r="D1675" s="10">
        <v>2031</v>
      </c>
      <c r="E1675" s="10" t="s">
        <v>45</v>
      </c>
      <c r="F1675" s="10">
        <v>715</v>
      </c>
      <c r="G1675" s="10">
        <v>357.5</v>
      </c>
      <c r="H1675" s="10" t="s">
        <v>292</v>
      </c>
      <c r="I1675" s="10" t="str">
        <f>_xlfn.XLOOKUP(E1675,Country_MZ[MARKET_NODE],Country_MZ[COUNTRY_NAME])</f>
        <v>DENMARK</v>
      </c>
      <c r="J1675" s="10" t="str">
        <f>_xlfn.XLOOKUP(A1675,Country_MZ[MARKET_NODE],Country_MZ[COUNTRY_NAME])</f>
        <v>DENMARK</v>
      </c>
    </row>
    <row r="1676" spans="1:10" hidden="1">
      <c r="A1676" s="10" t="s">
        <v>45</v>
      </c>
      <c r="B1676" s="10" t="s">
        <v>85</v>
      </c>
      <c r="C1676" s="10" t="s">
        <v>372</v>
      </c>
      <c r="D1676" s="10">
        <v>2031</v>
      </c>
      <c r="E1676" s="10" t="s">
        <v>85</v>
      </c>
      <c r="F1676" s="10">
        <v>715</v>
      </c>
      <c r="G1676" s="10">
        <v>715</v>
      </c>
      <c r="H1676" s="10" t="s">
        <v>291</v>
      </c>
      <c r="I1676" s="10" t="str">
        <f>_xlfn.XLOOKUP(E1676,Country_MZ[MARKET_NODE],Country_MZ[COUNTRY_NAME])</f>
        <v>SWEDEN</v>
      </c>
      <c r="J1676" s="10" t="str">
        <f>_xlfn.XLOOKUP(A1676,Country_MZ[MARKET_NODE],Country_MZ[COUNTRY_NAME])</f>
        <v>DENMARK</v>
      </c>
    </row>
    <row r="1677" spans="1:10" hidden="1">
      <c r="A1677" s="10" t="s">
        <v>45</v>
      </c>
      <c r="B1677" s="10" t="s">
        <v>85</v>
      </c>
      <c r="C1677" s="10" t="s">
        <v>372</v>
      </c>
      <c r="D1677" s="10">
        <v>2032</v>
      </c>
      <c r="E1677" s="10" t="s">
        <v>45</v>
      </c>
      <c r="F1677" s="10">
        <v>715</v>
      </c>
      <c r="G1677" s="10">
        <v>357.5</v>
      </c>
      <c r="H1677" s="10" t="s">
        <v>292</v>
      </c>
      <c r="I1677" s="10" t="str">
        <f>_xlfn.XLOOKUP(E1677,Country_MZ[MARKET_NODE],Country_MZ[COUNTRY_NAME])</f>
        <v>DENMARK</v>
      </c>
      <c r="J1677" s="10" t="str">
        <f>_xlfn.XLOOKUP(A1677,Country_MZ[MARKET_NODE],Country_MZ[COUNTRY_NAME])</f>
        <v>DENMARK</v>
      </c>
    </row>
    <row r="1678" spans="1:10" hidden="1">
      <c r="A1678" s="10" t="s">
        <v>45</v>
      </c>
      <c r="B1678" s="10" t="s">
        <v>85</v>
      </c>
      <c r="C1678" s="10" t="s">
        <v>372</v>
      </c>
      <c r="D1678" s="10">
        <v>2032</v>
      </c>
      <c r="E1678" s="10" t="s">
        <v>85</v>
      </c>
      <c r="F1678" s="10">
        <v>715</v>
      </c>
      <c r="G1678" s="10">
        <v>715</v>
      </c>
      <c r="H1678" s="10" t="s">
        <v>291</v>
      </c>
      <c r="I1678" s="10" t="str">
        <f>_xlfn.XLOOKUP(E1678,Country_MZ[MARKET_NODE],Country_MZ[COUNTRY_NAME])</f>
        <v>SWEDEN</v>
      </c>
      <c r="J1678" s="10" t="str">
        <f>_xlfn.XLOOKUP(A1678,Country_MZ[MARKET_NODE],Country_MZ[COUNTRY_NAME])</f>
        <v>DENMARK</v>
      </c>
    </row>
    <row r="1679" spans="1:10" hidden="1">
      <c r="A1679" s="10" t="s">
        <v>45</v>
      </c>
      <c r="B1679" s="10" t="s">
        <v>85</v>
      </c>
      <c r="C1679" s="10" t="s">
        <v>372</v>
      </c>
      <c r="D1679" s="10">
        <v>2033</v>
      </c>
      <c r="E1679" s="10" t="s">
        <v>45</v>
      </c>
      <c r="F1679" s="10">
        <v>715</v>
      </c>
      <c r="G1679" s="10">
        <v>357.5</v>
      </c>
      <c r="H1679" s="10" t="s">
        <v>292</v>
      </c>
      <c r="I1679" s="10" t="str">
        <f>_xlfn.XLOOKUP(E1679,Country_MZ[MARKET_NODE],Country_MZ[COUNTRY_NAME])</f>
        <v>DENMARK</v>
      </c>
      <c r="J1679" s="10" t="str">
        <f>_xlfn.XLOOKUP(A1679,Country_MZ[MARKET_NODE],Country_MZ[COUNTRY_NAME])</f>
        <v>DENMARK</v>
      </c>
    </row>
    <row r="1680" spans="1:10" hidden="1">
      <c r="A1680" s="10" t="s">
        <v>45</v>
      </c>
      <c r="B1680" s="10" t="s">
        <v>85</v>
      </c>
      <c r="C1680" s="10" t="s">
        <v>372</v>
      </c>
      <c r="D1680" s="10">
        <v>2033</v>
      </c>
      <c r="E1680" s="10" t="s">
        <v>85</v>
      </c>
      <c r="F1680" s="10">
        <v>715</v>
      </c>
      <c r="G1680" s="10">
        <v>715</v>
      </c>
      <c r="H1680" s="10" t="s">
        <v>291</v>
      </c>
      <c r="I1680" s="10" t="str">
        <f>_xlfn.XLOOKUP(E1680,Country_MZ[MARKET_NODE],Country_MZ[COUNTRY_NAME])</f>
        <v>SWEDEN</v>
      </c>
      <c r="J1680" s="10" t="str">
        <f>_xlfn.XLOOKUP(A1680,Country_MZ[MARKET_NODE],Country_MZ[COUNTRY_NAME])</f>
        <v>DENMARK</v>
      </c>
    </row>
    <row r="1681" spans="1:10" hidden="1">
      <c r="A1681" s="10" t="s">
        <v>45</v>
      </c>
      <c r="B1681" s="10" t="s">
        <v>85</v>
      </c>
      <c r="C1681" s="10" t="s">
        <v>372</v>
      </c>
      <c r="D1681" s="10">
        <v>2034</v>
      </c>
      <c r="E1681" s="10" t="s">
        <v>45</v>
      </c>
      <c r="F1681" s="10">
        <v>715</v>
      </c>
      <c r="G1681" s="10">
        <v>357.5</v>
      </c>
      <c r="H1681" s="10" t="s">
        <v>292</v>
      </c>
      <c r="I1681" s="10" t="str">
        <f>_xlfn.XLOOKUP(E1681,Country_MZ[MARKET_NODE],Country_MZ[COUNTRY_NAME])</f>
        <v>DENMARK</v>
      </c>
      <c r="J1681" s="10" t="str">
        <f>_xlfn.XLOOKUP(A1681,Country_MZ[MARKET_NODE],Country_MZ[COUNTRY_NAME])</f>
        <v>DENMARK</v>
      </c>
    </row>
    <row r="1682" spans="1:10" hidden="1">
      <c r="A1682" s="10" t="s">
        <v>45</v>
      </c>
      <c r="B1682" s="10" t="s">
        <v>85</v>
      </c>
      <c r="C1682" s="10" t="s">
        <v>372</v>
      </c>
      <c r="D1682" s="10">
        <v>2034</v>
      </c>
      <c r="E1682" s="10" t="s">
        <v>85</v>
      </c>
      <c r="F1682" s="10">
        <v>715</v>
      </c>
      <c r="G1682" s="10">
        <v>715</v>
      </c>
      <c r="H1682" s="10" t="s">
        <v>291</v>
      </c>
      <c r="I1682" s="10" t="str">
        <f>_xlfn.XLOOKUP(E1682,Country_MZ[MARKET_NODE],Country_MZ[COUNTRY_NAME])</f>
        <v>SWEDEN</v>
      </c>
      <c r="J1682" s="10" t="str">
        <f>_xlfn.XLOOKUP(A1682,Country_MZ[MARKET_NODE],Country_MZ[COUNTRY_NAME])</f>
        <v>DENMARK</v>
      </c>
    </row>
    <row r="1683" spans="1:10" hidden="1">
      <c r="A1683" s="10" t="s">
        <v>45</v>
      </c>
      <c r="B1683" s="10" t="s">
        <v>85</v>
      </c>
      <c r="C1683" s="10" t="s">
        <v>372</v>
      </c>
      <c r="D1683" s="10">
        <v>2035</v>
      </c>
      <c r="E1683" s="10" t="s">
        <v>45</v>
      </c>
      <c r="F1683" s="10">
        <v>715</v>
      </c>
      <c r="G1683" s="10">
        <v>357.5</v>
      </c>
      <c r="H1683" s="10" t="s">
        <v>292</v>
      </c>
      <c r="I1683" s="10" t="str">
        <f>_xlfn.XLOOKUP(E1683,Country_MZ[MARKET_NODE],Country_MZ[COUNTRY_NAME])</f>
        <v>DENMARK</v>
      </c>
      <c r="J1683" s="10" t="str">
        <f>_xlfn.XLOOKUP(A1683,Country_MZ[MARKET_NODE],Country_MZ[COUNTRY_NAME])</f>
        <v>DENMARK</v>
      </c>
    </row>
    <row r="1684" spans="1:10" hidden="1">
      <c r="A1684" s="10" t="s">
        <v>45</v>
      </c>
      <c r="B1684" s="10" t="s">
        <v>85</v>
      </c>
      <c r="C1684" s="10" t="s">
        <v>372</v>
      </c>
      <c r="D1684" s="10">
        <v>2035</v>
      </c>
      <c r="E1684" s="10" t="s">
        <v>85</v>
      </c>
      <c r="F1684" s="10">
        <v>715</v>
      </c>
      <c r="G1684" s="10">
        <v>715</v>
      </c>
      <c r="H1684" s="10" t="s">
        <v>291</v>
      </c>
      <c r="I1684" s="10" t="str">
        <f>_xlfn.XLOOKUP(E1684,Country_MZ[MARKET_NODE],Country_MZ[COUNTRY_NAME])</f>
        <v>SWEDEN</v>
      </c>
      <c r="J1684" s="10" t="str">
        <f>_xlfn.XLOOKUP(A1684,Country_MZ[MARKET_NODE],Country_MZ[COUNTRY_NAME])</f>
        <v>DENMARK</v>
      </c>
    </row>
    <row r="1685" spans="1:10" hidden="1">
      <c r="A1685" s="10" t="s">
        <v>45</v>
      </c>
      <c r="B1685" s="10" t="s">
        <v>90</v>
      </c>
      <c r="C1685" s="10" t="s">
        <v>373</v>
      </c>
      <c r="D1685" s="10">
        <v>2025</v>
      </c>
      <c r="E1685" s="10" t="s">
        <v>45</v>
      </c>
      <c r="F1685" s="10">
        <v>1400</v>
      </c>
      <c r="G1685" s="10">
        <v>0</v>
      </c>
      <c r="H1685" s="10" t="s">
        <v>292</v>
      </c>
      <c r="I1685" s="10" t="str">
        <f>_xlfn.XLOOKUP(E1685,Country_MZ[MARKET_NODE],Country_MZ[COUNTRY_NAME])</f>
        <v>DENMARK</v>
      </c>
      <c r="J1685" s="10" t="str">
        <f>_xlfn.XLOOKUP(A1685,Country_MZ[MARKET_NODE],Country_MZ[COUNTRY_NAME])</f>
        <v>DENMARK</v>
      </c>
    </row>
    <row r="1686" spans="1:10" hidden="1">
      <c r="A1686" s="10" t="s">
        <v>45</v>
      </c>
      <c r="B1686" s="10" t="s">
        <v>90</v>
      </c>
      <c r="C1686" s="10" t="s">
        <v>373</v>
      </c>
      <c r="D1686" s="10">
        <v>2025</v>
      </c>
      <c r="E1686" s="10" t="s">
        <v>90</v>
      </c>
      <c r="F1686" s="10">
        <v>1400</v>
      </c>
      <c r="G1686" s="10">
        <v>1400</v>
      </c>
      <c r="H1686" s="10" t="s">
        <v>291</v>
      </c>
      <c r="I1686" s="10" t="str">
        <f>_xlfn.XLOOKUP(E1686,Country_MZ[MARKET_NODE],Country_MZ[COUNTRY_NAME])</f>
        <v>GREAT BRITAIN</v>
      </c>
      <c r="J1686" s="10" t="str">
        <f>_xlfn.XLOOKUP(A1686,Country_MZ[MARKET_NODE],Country_MZ[COUNTRY_NAME])</f>
        <v>DENMARK</v>
      </c>
    </row>
    <row r="1687" spans="1:10" hidden="1">
      <c r="A1687" s="10" t="s">
        <v>45</v>
      </c>
      <c r="B1687" s="10" t="s">
        <v>90</v>
      </c>
      <c r="C1687" s="10" t="s">
        <v>373</v>
      </c>
      <c r="D1687" s="10">
        <v>2026</v>
      </c>
      <c r="E1687" s="10" t="s">
        <v>45</v>
      </c>
      <c r="F1687" s="10">
        <v>1400</v>
      </c>
      <c r="G1687" s="10">
        <v>0</v>
      </c>
      <c r="H1687" s="10" t="s">
        <v>292</v>
      </c>
      <c r="I1687" s="10" t="str">
        <f>_xlfn.XLOOKUP(E1687,Country_MZ[MARKET_NODE],Country_MZ[COUNTRY_NAME])</f>
        <v>DENMARK</v>
      </c>
      <c r="J1687" s="10" t="str">
        <f>_xlfn.XLOOKUP(A1687,Country_MZ[MARKET_NODE],Country_MZ[COUNTRY_NAME])</f>
        <v>DENMARK</v>
      </c>
    </row>
    <row r="1688" spans="1:10" hidden="1">
      <c r="A1688" s="10" t="s">
        <v>45</v>
      </c>
      <c r="B1688" s="10" t="s">
        <v>90</v>
      </c>
      <c r="C1688" s="10" t="s">
        <v>373</v>
      </c>
      <c r="D1688" s="10">
        <v>2026</v>
      </c>
      <c r="E1688" s="10" t="s">
        <v>90</v>
      </c>
      <c r="F1688" s="10">
        <v>1400</v>
      </c>
      <c r="G1688" s="10">
        <v>1400</v>
      </c>
      <c r="H1688" s="10" t="s">
        <v>291</v>
      </c>
      <c r="I1688" s="10" t="str">
        <f>_xlfn.XLOOKUP(E1688,Country_MZ[MARKET_NODE],Country_MZ[COUNTRY_NAME])</f>
        <v>GREAT BRITAIN</v>
      </c>
      <c r="J1688" s="10" t="str">
        <f>_xlfn.XLOOKUP(A1688,Country_MZ[MARKET_NODE],Country_MZ[COUNTRY_NAME])</f>
        <v>DENMARK</v>
      </c>
    </row>
    <row r="1689" spans="1:10" hidden="1">
      <c r="A1689" s="10" t="s">
        <v>45</v>
      </c>
      <c r="B1689" s="10" t="s">
        <v>90</v>
      </c>
      <c r="C1689" s="10" t="s">
        <v>373</v>
      </c>
      <c r="D1689" s="10">
        <v>2027</v>
      </c>
      <c r="E1689" s="10" t="s">
        <v>45</v>
      </c>
      <c r="F1689" s="10">
        <v>1400</v>
      </c>
      <c r="G1689" s="10">
        <v>0</v>
      </c>
      <c r="H1689" s="10" t="s">
        <v>292</v>
      </c>
      <c r="I1689" s="10" t="str">
        <f>_xlfn.XLOOKUP(E1689,Country_MZ[MARKET_NODE],Country_MZ[COUNTRY_NAME])</f>
        <v>DENMARK</v>
      </c>
      <c r="J1689" s="10" t="str">
        <f>_xlfn.XLOOKUP(A1689,Country_MZ[MARKET_NODE],Country_MZ[COUNTRY_NAME])</f>
        <v>DENMARK</v>
      </c>
    </row>
    <row r="1690" spans="1:10" hidden="1">
      <c r="A1690" s="10" t="s">
        <v>45</v>
      </c>
      <c r="B1690" s="10" t="s">
        <v>90</v>
      </c>
      <c r="C1690" s="10" t="s">
        <v>373</v>
      </c>
      <c r="D1690" s="10">
        <v>2027</v>
      </c>
      <c r="E1690" s="10" t="s">
        <v>90</v>
      </c>
      <c r="F1690" s="10">
        <v>1400</v>
      </c>
      <c r="G1690" s="10">
        <v>1400</v>
      </c>
      <c r="H1690" s="10" t="s">
        <v>291</v>
      </c>
      <c r="I1690" s="10" t="str">
        <f>_xlfn.XLOOKUP(E1690,Country_MZ[MARKET_NODE],Country_MZ[COUNTRY_NAME])</f>
        <v>GREAT BRITAIN</v>
      </c>
      <c r="J1690" s="10" t="str">
        <f>_xlfn.XLOOKUP(A1690,Country_MZ[MARKET_NODE],Country_MZ[COUNTRY_NAME])</f>
        <v>DENMARK</v>
      </c>
    </row>
    <row r="1691" spans="1:10" hidden="1">
      <c r="A1691" s="10" t="s">
        <v>45</v>
      </c>
      <c r="B1691" s="10" t="s">
        <v>90</v>
      </c>
      <c r="C1691" s="10" t="s">
        <v>373</v>
      </c>
      <c r="D1691" s="10">
        <v>2028</v>
      </c>
      <c r="E1691" s="10" t="s">
        <v>45</v>
      </c>
      <c r="F1691" s="10">
        <v>1400</v>
      </c>
      <c r="G1691" s="10">
        <v>0</v>
      </c>
      <c r="H1691" s="10" t="s">
        <v>292</v>
      </c>
      <c r="I1691" s="10" t="str">
        <f>_xlfn.XLOOKUP(E1691,Country_MZ[MARKET_NODE],Country_MZ[COUNTRY_NAME])</f>
        <v>DENMARK</v>
      </c>
      <c r="J1691" s="10" t="str">
        <f>_xlfn.XLOOKUP(A1691,Country_MZ[MARKET_NODE],Country_MZ[COUNTRY_NAME])</f>
        <v>DENMARK</v>
      </c>
    </row>
    <row r="1692" spans="1:10" hidden="1">
      <c r="A1692" s="10" t="s">
        <v>45</v>
      </c>
      <c r="B1692" s="10" t="s">
        <v>90</v>
      </c>
      <c r="C1692" s="10" t="s">
        <v>373</v>
      </c>
      <c r="D1692" s="10">
        <v>2028</v>
      </c>
      <c r="E1692" s="10" t="s">
        <v>90</v>
      </c>
      <c r="F1692" s="10">
        <v>1400</v>
      </c>
      <c r="G1692" s="10">
        <v>1400</v>
      </c>
      <c r="H1692" s="10" t="s">
        <v>291</v>
      </c>
      <c r="I1692" s="10" t="str">
        <f>_xlfn.XLOOKUP(E1692,Country_MZ[MARKET_NODE],Country_MZ[COUNTRY_NAME])</f>
        <v>GREAT BRITAIN</v>
      </c>
      <c r="J1692" s="10" t="str">
        <f>_xlfn.XLOOKUP(A1692,Country_MZ[MARKET_NODE],Country_MZ[COUNTRY_NAME])</f>
        <v>DENMARK</v>
      </c>
    </row>
    <row r="1693" spans="1:10" hidden="1">
      <c r="A1693" s="10" t="s">
        <v>45</v>
      </c>
      <c r="B1693" s="10" t="s">
        <v>90</v>
      </c>
      <c r="C1693" s="10" t="s">
        <v>373</v>
      </c>
      <c r="D1693" s="10">
        <v>2029</v>
      </c>
      <c r="E1693" s="10" t="s">
        <v>45</v>
      </c>
      <c r="F1693" s="10">
        <v>1400</v>
      </c>
      <c r="G1693" s="10">
        <v>0</v>
      </c>
      <c r="H1693" s="10" t="s">
        <v>292</v>
      </c>
      <c r="I1693" s="10" t="str">
        <f>_xlfn.XLOOKUP(E1693,Country_MZ[MARKET_NODE],Country_MZ[COUNTRY_NAME])</f>
        <v>DENMARK</v>
      </c>
      <c r="J1693" s="10" t="str">
        <f>_xlfn.XLOOKUP(A1693,Country_MZ[MARKET_NODE],Country_MZ[COUNTRY_NAME])</f>
        <v>DENMARK</v>
      </c>
    </row>
    <row r="1694" spans="1:10" hidden="1">
      <c r="A1694" s="10" t="s">
        <v>45</v>
      </c>
      <c r="B1694" s="10" t="s">
        <v>90</v>
      </c>
      <c r="C1694" s="10" t="s">
        <v>373</v>
      </c>
      <c r="D1694" s="10">
        <v>2029</v>
      </c>
      <c r="E1694" s="10" t="s">
        <v>90</v>
      </c>
      <c r="F1694" s="10">
        <v>1400</v>
      </c>
      <c r="G1694" s="10">
        <v>1400</v>
      </c>
      <c r="H1694" s="10" t="s">
        <v>291</v>
      </c>
      <c r="I1694" s="10" t="str">
        <f>_xlfn.XLOOKUP(E1694,Country_MZ[MARKET_NODE],Country_MZ[COUNTRY_NAME])</f>
        <v>GREAT BRITAIN</v>
      </c>
      <c r="J1694" s="10" t="str">
        <f>_xlfn.XLOOKUP(A1694,Country_MZ[MARKET_NODE],Country_MZ[COUNTRY_NAME])</f>
        <v>DENMARK</v>
      </c>
    </row>
    <row r="1695" spans="1:10" hidden="1">
      <c r="A1695" s="10" t="s">
        <v>45</v>
      </c>
      <c r="B1695" s="10" t="s">
        <v>90</v>
      </c>
      <c r="C1695" s="10" t="s">
        <v>373</v>
      </c>
      <c r="D1695" s="10">
        <v>2030</v>
      </c>
      <c r="E1695" s="10" t="s">
        <v>45</v>
      </c>
      <c r="F1695" s="10">
        <v>1400</v>
      </c>
      <c r="G1695" s="10">
        <v>0</v>
      </c>
      <c r="H1695" s="10" t="s">
        <v>292</v>
      </c>
      <c r="I1695" s="10" t="str">
        <f>_xlfn.XLOOKUP(E1695,Country_MZ[MARKET_NODE],Country_MZ[COUNTRY_NAME])</f>
        <v>DENMARK</v>
      </c>
      <c r="J1695" s="10" t="str">
        <f>_xlfn.XLOOKUP(A1695,Country_MZ[MARKET_NODE],Country_MZ[COUNTRY_NAME])</f>
        <v>DENMARK</v>
      </c>
    </row>
    <row r="1696" spans="1:10" hidden="1">
      <c r="A1696" s="10" t="s">
        <v>45</v>
      </c>
      <c r="B1696" s="10" t="s">
        <v>90</v>
      </c>
      <c r="C1696" s="10" t="s">
        <v>373</v>
      </c>
      <c r="D1696" s="10">
        <v>2030</v>
      </c>
      <c r="E1696" s="10" t="s">
        <v>90</v>
      </c>
      <c r="F1696" s="10">
        <v>1400</v>
      </c>
      <c r="G1696" s="10">
        <v>1400</v>
      </c>
      <c r="H1696" s="10" t="s">
        <v>291</v>
      </c>
      <c r="I1696" s="10" t="str">
        <f>_xlfn.XLOOKUP(E1696,Country_MZ[MARKET_NODE],Country_MZ[COUNTRY_NAME])</f>
        <v>GREAT BRITAIN</v>
      </c>
      <c r="J1696" s="10" t="str">
        <f>_xlfn.XLOOKUP(A1696,Country_MZ[MARKET_NODE],Country_MZ[COUNTRY_NAME])</f>
        <v>DENMARK</v>
      </c>
    </row>
    <row r="1697" spans="1:10" hidden="1">
      <c r="A1697" s="10" t="s">
        <v>45</v>
      </c>
      <c r="B1697" s="10" t="s">
        <v>90</v>
      </c>
      <c r="C1697" s="10" t="s">
        <v>373</v>
      </c>
      <c r="D1697" s="10">
        <v>2031</v>
      </c>
      <c r="E1697" s="10" t="s">
        <v>45</v>
      </c>
      <c r="F1697" s="10">
        <v>1400</v>
      </c>
      <c r="G1697" s="10">
        <v>0</v>
      </c>
      <c r="H1697" s="10" t="s">
        <v>292</v>
      </c>
      <c r="I1697" s="10" t="str">
        <f>_xlfn.XLOOKUP(E1697,Country_MZ[MARKET_NODE],Country_MZ[COUNTRY_NAME])</f>
        <v>DENMARK</v>
      </c>
      <c r="J1697" s="10" t="str">
        <f>_xlfn.XLOOKUP(A1697,Country_MZ[MARKET_NODE],Country_MZ[COUNTRY_NAME])</f>
        <v>DENMARK</v>
      </c>
    </row>
    <row r="1698" spans="1:10" hidden="1">
      <c r="A1698" s="10" t="s">
        <v>45</v>
      </c>
      <c r="B1698" s="10" t="s">
        <v>90</v>
      </c>
      <c r="C1698" s="10" t="s">
        <v>373</v>
      </c>
      <c r="D1698" s="10">
        <v>2031</v>
      </c>
      <c r="E1698" s="10" t="s">
        <v>90</v>
      </c>
      <c r="F1698" s="10">
        <v>1400</v>
      </c>
      <c r="G1698" s="10">
        <v>1400</v>
      </c>
      <c r="H1698" s="10" t="s">
        <v>291</v>
      </c>
      <c r="I1698" s="10" t="str">
        <f>_xlfn.XLOOKUP(E1698,Country_MZ[MARKET_NODE],Country_MZ[COUNTRY_NAME])</f>
        <v>GREAT BRITAIN</v>
      </c>
      <c r="J1698" s="10" t="str">
        <f>_xlfn.XLOOKUP(A1698,Country_MZ[MARKET_NODE],Country_MZ[COUNTRY_NAME])</f>
        <v>DENMARK</v>
      </c>
    </row>
    <row r="1699" spans="1:10" hidden="1">
      <c r="A1699" s="10" t="s">
        <v>45</v>
      </c>
      <c r="B1699" s="10" t="s">
        <v>90</v>
      </c>
      <c r="C1699" s="10" t="s">
        <v>373</v>
      </c>
      <c r="D1699" s="10">
        <v>2032</v>
      </c>
      <c r="E1699" s="10" t="s">
        <v>45</v>
      </c>
      <c r="F1699" s="10">
        <v>1400</v>
      </c>
      <c r="G1699" s="10">
        <v>0</v>
      </c>
      <c r="H1699" s="10" t="s">
        <v>292</v>
      </c>
      <c r="I1699" s="10" t="str">
        <f>_xlfn.XLOOKUP(E1699,Country_MZ[MARKET_NODE],Country_MZ[COUNTRY_NAME])</f>
        <v>DENMARK</v>
      </c>
      <c r="J1699" s="10" t="str">
        <f>_xlfn.XLOOKUP(A1699,Country_MZ[MARKET_NODE],Country_MZ[COUNTRY_NAME])</f>
        <v>DENMARK</v>
      </c>
    </row>
    <row r="1700" spans="1:10" hidden="1">
      <c r="A1700" s="10" t="s">
        <v>45</v>
      </c>
      <c r="B1700" s="10" t="s">
        <v>90</v>
      </c>
      <c r="C1700" s="10" t="s">
        <v>373</v>
      </c>
      <c r="D1700" s="10">
        <v>2032</v>
      </c>
      <c r="E1700" s="10" t="s">
        <v>90</v>
      </c>
      <c r="F1700" s="10">
        <v>1400</v>
      </c>
      <c r="G1700" s="10">
        <v>1400</v>
      </c>
      <c r="H1700" s="10" t="s">
        <v>291</v>
      </c>
      <c r="I1700" s="10" t="str">
        <f>_xlfn.XLOOKUP(E1700,Country_MZ[MARKET_NODE],Country_MZ[COUNTRY_NAME])</f>
        <v>GREAT BRITAIN</v>
      </c>
      <c r="J1700" s="10" t="str">
        <f>_xlfn.XLOOKUP(A1700,Country_MZ[MARKET_NODE],Country_MZ[COUNTRY_NAME])</f>
        <v>DENMARK</v>
      </c>
    </row>
    <row r="1701" spans="1:10" hidden="1">
      <c r="A1701" s="10" t="s">
        <v>45</v>
      </c>
      <c r="B1701" s="10" t="s">
        <v>90</v>
      </c>
      <c r="C1701" s="10" t="s">
        <v>373</v>
      </c>
      <c r="D1701" s="10">
        <v>2033</v>
      </c>
      <c r="E1701" s="10" t="s">
        <v>45</v>
      </c>
      <c r="F1701" s="10">
        <v>1400</v>
      </c>
      <c r="G1701" s="10">
        <v>0</v>
      </c>
      <c r="H1701" s="10" t="s">
        <v>292</v>
      </c>
      <c r="I1701" s="10" t="str">
        <f>_xlfn.XLOOKUP(E1701,Country_MZ[MARKET_NODE],Country_MZ[COUNTRY_NAME])</f>
        <v>DENMARK</v>
      </c>
      <c r="J1701" s="10" t="str">
        <f>_xlfn.XLOOKUP(A1701,Country_MZ[MARKET_NODE],Country_MZ[COUNTRY_NAME])</f>
        <v>DENMARK</v>
      </c>
    </row>
    <row r="1702" spans="1:10" hidden="1">
      <c r="A1702" s="10" t="s">
        <v>45</v>
      </c>
      <c r="B1702" s="10" t="s">
        <v>90</v>
      </c>
      <c r="C1702" s="10" t="s">
        <v>373</v>
      </c>
      <c r="D1702" s="10">
        <v>2033</v>
      </c>
      <c r="E1702" s="10" t="s">
        <v>90</v>
      </c>
      <c r="F1702" s="10">
        <v>1400</v>
      </c>
      <c r="G1702" s="10">
        <v>1400</v>
      </c>
      <c r="H1702" s="10" t="s">
        <v>291</v>
      </c>
      <c r="I1702" s="10" t="str">
        <f>_xlfn.XLOOKUP(E1702,Country_MZ[MARKET_NODE],Country_MZ[COUNTRY_NAME])</f>
        <v>GREAT BRITAIN</v>
      </c>
      <c r="J1702" s="10" t="str">
        <f>_xlfn.XLOOKUP(A1702,Country_MZ[MARKET_NODE],Country_MZ[COUNTRY_NAME])</f>
        <v>DENMARK</v>
      </c>
    </row>
    <row r="1703" spans="1:10" hidden="1">
      <c r="A1703" s="10" t="s">
        <v>45</v>
      </c>
      <c r="B1703" s="10" t="s">
        <v>90</v>
      </c>
      <c r="C1703" s="10" t="s">
        <v>373</v>
      </c>
      <c r="D1703" s="10">
        <v>2034</v>
      </c>
      <c r="E1703" s="10" t="s">
        <v>45</v>
      </c>
      <c r="F1703" s="10">
        <v>1400</v>
      </c>
      <c r="G1703" s="10">
        <v>0</v>
      </c>
      <c r="H1703" s="10" t="s">
        <v>292</v>
      </c>
      <c r="I1703" s="10" t="str">
        <f>_xlfn.XLOOKUP(E1703,Country_MZ[MARKET_NODE],Country_MZ[COUNTRY_NAME])</f>
        <v>DENMARK</v>
      </c>
      <c r="J1703" s="10" t="str">
        <f>_xlfn.XLOOKUP(A1703,Country_MZ[MARKET_NODE],Country_MZ[COUNTRY_NAME])</f>
        <v>DENMARK</v>
      </c>
    </row>
    <row r="1704" spans="1:10" hidden="1">
      <c r="A1704" s="10" t="s">
        <v>45</v>
      </c>
      <c r="B1704" s="10" t="s">
        <v>90</v>
      </c>
      <c r="C1704" s="10" t="s">
        <v>373</v>
      </c>
      <c r="D1704" s="10">
        <v>2034</v>
      </c>
      <c r="E1704" s="10" t="s">
        <v>90</v>
      </c>
      <c r="F1704" s="10">
        <v>1400</v>
      </c>
      <c r="G1704" s="10">
        <v>1400</v>
      </c>
      <c r="H1704" s="10" t="s">
        <v>291</v>
      </c>
      <c r="I1704" s="10" t="str">
        <f>_xlfn.XLOOKUP(E1704,Country_MZ[MARKET_NODE],Country_MZ[COUNTRY_NAME])</f>
        <v>GREAT BRITAIN</v>
      </c>
      <c r="J1704" s="10" t="str">
        <f>_xlfn.XLOOKUP(A1704,Country_MZ[MARKET_NODE],Country_MZ[COUNTRY_NAME])</f>
        <v>DENMARK</v>
      </c>
    </row>
    <row r="1705" spans="1:10" hidden="1">
      <c r="A1705" s="10" t="s">
        <v>45</v>
      </c>
      <c r="B1705" s="10" t="s">
        <v>90</v>
      </c>
      <c r="C1705" s="10" t="s">
        <v>373</v>
      </c>
      <c r="D1705" s="10">
        <v>2035</v>
      </c>
      <c r="E1705" s="10" t="s">
        <v>45</v>
      </c>
      <c r="F1705" s="10">
        <v>1400</v>
      </c>
      <c r="G1705" s="10">
        <v>0</v>
      </c>
      <c r="H1705" s="10" t="s">
        <v>292</v>
      </c>
      <c r="I1705" s="10" t="str">
        <f>_xlfn.XLOOKUP(E1705,Country_MZ[MARKET_NODE],Country_MZ[COUNTRY_NAME])</f>
        <v>DENMARK</v>
      </c>
      <c r="J1705" s="10" t="str">
        <f>_xlfn.XLOOKUP(A1705,Country_MZ[MARKET_NODE],Country_MZ[COUNTRY_NAME])</f>
        <v>DENMARK</v>
      </c>
    </row>
    <row r="1706" spans="1:10" hidden="1">
      <c r="A1706" s="10" t="s">
        <v>45</v>
      </c>
      <c r="B1706" s="10" t="s">
        <v>90</v>
      </c>
      <c r="C1706" s="10" t="s">
        <v>373</v>
      </c>
      <c r="D1706" s="10">
        <v>2035</v>
      </c>
      <c r="E1706" s="10" t="s">
        <v>90</v>
      </c>
      <c r="F1706" s="10">
        <v>1400</v>
      </c>
      <c r="G1706" s="10">
        <v>1400</v>
      </c>
      <c r="H1706" s="10" t="s">
        <v>291</v>
      </c>
      <c r="I1706" s="10" t="str">
        <f>_xlfn.XLOOKUP(E1706,Country_MZ[MARKET_NODE],Country_MZ[COUNTRY_NAME])</f>
        <v>GREAT BRITAIN</v>
      </c>
      <c r="J1706" s="10" t="str">
        <f>_xlfn.XLOOKUP(A1706,Country_MZ[MARKET_NODE],Country_MZ[COUNTRY_NAME])</f>
        <v>DENMARK</v>
      </c>
    </row>
    <row r="1707" spans="1:10" hidden="1">
      <c r="A1707" s="10" t="s">
        <v>46</v>
      </c>
      <c r="B1707" s="10" t="s">
        <v>49</v>
      </c>
      <c r="C1707" s="10" t="s">
        <v>374</v>
      </c>
      <c r="D1707" s="10">
        <v>2025</v>
      </c>
      <c r="E1707" s="10" t="s">
        <v>46</v>
      </c>
      <c r="F1707" s="10">
        <v>1016</v>
      </c>
      <c r="G1707" s="10">
        <v>1016</v>
      </c>
      <c r="H1707" s="10" t="s">
        <v>291</v>
      </c>
      <c r="I1707" s="10" t="str">
        <f>_xlfn.XLOOKUP(E1707,Country_MZ[MARKET_NODE],Country_MZ[COUNTRY_NAME])</f>
        <v>ESTONIA</v>
      </c>
      <c r="J1707" s="10" t="str">
        <f>_xlfn.XLOOKUP(A1707,Country_MZ[MARKET_NODE],Country_MZ[COUNTRY_NAME])</f>
        <v>ESTONIA</v>
      </c>
    </row>
    <row r="1708" spans="1:10" hidden="1">
      <c r="A1708" s="10" t="s">
        <v>46</v>
      </c>
      <c r="B1708" s="10" t="s">
        <v>49</v>
      </c>
      <c r="C1708" s="10" t="s">
        <v>374</v>
      </c>
      <c r="D1708" s="10">
        <v>2025</v>
      </c>
      <c r="E1708" s="10" t="s">
        <v>49</v>
      </c>
      <c r="F1708" s="10">
        <v>1016</v>
      </c>
      <c r="G1708" s="10">
        <v>1016</v>
      </c>
      <c r="H1708" s="10" t="s">
        <v>291</v>
      </c>
      <c r="I1708" s="10" t="str">
        <f>_xlfn.XLOOKUP(E1708,Country_MZ[MARKET_NODE],Country_MZ[COUNTRY_NAME])</f>
        <v>FINLAND</v>
      </c>
      <c r="J1708" s="10" t="str">
        <f>_xlfn.XLOOKUP(A1708,Country_MZ[MARKET_NODE],Country_MZ[COUNTRY_NAME])</f>
        <v>ESTONIA</v>
      </c>
    </row>
    <row r="1709" spans="1:10" hidden="1">
      <c r="A1709" s="10" t="s">
        <v>46</v>
      </c>
      <c r="B1709" s="10" t="s">
        <v>49</v>
      </c>
      <c r="C1709" s="10" t="s">
        <v>374</v>
      </c>
      <c r="D1709" s="10">
        <v>2026</v>
      </c>
      <c r="E1709" s="10" t="s">
        <v>46</v>
      </c>
      <c r="F1709" s="10">
        <v>1016</v>
      </c>
      <c r="G1709" s="10">
        <v>1016</v>
      </c>
      <c r="H1709" s="10" t="s">
        <v>291</v>
      </c>
      <c r="I1709" s="10" t="str">
        <f>_xlfn.XLOOKUP(E1709,Country_MZ[MARKET_NODE],Country_MZ[COUNTRY_NAME])</f>
        <v>ESTONIA</v>
      </c>
      <c r="J1709" s="10" t="str">
        <f>_xlfn.XLOOKUP(A1709,Country_MZ[MARKET_NODE],Country_MZ[COUNTRY_NAME])</f>
        <v>ESTONIA</v>
      </c>
    </row>
    <row r="1710" spans="1:10" hidden="1">
      <c r="A1710" s="10" t="s">
        <v>46</v>
      </c>
      <c r="B1710" s="10" t="s">
        <v>49</v>
      </c>
      <c r="C1710" s="10" t="s">
        <v>374</v>
      </c>
      <c r="D1710" s="10">
        <v>2026</v>
      </c>
      <c r="E1710" s="10" t="s">
        <v>49</v>
      </c>
      <c r="F1710" s="10">
        <v>1016</v>
      </c>
      <c r="G1710" s="10">
        <v>1016</v>
      </c>
      <c r="H1710" s="10" t="s">
        <v>291</v>
      </c>
      <c r="I1710" s="10" t="str">
        <f>_xlfn.XLOOKUP(E1710,Country_MZ[MARKET_NODE],Country_MZ[COUNTRY_NAME])</f>
        <v>FINLAND</v>
      </c>
      <c r="J1710" s="10" t="str">
        <f>_xlfn.XLOOKUP(A1710,Country_MZ[MARKET_NODE],Country_MZ[COUNTRY_NAME])</f>
        <v>ESTONIA</v>
      </c>
    </row>
    <row r="1711" spans="1:10" hidden="1">
      <c r="A1711" s="10" t="s">
        <v>46</v>
      </c>
      <c r="B1711" s="10" t="s">
        <v>49</v>
      </c>
      <c r="C1711" s="10" t="s">
        <v>374</v>
      </c>
      <c r="D1711" s="10">
        <v>2027</v>
      </c>
      <c r="E1711" s="10" t="s">
        <v>46</v>
      </c>
      <c r="F1711" s="10">
        <v>1016</v>
      </c>
      <c r="G1711" s="10">
        <v>1016</v>
      </c>
      <c r="H1711" s="10" t="s">
        <v>291</v>
      </c>
      <c r="I1711" s="10" t="str">
        <f>_xlfn.XLOOKUP(E1711,Country_MZ[MARKET_NODE],Country_MZ[COUNTRY_NAME])</f>
        <v>ESTONIA</v>
      </c>
      <c r="J1711" s="10" t="str">
        <f>_xlfn.XLOOKUP(A1711,Country_MZ[MARKET_NODE],Country_MZ[COUNTRY_NAME])</f>
        <v>ESTONIA</v>
      </c>
    </row>
    <row r="1712" spans="1:10" hidden="1">
      <c r="A1712" s="10" t="s">
        <v>46</v>
      </c>
      <c r="B1712" s="10" t="s">
        <v>49</v>
      </c>
      <c r="C1712" s="10" t="s">
        <v>374</v>
      </c>
      <c r="D1712" s="10">
        <v>2027</v>
      </c>
      <c r="E1712" s="10" t="s">
        <v>49</v>
      </c>
      <c r="F1712" s="10">
        <v>1016</v>
      </c>
      <c r="G1712" s="10">
        <v>1016</v>
      </c>
      <c r="H1712" s="10" t="s">
        <v>291</v>
      </c>
      <c r="I1712" s="10" t="str">
        <f>_xlfn.XLOOKUP(E1712,Country_MZ[MARKET_NODE],Country_MZ[COUNTRY_NAME])</f>
        <v>FINLAND</v>
      </c>
      <c r="J1712" s="10" t="str">
        <f>_xlfn.XLOOKUP(A1712,Country_MZ[MARKET_NODE],Country_MZ[COUNTRY_NAME])</f>
        <v>ESTONIA</v>
      </c>
    </row>
    <row r="1713" spans="1:10" hidden="1">
      <c r="A1713" s="10" t="s">
        <v>46</v>
      </c>
      <c r="B1713" s="10" t="s">
        <v>49</v>
      </c>
      <c r="C1713" s="10" t="s">
        <v>374</v>
      </c>
      <c r="D1713" s="10">
        <v>2028</v>
      </c>
      <c r="E1713" s="10" t="s">
        <v>46</v>
      </c>
      <c r="F1713" s="10">
        <v>1016</v>
      </c>
      <c r="G1713" s="10">
        <v>1016</v>
      </c>
      <c r="H1713" s="10" t="s">
        <v>291</v>
      </c>
      <c r="I1713" s="10" t="str">
        <f>_xlfn.XLOOKUP(E1713,Country_MZ[MARKET_NODE],Country_MZ[COUNTRY_NAME])</f>
        <v>ESTONIA</v>
      </c>
      <c r="J1713" s="10" t="str">
        <f>_xlfn.XLOOKUP(A1713,Country_MZ[MARKET_NODE],Country_MZ[COUNTRY_NAME])</f>
        <v>ESTONIA</v>
      </c>
    </row>
    <row r="1714" spans="1:10" hidden="1">
      <c r="A1714" s="10" t="s">
        <v>46</v>
      </c>
      <c r="B1714" s="10" t="s">
        <v>49</v>
      </c>
      <c r="C1714" s="10" t="s">
        <v>374</v>
      </c>
      <c r="D1714" s="10">
        <v>2028</v>
      </c>
      <c r="E1714" s="10" t="s">
        <v>49</v>
      </c>
      <c r="F1714" s="10">
        <v>1016</v>
      </c>
      <c r="G1714" s="10">
        <v>1016</v>
      </c>
      <c r="H1714" s="10" t="s">
        <v>291</v>
      </c>
      <c r="I1714" s="10" t="str">
        <f>_xlfn.XLOOKUP(E1714,Country_MZ[MARKET_NODE],Country_MZ[COUNTRY_NAME])</f>
        <v>FINLAND</v>
      </c>
      <c r="J1714" s="10" t="str">
        <f>_xlfn.XLOOKUP(A1714,Country_MZ[MARKET_NODE],Country_MZ[COUNTRY_NAME])</f>
        <v>ESTONIA</v>
      </c>
    </row>
    <row r="1715" spans="1:10" hidden="1">
      <c r="A1715" s="10" t="s">
        <v>46</v>
      </c>
      <c r="B1715" s="10" t="s">
        <v>49</v>
      </c>
      <c r="C1715" s="10" t="s">
        <v>374</v>
      </c>
      <c r="D1715" s="10">
        <v>2029</v>
      </c>
      <c r="E1715" s="10" t="s">
        <v>46</v>
      </c>
      <c r="F1715" s="10">
        <v>1016</v>
      </c>
      <c r="G1715" s="10">
        <v>1016</v>
      </c>
      <c r="H1715" s="10" t="s">
        <v>291</v>
      </c>
      <c r="I1715" s="10" t="str">
        <f>_xlfn.XLOOKUP(E1715,Country_MZ[MARKET_NODE],Country_MZ[COUNTRY_NAME])</f>
        <v>ESTONIA</v>
      </c>
      <c r="J1715" s="10" t="str">
        <f>_xlfn.XLOOKUP(A1715,Country_MZ[MARKET_NODE],Country_MZ[COUNTRY_NAME])</f>
        <v>ESTONIA</v>
      </c>
    </row>
    <row r="1716" spans="1:10" hidden="1">
      <c r="A1716" s="10" t="s">
        <v>46</v>
      </c>
      <c r="B1716" s="10" t="s">
        <v>49</v>
      </c>
      <c r="C1716" s="10" t="s">
        <v>374</v>
      </c>
      <c r="D1716" s="10">
        <v>2029</v>
      </c>
      <c r="E1716" s="10" t="s">
        <v>49</v>
      </c>
      <c r="F1716" s="10">
        <v>1016</v>
      </c>
      <c r="G1716" s="10">
        <v>1016</v>
      </c>
      <c r="H1716" s="10" t="s">
        <v>291</v>
      </c>
      <c r="I1716" s="10" t="str">
        <f>_xlfn.XLOOKUP(E1716,Country_MZ[MARKET_NODE],Country_MZ[COUNTRY_NAME])</f>
        <v>FINLAND</v>
      </c>
      <c r="J1716" s="10" t="str">
        <f>_xlfn.XLOOKUP(A1716,Country_MZ[MARKET_NODE],Country_MZ[COUNTRY_NAME])</f>
        <v>ESTONIA</v>
      </c>
    </row>
    <row r="1717" spans="1:10" hidden="1">
      <c r="A1717" s="10" t="s">
        <v>46</v>
      </c>
      <c r="B1717" s="10" t="s">
        <v>49</v>
      </c>
      <c r="C1717" s="10" t="s">
        <v>374</v>
      </c>
      <c r="D1717" s="10">
        <v>2030</v>
      </c>
      <c r="E1717" s="10" t="s">
        <v>46</v>
      </c>
      <c r="F1717" s="10">
        <v>1016</v>
      </c>
      <c r="G1717" s="10">
        <v>1016</v>
      </c>
      <c r="H1717" s="10" t="s">
        <v>291</v>
      </c>
      <c r="I1717" s="10" t="str">
        <f>_xlfn.XLOOKUP(E1717,Country_MZ[MARKET_NODE],Country_MZ[COUNTRY_NAME])</f>
        <v>ESTONIA</v>
      </c>
      <c r="J1717" s="10" t="str">
        <f>_xlfn.XLOOKUP(A1717,Country_MZ[MARKET_NODE],Country_MZ[COUNTRY_NAME])</f>
        <v>ESTONIA</v>
      </c>
    </row>
    <row r="1718" spans="1:10" hidden="1">
      <c r="A1718" s="10" t="s">
        <v>46</v>
      </c>
      <c r="B1718" s="10" t="s">
        <v>49</v>
      </c>
      <c r="C1718" s="10" t="s">
        <v>374</v>
      </c>
      <c r="D1718" s="10">
        <v>2030</v>
      </c>
      <c r="E1718" s="10" t="s">
        <v>49</v>
      </c>
      <c r="F1718" s="10">
        <v>1016</v>
      </c>
      <c r="G1718" s="10">
        <v>1016</v>
      </c>
      <c r="H1718" s="10" t="s">
        <v>291</v>
      </c>
      <c r="I1718" s="10" t="str">
        <f>_xlfn.XLOOKUP(E1718,Country_MZ[MARKET_NODE],Country_MZ[COUNTRY_NAME])</f>
        <v>FINLAND</v>
      </c>
      <c r="J1718" s="10" t="str">
        <f>_xlfn.XLOOKUP(A1718,Country_MZ[MARKET_NODE],Country_MZ[COUNTRY_NAME])</f>
        <v>ESTONIA</v>
      </c>
    </row>
    <row r="1719" spans="1:10" hidden="1">
      <c r="A1719" s="10" t="s">
        <v>46</v>
      </c>
      <c r="B1719" s="10" t="s">
        <v>49</v>
      </c>
      <c r="C1719" s="10" t="s">
        <v>374</v>
      </c>
      <c r="D1719" s="10">
        <v>2031</v>
      </c>
      <c r="E1719" s="10" t="s">
        <v>46</v>
      </c>
      <c r="F1719" s="10">
        <v>1016</v>
      </c>
      <c r="G1719" s="10">
        <v>1016</v>
      </c>
      <c r="H1719" s="10" t="s">
        <v>291</v>
      </c>
      <c r="I1719" s="10" t="str">
        <f>_xlfn.XLOOKUP(E1719,Country_MZ[MARKET_NODE],Country_MZ[COUNTRY_NAME])</f>
        <v>ESTONIA</v>
      </c>
      <c r="J1719" s="10" t="str">
        <f>_xlfn.XLOOKUP(A1719,Country_MZ[MARKET_NODE],Country_MZ[COUNTRY_NAME])</f>
        <v>ESTONIA</v>
      </c>
    </row>
    <row r="1720" spans="1:10" hidden="1">
      <c r="A1720" s="10" t="s">
        <v>46</v>
      </c>
      <c r="B1720" s="10" t="s">
        <v>49</v>
      </c>
      <c r="C1720" s="10" t="s">
        <v>374</v>
      </c>
      <c r="D1720" s="10">
        <v>2031</v>
      </c>
      <c r="E1720" s="10" t="s">
        <v>49</v>
      </c>
      <c r="F1720" s="10">
        <v>1016</v>
      </c>
      <c r="G1720" s="10">
        <v>1016</v>
      </c>
      <c r="H1720" s="10" t="s">
        <v>291</v>
      </c>
      <c r="I1720" s="10" t="str">
        <f>_xlfn.XLOOKUP(E1720,Country_MZ[MARKET_NODE],Country_MZ[COUNTRY_NAME])</f>
        <v>FINLAND</v>
      </c>
      <c r="J1720" s="10" t="str">
        <f>_xlfn.XLOOKUP(A1720,Country_MZ[MARKET_NODE],Country_MZ[COUNTRY_NAME])</f>
        <v>ESTONIA</v>
      </c>
    </row>
    <row r="1721" spans="1:10" hidden="1">
      <c r="A1721" s="10" t="s">
        <v>46</v>
      </c>
      <c r="B1721" s="10" t="s">
        <v>49</v>
      </c>
      <c r="C1721" s="10" t="s">
        <v>374</v>
      </c>
      <c r="D1721" s="10">
        <v>2032</v>
      </c>
      <c r="E1721" s="10" t="s">
        <v>46</v>
      </c>
      <c r="F1721" s="10">
        <v>1016</v>
      </c>
      <c r="G1721" s="10">
        <v>1016</v>
      </c>
      <c r="H1721" s="10" t="s">
        <v>291</v>
      </c>
      <c r="I1721" s="10" t="str">
        <f>_xlfn.XLOOKUP(E1721,Country_MZ[MARKET_NODE],Country_MZ[COUNTRY_NAME])</f>
        <v>ESTONIA</v>
      </c>
      <c r="J1721" s="10" t="str">
        <f>_xlfn.XLOOKUP(A1721,Country_MZ[MARKET_NODE],Country_MZ[COUNTRY_NAME])</f>
        <v>ESTONIA</v>
      </c>
    </row>
    <row r="1722" spans="1:10" hidden="1">
      <c r="A1722" s="10" t="s">
        <v>46</v>
      </c>
      <c r="B1722" s="10" t="s">
        <v>49</v>
      </c>
      <c r="C1722" s="10" t="s">
        <v>374</v>
      </c>
      <c r="D1722" s="10">
        <v>2032</v>
      </c>
      <c r="E1722" s="10" t="s">
        <v>49</v>
      </c>
      <c r="F1722" s="10">
        <v>1016</v>
      </c>
      <c r="G1722" s="10">
        <v>1016</v>
      </c>
      <c r="H1722" s="10" t="s">
        <v>291</v>
      </c>
      <c r="I1722" s="10" t="str">
        <f>_xlfn.XLOOKUP(E1722,Country_MZ[MARKET_NODE],Country_MZ[COUNTRY_NAME])</f>
        <v>FINLAND</v>
      </c>
      <c r="J1722" s="10" t="str">
        <f>_xlfn.XLOOKUP(A1722,Country_MZ[MARKET_NODE],Country_MZ[COUNTRY_NAME])</f>
        <v>ESTONIA</v>
      </c>
    </row>
    <row r="1723" spans="1:10" hidden="1">
      <c r="A1723" s="10" t="s">
        <v>46</v>
      </c>
      <c r="B1723" s="10" t="s">
        <v>49</v>
      </c>
      <c r="C1723" s="10" t="s">
        <v>374</v>
      </c>
      <c r="D1723" s="10">
        <v>2033</v>
      </c>
      <c r="E1723" s="10" t="s">
        <v>46</v>
      </c>
      <c r="F1723" s="10">
        <v>1016</v>
      </c>
      <c r="G1723" s="10">
        <v>1016</v>
      </c>
      <c r="H1723" s="10" t="s">
        <v>291</v>
      </c>
      <c r="I1723" s="10" t="str">
        <f>_xlfn.XLOOKUP(E1723,Country_MZ[MARKET_NODE],Country_MZ[COUNTRY_NAME])</f>
        <v>ESTONIA</v>
      </c>
      <c r="J1723" s="10" t="str">
        <f>_xlfn.XLOOKUP(A1723,Country_MZ[MARKET_NODE],Country_MZ[COUNTRY_NAME])</f>
        <v>ESTONIA</v>
      </c>
    </row>
    <row r="1724" spans="1:10" hidden="1">
      <c r="A1724" s="10" t="s">
        <v>46</v>
      </c>
      <c r="B1724" s="10" t="s">
        <v>49</v>
      </c>
      <c r="C1724" s="10" t="s">
        <v>374</v>
      </c>
      <c r="D1724" s="10">
        <v>2033</v>
      </c>
      <c r="E1724" s="10" t="s">
        <v>49</v>
      </c>
      <c r="F1724" s="10">
        <v>1016</v>
      </c>
      <c r="G1724" s="10">
        <v>1016</v>
      </c>
      <c r="H1724" s="10" t="s">
        <v>291</v>
      </c>
      <c r="I1724" s="10" t="str">
        <f>_xlfn.XLOOKUP(E1724,Country_MZ[MARKET_NODE],Country_MZ[COUNTRY_NAME])</f>
        <v>FINLAND</v>
      </c>
      <c r="J1724" s="10" t="str">
        <f>_xlfn.XLOOKUP(A1724,Country_MZ[MARKET_NODE],Country_MZ[COUNTRY_NAME])</f>
        <v>ESTONIA</v>
      </c>
    </row>
    <row r="1725" spans="1:10" hidden="1">
      <c r="A1725" s="10" t="s">
        <v>46</v>
      </c>
      <c r="B1725" s="10" t="s">
        <v>49</v>
      </c>
      <c r="C1725" s="10" t="s">
        <v>374</v>
      </c>
      <c r="D1725" s="10">
        <v>2034</v>
      </c>
      <c r="E1725" s="10" t="s">
        <v>46</v>
      </c>
      <c r="F1725" s="10">
        <v>1016</v>
      </c>
      <c r="G1725" s="10">
        <v>1016</v>
      </c>
      <c r="H1725" s="10" t="s">
        <v>291</v>
      </c>
      <c r="I1725" s="10" t="str">
        <f>_xlfn.XLOOKUP(E1725,Country_MZ[MARKET_NODE],Country_MZ[COUNTRY_NAME])</f>
        <v>ESTONIA</v>
      </c>
      <c r="J1725" s="10" t="str">
        <f>_xlfn.XLOOKUP(A1725,Country_MZ[MARKET_NODE],Country_MZ[COUNTRY_NAME])</f>
        <v>ESTONIA</v>
      </c>
    </row>
    <row r="1726" spans="1:10" hidden="1">
      <c r="A1726" s="10" t="s">
        <v>46</v>
      </c>
      <c r="B1726" s="10" t="s">
        <v>49</v>
      </c>
      <c r="C1726" s="10" t="s">
        <v>374</v>
      </c>
      <c r="D1726" s="10">
        <v>2034</v>
      </c>
      <c r="E1726" s="10" t="s">
        <v>49</v>
      </c>
      <c r="F1726" s="10">
        <v>1016</v>
      </c>
      <c r="G1726" s="10">
        <v>1016</v>
      </c>
      <c r="H1726" s="10" t="s">
        <v>291</v>
      </c>
      <c r="I1726" s="10" t="str">
        <f>_xlfn.XLOOKUP(E1726,Country_MZ[MARKET_NODE],Country_MZ[COUNTRY_NAME])</f>
        <v>FINLAND</v>
      </c>
      <c r="J1726" s="10" t="str">
        <f>_xlfn.XLOOKUP(A1726,Country_MZ[MARKET_NODE],Country_MZ[COUNTRY_NAME])</f>
        <v>ESTONIA</v>
      </c>
    </row>
    <row r="1727" spans="1:10" hidden="1">
      <c r="A1727" s="10" t="s">
        <v>46</v>
      </c>
      <c r="B1727" s="10" t="s">
        <v>49</v>
      </c>
      <c r="C1727" s="10" t="s">
        <v>374</v>
      </c>
      <c r="D1727" s="10">
        <v>2035</v>
      </c>
      <c r="E1727" s="10" t="s">
        <v>46</v>
      </c>
      <c r="F1727" s="10">
        <v>1716</v>
      </c>
      <c r="G1727" s="10">
        <v>1716</v>
      </c>
      <c r="H1727" s="10" t="s">
        <v>291</v>
      </c>
      <c r="I1727" s="10" t="str">
        <f>_xlfn.XLOOKUP(E1727,Country_MZ[MARKET_NODE],Country_MZ[COUNTRY_NAME])</f>
        <v>ESTONIA</v>
      </c>
      <c r="J1727" s="10" t="str">
        <f>_xlfn.XLOOKUP(A1727,Country_MZ[MARKET_NODE],Country_MZ[COUNTRY_NAME])</f>
        <v>ESTONIA</v>
      </c>
    </row>
    <row r="1728" spans="1:10" hidden="1">
      <c r="A1728" s="10" t="s">
        <v>46</v>
      </c>
      <c r="B1728" s="10" t="s">
        <v>49</v>
      </c>
      <c r="C1728" s="10" t="s">
        <v>374</v>
      </c>
      <c r="D1728" s="10">
        <v>2035</v>
      </c>
      <c r="E1728" s="10" t="s">
        <v>49</v>
      </c>
      <c r="F1728" s="10">
        <v>1716</v>
      </c>
      <c r="G1728" s="10">
        <v>1716</v>
      </c>
      <c r="H1728" s="10" t="s">
        <v>291</v>
      </c>
      <c r="I1728" s="10" t="str">
        <f>_xlfn.XLOOKUP(E1728,Country_MZ[MARKET_NODE],Country_MZ[COUNTRY_NAME])</f>
        <v>FINLAND</v>
      </c>
      <c r="J1728" s="10" t="str">
        <f>_xlfn.XLOOKUP(A1728,Country_MZ[MARKET_NODE],Country_MZ[COUNTRY_NAME])</f>
        <v>ESTONIA</v>
      </c>
    </row>
    <row r="1729" spans="1:10" hidden="1">
      <c r="A1729" s="10" t="s">
        <v>46</v>
      </c>
      <c r="B1729" s="10" t="s">
        <v>66</v>
      </c>
      <c r="C1729" s="10" t="s">
        <v>375</v>
      </c>
      <c r="D1729" s="10">
        <v>2025</v>
      </c>
      <c r="E1729" s="10" t="s">
        <v>46</v>
      </c>
      <c r="F1729" s="10">
        <v>865</v>
      </c>
      <c r="G1729" s="10">
        <v>849.94960000000003</v>
      </c>
      <c r="H1729" s="10" t="s">
        <v>292</v>
      </c>
      <c r="I1729" s="10" t="str">
        <f>_xlfn.XLOOKUP(E1729,Country_MZ[MARKET_NODE],Country_MZ[COUNTRY_NAME])</f>
        <v>ESTONIA</v>
      </c>
      <c r="J1729" s="10" t="str">
        <f>_xlfn.XLOOKUP(A1729,Country_MZ[MARKET_NODE],Country_MZ[COUNTRY_NAME])</f>
        <v>ESTONIA</v>
      </c>
    </row>
    <row r="1730" spans="1:10" hidden="1">
      <c r="A1730" s="10" t="s">
        <v>46</v>
      </c>
      <c r="B1730" s="10" t="s">
        <v>66</v>
      </c>
      <c r="C1730" s="10" t="s">
        <v>375</v>
      </c>
      <c r="D1730" s="10">
        <v>2025</v>
      </c>
      <c r="E1730" s="10" t="s">
        <v>66</v>
      </c>
      <c r="F1730" s="10">
        <v>1444</v>
      </c>
      <c r="G1730" s="10">
        <v>1444</v>
      </c>
      <c r="H1730" s="10" t="s">
        <v>291</v>
      </c>
      <c r="I1730" s="10" t="str">
        <f>_xlfn.XLOOKUP(E1730,Country_MZ[MARKET_NODE],Country_MZ[COUNTRY_NAME])</f>
        <v>LATVIA</v>
      </c>
      <c r="J1730" s="10" t="str">
        <f>_xlfn.XLOOKUP(A1730,Country_MZ[MARKET_NODE],Country_MZ[COUNTRY_NAME])</f>
        <v>ESTONIA</v>
      </c>
    </row>
    <row r="1731" spans="1:10" hidden="1">
      <c r="A1731" s="10" t="s">
        <v>46</v>
      </c>
      <c r="B1731" s="10" t="s">
        <v>66</v>
      </c>
      <c r="C1731" s="10" t="s">
        <v>375</v>
      </c>
      <c r="D1731" s="10">
        <v>2026</v>
      </c>
      <c r="E1731" s="10" t="s">
        <v>46</v>
      </c>
      <c r="F1731" s="10">
        <v>1035</v>
      </c>
      <c r="G1731" s="10">
        <v>780</v>
      </c>
      <c r="H1731" s="10" t="s">
        <v>292</v>
      </c>
      <c r="I1731" s="10" t="str">
        <f>_xlfn.XLOOKUP(E1731,Country_MZ[MARKET_NODE],Country_MZ[COUNTRY_NAME])</f>
        <v>ESTONIA</v>
      </c>
      <c r="J1731" s="10" t="str">
        <f>_xlfn.XLOOKUP(A1731,Country_MZ[MARKET_NODE],Country_MZ[COUNTRY_NAME])</f>
        <v>ESTONIA</v>
      </c>
    </row>
    <row r="1732" spans="1:10" hidden="1">
      <c r="A1732" s="10" t="s">
        <v>46</v>
      </c>
      <c r="B1732" s="10" t="s">
        <v>66</v>
      </c>
      <c r="C1732" s="10" t="s">
        <v>375</v>
      </c>
      <c r="D1732" s="10">
        <v>2026</v>
      </c>
      <c r="E1732" s="10" t="s">
        <v>66</v>
      </c>
      <c r="F1732" s="10">
        <v>1444</v>
      </c>
      <c r="G1732" s="10">
        <v>1444</v>
      </c>
      <c r="H1732" s="10" t="s">
        <v>291</v>
      </c>
      <c r="I1732" s="10" t="str">
        <f>_xlfn.XLOOKUP(E1732,Country_MZ[MARKET_NODE],Country_MZ[COUNTRY_NAME])</f>
        <v>LATVIA</v>
      </c>
      <c r="J1732" s="10" t="str">
        <f>_xlfn.XLOOKUP(A1732,Country_MZ[MARKET_NODE],Country_MZ[COUNTRY_NAME])</f>
        <v>ESTONIA</v>
      </c>
    </row>
    <row r="1733" spans="1:10" hidden="1">
      <c r="A1733" s="10" t="s">
        <v>46</v>
      </c>
      <c r="B1733" s="10" t="s">
        <v>66</v>
      </c>
      <c r="C1733" s="10" t="s">
        <v>375</v>
      </c>
      <c r="D1733" s="10">
        <v>2027</v>
      </c>
      <c r="E1733" s="10" t="s">
        <v>46</v>
      </c>
      <c r="F1733" s="10">
        <v>1035</v>
      </c>
      <c r="G1733" s="10">
        <v>780</v>
      </c>
      <c r="H1733" s="10" t="s">
        <v>292</v>
      </c>
      <c r="I1733" s="10" t="str">
        <f>_xlfn.XLOOKUP(E1733,Country_MZ[MARKET_NODE],Country_MZ[COUNTRY_NAME])</f>
        <v>ESTONIA</v>
      </c>
      <c r="J1733" s="10" t="str">
        <f>_xlfn.XLOOKUP(A1733,Country_MZ[MARKET_NODE],Country_MZ[COUNTRY_NAME])</f>
        <v>ESTONIA</v>
      </c>
    </row>
    <row r="1734" spans="1:10" hidden="1">
      <c r="A1734" s="10" t="s">
        <v>46</v>
      </c>
      <c r="B1734" s="10" t="s">
        <v>66</v>
      </c>
      <c r="C1734" s="10" t="s">
        <v>375</v>
      </c>
      <c r="D1734" s="10">
        <v>2027</v>
      </c>
      <c r="E1734" s="10" t="s">
        <v>66</v>
      </c>
      <c r="F1734" s="10">
        <v>1444</v>
      </c>
      <c r="G1734" s="10">
        <v>1444</v>
      </c>
      <c r="H1734" s="10" t="s">
        <v>291</v>
      </c>
      <c r="I1734" s="10" t="str">
        <f>_xlfn.XLOOKUP(E1734,Country_MZ[MARKET_NODE],Country_MZ[COUNTRY_NAME])</f>
        <v>LATVIA</v>
      </c>
      <c r="J1734" s="10" t="str">
        <f>_xlfn.XLOOKUP(A1734,Country_MZ[MARKET_NODE],Country_MZ[COUNTRY_NAME])</f>
        <v>ESTONIA</v>
      </c>
    </row>
    <row r="1735" spans="1:10" hidden="1">
      <c r="A1735" s="10" t="s">
        <v>46</v>
      </c>
      <c r="B1735" s="10" t="s">
        <v>66</v>
      </c>
      <c r="C1735" s="10" t="s">
        <v>375</v>
      </c>
      <c r="D1735" s="10">
        <v>2028</v>
      </c>
      <c r="E1735" s="10" t="s">
        <v>46</v>
      </c>
      <c r="F1735" s="10">
        <v>1035</v>
      </c>
      <c r="G1735" s="10">
        <v>780</v>
      </c>
      <c r="H1735" s="10" t="s">
        <v>292</v>
      </c>
      <c r="I1735" s="10" t="str">
        <f>_xlfn.XLOOKUP(E1735,Country_MZ[MARKET_NODE],Country_MZ[COUNTRY_NAME])</f>
        <v>ESTONIA</v>
      </c>
      <c r="J1735" s="10" t="str">
        <f>_xlfn.XLOOKUP(A1735,Country_MZ[MARKET_NODE],Country_MZ[COUNTRY_NAME])</f>
        <v>ESTONIA</v>
      </c>
    </row>
    <row r="1736" spans="1:10" hidden="1">
      <c r="A1736" s="10" t="s">
        <v>46</v>
      </c>
      <c r="B1736" s="10" t="s">
        <v>66</v>
      </c>
      <c r="C1736" s="10" t="s">
        <v>375</v>
      </c>
      <c r="D1736" s="10">
        <v>2028</v>
      </c>
      <c r="E1736" s="10" t="s">
        <v>66</v>
      </c>
      <c r="F1736" s="10">
        <v>1444</v>
      </c>
      <c r="G1736" s="10">
        <v>1444</v>
      </c>
      <c r="H1736" s="10" t="s">
        <v>291</v>
      </c>
      <c r="I1736" s="10" t="str">
        <f>_xlfn.XLOOKUP(E1736,Country_MZ[MARKET_NODE],Country_MZ[COUNTRY_NAME])</f>
        <v>LATVIA</v>
      </c>
      <c r="J1736" s="10" t="str">
        <f>_xlfn.XLOOKUP(A1736,Country_MZ[MARKET_NODE],Country_MZ[COUNTRY_NAME])</f>
        <v>ESTONIA</v>
      </c>
    </row>
    <row r="1737" spans="1:10" hidden="1">
      <c r="A1737" s="10" t="s">
        <v>46</v>
      </c>
      <c r="B1737" s="10" t="s">
        <v>66</v>
      </c>
      <c r="C1737" s="10" t="s">
        <v>375</v>
      </c>
      <c r="D1737" s="10">
        <v>2029</v>
      </c>
      <c r="E1737" s="10" t="s">
        <v>46</v>
      </c>
      <c r="F1737" s="10">
        <v>1035</v>
      </c>
      <c r="G1737" s="10">
        <v>780</v>
      </c>
      <c r="H1737" s="10" t="s">
        <v>292</v>
      </c>
      <c r="I1737" s="10" t="str">
        <f>_xlfn.XLOOKUP(E1737,Country_MZ[MARKET_NODE],Country_MZ[COUNTRY_NAME])</f>
        <v>ESTONIA</v>
      </c>
      <c r="J1737" s="10" t="str">
        <f>_xlfn.XLOOKUP(A1737,Country_MZ[MARKET_NODE],Country_MZ[COUNTRY_NAME])</f>
        <v>ESTONIA</v>
      </c>
    </row>
    <row r="1738" spans="1:10" hidden="1">
      <c r="A1738" s="10" t="s">
        <v>46</v>
      </c>
      <c r="B1738" s="10" t="s">
        <v>66</v>
      </c>
      <c r="C1738" s="10" t="s">
        <v>375</v>
      </c>
      <c r="D1738" s="10">
        <v>2029</v>
      </c>
      <c r="E1738" s="10" t="s">
        <v>66</v>
      </c>
      <c r="F1738" s="10">
        <v>1444</v>
      </c>
      <c r="G1738" s="10">
        <v>1444</v>
      </c>
      <c r="H1738" s="10" t="s">
        <v>291</v>
      </c>
      <c r="I1738" s="10" t="str">
        <f>_xlfn.XLOOKUP(E1738,Country_MZ[MARKET_NODE],Country_MZ[COUNTRY_NAME])</f>
        <v>LATVIA</v>
      </c>
      <c r="J1738" s="10" t="str">
        <f>_xlfn.XLOOKUP(A1738,Country_MZ[MARKET_NODE],Country_MZ[COUNTRY_NAME])</f>
        <v>ESTONIA</v>
      </c>
    </row>
    <row r="1739" spans="1:10" hidden="1">
      <c r="A1739" s="10" t="s">
        <v>46</v>
      </c>
      <c r="B1739" s="10" t="s">
        <v>66</v>
      </c>
      <c r="C1739" s="10" t="s">
        <v>375</v>
      </c>
      <c r="D1739" s="10">
        <v>2030</v>
      </c>
      <c r="E1739" s="10" t="s">
        <v>46</v>
      </c>
      <c r="F1739" s="10">
        <v>1035</v>
      </c>
      <c r="G1739" s="10">
        <v>780</v>
      </c>
      <c r="H1739" s="10" t="s">
        <v>292</v>
      </c>
      <c r="I1739" s="10" t="str">
        <f>_xlfn.XLOOKUP(E1739,Country_MZ[MARKET_NODE],Country_MZ[COUNTRY_NAME])</f>
        <v>ESTONIA</v>
      </c>
      <c r="J1739" s="10" t="str">
        <f>_xlfn.XLOOKUP(A1739,Country_MZ[MARKET_NODE],Country_MZ[COUNTRY_NAME])</f>
        <v>ESTONIA</v>
      </c>
    </row>
    <row r="1740" spans="1:10" hidden="1">
      <c r="A1740" s="10" t="s">
        <v>46</v>
      </c>
      <c r="B1740" s="10" t="s">
        <v>66</v>
      </c>
      <c r="C1740" s="10" t="s">
        <v>375</v>
      </c>
      <c r="D1740" s="10">
        <v>2030</v>
      </c>
      <c r="E1740" s="10" t="s">
        <v>66</v>
      </c>
      <c r="F1740" s="10">
        <v>1444</v>
      </c>
      <c r="G1740" s="10">
        <v>1444</v>
      </c>
      <c r="H1740" s="10" t="s">
        <v>291</v>
      </c>
      <c r="I1740" s="10" t="str">
        <f>_xlfn.XLOOKUP(E1740,Country_MZ[MARKET_NODE],Country_MZ[COUNTRY_NAME])</f>
        <v>LATVIA</v>
      </c>
      <c r="J1740" s="10" t="str">
        <f>_xlfn.XLOOKUP(A1740,Country_MZ[MARKET_NODE],Country_MZ[COUNTRY_NAME])</f>
        <v>ESTONIA</v>
      </c>
    </row>
    <row r="1741" spans="1:10" hidden="1">
      <c r="A1741" s="10" t="s">
        <v>46</v>
      </c>
      <c r="B1741" s="10" t="s">
        <v>66</v>
      </c>
      <c r="C1741" s="10" t="s">
        <v>375</v>
      </c>
      <c r="D1741" s="10">
        <v>2031</v>
      </c>
      <c r="E1741" s="10" t="s">
        <v>46</v>
      </c>
      <c r="F1741" s="10">
        <v>1035</v>
      </c>
      <c r="G1741" s="10">
        <v>780</v>
      </c>
      <c r="H1741" s="10" t="s">
        <v>292</v>
      </c>
      <c r="I1741" s="10" t="str">
        <f>_xlfn.XLOOKUP(E1741,Country_MZ[MARKET_NODE],Country_MZ[COUNTRY_NAME])</f>
        <v>ESTONIA</v>
      </c>
      <c r="J1741" s="10" t="str">
        <f>_xlfn.XLOOKUP(A1741,Country_MZ[MARKET_NODE],Country_MZ[COUNTRY_NAME])</f>
        <v>ESTONIA</v>
      </c>
    </row>
    <row r="1742" spans="1:10" hidden="1">
      <c r="A1742" s="10" t="s">
        <v>46</v>
      </c>
      <c r="B1742" s="10" t="s">
        <v>66</v>
      </c>
      <c r="C1742" s="10" t="s">
        <v>375</v>
      </c>
      <c r="D1742" s="10">
        <v>2031</v>
      </c>
      <c r="E1742" s="10" t="s">
        <v>66</v>
      </c>
      <c r="F1742" s="10">
        <v>1444</v>
      </c>
      <c r="G1742" s="10">
        <v>1444</v>
      </c>
      <c r="H1742" s="10" t="s">
        <v>291</v>
      </c>
      <c r="I1742" s="10" t="str">
        <f>_xlfn.XLOOKUP(E1742,Country_MZ[MARKET_NODE],Country_MZ[COUNTRY_NAME])</f>
        <v>LATVIA</v>
      </c>
      <c r="J1742" s="10" t="str">
        <f>_xlfn.XLOOKUP(A1742,Country_MZ[MARKET_NODE],Country_MZ[COUNTRY_NAME])</f>
        <v>ESTONIA</v>
      </c>
    </row>
    <row r="1743" spans="1:10" hidden="1">
      <c r="A1743" s="10" t="s">
        <v>46</v>
      </c>
      <c r="B1743" s="10" t="s">
        <v>66</v>
      </c>
      <c r="C1743" s="10" t="s">
        <v>375</v>
      </c>
      <c r="D1743" s="10">
        <v>2032</v>
      </c>
      <c r="E1743" s="10" t="s">
        <v>46</v>
      </c>
      <c r="F1743" s="10">
        <v>1035</v>
      </c>
      <c r="G1743" s="10">
        <v>780</v>
      </c>
      <c r="H1743" s="10" t="s">
        <v>292</v>
      </c>
      <c r="I1743" s="10" t="str">
        <f>_xlfn.XLOOKUP(E1743,Country_MZ[MARKET_NODE],Country_MZ[COUNTRY_NAME])</f>
        <v>ESTONIA</v>
      </c>
      <c r="J1743" s="10" t="str">
        <f>_xlfn.XLOOKUP(A1743,Country_MZ[MARKET_NODE],Country_MZ[COUNTRY_NAME])</f>
        <v>ESTONIA</v>
      </c>
    </row>
    <row r="1744" spans="1:10" hidden="1">
      <c r="A1744" s="10" t="s">
        <v>46</v>
      </c>
      <c r="B1744" s="10" t="s">
        <v>66</v>
      </c>
      <c r="C1744" s="10" t="s">
        <v>375</v>
      </c>
      <c r="D1744" s="10">
        <v>2032</v>
      </c>
      <c r="E1744" s="10" t="s">
        <v>66</v>
      </c>
      <c r="F1744" s="10">
        <v>1444</v>
      </c>
      <c r="G1744" s="10">
        <v>1444</v>
      </c>
      <c r="H1744" s="10" t="s">
        <v>291</v>
      </c>
      <c r="I1744" s="10" t="str">
        <f>_xlfn.XLOOKUP(E1744,Country_MZ[MARKET_NODE],Country_MZ[COUNTRY_NAME])</f>
        <v>LATVIA</v>
      </c>
      <c r="J1744" s="10" t="str">
        <f>_xlfn.XLOOKUP(A1744,Country_MZ[MARKET_NODE],Country_MZ[COUNTRY_NAME])</f>
        <v>ESTONIA</v>
      </c>
    </row>
    <row r="1745" spans="1:10" hidden="1">
      <c r="A1745" s="10" t="s">
        <v>46</v>
      </c>
      <c r="B1745" s="10" t="s">
        <v>66</v>
      </c>
      <c r="C1745" s="10" t="s">
        <v>375</v>
      </c>
      <c r="D1745" s="10">
        <v>2033</v>
      </c>
      <c r="E1745" s="10" t="s">
        <v>46</v>
      </c>
      <c r="F1745" s="10">
        <v>1035</v>
      </c>
      <c r="G1745" s="10">
        <v>780</v>
      </c>
      <c r="H1745" s="10" t="s">
        <v>292</v>
      </c>
      <c r="I1745" s="10" t="str">
        <f>_xlfn.XLOOKUP(E1745,Country_MZ[MARKET_NODE],Country_MZ[COUNTRY_NAME])</f>
        <v>ESTONIA</v>
      </c>
      <c r="J1745" s="10" t="str">
        <f>_xlfn.XLOOKUP(A1745,Country_MZ[MARKET_NODE],Country_MZ[COUNTRY_NAME])</f>
        <v>ESTONIA</v>
      </c>
    </row>
    <row r="1746" spans="1:10" hidden="1">
      <c r="A1746" s="10" t="s">
        <v>46</v>
      </c>
      <c r="B1746" s="10" t="s">
        <v>66</v>
      </c>
      <c r="C1746" s="10" t="s">
        <v>375</v>
      </c>
      <c r="D1746" s="10">
        <v>2033</v>
      </c>
      <c r="E1746" s="10" t="s">
        <v>66</v>
      </c>
      <c r="F1746" s="10">
        <v>1444</v>
      </c>
      <c r="G1746" s="10">
        <v>1444</v>
      </c>
      <c r="H1746" s="10" t="s">
        <v>291</v>
      </c>
      <c r="I1746" s="10" t="str">
        <f>_xlfn.XLOOKUP(E1746,Country_MZ[MARKET_NODE],Country_MZ[COUNTRY_NAME])</f>
        <v>LATVIA</v>
      </c>
      <c r="J1746" s="10" t="str">
        <f>_xlfn.XLOOKUP(A1746,Country_MZ[MARKET_NODE],Country_MZ[COUNTRY_NAME])</f>
        <v>ESTONIA</v>
      </c>
    </row>
    <row r="1747" spans="1:10" hidden="1">
      <c r="A1747" s="10" t="s">
        <v>46</v>
      </c>
      <c r="B1747" s="10" t="s">
        <v>66</v>
      </c>
      <c r="C1747" s="10" t="s">
        <v>375</v>
      </c>
      <c r="D1747" s="10">
        <v>2034</v>
      </c>
      <c r="E1747" s="10" t="s">
        <v>46</v>
      </c>
      <c r="F1747" s="10">
        <v>1035</v>
      </c>
      <c r="G1747" s="10">
        <v>780</v>
      </c>
      <c r="H1747" s="10" t="s">
        <v>292</v>
      </c>
      <c r="I1747" s="10" t="str">
        <f>_xlfn.XLOOKUP(E1747,Country_MZ[MARKET_NODE],Country_MZ[COUNTRY_NAME])</f>
        <v>ESTONIA</v>
      </c>
      <c r="J1747" s="10" t="str">
        <f>_xlfn.XLOOKUP(A1747,Country_MZ[MARKET_NODE],Country_MZ[COUNTRY_NAME])</f>
        <v>ESTONIA</v>
      </c>
    </row>
    <row r="1748" spans="1:10" hidden="1">
      <c r="A1748" s="10" t="s">
        <v>46</v>
      </c>
      <c r="B1748" s="10" t="s">
        <v>66</v>
      </c>
      <c r="C1748" s="10" t="s">
        <v>375</v>
      </c>
      <c r="D1748" s="10">
        <v>2034</v>
      </c>
      <c r="E1748" s="10" t="s">
        <v>66</v>
      </c>
      <c r="F1748" s="10">
        <v>1444</v>
      </c>
      <c r="G1748" s="10">
        <v>1444</v>
      </c>
      <c r="H1748" s="10" t="s">
        <v>291</v>
      </c>
      <c r="I1748" s="10" t="str">
        <f>_xlfn.XLOOKUP(E1748,Country_MZ[MARKET_NODE],Country_MZ[COUNTRY_NAME])</f>
        <v>LATVIA</v>
      </c>
      <c r="J1748" s="10" t="str">
        <f>_xlfn.XLOOKUP(A1748,Country_MZ[MARKET_NODE],Country_MZ[COUNTRY_NAME])</f>
        <v>ESTONIA</v>
      </c>
    </row>
    <row r="1749" spans="1:10" hidden="1">
      <c r="A1749" s="10" t="s">
        <v>46</v>
      </c>
      <c r="B1749" s="10" t="s">
        <v>66</v>
      </c>
      <c r="C1749" s="10" t="s">
        <v>375</v>
      </c>
      <c r="D1749" s="10">
        <v>2035</v>
      </c>
      <c r="E1749" s="10" t="s">
        <v>46</v>
      </c>
      <c r="F1749" s="10">
        <v>2035</v>
      </c>
      <c r="G1749" s="10">
        <v>1350</v>
      </c>
      <c r="H1749" s="10" t="s">
        <v>292</v>
      </c>
      <c r="I1749" s="10" t="str">
        <f>_xlfn.XLOOKUP(E1749,Country_MZ[MARKET_NODE],Country_MZ[COUNTRY_NAME])</f>
        <v>ESTONIA</v>
      </c>
      <c r="J1749" s="10" t="str">
        <f>_xlfn.XLOOKUP(A1749,Country_MZ[MARKET_NODE],Country_MZ[COUNTRY_NAME])</f>
        <v>ESTONIA</v>
      </c>
    </row>
    <row r="1750" spans="1:10" hidden="1">
      <c r="A1750" s="10" t="s">
        <v>46</v>
      </c>
      <c r="B1750" s="10" t="s">
        <v>66</v>
      </c>
      <c r="C1750" s="10" t="s">
        <v>375</v>
      </c>
      <c r="D1750" s="10">
        <v>2035</v>
      </c>
      <c r="E1750" s="10" t="s">
        <v>66</v>
      </c>
      <c r="F1750" s="10">
        <v>1444</v>
      </c>
      <c r="G1750" s="10">
        <v>1444</v>
      </c>
      <c r="H1750" s="10" t="s">
        <v>291</v>
      </c>
      <c r="I1750" s="10" t="str">
        <f>_xlfn.XLOOKUP(E1750,Country_MZ[MARKET_NODE],Country_MZ[COUNTRY_NAME])</f>
        <v>LATVIA</v>
      </c>
      <c r="J1750" s="10" t="str">
        <f>_xlfn.XLOOKUP(A1750,Country_MZ[MARKET_NODE],Country_MZ[COUNTRY_NAME])</f>
        <v>ESTONIA</v>
      </c>
    </row>
    <row r="1751" spans="1:10" hidden="1">
      <c r="A1751" s="10" t="s">
        <v>273</v>
      </c>
      <c r="B1751" s="10" t="s">
        <v>51</v>
      </c>
      <c r="C1751" s="10" t="s">
        <v>376</v>
      </c>
      <c r="D1751" s="10">
        <v>2025</v>
      </c>
      <c r="E1751" s="10" t="s">
        <v>51</v>
      </c>
      <c r="F1751" s="10">
        <v>0</v>
      </c>
      <c r="G1751" s="10">
        <v>0</v>
      </c>
      <c r="H1751" s="10" t="s">
        <v>291</v>
      </c>
      <c r="I1751" s="10" t="str">
        <f>_xlfn.XLOOKUP(E1751,Country_MZ[MARKET_NODE],Country_MZ[COUNTRY_NAME])</f>
        <v>GREECE</v>
      </c>
      <c r="J1751" s="10" t="str">
        <f>_xlfn.XLOOKUP(A1751,Country_MZ[MARKET_NODE],Country_MZ[COUNTRY_NAME])</f>
        <v>EGYPT</v>
      </c>
    </row>
    <row r="1752" spans="1:10" hidden="1">
      <c r="A1752" s="10" t="s">
        <v>273</v>
      </c>
      <c r="B1752" s="10" t="s">
        <v>51</v>
      </c>
      <c r="C1752" s="10" t="s">
        <v>376</v>
      </c>
      <c r="D1752" s="10">
        <v>2026</v>
      </c>
      <c r="E1752" s="10" t="s">
        <v>51</v>
      </c>
      <c r="F1752" s="10">
        <v>0</v>
      </c>
      <c r="G1752" s="10">
        <v>0</v>
      </c>
      <c r="H1752" s="10" t="s">
        <v>291</v>
      </c>
      <c r="I1752" s="10" t="str">
        <f>_xlfn.XLOOKUP(E1752,Country_MZ[MARKET_NODE],Country_MZ[COUNTRY_NAME])</f>
        <v>GREECE</v>
      </c>
      <c r="J1752" s="10" t="str">
        <f>_xlfn.XLOOKUP(A1752,Country_MZ[MARKET_NODE],Country_MZ[COUNTRY_NAME])</f>
        <v>EGYPT</v>
      </c>
    </row>
    <row r="1753" spans="1:10" hidden="1">
      <c r="A1753" s="10" t="s">
        <v>273</v>
      </c>
      <c r="B1753" s="10" t="s">
        <v>51</v>
      </c>
      <c r="C1753" s="10" t="s">
        <v>376</v>
      </c>
      <c r="D1753" s="10">
        <v>2027</v>
      </c>
      <c r="E1753" s="10" t="s">
        <v>51</v>
      </c>
      <c r="F1753" s="10">
        <v>0</v>
      </c>
      <c r="G1753" s="10">
        <v>0</v>
      </c>
      <c r="H1753" s="10" t="s">
        <v>291</v>
      </c>
      <c r="I1753" s="10" t="str">
        <f>_xlfn.XLOOKUP(E1753,Country_MZ[MARKET_NODE],Country_MZ[COUNTRY_NAME])</f>
        <v>GREECE</v>
      </c>
      <c r="J1753" s="10" t="str">
        <f>_xlfn.XLOOKUP(A1753,Country_MZ[MARKET_NODE],Country_MZ[COUNTRY_NAME])</f>
        <v>EGYPT</v>
      </c>
    </row>
    <row r="1754" spans="1:10" hidden="1">
      <c r="A1754" s="10" t="s">
        <v>273</v>
      </c>
      <c r="B1754" s="10" t="s">
        <v>51</v>
      </c>
      <c r="C1754" s="10" t="s">
        <v>376</v>
      </c>
      <c r="D1754" s="10">
        <v>2028</v>
      </c>
      <c r="E1754" s="10" t="s">
        <v>51</v>
      </c>
      <c r="F1754" s="10">
        <v>0</v>
      </c>
      <c r="G1754" s="10">
        <v>0</v>
      </c>
      <c r="H1754" s="10" t="s">
        <v>291</v>
      </c>
      <c r="I1754" s="10" t="str">
        <f>_xlfn.XLOOKUP(E1754,Country_MZ[MARKET_NODE],Country_MZ[COUNTRY_NAME])</f>
        <v>GREECE</v>
      </c>
      <c r="J1754" s="10" t="str">
        <f>_xlfn.XLOOKUP(A1754,Country_MZ[MARKET_NODE],Country_MZ[COUNTRY_NAME])</f>
        <v>EGYPT</v>
      </c>
    </row>
    <row r="1755" spans="1:10" hidden="1">
      <c r="A1755" s="10" t="s">
        <v>273</v>
      </c>
      <c r="B1755" s="10" t="s">
        <v>51</v>
      </c>
      <c r="C1755" s="10" t="s">
        <v>376</v>
      </c>
      <c r="D1755" s="10">
        <v>2029</v>
      </c>
      <c r="E1755" s="10" t="s">
        <v>51</v>
      </c>
      <c r="F1755" s="10">
        <v>0</v>
      </c>
      <c r="G1755" s="10">
        <v>0</v>
      </c>
      <c r="H1755" s="10" t="s">
        <v>291</v>
      </c>
      <c r="I1755" s="10" t="str">
        <f>_xlfn.XLOOKUP(E1755,Country_MZ[MARKET_NODE],Country_MZ[COUNTRY_NAME])</f>
        <v>GREECE</v>
      </c>
      <c r="J1755" s="10" t="str">
        <f>_xlfn.XLOOKUP(A1755,Country_MZ[MARKET_NODE],Country_MZ[COUNTRY_NAME])</f>
        <v>EGYPT</v>
      </c>
    </row>
    <row r="1756" spans="1:10" hidden="1">
      <c r="A1756" s="10" t="s">
        <v>273</v>
      </c>
      <c r="B1756" s="10" t="s">
        <v>51</v>
      </c>
      <c r="C1756" s="10" t="s">
        <v>376</v>
      </c>
      <c r="D1756" s="10">
        <v>2030</v>
      </c>
      <c r="E1756" s="10" t="s">
        <v>51</v>
      </c>
      <c r="F1756" s="10">
        <v>3000</v>
      </c>
      <c r="G1756" s="10">
        <v>3000</v>
      </c>
      <c r="H1756" s="10" t="s">
        <v>291</v>
      </c>
      <c r="I1756" s="10" t="str">
        <f>_xlfn.XLOOKUP(E1756,Country_MZ[MARKET_NODE],Country_MZ[COUNTRY_NAME])</f>
        <v>GREECE</v>
      </c>
      <c r="J1756" s="10" t="str">
        <f>_xlfn.XLOOKUP(A1756,Country_MZ[MARKET_NODE],Country_MZ[COUNTRY_NAME])</f>
        <v>EGYPT</v>
      </c>
    </row>
    <row r="1757" spans="1:10" hidden="1">
      <c r="A1757" s="10" t="s">
        <v>273</v>
      </c>
      <c r="B1757" s="10" t="s">
        <v>51</v>
      </c>
      <c r="C1757" s="10" t="s">
        <v>376</v>
      </c>
      <c r="D1757" s="10">
        <v>2031</v>
      </c>
      <c r="E1757" s="10" t="s">
        <v>51</v>
      </c>
      <c r="F1757" s="10">
        <v>3000</v>
      </c>
      <c r="G1757" s="10">
        <v>3000</v>
      </c>
      <c r="H1757" s="10" t="s">
        <v>291</v>
      </c>
      <c r="I1757" s="10" t="str">
        <f>_xlfn.XLOOKUP(E1757,Country_MZ[MARKET_NODE],Country_MZ[COUNTRY_NAME])</f>
        <v>GREECE</v>
      </c>
      <c r="J1757" s="10" t="str">
        <f>_xlfn.XLOOKUP(A1757,Country_MZ[MARKET_NODE],Country_MZ[COUNTRY_NAME])</f>
        <v>EGYPT</v>
      </c>
    </row>
    <row r="1758" spans="1:10" hidden="1">
      <c r="A1758" s="10" t="s">
        <v>273</v>
      </c>
      <c r="B1758" s="10" t="s">
        <v>51</v>
      </c>
      <c r="C1758" s="10" t="s">
        <v>376</v>
      </c>
      <c r="D1758" s="10">
        <v>2032</v>
      </c>
      <c r="E1758" s="10" t="s">
        <v>51</v>
      </c>
      <c r="F1758" s="10">
        <v>3000</v>
      </c>
      <c r="G1758" s="10">
        <v>3000</v>
      </c>
      <c r="H1758" s="10" t="s">
        <v>291</v>
      </c>
      <c r="I1758" s="10" t="str">
        <f>_xlfn.XLOOKUP(E1758,Country_MZ[MARKET_NODE],Country_MZ[COUNTRY_NAME])</f>
        <v>GREECE</v>
      </c>
      <c r="J1758" s="10" t="str">
        <f>_xlfn.XLOOKUP(A1758,Country_MZ[MARKET_NODE],Country_MZ[COUNTRY_NAME])</f>
        <v>EGYPT</v>
      </c>
    </row>
    <row r="1759" spans="1:10" hidden="1">
      <c r="A1759" s="10" t="s">
        <v>273</v>
      </c>
      <c r="B1759" s="10" t="s">
        <v>51</v>
      </c>
      <c r="C1759" s="10" t="s">
        <v>376</v>
      </c>
      <c r="D1759" s="10">
        <v>2033</v>
      </c>
      <c r="E1759" s="10" t="s">
        <v>51</v>
      </c>
      <c r="F1759" s="10">
        <v>3000</v>
      </c>
      <c r="G1759" s="10">
        <v>3000</v>
      </c>
      <c r="H1759" s="10" t="s">
        <v>291</v>
      </c>
      <c r="I1759" s="10" t="str">
        <f>_xlfn.XLOOKUP(E1759,Country_MZ[MARKET_NODE],Country_MZ[COUNTRY_NAME])</f>
        <v>GREECE</v>
      </c>
      <c r="J1759" s="10" t="str">
        <f>_xlfn.XLOOKUP(A1759,Country_MZ[MARKET_NODE],Country_MZ[COUNTRY_NAME])</f>
        <v>EGYPT</v>
      </c>
    </row>
    <row r="1760" spans="1:10" hidden="1">
      <c r="A1760" s="10" t="s">
        <v>273</v>
      </c>
      <c r="B1760" s="10" t="s">
        <v>51</v>
      </c>
      <c r="C1760" s="10" t="s">
        <v>376</v>
      </c>
      <c r="D1760" s="10">
        <v>2034</v>
      </c>
      <c r="E1760" s="10" t="s">
        <v>51</v>
      </c>
      <c r="F1760" s="10">
        <v>3000</v>
      </c>
      <c r="G1760" s="10">
        <v>3000</v>
      </c>
      <c r="H1760" s="10" t="s">
        <v>291</v>
      </c>
      <c r="I1760" s="10" t="str">
        <f>_xlfn.XLOOKUP(E1760,Country_MZ[MARKET_NODE],Country_MZ[COUNTRY_NAME])</f>
        <v>GREECE</v>
      </c>
      <c r="J1760" s="10" t="str">
        <f>_xlfn.XLOOKUP(A1760,Country_MZ[MARKET_NODE],Country_MZ[COUNTRY_NAME])</f>
        <v>EGYPT</v>
      </c>
    </row>
    <row r="1761" spans="1:10" hidden="1">
      <c r="A1761" s="10" t="s">
        <v>273</v>
      </c>
      <c r="B1761" s="10" t="s">
        <v>51</v>
      </c>
      <c r="C1761" s="10" t="s">
        <v>376</v>
      </c>
      <c r="D1761" s="10">
        <v>2035</v>
      </c>
      <c r="E1761" s="10" t="s">
        <v>51</v>
      </c>
      <c r="F1761" s="10">
        <v>3000</v>
      </c>
      <c r="G1761" s="10">
        <v>3000</v>
      </c>
      <c r="H1761" s="10" t="s">
        <v>291</v>
      </c>
      <c r="I1761" s="10" t="str">
        <f>_xlfn.XLOOKUP(E1761,Country_MZ[MARKET_NODE],Country_MZ[COUNTRY_NAME])</f>
        <v>GREECE</v>
      </c>
      <c r="J1761" s="10" t="str">
        <f>_xlfn.XLOOKUP(A1761,Country_MZ[MARKET_NODE],Country_MZ[COUNTRY_NAME])</f>
        <v>EGYPT</v>
      </c>
    </row>
    <row r="1762" spans="1:10" hidden="1">
      <c r="A1762" s="10" t="s">
        <v>47</v>
      </c>
      <c r="B1762" s="10" t="s">
        <v>50</v>
      </c>
      <c r="C1762" s="10" t="s">
        <v>377</v>
      </c>
      <c r="D1762" s="10">
        <v>2025</v>
      </c>
      <c r="E1762" s="10" t="s">
        <v>47</v>
      </c>
      <c r="F1762" s="10">
        <v>2800</v>
      </c>
      <c r="G1762" s="10">
        <v>2800</v>
      </c>
      <c r="H1762" s="10" t="s">
        <v>291</v>
      </c>
      <c r="I1762" s="10" t="str">
        <f>_xlfn.XLOOKUP(E1762,Country_MZ[MARKET_NODE],Country_MZ[COUNTRY_NAME])</f>
        <v>SPAIN</v>
      </c>
      <c r="J1762" s="10" t="str">
        <f>_xlfn.XLOOKUP(A1762,Country_MZ[MARKET_NODE],Country_MZ[COUNTRY_NAME])</f>
        <v>SPAIN</v>
      </c>
    </row>
    <row r="1763" spans="1:10" hidden="1">
      <c r="A1763" s="10" t="s">
        <v>47</v>
      </c>
      <c r="B1763" s="10" t="s">
        <v>50</v>
      </c>
      <c r="C1763" s="10" t="s">
        <v>377</v>
      </c>
      <c r="D1763" s="10">
        <v>2025</v>
      </c>
      <c r="E1763" s="10" t="s">
        <v>50</v>
      </c>
      <c r="F1763" s="10">
        <v>2800</v>
      </c>
      <c r="G1763" s="10">
        <v>2800</v>
      </c>
      <c r="H1763" s="10" t="s">
        <v>291</v>
      </c>
      <c r="I1763" s="10" t="str">
        <f>_xlfn.XLOOKUP(E1763,Country_MZ[MARKET_NODE],Country_MZ[COUNTRY_NAME])</f>
        <v>FRANCE</v>
      </c>
      <c r="J1763" s="10" t="str">
        <f>_xlfn.XLOOKUP(A1763,Country_MZ[MARKET_NODE],Country_MZ[COUNTRY_NAME])</f>
        <v>SPAIN</v>
      </c>
    </row>
    <row r="1764" spans="1:10" hidden="1">
      <c r="A1764" s="10" t="s">
        <v>47</v>
      </c>
      <c r="B1764" s="10" t="s">
        <v>50</v>
      </c>
      <c r="C1764" s="10" t="s">
        <v>377</v>
      </c>
      <c r="D1764" s="10">
        <v>2026</v>
      </c>
      <c r="E1764" s="10" t="s">
        <v>47</v>
      </c>
      <c r="F1764" s="10">
        <v>2800</v>
      </c>
      <c r="G1764" s="10">
        <v>2800</v>
      </c>
      <c r="H1764" s="10" t="s">
        <v>291</v>
      </c>
      <c r="I1764" s="10" t="str">
        <f>_xlfn.XLOOKUP(E1764,Country_MZ[MARKET_NODE],Country_MZ[COUNTRY_NAME])</f>
        <v>SPAIN</v>
      </c>
      <c r="J1764" s="10" t="str">
        <f>_xlfn.XLOOKUP(A1764,Country_MZ[MARKET_NODE],Country_MZ[COUNTRY_NAME])</f>
        <v>SPAIN</v>
      </c>
    </row>
    <row r="1765" spans="1:10" hidden="1">
      <c r="A1765" s="10" t="s">
        <v>47</v>
      </c>
      <c r="B1765" s="10" t="s">
        <v>50</v>
      </c>
      <c r="C1765" s="10" t="s">
        <v>377</v>
      </c>
      <c r="D1765" s="10">
        <v>2026</v>
      </c>
      <c r="E1765" s="10" t="s">
        <v>50</v>
      </c>
      <c r="F1765" s="10">
        <v>2800</v>
      </c>
      <c r="G1765" s="10">
        <v>2800</v>
      </c>
      <c r="H1765" s="10" t="s">
        <v>291</v>
      </c>
      <c r="I1765" s="10" t="str">
        <f>_xlfn.XLOOKUP(E1765,Country_MZ[MARKET_NODE],Country_MZ[COUNTRY_NAME])</f>
        <v>FRANCE</v>
      </c>
      <c r="J1765" s="10" t="str">
        <f>_xlfn.XLOOKUP(A1765,Country_MZ[MARKET_NODE],Country_MZ[COUNTRY_NAME])</f>
        <v>SPAIN</v>
      </c>
    </row>
    <row r="1766" spans="1:10" hidden="1">
      <c r="A1766" s="10" t="s">
        <v>47</v>
      </c>
      <c r="B1766" s="10" t="s">
        <v>50</v>
      </c>
      <c r="C1766" s="10" t="s">
        <v>377</v>
      </c>
      <c r="D1766" s="10">
        <v>2027</v>
      </c>
      <c r="E1766" s="10" t="s">
        <v>47</v>
      </c>
      <c r="F1766" s="10">
        <v>2800</v>
      </c>
      <c r="G1766" s="10">
        <v>2800</v>
      </c>
      <c r="H1766" s="10" t="s">
        <v>291</v>
      </c>
      <c r="I1766" s="10" t="str">
        <f>_xlfn.XLOOKUP(E1766,Country_MZ[MARKET_NODE],Country_MZ[COUNTRY_NAME])</f>
        <v>SPAIN</v>
      </c>
      <c r="J1766" s="10" t="str">
        <f>_xlfn.XLOOKUP(A1766,Country_MZ[MARKET_NODE],Country_MZ[COUNTRY_NAME])</f>
        <v>SPAIN</v>
      </c>
    </row>
    <row r="1767" spans="1:10" hidden="1">
      <c r="A1767" s="10" t="s">
        <v>47</v>
      </c>
      <c r="B1767" s="10" t="s">
        <v>50</v>
      </c>
      <c r="C1767" s="10" t="s">
        <v>377</v>
      </c>
      <c r="D1767" s="10">
        <v>2027</v>
      </c>
      <c r="E1767" s="10" t="s">
        <v>50</v>
      </c>
      <c r="F1767" s="10">
        <v>2800</v>
      </c>
      <c r="G1767" s="10">
        <v>2800</v>
      </c>
      <c r="H1767" s="10" t="s">
        <v>291</v>
      </c>
      <c r="I1767" s="10" t="str">
        <f>_xlfn.XLOOKUP(E1767,Country_MZ[MARKET_NODE],Country_MZ[COUNTRY_NAME])</f>
        <v>FRANCE</v>
      </c>
      <c r="J1767" s="10" t="str">
        <f>_xlfn.XLOOKUP(A1767,Country_MZ[MARKET_NODE],Country_MZ[COUNTRY_NAME])</f>
        <v>SPAIN</v>
      </c>
    </row>
    <row r="1768" spans="1:10" hidden="1">
      <c r="A1768" s="10" t="s">
        <v>47</v>
      </c>
      <c r="B1768" s="10" t="s">
        <v>50</v>
      </c>
      <c r="C1768" s="10" t="s">
        <v>377</v>
      </c>
      <c r="D1768" s="10">
        <v>2028</v>
      </c>
      <c r="E1768" s="10" t="s">
        <v>47</v>
      </c>
      <c r="F1768" s="10">
        <v>2800</v>
      </c>
      <c r="G1768" s="10">
        <v>2800</v>
      </c>
      <c r="H1768" s="10" t="s">
        <v>291</v>
      </c>
      <c r="I1768" s="10" t="str">
        <f>_xlfn.XLOOKUP(E1768,Country_MZ[MARKET_NODE],Country_MZ[COUNTRY_NAME])</f>
        <v>SPAIN</v>
      </c>
      <c r="J1768" s="10" t="str">
        <f>_xlfn.XLOOKUP(A1768,Country_MZ[MARKET_NODE],Country_MZ[COUNTRY_NAME])</f>
        <v>SPAIN</v>
      </c>
    </row>
    <row r="1769" spans="1:10" hidden="1">
      <c r="A1769" s="10" t="s">
        <v>47</v>
      </c>
      <c r="B1769" s="10" t="s">
        <v>50</v>
      </c>
      <c r="C1769" s="10" t="s">
        <v>377</v>
      </c>
      <c r="D1769" s="10">
        <v>2028</v>
      </c>
      <c r="E1769" s="10" t="s">
        <v>50</v>
      </c>
      <c r="F1769" s="10">
        <v>2800</v>
      </c>
      <c r="G1769" s="10">
        <v>2800</v>
      </c>
      <c r="H1769" s="10" t="s">
        <v>291</v>
      </c>
      <c r="I1769" s="10" t="str">
        <f>_xlfn.XLOOKUP(E1769,Country_MZ[MARKET_NODE],Country_MZ[COUNTRY_NAME])</f>
        <v>FRANCE</v>
      </c>
      <c r="J1769" s="10" t="str">
        <f>_xlfn.XLOOKUP(A1769,Country_MZ[MARKET_NODE],Country_MZ[COUNTRY_NAME])</f>
        <v>SPAIN</v>
      </c>
    </row>
    <row r="1770" spans="1:10" hidden="1">
      <c r="A1770" s="10" t="s">
        <v>47</v>
      </c>
      <c r="B1770" s="10" t="s">
        <v>50</v>
      </c>
      <c r="C1770" s="10" t="s">
        <v>377</v>
      </c>
      <c r="D1770" s="10">
        <v>2029</v>
      </c>
      <c r="E1770" s="10" t="s">
        <v>47</v>
      </c>
      <c r="F1770" s="10">
        <v>5000</v>
      </c>
      <c r="G1770" s="10">
        <v>5000</v>
      </c>
      <c r="H1770" s="10" t="s">
        <v>291</v>
      </c>
      <c r="I1770" s="10" t="str">
        <f>_xlfn.XLOOKUP(E1770,Country_MZ[MARKET_NODE],Country_MZ[COUNTRY_NAME])</f>
        <v>SPAIN</v>
      </c>
      <c r="J1770" s="10" t="str">
        <f>_xlfn.XLOOKUP(A1770,Country_MZ[MARKET_NODE],Country_MZ[COUNTRY_NAME])</f>
        <v>SPAIN</v>
      </c>
    </row>
    <row r="1771" spans="1:10" hidden="1">
      <c r="A1771" s="10" t="s">
        <v>47</v>
      </c>
      <c r="B1771" s="10" t="s">
        <v>50</v>
      </c>
      <c r="C1771" s="10" t="s">
        <v>377</v>
      </c>
      <c r="D1771" s="10">
        <v>2029</v>
      </c>
      <c r="E1771" s="10" t="s">
        <v>50</v>
      </c>
      <c r="F1771" s="10">
        <v>5000</v>
      </c>
      <c r="G1771" s="10">
        <v>5000</v>
      </c>
      <c r="H1771" s="10" t="s">
        <v>291</v>
      </c>
      <c r="I1771" s="10" t="str">
        <f>_xlfn.XLOOKUP(E1771,Country_MZ[MARKET_NODE],Country_MZ[COUNTRY_NAME])</f>
        <v>FRANCE</v>
      </c>
      <c r="J1771" s="10" t="str">
        <f>_xlfn.XLOOKUP(A1771,Country_MZ[MARKET_NODE],Country_MZ[COUNTRY_NAME])</f>
        <v>SPAIN</v>
      </c>
    </row>
    <row r="1772" spans="1:10" hidden="1">
      <c r="A1772" s="10" t="s">
        <v>47</v>
      </c>
      <c r="B1772" s="10" t="s">
        <v>50</v>
      </c>
      <c r="C1772" s="10" t="s">
        <v>377</v>
      </c>
      <c r="D1772" s="10">
        <v>2030</v>
      </c>
      <c r="E1772" s="10" t="s">
        <v>47</v>
      </c>
      <c r="F1772" s="10">
        <v>5000</v>
      </c>
      <c r="G1772" s="10">
        <v>5000</v>
      </c>
      <c r="H1772" s="10" t="s">
        <v>291</v>
      </c>
      <c r="I1772" s="10" t="str">
        <f>_xlfn.XLOOKUP(E1772,Country_MZ[MARKET_NODE],Country_MZ[COUNTRY_NAME])</f>
        <v>SPAIN</v>
      </c>
      <c r="J1772" s="10" t="str">
        <f>_xlfn.XLOOKUP(A1772,Country_MZ[MARKET_NODE],Country_MZ[COUNTRY_NAME])</f>
        <v>SPAIN</v>
      </c>
    </row>
    <row r="1773" spans="1:10" hidden="1">
      <c r="A1773" s="10" t="s">
        <v>47</v>
      </c>
      <c r="B1773" s="10" t="s">
        <v>50</v>
      </c>
      <c r="C1773" s="10" t="s">
        <v>377</v>
      </c>
      <c r="D1773" s="10">
        <v>2030</v>
      </c>
      <c r="E1773" s="10" t="s">
        <v>50</v>
      </c>
      <c r="F1773" s="10">
        <v>5000</v>
      </c>
      <c r="G1773" s="10">
        <v>5000</v>
      </c>
      <c r="H1773" s="10" t="s">
        <v>291</v>
      </c>
      <c r="I1773" s="10" t="str">
        <f>_xlfn.XLOOKUP(E1773,Country_MZ[MARKET_NODE],Country_MZ[COUNTRY_NAME])</f>
        <v>FRANCE</v>
      </c>
      <c r="J1773" s="10" t="str">
        <f>_xlfn.XLOOKUP(A1773,Country_MZ[MARKET_NODE],Country_MZ[COUNTRY_NAME])</f>
        <v>SPAIN</v>
      </c>
    </row>
    <row r="1774" spans="1:10" hidden="1">
      <c r="A1774" s="10" t="s">
        <v>47</v>
      </c>
      <c r="B1774" s="10" t="s">
        <v>50</v>
      </c>
      <c r="C1774" s="10" t="s">
        <v>377</v>
      </c>
      <c r="D1774" s="10">
        <v>2031</v>
      </c>
      <c r="E1774" s="10" t="s">
        <v>47</v>
      </c>
      <c r="F1774" s="10">
        <v>5000</v>
      </c>
      <c r="G1774" s="10">
        <v>5000</v>
      </c>
      <c r="H1774" s="10" t="s">
        <v>291</v>
      </c>
      <c r="I1774" s="10" t="str">
        <f>_xlfn.XLOOKUP(E1774,Country_MZ[MARKET_NODE],Country_MZ[COUNTRY_NAME])</f>
        <v>SPAIN</v>
      </c>
      <c r="J1774" s="10" t="str">
        <f>_xlfn.XLOOKUP(A1774,Country_MZ[MARKET_NODE],Country_MZ[COUNTRY_NAME])</f>
        <v>SPAIN</v>
      </c>
    </row>
    <row r="1775" spans="1:10" hidden="1">
      <c r="A1775" s="10" t="s">
        <v>47</v>
      </c>
      <c r="B1775" s="10" t="s">
        <v>50</v>
      </c>
      <c r="C1775" s="10" t="s">
        <v>377</v>
      </c>
      <c r="D1775" s="10">
        <v>2031</v>
      </c>
      <c r="E1775" s="10" t="s">
        <v>50</v>
      </c>
      <c r="F1775" s="10">
        <v>5000</v>
      </c>
      <c r="G1775" s="10">
        <v>5000</v>
      </c>
      <c r="H1775" s="10" t="s">
        <v>291</v>
      </c>
      <c r="I1775" s="10" t="str">
        <f>_xlfn.XLOOKUP(E1775,Country_MZ[MARKET_NODE],Country_MZ[COUNTRY_NAME])</f>
        <v>FRANCE</v>
      </c>
      <c r="J1775" s="10" t="str">
        <f>_xlfn.XLOOKUP(A1775,Country_MZ[MARKET_NODE],Country_MZ[COUNTRY_NAME])</f>
        <v>SPAIN</v>
      </c>
    </row>
    <row r="1776" spans="1:10" hidden="1">
      <c r="A1776" s="10" t="s">
        <v>47</v>
      </c>
      <c r="B1776" s="10" t="s">
        <v>50</v>
      </c>
      <c r="C1776" s="10" t="s">
        <v>377</v>
      </c>
      <c r="D1776" s="10">
        <v>2032</v>
      </c>
      <c r="E1776" s="10" t="s">
        <v>47</v>
      </c>
      <c r="F1776" s="10">
        <v>5000</v>
      </c>
      <c r="G1776" s="10">
        <v>5000</v>
      </c>
      <c r="H1776" s="10" t="s">
        <v>291</v>
      </c>
      <c r="I1776" s="10" t="str">
        <f>_xlfn.XLOOKUP(E1776,Country_MZ[MARKET_NODE],Country_MZ[COUNTRY_NAME])</f>
        <v>SPAIN</v>
      </c>
      <c r="J1776" s="10" t="str">
        <f>_xlfn.XLOOKUP(A1776,Country_MZ[MARKET_NODE],Country_MZ[COUNTRY_NAME])</f>
        <v>SPAIN</v>
      </c>
    </row>
    <row r="1777" spans="1:10" hidden="1">
      <c r="A1777" s="10" t="s">
        <v>47</v>
      </c>
      <c r="B1777" s="10" t="s">
        <v>50</v>
      </c>
      <c r="C1777" s="10" t="s">
        <v>377</v>
      </c>
      <c r="D1777" s="10">
        <v>2032</v>
      </c>
      <c r="E1777" s="10" t="s">
        <v>50</v>
      </c>
      <c r="F1777" s="10">
        <v>5000</v>
      </c>
      <c r="G1777" s="10">
        <v>5000</v>
      </c>
      <c r="H1777" s="10" t="s">
        <v>291</v>
      </c>
      <c r="I1777" s="10" t="str">
        <f>_xlfn.XLOOKUP(E1777,Country_MZ[MARKET_NODE],Country_MZ[COUNTRY_NAME])</f>
        <v>FRANCE</v>
      </c>
      <c r="J1777" s="10" t="str">
        <f>_xlfn.XLOOKUP(A1777,Country_MZ[MARKET_NODE],Country_MZ[COUNTRY_NAME])</f>
        <v>SPAIN</v>
      </c>
    </row>
    <row r="1778" spans="1:10" hidden="1">
      <c r="A1778" s="10" t="s">
        <v>47</v>
      </c>
      <c r="B1778" s="10" t="s">
        <v>50</v>
      </c>
      <c r="C1778" s="10" t="s">
        <v>377</v>
      </c>
      <c r="D1778" s="10">
        <v>2033</v>
      </c>
      <c r="E1778" s="10" t="s">
        <v>47</v>
      </c>
      <c r="F1778" s="10">
        <v>8000</v>
      </c>
      <c r="G1778" s="10">
        <v>8000</v>
      </c>
      <c r="H1778" s="10" t="s">
        <v>291</v>
      </c>
      <c r="I1778" s="10" t="str">
        <f>_xlfn.XLOOKUP(E1778,Country_MZ[MARKET_NODE],Country_MZ[COUNTRY_NAME])</f>
        <v>SPAIN</v>
      </c>
      <c r="J1778" s="10" t="str">
        <f>_xlfn.XLOOKUP(A1778,Country_MZ[MARKET_NODE],Country_MZ[COUNTRY_NAME])</f>
        <v>SPAIN</v>
      </c>
    </row>
    <row r="1779" spans="1:10" hidden="1">
      <c r="A1779" s="10" t="s">
        <v>47</v>
      </c>
      <c r="B1779" s="10" t="s">
        <v>50</v>
      </c>
      <c r="C1779" s="10" t="s">
        <v>377</v>
      </c>
      <c r="D1779" s="10">
        <v>2033</v>
      </c>
      <c r="E1779" s="10" t="s">
        <v>50</v>
      </c>
      <c r="F1779" s="10">
        <v>5000</v>
      </c>
      <c r="G1779" s="10">
        <v>5000</v>
      </c>
      <c r="H1779" s="10" t="s">
        <v>291</v>
      </c>
      <c r="I1779" s="10" t="str">
        <f>_xlfn.XLOOKUP(E1779,Country_MZ[MARKET_NODE],Country_MZ[COUNTRY_NAME])</f>
        <v>FRANCE</v>
      </c>
      <c r="J1779" s="10" t="str">
        <f>_xlfn.XLOOKUP(A1779,Country_MZ[MARKET_NODE],Country_MZ[COUNTRY_NAME])</f>
        <v>SPAIN</v>
      </c>
    </row>
    <row r="1780" spans="1:10" hidden="1">
      <c r="A1780" s="10" t="s">
        <v>47</v>
      </c>
      <c r="B1780" s="10" t="s">
        <v>50</v>
      </c>
      <c r="C1780" s="10" t="s">
        <v>377</v>
      </c>
      <c r="D1780" s="10">
        <v>2034</v>
      </c>
      <c r="E1780" s="10" t="s">
        <v>47</v>
      </c>
      <c r="F1780" s="10">
        <v>8000</v>
      </c>
      <c r="G1780" s="10">
        <v>8000</v>
      </c>
      <c r="H1780" s="10" t="s">
        <v>291</v>
      </c>
      <c r="I1780" s="10" t="str">
        <f>_xlfn.XLOOKUP(E1780,Country_MZ[MARKET_NODE],Country_MZ[COUNTRY_NAME])</f>
        <v>SPAIN</v>
      </c>
      <c r="J1780" s="10" t="str">
        <f>_xlfn.XLOOKUP(A1780,Country_MZ[MARKET_NODE],Country_MZ[COUNTRY_NAME])</f>
        <v>SPAIN</v>
      </c>
    </row>
    <row r="1781" spans="1:10" hidden="1">
      <c r="A1781" s="10" t="s">
        <v>47</v>
      </c>
      <c r="B1781" s="10" t="s">
        <v>50</v>
      </c>
      <c r="C1781" s="10" t="s">
        <v>377</v>
      </c>
      <c r="D1781" s="10">
        <v>2034</v>
      </c>
      <c r="E1781" s="10" t="s">
        <v>50</v>
      </c>
      <c r="F1781" s="10">
        <v>5000</v>
      </c>
      <c r="G1781" s="10">
        <v>5000</v>
      </c>
      <c r="H1781" s="10" t="s">
        <v>291</v>
      </c>
      <c r="I1781" s="10" t="str">
        <f>_xlfn.XLOOKUP(E1781,Country_MZ[MARKET_NODE],Country_MZ[COUNTRY_NAME])</f>
        <v>FRANCE</v>
      </c>
      <c r="J1781" s="10" t="str">
        <f>_xlfn.XLOOKUP(A1781,Country_MZ[MARKET_NODE],Country_MZ[COUNTRY_NAME])</f>
        <v>SPAIN</v>
      </c>
    </row>
    <row r="1782" spans="1:10" hidden="1">
      <c r="A1782" s="10" t="s">
        <v>47</v>
      </c>
      <c r="B1782" s="10" t="s">
        <v>50</v>
      </c>
      <c r="C1782" s="10" t="s">
        <v>377</v>
      </c>
      <c r="D1782" s="10">
        <v>2035</v>
      </c>
      <c r="E1782" s="10" t="s">
        <v>47</v>
      </c>
      <c r="F1782" s="10">
        <v>8000</v>
      </c>
      <c r="G1782" s="10">
        <v>8000</v>
      </c>
      <c r="H1782" s="10" t="s">
        <v>291</v>
      </c>
      <c r="I1782" s="10" t="str">
        <f>_xlfn.XLOOKUP(E1782,Country_MZ[MARKET_NODE],Country_MZ[COUNTRY_NAME])</f>
        <v>SPAIN</v>
      </c>
      <c r="J1782" s="10" t="str">
        <f>_xlfn.XLOOKUP(A1782,Country_MZ[MARKET_NODE],Country_MZ[COUNTRY_NAME])</f>
        <v>SPAIN</v>
      </c>
    </row>
    <row r="1783" spans="1:10" hidden="1">
      <c r="A1783" s="10" t="s">
        <v>47</v>
      </c>
      <c r="B1783" s="10" t="s">
        <v>50</v>
      </c>
      <c r="C1783" s="10" t="s">
        <v>377</v>
      </c>
      <c r="D1783" s="10">
        <v>2035</v>
      </c>
      <c r="E1783" s="10" t="s">
        <v>50</v>
      </c>
      <c r="F1783" s="10">
        <v>6500</v>
      </c>
      <c r="G1783" s="10">
        <v>6500</v>
      </c>
      <c r="H1783" s="10" t="s">
        <v>291</v>
      </c>
      <c r="I1783" s="10" t="str">
        <f>_xlfn.XLOOKUP(E1783,Country_MZ[MARKET_NODE],Country_MZ[COUNTRY_NAME])</f>
        <v>FRANCE</v>
      </c>
      <c r="J1783" s="10" t="str">
        <f>_xlfn.XLOOKUP(A1783,Country_MZ[MARKET_NODE],Country_MZ[COUNTRY_NAME])</f>
        <v>SPAIN</v>
      </c>
    </row>
    <row r="1784" spans="1:10" hidden="1">
      <c r="A1784" s="10" t="s">
        <v>47</v>
      </c>
      <c r="B1784" s="10" t="s">
        <v>80</v>
      </c>
      <c r="C1784" s="10" t="s">
        <v>378</v>
      </c>
      <c r="D1784" s="10">
        <v>2025</v>
      </c>
      <c r="E1784" s="10" t="s">
        <v>47</v>
      </c>
      <c r="F1784" s="10">
        <v>4200</v>
      </c>
      <c r="G1784" s="10">
        <v>4200</v>
      </c>
      <c r="H1784" s="10" t="s">
        <v>291</v>
      </c>
      <c r="I1784" s="10" t="str">
        <f>_xlfn.XLOOKUP(E1784,Country_MZ[MARKET_NODE],Country_MZ[COUNTRY_NAME])</f>
        <v>SPAIN</v>
      </c>
      <c r="J1784" s="10" t="str">
        <f>_xlfn.XLOOKUP(A1784,Country_MZ[MARKET_NODE],Country_MZ[COUNTRY_NAME])</f>
        <v>SPAIN</v>
      </c>
    </row>
    <row r="1785" spans="1:10" hidden="1">
      <c r="A1785" s="10" t="s">
        <v>47</v>
      </c>
      <c r="B1785" s="10" t="s">
        <v>80</v>
      </c>
      <c r="C1785" s="10" t="s">
        <v>378</v>
      </c>
      <c r="D1785" s="10">
        <v>2025</v>
      </c>
      <c r="E1785" s="10" t="s">
        <v>80</v>
      </c>
      <c r="F1785" s="10">
        <v>4200</v>
      </c>
      <c r="G1785" s="10">
        <v>4200</v>
      </c>
      <c r="H1785" s="10" t="s">
        <v>291</v>
      </c>
      <c r="I1785" s="10" t="str">
        <f>_xlfn.XLOOKUP(E1785,Country_MZ[MARKET_NODE],Country_MZ[COUNTRY_NAME])</f>
        <v>PORTUGAL</v>
      </c>
      <c r="J1785" s="10" t="str">
        <f>_xlfn.XLOOKUP(A1785,Country_MZ[MARKET_NODE],Country_MZ[COUNTRY_NAME])</f>
        <v>SPAIN</v>
      </c>
    </row>
    <row r="1786" spans="1:10" hidden="1">
      <c r="A1786" s="10" t="s">
        <v>47</v>
      </c>
      <c r="B1786" s="10" t="s">
        <v>80</v>
      </c>
      <c r="C1786" s="10" t="s">
        <v>378</v>
      </c>
      <c r="D1786" s="10">
        <v>2026</v>
      </c>
      <c r="E1786" s="10" t="s">
        <v>47</v>
      </c>
      <c r="F1786" s="10">
        <v>4200</v>
      </c>
      <c r="G1786" s="10">
        <v>4200</v>
      </c>
      <c r="H1786" s="10" t="s">
        <v>291</v>
      </c>
      <c r="I1786" s="10" t="str">
        <f>_xlfn.XLOOKUP(E1786,Country_MZ[MARKET_NODE],Country_MZ[COUNTRY_NAME])</f>
        <v>SPAIN</v>
      </c>
      <c r="J1786" s="10" t="str">
        <f>_xlfn.XLOOKUP(A1786,Country_MZ[MARKET_NODE],Country_MZ[COUNTRY_NAME])</f>
        <v>SPAIN</v>
      </c>
    </row>
    <row r="1787" spans="1:10" hidden="1">
      <c r="A1787" s="10" t="s">
        <v>47</v>
      </c>
      <c r="B1787" s="10" t="s">
        <v>80</v>
      </c>
      <c r="C1787" s="10" t="s">
        <v>378</v>
      </c>
      <c r="D1787" s="10">
        <v>2026</v>
      </c>
      <c r="E1787" s="10" t="s">
        <v>80</v>
      </c>
      <c r="F1787" s="10">
        <v>4200</v>
      </c>
      <c r="G1787" s="10">
        <v>4200</v>
      </c>
      <c r="H1787" s="10" t="s">
        <v>291</v>
      </c>
      <c r="I1787" s="10" t="str">
        <f>_xlfn.XLOOKUP(E1787,Country_MZ[MARKET_NODE],Country_MZ[COUNTRY_NAME])</f>
        <v>PORTUGAL</v>
      </c>
      <c r="J1787" s="10" t="str">
        <f>_xlfn.XLOOKUP(A1787,Country_MZ[MARKET_NODE],Country_MZ[COUNTRY_NAME])</f>
        <v>SPAIN</v>
      </c>
    </row>
    <row r="1788" spans="1:10" hidden="1">
      <c r="A1788" s="10" t="s">
        <v>47</v>
      </c>
      <c r="B1788" s="10" t="s">
        <v>80</v>
      </c>
      <c r="C1788" s="10" t="s">
        <v>378</v>
      </c>
      <c r="D1788" s="10">
        <v>2027</v>
      </c>
      <c r="E1788" s="10" t="s">
        <v>47</v>
      </c>
      <c r="F1788" s="10">
        <v>4200</v>
      </c>
      <c r="G1788" s="10">
        <v>4200</v>
      </c>
      <c r="H1788" s="10" t="s">
        <v>291</v>
      </c>
      <c r="I1788" s="10" t="str">
        <f>_xlfn.XLOOKUP(E1788,Country_MZ[MARKET_NODE],Country_MZ[COUNTRY_NAME])</f>
        <v>SPAIN</v>
      </c>
      <c r="J1788" s="10" t="str">
        <f>_xlfn.XLOOKUP(A1788,Country_MZ[MARKET_NODE],Country_MZ[COUNTRY_NAME])</f>
        <v>SPAIN</v>
      </c>
    </row>
    <row r="1789" spans="1:10" hidden="1">
      <c r="A1789" s="10" t="s">
        <v>47</v>
      </c>
      <c r="B1789" s="10" t="s">
        <v>80</v>
      </c>
      <c r="C1789" s="10" t="s">
        <v>378</v>
      </c>
      <c r="D1789" s="10">
        <v>2027</v>
      </c>
      <c r="E1789" s="10" t="s">
        <v>80</v>
      </c>
      <c r="F1789" s="10">
        <v>4200</v>
      </c>
      <c r="G1789" s="10">
        <v>4200</v>
      </c>
      <c r="H1789" s="10" t="s">
        <v>291</v>
      </c>
      <c r="I1789" s="10" t="str">
        <f>_xlfn.XLOOKUP(E1789,Country_MZ[MARKET_NODE],Country_MZ[COUNTRY_NAME])</f>
        <v>PORTUGAL</v>
      </c>
      <c r="J1789" s="10" t="str">
        <f>_xlfn.XLOOKUP(A1789,Country_MZ[MARKET_NODE],Country_MZ[COUNTRY_NAME])</f>
        <v>SPAIN</v>
      </c>
    </row>
    <row r="1790" spans="1:10" hidden="1">
      <c r="A1790" s="10" t="s">
        <v>47</v>
      </c>
      <c r="B1790" s="10" t="s">
        <v>80</v>
      </c>
      <c r="C1790" s="10" t="s">
        <v>378</v>
      </c>
      <c r="D1790" s="10">
        <v>2028</v>
      </c>
      <c r="E1790" s="10" t="s">
        <v>47</v>
      </c>
      <c r="F1790" s="10">
        <v>4200</v>
      </c>
      <c r="G1790" s="10">
        <v>4200</v>
      </c>
      <c r="H1790" s="10" t="s">
        <v>291</v>
      </c>
      <c r="I1790" s="10" t="str">
        <f>_xlfn.XLOOKUP(E1790,Country_MZ[MARKET_NODE],Country_MZ[COUNTRY_NAME])</f>
        <v>SPAIN</v>
      </c>
      <c r="J1790" s="10" t="str">
        <f>_xlfn.XLOOKUP(A1790,Country_MZ[MARKET_NODE],Country_MZ[COUNTRY_NAME])</f>
        <v>SPAIN</v>
      </c>
    </row>
    <row r="1791" spans="1:10" hidden="1">
      <c r="A1791" s="10" t="s">
        <v>47</v>
      </c>
      <c r="B1791" s="10" t="s">
        <v>80</v>
      </c>
      <c r="C1791" s="10" t="s">
        <v>378</v>
      </c>
      <c r="D1791" s="10">
        <v>2028</v>
      </c>
      <c r="E1791" s="10" t="s">
        <v>80</v>
      </c>
      <c r="F1791" s="10">
        <v>4200</v>
      </c>
      <c r="G1791" s="10">
        <v>4200</v>
      </c>
      <c r="H1791" s="10" t="s">
        <v>291</v>
      </c>
      <c r="I1791" s="10" t="str">
        <f>_xlfn.XLOOKUP(E1791,Country_MZ[MARKET_NODE],Country_MZ[COUNTRY_NAME])</f>
        <v>PORTUGAL</v>
      </c>
      <c r="J1791" s="10" t="str">
        <f>_xlfn.XLOOKUP(A1791,Country_MZ[MARKET_NODE],Country_MZ[COUNTRY_NAME])</f>
        <v>SPAIN</v>
      </c>
    </row>
    <row r="1792" spans="1:10" hidden="1">
      <c r="A1792" s="10" t="s">
        <v>47</v>
      </c>
      <c r="B1792" s="10" t="s">
        <v>80</v>
      </c>
      <c r="C1792" s="10" t="s">
        <v>378</v>
      </c>
      <c r="D1792" s="10">
        <v>2029</v>
      </c>
      <c r="E1792" s="10" t="s">
        <v>47</v>
      </c>
      <c r="F1792" s="10">
        <v>4200</v>
      </c>
      <c r="G1792" s="10">
        <v>4200</v>
      </c>
      <c r="H1792" s="10" t="s">
        <v>291</v>
      </c>
      <c r="I1792" s="10" t="str">
        <f>_xlfn.XLOOKUP(E1792,Country_MZ[MARKET_NODE],Country_MZ[COUNTRY_NAME])</f>
        <v>SPAIN</v>
      </c>
      <c r="J1792" s="10" t="str">
        <f>_xlfn.XLOOKUP(A1792,Country_MZ[MARKET_NODE],Country_MZ[COUNTRY_NAME])</f>
        <v>SPAIN</v>
      </c>
    </row>
    <row r="1793" spans="1:10" hidden="1">
      <c r="A1793" s="10" t="s">
        <v>47</v>
      </c>
      <c r="B1793" s="10" t="s">
        <v>80</v>
      </c>
      <c r="C1793" s="10" t="s">
        <v>378</v>
      </c>
      <c r="D1793" s="10">
        <v>2029</v>
      </c>
      <c r="E1793" s="10" t="s">
        <v>80</v>
      </c>
      <c r="F1793" s="10">
        <v>4200</v>
      </c>
      <c r="G1793" s="10">
        <v>4200</v>
      </c>
      <c r="H1793" s="10" t="s">
        <v>291</v>
      </c>
      <c r="I1793" s="10" t="str">
        <f>_xlfn.XLOOKUP(E1793,Country_MZ[MARKET_NODE],Country_MZ[COUNTRY_NAME])</f>
        <v>PORTUGAL</v>
      </c>
      <c r="J1793" s="10" t="str">
        <f>_xlfn.XLOOKUP(A1793,Country_MZ[MARKET_NODE],Country_MZ[COUNTRY_NAME])</f>
        <v>SPAIN</v>
      </c>
    </row>
    <row r="1794" spans="1:10" hidden="1">
      <c r="A1794" s="10" t="s">
        <v>47</v>
      </c>
      <c r="B1794" s="10" t="s">
        <v>80</v>
      </c>
      <c r="C1794" s="10" t="s">
        <v>378</v>
      </c>
      <c r="D1794" s="10">
        <v>2030</v>
      </c>
      <c r="E1794" s="10" t="s">
        <v>47</v>
      </c>
      <c r="F1794" s="10">
        <v>4200</v>
      </c>
      <c r="G1794" s="10">
        <v>4200</v>
      </c>
      <c r="H1794" s="10" t="s">
        <v>291</v>
      </c>
      <c r="I1794" s="10" t="str">
        <f>_xlfn.XLOOKUP(E1794,Country_MZ[MARKET_NODE],Country_MZ[COUNTRY_NAME])</f>
        <v>SPAIN</v>
      </c>
      <c r="J1794" s="10" t="str">
        <f>_xlfn.XLOOKUP(A1794,Country_MZ[MARKET_NODE],Country_MZ[COUNTRY_NAME])</f>
        <v>SPAIN</v>
      </c>
    </row>
    <row r="1795" spans="1:10" hidden="1">
      <c r="A1795" s="10" t="s">
        <v>47</v>
      </c>
      <c r="B1795" s="10" t="s">
        <v>80</v>
      </c>
      <c r="C1795" s="10" t="s">
        <v>378</v>
      </c>
      <c r="D1795" s="10">
        <v>2030</v>
      </c>
      <c r="E1795" s="10" t="s">
        <v>80</v>
      </c>
      <c r="F1795" s="10">
        <v>4200</v>
      </c>
      <c r="G1795" s="10">
        <v>4200</v>
      </c>
      <c r="H1795" s="10" t="s">
        <v>291</v>
      </c>
      <c r="I1795" s="10" t="str">
        <f>_xlfn.XLOOKUP(E1795,Country_MZ[MARKET_NODE],Country_MZ[COUNTRY_NAME])</f>
        <v>PORTUGAL</v>
      </c>
      <c r="J1795" s="10" t="str">
        <f>_xlfn.XLOOKUP(A1795,Country_MZ[MARKET_NODE],Country_MZ[COUNTRY_NAME])</f>
        <v>SPAIN</v>
      </c>
    </row>
    <row r="1796" spans="1:10" hidden="1">
      <c r="A1796" s="10" t="s">
        <v>47</v>
      </c>
      <c r="B1796" s="10" t="s">
        <v>80</v>
      </c>
      <c r="C1796" s="10" t="s">
        <v>378</v>
      </c>
      <c r="D1796" s="10">
        <v>2031</v>
      </c>
      <c r="E1796" s="10" t="s">
        <v>47</v>
      </c>
      <c r="F1796" s="10">
        <v>4200</v>
      </c>
      <c r="G1796" s="10">
        <v>4200</v>
      </c>
      <c r="H1796" s="10" t="s">
        <v>291</v>
      </c>
      <c r="I1796" s="10" t="str">
        <f>_xlfn.XLOOKUP(E1796,Country_MZ[MARKET_NODE],Country_MZ[COUNTRY_NAME])</f>
        <v>SPAIN</v>
      </c>
      <c r="J1796" s="10" t="str">
        <f>_xlfn.XLOOKUP(A1796,Country_MZ[MARKET_NODE],Country_MZ[COUNTRY_NAME])</f>
        <v>SPAIN</v>
      </c>
    </row>
    <row r="1797" spans="1:10" hidden="1">
      <c r="A1797" s="10" t="s">
        <v>47</v>
      </c>
      <c r="B1797" s="10" t="s">
        <v>80</v>
      </c>
      <c r="C1797" s="10" t="s">
        <v>378</v>
      </c>
      <c r="D1797" s="10">
        <v>2031</v>
      </c>
      <c r="E1797" s="10" t="s">
        <v>80</v>
      </c>
      <c r="F1797" s="10">
        <v>4200</v>
      </c>
      <c r="G1797" s="10">
        <v>4200</v>
      </c>
      <c r="H1797" s="10" t="s">
        <v>291</v>
      </c>
      <c r="I1797" s="10" t="str">
        <f>_xlfn.XLOOKUP(E1797,Country_MZ[MARKET_NODE],Country_MZ[COUNTRY_NAME])</f>
        <v>PORTUGAL</v>
      </c>
      <c r="J1797" s="10" t="str">
        <f>_xlfn.XLOOKUP(A1797,Country_MZ[MARKET_NODE],Country_MZ[COUNTRY_NAME])</f>
        <v>SPAIN</v>
      </c>
    </row>
    <row r="1798" spans="1:10" hidden="1">
      <c r="A1798" s="10" t="s">
        <v>47</v>
      </c>
      <c r="B1798" s="10" t="s">
        <v>80</v>
      </c>
      <c r="C1798" s="10" t="s">
        <v>378</v>
      </c>
      <c r="D1798" s="10">
        <v>2032</v>
      </c>
      <c r="E1798" s="10" t="s">
        <v>47</v>
      </c>
      <c r="F1798" s="10">
        <v>4200</v>
      </c>
      <c r="G1798" s="10">
        <v>4200</v>
      </c>
      <c r="H1798" s="10" t="s">
        <v>291</v>
      </c>
      <c r="I1798" s="10" t="str">
        <f>_xlfn.XLOOKUP(E1798,Country_MZ[MARKET_NODE],Country_MZ[COUNTRY_NAME])</f>
        <v>SPAIN</v>
      </c>
      <c r="J1798" s="10" t="str">
        <f>_xlfn.XLOOKUP(A1798,Country_MZ[MARKET_NODE],Country_MZ[COUNTRY_NAME])</f>
        <v>SPAIN</v>
      </c>
    </row>
    <row r="1799" spans="1:10" hidden="1">
      <c r="A1799" s="10" t="s">
        <v>47</v>
      </c>
      <c r="B1799" s="10" t="s">
        <v>80</v>
      </c>
      <c r="C1799" s="10" t="s">
        <v>378</v>
      </c>
      <c r="D1799" s="10">
        <v>2032</v>
      </c>
      <c r="E1799" s="10" t="s">
        <v>80</v>
      </c>
      <c r="F1799" s="10">
        <v>4200</v>
      </c>
      <c r="G1799" s="10">
        <v>4200</v>
      </c>
      <c r="H1799" s="10" t="s">
        <v>291</v>
      </c>
      <c r="I1799" s="10" t="str">
        <f>_xlfn.XLOOKUP(E1799,Country_MZ[MARKET_NODE],Country_MZ[COUNTRY_NAME])</f>
        <v>PORTUGAL</v>
      </c>
      <c r="J1799" s="10" t="str">
        <f>_xlfn.XLOOKUP(A1799,Country_MZ[MARKET_NODE],Country_MZ[COUNTRY_NAME])</f>
        <v>SPAIN</v>
      </c>
    </row>
    <row r="1800" spans="1:10" hidden="1">
      <c r="A1800" s="10" t="s">
        <v>47</v>
      </c>
      <c r="B1800" s="10" t="s">
        <v>80</v>
      </c>
      <c r="C1800" s="10" t="s">
        <v>378</v>
      </c>
      <c r="D1800" s="10">
        <v>2033</v>
      </c>
      <c r="E1800" s="10" t="s">
        <v>47</v>
      </c>
      <c r="F1800" s="10">
        <v>4200</v>
      </c>
      <c r="G1800" s="10">
        <v>4200</v>
      </c>
      <c r="H1800" s="10" t="s">
        <v>291</v>
      </c>
      <c r="I1800" s="10" t="str">
        <f>_xlfn.XLOOKUP(E1800,Country_MZ[MARKET_NODE],Country_MZ[COUNTRY_NAME])</f>
        <v>SPAIN</v>
      </c>
      <c r="J1800" s="10" t="str">
        <f>_xlfn.XLOOKUP(A1800,Country_MZ[MARKET_NODE],Country_MZ[COUNTRY_NAME])</f>
        <v>SPAIN</v>
      </c>
    </row>
    <row r="1801" spans="1:10" hidden="1">
      <c r="A1801" s="10" t="s">
        <v>47</v>
      </c>
      <c r="B1801" s="10" t="s">
        <v>80</v>
      </c>
      <c r="C1801" s="10" t="s">
        <v>378</v>
      </c>
      <c r="D1801" s="10">
        <v>2033</v>
      </c>
      <c r="E1801" s="10" t="s">
        <v>80</v>
      </c>
      <c r="F1801" s="10">
        <v>4200</v>
      </c>
      <c r="G1801" s="10">
        <v>4200</v>
      </c>
      <c r="H1801" s="10" t="s">
        <v>291</v>
      </c>
      <c r="I1801" s="10" t="str">
        <f>_xlfn.XLOOKUP(E1801,Country_MZ[MARKET_NODE],Country_MZ[COUNTRY_NAME])</f>
        <v>PORTUGAL</v>
      </c>
      <c r="J1801" s="10" t="str">
        <f>_xlfn.XLOOKUP(A1801,Country_MZ[MARKET_NODE],Country_MZ[COUNTRY_NAME])</f>
        <v>SPAIN</v>
      </c>
    </row>
    <row r="1802" spans="1:10" hidden="1">
      <c r="A1802" s="10" t="s">
        <v>47</v>
      </c>
      <c r="B1802" s="10" t="s">
        <v>80</v>
      </c>
      <c r="C1802" s="10" t="s">
        <v>378</v>
      </c>
      <c r="D1802" s="10">
        <v>2034</v>
      </c>
      <c r="E1802" s="10" t="s">
        <v>47</v>
      </c>
      <c r="F1802" s="10">
        <v>4200</v>
      </c>
      <c r="G1802" s="10">
        <v>4200</v>
      </c>
      <c r="H1802" s="10" t="s">
        <v>291</v>
      </c>
      <c r="I1802" s="10" t="str">
        <f>_xlfn.XLOOKUP(E1802,Country_MZ[MARKET_NODE],Country_MZ[COUNTRY_NAME])</f>
        <v>SPAIN</v>
      </c>
      <c r="J1802" s="10" t="str">
        <f>_xlfn.XLOOKUP(A1802,Country_MZ[MARKET_NODE],Country_MZ[COUNTRY_NAME])</f>
        <v>SPAIN</v>
      </c>
    </row>
    <row r="1803" spans="1:10" hidden="1">
      <c r="A1803" s="10" t="s">
        <v>47</v>
      </c>
      <c r="B1803" s="10" t="s">
        <v>80</v>
      </c>
      <c r="C1803" s="10" t="s">
        <v>378</v>
      </c>
      <c r="D1803" s="10">
        <v>2034</v>
      </c>
      <c r="E1803" s="10" t="s">
        <v>80</v>
      </c>
      <c r="F1803" s="10">
        <v>4200</v>
      </c>
      <c r="G1803" s="10">
        <v>4200</v>
      </c>
      <c r="H1803" s="10" t="s">
        <v>291</v>
      </c>
      <c r="I1803" s="10" t="str">
        <f>_xlfn.XLOOKUP(E1803,Country_MZ[MARKET_NODE],Country_MZ[COUNTRY_NAME])</f>
        <v>PORTUGAL</v>
      </c>
      <c r="J1803" s="10" t="str">
        <f>_xlfn.XLOOKUP(A1803,Country_MZ[MARKET_NODE],Country_MZ[COUNTRY_NAME])</f>
        <v>SPAIN</v>
      </c>
    </row>
    <row r="1804" spans="1:10" hidden="1">
      <c r="A1804" s="10" t="s">
        <v>47</v>
      </c>
      <c r="B1804" s="10" t="s">
        <v>80</v>
      </c>
      <c r="C1804" s="10" t="s">
        <v>378</v>
      </c>
      <c r="D1804" s="10">
        <v>2035</v>
      </c>
      <c r="E1804" s="10" t="s">
        <v>47</v>
      </c>
      <c r="F1804" s="10">
        <v>4200</v>
      </c>
      <c r="G1804" s="10">
        <v>4200</v>
      </c>
      <c r="H1804" s="10" t="s">
        <v>291</v>
      </c>
      <c r="I1804" s="10" t="str">
        <f>_xlfn.XLOOKUP(E1804,Country_MZ[MARKET_NODE],Country_MZ[COUNTRY_NAME])</f>
        <v>SPAIN</v>
      </c>
      <c r="J1804" s="10" t="str">
        <f>_xlfn.XLOOKUP(A1804,Country_MZ[MARKET_NODE],Country_MZ[COUNTRY_NAME])</f>
        <v>SPAIN</v>
      </c>
    </row>
    <row r="1805" spans="1:10" hidden="1">
      <c r="A1805" s="10" t="s">
        <v>47</v>
      </c>
      <c r="B1805" s="10" t="s">
        <v>80</v>
      </c>
      <c r="C1805" s="10" t="s">
        <v>378</v>
      </c>
      <c r="D1805" s="10">
        <v>2035</v>
      </c>
      <c r="E1805" s="10" t="s">
        <v>80</v>
      </c>
      <c r="F1805" s="10">
        <v>4200</v>
      </c>
      <c r="G1805" s="10">
        <v>4200</v>
      </c>
      <c r="H1805" s="10" t="s">
        <v>291</v>
      </c>
      <c r="I1805" s="10" t="str">
        <f>_xlfn.XLOOKUP(E1805,Country_MZ[MARKET_NODE],Country_MZ[COUNTRY_NAME])</f>
        <v>PORTUGAL</v>
      </c>
      <c r="J1805" s="10" t="str">
        <f>_xlfn.XLOOKUP(A1805,Country_MZ[MARKET_NODE],Country_MZ[COUNTRY_NAME])</f>
        <v>SPAIN</v>
      </c>
    </row>
    <row r="1806" spans="1:10" hidden="1">
      <c r="A1806" s="10" t="s">
        <v>49</v>
      </c>
      <c r="B1806" s="10" t="s">
        <v>46</v>
      </c>
      <c r="C1806" s="10" t="s">
        <v>379</v>
      </c>
      <c r="D1806" s="10">
        <v>2025</v>
      </c>
      <c r="E1806" s="10" t="s">
        <v>46</v>
      </c>
      <c r="F1806" s="10">
        <v>1016</v>
      </c>
      <c r="G1806" s="10">
        <v>1016</v>
      </c>
      <c r="H1806" s="10" t="s">
        <v>291</v>
      </c>
      <c r="I1806" s="10" t="str">
        <f>_xlfn.XLOOKUP(E1806,Country_MZ[MARKET_NODE],Country_MZ[COUNTRY_NAME])</f>
        <v>ESTONIA</v>
      </c>
      <c r="J1806" s="10" t="str">
        <f>_xlfn.XLOOKUP(A1806,Country_MZ[MARKET_NODE],Country_MZ[COUNTRY_NAME])</f>
        <v>FINLAND</v>
      </c>
    </row>
    <row r="1807" spans="1:10" hidden="1">
      <c r="A1807" s="10" t="s">
        <v>49</v>
      </c>
      <c r="B1807" s="10" t="s">
        <v>46</v>
      </c>
      <c r="C1807" s="10" t="s">
        <v>379</v>
      </c>
      <c r="D1807" s="10">
        <v>2025</v>
      </c>
      <c r="E1807" s="10" t="s">
        <v>49</v>
      </c>
      <c r="F1807" s="10">
        <v>1016</v>
      </c>
      <c r="G1807" s="10">
        <v>1016</v>
      </c>
      <c r="H1807" s="10" t="s">
        <v>291</v>
      </c>
      <c r="I1807" s="10" t="str">
        <f>_xlfn.XLOOKUP(E1807,Country_MZ[MARKET_NODE],Country_MZ[COUNTRY_NAME])</f>
        <v>FINLAND</v>
      </c>
      <c r="J1807" s="10" t="str">
        <f>_xlfn.XLOOKUP(A1807,Country_MZ[MARKET_NODE],Country_MZ[COUNTRY_NAME])</f>
        <v>FINLAND</v>
      </c>
    </row>
    <row r="1808" spans="1:10" hidden="1">
      <c r="A1808" s="10" t="s">
        <v>49</v>
      </c>
      <c r="B1808" s="10" t="s">
        <v>46</v>
      </c>
      <c r="C1808" s="10" t="s">
        <v>379</v>
      </c>
      <c r="D1808" s="10">
        <v>2026</v>
      </c>
      <c r="E1808" s="10" t="s">
        <v>46</v>
      </c>
      <c r="F1808" s="10">
        <v>1016</v>
      </c>
      <c r="G1808" s="10">
        <v>1016</v>
      </c>
      <c r="H1808" s="10" t="s">
        <v>291</v>
      </c>
      <c r="I1808" s="10" t="str">
        <f>_xlfn.XLOOKUP(E1808,Country_MZ[MARKET_NODE],Country_MZ[COUNTRY_NAME])</f>
        <v>ESTONIA</v>
      </c>
      <c r="J1808" s="10" t="str">
        <f>_xlfn.XLOOKUP(A1808,Country_MZ[MARKET_NODE],Country_MZ[COUNTRY_NAME])</f>
        <v>FINLAND</v>
      </c>
    </row>
    <row r="1809" spans="1:10" hidden="1">
      <c r="A1809" s="10" t="s">
        <v>49</v>
      </c>
      <c r="B1809" s="10" t="s">
        <v>46</v>
      </c>
      <c r="C1809" s="10" t="s">
        <v>379</v>
      </c>
      <c r="D1809" s="10">
        <v>2026</v>
      </c>
      <c r="E1809" s="10" t="s">
        <v>49</v>
      </c>
      <c r="F1809" s="10">
        <v>1016</v>
      </c>
      <c r="G1809" s="10">
        <v>1016</v>
      </c>
      <c r="H1809" s="10" t="s">
        <v>291</v>
      </c>
      <c r="I1809" s="10" t="str">
        <f>_xlfn.XLOOKUP(E1809,Country_MZ[MARKET_NODE],Country_MZ[COUNTRY_NAME])</f>
        <v>FINLAND</v>
      </c>
      <c r="J1809" s="10" t="str">
        <f>_xlfn.XLOOKUP(A1809,Country_MZ[MARKET_NODE],Country_MZ[COUNTRY_NAME])</f>
        <v>FINLAND</v>
      </c>
    </row>
    <row r="1810" spans="1:10" hidden="1">
      <c r="A1810" s="10" t="s">
        <v>49</v>
      </c>
      <c r="B1810" s="10" t="s">
        <v>46</v>
      </c>
      <c r="C1810" s="10" t="s">
        <v>379</v>
      </c>
      <c r="D1810" s="10">
        <v>2027</v>
      </c>
      <c r="E1810" s="10" t="s">
        <v>46</v>
      </c>
      <c r="F1810" s="10">
        <v>1016</v>
      </c>
      <c r="G1810" s="10">
        <v>1016</v>
      </c>
      <c r="H1810" s="10" t="s">
        <v>291</v>
      </c>
      <c r="I1810" s="10" t="str">
        <f>_xlfn.XLOOKUP(E1810,Country_MZ[MARKET_NODE],Country_MZ[COUNTRY_NAME])</f>
        <v>ESTONIA</v>
      </c>
      <c r="J1810" s="10" t="str">
        <f>_xlfn.XLOOKUP(A1810,Country_MZ[MARKET_NODE],Country_MZ[COUNTRY_NAME])</f>
        <v>FINLAND</v>
      </c>
    </row>
    <row r="1811" spans="1:10" hidden="1">
      <c r="A1811" s="10" t="s">
        <v>49</v>
      </c>
      <c r="B1811" s="10" t="s">
        <v>46</v>
      </c>
      <c r="C1811" s="10" t="s">
        <v>379</v>
      </c>
      <c r="D1811" s="10">
        <v>2027</v>
      </c>
      <c r="E1811" s="10" t="s">
        <v>49</v>
      </c>
      <c r="F1811" s="10">
        <v>1016</v>
      </c>
      <c r="G1811" s="10">
        <v>1016</v>
      </c>
      <c r="H1811" s="10" t="s">
        <v>291</v>
      </c>
      <c r="I1811" s="10" t="str">
        <f>_xlfn.XLOOKUP(E1811,Country_MZ[MARKET_NODE],Country_MZ[COUNTRY_NAME])</f>
        <v>FINLAND</v>
      </c>
      <c r="J1811" s="10" t="str">
        <f>_xlfn.XLOOKUP(A1811,Country_MZ[MARKET_NODE],Country_MZ[COUNTRY_NAME])</f>
        <v>FINLAND</v>
      </c>
    </row>
    <row r="1812" spans="1:10" hidden="1">
      <c r="A1812" s="10" t="s">
        <v>49</v>
      </c>
      <c r="B1812" s="10" t="s">
        <v>46</v>
      </c>
      <c r="C1812" s="10" t="s">
        <v>379</v>
      </c>
      <c r="D1812" s="10">
        <v>2028</v>
      </c>
      <c r="E1812" s="10" t="s">
        <v>46</v>
      </c>
      <c r="F1812" s="10">
        <v>1016</v>
      </c>
      <c r="G1812" s="10">
        <v>1016</v>
      </c>
      <c r="H1812" s="10" t="s">
        <v>291</v>
      </c>
      <c r="I1812" s="10" t="str">
        <f>_xlfn.XLOOKUP(E1812,Country_MZ[MARKET_NODE],Country_MZ[COUNTRY_NAME])</f>
        <v>ESTONIA</v>
      </c>
      <c r="J1812" s="10" t="str">
        <f>_xlfn.XLOOKUP(A1812,Country_MZ[MARKET_NODE],Country_MZ[COUNTRY_NAME])</f>
        <v>FINLAND</v>
      </c>
    </row>
    <row r="1813" spans="1:10" hidden="1">
      <c r="A1813" s="10" t="s">
        <v>49</v>
      </c>
      <c r="B1813" s="10" t="s">
        <v>46</v>
      </c>
      <c r="C1813" s="10" t="s">
        <v>379</v>
      </c>
      <c r="D1813" s="10">
        <v>2028</v>
      </c>
      <c r="E1813" s="10" t="s">
        <v>49</v>
      </c>
      <c r="F1813" s="10">
        <v>1016</v>
      </c>
      <c r="G1813" s="10">
        <v>1016</v>
      </c>
      <c r="H1813" s="10" t="s">
        <v>291</v>
      </c>
      <c r="I1813" s="10" t="str">
        <f>_xlfn.XLOOKUP(E1813,Country_MZ[MARKET_NODE],Country_MZ[COUNTRY_NAME])</f>
        <v>FINLAND</v>
      </c>
      <c r="J1813" s="10" t="str">
        <f>_xlfn.XLOOKUP(A1813,Country_MZ[MARKET_NODE],Country_MZ[COUNTRY_NAME])</f>
        <v>FINLAND</v>
      </c>
    </row>
    <row r="1814" spans="1:10" hidden="1">
      <c r="A1814" s="10" t="s">
        <v>49</v>
      </c>
      <c r="B1814" s="10" t="s">
        <v>46</v>
      </c>
      <c r="C1814" s="10" t="s">
        <v>379</v>
      </c>
      <c r="D1814" s="10">
        <v>2029</v>
      </c>
      <c r="E1814" s="10" t="s">
        <v>46</v>
      </c>
      <c r="F1814" s="10">
        <v>1016</v>
      </c>
      <c r="G1814" s="10">
        <v>1016</v>
      </c>
      <c r="H1814" s="10" t="s">
        <v>291</v>
      </c>
      <c r="I1814" s="10" t="str">
        <f>_xlfn.XLOOKUP(E1814,Country_MZ[MARKET_NODE],Country_MZ[COUNTRY_NAME])</f>
        <v>ESTONIA</v>
      </c>
      <c r="J1814" s="10" t="str">
        <f>_xlfn.XLOOKUP(A1814,Country_MZ[MARKET_NODE],Country_MZ[COUNTRY_NAME])</f>
        <v>FINLAND</v>
      </c>
    </row>
    <row r="1815" spans="1:10" hidden="1">
      <c r="A1815" s="10" t="s">
        <v>49</v>
      </c>
      <c r="B1815" s="10" t="s">
        <v>46</v>
      </c>
      <c r="C1815" s="10" t="s">
        <v>379</v>
      </c>
      <c r="D1815" s="10">
        <v>2029</v>
      </c>
      <c r="E1815" s="10" t="s">
        <v>49</v>
      </c>
      <c r="F1815" s="10">
        <v>1016</v>
      </c>
      <c r="G1815" s="10">
        <v>1016</v>
      </c>
      <c r="H1815" s="10" t="s">
        <v>291</v>
      </c>
      <c r="I1815" s="10" t="str">
        <f>_xlfn.XLOOKUP(E1815,Country_MZ[MARKET_NODE],Country_MZ[COUNTRY_NAME])</f>
        <v>FINLAND</v>
      </c>
      <c r="J1815" s="10" t="str">
        <f>_xlfn.XLOOKUP(A1815,Country_MZ[MARKET_NODE],Country_MZ[COUNTRY_NAME])</f>
        <v>FINLAND</v>
      </c>
    </row>
    <row r="1816" spans="1:10" hidden="1">
      <c r="A1816" s="10" t="s">
        <v>49</v>
      </c>
      <c r="B1816" s="10" t="s">
        <v>46</v>
      </c>
      <c r="C1816" s="10" t="s">
        <v>379</v>
      </c>
      <c r="D1816" s="10">
        <v>2030</v>
      </c>
      <c r="E1816" s="10" t="s">
        <v>46</v>
      </c>
      <c r="F1816" s="10">
        <v>1016</v>
      </c>
      <c r="G1816" s="10">
        <v>1016</v>
      </c>
      <c r="H1816" s="10" t="s">
        <v>291</v>
      </c>
      <c r="I1816" s="10" t="str">
        <f>_xlfn.XLOOKUP(E1816,Country_MZ[MARKET_NODE],Country_MZ[COUNTRY_NAME])</f>
        <v>ESTONIA</v>
      </c>
      <c r="J1816" s="10" t="str">
        <f>_xlfn.XLOOKUP(A1816,Country_MZ[MARKET_NODE],Country_MZ[COUNTRY_NAME])</f>
        <v>FINLAND</v>
      </c>
    </row>
    <row r="1817" spans="1:10" hidden="1">
      <c r="A1817" s="10" t="s">
        <v>49</v>
      </c>
      <c r="B1817" s="10" t="s">
        <v>46</v>
      </c>
      <c r="C1817" s="10" t="s">
        <v>379</v>
      </c>
      <c r="D1817" s="10">
        <v>2030</v>
      </c>
      <c r="E1817" s="10" t="s">
        <v>49</v>
      </c>
      <c r="F1817" s="10">
        <v>1016</v>
      </c>
      <c r="G1817" s="10">
        <v>1016</v>
      </c>
      <c r="H1817" s="10" t="s">
        <v>291</v>
      </c>
      <c r="I1817" s="10" t="str">
        <f>_xlfn.XLOOKUP(E1817,Country_MZ[MARKET_NODE],Country_MZ[COUNTRY_NAME])</f>
        <v>FINLAND</v>
      </c>
      <c r="J1817" s="10" t="str">
        <f>_xlfn.XLOOKUP(A1817,Country_MZ[MARKET_NODE],Country_MZ[COUNTRY_NAME])</f>
        <v>FINLAND</v>
      </c>
    </row>
    <row r="1818" spans="1:10" hidden="1">
      <c r="A1818" s="10" t="s">
        <v>49</v>
      </c>
      <c r="B1818" s="10" t="s">
        <v>46</v>
      </c>
      <c r="C1818" s="10" t="s">
        <v>379</v>
      </c>
      <c r="D1818" s="10">
        <v>2031</v>
      </c>
      <c r="E1818" s="10" t="s">
        <v>46</v>
      </c>
      <c r="F1818" s="10">
        <v>1016</v>
      </c>
      <c r="G1818" s="10">
        <v>1016</v>
      </c>
      <c r="H1818" s="10" t="s">
        <v>291</v>
      </c>
      <c r="I1818" s="10" t="str">
        <f>_xlfn.XLOOKUP(E1818,Country_MZ[MARKET_NODE],Country_MZ[COUNTRY_NAME])</f>
        <v>ESTONIA</v>
      </c>
      <c r="J1818" s="10" t="str">
        <f>_xlfn.XLOOKUP(A1818,Country_MZ[MARKET_NODE],Country_MZ[COUNTRY_NAME])</f>
        <v>FINLAND</v>
      </c>
    </row>
    <row r="1819" spans="1:10" hidden="1">
      <c r="A1819" s="10" t="s">
        <v>49</v>
      </c>
      <c r="B1819" s="10" t="s">
        <v>46</v>
      </c>
      <c r="C1819" s="10" t="s">
        <v>379</v>
      </c>
      <c r="D1819" s="10">
        <v>2031</v>
      </c>
      <c r="E1819" s="10" t="s">
        <v>49</v>
      </c>
      <c r="F1819" s="10">
        <v>1016</v>
      </c>
      <c r="G1819" s="10">
        <v>1016</v>
      </c>
      <c r="H1819" s="10" t="s">
        <v>291</v>
      </c>
      <c r="I1819" s="10" t="str">
        <f>_xlfn.XLOOKUP(E1819,Country_MZ[MARKET_NODE],Country_MZ[COUNTRY_NAME])</f>
        <v>FINLAND</v>
      </c>
      <c r="J1819" s="10" t="str">
        <f>_xlfn.XLOOKUP(A1819,Country_MZ[MARKET_NODE],Country_MZ[COUNTRY_NAME])</f>
        <v>FINLAND</v>
      </c>
    </row>
    <row r="1820" spans="1:10" hidden="1">
      <c r="A1820" s="10" t="s">
        <v>49</v>
      </c>
      <c r="B1820" s="10" t="s">
        <v>46</v>
      </c>
      <c r="C1820" s="10" t="s">
        <v>379</v>
      </c>
      <c r="D1820" s="10">
        <v>2032</v>
      </c>
      <c r="E1820" s="10" t="s">
        <v>46</v>
      </c>
      <c r="F1820" s="10">
        <v>1016</v>
      </c>
      <c r="G1820" s="10">
        <v>1016</v>
      </c>
      <c r="H1820" s="10" t="s">
        <v>291</v>
      </c>
      <c r="I1820" s="10" t="str">
        <f>_xlfn.XLOOKUP(E1820,Country_MZ[MARKET_NODE],Country_MZ[COUNTRY_NAME])</f>
        <v>ESTONIA</v>
      </c>
      <c r="J1820" s="10" t="str">
        <f>_xlfn.XLOOKUP(A1820,Country_MZ[MARKET_NODE],Country_MZ[COUNTRY_NAME])</f>
        <v>FINLAND</v>
      </c>
    </row>
    <row r="1821" spans="1:10" hidden="1">
      <c r="A1821" s="10" t="s">
        <v>49</v>
      </c>
      <c r="B1821" s="10" t="s">
        <v>46</v>
      </c>
      <c r="C1821" s="10" t="s">
        <v>379</v>
      </c>
      <c r="D1821" s="10">
        <v>2032</v>
      </c>
      <c r="E1821" s="10" t="s">
        <v>49</v>
      </c>
      <c r="F1821" s="10">
        <v>1016</v>
      </c>
      <c r="G1821" s="10">
        <v>1016</v>
      </c>
      <c r="H1821" s="10" t="s">
        <v>291</v>
      </c>
      <c r="I1821" s="10" t="str">
        <f>_xlfn.XLOOKUP(E1821,Country_MZ[MARKET_NODE],Country_MZ[COUNTRY_NAME])</f>
        <v>FINLAND</v>
      </c>
      <c r="J1821" s="10" t="str">
        <f>_xlfn.XLOOKUP(A1821,Country_MZ[MARKET_NODE],Country_MZ[COUNTRY_NAME])</f>
        <v>FINLAND</v>
      </c>
    </row>
    <row r="1822" spans="1:10" hidden="1">
      <c r="A1822" s="10" t="s">
        <v>49</v>
      </c>
      <c r="B1822" s="10" t="s">
        <v>46</v>
      </c>
      <c r="C1822" s="10" t="s">
        <v>379</v>
      </c>
      <c r="D1822" s="10">
        <v>2033</v>
      </c>
      <c r="E1822" s="10" t="s">
        <v>46</v>
      </c>
      <c r="F1822" s="10">
        <v>1016</v>
      </c>
      <c r="G1822" s="10">
        <v>1016</v>
      </c>
      <c r="H1822" s="10" t="s">
        <v>291</v>
      </c>
      <c r="I1822" s="10" t="str">
        <f>_xlfn.XLOOKUP(E1822,Country_MZ[MARKET_NODE],Country_MZ[COUNTRY_NAME])</f>
        <v>ESTONIA</v>
      </c>
      <c r="J1822" s="10" t="str">
        <f>_xlfn.XLOOKUP(A1822,Country_MZ[MARKET_NODE],Country_MZ[COUNTRY_NAME])</f>
        <v>FINLAND</v>
      </c>
    </row>
    <row r="1823" spans="1:10" hidden="1">
      <c r="A1823" s="10" t="s">
        <v>49</v>
      </c>
      <c r="B1823" s="10" t="s">
        <v>46</v>
      </c>
      <c r="C1823" s="10" t="s">
        <v>379</v>
      </c>
      <c r="D1823" s="10">
        <v>2033</v>
      </c>
      <c r="E1823" s="10" t="s">
        <v>49</v>
      </c>
      <c r="F1823" s="10">
        <v>1016</v>
      </c>
      <c r="G1823" s="10">
        <v>1016</v>
      </c>
      <c r="H1823" s="10" t="s">
        <v>291</v>
      </c>
      <c r="I1823" s="10" t="str">
        <f>_xlfn.XLOOKUP(E1823,Country_MZ[MARKET_NODE],Country_MZ[COUNTRY_NAME])</f>
        <v>FINLAND</v>
      </c>
      <c r="J1823" s="10" t="str">
        <f>_xlfn.XLOOKUP(A1823,Country_MZ[MARKET_NODE],Country_MZ[COUNTRY_NAME])</f>
        <v>FINLAND</v>
      </c>
    </row>
    <row r="1824" spans="1:10" hidden="1">
      <c r="A1824" s="10" t="s">
        <v>49</v>
      </c>
      <c r="B1824" s="10" t="s">
        <v>46</v>
      </c>
      <c r="C1824" s="10" t="s">
        <v>379</v>
      </c>
      <c r="D1824" s="10">
        <v>2034</v>
      </c>
      <c r="E1824" s="10" t="s">
        <v>46</v>
      </c>
      <c r="F1824" s="10">
        <v>1016</v>
      </c>
      <c r="G1824" s="10">
        <v>1016</v>
      </c>
      <c r="H1824" s="10" t="s">
        <v>291</v>
      </c>
      <c r="I1824" s="10" t="str">
        <f>_xlfn.XLOOKUP(E1824,Country_MZ[MARKET_NODE],Country_MZ[COUNTRY_NAME])</f>
        <v>ESTONIA</v>
      </c>
      <c r="J1824" s="10" t="str">
        <f>_xlfn.XLOOKUP(A1824,Country_MZ[MARKET_NODE],Country_MZ[COUNTRY_NAME])</f>
        <v>FINLAND</v>
      </c>
    </row>
    <row r="1825" spans="1:10" hidden="1">
      <c r="A1825" s="10" t="s">
        <v>49</v>
      </c>
      <c r="B1825" s="10" t="s">
        <v>46</v>
      </c>
      <c r="C1825" s="10" t="s">
        <v>379</v>
      </c>
      <c r="D1825" s="10">
        <v>2034</v>
      </c>
      <c r="E1825" s="10" t="s">
        <v>49</v>
      </c>
      <c r="F1825" s="10">
        <v>1016</v>
      </c>
      <c r="G1825" s="10">
        <v>1016</v>
      </c>
      <c r="H1825" s="10" t="s">
        <v>291</v>
      </c>
      <c r="I1825" s="10" t="str">
        <f>_xlfn.XLOOKUP(E1825,Country_MZ[MARKET_NODE],Country_MZ[COUNTRY_NAME])</f>
        <v>FINLAND</v>
      </c>
      <c r="J1825" s="10" t="str">
        <f>_xlfn.XLOOKUP(A1825,Country_MZ[MARKET_NODE],Country_MZ[COUNTRY_NAME])</f>
        <v>FINLAND</v>
      </c>
    </row>
    <row r="1826" spans="1:10" hidden="1">
      <c r="A1826" s="10" t="s">
        <v>49</v>
      </c>
      <c r="B1826" s="10" t="s">
        <v>46</v>
      </c>
      <c r="C1826" s="10" t="s">
        <v>379</v>
      </c>
      <c r="D1826" s="10">
        <v>2035</v>
      </c>
      <c r="E1826" s="10" t="s">
        <v>46</v>
      </c>
      <c r="F1826" s="10">
        <v>1716</v>
      </c>
      <c r="G1826" s="10">
        <v>1716</v>
      </c>
      <c r="H1826" s="10" t="s">
        <v>291</v>
      </c>
      <c r="I1826" s="10" t="str">
        <f>_xlfn.XLOOKUP(E1826,Country_MZ[MARKET_NODE],Country_MZ[COUNTRY_NAME])</f>
        <v>ESTONIA</v>
      </c>
      <c r="J1826" s="10" t="str">
        <f>_xlfn.XLOOKUP(A1826,Country_MZ[MARKET_NODE],Country_MZ[COUNTRY_NAME])</f>
        <v>FINLAND</v>
      </c>
    </row>
    <row r="1827" spans="1:10" hidden="1">
      <c r="A1827" s="10" t="s">
        <v>49</v>
      </c>
      <c r="B1827" s="10" t="s">
        <v>46</v>
      </c>
      <c r="C1827" s="10" t="s">
        <v>379</v>
      </c>
      <c r="D1827" s="10">
        <v>2035</v>
      </c>
      <c r="E1827" s="10" t="s">
        <v>49</v>
      </c>
      <c r="F1827" s="10">
        <v>1716</v>
      </c>
      <c r="G1827" s="10">
        <v>1716</v>
      </c>
      <c r="H1827" s="10" t="s">
        <v>291</v>
      </c>
      <c r="I1827" s="10" t="str">
        <f>_xlfn.XLOOKUP(E1827,Country_MZ[MARKET_NODE],Country_MZ[COUNTRY_NAME])</f>
        <v>FINLAND</v>
      </c>
      <c r="J1827" s="10" t="str">
        <f>_xlfn.XLOOKUP(A1827,Country_MZ[MARKET_NODE],Country_MZ[COUNTRY_NAME])</f>
        <v>FINLAND</v>
      </c>
    </row>
    <row r="1828" spans="1:10" hidden="1">
      <c r="A1828" s="10" t="s">
        <v>49</v>
      </c>
      <c r="B1828" s="10" t="s">
        <v>75</v>
      </c>
      <c r="C1828" s="10" t="s">
        <v>380</v>
      </c>
      <c r="D1828" s="10">
        <v>2025</v>
      </c>
      <c r="E1828" s="10" t="s">
        <v>49</v>
      </c>
      <c r="F1828" s="10">
        <v>80</v>
      </c>
      <c r="G1828" s="10">
        <v>80</v>
      </c>
      <c r="H1828" s="10" t="s">
        <v>291</v>
      </c>
      <c r="I1828" s="10" t="str">
        <f>_xlfn.XLOOKUP(E1828,Country_MZ[MARKET_NODE],Country_MZ[COUNTRY_NAME])</f>
        <v>FINLAND</v>
      </c>
      <c r="J1828" s="10" t="str">
        <f>_xlfn.XLOOKUP(A1828,Country_MZ[MARKET_NODE],Country_MZ[COUNTRY_NAME])</f>
        <v>FINLAND</v>
      </c>
    </row>
    <row r="1829" spans="1:10" hidden="1">
      <c r="A1829" s="10" t="s">
        <v>49</v>
      </c>
      <c r="B1829" s="10" t="s">
        <v>75</v>
      </c>
      <c r="C1829" s="10" t="s">
        <v>380</v>
      </c>
      <c r="D1829" s="10">
        <v>2025</v>
      </c>
      <c r="E1829" s="10" t="s">
        <v>75</v>
      </c>
      <c r="F1829" s="10">
        <v>120</v>
      </c>
      <c r="G1829" s="10">
        <v>120</v>
      </c>
      <c r="H1829" s="10" t="s">
        <v>291</v>
      </c>
      <c r="I1829" s="10" t="str">
        <f>_xlfn.XLOOKUP(E1829,Country_MZ[MARKET_NODE],Country_MZ[COUNTRY_NAME])</f>
        <v>NORWAY</v>
      </c>
      <c r="J1829" s="10" t="str">
        <f>_xlfn.XLOOKUP(A1829,Country_MZ[MARKET_NODE],Country_MZ[COUNTRY_NAME])</f>
        <v>FINLAND</v>
      </c>
    </row>
    <row r="1830" spans="1:10" hidden="1">
      <c r="A1830" s="10" t="s">
        <v>49</v>
      </c>
      <c r="B1830" s="10" t="s">
        <v>75</v>
      </c>
      <c r="C1830" s="10" t="s">
        <v>380</v>
      </c>
      <c r="D1830" s="10">
        <v>2026</v>
      </c>
      <c r="E1830" s="10" t="s">
        <v>49</v>
      </c>
      <c r="F1830" s="10">
        <v>80</v>
      </c>
      <c r="G1830" s="10">
        <v>80</v>
      </c>
      <c r="H1830" s="10" t="s">
        <v>291</v>
      </c>
      <c r="I1830" s="10" t="str">
        <f>_xlfn.XLOOKUP(E1830,Country_MZ[MARKET_NODE],Country_MZ[COUNTRY_NAME])</f>
        <v>FINLAND</v>
      </c>
      <c r="J1830" s="10" t="str">
        <f>_xlfn.XLOOKUP(A1830,Country_MZ[MARKET_NODE],Country_MZ[COUNTRY_NAME])</f>
        <v>FINLAND</v>
      </c>
    </row>
    <row r="1831" spans="1:10" hidden="1">
      <c r="A1831" s="10" t="s">
        <v>49</v>
      </c>
      <c r="B1831" s="10" t="s">
        <v>75</v>
      </c>
      <c r="C1831" s="10" t="s">
        <v>380</v>
      </c>
      <c r="D1831" s="10">
        <v>2026</v>
      </c>
      <c r="E1831" s="10" t="s">
        <v>75</v>
      </c>
      <c r="F1831" s="10">
        <v>120</v>
      </c>
      <c r="G1831" s="10">
        <v>120</v>
      </c>
      <c r="H1831" s="10" t="s">
        <v>291</v>
      </c>
      <c r="I1831" s="10" t="str">
        <f>_xlfn.XLOOKUP(E1831,Country_MZ[MARKET_NODE],Country_MZ[COUNTRY_NAME])</f>
        <v>NORWAY</v>
      </c>
      <c r="J1831" s="10" t="str">
        <f>_xlfn.XLOOKUP(A1831,Country_MZ[MARKET_NODE],Country_MZ[COUNTRY_NAME])</f>
        <v>FINLAND</v>
      </c>
    </row>
    <row r="1832" spans="1:10" hidden="1">
      <c r="A1832" s="10" t="s">
        <v>49</v>
      </c>
      <c r="B1832" s="10" t="s">
        <v>75</v>
      </c>
      <c r="C1832" s="10" t="s">
        <v>380</v>
      </c>
      <c r="D1832" s="10">
        <v>2027</v>
      </c>
      <c r="E1832" s="10" t="s">
        <v>49</v>
      </c>
      <c r="F1832" s="10">
        <v>80</v>
      </c>
      <c r="G1832" s="10">
        <v>80</v>
      </c>
      <c r="H1832" s="10" t="s">
        <v>291</v>
      </c>
      <c r="I1832" s="10" t="str">
        <f>_xlfn.XLOOKUP(E1832,Country_MZ[MARKET_NODE],Country_MZ[COUNTRY_NAME])</f>
        <v>FINLAND</v>
      </c>
      <c r="J1832" s="10" t="str">
        <f>_xlfn.XLOOKUP(A1832,Country_MZ[MARKET_NODE],Country_MZ[COUNTRY_NAME])</f>
        <v>FINLAND</v>
      </c>
    </row>
    <row r="1833" spans="1:10" hidden="1">
      <c r="A1833" s="10" t="s">
        <v>49</v>
      </c>
      <c r="B1833" s="10" t="s">
        <v>75</v>
      </c>
      <c r="C1833" s="10" t="s">
        <v>380</v>
      </c>
      <c r="D1833" s="10">
        <v>2027</v>
      </c>
      <c r="E1833" s="10" t="s">
        <v>75</v>
      </c>
      <c r="F1833" s="10">
        <v>120</v>
      </c>
      <c r="G1833" s="10">
        <v>120</v>
      </c>
      <c r="H1833" s="10" t="s">
        <v>291</v>
      </c>
      <c r="I1833" s="10" t="str">
        <f>_xlfn.XLOOKUP(E1833,Country_MZ[MARKET_NODE],Country_MZ[COUNTRY_NAME])</f>
        <v>NORWAY</v>
      </c>
      <c r="J1833" s="10" t="str">
        <f>_xlfn.XLOOKUP(A1833,Country_MZ[MARKET_NODE],Country_MZ[COUNTRY_NAME])</f>
        <v>FINLAND</v>
      </c>
    </row>
    <row r="1834" spans="1:10" hidden="1">
      <c r="A1834" s="10" t="s">
        <v>49</v>
      </c>
      <c r="B1834" s="10" t="s">
        <v>75</v>
      </c>
      <c r="C1834" s="10" t="s">
        <v>380</v>
      </c>
      <c r="D1834" s="10">
        <v>2028</v>
      </c>
      <c r="E1834" s="10" t="s">
        <v>49</v>
      </c>
      <c r="F1834" s="10">
        <v>80</v>
      </c>
      <c r="G1834" s="10">
        <v>80</v>
      </c>
      <c r="H1834" s="10" t="s">
        <v>291</v>
      </c>
      <c r="I1834" s="10" t="str">
        <f>_xlfn.XLOOKUP(E1834,Country_MZ[MARKET_NODE],Country_MZ[COUNTRY_NAME])</f>
        <v>FINLAND</v>
      </c>
      <c r="J1834" s="10" t="str">
        <f>_xlfn.XLOOKUP(A1834,Country_MZ[MARKET_NODE],Country_MZ[COUNTRY_NAME])</f>
        <v>FINLAND</v>
      </c>
    </row>
    <row r="1835" spans="1:10" hidden="1">
      <c r="A1835" s="10" t="s">
        <v>49</v>
      </c>
      <c r="B1835" s="10" t="s">
        <v>75</v>
      </c>
      <c r="C1835" s="10" t="s">
        <v>380</v>
      </c>
      <c r="D1835" s="10">
        <v>2028</v>
      </c>
      <c r="E1835" s="10" t="s">
        <v>75</v>
      </c>
      <c r="F1835" s="10">
        <v>120</v>
      </c>
      <c r="G1835" s="10">
        <v>120</v>
      </c>
      <c r="H1835" s="10" t="s">
        <v>291</v>
      </c>
      <c r="I1835" s="10" t="str">
        <f>_xlfn.XLOOKUP(E1835,Country_MZ[MARKET_NODE],Country_MZ[COUNTRY_NAME])</f>
        <v>NORWAY</v>
      </c>
      <c r="J1835" s="10" t="str">
        <f>_xlfn.XLOOKUP(A1835,Country_MZ[MARKET_NODE],Country_MZ[COUNTRY_NAME])</f>
        <v>FINLAND</v>
      </c>
    </row>
    <row r="1836" spans="1:10" hidden="1">
      <c r="A1836" s="10" t="s">
        <v>49</v>
      </c>
      <c r="B1836" s="10" t="s">
        <v>75</v>
      </c>
      <c r="C1836" s="10" t="s">
        <v>380</v>
      </c>
      <c r="D1836" s="10">
        <v>2029</v>
      </c>
      <c r="E1836" s="10" t="s">
        <v>49</v>
      </c>
      <c r="F1836" s="10">
        <v>80</v>
      </c>
      <c r="G1836" s="10">
        <v>80</v>
      </c>
      <c r="H1836" s="10" t="s">
        <v>291</v>
      </c>
      <c r="I1836" s="10" t="str">
        <f>_xlfn.XLOOKUP(E1836,Country_MZ[MARKET_NODE],Country_MZ[COUNTRY_NAME])</f>
        <v>FINLAND</v>
      </c>
      <c r="J1836" s="10" t="str">
        <f>_xlfn.XLOOKUP(A1836,Country_MZ[MARKET_NODE],Country_MZ[COUNTRY_NAME])</f>
        <v>FINLAND</v>
      </c>
    </row>
    <row r="1837" spans="1:10" hidden="1">
      <c r="A1837" s="10" t="s">
        <v>49</v>
      </c>
      <c r="B1837" s="10" t="s">
        <v>75</v>
      </c>
      <c r="C1837" s="10" t="s">
        <v>380</v>
      </c>
      <c r="D1837" s="10">
        <v>2029</v>
      </c>
      <c r="E1837" s="10" t="s">
        <v>75</v>
      </c>
      <c r="F1837" s="10">
        <v>120</v>
      </c>
      <c r="G1837" s="10">
        <v>120</v>
      </c>
      <c r="H1837" s="10" t="s">
        <v>291</v>
      </c>
      <c r="I1837" s="10" t="str">
        <f>_xlfn.XLOOKUP(E1837,Country_MZ[MARKET_NODE],Country_MZ[COUNTRY_NAME])</f>
        <v>NORWAY</v>
      </c>
      <c r="J1837" s="10" t="str">
        <f>_xlfn.XLOOKUP(A1837,Country_MZ[MARKET_NODE],Country_MZ[COUNTRY_NAME])</f>
        <v>FINLAND</v>
      </c>
    </row>
    <row r="1838" spans="1:10" hidden="1">
      <c r="A1838" s="10" t="s">
        <v>49</v>
      </c>
      <c r="B1838" s="10" t="s">
        <v>75</v>
      </c>
      <c r="C1838" s="10" t="s">
        <v>380</v>
      </c>
      <c r="D1838" s="10">
        <v>2030</v>
      </c>
      <c r="E1838" s="10" t="s">
        <v>49</v>
      </c>
      <c r="F1838" s="10">
        <v>80</v>
      </c>
      <c r="G1838" s="10">
        <v>80</v>
      </c>
      <c r="H1838" s="10" t="s">
        <v>291</v>
      </c>
      <c r="I1838" s="10" t="str">
        <f>_xlfn.XLOOKUP(E1838,Country_MZ[MARKET_NODE],Country_MZ[COUNTRY_NAME])</f>
        <v>FINLAND</v>
      </c>
      <c r="J1838" s="10" t="str">
        <f>_xlfn.XLOOKUP(A1838,Country_MZ[MARKET_NODE],Country_MZ[COUNTRY_NAME])</f>
        <v>FINLAND</v>
      </c>
    </row>
    <row r="1839" spans="1:10" hidden="1">
      <c r="A1839" s="10" t="s">
        <v>49</v>
      </c>
      <c r="B1839" s="10" t="s">
        <v>75</v>
      </c>
      <c r="C1839" s="10" t="s">
        <v>380</v>
      </c>
      <c r="D1839" s="10">
        <v>2030</v>
      </c>
      <c r="E1839" s="10" t="s">
        <v>75</v>
      </c>
      <c r="F1839" s="10">
        <v>120</v>
      </c>
      <c r="G1839" s="10">
        <v>120</v>
      </c>
      <c r="H1839" s="10" t="s">
        <v>291</v>
      </c>
      <c r="I1839" s="10" t="str">
        <f>_xlfn.XLOOKUP(E1839,Country_MZ[MARKET_NODE],Country_MZ[COUNTRY_NAME])</f>
        <v>NORWAY</v>
      </c>
      <c r="J1839" s="10" t="str">
        <f>_xlfn.XLOOKUP(A1839,Country_MZ[MARKET_NODE],Country_MZ[COUNTRY_NAME])</f>
        <v>FINLAND</v>
      </c>
    </row>
    <row r="1840" spans="1:10" hidden="1">
      <c r="A1840" s="10" t="s">
        <v>49</v>
      </c>
      <c r="B1840" s="10" t="s">
        <v>75</v>
      </c>
      <c r="C1840" s="10" t="s">
        <v>380</v>
      </c>
      <c r="D1840" s="10">
        <v>2031</v>
      </c>
      <c r="E1840" s="10" t="s">
        <v>49</v>
      </c>
      <c r="F1840" s="10">
        <v>0</v>
      </c>
      <c r="G1840" s="10">
        <v>0</v>
      </c>
      <c r="H1840" s="10" t="s">
        <v>291</v>
      </c>
      <c r="I1840" s="10" t="str">
        <f>_xlfn.XLOOKUP(E1840,Country_MZ[MARKET_NODE],Country_MZ[COUNTRY_NAME])</f>
        <v>FINLAND</v>
      </c>
      <c r="J1840" s="10" t="str">
        <f>_xlfn.XLOOKUP(A1840,Country_MZ[MARKET_NODE],Country_MZ[COUNTRY_NAME])</f>
        <v>FINLAND</v>
      </c>
    </row>
    <row r="1841" spans="1:10" hidden="1">
      <c r="A1841" s="10" t="s">
        <v>49</v>
      </c>
      <c r="B1841" s="10" t="s">
        <v>75</v>
      </c>
      <c r="C1841" s="10" t="s">
        <v>380</v>
      </c>
      <c r="D1841" s="10">
        <v>2031</v>
      </c>
      <c r="E1841" s="10" t="s">
        <v>75</v>
      </c>
      <c r="F1841" s="10">
        <v>0</v>
      </c>
      <c r="G1841" s="10">
        <v>0</v>
      </c>
      <c r="H1841" s="10" t="s">
        <v>291</v>
      </c>
      <c r="I1841" s="10" t="str">
        <f>_xlfn.XLOOKUP(E1841,Country_MZ[MARKET_NODE],Country_MZ[COUNTRY_NAME])</f>
        <v>NORWAY</v>
      </c>
      <c r="J1841" s="10" t="str">
        <f>_xlfn.XLOOKUP(A1841,Country_MZ[MARKET_NODE],Country_MZ[COUNTRY_NAME])</f>
        <v>FINLAND</v>
      </c>
    </row>
    <row r="1842" spans="1:10" hidden="1">
      <c r="A1842" s="10" t="s">
        <v>49</v>
      </c>
      <c r="B1842" s="10" t="s">
        <v>75</v>
      </c>
      <c r="C1842" s="10" t="s">
        <v>380</v>
      </c>
      <c r="D1842" s="10">
        <v>2032</v>
      </c>
      <c r="E1842" s="10" t="s">
        <v>49</v>
      </c>
      <c r="F1842" s="10">
        <v>0</v>
      </c>
      <c r="G1842" s="10">
        <v>0</v>
      </c>
      <c r="H1842" s="10" t="s">
        <v>291</v>
      </c>
      <c r="I1842" s="10" t="str">
        <f>_xlfn.XLOOKUP(E1842,Country_MZ[MARKET_NODE],Country_MZ[COUNTRY_NAME])</f>
        <v>FINLAND</v>
      </c>
      <c r="J1842" s="10" t="str">
        <f>_xlfn.XLOOKUP(A1842,Country_MZ[MARKET_NODE],Country_MZ[COUNTRY_NAME])</f>
        <v>FINLAND</v>
      </c>
    </row>
    <row r="1843" spans="1:10" hidden="1">
      <c r="A1843" s="10" t="s">
        <v>49</v>
      </c>
      <c r="B1843" s="10" t="s">
        <v>75</v>
      </c>
      <c r="C1843" s="10" t="s">
        <v>380</v>
      </c>
      <c r="D1843" s="10">
        <v>2032</v>
      </c>
      <c r="E1843" s="10" t="s">
        <v>75</v>
      </c>
      <c r="F1843" s="10">
        <v>0</v>
      </c>
      <c r="G1843" s="10">
        <v>0</v>
      </c>
      <c r="H1843" s="10" t="s">
        <v>291</v>
      </c>
      <c r="I1843" s="10" t="str">
        <f>_xlfn.XLOOKUP(E1843,Country_MZ[MARKET_NODE],Country_MZ[COUNTRY_NAME])</f>
        <v>NORWAY</v>
      </c>
      <c r="J1843" s="10" t="str">
        <f>_xlfn.XLOOKUP(A1843,Country_MZ[MARKET_NODE],Country_MZ[COUNTRY_NAME])</f>
        <v>FINLAND</v>
      </c>
    </row>
    <row r="1844" spans="1:10" hidden="1">
      <c r="A1844" s="10" t="s">
        <v>49</v>
      </c>
      <c r="B1844" s="10" t="s">
        <v>75</v>
      </c>
      <c r="C1844" s="10" t="s">
        <v>380</v>
      </c>
      <c r="D1844" s="10">
        <v>2033</v>
      </c>
      <c r="E1844" s="10" t="s">
        <v>49</v>
      </c>
      <c r="F1844" s="10">
        <v>150</v>
      </c>
      <c r="G1844" s="10">
        <v>150</v>
      </c>
      <c r="H1844" s="10" t="s">
        <v>291</v>
      </c>
      <c r="I1844" s="10" t="str">
        <f>_xlfn.XLOOKUP(E1844,Country_MZ[MARKET_NODE],Country_MZ[COUNTRY_NAME])</f>
        <v>FINLAND</v>
      </c>
      <c r="J1844" s="10" t="str">
        <f>_xlfn.XLOOKUP(A1844,Country_MZ[MARKET_NODE],Country_MZ[COUNTRY_NAME])</f>
        <v>FINLAND</v>
      </c>
    </row>
    <row r="1845" spans="1:10" hidden="1">
      <c r="A1845" s="10" t="s">
        <v>49</v>
      </c>
      <c r="B1845" s="10" t="s">
        <v>75</v>
      </c>
      <c r="C1845" s="10" t="s">
        <v>380</v>
      </c>
      <c r="D1845" s="10">
        <v>2033</v>
      </c>
      <c r="E1845" s="10" t="s">
        <v>75</v>
      </c>
      <c r="F1845" s="10">
        <v>150</v>
      </c>
      <c r="G1845" s="10">
        <v>150</v>
      </c>
      <c r="H1845" s="10" t="s">
        <v>291</v>
      </c>
      <c r="I1845" s="10" t="str">
        <f>_xlfn.XLOOKUP(E1845,Country_MZ[MARKET_NODE],Country_MZ[COUNTRY_NAME])</f>
        <v>NORWAY</v>
      </c>
      <c r="J1845" s="10" t="str">
        <f>_xlfn.XLOOKUP(A1845,Country_MZ[MARKET_NODE],Country_MZ[COUNTRY_NAME])</f>
        <v>FINLAND</v>
      </c>
    </row>
    <row r="1846" spans="1:10" hidden="1">
      <c r="A1846" s="10" t="s">
        <v>49</v>
      </c>
      <c r="B1846" s="10" t="s">
        <v>75</v>
      </c>
      <c r="C1846" s="10" t="s">
        <v>380</v>
      </c>
      <c r="D1846" s="10">
        <v>2034</v>
      </c>
      <c r="E1846" s="10" t="s">
        <v>49</v>
      </c>
      <c r="F1846" s="10">
        <v>150</v>
      </c>
      <c r="G1846" s="10">
        <v>150</v>
      </c>
      <c r="H1846" s="10" t="s">
        <v>291</v>
      </c>
      <c r="I1846" s="10" t="str">
        <f>_xlfn.XLOOKUP(E1846,Country_MZ[MARKET_NODE],Country_MZ[COUNTRY_NAME])</f>
        <v>FINLAND</v>
      </c>
      <c r="J1846" s="10" t="str">
        <f>_xlfn.XLOOKUP(A1846,Country_MZ[MARKET_NODE],Country_MZ[COUNTRY_NAME])</f>
        <v>FINLAND</v>
      </c>
    </row>
    <row r="1847" spans="1:10" hidden="1">
      <c r="A1847" s="10" t="s">
        <v>49</v>
      </c>
      <c r="B1847" s="10" t="s">
        <v>75</v>
      </c>
      <c r="C1847" s="10" t="s">
        <v>380</v>
      </c>
      <c r="D1847" s="10">
        <v>2034</v>
      </c>
      <c r="E1847" s="10" t="s">
        <v>75</v>
      </c>
      <c r="F1847" s="10">
        <v>150</v>
      </c>
      <c r="G1847" s="10">
        <v>150</v>
      </c>
      <c r="H1847" s="10" t="s">
        <v>291</v>
      </c>
      <c r="I1847" s="10" t="str">
        <f>_xlfn.XLOOKUP(E1847,Country_MZ[MARKET_NODE],Country_MZ[COUNTRY_NAME])</f>
        <v>NORWAY</v>
      </c>
      <c r="J1847" s="10" t="str">
        <f>_xlfn.XLOOKUP(A1847,Country_MZ[MARKET_NODE],Country_MZ[COUNTRY_NAME])</f>
        <v>FINLAND</v>
      </c>
    </row>
    <row r="1848" spans="1:10" hidden="1">
      <c r="A1848" s="10" t="s">
        <v>49</v>
      </c>
      <c r="B1848" s="10" t="s">
        <v>75</v>
      </c>
      <c r="C1848" s="10" t="s">
        <v>380</v>
      </c>
      <c r="D1848" s="10">
        <v>2035</v>
      </c>
      <c r="E1848" s="10" t="s">
        <v>49</v>
      </c>
      <c r="F1848" s="10">
        <v>150</v>
      </c>
      <c r="G1848" s="10">
        <v>150</v>
      </c>
      <c r="H1848" s="10" t="s">
        <v>291</v>
      </c>
      <c r="I1848" s="10" t="str">
        <f>_xlfn.XLOOKUP(E1848,Country_MZ[MARKET_NODE],Country_MZ[COUNTRY_NAME])</f>
        <v>FINLAND</v>
      </c>
      <c r="J1848" s="10" t="str">
        <f>_xlfn.XLOOKUP(A1848,Country_MZ[MARKET_NODE],Country_MZ[COUNTRY_NAME])</f>
        <v>FINLAND</v>
      </c>
    </row>
    <row r="1849" spans="1:10" hidden="1">
      <c r="A1849" s="10" t="s">
        <v>49</v>
      </c>
      <c r="B1849" s="10" t="s">
        <v>75</v>
      </c>
      <c r="C1849" s="10" t="s">
        <v>380</v>
      </c>
      <c r="D1849" s="10">
        <v>2035</v>
      </c>
      <c r="E1849" s="10" t="s">
        <v>75</v>
      </c>
      <c r="F1849" s="10">
        <v>150</v>
      </c>
      <c r="G1849" s="10">
        <v>150</v>
      </c>
      <c r="H1849" s="10" t="s">
        <v>291</v>
      </c>
      <c r="I1849" s="10" t="str">
        <f>_xlfn.XLOOKUP(E1849,Country_MZ[MARKET_NODE],Country_MZ[COUNTRY_NAME])</f>
        <v>NORWAY</v>
      </c>
      <c r="J1849" s="10" t="str">
        <f>_xlfn.XLOOKUP(A1849,Country_MZ[MARKET_NODE],Country_MZ[COUNTRY_NAME])</f>
        <v>FINLAND</v>
      </c>
    </row>
    <row r="1850" spans="1:10" hidden="1">
      <c r="A1850" s="10" t="s">
        <v>49</v>
      </c>
      <c r="B1850" s="10" t="s">
        <v>83</v>
      </c>
      <c r="C1850" s="10" t="s">
        <v>381</v>
      </c>
      <c r="D1850" s="10">
        <v>2025</v>
      </c>
      <c r="E1850" s="10" t="s">
        <v>49</v>
      </c>
      <c r="F1850" s="10">
        <v>1100</v>
      </c>
      <c r="G1850" s="10">
        <v>1100</v>
      </c>
      <c r="H1850" s="10" t="s">
        <v>291</v>
      </c>
      <c r="I1850" s="10" t="str">
        <f>_xlfn.XLOOKUP(E1850,Country_MZ[MARKET_NODE],Country_MZ[COUNTRY_NAME])</f>
        <v>FINLAND</v>
      </c>
      <c r="J1850" s="10" t="str">
        <f>_xlfn.XLOOKUP(A1850,Country_MZ[MARKET_NODE],Country_MZ[COUNTRY_NAME])</f>
        <v>FINLAND</v>
      </c>
    </row>
    <row r="1851" spans="1:10" hidden="1">
      <c r="A1851" s="10" t="s">
        <v>49</v>
      </c>
      <c r="B1851" s="10" t="s">
        <v>83</v>
      </c>
      <c r="C1851" s="10" t="s">
        <v>381</v>
      </c>
      <c r="D1851" s="10">
        <v>2025</v>
      </c>
      <c r="E1851" s="10" t="s">
        <v>83</v>
      </c>
      <c r="F1851" s="10">
        <v>2000</v>
      </c>
      <c r="G1851" s="10">
        <v>2000</v>
      </c>
      <c r="H1851" s="10" t="s">
        <v>291</v>
      </c>
      <c r="I1851" s="10" t="str">
        <f>_xlfn.XLOOKUP(E1851,Country_MZ[MARKET_NODE],Country_MZ[COUNTRY_NAME])</f>
        <v>SWEDEN</v>
      </c>
      <c r="J1851" s="10" t="str">
        <f>_xlfn.XLOOKUP(A1851,Country_MZ[MARKET_NODE],Country_MZ[COUNTRY_NAME])</f>
        <v>FINLAND</v>
      </c>
    </row>
    <row r="1852" spans="1:10" hidden="1">
      <c r="A1852" s="10" t="s">
        <v>49</v>
      </c>
      <c r="B1852" s="10" t="s">
        <v>83</v>
      </c>
      <c r="C1852" s="10" t="s">
        <v>381</v>
      </c>
      <c r="D1852" s="10">
        <v>2026</v>
      </c>
      <c r="E1852" s="10" t="s">
        <v>49</v>
      </c>
      <c r="F1852" s="10">
        <v>2000</v>
      </c>
      <c r="G1852" s="10">
        <v>2000</v>
      </c>
      <c r="H1852" s="10" t="s">
        <v>291</v>
      </c>
      <c r="I1852" s="10" t="str">
        <f>_xlfn.XLOOKUP(E1852,Country_MZ[MARKET_NODE],Country_MZ[COUNTRY_NAME])</f>
        <v>FINLAND</v>
      </c>
      <c r="J1852" s="10" t="str">
        <f>_xlfn.XLOOKUP(A1852,Country_MZ[MARKET_NODE],Country_MZ[COUNTRY_NAME])</f>
        <v>FINLAND</v>
      </c>
    </row>
    <row r="1853" spans="1:10" hidden="1">
      <c r="A1853" s="10" t="s">
        <v>49</v>
      </c>
      <c r="B1853" s="10" t="s">
        <v>83</v>
      </c>
      <c r="C1853" s="10" t="s">
        <v>381</v>
      </c>
      <c r="D1853" s="10">
        <v>2026</v>
      </c>
      <c r="E1853" s="10" t="s">
        <v>83</v>
      </c>
      <c r="F1853" s="10">
        <v>2000</v>
      </c>
      <c r="G1853" s="10">
        <v>2000</v>
      </c>
      <c r="H1853" s="10" t="s">
        <v>291</v>
      </c>
      <c r="I1853" s="10" t="str">
        <f>_xlfn.XLOOKUP(E1853,Country_MZ[MARKET_NODE],Country_MZ[COUNTRY_NAME])</f>
        <v>SWEDEN</v>
      </c>
      <c r="J1853" s="10" t="str">
        <f>_xlfn.XLOOKUP(A1853,Country_MZ[MARKET_NODE],Country_MZ[COUNTRY_NAME])</f>
        <v>FINLAND</v>
      </c>
    </row>
    <row r="1854" spans="1:10" hidden="1">
      <c r="A1854" s="10" t="s">
        <v>49</v>
      </c>
      <c r="B1854" s="10" t="s">
        <v>83</v>
      </c>
      <c r="C1854" s="10" t="s">
        <v>381</v>
      </c>
      <c r="D1854" s="10">
        <v>2027</v>
      </c>
      <c r="E1854" s="10" t="s">
        <v>49</v>
      </c>
      <c r="F1854" s="10">
        <v>2000</v>
      </c>
      <c r="G1854" s="10">
        <v>2000</v>
      </c>
      <c r="H1854" s="10" t="s">
        <v>291</v>
      </c>
      <c r="I1854" s="10" t="str">
        <f>_xlfn.XLOOKUP(E1854,Country_MZ[MARKET_NODE],Country_MZ[COUNTRY_NAME])</f>
        <v>FINLAND</v>
      </c>
      <c r="J1854" s="10" t="str">
        <f>_xlfn.XLOOKUP(A1854,Country_MZ[MARKET_NODE],Country_MZ[COUNTRY_NAME])</f>
        <v>FINLAND</v>
      </c>
    </row>
    <row r="1855" spans="1:10" hidden="1">
      <c r="A1855" s="10" t="s">
        <v>49</v>
      </c>
      <c r="B1855" s="10" t="s">
        <v>83</v>
      </c>
      <c r="C1855" s="10" t="s">
        <v>381</v>
      </c>
      <c r="D1855" s="10">
        <v>2027</v>
      </c>
      <c r="E1855" s="10" t="s">
        <v>83</v>
      </c>
      <c r="F1855" s="10">
        <v>2000</v>
      </c>
      <c r="G1855" s="10">
        <v>2000</v>
      </c>
      <c r="H1855" s="10" t="s">
        <v>291</v>
      </c>
      <c r="I1855" s="10" t="str">
        <f>_xlfn.XLOOKUP(E1855,Country_MZ[MARKET_NODE],Country_MZ[COUNTRY_NAME])</f>
        <v>SWEDEN</v>
      </c>
      <c r="J1855" s="10" t="str">
        <f>_xlfn.XLOOKUP(A1855,Country_MZ[MARKET_NODE],Country_MZ[COUNTRY_NAME])</f>
        <v>FINLAND</v>
      </c>
    </row>
    <row r="1856" spans="1:10" hidden="1">
      <c r="A1856" s="10" t="s">
        <v>49</v>
      </c>
      <c r="B1856" s="10" t="s">
        <v>83</v>
      </c>
      <c r="C1856" s="10" t="s">
        <v>381</v>
      </c>
      <c r="D1856" s="10">
        <v>2028</v>
      </c>
      <c r="E1856" s="10" t="s">
        <v>49</v>
      </c>
      <c r="F1856" s="10">
        <v>2000</v>
      </c>
      <c r="G1856" s="10">
        <v>2000</v>
      </c>
      <c r="H1856" s="10" t="s">
        <v>291</v>
      </c>
      <c r="I1856" s="10" t="str">
        <f>_xlfn.XLOOKUP(E1856,Country_MZ[MARKET_NODE],Country_MZ[COUNTRY_NAME])</f>
        <v>FINLAND</v>
      </c>
      <c r="J1856" s="10" t="str">
        <f>_xlfn.XLOOKUP(A1856,Country_MZ[MARKET_NODE],Country_MZ[COUNTRY_NAME])</f>
        <v>FINLAND</v>
      </c>
    </row>
    <row r="1857" spans="1:10" hidden="1">
      <c r="A1857" s="10" t="s">
        <v>49</v>
      </c>
      <c r="B1857" s="10" t="s">
        <v>83</v>
      </c>
      <c r="C1857" s="10" t="s">
        <v>381</v>
      </c>
      <c r="D1857" s="10">
        <v>2028</v>
      </c>
      <c r="E1857" s="10" t="s">
        <v>83</v>
      </c>
      <c r="F1857" s="10">
        <v>2000</v>
      </c>
      <c r="G1857" s="10">
        <v>2000</v>
      </c>
      <c r="H1857" s="10" t="s">
        <v>291</v>
      </c>
      <c r="I1857" s="10" t="str">
        <f>_xlfn.XLOOKUP(E1857,Country_MZ[MARKET_NODE],Country_MZ[COUNTRY_NAME])</f>
        <v>SWEDEN</v>
      </c>
      <c r="J1857" s="10" t="str">
        <f>_xlfn.XLOOKUP(A1857,Country_MZ[MARKET_NODE],Country_MZ[COUNTRY_NAME])</f>
        <v>FINLAND</v>
      </c>
    </row>
    <row r="1858" spans="1:10" hidden="1">
      <c r="A1858" s="10" t="s">
        <v>49</v>
      </c>
      <c r="B1858" s="10" t="s">
        <v>83</v>
      </c>
      <c r="C1858" s="10" t="s">
        <v>381</v>
      </c>
      <c r="D1858" s="10">
        <v>2029</v>
      </c>
      <c r="E1858" s="10" t="s">
        <v>49</v>
      </c>
      <c r="F1858" s="10">
        <v>2000</v>
      </c>
      <c r="G1858" s="10">
        <v>2000</v>
      </c>
      <c r="H1858" s="10" t="s">
        <v>291</v>
      </c>
      <c r="I1858" s="10" t="str">
        <f>_xlfn.XLOOKUP(E1858,Country_MZ[MARKET_NODE],Country_MZ[COUNTRY_NAME])</f>
        <v>FINLAND</v>
      </c>
      <c r="J1858" s="10" t="str">
        <f>_xlfn.XLOOKUP(A1858,Country_MZ[MARKET_NODE],Country_MZ[COUNTRY_NAME])</f>
        <v>FINLAND</v>
      </c>
    </row>
    <row r="1859" spans="1:10" hidden="1">
      <c r="A1859" s="10" t="s">
        <v>49</v>
      </c>
      <c r="B1859" s="10" t="s">
        <v>83</v>
      </c>
      <c r="C1859" s="10" t="s">
        <v>381</v>
      </c>
      <c r="D1859" s="10">
        <v>2029</v>
      </c>
      <c r="E1859" s="10" t="s">
        <v>83</v>
      </c>
      <c r="F1859" s="10">
        <v>2000</v>
      </c>
      <c r="G1859" s="10">
        <v>2000</v>
      </c>
      <c r="H1859" s="10" t="s">
        <v>291</v>
      </c>
      <c r="I1859" s="10" t="str">
        <f>_xlfn.XLOOKUP(E1859,Country_MZ[MARKET_NODE],Country_MZ[COUNTRY_NAME])</f>
        <v>SWEDEN</v>
      </c>
      <c r="J1859" s="10" t="str">
        <f>_xlfn.XLOOKUP(A1859,Country_MZ[MARKET_NODE],Country_MZ[COUNTRY_NAME])</f>
        <v>FINLAND</v>
      </c>
    </row>
    <row r="1860" spans="1:10" hidden="1">
      <c r="A1860" s="10" t="s">
        <v>49</v>
      </c>
      <c r="B1860" s="10" t="s">
        <v>83</v>
      </c>
      <c r="C1860" s="10" t="s">
        <v>381</v>
      </c>
      <c r="D1860" s="10">
        <v>2030</v>
      </c>
      <c r="E1860" s="10" t="s">
        <v>49</v>
      </c>
      <c r="F1860" s="10">
        <v>2000</v>
      </c>
      <c r="G1860" s="10">
        <v>2000</v>
      </c>
      <c r="H1860" s="10" t="s">
        <v>291</v>
      </c>
      <c r="I1860" s="10" t="str">
        <f>_xlfn.XLOOKUP(E1860,Country_MZ[MARKET_NODE],Country_MZ[COUNTRY_NAME])</f>
        <v>FINLAND</v>
      </c>
      <c r="J1860" s="10" t="str">
        <f>_xlfn.XLOOKUP(A1860,Country_MZ[MARKET_NODE],Country_MZ[COUNTRY_NAME])</f>
        <v>FINLAND</v>
      </c>
    </row>
    <row r="1861" spans="1:10" hidden="1">
      <c r="A1861" s="10" t="s">
        <v>49</v>
      </c>
      <c r="B1861" s="10" t="s">
        <v>83</v>
      </c>
      <c r="C1861" s="10" t="s">
        <v>381</v>
      </c>
      <c r="D1861" s="10">
        <v>2030</v>
      </c>
      <c r="E1861" s="10" t="s">
        <v>83</v>
      </c>
      <c r="F1861" s="10">
        <v>2000</v>
      </c>
      <c r="G1861" s="10">
        <v>2000</v>
      </c>
      <c r="H1861" s="10" t="s">
        <v>291</v>
      </c>
      <c r="I1861" s="10" t="str">
        <f>_xlfn.XLOOKUP(E1861,Country_MZ[MARKET_NODE],Country_MZ[COUNTRY_NAME])</f>
        <v>SWEDEN</v>
      </c>
      <c r="J1861" s="10" t="str">
        <f>_xlfn.XLOOKUP(A1861,Country_MZ[MARKET_NODE],Country_MZ[COUNTRY_NAME])</f>
        <v>FINLAND</v>
      </c>
    </row>
    <row r="1862" spans="1:10" hidden="1">
      <c r="A1862" s="10" t="s">
        <v>49</v>
      </c>
      <c r="B1862" s="10" t="s">
        <v>83</v>
      </c>
      <c r="C1862" s="10" t="s">
        <v>381</v>
      </c>
      <c r="D1862" s="10">
        <v>2031</v>
      </c>
      <c r="E1862" s="10" t="s">
        <v>49</v>
      </c>
      <c r="F1862" s="10">
        <v>2000</v>
      </c>
      <c r="G1862" s="10">
        <v>2000</v>
      </c>
      <c r="H1862" s="10" t="s">
        <v>291</v>
      </c>
      <c r="I1862" s="10" t="str">
        <f>_xlfn.XLOOKUP(E1862,Country_MZ[MARKET_NODE],Country_MZ[COUNTRY_NAME])</f>
        <v>FINLAND</v>
      </c>
      <c r="J1862" s="10" t="str">
        <f>_xlfn.XLOOKUP(A1862,Country_MZ[MARKET_NODE],Country_MZ[COUNTRY_NAME])</f>
        <v>FINLAND</v>
      </c>
    </row>
    <row r="1863" spans="1:10" hidden="1">
      <c r="A1863" s="10" t="s">
        <v>49</v>
      </c>
      <c r="B1863" s="10" t="s">
        <v>83</v>
      </c>
      <c r="C1863" s="10" t="s">
        <v>381</v>
      </c>
      <c r="D1863" s="10">
        <v>2031</v>
      </c>
      <c r="E1863" s="10" t="s">
        <v>83</v>
      </c>
      <c r="F1863" s="10">
        <v>2000</v>
      </c>
      <c r="G1863" s="10">
        <v>2000</v>
      </c>
      <c r="H1863" s="10" t="s">
        <v>291</v>
      </c>
      <c r="I1863" s="10" t="str">
        <f>_xlfn.XLOOKUP(E1863,Country_MZ[MARKET_NODE],Country_MZ[COUNTRY_NAME])</f>
        <v>SWEDEN</v>
      </c>
      <c r="J1863" s="10" t="str">
        <f>_xlfn.XLOOKUP(A1863,Country_MZ[MARKET_NODE],Country_MZ[COUNTRY_NAME])</f>
        <v>FINLAND</v>
      </c>
    </row>
    <row r="1864" spans="1:10" hidden="1">
      <c r="A1864" s="10" t="s">
        <v>49</v>
      </c>
      <c r="B1864" s="10" t="s">
        <v>83</v>
      </c>
      <c r="C1864" s="10" t="s">
        <v>381</v>
      </c>
      <c r="D1864" s="10">
        <v>2032</v>
      </c>
      <c r="E1864" s="10" t="s">
        <v>49</v>
      </c>
      <c r="F1864" s="10">
        <v>2000</v>
      </c>
      <c r="G1864" s="10">
        <v>2000</v>
      </c>
      <c r="H1864" s="10" t="s">
        <v>291</v>
      </c>
      <c r="I1864" s="10" t="str">
        <f>_xlfn.XLOOKUP(E1864,Country_MZ[MARKET_NODE],Country_MZ[COUNTRY_NAME])</f>
        <v>FINLAND</v>
      </c>
      <c r="J1864" s="10" t="str">
        <f>_xlfn.XLOOKUP(A1864,Country_MZ[MARKET_NODE],Country_MZ[COUNTRY_NAME])</f>
        <v>FINLAND</v>
      </c>
    </row>
    <row r="1865" spans="1:10" hidden="1">
      <c r="A1865" s="10" t="s">
        <v>49</v>
      </c>
      <c r="B1865" s="10" t="s">
        <v>83</v>
      </c>
      <c r="C1865" s="10" t="s">
        <v>381</v>
      </c>
      <c r="D1865" s="10">
        <v>2032</v>
      </c>
      <c r="E1865" s="10" t="s">
        <v>83</v>
      </c>
      <c r="F1865" s="10">
        <v>2000</v>
      </c>
      <c r="G1865" s="10">
        <v>2000</v>
      </c>
      <c r="H1865" s="10" t="s">
        <v>291</v>
      </c>
      <c r="I1865" s="10" t="str">
        <f>_xlfn.XLOOKUP(E1865,Country_MZ[MARKET_NODE],Country_MZ[COUNTRY_NAME])</f>
        <v>SWEDEN</v>
      </c>
      <c r="J1865" s="10" t="str">
        <f>_xlfn.XLOOKUP(A1865,Country_MZ[MARKET_NODE],Country_MZ[COUNTRY_NAME])</f>
        <v>FINLAND</v>
      </c>
    </row>
    <row r="1866" spans="1:10" hidden="1">
      <c r="A1866" s="10" t="s">
        <v>49</v>
      </c>
      <c r="B1866" s="10" t="s">
        <v>83</v>
      </c>
      <c r="C1866" s="10" t="s">
        <v>381</v>
      </c>
      <c r="D1866" s="10">
        <v>2033</v>
      </c>
      <c r="E1866" s="10" t="s">
        <v>49</v>
      </c>
      <c r="F1866" s="10">
        <v>2800</v>
      </c>
      <c r="G1866" s="10">
        <v>2800</v>
      </c>
      <c r="H1866" s="10" t="s">
        <v>291</v>
      </c>
      <c r="I1866" s="10" t="str">
        <f>_xlfn.XLOOKUP(E1866,Country_MZ[MARKET_NODE],Country_MZ[COUNTRY_NAME])</f>
        <v>FINLAND</v>
      </c>
      <c r="J1866" s="10" t="str">
        <f>_xlfn.XLOOKUP(A1866,Country_MZ[MARKET_NODE],Country_MZ[COUNTRY_NAME])</f>
        <v>FINLAND</v>
      </c>
    </row>
    <row r="1867" spans="1:10" hidden="1">
      <c r="A1867" s="10" t="s">
        <v>49</v>
      </c>
      <c r="B1867" s="10" t="s">
        <v>83</v>
      </c>
      <c r="C1867" s="10" t="s">
        <v>381</v>
      </c>
      <c r="D1867" s="10">
        <v>2033</v>
      </c>
      <c r="E1867" s="10" t="s">
        <v>83</v>
      </c>
      <c r="F1867" s="10">
        <v>2800</v>
      </c>
      <c r="G1867" s="10">
        <v>2800</v>
      </c>
      <c r="H1867" s="10" t="s">
        <v>291</v>
      </c>
      <c r="I1867" s="10" t="str">
        <f>_xlfn.XLOOKUP(E1867,Country_MZ[MARKET_NODE],Country_MZ[COUNTRY_NAME])</f>
        <v>SWEDEN</v>
      </c>
      <c r="J1867" s="10" t="str">
        <f>_xlfn.XLOOKUP(A1867,Country_MZ[MARKET_NODE],Country_MZ[COUNTRY_NAME])</f>
        <v>FINLAND</v>
      </c>
    </row>
    <row r="1868" spans="1:10" hidden="1">
      <c r="A1868" s="10" t="s">
        <v>49</v>
      </c>
      <c r="B1868" s="10" t="s">
        <v>83</v>
      </c>
      <c r="C1868" s="10" t="s">
        <v>381</v>
      </c>
      <c r="D1868" s="10">
        <v>2034</v>
      </c>
      <c r="E1868" s="10" t="s">
        <v>49</v>
      </c>
      <c r="F1868" s="10">
        <v>2800</v>
      </c>
      <c r="G1868" s="10">
        <v>2800</v>
      </c>
      <c r="H1868" s="10" t="s">
        <v>291</v>
      </c>
      <c r="I1868" s="10" t="str">
        <f>_xlfn.XLOOKUP(E1868,Country_MZ[MARKET_NODE],Country_MZ[COUNTRY_NAME])</f>
        <v>FINLAND</v>
      </c>
      <c r="J1868" s="10" t="str">
        <f>_xlfn.XLOOKUP(A1868,Country_MZ[MARKET_NODE],Country_MZ[COUNTRY_NAME])</f>
        <v>FINLAND</v>
      </c>
    </row>
    <row r="1869" spans="1:10" hidden="1">
      <c r="A1869" s="10" t="s">
        <v>49</v>
      </c>
      <c r="B1869" s="10" t="s">
        <v>83</v>
      </c>
      <c r="C1869" s="10" t="s">
        <v>381</v>
      </c>
      <c r="D1869" s="10">
        <v>2034</v>
      </c>
      <c r="E1869" s="10" t="s">
        <v>83</v>
      </c>
      <c r="F1869" s="10">
        <v>2800</v>
      </c>
      <c r="G1869" s="10">
        <v>2800</v>
      </c>
      <c r="H1869" s="10" t="s">
        <v>291</v>
      </c>
      <c r="I1869" s="10" t="str">
        <f>_xlfn.XLOOKUP(E1869,Country_MZ[MARKET_NODE],Country_MZ[COUNTRY_NAME])</f>
        <v>SWEDEN</v>
      </c>
      <c r="J1869" s="10" t="str">
        <f>_xlfn.XLOOKUP(A1869,Country_MZ[MARKET_NODE],Country_MZ[COUNTRY_NAME])</f>
        <v>FINLAND</v>
      </c>
    </row>
    <row r="1870" spans="1:10" hidden="1">
      <c r="A1870" s="10" t="s">
        <v>49</v>
      </c>
      <c r="B1870" s="10" t="s">
        <v>83</v>
      </c>
      <c r="C1870" s="10" t="s">
        <v>381</v>
      </c>
      <c r="D1870" s="10">
        <v>2035</v>
      </c>
      <c r="E1870" s="10" t="s">
        <v>49</v>
      </c>
      <c r="F1870" s="10">
        <v>2800</v>
      </c>
      <c r="G1870" s="10">
        <v>2800</v>
      </c>
      <c r="H1870" s="10" t="s">
        <v>291</v>
      </c>
      <c r="I1870" s="10" t="str">
        <f>_xlfn.XLOOKUP(E1870,Country_MZ[MARKET_NODE],Country_MZ[COUNTRY_NAME])</f>
        <v>FINLAND</v>
      </c>
      <c r="J1870" s="10" t="str">
        <f>_xlfn.XLOOKUP(A1870,Country_MZ[MARKET_NODE],Country_MZ[COUNTRY_NAME])</f>
        <v>FINLAND</v>
      </c>
    </row>
    <row r="1871" spans="1:10" hidden="1">
      <c r="A1871" s="10" t="s">
        <v>49</v>
      </c>
      <c r="B1871" s="10" t="s">
        <v>83</v>
      </c>
      <c r="C1871" s="10" t="s">
        <v>381</v>
      </c>
      <c r="D1871" s="10">
        <v>2035</v>
      </c>
      <c r="E1871" s="10" t="s">
        <v>83</v>
      </c>
      <c r="F1871" s="10">
        <v>2800</v>
      </c>
      <c r="G1871" s="10">
        <v>2800</v>
      </c>
      <c r="H1871" s="10" t="s">
        <v>291</v>
      </c>
      <c r="I1871" s="10" t="str">
        <f>_xlfn.XLOOKUP(E1871,Country_MZ[MARKET_NODE],Country_MZ[COUNTRY_NAME])</f>
        <v>SWEDEN</v>
      </c>
      <c r="J1871" s="10" t="str">
        <f>_xlfn.XLOOKUP(A1871,Country_MZ[MARKET_NODE],Country_MZ[COUNTRY_NAME])</f>
        <v>FINLAND</v>
      </c>
    </row>
    <row r="1872" spans="1:10" hidden="1">
      <c r="A1872" s="10" t="s">
        <v>49</v>
      </c>
      <c r="B1872" s="10" t="s">
        <v>85</v>
      </c>
      <c r="C1872" s="10" t="s">
        <v>382</v>
      </c>
      <c r="D1872" s="10">
        <v>2025</v>
      </c>
      <c r="E1872" s="10" t="s">
        <v>49</v>
      </c>
      <c r="F1872" s="10">
        <v>1200</v>
      </c>
      <c r="G1872" s="10">
        <v>1200</v>
      </c>
      <c r="H1872" s="10" t="s">
        <v>291</v>
      </c>
      <c r="I1872" s="10" t="str">
        <f>_xlfn.XLOOKUP(E1872,Country_MZ[MARKET_NODE],Country_MZ[COUNTRY_NAME])</f>
        <v>FINLAND</v>
      </c>
      <c r="J1872" s="10" t="str">
        <f>_xlfn.XLOOKUP(A1872,Country_MZ[MARKET_NODE],Country_MZ[COUNTRY_NAME])</f>
        <v>FINLAND</v>
      </c>
    </row>
    <row r="1873" spans="1:10" hidden="1">
      <c r="A1873" s="10" t="s">
        <v>49</v>
      </c>
      <c r="B1873" s="10" t="s">
        <v>85</v>
      </c>
      <c r="C1873" s="10" t="s">
        <v>382</v>
      </c>
      <c r="D1873" s="10">
        <v>2025</v>
      </c>
      <c r="E1873" s="10" t="s">
        <v>85</v>
      </c>
      <c r="F1873" s="10">
        <v>1200</v>
      </c>
      <c r="G1873" s="10">
        <v>1200</v>
      </c>
      <c r="H1873" s="10" t="s">
        <v>291</v>
      </c>
      <c r="I1873" s="10" t="str">
        <f>_xlfn.XLOOKUP(E1873,Country_MZ[MARKET_NODE],Country_MZ[COUNTRY_NAME])</f>
        <v>SWEDEN</v>
      </c>
      <c r="J1873" s="10" t="str">
        <f>_xlfn.XLOOKUP(A1873,Country_MZ[MARKET_NODE],Country_MZ[COUNTRY_NAME])</f>
        <v>FINLAND</v>
      </c>
    </row>
    <row r="1874" spans="1:10" hidden="1">
      <c r="A1874" s="10" t="s">
        <v>49</v>
      </c>
      <c r="B1874" s="10" t="s">
        <v>85</v>
      </c>
      <c r="C1874" s="10" t="s">
        <v>382</v>
      </c>
      <c r="D1874" s="10">
        <v>2026</v>
      </c>
      <c r="E1874" s="10" t="s">
        <v>49</v>
      </c>
      <c r="F1874" s="10">
        <v>1200</v>
      </c>
      <c r="G1874" s="10">
        <v>1200</v>
      </c>
      <c r="H1874" s="10" t="s">
        <v>291</v>
      </c>
      <c r="I1874" s="10" t="str">
        <f>_xlfn.XLOOKUP(E1874,Country_MZ[MARKET_NODE],Country_MZ[COUNTRY_NAME])</f>
        <v>FINLAND</v>
      </c>
      <c r="J1874" s="10" t="str">
        <f>_xlfn.XLOOKUP(A1874,Country_MZ[MARKET_NODE],Country_MZ[COUNTRY_NAME])</f>
        <v>FINLAND</v>
      </c>
    </row>
    <row r="1875" spans="1:10" hidden="1">
      <c r="A1875" s="10" t="s">
        <v>49</v>
      </c>
      <c r="B1875" s="10" t="s">
        <v>85</v>
      </c>
      <c r="C1875" s="10" t="s">
        <v>382</v>
      </c>
      <c r="D1875" s="10">
        <v>2026</v>
      </c>
      <c r="E1875" s="10" t="s">
        <v>85</v>
      </c>
      <c r="F1875" s="10">
        <v>1200</v>
      </c>
      <c r="G1875" s="10">
        <v>1200</v>
      </c>
      <c r="H1875" s="10" t="s">
        <v>291</v>
      </c>
      <c r="I1875" s="10" t="str">
        <f>_xlfn.XLOOKUP(E1875,Country_MZ[MARKET_NODE],Country_MZ[COUNTRY_NAME])</f>
        <v>SWEDEN</v>
      </c>
      <c r="J1875" s="10" t="str">
        <f>_xlfn.XLOOKUP(A1875,Country_MZ[MARKET_NODE],Country_MZ[COUNTRY_NAME])</f>
        <v>FINLAND</v>
      </c>
    </row>
    <row r="1876" spans="1:10" hidden="1">
      <c r="A1876" s="10" t="s">
        <v>49</v>
      </c>
      <c r="B1876" s="10" t="s">
        <v>85</v>
      </c>
      <c r="C1876" s="10" t="s">
        <v>382</v>
      </c>
      <c r="D1876" s="10">
        <v>2027</v>
      </c>
      <c r="E1876" s="10" t="s">
        <v>49</v>
      </c>
      <c r="F1876" s="10">
        <v>1200</v>
      </c>
      <c r="G1876" s="10">
        <v>1200</v>
      </c>
      <c r="H1876" s="10" t="s">
        <v>291</v>
      </c>
      <c r="I1876" s="10" t="str">
        <f>_xlfn.XLOOKUP(E1876,Country_MZ[MARKET_NODE],Country_MZ[COUNTRY_NAME])</f>
        <v>FINLAND</v>
      </c>
      <c r="J1876" s="10" t="str">
        <f>_xlfn.XLOOKUP(A1876,Country_MZ[MARKET_NODE],Country_MZ[COUNTRY_NAME])</f>
        <v>FINLAND</v>
      </c>
    </row>
    <row r="1877" spans="1:10" hidden="1">
      <c r="A1877" s="10" t="s">
        <v>49</v>
      </c>
      <c r="B1877" s="10" t="s">
        <v>85</v>
      </c>
      <c r="C1877" s="10" t="s">
        <v>382</v>
      </c>
      <c r="D1877" s="10">
        <v>2027</v>
      </c>
      <c r="E1877" s="10" t="s">
        <v>85</v>
      </c>
      <c r="F1877" s="10">
        <v>1200</v>
      </c>
      <c r="G1877" s="10">
        <v>1200</v>
      </c>
      <c r="H1877" s="10" t="s">
        <v>291</v>
      </c>
      <c r="I1877" s="10" t="str">
        <f>_xlfn.XLOOKUP(E1877,Country_MZ[MARKET_NODE],Country_MZ[COUNTRY_NAME])</f>
        <v>SWEDEN</v>
      </c>
      <c r="J1877" s="10" t="str">
        <f>_xlfn.XLOOKUP(A1877,Country_MZ[MARKET_NODE],Country_MZ[COUNTRY_NAME])</f>
        <v>FINLAND</v>
      </c>
    </row>
    <row r="1878" spans="1:10" hidden="1">
      <c r="A1878" s="10" t="s">
        <v>49</v>
      </c>
      <c r="B1878" s="10" t="s">
        <v>85</v>
      </c>
      <c r="C1878" s="10" t="s">
        <v>382</v>
      </c>
      <c r="D1878" s="10">
        <v>2028</v>
      </c>
      <c r="E1878" s="10" t="s">
        <v>49</v>
      </c>
      <c r="F1878" s="10">
        <v>1200</v>
      </c>
      <c r="G1878" s="10">
        <v>1200</v>
      </c>
      <c r="H1878" s="10" t="s">
        <v>291</v>
      </c>
      <c r="I1878" s="10" t="str">
        <f>_xlfn.XLOOKUP(E1878,Country_MZ[MARKET_NODE],Country_MZ[COUNTRY_NAME])</f>
        <v>FINLAND</v>
      </c>
      <c r="J1878" s="10" t="str">
        <f>_xlfn.XLOOKUP(A1878,Country_MZ[MARKET_NODE],Country_MZ[COUNTRY_NAME])</f>
        <v>FINLAND</v>
      </c>
    </row>
    <row r="1879" spans="1:10" hidden="1">
      <c r="A1879" s="10" t="s">
        <v>49</v>
      </c>
      <c r="B1879" s="10" t="s">
        <v>85</v>
      </c>
      <c r="C1879" s="10" t="s">
        <v>382</v>
      </c>
      <c r="D1879" s="10">
        <v>2028</v>
      </c>
      <c r="E1879" s="10" t="s">
        <v>85</v>
      </c>
      <c r="F1879" s="10">
        <v>1200</v>
      </c>
      <c r="G1879" s="10">
        <v>1200</v>
      </c>
      <c r="H1879" s="10" t="s">
        <v>291</v>
      </c>
      <c r="I1879" s="10" t="str">
        <f>_xlfn.XLOOKUP(E1879,Country_MZ[MARKET_NODE],Country_MZ[COUNTRY_NAME])</f>
        <v>SWEDEN</v>
      </c>
      <c r="J1879" s="10" t="str">
        <f>_xlfn.XLOOKUP(A1879,Country_MZ[MARKET_NODE],Country_MZ[COUNTRY_NAME])</f>
        <v>FINLAND</v>
      </c>
    </row>
    <row r="1880" spans="1:10" hidden="1">
      <c r="A1880" s="10" t="s">
        <v>49</v>
      </c>
      <c r="B1880" s="10" t="s">
        <v>85</v>
      </c>
      <c r="C1880" s="10" t="s">
        <v>382</v>
      </c>
      <c r="D1880" s="10">
        <v>2029</v>
      </c>
      <c r="E1880" s="10" t="s">
        <v>49</v>
      </c>
      <c r="F1880" s="10">
        <v>1200</v>
      </c>
      <c r="G1880" s="10">
        <v>1200</v>
      </c>
      <c r="H1880" s="10" t="s">
        <v>291</v>
      </c>
      <c r="I1880" s="10" t="str">
        <f>_xlfn.XLOOKUP(E1880,Country_MZ[MARKET_NODE],Country_MZ[COUNTRY_NAME])</f>
        <v>FINLAND</v>
      </c>
      <c r="J1880" s="10" t="str">
        <f>_xlfn.XLOOKUP(A1880,Country_MZ[MARKET_NODE],Country_MZ[COUNTRY_NAME])</f>
        <v>FINLAND</v>
      </c>
    </row>
    <row r="1881" spans="1:10" hidden="1">
      <c r="A1881" s="10" t="s">
        <v>49</v>
      </c>
      <c r="B1881" s="10" t="s">
        <v>85</v>
      </c>
      <c r="C1881" s="10" t="s">
        <v>382</v>
      </c>
      <c r="D1881" s="10">
        <v>2029</v>
      </c>
      <c r="E1881" s="10" t="s">
        <v>85</v>
      </c>
      <c r="F1881" s="10">
        <v>1200</v>
      </c>
      <c r="G1881" s="10">
        <v>1200</v>
      </c>
      <c r="H1881" s="10" t="s">
        <v>291</v>
      </c>
      <c r="I1881" s="10" t="str">
        <f>_xlfn.XLOOKUP(E1881,Country_MZ[MARKET_NODE],Country_MZ[COUNTRY_NAME])</f>
        <v>SWEDEN</v>
      </c>
      <c r="J1881" s="10" t="str">
        <f>_xlfn.XLOOKUP(A1881,Country_MZ[MARKET_NODE],Country_MZ[COUNTRY_NAME])</f>
        <v>FINLAND</v>
      </c>
    </row>
    <row r="1882" spans="1:10" hidden="1">
      <c r="A1882" s="10" t="s">
        <v>49</v>
      </c>
      <c r="B1882" s="10" t="s">
        <v>85</v>
      </c>
      <c r="C1882" s="10" t="s">
        <v>382</v>
      </c>
      <c r="D1882" s="10">
        <v>2030</v>
      </c>
      <c r="E1882" s="10" t="s">
        <v>49</v>
      </c>
      <c r="F1882" s="10">
        <v>1200</v>
      </c>
      <c r="G1882" s="10">
        <v>1200</v>
      </c>
      <c r="H1882" s="10" t="s">
        <v>291</v>
      </c>
      <c r="I1882" s="10" t="str">
        <f>_xlfn.XLOOKUP(E1882,Country_MZ[MARKET_NODE],Country_MZ[COUNTRY_NAME])</f>
        <v>FINLAND</v>
      </c>
      <c r="J1882" s="10" t="str">
        <f>_xlfn.XLOOKUP(A1882,Country_MZ[MARKET_NODE],Country_MZ[COUNTRY_NAME])</f>
        <v>FINLAND</v>
      </c>
    </row>
    <row r="1883" spans="1:10" hidden="1">
      <c r="A1883" s="10" t="s">
        <v>49</v>
      </c>
      <c r="B1883" s="10" t="s">
        <v>85</v>
      </c>
      <c r="C1883" s="10" t="s">
        <v>382</v>
      </c>
      <c r="D1883" s="10">
        <v>2030</v>
      </c>
      <c r="E1883" s="10" t="s">
        <v>85</v>
      </c>
      <c r="F1883" s="10">
        <v>1200</v>
      </c>
      <c r="G1883" s="10">
        <v>1200</v>
      </c>
      <c r="H1883" s="10" t="s">
        <v>291</v>
      </c>
      <c r="I1883" s="10" t="str">
        <f>_xlfn.XLOOKUP(E1883,Country_MZ[MARKET_NODE],Country_MZ[COUNTRY_NAME])</f>
        <v>SWEDEN</v>
      </c>
      <c r="J1883" s="10" t="str">
        <f>_xlfn.XLOOKUP(A1883,Country_MZ[MARKET_NODE],Country_MZ[COUNTRY_NAME])</f>
        <v>FINLAND</v>
      </c>
    </row>
    <row r="1884" spans="1:10" hidden="1">
      <c r="A1884" s="10" t="s">
        <v>49</v>
      </c>
      <c r="B1884" s="10" t="s">
        <v>85</v>
      </c>
      <c r="C1884" s="10" t="s">
        <v>382</v>
      </c>
      <c r="D1884" s="10">
        <v>2031</v>
      </c>
      <c r="E1884" s="10" t="s">
        <v>49</v>
      </c>
      <c r="F1884" s="10">
        <v>1200</v>
      </c>
      <c r="G1884" s="10">
        <v>1200</v>
      </c>
      <c r="H1884" s="10" t="s">
        <v>291</v>
      </c>
      <c r="I1884" s="10" t="str">
        <f>_xlfn.XLOOKUP(E1884,Country_MZ[MARKET_NODE],Country_MZ[COUNTRY_NAME])</f>
        <v>FINLAND</v>
      </c>
      <c r="J1884" s="10" t="str">
        <f>_xlfn.XLOOKUP(A1884,Country_MZ[MARKET_NODE],Country_MZ[COUNTRY_NAME])</f>
        <v>FINLAND</v>
      </c>
    </row>
    <row r="1885" spans="1:10" hidden="1">
      <c r="A1885" s="10" t="s">
        <v>49</v>
      </c>
      <c r="B1885" s="10" t="s">
        <v>85</v>
      </c>
      <c r="C1885" s="10" t="s">
        <v>382</v>
      </c>
      <c r="D1885" s="10">
        <v>2031</v>
      </c>
      <c r="E1885" s="10" t="s">
        <v>85</v>
      </c>
      <c r="F1885" s="10">
        <v>1200</v>
      </c>
      <c r="G1885" s="10">
        <v>1200</v>
      </c>
      <c r="H1885" s="10" t="s">
        <v>291</v>
      </c>
      <c r="I1885" s="10" t="str">
        <f>_xlfn.XLOOKUP(E1885,Country_MZ[MARKET_NODE],Country_MZ[COUNTRY_NAME])</f>
        <v>SWEDEN</v>
      </c>
      <c r="J1885" s="10" t="str">
        <f>_xlfn.XLOOKUP(A1885,Country_MZ[MARKET_NODE],Country_MZ[COUNTRY_NAME])</f>
        <v>FINLAND</v>
      </c>
    </row>
    <row r="1886" spans="1:10" hidden="1">
      <c r="A1886" s="10" t="s">
        <v>49</v>
      </c>
      <c r="B1886" s="10" t="s">
        <v>85</v>
      </c>
      <c r="C1886" s="10" t="s">
        <v>382</v>
      </c>
      <c r="D1886" s="10">
        <v>2032</v>
      </c>
      <c r="E1886" s="10" t="s">
        <v>49</v>
      </c>
      <c r="F1886" s="10">
        <v>1200</v>
      </c>
      <c r="G1886" s="10">
        <v>1200</v>
      </c>
      <c r="H1886" s="10" t="s">
        <v>291</v>
      </c>
      <c r="I1886" s="10" t="str">
        <f>_xlfn.XLOOKUP(E1886,Country_MZ[MARKET_NODE],Country_MZ[COUNTRY_NAME])</f>
        <v>FINLAND</v>
      </c>
      <c r="J1886" s="10" t="str">
        <f>_xlfn.XLOOKUP(A1886,Country_MZ[MARKET_NODE],Country_MZ[COUNTRY_NAME])</f>
        <v>FINLAND</v>
      </c>
    </row>
    <row r="1887" spans="1:10" hidden="1">
      <c r="A1887" s="10" t="s">
        <v>49</v>
      </c>
      <c r="B1887" s="10" t="s">
        <v>85</v>
      </c>
      <c r="C1887" s="10" t="s">
        <v>382</v>
      </c>
      <c r="D1887" s="10">
        <v>2032</v>
      </c>
      <c r="E1887" s="10" t="s">
        <v>85</v>
      </c>
      <c r="F1887" s="10">
        <v>1200</v>
      </c>
      <c r="G1887" s="10">
        <v>1200</v>
      </c>
      <c r="H1887" s="10" t="s">
        <v>291</v>
      </c>
      <c r="I1887" s="10" t="str">
        <f>_xlfn.XLOOKUP(E1887,Country_MZ[MARKET_NODE],Country_MZ[COUNTRY_NAME])</f>
        <v>SWEDEN</v>
      </c>
      <c r="J1887" s="10" t="str">
        <f>_xlfn.XLOOKUP(A1887,Country_MZ[MARKET_NODE],Country_MZ[COUNTRY_NAME])</f>
        <v>FINLAND</v>
      </c>
    </row>
    <row r="1888" spans="1:10" hidden="1">
      <c r="A1888" s="10" t="s">
        <v>49</v>
      </c>
      <c r="B1888" s="10" t="s">
        <v>85</v>
      </c>
      <c r="C1888" s="10" t="s">
        <v>382</v>
      </c>
      <c r="D1888" s="10">
        <v>2033</v>
      </c>
      <c r="E1888" s="10" t="s">
        <v>49</v>
      </c>
      <c r="F1888" s="10">
        <v>1200</v>
      </c>
      <c r="G1888" s="10">
        <v>1200</v>
      </c>
      <c r="H1888" s="10" t="s">
        <v>291</v>
      </c>
      <c r="I1888" s="10" t="str">
        <f>_xlfn.XLOOKUP(E1888,Country_MZ[MARKET_NODE],Country_MZ[COUNTRY_NAME])</f>
        <v>FINLAND</v>
      </c>
      <c r="J1888" s="10" t="str">
        <f>_xlfn.XLOOKUP(A1888,Country_MZ[MARKET_NODE],Country_MZ[COUNTRY_NAME])</f>
        <v>FINLAND</v>
      </c>
    </row>
    <row r="1889" spans="1:10" hidden="1">
      <c r="A1889" s="10" t="s">
        <v>49</v>
      </c>
      <c r="B1889" s="10" t="s">
        <v>85</v>
      </c>
      <c r="C1889" s="10" t="s">
        <v>382</v>
      </c>
      <c r="D1889" s="10">
        <v>2033</v>
      </c>
      <c r="E1889" s="10" t="s">
        <v>85</v>
      </c>
      <c r="F1889" s="10">
        <v>1200</v>
      </c>
      <c r="G1889" s="10">
        <v>1200</v>
      </c>
      <c r="H1889" s="10" t="s">
        <v>291</v>
      </c>
      <c r="I1889" s="10" t="str">
        <f>_xlfn.XLOOKUP(E1889,Country_MZ[MARKET_NODE],Country_MZ[COUNTRY_NAME])</f>
        <v>SWEDEN</v>
      </c>
      <c r="J1889" s="10" t="str">
        <f>_xlfn.XLOOKUP(A1889,Country_MZ[MARKET_NODE],Country_MZ[COUNTRY_NAME])</f>
        <v>FINLAND</v>
      </c>
    </row>
    <row r="1890" spans="1:10" hidden="1">
      <c r="A1890" s="10" t="s">
        <v>49</v>
      </c>
      <c r="B1890" s="10" t="s">
        <v>85</v>
      </c>
      <c r="C1890" s="10" t="s">
        <v>382</v>
      </c>
      <c r="D1890" s="10">
        <v>2034</v>
      </c>
      <c r="E1890" s="10" t="s">
        <v>49</v>
      </c>
      <c r="F1890" s="10">
        <v>1200</v>
      </c>
      <c r="G1890" s="10">
        <v>1200</v>
      </c>
      <c r="H1890" s="10" t="s">
        <v>291</v>
      </c>
      <c r="I1890" s="10" t="str">
        <f>_xlfn.XLOOKUP(E1890,Country_MZ[MARKET_NODE],Country_MZ[COUNTRY_NAME])</f>
        <v>FINLAND</v>
      </c>
      <c r="J1890" s="10" t="str">
        <f>_xlfn.XLOOKUP(A1890,Country_MZ[MARKET_NODE],Country_MZ[COUNTRY_NAME])</f>
        <v>FINLAND</v>
      </c>
    </row>
    <row r="1891" spans="1:10" hidden="1">
      <c r="A1891" s="10" t="s">
        <v>49</v>
      </c>
      <c r="B1891" s="10" t="s">
        <v>85</v>
      </c>
      <c r="C1891" s="10" t="s">
        <v>382</v>
      </c>
      <c r="D1891" s="10">
        <v>2034</v>
      </c>
      <c r="E1891" s="10" t="s">
        <v>85</v>
      </c>
      <c r="F1891" s="10">
        <v>1200</v>
      </c>
      <c r="G1891" s="10">
        <v>1200</v>
      </c>
      <c r="H1891" s="10" t="s">
        <v>291</v>
      </c>
      <c r="I1891" s="10" t="str">
        <f>_xlfn.XLOOKUP(E1891,Country_MZ[MARKET_NODE],Country_MZ[COUNTRY_NAME])</f>
        <v>SWEDEN</v>
      </c>
      <c r="J1891" s="10" t="str">
        <f>_xlfn.XLOOKUP(A1891,Country_MZ[MARKET_NODE],Country_MZ[COUNTRY_NAME])</f>
        <v>FINLAND</v>
      </c>
    </row>
    <row r="1892" spans="1:10" hidden="1">
      <c r="A1892" s="10" t="s">
        <v>49</v>
      </c>
      <c r="B1892" s="10" t="s">
        <v>85</v>
      </c>
      <c r="C1892" s="10" t="s">
        <v>382</v>
      </c>
      <c r="D1892" s="10">
        <v>2035</v>
      </c>
      <c r="E1892" s="10" t="s">
        <v>49</v>
      </c>
      <c r="F1892" s="10">
        <v>1200</v>
      </c>
      <c r="G1892" s="10">
        <v>1200</v>
      </c>
      <c r="H1892" s="10" t="s">
        <v>291</v>
      </c>
      <c r="I1892" s="10" t="str">
        <f>_xlfn.XLOOKUP(E1892,Country_MZ[MARKET_NODE],Country_MZ[COUNTRY_NAME])</f>
        <v>FINLAND</v>
      </c>
      <c r="J1892" s="10" t="str">
        <f>_xlfn.XLOOKUP(A1892,Country_MZ[MARKET_NODE],Country_MZ[COUNTRY_NAME])</f>
        <v>FINLAND</v>
      </c>
    </row>
    <row r="1893" spans="1:10" hidden="1">
      <c r="A1893" s="10" t="s">
        <v>49</v>
      </c>
      <c r="B1893" s="10" t="s">
        <v>85</v>
      </c>
      <c r="C1893" s="10" t="s">
        <v>382</v>
      </c>
      <c r="D1893" s="10">
        <v>2035</v>
      </c>
      <c r="E1893" s="10" t="s">
        <v>85</v>
      </c>
      <c r="F1893" s="10">
        <v>1200</v>
      </c>
      <c r="G1893" s="10">
        <v>1200</v>
      </c>
      <c r="H1893" s="10" t="s">
        <v>291</v>
      </c>
      <c r="I1893" s="10" t="str">
        <f>_xlfn.XLOOKUP(E1893,Country_MZ[MARKET_NODE],Country_MZ[COUNTRY_NAME])</f>
        <v>SWEDEN</v>
      </c>
      <c r="J1893" s="10" t="str">
        <f>_xlfn.XLOOKUP(A1893,Country_MZ[MARKET_NODE],Country_MZ[COUNTRY_NAME])</f>
        <v>FINLAND</v>
      </c>
    </row>
    <row r="1894" spans="1:10" hidden="1">
      <c r="A1894" s="10" t="s">
        <v>50</v>
      </c>
      <c r="B1894" s="10" t="s">
        <v>28</v>
      </c>
      <c r="C1894" s="10" t="s">
        <v>383</v>
      </c>
      <c r="D1894" s="10">
        <v>2025</v>
      </c>
      <c r="E1894" s="10" t="s">
        <v>28</v>
      </c>
      <c r="F1894" s="10">
        <v>4300</v>
      </c>
      <c r="G1894" s="10">
        <v>4300</v>
      </c>
      <c r="H1894" s="10" t="s">
        <v>291</v>
      </c>
      <c r="I1894" s="10" t="str">
        <f>_xlfn.XLOOKUP(E1894,Country_MZ[MARKET_NODE],Country_MZ[COUNTRY_NAME])</f>
        <v>BELGIUM</v>
      </c>
      <c r="J1894" s="10" t="str">
        <f>_xlfn.XLOOKUP(A1894,Country_MZ[MARKET_NODE],Country_MZ[COUNTRY_NAME])</f>
        <v>FRANCE</v>
      </c>
    </row>
    <row r="1895" spans="1:10" hidden="1">
      <c r="A1895" s="10" t="s">
        <v>50</v>
      </c>
      <c r="B1895" s="10" t="s">
        <v>28</v>
      </c>
      <c r="C1895" s="10" t="s">
        <v>383</v>
      </c>
      <c r="D1895" s="10">
        <v>2025</v>
      </c>
      <c r="E1895" s="10" t="s">
        <v>50</v>
      </c>
      <c r="F1895" s="10">
        <v>4300</v>
      </c>
      <c r="G1895" s="10">
        <v>4300</v>
      </c>
      <c r="H1895" s="10" t="s">
        <v>291</v>
      </c>
      <c r="I1895" s="10" t="str">
        <f>_xlfn.XLOOKUP(E1895,Country_MZ[MARKET_NODE],Country_MZ[COUNTRY_NAME])</f>
        <v>FRANCE</v>
      </c>
      <c r="J1895" s="10" t="str">
        <f>_xlfn.XLOOKUP(A1895,Country_MZ[MARKET_NODE],Country_MZ[COUNTRY_NAME])</f>
        <v>FRANCE</v>
      </c>
    </row>
    <row r="1896" spans="1:10" hidden="1">
      <c r="A1896" s="10" t="s">
        <v>50</v>
      </c>
      <c r="B1896" s="10" t="s">
        <v>28</v>
      </c>
      <c r="C1896" s="10" t="s">
        <v>383</v>
      </c>
      <c r="D1896" s="10">
        <v>2026</v>
      </c>
      <c r="E1896" s="10" t="s">
        <v>28</v>
      </c>
      <c r="F1896" s="10">
        <v>4300</v>
      </c>
      <c r="G1896" s="10">
        <v>4300</v>
      </c>
      <c r="H1896" s="10" t="s">
        <v>291</v>
      </c>
      <c r="I1896" s="10" t="str">
        <f>_xlfn.XLOOKUP(E1896,Country_MZ[MARKET_NODE],Country_MZ[COUNTRY_NAME])</f>
        <v>BELGIUM</v>
      </c>
      <c r="J1896" s="10" t="str">
        <f>_xlfn.XLOOKUP(A1896,Country_MZ[MARKET_NODE],Country_MZ[COUNTRY_NAME])</f>
        <v>FRANCE</v>
      </c>
    </row>
    <row r="1897" spans="1:10" hidden="1">
      <c r="A1897" s="10" t="s">
        <v>50</v>
      </c>
      <c r="B1897" s="10" t="s">
        <v>28</v>
      </c>
      <c r="C1897" s="10" t="s">
        <v>383</v>
      </c>
      <c r="D1897" s="10">
        <v>2026</v>
      </c>
      <c r="E1897" s="10" t="s">
        <v>50</v>
      </c>
      <c r="F1897" s="10">
        <v>4300</v>
      </c>
      <c r="G1897" s="10">
        <v>4300</v>
      </c>
      <c r="H1897" s="10" t="s">
        <v>291</v>
      </c>
      <c r="I1897" s="10" t="str">
        <f>_xlfn.XLOOKUP(E1897,Country_MZ[MARKET_NODE],Country_MZ[COUNTRY_NAME])</f>
        <v>FRANCE</v>
      </c>
      <c r="J1897" s="10" t="str">
        <f>_xlfn.XLOOKUP(A1897,Country_MZ[MARKET_NODE],Country_MZ[COUNTRY_NAME])</f>
        <v>FRANCE</v>
      </c>
    </row>
    <row r="1898" spans="1:10" hidden="1">
      <c r="A1898" s="10" t="s">
        <v>50</v>
      </c>
      <c r="B1898" s="10" t="s">
        <v>28</v>
      </c>
      <c r="C1898" s="10" t="s">
        <v>383</v>
      </c>
      <c r="D1898" s="10">
        <v>2027</v>
      </c>
      <c r="E1898" s="10" t="s">
        <v>28</v>
      </c>
      <c r="F1898" s="10">
        <v>4300</v>
      </c>
      <c r="G1898" s="10">
        <v>4300</v>
      </c>
      <c r="H1898" s="10" t="s">
        <v>291</v>
      </c>
      <c r="I1898" s="10" t="str">
        <f>_xlfn.XLOOKUP(E1898,Country_MZ[MARKET_NODE],Country_MZ[COUNTRY_NAME])</f>
        <v>BELGIUM</v>
      </c>
      <c r="J1898" s="10" t="str">
        <f>_xlfn.XLOOKUP(A1898,Country_MZ[MARKET_NODE],Country_MZ[COUNTRY_NAME])</f>
        <v>FRANCE</v>
      </c>
    </row>
    <row r="1899" spans="1:10" hidden="1">
      <c r="A1899" s="10" t="s">
        <v>50</v>
      </c>
      <c r="B1899" s="10" t="s">
        <v>28</v>
      </c>
      <c r="C1899" s="10" t="s">
        <v>383</v>
      </c>
      <c r="D1899" s="10">
        <v>2027</v>
      </c>
      <c r="E1899" s="10" t="s">
        <v>50</v>
      </c>
      <c r="F1899" s="10">
        <v>4300</v>
      </c>
      <c r="G1899" s="10">
        <v>4300</v>
      </c>
      <c r="H1899" s="10" t="s">
        <v>291</v>
      </c>
      <c r="I1899" s="10" t="str">
        <f>_xlfn.XLOOKUP(E1899,Country_MZ[MARKET_NODE],Country_MZ[COUNTRY_NAME])</f>
        <v>FRANCE</v>
      </c>
      <c r="J1899" s="10" t="str">
        <f>_xlfn.XLOOKUP(A1899,Country_MZ[MARKET_NODE],Country_MZ[COUNTRY_NAME])</f>
        <v>FRANCE</v>
      </c>
    </row>
    <row r="1900" spans="1:10" hidden="1">
      <c r="A1900" s="10" t="s">
        <v>50</v>
      </c>
      <c r="B1900" s="10" t="s">
        <v>28</v>
      </c>
      <c r="C1900" s="10" t="s">
        <v>383</v>
      </c>
      <c r="D1900" s="10">
        <v>2028</v>
      </c>
      <c r="E1900" s="10" t="s">
        <v>28</v>
      </c>
      <c r="F1900" s="10">
        <v>4300</v>
      </c>
      <c r="G1900" s="10">
        <v>4300</v>
      </c>
      <c r="H1900" s="10" t="s">
        <v>291</v>
      </c>
      <c r="I1900" s="10" t="str">
        <f>_xlfn.XLOOKUP(E1900,Country_MZ[MARKET_NODE],Country_MZ[COUNTRY_NAME])</f>
        <v>BELGIUM</v>
      </c>
      <c r="J1900" s="10" t="str">
        <f>_xlfn.XLOOKUP(A1900,Country_MZ[MARKET_NODE],Country_MZ[COUNTRY_NAME])</f>
        <v>FRANCE</v>
      </c>
    </row>
    <row r="1901" spans="1:10" hidden="1">
      <c r="A1901" s="10" t="s">
        <v>50</v>
      </c>
      <c r="B1901" s="10" t="s">
        <v>28</v>
      </c>
      <c r="C1901" s="10" t="s">
        <v>383</v>
      </c>
      <c r="D1901" s="10">
        <v>2028</v>
      </c>
      <c r="E1901" s="10" t="s">
        <v>50</v>
      </c>
      <c r="F1901" s="10">
        <v>4300</v>
      </c>
      <c r="G1901" s="10">
        <v>4300</v>
      </c>
      <c r="H1901" s="10" t="s">
        <v>291</v>
      </c>
      <c r="I1901" s="10" t="str">
        <f>_xlfn.XLOOKUP(E1901,Country_MZ[MARKET_NODE],Country_MZ[COUNTRY_NAME])</f>
        <v>FRANCE</v>
      </c>
      <c r="J1901" s="10" t="str">
        <f>_xlfn.XLOOKUP(A1901,Country_MZ[MARKET_NODE],Country_MZ[COUNTRY_NAME])</f>
        <v>FRANCE</v>
      </c>
    </row>
    <row r="1902" spans="1:10" hidden="1">
      <c r="A1902" s="10" t="s">
        <v>50</v>
      </c>
      <c r="B1902" s="10" t="s">
        <v>28</v>
      </c>
      <c r="C1902" s="10" t="s">
        <v>383</v>
      </c>
      <c r="D1902" s="10">
        <v>2029</v>
      </c>
      <c r="E1902" s="10" t="s">
        <v>28</v>
      </c>
      <c r="F1902" s="10">
        <v>4300</v>
      </c>
      <c r="G1902" s="10">
        <v>4300</v>
      </c>
      <c r="H1902" s="10" t="s">
        <v>291</v>
      </c>
      <c r="I1902" s="10" t="str">
        <f>_xlfn.XLOOKUP(E1902,Country_MZ[MARKET_NODE],Country_MZ[COUNTRY_NAME])</f>
        <v>BELGIUM</v>
      </c>
      <c r="J1902" s="10" t="str">
        <f>_xlfn.XLOOKUP(A1902,Country_MZ[MARKET_NODE],Country_MZ[COUNTRY_NAME])</f>
        <v>FRANCE</v>
      </c>
    </row>
    <row r="1903" spans="1:10" hidden="1">
      <c r="A1903" s="10" t="s">
        <v>50</v>
      </c>
      <c r="B1903" s="10" t="s">
        <v>28</v>
      </c>
      <c r="C1903" s="10" t="s">
        <v>383</v>
      </c>
      <c r="D1903" s="10">
        <v>2029</v>
      </c>
      <c r="E1903" s="10" t="s">
        <v>50</v>
      </c>
      <c r="F1903" s="10">
        <v>4300</v>
      </c>
      <c r="G1903" s="10">
        <v>4300</v>
      </c>
      <c r="H1903" s="10" t="s">
        <v>291</v>
      </c>
      <c r="I1903" s="10" t="str">
        <f>_xlfn.XLOOKUP(E1903,Country_MZ[MARKET_NODE],Country_MZ[COUNTRY_NAME])</f>
        <v>FRANCE</v>
      </c>
      <c r="J1903" s="10" t="str">
        <f>_xlfn.XLOOKUP(A1903,Country_MZ[MARKET_NODE],Country_MZ[COUNTRY_NAME])</f>
        <v>FRANCE</v>
      </c>
    </row>
    <row r="1904" spans="1:10" hidden="1">
      <c r="A1904" s="10" t="s">
        <v>50</v>
      </c>
      <c r="B1904" s="10" t="s">
        <v>28</v>
      </c>
      <c r="C1904" s="10" t="s">
        <v>383</v>
      </c>
      <c r="D1904" s="10">
        <v>2030</v>
      </c>
      <c r="E1904" s="10" t="s">
        <v>28</v>
      </c>
      <c r="F1904" s="10">
        <v>4300</v>
      </c>
      <c r="G1904" s="10">
        <v>4300</v>
      </c>
      <c r="H1904" s="10" t="s">
        <v>291</v>
      </c>
      <c r="I1904" s="10" t="str">
        <f>_xlfn.XLOOKUP(E1904,Country_MZ[MARKET_NODE],Country_MZ[COUNTRY_NAME])</f>
        <v>BELGIUM</v>
      </c>
      <c r="J1904" s="10" t="str">
        <f>_xlfn.XLOOKUP(A1904,Country_MZ[MARKET_NODE],Country_MZ[COUNTRY_NAME])</f>
        <v>FRANCE</v>
      </c>
    </row>
    <row r="1905" spans="1:10" hidden="1">
      <c r="A1905" s="10" t="s">
        <v>50</v>
      </c>
      <c r="B1905" s="10" t="s">
        <v>28</v>
      </c>
      <c r="C1905" s="10" t="s">
        <v>383</v>
      </c>
      <c r="D1905" s="10">
        <v>2030</v>
      </c>
      <c r="E1905" s="10" t="s">
        <v>50</v>
      </c>
      <c r="F1905" s="10">
        <v>4300</v>
      </c>
      <c r="G1905" s="10">
        <v>4300</v>
      </c>
      <c r="H1905" s="10" t="s">
        <v>291</v>
      </c>
      <c r="I1905" s="10" t="str">
        <f>_xlfn.XLOOKUP(E1905,Country_MZ[MARKET_NODE],Country_MZ[COUNTRY_NAME])</f>
        <v>FRANCE</v>
      </c>
      <c r="J1905" s="10" t="str">
        <f>_xlfn.XLOOKUP(A1905,Country_MZ[MARKET_NODE],Country_MZ[COUNTRY_NAME])</f>
        <v>FRANCE</v>
      </c>
    </row>
    <row r="1906" spans="1:10" hidden="1">
      <c r="A1906" s="10" t="s">
        <v>50</v>
      </c>
      <c r="B1906" s="10" t="s">
        <v>28</v>
      </c>
      <c r="C1906" s="10" t="s">
        <v>383</v>
      </c>
      <c r="D1906" s="10">
        <v>2031</v>
      </c>
      <c r="E1906" s="10" t="s">
        <v>28</v>
      </c>
      <c r="F1906" s="10">
        <v>4300</v>
      </c>
      <c r="G1906" s="10">
        <v>4300</v>
      </c>
      <c r="H1906" s="10" t="s">
        <v>291</v>
      </c>
      <c r="I1906" s="10" t="str">
        <f>_xlfn.XLOOKUP(E1906,Country_MZ[MARKET_NODE],Country_MZ[COUNTRY_NAME])</f>
        <v>BELGIUM</v>
      </c>
      <c r="J1906" s="10" t="str">
        <f>_xlfn.XLOOKUP(A1906,Country_MZ[MARKET_NODE],Country_MZ[COUNTRY_NAME])</f>
        <v>FRANCE</v>
      </c>
    </row>
    <row r="1907" spans="1:10" hidden="1">
      <c r="A1907" s="10" t="s">
        <v>50</v>
      </c>
      <c r="B1907" s="10" t="s">
        <v>28</v>
      </c>
      <c r="C1907" s="10" t="s">
        <v>383</v>
      </c>
      <c r="D1907" s="10">
        <v>2031</v>
      </c>
      <c r="E1907" s="10" t="s">
        <v>50</v>
      </c>
      <c r="F1907" s="10">
        <v>4300</v>
      </c>
      <c r="G1907" s="10">
        <v>4300</v>
      </c>
      <c r="H1907" s="10" t="s">
        <v>291</v>
      </c>
      <c r="I1907" s="10" t="str">
        <f>_xlfn.XLOOKUP(E1907,Country_MZ[MARKET_NODE],Country_MZ[COUNTRY_NAME])</f>
        <v>FRANCE</v>
      </c>
      <c r="J1907" s="10" t="str">
        <f>_xlfn.XLOOKUP(A1907,Country_MZ[MARKET_NODE],Country_MZ[COUNTRY_NAME])</f>
        <v>FRANCE</v>
      </c>
    </row>
    <row r="1908" spans="1:10" hidden="1">
      <c r="A1908" s="10" t="s">
        <v>50</v>
      </c>
      <c r="B1908" s="10" t="s">
        <v>28</v>
      </c>
      <c r="C1908" s="10" t="s">
        <v>383</v>
      </c>
      <c r="D1908" s="10">
        <v>2032</v>
      </c>
      <c r="E1908" s="10" t="s">
        <v>28</v>
      </c>
      <c r="F1908" s="10">
        <v>5300</v>
      </c>
      <c r="G1908" s="10">
        <v>5300</v>
      </c>
      <c r="H1908" s="10" t="s">
        <v>291</v>
      </c>
      <c r="I1908" s="10" t="str">
        <f>_xlfn.XLOOKUP(E1908,Country_MZ[MARKET_NODE],Country_MZ[COUNTRY_NAME])</f>
        <v>BELGIUM</v>
      </c>
      <c r="J1908" s="10" t="str">
        <f>_xlfn.XLOOKUP(A1908,Country_MZ[MARKET_NODE],Country_MZ[COUNTRY_NAME])</f>
        <v>FRANCE</v>
      </c>
    </row>
    <row r="1909" spans="1:10" hidden="1">
      <c r="A1909" s="10" t="s">
        <v>50</v>
      </c>
      <c r="B1909" s="10" t="s">
        <v>28</v>
      </c>
      <c r="C1909" s="10" t="s">
        <v>383</v>
      </c>
      <c r="D1909" s="10">
        <v>2032</v>
      </c>
      <c r="E1909" s="10" t="s">
        <v>50</v>
      </c>
      <c r="F1909" s="10">
        <v>4300</v>
      </c>
      <c r="G1909" s="10">
        <v>4300</v>
      </c>
      <c r="H1909" s="10" t="s">
        <v>291</v>
      </c>
      <c r="I1909" s="10" t="str">
        <f>_xlfn.XLOOKUP(E1909,Country_MZ[MARKET_NODE],Country_MZ[COUNTRY_NAME])</f>
        <v>FRANCE</v>
      </c>
      <c r="J1909" s="10" t="str">
        <f>_xlfn.XLOOKUP(A1909,Country_MZ[MARKET_NODE],Country_MZ[COUNTRY_NAME])</f>
        <v>FRANCE</v>
      </c>
    </row>
    <row r="1910" spans="1:10" hidden="1">
      <c r="A1910" s="10" t="s">
        <v>50</v>
      </c>
      <c r="B1910" s="10" t="s">
        <v>28</v>
      </c>
      <c r="C1910" s="10" t="s">
        <v>383</v>
      </c>
      <c r="D1910" s="10">
        <v>2033</v>
      </c>
      <c r="E1910" s="10" t="s">
        <v>28</v>
      </c>
      <c r="F1910" s="10">
        <v>5300</v>
      </c>
      <c r="G1910" s="10">
        <v>5300</v>
      </c>
      <c r="H1910" s="10" t="s">
        <v>291</v>
      </c>
      <c r="I1910" s="10" t="str">
        <f>_xlfn.XLOOKUP(E1910,Country_MZ[MARKET_NODE],Country_MZ[COUNTRY_NAME])</f>
        <v>BELGIUM</v>
      </c>
      <c r="J1910" s="10" t="str">
        <f>_xlfn.XLOOKUP(A1910,Country_MZ[MARKET_NODE],Country_MZ[COUNTRY_NAME])</f>
        <v>FRANCE</v>
      </c>
    </row>
    <row r="1911" spans="1:10" hidden="1">
      <c r="A1911" s="10" t="s">
        <v>50</v>
      </c>
      <c r="B1911" s="10" t="s">
        <v>28</v>
      </c>
      <c r="C1911" s="10" t="s">
        <v>383</v>
      </c>
      <c r="D1911" s="10">
        <v>2033</v>
      </c>
      <c r="E1911" s="10" t="s">
        <v>50</v>
      </c>
      <c r="F1911" s="10">
        <v>5300</v>
      </c>
      <c r="G1911" s="10">
        <v>5300</v>
      </c>
      <c r="H1911" s="10" t="s">
        <v>291</v>
      </c>
      <c r="I1911" s="10" t="str">
        <f>_xlfn.XLOOKUP(E1911,Country_MZ[MARKET_NODE],Country_MZ[COUNTRY_NAME])</f>
        <v>FRANCE</v>
      </c>
      <c r="J1911" s="10" t="str">
        <f>_xlfn.XLOOKUP(A1911,Country_MZ[MARKET_NODE],Country_MZ[COUNTRY_NAME])</f>
        <v>FRANCE</v>
      </c>
    </row>
    <row r="1912" spans="1:10" hidden="1">
      <c r="A1912" s="10" t="s">
        <v>50</v>
      </c>
      <c r="B1912" s="10" t="s">
        <v>28</v>
      </c>
      <c r="C1912" s="10" t="s">
        <v>383</v>
      </c>
      <c r="D1912" s="10">
        <v>2034</v>
      </c>
      <c r="E1912" s="10" t="s">
        <v>28</v>
      </c>
      <c r="F1912" s="10">
        <v>5300</v>
      </c>
      <c r="G1912" s="10">
        <v>5300</v>
      </c>
      <c r="H1912" s="10" t="s">
        <v>291</v>
      </c>
      <c r="I1912" s="10" t="str">
        <f>_xlfn.XLOOKUP(E1912,Country_MZ[MARKET_NODE],Country_MZ[COUNTRY_NAME])</f>
        <v>BELGIUM</v>
      </c>
      <c r="J1912" s="10" t="str">
        <f>_xlfn.XLOOKUP(A1912,Country_MZ[MARKET_NODE],Country_MZ[COUNTRY_NAME])</f>
        <v>FRANCE</v>
      </c>
    </row>
    <row r="1913" spans="1:10" hidden="1">
      <c r="A1913" s="10" t="s">
        <v>50</v>
      </c>
      <c r="B1913" s="10" t="s">
        <v>28</v>
      </c>
      <c r="C1913" s="10" t="s">
        <v>383</v>
      </c>
      <c r="D1913" s="10">
        <v>2034</v>
      </c>
      <c r="E1913" s="10" t="s">
        <v>50</v>
      </c>
      <c r="F1913" s="10">
        <v>5300</v>
      </c>
      <c r="G1913" s="10">
        <v>5300</v>
      </c>
      <c r="H1913" s="10" t="s">
        <v>291</v>
      </c>
      <c r="I1913" s="10" t="str">
        <f>_xlfn.XLOOKUP(E1913,Country_MZ[MARKET_NODE],Country_MZ[COUNTRY_NAME])</f>
        <v>FRANCE</v>
      </c>
      <c r="J1913" s="10" t="str">
        <f>_xlfn.XLOOKUP(A1913,Country_MZ[MARKET_NODE],Country_MZ[COUNTRY_NAME])</f>
        <v>FRANCE</v>
      </c>
    </row>
    <row r="1914" spans="1:10" hidden="1">
      <c r="A1914" s="10" t="s">
        <v>50</v>
      </c>
      <c r="B1914" s="10" t="s">
        <v>28</v>
      </c>
      <c r="C1914" s="10" t="s">
        <v>383</v>
      </c>
      <c r="D1914" s="10">
        <v>2035</v>
      </c>
      <c r="E1914" s="10" t="s">
        <v>28</v>
      </c>
      <c r="F1914" s="10">
        <v>5300</v>
      </c>
      <c r="G1914" s="10">
        <v>5300</v>
      </c>
      <c r="H1914" s="10" t="s">
        <v>291</v>
      </c>
      <c r="I1914" s="10" t="str">
        <f>_xlfn.XLOOKUP(E1914,Country_MZ[MARKET_NODE],Country_MZ[COUNTRY_NAME])</f>
        <v>BELGIUM</v>
      </c>
      <c r="J1914" s="10" t="str">
        <f>_xlfn.XLOOKUP(A1914,Country_MZ[MARKET_NODE],Country_MZ[COUNTRY_NAME])</f>
        <v>FRANCE</v>
      </c>
    </row>
    <row r="1915" spans="1:10" hidden="1">
      <c r="A1915" s="10" t="s">
        <v>50</v>
      </c>
      <c r="B1915" s="10" t="s">
        <v>28</v>
      </c>
      <c r="C1915" s="10" t="s">
        <v>383</v>
      </c>
      <c r="D1915" s="10">
        <v>2035</v>
      </c>
      <c r="E1915" s="10" t="s">
        <v>50</v>
      </c>
      <c r="F1915" s="10">
        <v>5300</v>
      </c>
      <c r="G1915" s="10">
        <v>5300</v>
      </c>
      <c r="H1915" s="10" t="s">
        <v>291</v>
      </c>
      <c r="I1915" s="10" t="str">
        <f>_xlfn.XLOOKUP(E1915,Country_MZ[MARKET_NODE],Country_MZ[COUNTRY_NAME])</f>
        <v>FRANCE</v>
      </c>
      <c r="J1915" s="10" t="str">
        <f>_xlfn.XLOOKUP(A1915,Country_MZ[MARKET_NODE],Country_MZ[COUNTRY_NAME])</f>
        <v>FRANCE</v>
      </c>
    </row>
    <row r="1916" spans="1:10" hidden="1">
      <c r="A1916" s="10" t="s">
        <v>50</v>
      </c>
      <c r="B1916" s="10" t="s">
        <v>31</v>
      </c>
      <c r="C1916" s="10" t="s">
        <v>384</v>
      </c>
      <c r="D1916" s="10">
        <v>2025</v>
      </c>
      <c r="E1916" s="10" t="s">
        <v>31</v>
      </c>
      <c r="F1916" s="10">
        <v>0</v>
      </c>
      <c r="G1916" s="10">
        <v>0</v>
      </c>
      <c r="H1916" s="10" t="s">
        <v>291</v>
      </c>
      <c r="I1916" s="10" t="str">
        <f>_xlfn.XLOOKUP(E1916,Country_MZ[MARKET_NODE],Country_MZ[COUNTRY_NAME])</f>
        <v>SWITZERLAND</v>
      </c>
      <c r="J1916" s="10" t="str">
        <f>_xlfn.XLOOKUP(A1916,Country_MZ[MARKET_NODE],Country_MZ[COUNTRY_NAME])</f>
        <v>FRANCE</v>
      </c>
    </row>
    <row r="1917" spans="1:10" hidden="1">
      <c r="A1917" s="10" t="s">
        <v>50</v>
      </c>
      <c r="B1917" s="10" t="s">
        <v>31</v>
      </c>
      <c r="C1917" s="10" t="s">
        <v>384</v>
      </c>
      <c r="D1917" s="10">
        <v>2025</v>
      </c>
      <c r="E1917" s="10" t="s">
        <v>50</v>
      </c>
      <c r="F1917" s="10">
        <v>3700</v>
      </c>
      <c r="G1917" s="10">
        <v>3000</v>
      </c>
      <c r="H1917" s="10" t="s">
        <v>292</v>
      </c>
      <c r="I1917" s="10" t="str">
        <f>_xlfn.XLOOKUP(E1917,Country_MZ[MARKET_NODE],Country_MZ[COUNTRY_NAME])</f>
        <v>FRANCE</v>
      </c>
      <c r="J1917" s="10" t="str">
        <f>_xlfn.XLOOKUP(A1917,Country_MZ[MARKET_NODE],Country_MZ[COUNTRY_NAME])</f>
        <v>FRANCE</v>
      </c>
    </row>
    <row r="1918" spans="1:10" hidden="1">
      <c r="A1918" s="10" t="s">
        <v>50</v>
      </c>
      <c r="B1918" s="10" t="s">
        <v>31</v>
      </c>
      <c r="C1918" s="10" t="s">
        <v>384</v>
      </c>
      <c r="D1918" s="10">
        <v>2026</v>
      </c>
      <c r="E1918" s="10" t="s">
        <v>31</v>
      </c>
      <c r="F1918" s="10">
        <v>3700</v>
      </c>
      <c r="G1918" s="10">
        <v>3500</v>
      </c>
      <c r="H1918" s="10" t="s">
        <v>292</v>
      </c>
      <c r="I1918" s="10" t="str">
        <f>_xlfn.XLOOKUP(E1918,Country_MZ[MARKET_NODE],Country_MZ[COUNTRY_NAME])</f>
        <v>SWITZERLAND</v>
      </c>
      <c r="J1918" s="10" t="str">
        <f>_xlfn.XLOOKUP(A1918,Country_MZ[MARKET_NODE],Country_MZ[COUNTRY_NAME])</f>
        <v>FRANCE</v>
      </c>
    </row>
    <row r="1919" spans="1:10" hidden="1">
      <c r="A1919" s="10" t="s">
        <v>50</v>
      </c>
      <c r="B1919" s="10" t="s">
        <v>31</v>
      </c>
      <c r="C1919" s="10" t="s">
        <v>384</v>
      </c>
      <c r="D1919" s="10">
        <v>2026</v>
      </c>
      <c r="E1919" s="10" t="s">
        <v>50</v>
      </c>
      <c r="F1919" s="10">
        <v>3700</v>
      </c>
      <c r="G1919" s="10">
        <v>3000</v>
      </c>
      <c r="H1919" s="10" t="s">
        <v>292</v>
      </c>
      <c r="I1919" s="10" t="str">
        <f>_xlfn.XLOOKUP(E1919,Country_MZ[MARKET_NODE],Country_MZ[COUNTRY_NAME])</f>
        <v>FRANCE</v>
      </c>
      <c r="J1919" s="10" t="str">
        <f>_xlfn.XLOOKUP(A1919,Country_MZ[MARKET_NODE],Country_MZ[COUNTRY_NAME])</f>
        <v>FRANCE</v>
      </c>
    </row>
    <row r="1920" spans="1:10" hidden="1">
      <c r="A1920" s="10" t="s">
        <v>50</v>
      </c>
      <c r="B1920" s="10" t="s">
        <v>31</v>
      </c>
      <c r="C1920" s="10" t="s">
        <v>384</v>
      </c>
      <c r="D1920" s="10">
        <v>2027</v>
      </c>
      <c r="E1920" s="10" t="s">
        <v>31</v>
      </c>
      <c r="F1920" s="10">
        <v>3700</v>
      </c>
      <c r="G1920" s="10">
        <v>3500</v>
      </c>
      <c r="H1920" s="10" t="s">
        <v>292</v>
      </c>
      <c r="I1920" s="10" t="str">
        <f>_xlfn.XLOOKUP(E1920,Country_MZ[MARKET_NODE],Country_MZ[COUNTRY_NAME])</f>
        <v>SWITZERLAND</v>
      </c>
      <c r="J1920" s="10" t="str">
        <f>_xlfn.XLOOKUP(A1920,Country_MZ[MARKET_NODE],Country_MZ[COUNTRY_NAME])</f>
        <v>FRANCE</v>
      </c>
    </row>
    <row r="1921" spans="1:10" hidden="1">
      <c r="A1921" s="10" t="s">
        <v>50</v>
      </c>
      <c r="B1921" s="10" t="s">
        <v>31</v>
      </c>
      <c r="C1921" s="10" t="s">
        <v>384</v>
      </c>
      <c r="D1921" s="10">
        <v>2027</v>
      </c>
      <c r="E1921" s="10" t="s">
        <v>50</v>
      </c>
      <c r="F1921" s="10">
        <v>3700</v>
      </c>
      <c r="G1921" s="10">
        <v>3000</v>
      </c>
      <c r="H1921" s="10" t="s">
        <v>292</v>
      </c>
      <c r="I1921" s="10" t="str">
        <f>_xlfn.XLOOKUP(E1921,Country_MZ[MARKET_NODE],Country_MZ[COUNTRY_NAME])</f>
        <v>FRANCE</v>
      </c>
      <c r="J1921" s="10" t="str">
        <f>_xlfn.XLOOKUP(A1921,Country_MZ[MARKET_NODE],Country_MZ[COUNTRY_NAME])</f>
        <v>FRANCE</v>
      </c>
    </row>
    <row r="1922" spans="1:10" hidden="1">
      <c r="A1922" s="10" t="s">
        <v>50</v>
      </c>
      <c r="B1922" s="10" t="s">
        <v>31</v>
      </c>
      <c r="C1922" s="10" t="s">
        <v>384</v>
      </c>
      <c r="D1922" s="10">
        <v>2028</v>
      </c>
      <c r="E1922" s="10" t="s">
        <v>31</v>
      </c>
      <c r="F1922" s="10">
        <v>3700</v>
      </c>
      <c r="G1922" s="10">
        <v>3500</v>
      </c>
      <c r="H1922" s="10" t="s">
        <v>292</v>
      </c>
      <c r="I1922" s="10" t="str">
        <f>_xlfn.XLOOKUP(E1922,Country_MZ[MARKET_NODE],Country_MZ[COUNTRY_NAME])</f>
        <v>SWITZERLAND</v>
      </c>
      <c r="J1922" s="10" t="str">
        <f>_xlfn.XLOOKUP(A1922,Country_MZ[MARKET_NODE],Country_MZ[COUNTRY_NAME])</f>
        <v>FRANCE</v>
      </c>
    </row>
    <row r="1923" spans="1:10" hidden="1">
      <c r="A1923" s="10" t="s">
        <v>50</v>
      </c>
      <c r="B1923" s="10" t="s">
        <v>31</v>
      </c>
      <c r="C1923" s="10" t="s">
        <v>384</v>
      </c>
      <c r="D1923" s="10">
        <v>2028</v>
      </c>
      <c r="E1923" s="10" t="s">
        <v>50</v>
      </c>
      <c r="F1923" s="10">
        <v>3700</v>
      </c>
      <c r="G1923" s="10">
        <v>3000</v>
      </c>
      <c r="H1923" s="10" t="s">
        <v>292</v>
      </c>
      <c r="I1923" s="10" t="str">
        <f>_xlfn.XLOOKUP(E1923,Country_MZ[MARKET_NODE],Country_MZ[COUNTRY_NAME])</f>
        <v>FRANCE</v>
      </c>
      <c r="J1923" s="10" t="str">
        <f>_xlfn.XLOOKUP(A1923,Country_MZ[MARKET_NODE],Country_MZ[COUNTRY_NAME])</f>
        <v>FRANCE</v>
      </c>
    </row>
    <row r="1924" spans="1:10" hidden="1">
      <c r="A1924" s="10" t="s">
        <v>50</v>
      </c>
      <c r="B1924" s="10" t="s">
        <v>31</v>
      </c>
      <c r="C1924" s="10" t="s">
        <v>384</v>
      </c>
      <c r="D1924" s="10">
        <v>2029</v>
      </c>
      <c r="E1924" s="10" t="s">
        <v>31</v>
      </c>
      <c r="F1924" s="10">
        <v>3700</v>
      </c>
      <c r="G1924" s="10">
        <v>3500</v>
      </c>
      <c r="H1924" s="10" t="s">
        <v>292</v>
      </c>
      <c r="I1924" s="10" t="str">
        <f>_xlfn.XLOOKUP(E1924,Country_MZ[MARKET_NODE],Country_MZ[COUNTRY_NAME])</f>
        <v>SWITZERLAND</v>
      </c>
      <c r="J1924" s="10" t="str">
        <f>_xlfn.XLOOKUP(A1924,Country_MZ[MARKET_NODE],Country_MZ[COUNTRY_NAME])</f>
        <v>FRANCE</v>
      </c>
    </row>
    <row r="1925" spans="1:10" hidden="1">
      <c r="A1925" s="10" t="s">
        <v>50</v>
      </c>
      <c r="B1925" s="10" t="s">
        <v>31</v>
      </c>
      <c r="C1925" s="10" t="s">
        <v>384</v>
      </c>
      <c r="D1925" s="10">
        <v>2029</v>
      </c>
      <c r="E1925" s="10" t="s">
        <v>50</v>
      </c>
      <c r="F1925" s="10">
        <v>3700</v>
      </c>
      <c r="G1925" s="10">
        <v>3000</v>
      </c>
      <c r="H1925" s="10" t="s">
        <v>292</v>
      </c>
      <c r="I1925" s="10" t="str">
        <f>_xlfn.XLOOKUP(E1925,Country_MZ[MARKET_NODE],Country_MZ[COUNTRY_NAME])</f>
        <v>FRANCE</v>
      </c>
      <c r="J1925" s="10" t="str">
        <f>_xlfn.XLOOKUP(A1925,Country_MZ[MARKET_NODE],Country_MZ[COUNTRY_NAME])</f>
        <v>FRANCE</v>
      </c>
    </row>
    <row r="1926" spans="1:10" hidden="1">
      <c r="A1926" s="10" t="s">
        <v>50</v>
      </c>
      <c r="B1926" s="10" t="s">
        <v>31</v>
      </c>
      <c r="C1926" s="10" t="s">
        <v>384</v>
      </c>
      <c r="D1926" s="10">
        <v>2030</v>
      </c>
      <c r="E1926" s="10" t="s">
        <v>31</v>
      </c>
      <c r="F1926" s="10">
        <v>3700</v>
      </c>
      <c r="G1926" s="10">
        <v>3500</v>
      </c>
      <c r="H1926" s="10" t="s">
        <v>292</v>
      </c>
      <c r="I1926" s="10" t="str">
        <f>_xlfn.XLOOKUP(E1926,Country_MZ[MARKET_NODE],Country_MZ[COUNTRY_NAME])</f>
        <v>SWITZERLAND</v>
      </c>
      <c r="J1926" s="10" t="str">
        <f>_xlfn.XLOOKUP(A1926,Country_MZ[MARKET_NODE],Country_MZ[COUNTRY_NAME])</f>
        <v>FRANCE</v>
      </c>
    </row>
    <row r="1927" spans="1:10" hidden="1">
      <c r="A1927" s="10" t="s">
        <v>50</v>
      </c>
      <c r="B1927" s="10" t="s">
        <v>31</v>
      </c>
      <c r="C1927" s="10" t="s">
        <v>384</v>
      </c>
      <c r="D1927" s="10">
        <v>2030</v>
      </c>
      <c r="E1927" s="10" t="s">
        <v>50</v>
      </c>
      <c r="F1927" s="10">
        <v>3700</v>
      </c>
      <c r="G1927" s="10">
        <v>3000</v>
      </c>
      <c r="H1927" s="10" t="s">
        <v>292</v>
      </c>
      <c r="I1927" s="10" t="str">
        <f>_xlfn.XLOOKUP(E1927,Country_MZ[MARKET_NODE],Country_MZ[COUNTRY_NAME])</f>
        <v>FRANCE</v>
      </c>
      <c r="J1927" s="10" t="str">
        <f>_xlfn.XLOOKUP(A1927,Country_MZ[MARKET_NODE],Country_MZ[COUNTRY_NAME])</f>
        <v>FRANCE</v>
      </c>
    </row>
    <row r="1928" spans="1:10" hidden="1">
      <c r="A1928" s="10" t="s">
        <v>50</v>
      </c>
      <c r="B1928" s="10" t="s">
        <v>31</v>
      </c>
      <c r="C1928" s="10" t="s">
        <v>384</v>
      </c>
      <c r="D1928" s="10">
        <v>2031</v>
      </c>
      <c r="E1928" s="10" t="s">
        <v>31</v>
      </c>
      <c r="F1928" s="10">
        <v>3700</v>
      </c>
      <c r="G1928" s="10">
        <v>3500</v>
      </c>
      <c r="H1928" s="10" t="s">
        <v>292</v>
      </c>
      <c r="I1928" s="10" t="str">
        <f>_xlfn.XLOOKUP(E1928,Country_MZ[MARKET_NODE],Country_MZ[COUNTRY_NAME])</f>
        <v>SWITZERLAND</v>
      </c>
      <c r="J1928" s="10" t="str">
        <f>_xlfn.XLOOKUP(A1928,Country_MZ[MARKET_NODE],Country_MZ[COUNTRY_NAME])</f>
        <v>FRANCE</v>
      </c>
    </row>
    <row r="1929" spans="1:10" hidden="1">
      <c r="A1929" s="10" t="s">
        <v>50</v>
      </c>
      <c r="B1929" s="10" t="s">
        <v>31</v>
      </c>
      <c r="C1929" s="10" t="s">
        <v>384</v>
      </c>
      <c r="D1929" s="10">
        <v>2031</v>
      </c>
      <c r="E1929" s="10" t="s">
        <v>50</v>
      </c>
      <c r="F1929" s="10">
        <v>3700</v>
      </c>
      <c r="G1929" s="10">
        <v>3000</v>
      </c>
      <c r="H1929" s="10" t="s">
        <v>292</v>
      </c>
      <c r="I1929" s="10" t="str">
        <f>_xlfn.XLOOKUP(E1929,Country_MZ[MARKET_NODE],Country_MZ[COUNTRY_NAME])</f>
        <v>FRANCE</v>
      </c>
      <c r="J1929" s="10" t="str">
        <f>_xlfn.XLOOKUP(A1929,Country_MZ[MARKET_NODE],Country_MZ[COUNTRY_NAME])</f>
        <v>FRANCE</v>
      </c>
    </row>
    <row r="1930" spans="1:10" hidden="1">
      <c r="A1930" s="10" t="s">
        <v>50</v>
      </c>
      <c r="B1930" s="10" t="s">
        <v>31</v>
      </c>
      <c r="C1930" s="10" t="s">
        <v>384</v>
      </c>
      <c r="D1930" s="10">
        <v>2032</v>
      </c>
      <c r="E1930" s="10" t="s">
        <v>31</v>
      </c>
      <c r="F1930" s="10">
        <v>3700</v>
      </c>
      <c r="G1930" s="10">
        <v>3500</v>
      </c>
      <c r="H1930" s="10" t="s">
        <v>292</v>
      </c>
      <c r="I1930" s="10" t="str">
        <f>_xlfn.XLOOKUP(E1930,Country_MZ[MARKET_NODE],Country_MZ[COUNTRY_NAME])</f>
        <v>SWITZERLAND</v>
      </c>
      <c r="J1930" s="10" t="str">
        <f>_xlfn.XLOOKUP(A1930,Country_MZ[MARKET_NODE],Country_MZ[COUNTRY_NAME])</f>
        <v>FRANCE</v>
      </c>
    </row>
    <row r="1931" spans="1:10" hidden="1">
      <c r="A1931" s="10" t="s">
        <v>50</v>
      </c>
      <c r="B1931" s="10" t="s">
        <v>31</v>
      </c>
      <c r="C1931" s="10" t="s">
        <v>384</v>
      </c>
      <c r="D1931" s="10">
        <v>2032</v>
      </c>
      <c r="E1931" s="10" t="s">
        <v>50</v>
      </c>
      <c r="F1931" s="10">
        <v>3700</v>
      </c>
      <c r="G1931" s="10">
        <v>3000</v>
      </c>
      <c r="H1931" s="10" t="s">
        <v>292</v>
      </c>
      <c r="I1931" s="10" t="str">
        <f>_xlfn.XLOOKUP(E1931,Country_MZ[MARKET_NODE],Country_MZ[COUNTRY_NAME])</f>
        <v>FRANCE</v>
      </c>
      <c r="J1931" s="10" t="str">
        <f>_xlfn.XLOOKUP(A1931,Country_MZ[MARKET_NODE],Country_MZ[COUNTRY_NAME])</f>
        <v>FRANCE</v>
      </c>
    </row>
    <row r="1932" spans="1:10" hidden="1">
      <c r="A1932" s="10" t="s">
        <v>50</v>
      </c>
      <c r="B1932" s="10" t="s">
        <v>31</v>
      </c>
      <c r="C1932" s="10" t="s">
        <v>384</v>
      </c>
      <c r="D1932" s="10">
        <v>2033</v>
      </c>
      <c r="E1932" s="10" t="s">
        <v>31</v>
      </c>
      <c r="F1932" s="10">
        <v>3700</v>
      </c>
      <c r="G1932" s="10">
        <v>3500</v>
      </c>
      <c r="H1932" s="10" t="s">
        <v>292</v>
      </c>
      <c r="I1932" s="10" t="str">
        <f>_xlfn.XLOOKUP(E1932,Country_MZ[MARKET_NODE],Country_MZ[COUNTRY_NAME])</f>
        <v>SWITZERLAND</v>
      </c>
      <c r="J1932" s="10" t="str">
        <f>_xlfn.XLOOKUP(A1932,Country_MZ[MARKET_NODE],Country_MZ[COUNTRY_NAME])</f>
        <v>FRANCE</v>
      </c>
    </row>
    <row r="1933" spans="1:10" hidden="1">
      <c r="A1933" s="10" t="s">
        <v>50</v>
      </c>
      <c r="B1933" s="10" t="s">
        <v>31</v>
      </c>
      <c r="C1933" s="10" t="s">
        <v>384</v>
      </c>
      <c r="D1933" s="10">
        <v>2033</v>
      </c>
      <c r="E1933" s="10" t="s">
        <v>50</v>
      </c>
      <c r="F1933" s="10">
        <v>3700</v>
      </c>
      <c r="G1933" s="10">
        <v>3000</v>
      </c>
      <c r="H1933" s="10" t="s">
        <v>292</v>
      </c>
      <c r="I1933" s="10" t="str">
        <f>_xlfn.XLOOKUP(E1933,Country_MZ[MARKET_NODE],Country_MZ[COUNTRY_NAME])</f>
        <v>FRANCE</v>
      </c>
      <c r="J1933" s="10" t="str">
        <f>_xlfn.XLOOKUP(A1933,Country_MZ[MARKET_NODE],Country_MZ[COUNTRY_NAME])</f>
        <v>FRANCE</v>
      </c>
    </row>
    <row r="1934" spans="1:10" hidden="1">
      <c r="A1934" s="10" t="s">
        <v>50</v>
      </c>
      <c r="B1934" s="10" t="s">
        <v>31</v>
      </c>
      <c r="C1934" s="10" t="s">
        <v>384</v>
      </c>
      <c r="D1934" s="10">
        <v>2034</v>
      </c>
      <c r="E1934" s="10" t="s">
        <v>31</v>
      </c>
      <c r="F1934" s="10">
        <v>3700</v>
      </c>
      <c r="G1934" s="10">
        <v>3500</v>
      </c>
      <c r="H1934" s="10" t="s">
        <v>292</v>
      </c>
      <c r="I1934" s="10" t="str">
        <f>_xlfn.XLOOKUP(E1934,Country_MZ[MARKET_NODE],Country_MZ[COUNTRY_NAME])</f>
        <v>SWITZERLAND</v>
      </c>
      <c r="J1934" s="10" t="str">
        <f>_xlfn.XLOOKUP(A1934,Country_MZ[MARKET_NODE],Country_MZ[COUNTRY_NAME])</f>
        <v>FRANCE</v>
      </c>
    </row>
    <row r="1935" spans="1:10" hidden="1">
      <c r="A1935" s="10" t="s">
        <v>50</v>
      </c>
      <c r="B1935" s="10" t="s">
        <v>31</v>
      </c>
      <c r="C1935" s="10" t="s">
        <v>384</v>
      </c>
      <c r="D1935" s="10">
        <v>2034</v>
      </c>
      <c r="E1935" s="10" t="s">
        <v>50</v>
      </c>
      <c r="F1935" s="10">
        <v>3700</v>
      </c>
      <c r="G1935" s="10">
        <v>3000</v>
      </c>
      <c r="H1935" s="10" t="s">
        <v>292</v>
      </c>
      <c r="I1935" s="10" t="str">
        <f>_xlfn.XLOOKUP(E1935,Country_MZ[MARKET_NODE],Country_MZ[COUNTRY_NAME])</f>
        <v>FRANCE</v>
      </c>
      <c r="J1935" s="10" t="str">
        <f>_xlfn.XLOOKUP(A1935,Country_MZ[MARKET_NODE],Country_MZ[COUNTRY_NAME])</f>
        <v>FRANCE</v>
      </c>
    </row>
    <row r="1936" spans="1:10" hidden="1">
      <c r="A1936" s="10" t="s">
        <v>50</v>
      </c>
      <c r="B1936" s="10" t="s">
        <v>31</v>
      </c>
      <c r="C1936" s="10" t="s">
        <v>384</v>
      </c>
      <c r="D1936" s="10">
        <v>2035</v>
      </c>
      <c r="E1936" s="10" t="s">
        <v>31</v>
      </c>
      <c r="F1936" s="10">
        <v>3700</v>
      </c>
      <c r="G1936" s="10">
        <v>3500</v>
      </c>
      <c r="H1936" s="10" t="s">
        <v>292</v>
      </c>
      <c r="I1936" s="10" t="str">
        <f>_xlfn.XLOOKUP(E1936,Country_MZ[MARKET_NODE],Country_MZ[COUNTRY_NAME])</f>
        <v>SWITZERLAND</v>
      </c>
      <c r="J1936" s="10" t="str">
        <f>_xlfn.XLOOKUP(A1936,Country_MZ[MARKET_NODE],Country_MZ[COUNTRY_NAME])</f>
        <v>FRANCE</v>
      </c>
    </row>
    <row r="1937" spans="1:10" hidden="1">
      <c r="A1937" s="10" t="s">
        <v>50</v>
      </c>
      <c r="B1937" s="10" t="s">
        <v>31</v>
      </c>
      <c r="C1937" s="10" t="s">
        <v>384</v>
      </c>
      <c r="D1937" s="10">
        <v>2035</v>
      </c>
      <c r="E1937" s="10" t="s">
        <v>50</v>
      </c>
      <c r="F1937" s="10">
        <v>3700</v>
      </c>
      <c r="G1937" s="10">
        <v>3000</v>
      </c>
      <c r="H1937" s="10" t="s">
        <v>292</v>
      </c>
      <c r="I1937" s="10" t="str">
        <f>_xlfn.XLOOKUP(E1937,Country_MZ[MARKET_NODE],Country_MZ[COUNTRY_NAME])</f>
        <v>FRANCE</v>
      </c>
      <c r="J1937" s="10" t="str">
        <f>_xlfn.XLOOKUP(A1937,Country_MZ[MARKET_NODE],Country_MZ[COUNTRY_NAME])</f>
        <v>FRANCE</v>
      </c>
    </row>
    <row r="1938" spans="1:10" hidden="1">
      <c r="A1938" s="10" t="s">
        <v>50</v>
      </c>
      <c r="B1938" s="10" t="s">
        <v>34</v>
      </c>
      <c r="C1938" s="10" t="s">
        <v>385</v>
      </c>
      <c r="D1938" s="10">
        <v>2025</v>
      </c>
      <c r="E1938" s="10" t="s">
        <v>34</v>
      </c>
      <c r="F1938" s="10">
        <v>0</v>
      </c>
      <c r="G1938" s="10">
        <v>0</v>
      </c>
      <c r="H1938" s="10" t="s">
        <v>291</v>
      </c>
      <c r="I1938" s="10" t="str">
        <f>_xlfn.XLOOKUP(E1938,Country_MZ[MARKET_NODE],Country_MZ[COUNTRY_NAME])</f>
        <v>GERMANY</v>
      </c>
      <c r="J1938" s="10" t="str">
        <f>_xlfn.XLOOKUP(A1938,Country_MZ[MARKET_NODE],Country_MZ[COUNTRY_NAME])</f>
        <v>FRANCE</v>
      </c>
    </row>
    <row r="1939" spans="1:10" hidden="1">
      <c r="A1939" s="10" t="s">
        <v>50</v>
      </c>
      <c r="B1939" s="10" t="s">
        <v>34</v>
      </c>
      <c r="C1939" s="10" t="s">
        <v>385</v>
      </c>
      <c r="D1939" s="10">
        <v>2025</v>
      </c>
      <c r="E1939" s="10" t="s">
        <v>50</v>
      </c>
      <c r="F1939" s="10">
        <v>3000</v>
      </c>
      <c r="G1939" s="10">
        <v>3000</v>
      </c>
      <c r="H1939" s="10" t="s">
        <v>291</v>
      </c>
      <c r="I1939" s="10" t="str">
        <f>_xlfn.XLOOKUP(E1939,Country_MZ[MARKET_NODE],Country_MZ[COUNTRY_NAME])</f>
        <v>FRANCE</v>
      </c>
      <c r="J1939" s="10" t="str">
        <f>_xlfn.XLOOKUP(A1939,Country_MZ[MARKET_NODE],Country_MZ[COUNTRY_NAME])</f>
        <v>FRANCE</v>
      </c>
    </row>
    <row r="1940" spans="1:10" hidden="1">
      <c r="A1940" s="10" t="s">
        <v>50</v>
      </c>
      <c r="B1940" s="10" t="s">
        <v>34</v>
      </c>
      <c r="C1940" s="10" t="s">
        <v>385</v>
      </c>
      <c r="D1940" s="10">
        <v>2026</v>
      </c>
      <c r="E1940" s="10" t="s">
        <v>34</v>
      </c>
      <c r="F1940" s="10">
        <v>3000</v>
      </c>
      <c r="G1940" s="10">
        <v>3000</v>
      </c>
      <c r="H1940" s="10" t="s">
        <v>291</v>
      </c>
      <c r="I1940" s="10" t="str">
        <f>_xlfn.XLOOKUP(E1940,Country_MZ[MARKET_NODE],Country_MZ[COUNTRY_NAME])</f>
        <v>GERMANY</v>
      </c>
      <c r="J1940" s="10" t="str">
        <f>_xlfn.XLOOKUP(A1940,Country_MZ[MARKET_NODE],Country_MZ[COUNTRY_NAME])</f>
        <v>FRANCE</v>
      </c>
    </row>
    <row r="1941" spans="1:10" hidden="1">
      <c r="A1941" s="10" t="s">
        <v>50</v>
      </c>
      <c r="B1941" s="10" t="s">
        <v>34</v>
      </c>
      <c r="C1941" s="10" t="s">
        <v>385</v>
      </c>
      <c r="D1941" s="10">
        <v>2026</v>
      </c>
      <c r="E1941" s="10" t="s">
        <v>50</v>
      </c>
      <c r="F1941" s="10">
        <v>3000</v>
      </c>
      <c r="G1941" s="10">
        <v>3000</v>
      </c>
      <c r="H1941" s="10" t="s">
        <v>291</v>
      </c>
      <c r="I1941" s="10" t="str">
        <f>_xlfn.XLOOKUP(E1941,Country_MZ[MARKET_NODE],Country_MZ[COUNTRY_NAME])</f>
        <v>FRANCE</v>
      </c>
      <c r="J1941" s="10" t="str">
        <f>_xlfn.XLOOKUP(A1941,Country_MZ[MARKET_NODE],Country_MZ[COUNTRY_NAME])</f>
        <v>FRANCE</v>
      </c>
    </row>
    <row r="1942" spans="1:10" hidden="1">
      <c r="A1942" s="10" t="s">
        <v>50</v>
      </c>
      <c r="B1942" s="10" t="s">
        <v>34</v>
      </c>
      <c r="C1942" s="10" t="s">
        <v>385</v>
      </c>
      <c r="D1942" s="10">
        <v>2027</v>
      </c>
      <c r="E1942" s="10" t="s">
        <v>34</v>
      </c>
      <c r="F1942" s="10">
        <v>0</v>
      </c>
      <c r="G1942" s="10">
        <v>0</v>
      </c>
      <c r="H1942" s="10" t="s">
        <v>291</v>
      </c>
      <c r="I1942" s="10" t="str">
        <f>_xlfn.XLOOKUP(E1942,Country_MZ[MARKET_NODE],Country_MZ[COUNTRY_NAME])</f>
        <v>GERMANY</v>
      </c>
      <c r="J1942" s="10" t="str">
        <f>_xlfn.XLOOKUP(A1942,Country_MZ[MARKET_NODE],Country_MZ[COUNTRY_NAME])</f>
        <v>FRANCE</v>
      </c>
    </row>
    <row r="1943" spans="1:10" hidden="1">
      <c r="A1943" s="10" t="s">
        <v>50</v>
      </c>
      <c r="B1943" s="10" t="s">
        <v>34</v>
      </c>
      <c r="C1943" s="10" t="s">
        <v>385</v>
      </c>
      <c r="D1943" s="10">
        <v>2027</v>
      </c>
      <c r="E1943" s="10" t="s">
        <v>50</v>
      </c>
      <c r="F1943" s="10">
        <v>3000</v>
      </c>
      <c r="G1943" s="10">
        <v>3000</v>
      </c>
      <c r="H1943" s="10" t="s">
        <v>291</v>
      </c>
      <c r="I1943" s="10" t="str">
        <f>_xlfn.XLOOKUP(E1943,Country_MZ[MARKET_NODE],Country_MZ[COUNTRY_NAME])</f>
        <v>FRANCE</v>
      </c>
      <c r="J1943" s="10" t="str">
        <f>_xlfn.XLOOKUP(A1943,Country_MZ[MARKET_NODE],Country_MZ[COUNTRY_NAME])</f>
        <v>FRANCE</v>
      </c>
    </row>
    <row r="1944" spans="1:10" hidden="1">
      <c r="A1944" s="10" t="s">
        <v>50</v>
      </c>
      <c r="B1944" s="10" t="s">
        <v>34</v>
      </c>
      <c r="C1944" s="10" t="s">
        <v>385</v>
      </c>
      <c r="D1944" s="10">
        <v>2028</v>
      </c>
      <c r="E1944" s="10" t="s">
        <v>34</v>
      </c>
      <c r="F1944" s="10">
        <v>3300</v>
      </c>
      <c r="G1944" s="10">
        <v>3300</v>
      </c>
      <c r="H1944" s="10" t="s">
        <v>291</v>
      </c>
      <c r="I1944" s="10" t="str">
        <f>_xlfn.XLOOKUP(E1944,Country_MZ[MARKET_NODE],Country_MZ[COUNTRY_NAME])</f>
        <v>GERMANY</v>
      </c>
      <c r="J1944" s="10" t="str">
        <f>_xlfn.XLOOKUP(A1944,Country_MZ[MARKET_NODE],Country_MZ[COUNTRY_NAME])</f>
        <v>FRANCE</v>
      </c>
    </row>
    <row r="1945" spans="1:10" hidden="1">
      <c r="A1945" s="10" t="s">
        <v>50</v>
      </c>
      <c r="B1945" s="10" t="s">
        <v>34</v>
      </c>
      <c r="C1945" s="10" t="s">
        <v>385</v>
      </c>
      <c r="D1945" s="10">
        <v>2028</v>
      </c>
      <c r="E1945" s="10" t="s">
        <v>50</v>
      </c>
      <c r="F1945" s="10">
        <v>3300</v>
      </c>
      <c r="G1945" s="10">
        <v>3300</v>
      </c>
      <c r="H1945" s="10" t="s">
        <v>291</v>
      </c>
      <c r="I1945" s="10" t="str">
        <f>_xlfn.XLOOKUP(E1945,Country_MZ[MARKET_NODE],Country_MZ[COUNTRY_NAME])</f>
        <v>FRANCE</v>
      </c>
      <c r="J1945" s="10" t="str">
        <f>_xlfn.XLOOKUP(A1945,Country_MZ[MARKET_NODE],Country_MZ[COUNTRY_NAME])</f>
        <v>FRANCE</v>
      </c>
    </row>
    <row r="1946" spans="1:10" hidden="1">
      <c r="A1946" s="10" t="s">
        <v>50</v>
      </c>
      <c r="B1946" s="10" t="s">
        <v>34</v>
      </c>
      <c r="C1946" s="10" t="s">
        <v>385</v>
      </c>
      <c r="D1946" s="10">
        <v>2029</v>
      </c>
      <c r="E1946" s="10" t="s">
        <v>34</v>
      </c>
      <c r="F1946" s="10">
        <v>0</v>
      </c>
      <c r="G1946" s="10">
        <v>0</v>
      </c>
      <c r="H1946" s="10" t="s">
        <v>291</v>
      </c>
      <c r="I1946" s="10" t="str">
        <f>_xlfn.XLOOKUP(E1946,Country_MZ[MARKET_NODE],Country_MZ[COUNTRY_NAME])</f>
        <v>GERMANY</v>
      </c>
      <c r="J1946" s="10" t="str">
        <f>_xlfn.XLOOKUP(A1946,Country_MZ[MARKET_NODE],Country_MZ[COUNTRY_NAME])</f>
        <v>FRANCE</v>
      </c>
    </row>
    <row r="1947" spans="1:10" hidden="1">
      <c r="A1947" s="10" t="s">
        <v>50</v>
      </c>
      <c r="B1947" s="10" t="s">
        <v>34</v>
      </c>
      <c r="C1947" s="10" t="s">
        <v>385</v>
      </c>
      <c r="D1947" s="10">
        <v>2029</v>
      </c>
      <c r="E1947" s="10" t="s">
        <v>50</v>
      </c>
      <c r="F1947" s="10">
        <v>3300</v>
      </c>
      <c r="G1947" s="10">
        <v>3300</v>
      </c>
      <c r="H1947" s="10" t="s">
        <v>291</v>
      </c>
      <c r="I1947" s="10" t="str">
        <f>_xlfn.XLOOKUP(E1947,Country_MZ[MARKET_NODE],Country_MZ[COUNTRY_NAME])</f>
        <v>FRANCE</v>
      </c>
      <c r="J1947" s="10" t="str">
        <f>_xlfn.XLOOKUP(A1947,Country_MZ[MARKET_NODE],Country_MZ[COUNTRY_NAME])</f>
        <v>FRANCE</v>
      </c>
    </row>
    <row r="1948" spans="1:10" hidden="1">
      <c r="A1948" s="10" t="s">
        <v>50</v>
      </c>
      <c r="B1948" s="10" t="s">
        <v>34</v>
      </c>
      <c r="C1948" s="10" t="s">
        <v>385</v>
      </c>
      <c r="D1948" s="10">
        <v>2030</v>
      </c>
      <c r="E1948" s="10" t="s">
        <v>34</v>
      </c>
      <c r="F1948" s="10">
        <v>4800</v>
      </c>
      <c r="G1948" s="10">
        <v>4800</v>
      </c>
      <c r="H1948" s="10" t="s">
        <v>291</v>
      </c>
      <c r="I1948" s="10" t="str">
        <f>_xlfn.XLOOKUP(E1948,Country_MZ[MARKET_NODE],Country_MZ[COUNTRY_NAME])</f>
        <v>GERMANY</v>
      </c>
      <c r="J1948" s="10" t="str">
        <f>_xlfn.XLOOKUP(A1948,Country_MZ[MARKET_NODE],Country_MZ[COUNTRY_NAME])</f>
        <v>FRANCE</v>
      </c>
    </row>
    <row r="1949" spans="1:10" hidden="1">
      <c r="A1949" s="10" t="s">
        <v>50</v>
      </c>
      <c r="B1949" s="10" t="s">
        <v>34</v>
      </c>
      <c r="C1949" s="10" t="s">
        <v>385</v>
      </c>
      <c r="D1949" s="10">
        <v>2030</v>
      </c>
      <c r="E1949" s="10" t="s">
        <v>50</v>
      </c>
      <c r="F1949" s="10">
        <v>4800</v>
      </c>
      <c r="G1949" s="10">
        <v>4800</v>
      </c>
      <c r="H1949" s="10" t="s">
        <v>291</v>
      </c>
      <c r="I1949" s="10" t="str">
        <f>_xlfn.XLOOKUP(E1949,Country_MZ[MARKET_NODE],Country_MZ[COUNTRY_NAME])</f>
        <v>FRANCE</v>
      </c>
      <c r="J1949" s="10" t="str">
        <f>_xlfn.XLOOKUP(A1949,Country_MZ[MARKET_NODE],Country_MZ[COUNTRY_NAME])</f>
        <v>FRANCE</v>
      </c>
    </row>
    <row r="1950" spans="1:10" hidden="1">
      <c r="A1950" s="10" t="s">
        <v>50</v>
      </c>
      <c r="B1950" s="10" t="s">
        <v>34</v>
      </c>
      <c r="C1950" s="10" t="s">
        <v>385</v>
      </c>
      <c r="D1950" s="10">
        <v>2031</v>
      </c>
      <c r="E1950" s="10" t="s">
        <v>34</v>
      </c>
      <c r="F1950" s="10">
        <v>4800</v>
      </c>
      <c r="G1950" s="10">
        <v>4800</v>
      </c>
      <c r="H1950" s="10" t="s">
        <v>291</v>
      </c>
      <c r="I1950" s="10" t="str">
        <f>_xlfn.XLOOKUP(E1950,Country_MZ[MARKET_NODE],Country_MZ[COUNTRY_NAME])</f>
        <v>GERMANY</v>
      </c>
      <c r="J1950" s="10" t="str">
        <f>_xlfn.XLOOKUP(A1950,Country_MZ[MARKET_NODE],Country_MZ[COUNTRY_NAME])</f>
        <v>FRANCE</v>
      </c>
    </row>
    <row r="1951" spans="1:10" hidden="1">
      <c r="A1951" s="10" t="s">
        <v>50</v>
      </c>
      <c r="B1951" s="10" t="s">
        <v>34</v>
      </c>
      <c r="C1951" s="10" t="s">
        <v>385</v>
      </c>
      <c r="D1951" s="10">
        <v>2031</v>
      </c>
      <c r="E1951" s="10" t="s">
        <v>50</v>
      </c>
      <c r="F1951" s="10">
        <v>4800</v>
      </c>
      <c r="G1951" s="10">
        <v>4800</v>
      </c>
      <c r="H1951" s="10" t="s">
        <v>291</v>
      </c>
      <c r="I1951" s="10" t="str">
        <f>_xlfn.XLOOKUP(E1951,Country_MZ[MARKET_NODE],Country_MZ[COUNTRY_NAME])</f>
        <v>FRANCE</v>
      </c>
      <c r="J1951" s="10" t="str">
        <f>_xlfn.XLOOKUP(A1951,Country_MZ[MARKET_NODE],Country_MZ[COUNTRY_NAME])</f>
        <v>FRANCE</v>
      </c>
    </row>
    <row r="1952" spans="1:10" hidden="1">
      <c r="A1952" s="10" t="s">
        <v>50</v>
      </c>
      <c r="B1952" s="10" t="s">
        <v>34</v>
      </c>
      <c r="C1952" s="10" t="s">
        <v>385</v>
      </c>
      <c r="D1952" s="10">
        <v>2032</v>
      </c>
      <c r="E1952" s="10" t="s">
        <v>34</v>
      </c>
      <c r="F1952" s="10">
        <v>4800</v>
      </c>
      <c r="G1952" s="10">
        <v>4800</v>
      </c>
      <c r="H1952" s="10" t="s">
        <v>291</v>
      </c>
      <c r="I1952" s="10" t="str">
        <f>_xlfn.XLOOKUP(E1952,Country_MZ[MARKET_NODE],Country_MZ[COUNTRY_NAME])</f>
        <v>GERMANY</v>
      </c>
      <c r="J1952" s="10" t="str">
        <f>_xlfn.XLOOKUP(A1952,Country_MZ[MARKET_NODE],Country_MZ[COUNTRY_NAME])</f>
        <v>FRANCE</v>
      </c>
    </row>
    <row r="1953" spans="1:10" hidden="1">
      <c r="A1953" s="10" t="s">
        <v>50</v>
      </c>
      <c r="B1953" s="10" t="s">
        <v>34</v>
      </c>
      <c r="C1953" s="10" t="s">
        <v>385</v>
      </c>
      <c r="D1953" s="10">
        <v>2032</v>
      </c>
      <c r="E1953" s="10" t="s">
        <v>50</v>
      </c>
      <c r="F1953" s="10">
        <v>4800</v>
      </c>
      <c r="G1953" s="10">
        <v>4800</v>
      </c>
      <c r="H1953" s="10" t="s">
        <v>291</v>
      </c>
      <c r="I1953" s="10" t="str">
        <f>_xlfn.XLOOKUP(E1953,Country_MZ[MARKET_NODE],Country_MZ[COUNTRY_NAME])</f>
        <v>FRANCE</v>
      </c>
      <c r="J1953" s="10" t="str">
        <f>_xlfn.XLOOKUP(A1953,Country_MZ[MARKET_NODE],Country_MZ[COUNTRY_NAME])</f>
        <v>FRANCE</v>
      </c>
    </row>
    <row r="1954" spans="1:10" hidden="1">
      <c r="A1954" s="10" t="s">
        <v>50</v>
      </c>
      <c r="B1954" s="10" t="s">
        <v>34</v>
      </c>
      <c r="C1954" s="10" t="s">
        <v>385</v>
      </c>
      <c r="D1954" s="10">
        <v>2033</v>
      </c>
      <c r="E1954" s="10" t="s">
        <v>34</v>
      </c>
      <c r="F1954" s="10">
        <v>4800</v>
      </c>
      <c r="G1954" s="10">
        <v>4800</v>
      </c>
      <c r="H1954" s="10" t="s">
        <v>291</v>
      </c>
      <c r="I1954" s="10" t="str">
        <f>_xlfn.XLOOKUP(E1954,Country_MZ[MARKET_NODE],Country_MZ[COUNTRY_NAME])</f>
        <v>GERMANY</v>
      </c>
      <c r="J1954" s="10" t="str">
        <f>_xlfn.XLOOKUP(A1954,Country_MZ[MARKET_NODE],Country_MZ[COUNTRY_NAME])</f>
        <v>FRANCE</v>
      </c>
    </row>
    <row r="1955" spans="1:10" hidden="1">
      <c r="A1955" s="10" t="s">
        <v>50</v>
      </c>
      <c r="B1955" s="10" t="s">
        <v>34</v>
      </c>
      <c r="C1955" s="10" t="s">
        <v>385</v>
      </c>
      <c r="D1955" s="10">
        <v>2033</v>
      </c>
      <c r="E1955" s="10" t="s">
        <v>50</v>
      </c>
      <c r="F1955" s="10">
        <v>4800</v>
      </c>
      <c r="G1955" s="10">
        <v>4800</v>
      </c>
      <c r="H1955" s="10" t="s">
        <v>291</v>
      </c>
      <c r="I1955" s="10" t="str">
        <f>_xlfn.XLOOKUP(E1955,Country_MZ[MARKET_NODE],Country_MZ[COUNTRY_NAME])</f>
        <v>FRANCE</v>
      </c>
      <c r="J1955" s="10" t="str">
        <f>_xlfn.XLOOKUP(A1955,Country_MZ[MARKET_NODE],Country_MZ[COUNTRY_NAME])</f>
        <v>FRANCE</v>
      </c>
    </row>
    <row r="1956" spans="1:10" hidden="1">
      <c r="A1956" s="10" t="s">
        <v>50</v>
      </c>
      <c r="B1956" s="10" t="s">
        <v>34</v>
      </c>
      <c r="C1956" s="10" t="s">
        <v>385</v>
      </c>
      <c r="D1956" s="10">
        <v>2034</v>
      </c>
      <c r="E1956" s="10" t="s">
        <v>34</v>
      </c>
      <c r="F1956" s="10">
        <v>4800</v>
      </c>
      <c r="G1956" s="10">
        <v>4800</v>
      </c>
      <c r="H1956" s="10" t="s">
        <v>291</v>
      </c>
      <c r="I1956" s="10" t="str">
        <f>_xlfn.XLOOKUP(E1956,Country_MZ[MARKET_NODE],Country_MZ[COUNTRY_NAME])</f>
        <v>GERMANY</v>
      </c>
      <c r="J1956" s="10" t="str">
        <f>_xlfn.XLOOKUP(A1956,Country_MZ[MARKET_NODE],Country_MZ[COUNTRY_NAME])</f>
        <v>FRANCE</v>
      </c>
    </row>
    <row r="1957" spans="1:10" hidden="1">
      <c r="A1957" s="10" t="s">
        <v>50</v>
      </c>
      <c r="B1957" s="10" t="s">
        <v>34</v>
      </c>
      <c r="C1957" s="10" t="s">
        <v>385</v>
      </c>
      <c r="D1957" s="10">
        <v>2034</v>
      </c>
      <c r="E1957" s="10" t="s">
        <v>50</v>
      </c>
      <c r="F1957" s="10">
        <v>4800</v>
      </c>
      <c r="G1957" s="10">
        <v>4800</v>
      </c>
      <c r="H1957" s="10" t="s">
        <v>291</v>
      </c>
      <c r="I1957" s="10" t="str">
        <f>_xlfn.XLOOKUP(E1957,Country_MZ[MARKET_NODE],Country_MZ[COUNTRY_NAME])</f>
        <v>FRANCE</v>
      </c>
      <c r="J1957" s="10" t="str">
        <f>_xlfn.XLOOKUP(A1957,Country_MZ[MARKET_NODE],Country_MZ[COUNTRY_NAME])</f>
        <v>FRANCE</v>
      </c>
    </row>
    <row r="1958" spans="1:10" hidden="1">
      <c r="A1958" s="10" t="s">
        <v>50</v>
      </c>
      <c r="B1958" s="10" t="s">
        <v>34</v>
      </c>
      <c r="C1958" s="10" t="s">
        <v>385</v>
      </c>
      <c r="D1958" s="10">
        <v>2035</v>
      </c>
      <c r="E1958" s="10" t="s">
        <v>34</v>
      </c>
      <c r="F1958" s="10">
        <v>4800</v>
      </c>
      <c r="G1958" s="10">
        <v>4800</v>
      </c>
      <c r="H1958" s="10" t="s">
        <v>291</v>
      </c>
      <c r="I1958" s="10" t="str">
        <f>_xlfn.XLOOKUP(E1958,Country_MZ[MARKET_NODE],Country_MZ[COUNTRY_NAME])</f>
        <v>GERMANY</v>
      </c>
      <c r="J1958" s="10" t="str">
        <f>_xlfn.XLOOKUP(A1958,Country_MZ[MARKET_NODE],Country_MZ[COUNTRY_NAME])</f>
        <v>FRANCE</v>
      </c>
    </row>
    <row r="1959" spans="1:10" hidden="1">
      <c r="A1959" s="10" t="s">
        <v>50</v>
      </c>
      <c r="B1959" s="10" t="s">
        <v>34</v>
      </c>
      <c r="C1959" s="10" t="s">
        <v>385</v>
      </c>
      <c r="D1959" s="10">
        <v>2035</v>
      </c>
      <c r="E1959" s="10" t="s">
        <v>50</v>
      </c>
      <c r="F1959" s="10">
        <v>4800</v>
      </c>
      <c r="G1959" s="10">
        <v>4800</v>
      </c>
      <c r="H1959" s="10" t="s">
        <v>291</v>
      </c>
      <c r="I1959" s="10" t="str">
        <f>_xlfn.XLOOKUP(E1959,Country_MZ[MARKET_NODE],Country_MZ[COUNTRY_NAME])</f>
        <v>FRANCE</v>
      </c>
      <c r="J1959" s="10" t="str">
        <f>_xlfn.XLOOKUP(A1959,Country_MZ[MARKET_NODE],Country_MZ[COUNTRY_NAME])</f>
        <v>FRANCE</v>
      </c>
    </row>
    <row r="1960" spans="1:10" hidden="1">
      <c r="A1960" s="10" t="s">
        <v>50</v>
      </c>
      <c r="B1960" s="10" t="s">
        <v>47</v>
      </c>
      <c r="C1960" s="10" t="s">
        <v>386</v>
      </c>
      <c r="D1960" s="10">
        <v>2025</v>
      </c>
      <c r="E1960" s="10" t="s">
        <v>47</v>
      </c>
      <c r="F1960" s="10">
        <v>2800</v>
      </c>
      <c r="G1960" s="10">
        <v>2800</v>
      </c>
      <c r="H1960" s="10" t="s">
        <v>291</v>
      </c>
      <c r="I1960" s="10" t="str">
        <f>_xlfn.XLOOKUP(E1960,Country_MZ[MARKET_NODE],Country_MZ[COUNTRY_NAME])</f>
        <v>SPAIN</v>
      </c>
      <c r="J1960" s="10" t="str">
        <f>_xlfn.XLOOKUP(A1960,Country_MZ[MARKET_NODE],Country_MZ[COUNTRY_NAME])</f>
        <v>FRANCE</v>
      </c>
    </row>
    <row r="1961" spans="1:10" hidden="1">
      <c r="A1961" s="10" t="s">
        <v>50</v>
      </c>
      <c r="B1961" s="10" t="s">
        <v>47</v>
      </c>
      <c r="C1961" s="10" t="s">
        <v>386</v>
      </c>
      <c r="D1961" s="10">
        <v>2025</v>
      </c>
      <c r="E1961" s="10" t="s">
        <v>50</v>
      </c>
      <c r="F1961" s="10">
        <v>2800</v>
      </c>
      <c r="G1961" s="10">
        <v>2800</v>
      </c>
      <c r="H1961" s="10" t="s">
        <v>291</v>
      </c>
      <c r="I1961" s="10" t="str">
        <f>_xlfn.XLOOKUP(E1961,Country_MZ[MARKET_NODE],Country_MZ[COUNTRY_NAME])</f>
        <v>FRANCE</v>
      </c>
      <c r="J1961" s="10" t="str">
        <f>_xlfn.XLOOKUP(A1961,Country_MZ[MARKET_NODE],Country_MZ[COUNTRY_NAME])</f>
        <v>FRANCE</v>
      </c>
    </row>
    <row r="1962" spans="1:10" hidden="1">
      <c r="A1962" s="10" t="s">
        <v>50</v>
      </c>
      <c r="B1962" s="10" t="s">
        <v>47</v>
      </c>
      <c r="C1962" s="10" t="s">
        <v>386</v>
      </c>
      <c r="D1962" s="10">
        <v>2026</v>
      </c>
      <c r="E1962" s="10" t="s">
        <v>47</v>
      </c>
      <c r="F1962" s="10">
        <v>2800</v>
      </c>
      <c r="G1962" s="10">
        <v>2800</v>
      </c>
      <c r="H1962" s="10" t="s">
        <v>291</v>
      </c>
      <c r="I1962" s="10" t="str">
        <f>_xlfn.XLOOKUP(E1962,Country_MZ[MARKET_NODE],Country_MZ[COUNTRY_NAME])</f>
        <v>SPAIN</v>
      </c>
      <c r="J1962" s="10" t="str">
        <f>_xlfn.XLOOKUP(A1962,Country_MZ[MARKET_NODE],Country_MZ[COUNTRY_NAME])</f>
        <v>FRANCE</v>
      </c>
    </row>
    <row r="1963" spans="1:10" hidden="1">
      <c r="A1963" s="10" t="s">
        <v>50</v>
      </c>
      <c r="B1963" s="10" t="s">
        <v>47</v>
      </c>
      <c r="C1963" s="10" t="s">
        <v>386</v>
      </c>
      <c r="D1963" s="10">
        <v>2026</v>
      </c>
      <c r="E1963" s="10" t="s">
        <v>50</v>
      </c>
      <c r="F1963" s="10">
        <v>2800</v>
      </c>
      <c r="G1963" s="10">
        <v>2800</v>
      </c>
      <c r="H1963" s="10" t="s">
        <v>291</v>
      </c>
      <c r="I1963" s="10" t="str">
        <f>_xlfn.XLOOKUP(E1963,Country_MZ[MARKET_NODE],Country_MZ[COUNTRY_NAME])</f>
        <v>FRANCE</v>
      </c>
      <c r="J1963" s="10" t="str">
        <f>_xlfn.XLOOKUP(A1963,Country_MZ[MARKET_NODE],Country_MZ[COUNTRY_NAME])</f>
        <v>FRANCE</v>
      </c>
    </row>
    <row r="1964" spans="1:10" hidden="1">
      <c r="A1964" s="10" t="s">
        <v>50</v>
      </c>
      <c r="B1964" s="10" t="s">
        <v>47</v>
      </c>
      <c r="C1964" s="10" t="s">
        <v>386</v>
      </c>
      <c r="D1964" s="10">
        <v>2027</v>
      </c>
      <c r="E1964" s="10" t="s">
        <v>47</v>
      </c>
      <c r="F1964" s="10">
        <v>2800</v>
      </c>
      <c r="G1964" s="10">
        <v>2800</v>
      </c>
      <c r="H1964" s="10" t="s">
        <v>291</v>
      </c>
      <c r="I1964" s="10" t="str">
        <f>_xlfn.XLOOKUP(E1964,Country_MZ[MARKET_NODE],Country_MZ[COUNTRY_NAME])</f>
        <v>SPAIN</v>
      </c>
      <c r="J1964" s="10" t="str">
        <f>_xlfn.XLOOKUP(A1964,Country_MZ[MARKET_NODE],Country_MZ[COUNTRY_NAME])</f>
        <v>FRANCE</v>
      </c>
    </row>
    <row r="1965" spans="1:10" hidden="1">
      <c r="A1965" s="10" t="s">
        <v>50</v>
      </c>
      <c r="B1965" s="10" t="s">
        <v>47</v>
      </c>
      <c r="C1965" s="10" t="s">
        <v>386</v>
      </c>
      <c r="D1965" s="10">
        <v>2027</v>
      </c>
      <c r="E1965" s="10" t="s">
        <v>50</v>
      </c>
      <c r="F1965" s="10">
        <v>2800</v>
      </c>
      <c r="G1965" s="10">
        <v>2800</v>
      </c>
      <c r="H1965" s="10" t="s">
        <v>291</v>
      </c>
      <c r="I1965" s="10" t="str">
        <f>_xlfn.XLOOKUP(E1965,Country_MZ[MARKET_NODE],Country_MZ[COUNTRY_NAME])</f>
        <v>FRANCE</v>
      </c>
      <c r="J1965" s="10" t="str">
        <f>_xlfn.XLOOKUP(A1965,Country_MZ[MARKET_NODE],Country_MZ[COUNTRY_NAME])</f>
        <v>FRANCE</v>
      </c>
    </row>
    <row r="1966" spans="1:10" hidden="1">
      <c r="A1966" s="10" t="s">
        <v>50</v>
      </c>
      <c r="B1966" s="10" t="s">
        <v>47</v>
      </c>
      <c r="C1966" s="10" t="s">
        <v>386</v>
      </c>
      <c r="D1966" s="10">
        <v>2028</v>
      </c>
      <c r="E1966" s="10" t="s">
        <v>47</v>
      </c>
      <c r="F1966" s="10">
        <v>2800</v>
      </c>
      <c r="G1966" s="10">
        <v>2800</v>
      </c>
      <c r="H1966" s="10" t="s">
        <v>291</v>
      </c>
      <c r="I1966" s="10" t="str">
        <f>_xlfn.XLOOKUP(E1966,Country_MZ[MARKET_NODE],Country_MZ[COUNTRY_NAME])</f>
        <v>SPAIN</v>
      </c>
      <c r="J1966" s="10" t="str">
        <f>_xlfn.XLOOKUP(A1966,Country_MZ[MARKET_NODE],Country_MZ[COUNTRY_NAME])</f>
        <v>FRANCE</v>
      </c>
    </row>
    <row r="1967" spans="1:10" hidden="1">
      <c r="A1967" s="10" t="s">
        <v>50</v>
      </c>
      <c r="B1967" s="10" t="s">
        <v>47</v>
      </c>
      <c r="C1967" s="10" t="s">
        <v>386</v>
      </c>
      <c r="D1967" s="10">
        <v>2028</v>
      </c>
      <c r="E1967" s="10" t="s">
        <v>50</v>
      </c>
      <c r="F1967" s="10">
        <v>2800</v>
      </c>
      <c r="G1967" s="10">
        <v>2800</v>
      </c>
      <c r="H1967" s="10" t="s">
        <v>291</v>
      </c>
      <c r="I1967" s="10" t="str">
        <f>_xlfn.XLOOKUP(E1967,Country_MZ[MARKET_NODE],Country_MZ[COUNTRY_NAME])</f>
        <v>FRANCE</v>
      </c>
      <c r="J1967" s="10" t="str">
        <f>_xlfn.XLOOKUP(A1967,Country_MZ[MARKET_NODE],Country_MZ[COUNTRY_NAME])</f>
        <v>FRANCE</v>
      </c>
    </row>
    <row r="1968" spans="1:10" hidden="1">
      <c r="A1968" s="10" t="s">
        <v>50</v>
      </c>
      <c r="B1968" s="10" t="s">
        <v>47</v>
      </c>
      <c r="C1968" s="10" t="s">
        <v>386</v>
      </c>
      <c r="D1968" s="10">
        <v>2029</v>
      </c>
      <c r="E1968" s="10" t="s">
        <v>47</v>
      </c>
      <c r="F1968" s="10">
        <v>5000</v>
      </c>
      <c r="G1968" s="10">
        <v>5000</v>
      </c>
      <c r="H1968" s="10" t="s">
        <v>291</v>
      </c>
      <c r="I1968" s="10" t="str">
        <f>_xlfn.XLOOKUP(E1968,Country_MZ[MARKET_NODE],Country_MZ[COUNTRY_NAME])</f>
        <v>SPAIN</v>
      </c>
      <c r="J1968" s="10" t="str">
        <f>_xlfn.XLOOKUP(A1968,Country_MZ[MARKET_NODE],Country_MZ[COUNTRY_NAME])</f>
        <v>FRANCE</v>
      </c>
    </row>
    <row r="1969" spans="1:10" hidden="1">
      <c r="A1969" s="10" t="s">
        <v>50</v>
      </c>
      <c r="B1969" s="10" t="s">
        <v>47</v>
      </c>
      <c r="C1969" s="10" t="s">
        <v>386</v>
      </c>
      <c r="D1969" s="10">
        <v>2029</v>
      </c>
      <c r="E1969" s="10" t="s">
        <v>50</v>
      </c>
      <c r="F1969" s="10">
        <v>5000</v>
      </c>
      <c r="G1969" s="10">
        <v>5000</v>
      </c>
      <c r="H1969" s="10" t="s">
        <v>291</v>
      </c>
      <c r="I1969" s="10" t="str">
        <f>_xlfn.XLOOKUP(E1969,Country_MZ[MARKET_NODE],Country_MZ[COUNTRY_NAME])</f>
        <v>FRANCE</v>
      </c>
      <c r="J1969" s="10" t="str">
        <f>_xlfn.XLOOKUP(A1969,Country_MZ[MARKET_NODE],Country_MZ[COUNTRY_NAME])</f>
        <v>FRANCE</v>
      </c>
    </row>
    <row r="1970" spans="1:10" hidden="1">
      <c r="A1970" s="10" t="s">
        <v>50</v>
      </c>
      <c r="B1970" s="10" t="s">
        <v>47</v>
      </c>
      <c r="C1970" s="10" t="s">
        <v>386</v>
      </c>
      <c r="D1970" s="10">
        <v>2030</v>
      </c>
      <c r="E1970" s="10" t="s">
        <v>47</v>
      </c>
      <c r="F1970" s="10">
        <v>5000</v>
      </c>
      <c r="G1970" s="10">
        <v>5000</v>
      </c>
      <c r="H1970" s="10" t="s">
        <v>291</v>
      </c>
      <c r="I1970" s="10" t="str">
        <f>_xlfn.XLOOKUP(E1970,Country_MZ[MARKET_NODE],Country_MZ[COUNTRY_NAME])</f>
        <v>SPAIN</v>
      </c>
      <c r="J1970" s="10" t="str">
        <f>_xlfn.XLOOKUP(A1970,Country_MZ[MARKET_NODE],Country_MZ[COUNTRY_NAME])</f>
        <v>FRANCE</v>
      </c>
    </row>
    <row r="1971" spans="1:10" hidden="1">
      <c r="A1971" s="10" t="s">
        <v>50</v>
      </c>
      <c r="B1971" s="10" t="s">
        <v>47</v>
      </c>
      <c r="C1971" s="10" t="s">
        <v>386</v>
      </c>
      <c r="D1971" s="10">
        <v>2030</v>
      </c>
      <c r="E1971" s="10" t="s">
        <v>50</v>
      </c>
      <c r="F1971" s="10">
        <v>5000</v>
      </c>
      <c r="G1971" s="10">
        <v>5000</v>
      </c>
      <c r="H1971" s="10" t="s">
        <v>291</v>
      </c>
      <c r="I1971" s="10" t="str">
        <f>_xlfn.XLOOKUP(E1971,Country_MZ[MARKET_NODE],Country_MZ[COUNTRY_NAME])</f>
        <v>FRANCE</v>
      </c>
      <c r="J1971" s="10" t="str">
        <f>_xlfn.XLOOKUP(A1971,Country_MZ[MARKET_NODE],Country_MZ[COUNTRY_NAME])</f>
        <v>FRANCE</v>
      </c>
    </row>
    <row r="1972" spans="1:10" hidden="1">
      <c r="A1972" s="10" t="s">
        <v>50</v>
      </c>
      <c r="B1972" s="10" t="s">
        <v>47</v>
      </c>
      <c r="C1972" s="10" t="s">
        <v>386</v>
      </c>
      <c r="D1972" s="10">
        <v>2031</v>
      </c>
      <c r="E1972" s="10" t="s">
        <v>47</v>
      </c>
      <c r="F1972" s="10">
        <v>5000</v>
      </c>
      <c r="G1972" s="10">
        <v>5000</v>
      </c>
      <c r="H1972" s="10" t="s">
        <v>291</v>
      </c>
      <c r="I1972" s="10" t="str">
        <f>_xlfn.XLOOKUP(E1972,Country_MZ[MARKET_NODE],Country_MZ[COUNTRY_NAME])</f>
        <v>SPAIN</v>
      </c>
      <c r="J1972" s="10" t="str">
        <f>_xlfn.XLOOKUP(A1972,Country_MZ[MARKET_NODE],Country_MZ[COUNTRY_NAME])</f>
        <v>FRANCE</v>
      </c>
    </row>
    <row r="1973" spans="1:10" hidden="1">
      <c r="A1973" s="10" t="s">
        <v>50</v>
      </c>
      <c r="B1973" s="10" t="s">
        <v>47</v>
      </c>
      <c r="C1973" s="10" t="s">
        <v>386</v>
      </c>
      <c r="D1973" s="10">
        <v>2031</v>
      </c>
      <c r="E1973" s="10" t="s">
        <v>50</v>
      </c>
      <c r="F1973" s="10">
        <v>5000</v>
      </c>
      <c r="G1973" s="10">
        <v>5000</v>
      </c>
      <c r="H1973" s="10" t="s">
        <v>291</v>
      </c>
      <c r="I1973" s="10" t="str">
        <f>_xlfn.XLOOKUP(E1973,Country_MZ[MARKET_NODE],Country_MZ[COUNTRY_NAME])</f>
        <v>FRANCE</v>
      </c>
      <c r="J1973" s="10" t="str">
        <f>_xlfn.XLOOKUP(A1973,Country_MZ[MARKET_NODE],Country_MZ[COUNTRY_NAME])</f>
        <v>FRANCE</v>
      </c>
    </row>
    <row r="1974" spans="1:10" hidden="1">
      <c r="A1974" s="10" t="s">
        <v>50</v>
      </c>
      <c r="B1974" s="10" t="s">
        <v>47</v>
      </c>
      <c r="C1974" s="10" t="s">
        <v>386</v>
      </c>
      <c r="D1974" s="10">
        <v>2032</v>
      </c>
      <c r="E1974" s="10" t="s">
        <v>47</v>
      </c>
      <c r="F1974" s="10">
        <v>5000</v>
      </c>
      <c r="G1974" s="10">
        <v>5000</v>
      </c>
      <c r="H1974" s="10" t="s">
        <v>291</v>
      </c>
      <c r="I1974" s="10" t="str">
        <f>_xlfn.XLOOKUP(E1974,Country_MZ[MARKET_NODE],Country_MZ[COUNTRY_NAME])</f>
        <v>SPAIN</v>
      </c>
      <c r="J1974" s="10" t="str">
        <f>_xlfn.XLOOKUP(A1974,Country_MZ[MARKET_NODE],Country_MZ[COUNTRY_NAME])</f>
        <v>FRANCE</v>
      </c>
    </row>
    <row r="1975" spans="1:10" hidden="1">
      <c r="A1975" s="10" t="s">
        <v>50</v>
      </c>
      <c r="B1975" s="10" t="s">
        <v>47</v>
      </c>
      <c r="C1975" s="10" t="s">
        <v>386</v>
      </c>
      <c r="D1975" s="10">
        <v>2032</v>
      </c>
      <c r="E1975" s="10" t="s">
        <v>50</v>
      </c>
      <c r="F1975" s="10">
        <v>5000</v>
      </c>
      <c r="G1975" s="10">
        <v>5000</v>
      </c>
      <c r="H1975" s="10" t="s">
        <v>291</v>
      </c>
      <c r="I1975" s="10" t="str">
        <f>_xlfn.XLOOKUP(E1975,Country_MZ[MARKET_NODE],Country_MZ[COUNTRY_NAME])</f>
        <v>FRANCE</v>
      </c>
      <c r="J1975" s="10" t="str">
        <f>_xlfn.XLOOKUP(A1975,Country_MZ[MARKET_NODE],Country_MZ[COUNTRY_NAME])</f>
        <v>FRANCE</v>
      </c>
    </row>
    <row r="1976" spans="1:10" hidden="1">
      <c r="A1976" s="10" t="s">
        <v>50</v>
      </c>
      <c r="B1976" s="10" t="s">
        <v>47</v>
      </c>
      <c r="C1976" s="10" t="s">
        <v>386</v>
      </c>
      <c r="D1976" s="10">
        <v>2033</v>
      </c>
      <c r="E1976" s="10" t="s">
        <v>47</v>
      </c>
      <c r="F1976" s="10">
        <v>8000</v>
      </c>
      <c r="G1976" s="10">
        <v>8000</v>
      </c>
      <c r="H1976" s="10" t="s">
        <v>291</v>
      </c>
      <c r="I1976" s="10" t="str">
        <f>_xlfn.XLOOKUP(E1976,Country_MZ[MARKET_NODE],Country_MZ[COUNTRY_NAME])</f>
        <v>SPAIN</v>
      </c>
      <c r="J1976" s="10" t="str">
        <f>_xlfn.XLOOKUP(A1976,Country_MZ[MARKET_NODE],Country_MZ[COUNTRY_NAME])</f>
        <v>FRANCE</v>
      </c>
    </row>
    <row r="1977" spans="1:10" hidden="1">
      <c r="A1977" s="10" t="s">
        <v>50</v>
      </c>
      <c r="B1977" s="10" t="s">
        <v>47</v>
      </c>
      <c r="C1977" s="10" t="s">
        <v>386</v>
      </c>
      <c r="D1977" s="10">
        <v>2033</v>
      </c>
      <c r="E1977" s="10" t="s">
        <v>50</v>
      </c>
      <c r="F1977" s="10">
        <v>5000</v>
      </c>
      <c r="G1977" s="10">
        <v>5000</v>
      </c>
      <c r="H1977" s="10" t="s">
        <v>291</v>
      </c>
      <c r="I1977" s="10" t="str">
        <f>_xlfn.XLOOKUP(E1977,Country_MZ[MARKET_NODE],Country_MZ[COUNTRY_NAME])</f>
        <v>FRANCE</v>
      </c>
      <c r="J1977" s="10" t="str">
        <f>_xlfn.XLOOKUP(A1977,Country_MZ[MARKET_NODE],Country_MZ[COUNTRY_NAME])</f>
        <v>FRANCE</v>
      </c>
    </row>
    <row r="1978" spans="1:10" hidden="1">
      <c r="A1978" s="10" t="s">
        <v>50</v>
      </c>
      <c r="B1978" s="10" t="s">
        <v>47</v>
      </c>
      <c r="C1978" s="10" t="s">
        <v>386</v>
      </c>
      <c r="D1978" s="10">
        <v>2034</v>
      </c>
      <c r="E1978" s="10" t="s">
        <v>47</v>
      </c>
      <c r="F1978" s="10">
        <v>8000</v>
      </c>
      <c r="G1978" s="10">
        <v>8000</v>
      </c>
      <c r="H1978" s="10" t="s">
        <v>291</v>
      </c>
      <c r="I1978" s="10" t="str">
        <f>_xlfn.XLOOKUP(E1978,Country_MZ[MARKET_NODE],Country_MZ[COUNTRY_NAME])</f>
        <v>SPAIN</v>
      </c>
      <c r="J1978" s="10" t="str">
        <f>_xlfn.XLOOKUP(A1978,Country_MZ[MARKET_NODE],Country_MZ[COUNTRY_NAME])</f>
        <v>FRANCE</v>
      </c>
    </row>
    <row r="1979" spans="1:10" hidden="1">
      <c r="A1979" s="10" t="s">
        <v>50</v>
      </c>
      <c r="B1979" s="10" t="s">
        <v>47</v>
      </c>
      <c r="C1979" s="10" t="s">
        <v>386</v>
      </c>
      <c r="D1979" s="10">
        <v>2034</v>
      </c>
      <c r="E1979" s="10" t="s">
        <v>50</v>
      </c>
      <c r="F1979" s="10">
        <v>5000</v>
      </c>
      <c r="G1979" s="10">
        <v>5000</v>
      </c>
      <c r="H1979" s="10" t="s">
        <v>291</v>
      </c>
      <c r="I1979" s="10" t="str">
        <f>_xlfn.XLOOKUP(E1979,Country_MZ[MARKET_NODE],Country_MZ[COUNTRY_NAME])</f>
        <v>FRANCE</v>
      </c>
      <c r="J1979" s="10" t="str">
        <f>_xlfn.XLOOKUP(A1979,Country_MZ[MARKET_NODE],Country_MZ[COUNTRY_NAME])</f>
        <v>FRANCE</v>
      </c>
    </row>
    <row r="1980" spans="1:10" hidden="1">
      <c r="A1980" s="10" t="s">
        <v>50</v>
      </c>
      <c r="B1980" s="10" t="s">
        <v>47</v>
      </c>
      <c r="C1980" s="10" t="s">
        <v>386</v>
      </c>
      <c r="D1980" s="10">
        <v>2035</v>
      </c>
      <c r="E1980" s="10" t="s">
        <v>47</v>
      </c>
      <c r="F1980" s="10">
        <v>8000</v>
      </c>
      <c r="G1980" s="10">
        <v>8000</v>
      </c>
      <c r="H1980" s="10" t="s">
        <v>291</v>
      </c>
      <c r="I1980" s="10" t="str">
        <f>_xlfn.XLOOKUP(E1980,Country_MZ[MARKET_NODE],Country_MZ[COUNTRY_NAME])</f>
        <v>SPAIN</v>
      </c>
      <c r="J1980" s="10" t="str">
        <f>_xlfn.XLOOKUP(A1980,Country_MZ[MARKET_NODE],Country_MZ[COUNTRY_NAME])</f>
        <v>FRANCE</v>
      </c>
    </row>
    <row r="1981" spans="1:10" hidden="1">
      <c r="A1981" s="10" t="s">
        <v>50</v>
      </c>
      <c r="B1981" s="10" t="s">
        <v>47</v>
      </c>
      <c r="C1981" s="10" t="s">
        <v>386</v>
      </c>
      <c r="D1981" s="10">
        <v>2035</v>
      </c>
      <c r="E1981" s="10" t="s">
        <v>50</v>
      </c>
      <c r="F1981" s="10">
        <v>6500</v>
      </c>
      <c r="G1981" s="10">
        <v>6500</v>
      </c>
      <c r="H1981" s="10" t="s">
        <v>291</v>
      </c>
      <c r="I1981" s="10" t="str">
        <f>_xlfn.XLOOKUP(E1981,Country_MZ[MARKET_NODE],Country_MZ[COUNTRY_NAME])</f>
        <v>FRANCE</v>
      </c>
      <c r="J1981" s="10" t="str">
        <f>_xlfn.XLOOKUP(A1981,Country_MZ[MARKET_NODE],Country_MZ[COUNTRY_NAME])</f>
        <v>FRANCE</v>
      </c>
    </row>
    <row r="1982" spans="1:10" hidden="1">
      <c r="A1982" s="10" t="s">
        <v>50</v>
      </c>
      <c r="B1982" s="10" t="s">
        <v>55</v>
      </c>
      <c r="C1982" s="10" t="s">
        <v>387</v>
      </c>
      <c r="D1982" s="10">
        <v>2025</v>
      </c>
      <c r="E1982" s="10" t="s">
        <v>50</v>
      </c>
      <c r="F1982" s="10">
        <v>0</v>
      </c>
      <c r="G1982" s="10">
        <v>0</v>
      </c>
      <c r="H1982" s="10" t="s">
        <v>291</v>
      </c>
      <c r="I1982" s="10" t="str">
        <f>_xlfn.XLOOKUP(E1982,Country_MZ[MARKET_NODE],Country_MZ[COUNTRY_NAME])</f>
        <v>FRANCE</v>
      </c>
      <c r="J1982" s="10" t="str">
        <f>_xlfn.XLOOKUP(A1982,Country_MZ[MARKET_NODE],Country_MZ[COUNTRY_NAME])</f>
        <v>FRANCE</v>
      </c>
    </row>
    <row r="1983" spans="1:10" hidden="1">
      <c r="A1983" s="10" t="s">
        <v>50</v>
      </c>
      <c r="B1983" s="10" t="s">
        <v>55</v>
      </c>
      <c r="C1983" s="10" t="s">
        <v>387</v>
      </c>
      <c r="D1983" s="10">
        <v>2025</v>
      </c>
      <c r="E1983" s="10" t="s">
        <v>55</v>
      </c>
      <c r="F1983" s="10">
        <v>0</v>
      </c>
      <c r="G1983" s="10">
        <v>0</v>
      </c>
      <c r="H1983" s="10" t="s">
        <v>291</v>
      </c>
      <c r="I1983" s="10" t="str">
        <f>_xlfn.XLOOKUP(E1983,Country_MZ[MARKET_NODE],Country_MZ[COUNTRY_NAME])</f>
        <v>IRELAND</v>
      </c>
      <c r="J1983" s="10" t="str">
        <f>_xlfn.XLOOKUP(A1983,Country_MZ[MARKET_NODE],Country_MZ[COUNTRY_NAME])</f>
        <v>FRANCE</v>
      </c>
    </row>
    <row r="1984" spans="1:10" hidden="1">
      <c r="A1984" s="10" t="s">
        <v>50</v>
      </c>
      <c r="B1984" s="10" t="s">
        <v>55</v>
      </c>
      <c r="C1984" s="10" t="s">
        <v>387</v>
      </c>
      <c r="D1984" s="10">
        <v>2026</v>
      </c>
      <c r="E1984" s="10" t="s">
        <v>50</v>
      </c>
      <c r="F1984" s="10">
        <v>0</v>
      </c>
      <c r="G1984" s="10">
        <v>0</v>
      </c>
      <c r="H1984" s="10" t="s">
        <v>291</v>
      </c>
      <c r="I1984" s="10" t="str">
        <f>_xlfn.XLOOKUP(E1984,Country_MZ[MARKET_NODE],Country_MZ[COUNTRY_NAME])</f>
        <v>FRANCE</v>
      </c>
      <c r="J1984" s="10" t="str">
        <f>_xlfn.XLOOKUP(A1984,Country_MZ[MARKET_NODE],Country_MZ[COUNTRY_NAME])</f>
        <v>FRANCE</v>
      </c>
    </row>
    <row r="1985" spans="1:10" hidden="1">
      <c r="A1985" s="10" t="s">
        <v>50</v>
      </c>
      <c r="B1985" s="10" t="s">
        <v>55</v>
      </c>
      <c r="C1985" s="10" t="s">
        <v>387</v>
      </c>
      <c r="D1985" s="10">
        <v>2026</v>
      </c>
      <c r="E1985" s="10" t="s">
        <v>55</v>
      </c>
      <c r="F1985" s="10">
        <v>0</v>
      </c>
      <c r="G1985" s="10">
        <v>0</v>
      </c>
      <c r="H1985" s="10" t="s">
        <v>291</v>
      </c>
      <c r="I1985" s="10" t="str">
        <f>_xlfn.XLOOKUP(E1985,Country_MZ[MARKET_NODE],Country_MZ[COUNTRY_NAME])</f>
        <v>IRELAND</v>
      </c>
      <c r="J1985" s="10" t="str">
        <f>_xlfn.XLOOKUP(A1985,Country_MZ[MARKET_NODE],Country_MZ[COUNTRY_NAME])</f>
        <v>FRANCE</v>
      </c>
    </row>
    <row r="1986" spans="1:10" hidden="1">
      <c r="A1986" s="10" t="s">
        <v>50</v>
      </c>
      <c r="B1986" s="10" t="s">
        <v>55</v>
      </c>
      <c r="C1986" s="10" t="s">
        <v>387</v>
      </c>
      <c r="D1986" s="10">
        <v>2027</v>
      </c>
      <c r="E1986" s="10" t="s">
        <v>50</v>
      </c>
      <c r="F1986" s="10">
        <v>0</v>
      </c>
      <c r="G1986" s="10">
        <v>0</v>
      </c>
      <c r="H1986" s="10" t="s">
        <v>291</v>
      </c>
      <c r="I1986" s="10" t="str">
        <f>_xlfn.XLOOKUP(E1986,Country_MZ[MARKET_NODE],Country_MZ[COUNTRY_NAME])</f>
        <v>FRANCE</v>
      </c>
      <c r="J1986" s="10" t="str">
        <f>_xlfn.XLOOKUP(A1986,Country_MZ[MARKET_NODE],Country_MZ[COUNTRY_NAME])</f>
        <v>FRANCE</v>
      </c>
    </row>
    <row r="1987" spans="1:10" hidden="1">
      <c r="A1987" s="10" t="s">
        <v>50</v>
      </c>
      <c r="B1987" s="10" t="s">
        <v>55</v>
      </c>
      <c r="C1987" s="10" t="s">
        <v>387</v>
      </c>
      <c r="D1987" s="10">
        <v>2027</v>
      </c>
      <c r="E1987" s="10" t="s">
        <v>55</v>
      </c>
      <c r="F1987" s="10">
        <v>0</v>
      </c>
      <c r="G1987" s="10">
        <v>0</v>
      </c>
      <c r="H1987" s="10" t="s">
        <v>291</v>
      </c>
      <c r="I1987" s="10" t="str">
        <f>_xlfn.XLOOKUP(E1987,Country_MZ[MARKET_NODE],Country_MZ[COUNTRY_NAME])</f>
        <v>IRELAND</v>
      </c>
      <c r="J1987" s="10" t="str">
        <f>_xlfn.XLOOKUP(A1987,Country_MZ[MARKET_NODE],Country_MZ[COUNTRY_NAME])</f>
        <v>FRANCE</v>
      </c>
    </row>
    <row r="1988" spans="1:10" hidden="1">
      <c r="A1988" s="10" t="s">
        <v>50</v>
      </c>
      <c r="B1988" s="10" t="s">
        <v>55</v>
      </c>
      <c r="C1988" s="10" t="s">
        <v>387</v>
      </c>
      <c r="D1988" s="10">
        <v>2028</v>
      </c>
      <c r="E1988" s="10" t="s">
        <v>50</v>
      </c>
      <c r="F1988" s="10">
        <v>700</v>
      </c>
      <c r="G1988" s="10">
        <v>700</v>
      </c>
      <c r="H1988" s="10" t="s">
        <v>291</v>
      </c>
      <c r="I1988" s="10" t="str">
        <f>_xlfn.XLOOKUP(E1988,Country_MZ[MARKET_NODE],Country_MZ[COUNTRY_NAME])</f>
        <v>FRANCE</v>
      </c>
      <c r="J1988" s="10" t="str">
        <f>_xlfn.XLOOKUP(A1988,Country_MZ[MARKET_NODE],Country_MZ[COUNTRY_NAME])</f>
        <v>FRANCE</v>
      </c>
    </row>
    <row r="1989" spans="1:10" hidden="1">
      <c r="A1989" s="10" t="s">
        <v>50</v>
      </c>
      <c r="B1989" s="10" t="s">
        <v>55</v>
      </c>
      <c r="C1989" s="10" t="s">
        <v>387</v>
      </c>
      <c r="D1989" s="10">
        <v>2028</v>
      </c>
      <c r="E1989" s="10" t="s">
        <v>55</v>
      </c>
      <c r="F1989" s="10">
        <v>700</v>
      </c>
      <c r="G1989" s="10">
        <v>700</v>
      </c>
      <c r="H1989" s="10" t="s">
        <v>291</v>
      </c>
      <c r="I1989" s="10" t="str">
        <f>_xlfn.XLOOKUP(E1989,Country_MZ[MARKET_NODE],Country_MZ[COUNTRY_NAME])</f>
        <v>IRELAND</v>
      </c>
      <c r="J1989" s="10" t="str">
        <f>_xlfn.XLOOKUP(A1989,Country_MZ[MARKET_NODE],Country_MZ[COUNTRY_NAME])</f>
        <v>FRANCE</v>
      </c>
    </row>
    <row r="1990" spans="1:10" hidden="1">
      <c r="A1990" s="10" t="s">
        <v>50</v>
      </c>
      <c r="B1990" s="10" t="s">
        <v>55</v>
      </c>
      <c r="C1990" s="10" t="s">
        <v>387</v>
      </c>
      <c r="D1990" s="10">
        <v>2029</v>
      </c>
      <c r="E1990" s="10" t="s">
        <v>50</v>
      </c>
      <c r="F1990" s="10">
        <v>700</v>
      </c>
      <c r="G1990" s="10">
        <v>700</v>
      </c>
      <c r="H1990" s="10" t="s">
        <v>291</v>
      </c>
      <c r="I1990" s="10" t="str">
        <f>_xlfn.XLOOKUP(E1990,Country_MZ[MARKET_NODE],Country_MZ[COUNTRY_NAME])</f>
        <v>FRANCE</v>
      </c>
      <c r="J1990" s="10" t="str">
        <f>_xlfn.XLOOKUP(A1990,Country_MZ[MARKET_NODE],Country_MZ[COUNTRY_NAME])</f>
        <v>FRANCE</v>
      </c>
    </row>
    <row r="1991" spans="1:10" hidden="1">
      <c r="A1991" s="10" t="s">
        <v>50</v>
      </c>
      <c r="B1991" s="10" t="s">
        <v>55</v>
      </c>
      <c r="C1991" s="10" t="s">
        <v>387</v>
      </c>
      <c r="D1991" s="10">
        <v>2029</v>
      </c>
      <c r="E1991" s="10" t="s">
        <v>55</v>
      </c>
      <c r="F1991" s="10">
        <v>700</v>
      </c>
      <c r="G1991" s="10">
        <v>700</v>
      </c>
      <c r="H1991" s="10" t="s">
        <v>291</v>
      </c>
      <c r="I1991" s="10" t="str">
        <f>_xlfn.XLOOKUP(E1991,Country_MZ[MARKET_NODE],Country_MZ[COUNTRY_NAME])</f>
        <v>IRELAND</v>
      </c>
      <c r="J1991" s="10" t="str">
        <f>_xlfn.XLOOKUP(A1991,Country_MZ[MARKET_NODE],Country_MZ[COUNTRY_NAME])</f>
        <v>FRANCE</v>
      </c>
    </row>
    <row r="1992" spans="1:10" hidden="1">
      <c r="A1992" s="10" t="s">
        <v>50</v>
      </c>
      <c r="B1992" s="10" t="s">
        <v>55</v>
      </c>
      <c r="C1992" s="10" t="s">
        <v>387</v>
      </c>
      <c r="D1992" s="10">
        <v>2030</v>
      </c>
      <c r="E1992" s="10" t="s">
        <v>50</v>
      </c>
      <c r="F1992" s="10">
        <v>700</v>
      </c>
      <c r="G1992" s="10">
        <v>700</v>
      </c>
      <c r="H1992" s="10" t="s">
        <v>291</v>
      </c>
      <c r="I1992" s="10" t="str">
        <f>_xlfn.XLOOKUP(E1992,Country_MZ[MARKET_NODE],Country_MZ[COUNTRY_NAME])</f>
        <v>FRANCE</v>
      </c>
      <c r="J1992" s="10" t="str">
        <f>_xlfn.XLOOKUP(A1992,Country_MZ[MARKET_NODE],Country_MZ[COUNTRY_NAME])</f>
        <v>FRANCE</v>
      </c>
    </row>
    <row r="1993" spans="1:10" hidden="1">
      <c r="A1993" s="10" t="s">
        <v>50</v>
      </c>
      <c r="B1993" s="10" t="s">
        <v>55</v>
      </c>
      <c r="C1993" s="10" t="s">
        <v>387</v>
      </c>
      <c r="D1993" s="10">
        <v>2030</v>
      </c>
      <c r="E1993" s="10" t="s">
        <v>55</v>
      </c>
      <c r="F1993" s="10">
        <v>700</v>
      </c>
      <c r="G1993" s="10">
        <v>700</v>
      </c>
      <c r="H1993" s="10" t="s">
        <v>291</v>
      </c>
      <c r="I1993" s="10" t="str">
        <f>_xlfn.XLOOKUP(E1993,Country_MZ[MARKET_NODE],Country_MZ[COUNTRY_NAME])</f>
        <v>IRELAND</v>
      </c>
      <c r="J1993" s="10" t="str">
        <f>_xlfn.XLOOKUP(A1993,Country_MZ[MARKET_NODE],Country_MZ[COUNTRY_NAME])</f>
        <v>FRANCE</v>
      </c>
    </row>
    <row r="1994" spans="1:10" hidden="1">
      <c r="A1994" s="10" t="s">
        <v>50</v>
      </c>
      <c r="B1994" s="10" t="s">
        <v>55</v>
      </c>
      <c r="C1994" s="10" t="s">
        <v>387</v>
      </c>
      <c r="D1994" s="10">
        <v>2031</v>
      </c>
      <c r="E1994" s="10" t="s">
        <v>50</v>
      </c>
      <c r="F1994" s="10">
        <v>700</v>
      </c>
      <c r="G1994" s="10">
        <v>700</v>
      </c>
      <c r="H1994" s="10" t="s">
        <v>291</v>
      </c>
      <c r="I1994" s="10" t="str">
        <f>_xlfn.XLOOKUP(E1994,Country_MZ[MARKET_NODE],Country_MZ[COUNTRY_NAME])</f>
        <v>FRANCE</v>
      </c>
      <c r="J1994" s="10" t="str">
        <f>_xlfn.XLOOKUP(A1994,Country_MZ[MARKET_NODE],Country_MZ[COUNTRY_NAME])</f>
        <v>FRANCE</v>
      </c>
    </row>
    <row r="1995" spans="1:10" hidden="1">
      <c r="A1995" s="10" t="s">
        <v>50</v>
      </c>
      <c r="B1995" s="10" t="s">
        <v>55</v>
      </c>
      <c r="C1995" s="10" t="s">
        <v>387</v>
      </c>
      <c r="D1995" s="10">
        <v>2031</v>
      </c>
      <c r="E1995" s="10" t="s">
        <v>55</v>
      </c>
      <c r="F1995" s="10">
        <v>700</v>
      </c>
      <c r="G1995" s="10">
        <v>700</v>
      </c>
      <c r="H1995" s="10" t="s">
        <v>291</v>
      </c>
      <c r="I1995" s="10" t="str">
        <f>_xlfn.XLOOKUP(E1995,Country_MZ[MARKET_NODE],Country_MZ[COUNTRY_NAME])</f>
        <v>IRELAND</v>
      </c>
      <c r="J1995" s="10" t="str">
        <f>_xlfn.XLOOKUP(A1995,Country_MZ[MARKET_NODE],Country_MZ[COUNTRY_NAME])</f>
        <v>FRANCE</v>
      </c>
    </row>
    <row r="1996" spans="1:10" hidden="1">
      <c r="A1996" s="10" t="s">
        <v>50</v>
      </c>
      <c r="B1996" s="10" t="s">
        <v>55</v>
      </c>
      <c r="C1996" s="10" t="s">
        <v>387</v>
      </c>
      <c r="D1996" s="10">
        <v>2032</v>
      </c>
      <c r="E1996" s="10" t="s">
        <v>50</v>
      </c>
      <c r="F1996" s="10">
        <v>700</v>
      </c>
      <c r="G1996" s="10">
        <v>700</v>
      </c>
      <c r="H1996" s="10" t="s">
        <v>291</v>
      </c>
      <c r="I1996" s="10" t="str">
        <f>_xlfn.XLOOKUP(E1996,Country_MZ[MARKET_NODE],Country_MZ[COUNTRY_NAME])</f>
        <v>FRANCE</v>
      </c>
      <c r="J1996" s="10" t="str">
        <f>_xlfn.XLOOKUP(A1996,Country_MZ[MARKET_NODE],Country_MZ[COUNTRY_NAME])</f>
        <v>FRANCE</v>
      </c>
    </row>
    <row r="1997" spans="1:10" hidden="1">
      <c r="A1997" s="10" t="s">
        <v>50</v>
      </c>
      <c r="B1997" s="10" t="s">
        <v>55</v>
      </c>
      <c r="C1997" s="10" t="s">
        <v>387</v>
      </c>
      <c r="D1997" s="10">
        <v>2032</v>
      </c>
      <c r="E1997" s="10" t="s">
        <v>55</v>
      </c>
      <c r="F1997" s="10">
        <v>700</v>
      </c>
      <c r="G1997" s="10">
        <v>700</v>
      </c>
      <c r="H1997" s="10" t="s">
        <v>291</v>
      </c>
      <c r="I1997" s="10" t="str">
        <f>_xlfn.XLOOKUP(E1997,Country_MZ[MARKET_NODE],Country_MZ[COUNTRY_NAME])</f>
        <v>IRELAND</v>
      </c>
      <c r="J1997" s="10" t="str">
        <f>_xlfn.XLOOKUP(A1997,Country_MZ[MARKET_NODE],Country_MZ[COUNTRY_NAME])</f>
        <v>FRANCE</v>
      </c>
    </row>
    <row r="1998" spans="1:10" hidden="1">
      <c r="A1998" s="10" t="s">
        <v>50</v>
      </c>
      <c r="B1998" s="10" t="s">
        <v>55</v>
      </c>
      <c r="C1998" s="10" t="s">
        <v>387</v>
      </c>
      <c r="D1998" s="10">
        <v>2033</v>
      </c>
      <c r="E1998" s="10" t="s">
        <v>50</v>
      </c>
      <c r="F1998" s="10">
        <v>700</v>
      </c>
      <c r="G1998" s="10">
        <v>700</v>
      </c>
      <c r="H1998" s="10" t="s">
        <v>291</v>
      </c>
      <c r="I1998" s="10" t="str">
        <f>_xlfn.XLOOKUP(E1998,Country_MZ[MARKET_NODE],Country_MZ[COUNTRY_NAME])</f>
        <v>FRANCE</v>
      </c>
      <c r="J1998" s="10" t="str">
        <f>_xlfn.XLOOKUP(A1998,Country_MZ[MARKET_NODE],Country_MZ[COUNTRY_NAME])</f>
        <v>FRANCE</v>
      </c>
    </row>
    <row r="1999" spans="1:10" hidden="1">
      <c r="A1999" s="10" t="s">
        <v>50</v>
      </c>
      <c r="B1999" s="10" t="s">
        <v>55</v>
      </c>
      <c r="C1999" s="10" t="s">
        <v>387</v>
      </c>
      <c r="D1999" s="10">
        <v>2033</v>
      </c>
      <c r="E1999" s="10" t="s">
        <v>55</v>
      </c>
      <c r="F1999" s="10">
        <v>700</v>
      </c>
      <c r="G1999" s="10">
        <v>700</v>
      </c>
      <c r="H1999" s="10" t="s">
        <v>291</v>
      </c>
      <c r="I1999" s="10" t="str">
        <f>_xlfn.XLOOKUP(E1999,Country_MZ[MARKET_NODE],Country_MZ[COUNTRY_NAME])</f>
        <v>IRELAND</v>
      </c>
      <c r="J1999" s="10" t="str">
        <f>_xlfn.XLOOKUP(A1999,Country_MZ[MARKET_NODE],Country_MZ[COUNTRY_NAME])</f>
        <v>FRANCE</v>
      </c>
    </row>
    <row r="2000" spans="1:10" hidden="1">
      <c r="A2000" s="10" t="s">
        <v>50</v>
      </c>
      <c r="B2000" s="10" t="s">
        <v>55</v>
      </c>
      <c r="C2000" s="10" t="s">
        <v>387</v>
      </c>
      <c r="D2000" s="10">
        <v>2034</v>
      </c>
      <c r="E2000" s="10" t="s">
        <v>50</v>
      </c>
      <c r="F2000" s="10">
        <v>700</v>
      </c>
      <c r="G2000" s="10">
        <v>700</v>
      </c>
      <c r="H2000" s="10" t="s">
        <v>291</v>
      </c>
      <c r="I2000" s="10" t="str">
        <f>_xlfn.XLOOKUP(E2000,Country_MZ[MARKET_NODE],Country_MZ[COUNTRY_NAME])</f>
        <v>FRANCE</v>
      </c>
      <c r="J2000" s="10" t="str">
        <f>_xlfn.XLOOKUP(A2000,Country_MZ[MARKET_NODE],Country_MZ[COUNTRY_NAME])</f>
        <v>FRANCE</v>
      </c>
    </row>
    <row r="2001" spans="1:10" hidden="1">
      <c r="A2001" s="10" t="s">
        <v>50</v>
      </c>
      <c r="B2001" s="10" t="s">
        <v>55</v>
      </c>
      <c r="C2001" s="10" t="s">
        <v>387</v>
      </c>
      <c r="D2001" s="10">
        <v>2034</v>
      </c>
      <c r="E2001" s="10" t="s">
        <v>55</v>
      </c>
      <c r="F2001" s="10">
        <v>700</v>
      </c>
      <c r="G2001" s="10">
        <v>700</v>
      </c>
      <c r="H2001" s="10" t="s">
        <v>291</v>
      </c>
      <c r="I2001" s="10" t="str">
        <f>_xlfn.XLOOKUP(E2001,Country_MZ[MARKET_NODE],Country_MZ[COUNTRY_NAME])</f>
        <v>IRELAND</v>
      </c>
      <c r="J2001" s="10" t="str">
        <f>_xlfn.XLOOKUP(A2001,Country_MZ[MARKET_NODE],Country_MZ[COUNTRY_NAME])</f>
        <v>FRANCE</v>
      </c>
    </row>
    <row r="2002" spans="1:10" hidden="1">
      <c r="A2002" s="10" t="s">
        <v>50</v>
      </c>
      <c r="B2002" s="10" t="s">
        <v>55</v>
      </c>
      <c r="C2002" s="10" t="s">
        <v>387</v>
      </c>
      <c r="D2002" s="10">
        <v>2035</v>
      </c>
      <c r="E2002" s="10" t="s">
        <v>50</v>
      </c>
      <c r="F2002" s="10">
        <v>700</v>
      </c>
      <c r="G2002" s="10">
        <v>700</v>
      </c>
      <c r="H2002" s="10" t="s">
        <v>291</v>
      </c>
      <c r="I2002" s="10" t="str">
        <f>_xlfn.XLOOKUP(E2002,Country_MZ[MARKET_NODE],Country_MZ[COUNTRY_NAME])</f>
        <v>FRANCE</v>
      </c>
      <c r="J2002" s="10" t="str">
        <f>_xlfn.XLOOKUP(A2002,Country_MZ[MARKET_NODE],Country_MZ[COUNTRY_NAME])</f>
        <v>FRANCE</v>
      </c>
    </row>
    <row r="2003" spans="1:10" hidden="1">
      <c r="A2003" s="10" t="s">
        <v>50</v>
      </c>
      <c r="B2003" s="10" t="s">
        <v>55</v>
      </c>
      <c r="C2003" s="10" t="s">
        <v>387</v>
      </c>
      <c r="D2003" s="10">
        <v>2035</v>
      </c>
      <c r="E2003" s="10" t="s">
        <v>55</v>
      </c>
      <c r="F2003" s="10">
        <v>700</v>
      </c>
      <c r="G2003" s="10">
        <v>700</v>
      </c>
      <c r="H2003" s="10" t="s">
        <v>291</v>
      </c>
      <c r="I2003" s="10" t="str">
        <f>_xlfn.XLOOKUP(E2003,Country_MZ[MARKET_NODE],Country_MZ[COUNTRY_NAME])</f>
        <v>IRELAND</v>
      </c>
      <c r="J2003" s="10" t="str">
        <f>_xlfn.XLOOKUP(A2003,Country_MZ[MARKET_NODE],Country_MZ[COUNTRY_NAME])</f>
        <v>FRANCE</v>
      </c>
    </row>
    <row r="2004" spans="1:10" hidden="1">
      <c r="A2004" s="10" t="s">
        <v>50</v>
      </c>
      <c r="B2004" s="10" t="s">
        <v>59</v>
      </c>
      <c r="C2004" s="10" t="s">
        <v>388</v>
      </c>
      <c r="D2004" s="10">
        <v>2025</v>
      </c>
      <c r="E2004" s="10" t="s">
        <v>50</v>
      </c>
      <c r="F2004" s="10">
        <v>3900</v>
      </c>
      <c r="G2004" s="10">
        <v>3300</v>
      </c>
      <c r="H2004" s="10" t="s">
        <v>292</v>
      </c>
      <c r="I2004" s="10" t="str">
        <f>_xlfn.XLOOKUP(E2004,Country_MZ[MARKET_NODE],Country_MZ[COUNTRY_NAME])</f>
        <v>FRANCE</v>
      </c>
      <c r="J2004" s="10" t="str">
        <f>_xlfn.XLOOKUP(A2004,Country_MZ[MARKET_NODE],Country_MZ[COUNTRY_NAME])</f>
        <v>FRANCE</v>
      </c>
    </row>
    <row r="2005" spans="1:10" hidden="1">
      <c r="A2005" s="10" t="s">
        <v>50</v>
      </c>
      <c r="B2005" s="10" t="s">
        <v>59</v>
      </c>
      <c r="C2005" s="10" t="s">
        <v>388</v>
      </c>
      <c r="D2005" s="10">
        <v>2025</v>
      </c>
      <c r="E2005" s="10" t="s">
        <v>59</v>
      </c>
      <c r="F2005" s="10">
        <v>0</v>
      </c>
      <c r="G2005" s="10">
        <v>0</v>
      </c>
      <c r="H2005" s="10" t="s">
        <v>291</v>
      </c>
      <c r="I2005" s="10" t="str">
        <f>_xlfn.XLOOKUP(E2005,Country_MZ[MARKET_NODE],Country_MZ[COUNTRY_NAME])</f>
        <v>ITALY</v>
      </c>
      <c r="J2005" s="10" t="str">
        <f>_xlfn.XLOOKUP(A2005,Country_MZ[MARKET_NODE],Country_MZ[COUNTRY_NAME])</f>
        <v>FRANCE</v>
      </c>
    </row>
    <row r="2006" spans="1:10" hidden="1">
      <c r="A2006" s="10" t="s">
        <v>50</v>
      </c>
      <c r="B2006" s="10" t="s">
        <v>59</v>
      </c>
      <c r="C2006" s="10" t="s">
        <v>388</v>
      </c>
      <c r="D2006" s="10">
        <v>2026</v>
      </c>
      <c r="E2006" s="10" t="s">
        <v>50</v>
      </c>
      <c r="F2006" s="10">
        <v>3900</v>
      </c>
      <c r="G2006" s="10">
        <v>3300</v>
      </c>
      <c r="H2006" s="10" t="s">
        <v>292</v>
      </c>
      <c r="I2006" s="10" t="str">
        <f>_xlfn.XLOOKUP(E2006,Country_MZ[MARKET_NODE],Country_MZ[COUNTRY_NAME])</f>
        <v>FRANCE</v>
      </c>
      <c r="J2006" s="10" t="str">
        <f>_xlfn.XLOOKUP(A2006,Country_MZ[MARKET_NODE],Country_MZ[COUNTRY_NAME])</f>
        <v>FRANCE</v>
      </c>
    </row>
    <row r="2007" spans="1:10" hidden="1">
      <c r="A2007" s="10" t="s">
        <v>50</v>
      </c>
      <c r="B2007" s="10" t="s">
        <v>59</v>
      </c>
      <c r="C2007" s="10" t="s">
        <v>388</v>
      </c>
      <c r="D2007" s="10">
        <v>2026</v>
      </c>
      <c r="E2007" s="10" t="s">
        <v>59</v>
      </c>
      <c r="F2007" s="10">
        <v>4485</v>
      </c>
      <c r="G2007" s="10">
        <v>3817</v>
      </c>
      <c r="H2007" s="10" t="s">
        <v>292</v>
      </c>
      <c r="I2007" s="10" t="str">
        <f>_xlfn.XLOOKUP(E2007,Country_MZ[MARKET_NODE],Country_MZ[COUNTRY_NAME])</f>
        <v>ITALY</v>
      </c>
      <c r="J2007" s="10" t="str">
        <f>_xlfn.XLOOKUP(A2007,Country_MZ[MARKET_NODE],Country_MZ[COUNTRY_NAME])</f>
        <v>FRANCE</v>
      </c>
    </row>
    <row r="2008" spans="1:10" hidden="1">
      <c r="A2008" s="10" t="s">
        <v>50</v>
      </c>
      <c r="B2008" s="10" t="s">
        <v>59</v>
      </c>
      <c r="C2008" s="10" t="s">
        <v>388</v>
      </c>
      <c r="D2008" s="10">
        <v>2027</v>
      </c>
      <c r="E2008" s="10" t="s">
        <v>50</v>
      </c>
      <c r="F2008" s="10">
        <v>3900</v>
      </c>
      <c r="G2008" s="10">
        <v>3300</v>
      </c>
      <c r="H2008" s="10" t="s">
        <v>292</v>
      </c>
      <c r="I2008" s="10" t="str">
        <f>_xlfn.XLOOKUP(E2008,Country_MZ[MARKET_NODE],Country_MZ[COUNTRY_NAME])</f>
        <v>FRANCE</v>
      </c>
      <c r="J2008" s="10" t="str">
        <f>_xlfn.XLOOKUP(A2008,Country_MZ[MARKET_NODE],Country_MZ[COUNTRY_NAME])</f>
        <v>FRANCE</v>
      </c>
    </row>
    <row r="2009" spans="1:10" hidden="1">
      <c r="A2009" s="10" t="s">
        <v>50</v>
      </c>
      <c r="B2009" s="10" t="s">
        <v>59</v>
      </c>
      <c r="C2009" s="10" t="s">
        <v>388</v>
      </c>
      <c r="D2009" s="10">
        <v>2027</v>
      </c>
      <c r="E2009" s="10" t="s">
        <v>59</v>
      </c>
      <c r="F2009" s="10">
        <v>4485</v>
      </c>
      <c r="G2009" s="10">
        <v>3817</v>
      </c>
      <c r="H2009" s="10" t="s">
        <v>292</v>
      </c>
      <c r="I2009" s="10" t="str">
        <f>_xlfn.XLOOKUP(E2009,Country_MZ[MARKET_NODE],Country_MZ[COUNTRY_NAME])</f>
        <v>ITALY</v>
      </c>
      <c r="J2009" s="10" t="str">
        <f>_xlfn.XLOOKUP(A2009,Country_MZ[MARKET_NODE],Country_MZ[COUNTRY_NAME])</f>
        <v>FRANCE</v>
      </c>
    </row>
    <row r="2010" spans="1:10" hidden="1">
      <c r="A2010" s="10" t="s">
        <v>50</v>
      </c>
      <c r="B2010" s="10" t="s">
        <v>59</v>
      </c>
      <c r="C2010" s="10" t="s">
        <v>388</v>
      </c>
      <c r="D2010" s="10">
        <v>2028</v>
      </c>
      <c r="E2010" s="10" t="s">
        <v>50</v>
      </c>
      <c r="F2010" s="10">
        <v>3900</v>
      </c>
      <c r="G2010" s="10">
        <v>3300</v>
      </c>
      <c r="H2010" s="10" t="s">
        <v>292</v>
      </c>
      <c r="I2010" s="10" t="str">
        <f>_xlfn.XLOOKUP(E2010,Country_MZ[MARKET_NODE],Country_MZ[COUNTRY_NAME])</f>
        <v>FRANCE</v>
      </c>
      <c r="J2010" s="10" t="str">
        <f>_xlfn.XLOOKUP(A2010,Country_MZ[MARKET_NODE],Country_MZ[COUNTRY_NAME])</f>
        <v>FRANCE</v>
      </c>
    </row>
    <row r="2011" spans="1:10" hidden="1">
      <c r="A2011" s="10" t="s">
        <v>50</v>
      </c>
      <c r="B2011" s="10" t="s">
        <v>59</v>
      </c>
      <c r="C2011" s="10" t="s">
        <v>388</v>
      </c>
      <c r="D2011" s="10">
        <v>2028</v>
      </c>
      <c r="E2011" s="10" t="s">
        <v>59</v>
      </c>
      <c r="F2011" s="10">
        <v>4485</v>
      </c>
      <c r="G2011" s="10">
        <v>3817</v>
      </c>
      <c r="H2011" s="10" t="s">
        <v>292</v>
      </c>
      <c r="I2011" s="10" t="str">
        <f>_xlfn.XLOOKUP(E2011,Country_MZ[MARKET_NODE],Country_MZ[COUNTRY_NAME])</f>
        <v>ITALY</v>
      </c>
      <c r="J2011" s="10" t="str">
        <f>_xlfn.XLOOKUP(A2011,Country_MZ[MARKET_NODE],Country_MZ[COUNTRY_NAME])</f>
        <v>FRANCE</v>
      </c>
    </row>
    <row r="2012" spans="1:10" hidden="1">
      <c r="A2012" s="10" t="s">
        <v>50</v>
      </c>
      <c r="B2012" s="10" t="s">
        <v>59</v>
      </c>
      <c r="C2012" s="10" t="s">
        <v>388</v>
      </c>
      <c r="D2012" s="10">
        <v>2029</v>
      </c>
      <c r="E2012" s="10" t="s">
        <v>50</v>
      </c>
      <c r="F2012" s="10">
        <v>3900</v>
      </c>
      <c r="G2012" s="10">
        <v>3300</v>
      </c>
      <c r="H2012" s="10" t="s">
        <v>292</v>
      </c>
      <c r="I2012" s="10" t="str">
        <f>_xlfn.XLOOKUP(E2012,Country_MZ[MARKET_NODE],Country_MZ[COUNTRY_NAME])</f>
        <v>FRANCE</v>
      </c>
      <c r="J2012" s="10" t="str">
        <f>_xlfn.XLOOKUP(A2012,Country_MZ[MARKET_NODE],Country_MZ[COUNTRY_NAME])</f>
        <v>FRANCE</v>
      </c>
    </row>
    <row r="2013" spans="1:10" hidden="1">
      <c r="A2013" s="10" t="s">
        <v>50</v>
      </c>
      <c r="B2013" s="10" t="s">
        <v>59</v>
      </c>
      <c r="C2013" s="10" t="s">
        <v>388</v>
      </c>
      <c r="D2013" s="10">
        <v>2029</v>
      </c>
      <c r="E2013" s="10" t="s">
        <v>59</v>
      </c>
      <c r="F2013" s="10">
        <v>4485</v>
      </c>
      <c r="G2013" s="10">
        <v>3817</v>
      </c>
      <c r="H2013" s="10" t="s">
        <v>292</v>
      </c>
      <c r="I2013" s="10" t="str">
        <f>_xlfn.XLOOKUP(E2013,Country_MZ[MARKET_NODE],Country_MZ[COUNTRY_NAME])</f>
        <v>ITALY</v>
      </c>
      <c r="J2013" s="10" t="str">
        <f>_xlfn.XLOOKUP(A2013,Country_MZ[MARKET_NODE],Country_MZ[COUNTRY_NAME])</f>
        <v>FRANCE</v>
      </c>
    </row>
    <row r="2014" spans="1:10" hidden="1">
      <c r="A2014" s="10" t="s">
        <v>50</v>
      </c>
      <c r="B2014" s="10" t="s">
        <v>59</v>
      </c>
      <c r="C2014" s="10" t="s">
        <v>388</v>
      </c>
      <c r="D2014" s="10">
        <v>2030</v>
      </c>
      <c r="E2014" s="10" t="s">
        <v>50</v>
      </c>
      <c r="F2014" s="10">
        <v>3900</v>
      </c>
      <c r="G2014" s="10">
        <v>3300</v>
      </c>
      <c r="H2014" s="10" t="s">
        <v>292</v>
      </c>
      <c r="I2014" s="10" t="str">
        <f>_xlfn.XLOOKUP(E2014,Country_MZ[MARKET_NODE],Country_MZ[COUNTRY_NAME])</f>
        <v>FRANCE</v>
      </c>
      <c r="J2014" s="10" t="str">
        <f>_xlfn.XLOOKUP(A2014,Country_MZ[MARKET_NODE],Country_MZ[COUNTRY_NAME])</f>
        <v>FRANCE</v>
      </c>
    </row>
    <row r="2015" spans="1:10" hidden="1">
      <c r="A2015" s="10" t="s">
        <v>50</v>
      </c>
      <c r="B2015" s="10" t="s">
        <v>59</v>
      </c>
      <c r="C2015" s="10" t="s">
        <v>388</v>
      </c>
      <c r="D2015" s="10">
        <v>2030</v>
      </c>
      <c r="E2015" s="10" t="s">
        <v>59</v>
      </c>
      <c r="F2015" s="10">
        <v>4485</v>
      </c>
      <c r="G2015" s="10">
        <v>3817</v>
      </c>
      <c r="H2015" s="10" t="s">
        <v>292</v>
      </c>
      <c r="I2015" s="10" t="str">
        <f>_xlfn.XLOOKUP(E2015,Country_MZ[MARKET_NODE],Country_MZ[COUNTRY_NAME])</f>
        <v>ITALY</v>
      </c>
      <c r="J2015" s="10" t="str">
        <f>_xlfn.XLOOKUP(A2015,Country_MZ[MARKET_NODE],Country_MZ[COUNTRY_NAME])</f>
        <v>FRANCE</v>
      </c>
    </row>
    <row r="2016" spans="1:10" hidden="1">
      <c r="A2016" s="10" t="s">
        <v>50</v>
      </c>
      <c r="B2016" s="10" t="s">
        <v>59</v>
      </c>
      <c r="C2016" s="10" t="s">
        <v>388</v>
      </c>
      <c r="D2016" s="10">
        <v>2031</v>
      </c>
      <c r="E2016" s="10" t="s">
        <v>50</v>
      </c>
      <c r="F2016" s="10">
        <v>3900</v>
      </c>
      <c r="G2016" s="10">
        <v>3300</v>
      </c>
      <c r="H2016" s="10" t="s">
        <v>292</v>
      </c>
      <c r="I2016" s="10" t="str">
        <f>_xlfn.XLOOKUP(E2016,Country_MZ[MARKET_NODE],Country_MZ[COUNTRY_NAME])</f>
        <v>FRANCE</v>
      </c>
      <c r="J2016" s="10" t="str">
        <f>_xlfn.XLOOKUP(A2016,Country_MZ[MARKET_NODE],Country_MZ[COUNTRY_NAME])</f>
        <v>FRANCE</v>
      </c>
    </row>
    <row r="2017" spans="1:10" hidden="1">
      <c r="A2017" s="10" t="s">
        <v>50</v>
      </c>
      <c r="B2017" s="10" t="s">
        <v>59</v>
      </c>
      <c r="C2017" s="10" t="s">
        <v>388</v>
      </c>
      <c r="D2017" s="10">
        <v>2031</v>
      </c>
      <c r="E2017" s="10" t="s">
        <v>59</v>
      </c>
      <c r="F2017" s="10">
        <v>4485</v>
      </c>
      <c r="G2017" s="10">
        <v>3817</v>
      </c>
      <c r="H2017" s="10" t="s">
        <v>292</v>
      </c>
      <c r="I2017" s="10" t="str">
        <f>_xlfn.XLOOKUP(E2017,Country_MZ[MARKET_NODE],Country_MZ[COUNTRY_NAME])</f>
        <v>ITALY</v>
      </c>
      <c r="J2017" s="10" t="str">
        <f>_xlfn.XLOOKUP(A2017,Country_MZ[MARKET_NODE],Country_MZ[COUNTRY_NAME])</f>
        <v>FRANCE</v>
      </c>
    </row>
    <row r="2018" spans="1:10" hidden="1">
      <c r="A2018" s="10" t="s">
        <v>50</v>
      </c>
      <c r="B2018" s="10" t="s">
        <v>59</v>
      </c>
      <c r="C2018" s="10" t="s">
        <v>388</v>
      </c>
      <c r="D2018" s="10">
        <v>2032</v>
      </c>
      <c r="E2018" s="10" t="s">
        <v>50</v>
      </c>
      <c r="F2018" s="10">
        <v>3900</v>
      </c>
      <c r="G2018" s="10">
        <v>3300</v>
      </c>
      <c r="H2018" s="10" t="s">
        <v>292</v>
      </c>
      <c r="I2018" s="10" t="str">
        <f>_xlfn.XLOOKUP(E2018,Country_MZ[MARKET_NODE],Country_MZ[COUNTRY_NAME])</f>
        <v>FRANCE</v>
      </c>
      <c r="J2018" s="10" t="str">
        <f>_xlfn.XLOOKUP(A2018,Country_MZ[MARKET_NODE],Country_MZ[COUNTRY_NAME])</f>
        <v>FRANCE</v>
      </c>
    </row>
    <row r="2019" spans="1:10" hidden="1">
      <c r="A2019" s="10" t="s">
        <v>50</v>
      </c>
      <c r="B2019" s="10" t="s">
        <v>59</v>
      </c>
      <c r="C2019" s="10" t="s">
        <v>388</v>
      </c>
      <c r="D2019" s="10">
        <v>2032</v>
      </c>
      <c r="E2019" s="10" t="s">
        <v>59</v>
      </c>
      <c r="F2019" s="10">
        <v>4485</v>
      </c>
      <c r="G2019" s="10">
        <v>3817</v>
      </c>
      <c r="H2019" s="10" t="s">
        <v>292</v>
      </c>
      <c r="I2019" s="10" t="str">
        <f>_xlfn.XLOOKUP(E2019,Country_MZ[MARKET_NODE],Country_MZ[COUNTRY_NAME])</f>
        <v>ITALY</v>
      </c>
      <c r="J2019" s="10" t="str">
        <f>_xlfn.XLOOKUP(A2019,Country_MZ[MARKET_NODE],Country_MZ[COUNTRY_NAME])</f>
        <v>FRANCE</v>
      </c>
    </row>
    <row r="2020" spans="1:10" hidden="1">
      <c r="A2020" s="10" t="s">
        <v>50</v>
      </c>
      <c r="B2020" s="10" t="s">
        <v>59</v>
      </c>
      <c r="C2020" s="10" t="s">
        <v>388</v>
      </c>
      <c r="D2020" s="10">
        <v>2033</v>
      </c>
      <c r="E2020" s="10" t="s">
        <v>50</v>
      </c>
      <c r="F2020" s="10">
        <v>3900</v>
      </c>
      <c r="G2020" s="10">
        <v>3300</v>
      </c>
      <c r="H2020" s="10" t="s">
        <v>292</v>
      </c>
      <c r="I2020" s="10" t="str">
        <f>_xlfn.XLOOKUP(E2020,Country_MZ[MARKET_NODE],Country_MZ[COUNTRY_NAME])</f>
        <v>FRANCE</v>
      </c>
      <c r="J2020" s="10" t="str">
        <f>_xlfn.XLOOKUP(A2020,Country_MZ[MARKET_NODE],Country_MZ[COUNTRY_NAME])</f>
        <v>FRANCE</v>
      </c>
    </row>
    <row r="2021" spans="1:10" hidden="1">
      <c r="A2021" s="10" t="s">
        <v>50</v>
      </c>
      <c r="B2021" s="10" t="s">
        <v>59</v>
      </c>
      <c r="C2021" s="10" t="s">
        <v>388</v>
      </c>
      <c r="D2021" s="10">
        <v>2033</v>
      </c>
      <c r="E2021" s="10" t="s">
        <v>59</v>
      </c>
      <c r="F2021" s="10">
        <v>4485</v>
      </c>
      <c r="G2021" s="10">
        <v>3817</v>
      </c>
      <c r="H2021" s="10" t="s">
        <v>292</v>
      </c>
      <c r="I2021" s="10" t="str">
        <f>_xlfn.XLOOKUP(E2021,Country_MZ[MARKET_NODE],Country_MZ[COUNTRY_NAME])</f>
        <v>ITALY</v>
      </c>
      <c r="J2021" s="10" t="str">
        <f>_xlfn.XLOOKUP(A2021,Country_MZ[MARKET_NODE],Country_MZ[COUNTRY_NAME])</f>
        <v>FRANCE</v>
      </c>
    </row>
    <row r="2022" spans="1:10" hidden="1">
      <c r="A2022" s="10" t="s">
        <v>50</v>
      </c>
      <c r="B2022" s="10" t="s">
        <v>59</v>
      </c>
      <c r="C2022" s="10" t="s">
        <v>388</v>
      </c>
      <c r="D2022" s="10">
        <v>2034</v>
      </c>
      <c r="E2022" s="10" t="s">
        <v>50</v>
      </c>
      <c r="F2022" s="10">
        <v>3900</v>
      </c>
      <c r="G2022" s="10">
        <v>3300</v>
      </c>
      <c r="H2022" s="10" t="s">
        <v>292</v>
      </c>
      <c r="I2022" s="10" t="str">
        <f>_xlfn.XLOOKUP(E2022,Country_MZ[MARKET_NODE],Country_MZ[COUNTRY_NAME])</f>
        <v>FRANCE</v>
      </c>
      <c r="J2022" s="10" t="str">
        <f>_xlfn.XLOOKUP(A2022,Country_MZ[MARKET_NODE],Country_MZ[COUNTRY_NAME])</f>
        <v>FRANCE</v>
      </c>
    </row>
    <row r="2023" spans="1:10" hidden="1">
      <c r="A2023" s="10" t="s">
        <v>50</v>
      </c>
      <c r="B2023" s="10" t="s">
        <v>59</v>
      </c>
      <c r="C2023" s="10" t="s">
        <v>388</v>
      </c>
      <c r="D2023" s="10">
        <v>2034</v>
      </c>
      <c r="E2023" s="10" t="s">
        <v>59</v>
      </c>
      <c r="F2023" s="10">
        <v>4485</v>
      </c>
      <c r="G2023" s="10">
        <v>3817</v>
      </c>
      <c r="H2023" s="10" t="s">
        <v>292</v>
      </c>
      <c r="I2023" s="10" t="str">
        <f>_xlfn.XLOOKUP(E2023,Country_MZ[MARKET_NODE],Country_MZ[COUNTRY_NAME])</f>
        <v>ITALY</v>
      </c>
      <c r="J2023" s="10" t="str">
        <f>_xlfn.XLOOKUP(A2023,Country_MZ[MARKET_NODE],Country_MZ[COUNTRY_NAME])</f>
        <v>FRANCE</v>
      </c>
    </row>
    <row r="2024" spans="1:10" hidden="1">
      <c r="A2024" s="10" t="s">
        <v>50</v>
      </c>
      <c r="B2024" s="10" t="s">
        <v>59</v>
      </c>
      <c r="C2024" s="10" t="s">
        <v>388</v>
      </c>
      <c r="D2024" s="10">
        <v>2035</v>
      </c>
      <c r="E2024" s="10" t="s">
        <v>50</v>
      </c>
      <c r="F2024" s="10">
        <v>3900</v>
      </c>
      <c r="G2024" s="10">
        <v>3300</v>
      </c>
      <c r="H2024" s="10" t="s">
        <v>292</v>
      </c>
      <c r="I2024" s="10" t="str">
        <f>_xlfn.XLOOKUP(E2024,Country_MZ[MARKET_NODE],Country_MZ[COUNTRY_NAME])</f>
        <v>FRANCE</v>
      </c>
      <c r="J2024" s="10" t="str">
        <f>_xlfn.XLOOKUP(A2024,Country_MZ[MARKET_NODE],Country_MZ[COUNTRY_NAME])</f>
        <v>FRANCE</v>
      </c>
    </row>
    <row r="2025" spans="1:10" hidden="1">
      <c r="A2025" s="10" t="s">
        <v>50</v>
      </c>
      <c r="B2025" s="10" t="s">
        <v>59</v>
      </c>
      <c r="C2025" s="10" t="s">
        <v>388</v>
      </c>
      <c r="D2025" s="10">
        <v>2035</v>
      </c>
      <c r="E2025" s="10" t="s">
        <v>59</v>
      </c>
      <c r="F2025" s="10">
        <v>4485</v>
      </c>
      <c r="G2025" s="10">
        <v>3817</v>
      </c>
      <c r="H2025" s="10" t="s">
        <v>292</v>
      </c>
      <c r="I2025" s="10" t="str">
        <f>_xlfn.XLOOKUP(E2025,Country_MZ[MARKET_NODE],Country_MZ[COUNTRY_NAME])</f>
        <v>ITALY</v>
      </c>
      <c r="J2025" s="10" t="str">
        <f>_xlfn.XLOOKUP(A2025,Country_MZ[MARKET_NODE],Country_MZ[COUNTRY_NAME])</f>
        <v>FRANCE</v>
      </c>
    </row>
    <row r="2026" spans="1:10" hidden="1">
      <c r="A2026" s="10" t="s">
        <v>50</v>
      </c>
      <c r="B2026" s="10" t="s">
        <v>90</v>
      </c>
      <c r="C2026" s="10" t="s">
        <v>389</v>
      </c>
      <c r="D2026" s="10">
        <v>2025</v>
      </c>
      <c r="E2026" s="10" t="s">
        <v>50</v>
      </c>
      <c r="F2026" s="10">
        <v>4000</v>
      </c>
      <c r="G2026" s="10">
        <v>4000</v>
      </c>
      <c r="H2026" s="10" t="s">
        <v>291</v>
      </c>
      <c r="I2026" s="10" t="str">
        <f>_xlfn.XLOOKUP(E2026,Country_MZ[MARKET_NODE],Country_MZ[COUNTRY_NAME])</f>
        <v>FRANCE</v>
      </c>
      <c r="J2026" s="10" t="str">
        <f>_xlfn.XLOOKUP(A2026,Country_MZ[MARKET_NODE],Country_MZ[COUNTRY_NAME])</f>
        <v>FRANCE</v>
      </c>
    </row>
    <row r="2027" spans="1:10" hidden="1">
      <c r="A2027" s="10" t="s">
        <v>50</v>
      </c>
      <c r="B2027" s="10" t="s">
        <v>90</v>
      </c>
      <c r="C2027" s="10" t="s">
        <v>389</v>
      </c>
      <c r="D2027" s="10">
        <v>2025</v>
      </c>
      <c r="E2027" s="10" t="s">
        <v>90</v>
      </c>
      <c r="F2027" s="10">
        <v>4000</v>
      </c>
      <c r="G2027" s="10">
        <v>4000</v>
      </c>
      <c r="H2027" s="10" t="s">
        <v>291</v>
      </c>
      <c r="I2027" s="10" t="str">
        <f>_xlfn.XLOOKUP(E2027,Country_MZ[MARKET_NODE],Country_MZ[COUNTRY_NAME])</f>
        <v>GREAT BRITAIN</v>
      </c>
      <c r="J2027" s="10" t="str">
        <f>_xlfn.XLOOKUP(A2027,Country_MZ[MARKET_NODE],Country_MZ[COUNTRY_NAME])</f>
        <v>FRANCE</v>
      </c>
    </row>
    <row r="2028" spans="1:10" hidden="1">
      <c r="A2028" s="10" t="s">
        <v>50</v>
      </c>
      <c r="B2028" s="10" t="s">
        <v>90</v>
      </c>
      <c r="C2028" s="10" t="s">
        <v>389</v>
      </c>
      <c r="D2028" s="10">
        <v>2026</v>
      </c>
      <c r="E2028" s="10" t="s">
        <v>50</v>
      </c>
      <c r="F2028" s="10">
        <v>4000</v>
      </c>
      <c r="G2028" s="10">
        <v>4000</v>
      </c>
      <c r="H2028" s="10" t="s">
        <v>291</v>
      </c>
      <c r="I2028" s="10" t="str">
        <f>_xlfn.XLOOKUP(E2028,Country_MZ[MARKET_NODE],Country_MZ[COUNTRY_NAME])</f>
        <v>FRANCE</v>
      </c>
      <c r="J2028" s="10" t="str">
        <f>_xlfn.XLOOKUP(A2028,Country_MZ[MARKET_NODE],Country_MZ[COUNTRY_NAME])</f>
        <v>FRANCE</v>
      </c>
    </row>
    <row r="2029" spans="1:10" hidden="1">
      <c r="A2029" s="10" t="s">
        <v>50</v>
      </c>
      <c r="B2029" s="10" t="s">
        <v>90</v>
      </c>
      <c r="C2029" s="10" t="s">
        <v>389</v>
      </c>
      <c r="D2029" s="10">
        <v>2026</v>
      </c>
      <c r="E2029" s="10" t="s">
        <v>90</v>
      </c>
      <c r="F2029" s="10">
        <v>4000</v>
      </c>
      <c r="G2029" s="10">
        <v>4000</v>
      </c>
      <c r="H2029" s="10" t="s">
        <v>291</v>
      </c>
      <c r="I2029" s="10" t="str">
        <f>_xlfn.XLOOKUP(E2029,Country_MZ[MARKET_NODE],Country_MZ[COUNTRY_NAME])</f>
        <v>GREAT BRITAIN</v>
      </c>
      <c r="J2029" s="10" t="str">
        <f>_xlfn.XLOOKUP(A2029,Country_MZ[MARKET_NODE],Country_MZ[COUNTRY_NAME])</f>
        <v>FRANCE</v>
      </c>
    </row>
    <row r="2030" spans="1:10" hidden="1">
      <c r="A2030" s="10" t="s">
        <v>50</v>
      </c>
      <c r="B2030" s="10" t="s">
        <v>90</v>
      </c>
      <c r="C2030" s="10" t="s">
        <v>389</v>
      </c>
      <c r="D2030" s="10">
        <v>2027</v>
      </c>
      <c r="E2030" s="10" t="s">
        <v>50</v>
      </c>
      <c r="F2030" s="10">
        <v>4000</v>
      </c>
      <c r="G2030" s="10">
        <v>4000</v>
      </c>
      <c r="H2030" s="10" t="s">
        <v>291</v>
      </c>
      <c r="I2030" s="10" t="str">
        <f>_xlfn.XLOOKUP(E2030,Country_MZ[MARKET_NODE],Country_MZ[COUNTRY_NAME])</f>
        <v>FRANCE</v>
      </c>
      <c r="J2030" s="10" t="str">
        <f>_xlfn.XLOOKUP(A2030,Country_MZ[MARKET_NODE],Country_MZ[COUNTRY_NAME])</f>
        <v>FRANCE</v>
      </c>
    </row>
    <row r="2031" spans="1:10" hidden="1">
      <c r="A2031" s="10" t="s">
        <v>50</v>
      </c>
      <c r="B2031" s="10" t="s">
        <v>90</v>
      </c>
      <c r="C2031" s="10" t="s">
        <v>389</v>
      </c>
      <c r="D2031" s="10">
        <v>2027</v>
      </c>
      <c r="E2031" s="10" t="s">
        <v>90</v>
      </c>
      <c r="F2031" s="10">
        <v>4000</v>
      </c>
      <c r="G2031" s="10">
        <v>4000</v>
      </c>
      <c r="H2031" s="10" t="s">
        <v>291</v>
      </c>
      <c r="I2031" s="10" t="str">
        <f>_xlfn.XLOOKUP(E2031,Country_MZ[MARKET_NODE],Country_MZ[COUNTRY_NAME])</f>
        <v>GREAT BRITAIN</v>
      </c>
      <c r="J2031" s="10" t="str">
        <f>_xlfn.XLOOKUP(A2031,Country_MZ[MARKET_NODE],Country_MZ[COUNTRY_NAME])</f>
        <v>FRANCE</v>
      </c>
    </row>
    <row r="2032" spans="1:10" hidden="1">
      <c r="A2032" s="10" t="s">
        <v>50</v>
      </c>
      <c r="B2032" s="10" t="s">
        <v>90</v>
      </c>
      <c r="C2032" s="10" t="s">
        <v>389</v>
      </c>
      <c r="D2032" s="10">
        <v>2028</v>
      </c>
      <c r="E2032" s="10" t="s">
        <v>50</v>
      </c>
      <c r="F2032" s="10">
        <v>4000</v>
      </c>
      <c r="G2032" s="10">
        <v>4000</v>
      </c>
      <c r="H2032" s="10" t="s">
        <v>291</v>
      </c>
      <c r="I2032" s="10" t="str">
        <f>_xlfn.XLOOKUP(E2032,Country_MZ[MARKET_NODE],Country_MZ[COUNTRY_NAME])</f>
        <v>FRANCE</v>
      </c>
      <c r="J2032" s="10" t="str">
        <f>_xlfn.XLOOKUP(A2032,Country_MZ[MARKET_NODE],Country_MZ[COUNTRY_NAME])</f>
        <v>FRANCE</v>
      </c>
    </row>
    <row r="2033" spans="1:10" hidden="1">
      <c r="A2033" s="10" t="s">
        <v>50</v>
      </c>
      <c r="B2033" s="10" t="s">
        <v>90</v>
      </c>
      <c r="C2033" s="10" t="s">
        <v>389</v>
      </c>
      <c r="D2033" s="10">
        <v>2028</v>
      </c>
      <c r="E2033" s="10" t="s">
        <v>90</v>
      </c>
      <c r="F2033" s="10">
        <v>4000</v>
      </c>
      <c r="G2033" s="10">
        <v>4000</v>
      </c>
      <c r="H2033" s="10" t="s">
        <v>291</v>
      </c>
      <c r="I2033" s="10" t="str">
        <f>_xlfn.XLOOKUP(E2033,Country_MZ[MARKET_NODE],Country_MZ[COUNTRY_NAME])</f>
        <v>GREAT BRITAIN</v>
      </c>
      <c r="J2033" s="10" t="str">
        <f>_xlfn.XLOOKUP(A2033,Country_MZ[MARKET_NODE],Country_MZ[COUNTRY_NAME])</f>
        <v>FRANCE</v>
      </c>
    </row>
    <row r="2034" spans="1:10" hidden="1">
      <c r="A2034" s="10" t="s">
        <v>50</v>
      </c>
      <c r="B2034" s="10" t="s">
        <v>90</v>
      </c>
      <c r="C2034" s="10" t="s">
        <v>389</v>
      </c>
      <c r="D2034" s="10">
        <v>2029</v>
      </c>
      <c r="E2034" s="10" t="s">
        <v>50</v>
      </c>
      <c r="F2034" s="10">
        <v>4000</v>
      </c>
      <c r="G2034" s="10">
        <v>4000</v>
      </c>
      <c r="H2034" s="10" t="s">
        <v>291</v>
      </c>
      <c r="I2034" s="10" t="str">
        <f>_xlfn.XLOOKUP(E2034,Country_MZ[MARKET_NODE],Country_MZ[COUNTRY_NAME])</f>
        <v>FRANCE</v>
      </c>
      <c r="J2034" s="10" t="str">
        <f>_xlfn.XLOOKUP(A2034,Country_MZ[MARKET_NODE],Country_MZ[COUNTRY_NAME])</f>
        <v>FRANCE</v>
      </c>
    </row>
    <row r="2035" spans="1:10" hidden="1">
      <c r="A2035" s="10" t="s">
        <v>50</v>
      </c>
      <c r="B2035" s="10" t="s">
        <v>90</v>
      </c>
      <c r="C2035" s="10" t="s">
        <v>389</v>
      </c>
      <c r="D2035" s="10">
        <v>2029</v>
      </c>
      <c r="E2035" s="10" t="s">
        <v>90</v>
      </c>
      <c r="F2035" s="10">
        <v>4000</v>
      </c>
      <c r="G2035" s="10">
        <v>4000</v>
      </c>
      <c r="H2035" s="10" t="s">
        <v>291</v>
      </c>
      <c r="I2035" s="10" t="str">
        <f>_xlfn.XLOOKUP(E2035,Country_MZ[MARKET_NODE],Country_MZ[COUNTRY_NAME])</f>
        <v>GREAT BRITAIN</v>
      </c>
      <c r="J2035" s="10" t="str">
        <f>_xlfn.XLOOKUP(A2035,Country_MZ[MARKET_NODE],Country_MZ[COUNTRY_NAME])</f>
        <v>FRANCE</v>
      </c>
    </row>
    <row r="2036" spans="1:10" hidden="1">
      <c r="A2036" s="10" t="s">
        <v>50</v>
      </c>
      <c r="B2036" s="10" t="s">
        <v>90</v>
      </c>
      <c r="C2036" s="10" t="s">
        <v>389</v>
      </c>
      <c r="D2036" s="10">
        <v>2030</v>
      </c>
      <c r="E2036" s="10" t="s">
        <v>50</v>
      </c>
      <c r="F2036" s="10">
        <v>4000</v>
      </c>
      <c r="G2036" s="10">
        <v>4000</v>
      </c>
      <c r="H2036" s="10" t="s">
        <v>291</v>
      </c>
      <c r="I2036" s="10" t="str">
        <f>_xlfn.XLOOKUP(E2036,Country_MZ[MARKET_NODE],Country_MZ[COUNTRY_NAME])</f>
        <v>FRANCE</v>
      </c>
      <c r="J2036" s="10" t="str">
        <f>_xlfn.XLOOKUP(A2036,Country_MZ[MARKET_NODE],Country_MZ[COUNTRY_NAME])</f>
        <v>FRANCE</v>
      </c>
    </row>
    <row r="2037" spans="1:10" hidden="1">
      <c r="A2037" s="10" t="s">
        <v>50</v>
      </c>
      <c r="B2037" s="10" t="s">
        <v>90</v>
      </c>
      <c r="C2037" s="10" t="s">
        <v>389</v>
      </c>
      <c r="D2037" s="10">
        <v>2030</v>
      </c>
      <c r="E2037" s="10" t="s">
        <v>90</v>
      </c>
      <c r="F2037" s="10">
        <v>4000</v>
      </c>
      <c r="G2037" s="10">
        <v>4000</v>
      </c>
      <c r="H2037" s="10" t="s">
        <v>291</v>
      </c>
      <c r="I2037" s="10" t="str">
        <f>_xlfn.XLOOKUP(E2037,Country_MZ[MARKET_NODE],Country_MZ[COUNTRY_NAME])</f>
        <v>GREAT BRITAIN</v>
      </c>
      <c r="J2037" s="10" t="str">
        <f>_xlfn.XLOOKUP(A2037,Country_MZ[MARKET_NODE],Country_MZ[COUNTRY_NAME])</f>
        <v>FRANCE</v>
      </c>
    </row>
    <row r="2038" spans="1:10" hidden="1">
      <c r="A2038" s="10" t="s">
        <v>50</v>
      </c>
      <c r="B2038" s="10" t="s">
        <v>90</v>
      </c>
      <c r="C2038" s="10" t="s">
        <v>389</v>
      </c>
      <c r="D2038" s="10">
        <v>2031</v>
      </c>
      <c r="E2038" s="10" t="s">
        <v>50</v>
      </c>
      <c r="F2038" s="10">
        <v>4000</v>
      </c>
      <c r="G2038" s="10">
        <v>4000</v>
      </c>
      <c r="H2038" s="10" t="s">
        <v>291</v>
      </c>
      <c r="I2038" s="10" t="str">
        <f>_xlfn.XLOOKUP(E2038,Country_MZ[MARKET_NODE],Country_MZ[COUNTRY_NAME])</f>
        <v>FRANCE</v>
      </c>
      <c r="J2038" s="10" t="str">
        <f>_xlfn.XLOOKUP(A2038,Country_MZ[MARKET_NODE],Country_MZ[COUNTRY_NAME])</f>
        <v>FRANCE</v>
      </c>
    </row>
    <row r="2039" spans="1:10" hidden="1">
      <c r="A2039" s="10" t="s">
        <v>50</v>
      </c>
      <c r="B2039" s="10" t="s">
        <v>90</v>
      </c>
      <c r="C2039" s="10" t="s">
        <v>389</v>
      </c>
      <c r="D2039" s="10">
        <v>2031</v>
      </c>
      <c r="E2039" s="10" t="s">
        <v>90</v>
      </c>
      <c r="F2039" s="10">
        <v>5400</v>
      </c>
      <c r="G2039" s="10">
        <v>5400</v>
      </c>
      <c r="H2039" s="10" t="s">
        <v>291</v>
      </c>
      <c r="I2039" s="10" t="str">
        <f>_xlfn.XLOOKUP(E2039,Country_MZ[MARKET_NODE],Country_MZ[COUNTRY_NAME])</f>
        <v>GREAT BRITAIN</v>
      </c>
      <c r="J2039" s="10" t="str">
        <f>_xlfn.XLOOKUP(A2039,Country_MZ[MARKET_NODE],Country_MZ[COUNTRY_NAME])</f>
        <v>FRANCE</v>
      </c>
    </row>
    <row r="2040" spans="1:10" hidden="1">
      <c r="A2040" s="10" t="s">
        <v>50</v>
      </c>
      <c r="B2040" s="10" t="s">
        <v>90</v>
      </c>
      <c r="C2040" s="10" t="s">
        <v>389</v>
      </c>
      <c r="D2040" s="10">
        <v>2032</v>
      </c>
      <c r="E2040" s="10" t="s">
        <v>50</v>
      </c>
      <c r="F2040" s="10">
        <v>4000</v>
      </c>
      <c r="G2040" s="10">
        <v>4000</v>
      </c>
      <c r="H2040" s="10" t="s">
        <v>291</v>
      </c>
      <c r="I2040" s="10" t="str">
        <f>_xlfn.XLOOKUP(E2040,Country_MZ[MARKET_NODE],Country_MZ[COUNTRY_NAME])</f>
        <v>FRANCE</v>
      </c>
      <c r="J2040" s="10" t="str">
        <f>_xlfn.XLOOKUP(A2040,Country_MZ[MARKET_NODE],Country_MZ[COUNTRY_NAME])</f>
        <v>FRANCE</v>
      </c>
    </row>
    <row r="2041" spans="1:10" hidden="1">
      <c r="A2041" s="10" t="s">
        <v>50</v>
      </c>
      <c r="B2041" s="10" t="s">
        <v>90</v>
      </c>
      <c r="C2041" s="10" t="s">
        <v>389</v>
      </c>
      <c r="D2041" s="10">
        <v>2032</v>
      </c>
      <c r="E2041" s="10" t="s">
        <v>90</v>
      </c>
      <c r="F2041" s="10">
        <v>5400</v>
      </c>
      <c r="G2041" s="10">
        <v>5400</v>
      </c>
      <c r="H2041" s="10" t="s">
        <v>291</v>
      </c>
      <c r="I2041" s="10" t="str">
        <f>_xlfn.XLOOKUP(E2041,Country_MZ[MARKET_NODE],Country_MZ[COUNTRY_NAME])</f>
        <v>GREAT BRITAIN</v>
      </c>
      <c r="J2041" s="10" t="str">
        <f>_xlfn.XLOOKUP(A2041,Country_MZ[MARKET_NODE],Country_MZ[COUNTRY_NAME])</f>
        <v>FRANCE</v>
      </c>
    </row>
    <row r="2042" spans="1:10" hidden="1">
      <c r="A2042" s="10" t="s">
        <v>50</v>
      </c>
      <c r="B2042" s="10" t="s">
        <v>90</v>
      </c>
      <c r="C2042" s="10" t="s">
        <v>389</v>
      </c>
      <c r="D2042" s="10">
        <v>2033</v>
      </c>
      <c r="E2042" s="10" t="s">
        <v>50</v>
      </c>
      <c r="F2042" s="10">
        <v>5250</v>
      </c>
      <c r="G2042" s="10">
        <v>5250</v>
      </c>
      <c r="H2042" s="10" t="s">
        <v>291</v>
      </c>
      <c r="I2042" s="10" t="str">
        <f>_xlfn.XLOOKUP(E2042,Country_MZ[MARKET_NODE],Country_MZ[COUNTRY_NAME])</f>
        <v>FRANCE</v>
      </c>
      <c r="J2042" s="10" t="str">
        <f>_xlfn.XLOOKUP(A2042,Country_MZ[MARKET_NODE],Country_MZ[COUNTRY_NAME])</f>
        <v>FRANCE</v>
      </c>
    </row>
    <row r="2043" spans="1:10" hidden="1">
      <c r="A2043" s="10" t="s">
        <v>50</v>
      </c>
      <c r="B2043" s="10" t="s">
        <v>90</v>
      </c>
      <c r="C2043" s="10" t="s">
        <v>389</v>
      </c>
      <c r="D2043" s="10">
        <v>2033</v>
      </c>
      <c r="E2043" s="10" t="s">
        <v>90</v>
      </c>
      <c r="F2043" s="10">
        <v>5400</v>
      </c>
      <c r="G2043" s="10">
        <v>5400</v>
      </c>
      <c r="H2043" s="10" t="s">
        <v>291</v>
      </c>
      <c r="I2043" s="10" t="str">
        <f>_xlfn.XLOOKUP(E2043,Country_MZ[MARKET_NODE],Country_MZ[COUNTRY_NAME])</f>
        <v>GREAT BRITAIN</v>
      </c>
      <c r="J2043" s="10" t="str">
        <f>_xlfn.XLOOKUP(A2043,Country_MZ[MARKET_NODE],Country_MZ[COUNTRY_NAME])</f>
        <v>FRANCE</v>
      </c>
    </row>
    <row r="2044" spans="1:10" hidden="1">
      <c r="A2044" s="10" t="s">
        <v>50</v>
      </c>
      <c r="B2044" s="10" t="s">
        <v>90</v>
      </c>
      <c r="C2044" s="10" t="s">
        <v>389</v>
      </c>
      <c r="D2044" s="10">
        <v>2034</v>
      </c>
      <c r="E2044" s="10" t="s">
        <v>50</v>
      </c>
      <c r="F2044" s="10">
        <v>5250</v>
      </c>
      <c r="G2044" s="10">
        <v>5250</v>
      </c>
      <c r="H2044" s="10" t="s">
        <v>291</v>
      </c>
      <c r="I2044" s="10" t="str">
        <f>_xlfn.XLOOKUP(E2044,Country_MZ[MARKET_NODE],Country_MZ[COUNTRY_NAME])</f>
        <v>FRANCE</v>
      </c>
      <c r="J2044" s="10" t="str">
        <f>_xlfn.XLOOKUP(A2044,Country_MZ[MARKET_NODE],Country_MZ[COUNTRY_NAME])</f>
        <v>FRANCE</v>
      </c>
    </row>
    <row r="2045" spans="1:10" hidden="1">
      <c r="A2045" s="10" t="s">
        <v>50</v>
      </c>
      <c r="B2045" s="10" t="s">
        <v>90</v>
      </c>
      <c r="C2045" s="10" t="s">
        <v>389</v>
      </c>
      <c r="D2045" s="10">
        <v>2034</v>
      </c>
      <c r="E2045" s="10" t="s">
        <v>90</v>
      </c>
      <c r="F2045" s="10">
        <v>5400</v>
      </c>
      <c r="G2045" s="10">
        <v>5400</v>
      </c>
      <c r="H2045" s="10" t="s">
        <v>291</v>
      </c>
      <c r="I2045" s="10" t="str">
        <f>_xlfn.XLOOKUP(E2045,Country_MZ[MARKET_NODE],Country_MZ[COUNTRY_NAME])</f>
        <v>GREAT BRITAIN</v>
      </c>
      <c r="J2045" s="10" t="str">
        <f>_xlfn.XLOOKUP(A2045,Country_MZ[MARKET_NODE],Country_MZ[COUNTRY_NAME])</f>
        <v>FRANCE</v>
      </c>
    </row>
    <row r="2046" spans="1:10" hidden="1">
      <c r="A2046" s="10" t="s">
        <v>50</v>
      </c>
      <c r="B2046" s="10" t="s">
        <v>90</v>
      </c>
      <c r="C2046" s="10" t="s">
        <v>389</v>
      </c>
      <c r="D2046" s="10">
        <v>2035</v>
      </c>
      <c r="E2046" s="10" t="s">
        <v>50</v>
      </c>
      <c r="F2046" s="10">
        <v>5250</v>
      </c>
      <c r="G2046" s="10">
        <v>5250</v>
      </c>
      <c r="H2046" s="10" t="s">
        <v>291</v>
      </c>
      <c r="I2046" s="10" t="str">
        <f>_xlfn.XLOOKUP(E2046,Country_MZ[MARKET_NODE],Country_MZ[COUNTRY_NAME])</f>
        <v>FRANCE</v>
      </c>
      <c r="J2046" s="10" t="str">
        <f>_xlfn.XLOOKUP(A2046,Country_MZ[MARKET_NODE],Country_MZ[COUNTRY_NAME])</f>
        <v>FRANCE</v>
      </c>
    </row>
    <row r="2047" spans="1:10" hidden="1">
      <c r="A2047" s="10" t="s">
        <v>50</v>
      </c>
      <c r="B2047" s="10" t="s">
        <v>90</v>
      </c>
      <c r="C2047" s="10" t="s">
        <v>389</v>
      </c>
      <c r="D2047" s="10">
        <v>2035</v>
      </c>
      <c r="E2047" s="10" t="s">
        <v>90</v>
      </c>
      <c r="F2047" s="10">
        <v>6800</v>
      </c>
      <c r="G2047" s="10">
        <v>6800</v>
      </c>
      <c r="H2047" s="10" t="s">
        <v>291</v>
      </c>
      <c r="I2047" s="10" t="str">
        <f>_xlfn.XLOOKUP(E2047,Country_MZ[MARKET_NODE],Country_MZ[COUNTRY_NAME])</f>
        <v>GREAT BRITAIN</v>
      </c>
      <c r="J2047" s="10" t="str">
        <f>_xlfn.XLOOKUP(A2047,Country_MZ[MARKET_NODE],Country_MZ[COUNTRY_NAME])</f>
        <v>FRANCE</v>
      </c>
    </row>
    <row r="2048" spans="1:10" hidden="1">
      <c r="A2048" s="10" t="s">
        <v>51</v>
      </c>
      <c r="B2048" s="10" t="s">
        <v>19</v>
      </c>
      <c r="C2048" s="10" t="s">
        <v>390</v>
      </c>
      <c r="D2048" s="10">
        <v>2025</v>
      </c>
      <c r="E2048" s="10" t="s">
        <v>51</v>
      </c>
      <c r="F2048" s="10">
        <v>450</v>
      </c>
      <c r="G2048" s="10">
        <v>450</v>
      </c>
      <c r="H2048" s="10" t="s">
        <v>291</v>
      </c>
      <c r="I2048" s="10" t="str">
        <f>_xlfn.XLOOKUP(E2048,Country_MZ[MARKET_NODE],Country_MZ[COUNTRY_NAME])</f>
        <v>GREECE</v>
      </c>
      <c r="J2048" s="10" t="str">
        <f>_xlfn.XLOOKUP(A2048,Country_MZ[MARKET_NODE],Country_MZ[COUNTRY_NAME])</f>
        <v>GREECE</v>
      </c>
    </row>
    <row r="2049" spans="1:10" hidden="1">
      <c r="A2049" s="10" t="s">
        <v>51</v>
      </c>
      <c r="B2049" s="10" t="s">
        <v>19</v>
      </c>
      <c r="C2049" s="10" t="s">
        <v>390</v>
      </c>
      <c r="D2049" s="10">
        <v>2026</v>
      </c>
      <c r="E2049" s="10" t="s">
        <v>51</v>
      </c>
      <c r="F2049" s="10">
        <v>450</v>
      </c>
      <c r="G2049" s="10">
        <v>450</v>
      </c>
      <c r="H2049" s="10" t="s">
        <v>291</v>
      </c>
      <c r="I2049" s="10" t="str">
        <f>_xlfn.XLOOKUP(E2049,Country_MZ[MARKET_NODE],Country_MZ[COUNTRY_NAME])</f>
        <v>GREECE</v>
      </c>
      <c r="J2049" s="10" t="str">
        <f>_xlfn.XLOOKUP(A2049,Country_MZ[MARKET_NODE],Country_MZ[COUNTRY_NAME])</f>
        <v>GREECE</v>
      </c>
    </row>
    <row r="2050" spans="1:10" hidden="1">
      <c r="A2050" s="10" t="s">
        <v>51</v>
      </c>
      <c r="B2050" s="10" t="s">
        <v>19</v>
      </c>
      <c r="C2050" s="10" t="s">
        <v>390</v>
      </c>
      <c r="D2050" s="10">
        <v>2027</v>
      </c>
      <c r="E2050" s="10" t="s">
        <v>51</v>
      </c>
      <c r="F2050" s="10">
        <v>450</v>
      </c>
      <c r="G2050" s="10">
        <v>450</v>
      </c>
      <c r="H2050" s="10" t="s">
        <v>291</v>
      </c>
      <c r="I2050" s="10" t="str">
        <f>_xlfn.XLOOKUP(E2050,Country_MZ[MARKET_NODE],Country_MZ[COUNTRY_NAME])</f>
        <v>GREECE</v>
      </c>
      <c r="J2050" s="10" t="str">
        <f>_xlfn.XLOOKUP(A2050,Country_MZ[MARKET_NODE],Country_MZ[COUNTRY_NAME])</f>
        <v>GREECE</v>
      </c>
    </row>
    <row r="2051" spans="1:10" hidden="1">
      <c r="A2051" s="10" t="s">
        <v>51</v>
      </c>
      <c r="B2051" s="10" t="s">
        <v>19</v>
      </c>
      <c r="C2051" s="10" t="s">
        <v>390</v>
      </c>
      <c r="D2051" s="10">
        <v>2028</v>
      </c>
      <c r="E2051" s="10" t="s">
        <v>51</v>
      </c>
      <c r="F2051" s="10">
        <v>450</v>
      </c>
      <c r="G2051" s="10">
        <v>450</v>
      </c>
      <c r="H2051" s="10" t="s">
        <v>291</v>
      </c>
      <c r="I2051" s="10" t="str">
        <f>_xlfn.XLOOKUP(E2051,Country_MZ[MARKET_NODE],Country_MZ[COUNTRY_NAME])</f>
        <v>GREECE</v>
      </c>
      <c r="J2051" s="10" t="str">
        <f>_xlfn.XLOOKUP(A2051,Country_MZ[MARKET_NODE],Country_MZ[COUNTRY_NAME])</f>
        <v>GREECE</v>
      </c>
    </row>
    <row r="2052" spans="1:10" hidden="1">
      <c r="A2052" s="10" t="s">
        <v>51</v>
      </c>
      <c r="B2052" s="10" t="s">
        <v>19</v>
      </c>
      <c r="C2052" s="10" t="s">
        <v>390</v>
      </c>
      <c r="D2052" s="10">
        <v>2029</v>
      </c>
      <c r="E2052" s="10" t="s">
        <v>51</v>
      </c>
      <c r="F2052" s="10">
        <v>450</v>
      </c>
      <c r="G2052" s="10">
        <v>450</v>
      </c>
      <c r="H2052" s="10" t="s">
        <v>291</v>
      </c>
      <c r="I2052" s="10" t="str">
        <f>_xlfn.XLOOKUP(E2052,Country_MZ[MARKET_NODE],Country_MZ[COUNTRY_NAME])</f>
        <v>GREECE</v>
      </c>
      <c r="J2052" s="10" t="str">
        <f>_xlfn.XLOOKUP(A2052,Country_MZ[MARKET_NODE],Country_MZ[COUNTRY_NAME])</f>
        <v>GREECE</v>
      </c>
    </row>
    <row r="2053" spans="1:10" hidden="1">
      <c r="A2053" s="10" t="s">
        <v>51</v>
      </c>
      <c r="B2053" s="10" t="s">
        <v>19</v>
      </c>
      <c r="C2053" s="10" t="s">
        <v>390</v>
      </c>
      <c r="D2053" s="10">
        <v>2030</v>
      </c>
      <c r="E2053" s="10" t="s">
        <v>51</v>
      </c>
      <c r="F2053" s="10">
        <v>600</v>
      </c>
      <c r="G2053" s="10">
        <v>450</v>
      </c>
      <c r="H2053" s="10" t="s">
        <v>292</v>
      </c>
      <c r="I2053" s="10" t="str">
        <f>_xlfn.XLOOKUP(E2053,Country_MZ[MARKET_NODE],Country_MZ[COUNTRY_NAME])</f>
        <v>GREECE</v>
      </c>
      <c r="J2053" s="10" t="str">
        <f>_xlfn.XLOOKUP(A2053,Country_MZ[MARKET_NODE],Country_MZ[COUNTRY_NAME])</f>
        <v>GREECE</v>
      </c>
    </row>
    <row r="2054" spans="1:10" hidden="1">
      <c r="A2054" s="10" t="s">
        <v>51</v>
      </c>
      <c r="B2054" s="10" t="s">
        <v>19</v>
      </c>
      <c r="C2054" s="10" t="s">
        <v>390</v>
      </c>
      <c r="D2054" s="10">
        <v>2031</v>
      </c>
      <c r="E2054" s="10" t="s">
        <v>51</v>
      </c>
      <c r="F2054" s="10">
        <v>600</v>
      </c>
      <c r="G2054" s="10">
        <v>600</v>
      </c>
      <c r="H2054" s="10" t="s">
        <v>291</v>
      </c>
      <c r="I2054" s="10" t="str">
        <f>_xlfn.XLOOKUP(E2054,Country_MZ[MARKET_NODE],Country_MZ[COUNTRY_NAME])</f>
        <v>GREECE</v>
      </c>
      <c r="J2054" s="10" t="str">
        <f>_xlfn.XLOOKUP(A2054,Country_MZ[MARKET_NODE],Country_MZ[COUNTRY_NAME])</f>
        <v>GREECE</v>
      </c>
    </row>
    <row r="2055" spans="1:10" hidden="1">
      <c r="A2055" s="10" t="s">
        <v>51</v>
      </c>
      <c r="B2055" s="10" t="s">
        <v>19</v>
      </c>
      <c r="C2055" s="10" t="s">
        <v>390</v>
      </c>
      <c r="D2055" s="10">
        <v>2032</v>
      </c>
      <c r="E2055" s="10" t="s">
        <v>51</v>
      </c>
      <c r="F2055" s="10">
        <v>600</v>
      </c>
      <c r="G2055" s="10">
        <v>600</v>
      </c>
      <c r="H2055" s="10" t="s">
        <v>291</v>
      </c>
      <c r="I2055" s="10" t="str">
        <f>_xlfn.XLOOKUP(E2055,Country_MZ[MARKET_NODE],Country_MZ[COUNTRY_NAME])</f>
        <v>GREECE</v>
      </c>
      <c r="J2055" s="10" t="str">
        <f>_xlfn.XLOOKUP(A2055,Country_MZ[MARKET_NODE],Country_MZ[COUNTRY_NAME])</f>
        <v>GREECE</v>
      </c>
    </row>
    <row r="2056" spans="1:10" hidden="1">
      <c r="A2056" s="10" t="s">
        <v>51</v>
      </c>
      <c r="B2056" s="10" t="s">
        <v>19</v>
      </c>
      <c r="C2056" s="10" t="s">
        <v>390</v>
      </c>
      <c r="D2056" s="10">
        <v>2033</v>
      </c>
      <c r="E2056" s="10" t="s">
        <v>51</v>
      </c>
      <c r="F2056" s="10">
        <v>600</v>
      </c>
      <c r="G2056" s="10">
        <v>600</v>
      </c>
      <c r="H2056" s="10" t="s">
        <v>291</v>
      </c>
      <c r="I2056" s="10" t="str">
        <f>_xlfn.XLOOKUP(E2056,Country_MZ[MARKET_NODE],Country_MZ[COUNTRY_NAME])</f>
        <v>GREECE</v>
      </c>
      <c r="J2056" s="10" t="str">
        <f>_xlfn.XLOOKUP(A2056,Country_MZ[MARKET_NODE],Country_MZ[COUNTRY_NAME])</f>
        <v>GREECE</v>
      </c>
    </row>
    <row r="2057" spans="1:10" hidden="1">
      <c r="A2057" s="10" t="s">
        <v>51</v>
      </c>
      <c r="B2057" s="10" t="s">
        <v>19</v>
      </c>
      <c r="C2057" s="10" t="s">
        <v>390</v>
      </c>
      <c r="D2057" s="10">
        <v>2034</v>
      </c>
      <c r="E2057" s="10" t="s">
        <v>51</v>
      </c>
      <c r="F2057" s="10">
        <v>600</v>
      </c>
      <c r="G2057" s="10">
        <v>600</v>
      </c>
      <c r="H2057" s="10" t="s">
        <v>291</v>
      </c>
      <c r="I2057" s="10" t="str">
        <f>_xlfn.XLOOKUP(E2057,Country_MZ[MARKET_NODE],Country_MZ[COUNTRY_NAME])</f>
        <v>GREECE</v>
      </c>
      <c r="J2057" s="10" t="str">
        <f>_xlfn.XLOOKUP(A2057,Country_MZ[MARKET_NODE],Country_MZ[COUNTRY_NAME])</f>
        <v>GREECE</v>
      </c>
    </row>
    <row r="2058" spans="1:10" hidden="1">
      <c r="A2058" s="10" t="s">
        <v>51</v>
      </c>
      <c r="B2058" s="10" t="s">
        <v>19</v>
      </c>
      <c r="C2058" s="10" t="s">
        <v>390</v>
      </c>
      <c r="D2058" s="10">
        <v>2035</v>
      </c>
      <c r="E2058" s="10" t="s">
        <v>51</v>
      </c>
      <c r="F2058" s="10">
        <v>600</v>
      </c>
      <c r="G2058" s="10">
        <v>600</v>
      </c>
      <c r="H2058" s="10" t="s">
        <v>291</v>
      </c>
      <c r="I2058" s="10" t="str">
        <f>_xlfn.XLOOKUP(E2058,Country_MZ[MARKET_NODE],Country_MZ[COUNTRY_NAME])</f>
        <v>GREECE</v>
      </c>
      <c r="J2058" s="10" t="str">
        <f>_xlfn.XLOOKUP(A2058,Country_MZ[MARKET_NODE],Country_MZ[COUNTRY_NAME])</f>
        <v>GREECE</v>
      </c>
    </row>
    <row r="2059" spans="1:10" hidden="1">
      <c r="A2059" s="10" t="s">
        <v>51</v>
      </c>
      <c r="B2059" s="10" t="s">
        <v>30</v>
      </c>
      <c r="C2059" s="10" t="s">
        <v>391</v>
      </c>
      <c r="D2059" s="10">
        <v>2025</v>
      </c>
      <c r="E2059" s="10" t="s">
        <v>30</v>
      </c>
      <c r="F2059" s="10">
        <v>1400</v>
      </c>
      <c r="G2059" s="10">
        <v>1400</v>
      </c>
      <c r="H2059" s="10" t="s">
        <v>291</v>
      </c>
      <c r="I2059" s="10" t="str">
        <f>_xlfn.XLOOKUP(E2059,Country_MZ[MARKET_NODE],Country_MZ[COUNTRY_NAME])</f>
        <v>BULGARIA</v>
      </c>
      <c r="J2059" s="10" t="str">
        <f>_xlfn.XLOOKUP(A2059,Country_MZ[MARKET_NODE],Country_MZ[COUNTRY_NAME])</f>
        <v>GREECE</v>
      </c>
    </row>
    <row r="2060" spans="1:10" hidden="1">
      <c r="A2060" s="10" t="s">
        <v>51</v>
      </c>
      <c r="B2060" s="10" t="s">
        <v>30</v>
      </c>
      <c r="C2060" s="10" t="s">
        <v>391</v>
      </c>
      <c r="D2060" s="10">
        <v>2025</v>
      </c>
      <c r="E2060" s="10" t="s">
        <v>51</v>
      </c>
      <c r="F2060" s="10">
        <v>1000</v>
      </c>
      <c r="G2060" s="10">
        <v>1000</v>
      </c>
      <c r="H2060" s="10" t="s">
        <v>291</v>
      </c>
      <c r="I2060" s="10" t="str">
        <f>_xlfn.XLOOKUP(E2060,Country_MZ[MARKET_NODE],Country_MZ[COUNTRY_NAME])</f>
        <v>GREECE</v>
      </c>
      <c r="J2060" s="10" t="str">
        <f>_xlfn.XLOOKUP(A2060,Country_MZ[MARKET_NODE],Country_MZ[COUNTRY_NAME])</f>
        <v>GREECE</v>
      </c>
    </row>
    <row r="2061" spans="1:10" hidden="1">
      <c r="A2061" s="10" t="s">
        <v>51</v>
      </c>
      <c r="B2061" s="10" t="s">
        <v>30</v>
      </c>
      <c r="C2061" s="10" t="s">
        <v>391</v>
      </c>
      <c r="D2061" s="10">
        <v>2026</v>
      </c>
      <c r="E2061" s="10" t="s">
        <v>30</v>
      </c>
      <c r="F2061" s="10">
        <v>1400</v>
      </c>
      <c r="G2061" s="10">
        <v>1400</v>
      </c>
      <c r="H2061" s="10" t="s">
        <v>291</v>
      </c>
      <c r="I2061" s="10" t="str">
        <f>_xlfn.XLOOKUP(E2061,Country_MZ[MARKET_NODE],Country_MZ[COUNTRY_NAME])</f>
        <v>BULGARIA</v>
      </c>
      <c r="J2061" s="10" t="str">
        <f>_xlfn.XLOOKUP(A2061,Country_MZ[MARKET_NODE],Country_MZ[COUNTRY_NAME])</f>
        <v>GREECE</v>
      </c>
    </row>
    <row r="2062" spans="1:10" hidden="1">
      <c r="A2062" s="10" t="s">
        <v>51</v>
      </c>
      <c r="B2062" s="10" t="s">
        <v>30</v>
      </c>
      <c r="C2062" s="10" t="s">
        <v>391</v>
      </c>
      <c r="D2062" s="10">
        <v>2026</v>
      </c>
      <c r="E2062" s="10" t="s">
        <v>51</v>
      </c>
      <c r="F2062" s="10">
        <v>1400</v>
      </c>
      <c r="G2062" s="10">
        <v>1400</v>
      </c>
      <c r="H2062" s="10" t="s">
        <v>291</v>
      </c>
      <c r="I2062" s="10" t="str">
        <f>_xlfn.XLOOKUP(E2062,Country_MZ[MARKET_NODE],Country_MZ[COUNTRY_NAME])</f>
        <v>GREECE</v>
      </c>
      <c r="J2062" s="10" t="str">
        <f>_xlfn.XLOOKUP(A2062,Country_MZ[MARKET_NODE],Country_MZ[COUNTRY_NAME])</f>
        <v>GREECE</v>
      </c>
    </row>
    <row r="2063" spans="1:10" hidden="1">
      <c r="A2063" s="10" t="s">
        <v>51</v>
      </c>
      <c r="B2063" s="10" t="s">
        <v>30</v>
      </c>
      <c r="C2063" s="10" t="s">
        <v>391</v>
      </c>
      <c r="D2063" s="10">
        <v>2027</v>
      </c>
      <c r="E2063" s="10" t="s">
        <v>30</v>
      </c>
      <c r="F2063" s="10">
        <v>1400</v>
      </c>
      <c r="G2063" s="10">
        <v>1400</v>
      </c>
      <c r="H2063" s="10" t="s">
        <v>291</v>
      </c>
      <c r="I2063" s="10" t="str">
        <f>_xlfn.XLOOKUP(E2063,Country_MZ[MARKET_NODE],Country_MZ[COUNTRY_NAME])</f>
        <v>BULGARIA</v>
      </c>
      <c r="J2063" s="10" t="str">
        <f>_xlfn.XLOOKUP(A2063,Country_MZ[MARKET_NODE],Country_MZ[COUNTRY_NAME])</f>
        <v>GREECE</v>
      </c>
    </row>
    <row r="2064" spans="1:10" hidden="1">
      <c r="A2064" s="10" t="s">
        <v>51</v>
      </c>
      <c r="B2064" s="10" t="s">
        <v>30</v>
      </c>
      <c r="C2064" s="10" t="s">
        <v>391</v>
      </c>
      <c r="D2064" s="10">
        <v>2027</v>
      </c>
      <c r="E2064" s="10" t="s">
        <v>51</v>
      </c>
      <c r="F2064" s="10">
        <v>1400</v>
      </c>
      <c r="G2064" s="10">
        <v>1400</v>
      </c>
      <c r="H2064" s="10" t="s">
        <v>291</v>
      </c>
      <c r="I2064" s="10" t="str">
        <f>_xlfn.XLOOKUP(E2064,Country_MZ[MARKET_NODE],Country_MZ[COUNTRY_NAME])</f>
        <v>GREECE</v>
      </c>
      <c r="J2064" s="10" t="str">
        <f>_xlfn.XLOOKUP(A2064,Country_MZ[MARKET_NODE],Country_MZ[COUNTRY_NAME])</f>
        <v>GREECE</v>
      </c>
    </row>
    <row r="2065" spans="1:10" hidden="1">
      <c r="A2065" s="10" t="s">
        <v>51</v>
      </c>
      <c r="B2065" s="10" t="s">
        <v>30</v>
      </c>
      <c r="C2065" s="10" t="s">
        <v>391</v>
      </c>
      <c r="D2065" s="10">
        <v>2028</v>
      </c>
      <c r="E2065" s="10" t="s">
        <v>30</v>
      </c>
      <c r="F2065" s="10">
        <v>1400</v>
      </c>
      <c r="G2065" s="10">
        <v>1400</v>
      </c>
      <c r="H2065" s="10" t="s">
        <v>291</v>
      </c>
      <c r="I2065" s="10" t="str">
        <f>_xlfn.XLOOKUP(E2065,Country_MZ[MARKET_NODE],Country_MZ[COUNTRY_NAME])</f>
        <v>BULGARIA</v>
      </c>
      <c r="J2065" s="10" t="str">
        <f>_xlfn.XLOOKUP(A2065,Country_MZ[MARKET_NODE],Country_MZ[COUNTRY_NAME])</f>
        <v>GREECE</v>
      </c>
    </row>
    <row r="2066" spans="1:10" hidden="1">
      <c r="A2066" s="10" t="s">
        <v>51</v>
      </c>
      <c r="B2066" s="10" t="s">
        <v>30</v>
      </c>
      <c r="C2066" s="10" t="s">
        <v>391</v>
      </c>
      <c r="D2066" s="10">
        <v>2028</v>
      </c>
      <c r="E2066" s="10" t="s">
        <v>51</v>
      </c>
      <c r="F2066" s="10">
        <v>1400</v>
      </c>
      <c r="G2066" s="10">
        <v>1400</v>
      </c>
      <c r="H2066" s="10" t="s">
        <v>291</v>
      </c>
      <c r="I2066" s="10" t="str">
        <f>_xlfn.XLOOKUP(E2066,Country_MZ[MARKET_NODE],Country_MZ[COUNTRY_NAME])</f>
        <v>GREECE</v>
      </c>
      <c r="J2066" s="10" t="str">
        <f>_xlfn.XLOOKUP(A2066,Country_MZ[MARKET_NODE],Country_MZ[COUNTRY_NAME])</f>
        <v>GREECE</v>
      </c>
    </row>
    <row r="2067" spans="1:10" hidden="1">
      <c r="A2067" s="10" t="s">
        <v>51</v>
      </c>
      <c r="B2067" s="10" t="s">
        <v>30</v>
      </c>
      <c r="C2067" s="10" t="s">
        <v>391</v>
      </c>
      <c r="D2067" s="10">
        <v>2029</v>
      </c>
      <c r="E2067" s="10" t="s">
        <v>30</v>
      </c>
      <c r="F2067" s="10">
        <v>1400</v>
      </c>
      <c r="G2067" s="10">
        <v>1400</v>
      </c>
      <c r="H2067" s="10" t="s">
        <v>291</v>
      </c>
      <c r="I2067" s="10" t="str">
        <f>_xlfn.XLOOKUP(E2067,Country_MZ[MARKET_NODE],Country_MZ[COUNTRY_NAME])</f>
        <v>BULGARIA</v>
      </c>
      <c r="J2067" s="10" t="str">
        <f>_xlfn.XLOOKUP(A2067,Country_MZ[MARKET_NODE],Country_MZ[COUNTRY_NAME])</f>
        <v>GREECE</v>
      </c>
    </row>
    <row r="2068" spans="1:10" hidden="1">
      <c r="A2068" s="10" t="s">
        <v>51</v>
      </c>
      <c r="B2068" s="10" t="s">
        <v>30</v>
      </c>
      <c r="C2068" s="10" t="s">
        <v>391</v>
      </c>
      <c r="D2068" s="10">
        <v>2029</v>
      </c>
      <c r="E2068" s="10" t="s">
        <v>51</v>
      </c>
      <c r="F2068" s="10">
        <v>1400</v>
      </c>
      <c r="G2068" s="10">
        <v>1400</v>
      </c>
      <c r="H2068" s="10" t="s">
        <v>291</v>
      </c>
      <c r="I2068" s="10" t="str">
        <f>_xlfn.XLOOKUP(E2068,Country_MZ[MARKET_NODE],Country_MZ[COUNTRY_NAME])</f>
        <v>GREECE</v>
      </c>
      <c r="J2068" s="10" t="str">
        <f>_xlfn.XLOOKUP(A2068,Country_MZ[MARKET_NODE],Country_MZ[COUNTRY_NAME])</f>
        <v>GREECE</v>
      </c>
    </row>
    <row r="2069" spans="1:10" hidden="1">
      <c r="A2069" s="10" t="s">
        <v>51</v>
      </c>
      <c r="B2069" s="10" t="s">
        <v>30</v>
      </c>
      <c r="C2069" s="10" t="s">
        <v>391</v>
      </c>
      <c r="D2069" s="10">
        <v>2030</v>
      </c>
      <c r="E2069" s="10" t="s">
        <v>30</v>
      </c>
      <c r="F2069" s="10">
        <v>1400</v>
      </c>
      <c r="G2069" s="10">
        <v>1400</v>
      </c>
      <c r="H2069" s="10" t="s">
        <v>291</v>
      </c>
      <c r="I2069" s="10" t="str">
        <f>_xlfn.XLOOKUP(E2069,Country_MZ[MARKET_NODE],Country_MZ[COUNTRY_NAME])</f>
        <v>BULGARIA</v>
      </c>
      <c r="J2069" s="10" t="str">
        <f>_xlfn.XLOOKUP(A2069,Country_MZ[MARKET_NODE],Country_MZ[COUNTRY_NAME])</f>
        <v>GREECE</v>
      </c>
    </row>
    <row r="2070" spans="1:10" hidden="1">
      <c r="A2070" s="10" t="s">
        <v>51</v>
      </c>
      <c r="B2070" s="10" t="s">
        <v>30</v>
      </c>
      <c r="C2070" s="10" t="s">
        <v>391</v>
      </c>
      <c r="D2070" s="10">
        <v>2030</v>
      </c>
      <c r="E2070" s="10" t="s">
        <v>51</v>
      </c>
      <c r="F2070" s="10">
        <v>1400</v>
      </c>
      <c r="G2070" s="10">
        <v>1400</v>
      </c>
      <c r="H2070" s="10" t="s">
        <v>291</v>
      </c>
      <c r="I2070" s="10" t="str">
        <f>_xlfn.XLOOKUP(E2070,Country_MZ[MARKET_NODE],Country_MZ[COUNTRY_NAME])</f>
        <v>GREECE</v>
      </c>
      <c r="J2070" s="10" t="str">
        <f>_xlfn.XLOOKUP(A2070,Country_MZ[MARKET_NODE],Country_MZ[COUNTRY_NAME])</f>
        <v>GREECE</v>
      </c>
    </row>
    <row r="2071" spans="1:10" hidden="1">
      <c r="A2071" s="10" t="s">
        <v>51</v>
      </c>
      <c r="B2071" s="10" t="s">
        <v>30</v>
      </c>
      <c r="C2071" s="10" t="s">
        <v>391</v>
      </c>
      <c r="D2071" s="10">
        <v>2031</v>
      </c>
      <c r="E2071" s="10" t="s">
        <v>30</v>
      </c>
      <c r="F2071" s="10">
        <v>1400</v>
      </c>
      <c r="G2071" s="10">
        <v>1400</v>
      </c>
      <c r="H2071" s="10" t="s">
        <v>291</v>
      </c>
      <c r="I2071" s="10" t="str">
        <f>_xlfn.XLOOKUP(E2071,Country_MZ[MARKET_NODE],Country_MZ[COUNTRY_NAME])</f>
        <v>BULGARIA</v>
      </c>
      <c r="J2071" s="10" t="str">
        <f>_xlfn.XLOOKUP(A2071,Country_MZ[MARKET_NODE],Country_MZ[COUNTRY_NAME])</f>
        <v>GREECE</v>
      </c>
    </row>
    <row r="2072" spans="1:10" hidden="1">
      <c r="A2072" s="10" t="s">
        <v>51</v>
      </c>
      <c r="B2072" s="10" t="s">
        <v>30</v>
      </c>
      <c r="C2072" s="10" t="s">
        <v>391</v>
      </c>
      <c r="D2072" s="10">
        <v>2031</v>
      </c>
      <c r="E2072" s="10" t="s">
        <v>51</v>
      </c>
      <c r="F2072" s="10">
        <v>1400</v>
      </c>
      <c r="G2072" s="10">
        <v>1400</v>
      </c>
      <c r="H2072" s="10" t="s">
        <v>291</v>
      </c>
      <c r="I2072" s="10" t="str">
        <f>_xlfn.XLOOKUP(E2072,Country_MZ[MARKET_NODE],Country_MZ[COUNTRY_NAME])</f>
        <v>GREECE</v>
      </c>
      <c r="J2072" s="10" t="str">
        <f>_xlfn.XLOOKUP(A2072,Country_MZ[MARKET_NODE],Country_MZ[COUNTRY_NAME])</f>
        <v>GREECE</v>
      </c>
    </row>
    <row r="2073" spans="1:10" hidden="1">
      <c r="A2073" s="10" t="s">
        <v>51</v>
      </c>
      <c r="B2073" s="10" t="s">
        <v>30</v>
      </c>
      <c r="C2073" s="10" t="s">
        <v>391</v>
      </c>
      <c r="D2073" s="10">
        <v>2032</v>
      </c>
      <c r="E2073" s="10" t="s">
        <v>30</v>
      </c>
      <c r="F2073" s="10">
        <v>1400</v>
      </c>
      <c r="G2073" s="10">
        <v>1400</v>
      </c>
      <c r="H2073" s="10" t="s">
        <v>291</v>
      </c>
      <c r="I2073" s="10" t="str">
        <f>_xlfn.XLOOKUP(E2073,Country_MZ[MARKET_NODE],Country_MZ[COUNTRY_NAME])</f>
        <v>BULGARIA</v>
      </c>
      <c r="J2073" s="10" t="str">
        <f>_xlfn.XLOOKUP(A2073,Country_MZ[MARKET_NODE],Country_MZ[COUNTRY_NAME])</f>
        <v>GREECE</v>
      </c>
    </row>
    <row r="2074" spans="1:10" hidden="1">
      <c r="A2074" s="10" t="s">
        <v>51</v>
      </c>
      <c r="B2074" s="10" t="s">
        <v>30</v>
      </c>
      <c r="C2074" s="10" t="s">
        <v>391</v>
      </c>
      <c r="D2074" s="10">
        <v>2032</v>
      </c>
      <c r="E2074" s="10" t="s">
        <v>51</v>
      </c>
      <c r="F2074" s="10">
        <v>1400</v>
      </c>
      <c r="G2074" s="10">
        <v>1400</v>
      </c>
      <c r="H2074" s="10" t="s">
        <v>291</v>
      </c>
      <c r="I2074" s="10" t="str">
        <f>_xlfn.XLOOKUP(E2074,Country_MZ[MARKET_NODE],Country_MZ[COUNTRY_NAME])</f>
        <v>GREECE</v>
      </c>
      <c r="J2074" s="10" t="str">
        <f>_xlfn.XLOOKUP(A2074,Country_MZ[MARKET_NODE],Country_MZ[COUNTRY_NAME])</f>
        <v>GREECE</v>
      </c>
    </row>
    <row r="2075" spans="1:10" hidden="1">
      <c r="A2075" s="10" t="s">
        <v>51</v>
      </c>
      <c r="B2075" s="10" t="s">
        <v>30</v>
      </c>
      <c r="C2075" s="10" t="s">
        <v>391</v>
      </c>
      <c r="D2075" s="10">
        <v>2033</v>
      </c>
      <c r="E2075" s="10" t="s">
        <v>30</v>
      </c>
      <c r="F2075" s="10">
        <v>1400</v>
      </c>
      <c r="G2075" s="10">
        <v>1400</v>
      </c>
      <c r="H2075" s="10" t="s">
        <v>291</v>
      </c>
      <c r="I2075" s="10" t="str">
        <f>_xlfn.XLOOKUP(E2075,Country_MZ[MARKET_NODE],Country_MZ[COUNTRY_NAME])</f>
        <v>BULGARIA</v>
      </c>
      <c r="J2075" s="10" t="str">
        <f>_xlfn.XLOOKUP(A2075,Country_MZ[MARKET_NODE],Country_MZ[COUNTRY_NAME])</f>
        <v>GREECE</v>
      </c>
    </row>
    <row r="2076" spans="1:10" hidden="1">
      <c r="A2076" s="10" t="s">
        <v>51</v>
      </c>
      <c r="B2076" s="10" t="s">
        <v>30</v>
      </c>
      <c r="C2076" s="10" t="s">
        <v>391</v>
      </c>
      <c r="D2076" s="10">
        <v>2033</v>
      </c>
      <c r="E2076" s="10" t="s">
        <v>51</v>
      </c>
      <c r="F2076" s="10">
        <v>1400</v>
      </c>
      <c r="G2076" s="10">
        <v>1400</v>
      </c>
      <c r="H2076" s="10" t="s">
        <v>291</v>
      </c>
      <c r="I2076" s="10" t="str">
        <f>_xlfn.XLOOKUP(E2076,Country_MZ[MARKET_NODE],Country_MZ[COUNTRY_NAME])</f>
        <v>GREECE</v>
      </c>
      <c r="J2076" s="10" t="str">
        <f>_xlfn.XLOOKUP(A2076,Country_MZ[MARKET_NODE],Country_MZ[COUNTRY_NAME])</f>
        <v>GREECE</v>
      </c>
    </row>
    <row r="2077" spans="1:10" hidden="1">
      <c r="A2077" s="10" t="s">
        <v>51</v>
      </c>
      <c r="B2077" s="10" t="s">
        <v>30</v>
      </c>
      <c r="C2077" s="10" t="s">
        <v>391</v>
      </c>
      <c r="D2077" s="10">
        <v>2034</v>
      </c>
      <c r="E2077" s="10" t="s">
        <v>30</v>
      </c>
      <c r="F2077" s="10">
        <v>1400</v>
      </c>
      <c r="G2077" s="10">
        <v>1400</v>
      </c>
      <c r="H2077" s="10" t="s">
        <v>291</v>
      </c>
      <c r="I2077" s="10" t="str">
        <f>_xlfn.XLOOKUP(E2077,Country_MZ[MARKET_NODE],Country_MZ[COUNTRY_NAME])</f>
        <v>BULGARIA</v>
      </c>
      <c r="J2077" s="10" t="str">
        <f>_xlfn.XLOOKUP(A2077,Country_MZ[MARKET_NODE],Country_MZ[COUNTRY_NAME])</f>
        <v>GREECE</v>
      </c>
    </row>
    <row r="2078" spans="1:10" hidden="1">
      <c r="A2078" s="10" t="s">
        <v>51</v>
      </c>
      <c r="B2078" s="10" t="s">
        <v>30</v>
      </c>
      <c r="C2078" s="10" t="s">
        <v>391</v>
      </c>
      <c r="D2078" s="10">
        <v>2034</v>
      </c>
      <c r="E2078" s="10" t="s">
        <v>51</v>
      </c>
      <c r="F2078" s="10">
        <v>1400</v>
      </c>
      <c r="G2078" s="10">
        <v>1400</v>
      </c>
      <c r="H2078" s="10" t="s">
        <v>291</v>
      </c>
      <c r="I2078" s="10" t="str">
        <f>_xlfn.XLOOKUP(E2078,Country_MZ[MARKET_NODE],Country_MZ[COUNTRY_NAME])</f>
        <v>GREECE</v>
      </c>
      <c r="J2078" s="10" t="str">
        <f>_xlfn.XLOOKUP(A2078,Country_MZ[MARKET_NODE],Country_MZ[COUNTRY_NAME])</f>
        <v>GREECE</v>
      </c>
    </row>
    <row r="2079" spans="1:10" hidden="1">
      <c r="A2079" s="10" t="s">
        <v>51</v>
      </c>
      <c r="B2079" s="10" t="s">
        <v>30</v>
      </c>
      <c r="C2079" s="10" t="s">
        <v>391</v>
      </c>
      <c r="D2079" s="10">
        <v>2035</v>
      </c>
      <c r="E2079" s="10" t="s">
        <v>30</v>
      </c>
      <c r="F2079" s="10">
        <v>1400</v>
      </c>
      <c r="G2079" s="10">
        <v>1400</v>
      </c>
      <c r="H2079" s="10" t="s">
        <v>291</v>
      </c>
      <c r="I2079" s="10" t="str">
        <f>_xlfn.XLOOKUP(E2079,Country_MZ[MARKET_NODE],Country_MZ[COUNTRY_NAME])</f>
        <v>BULGARIA</v>
      </c>
      <c r="J2079" s="10" t="str">
        <f>_xlfn.XLOOKUP(A2079,Country_MZ[MARKET_NODE],Country_MZ[COUNTRY_NAME])</f>
        <v>GREECE</v>
      </c>
    </row>
    <row r="2080" spans="1:10" hidden="1">
      <c r="A2080" s="10" t="s">
        <v>51</v>
      </c>
      <c r="B2080" s="10" t="s">
        <v>30</v>
      </c>
      <c r="C2080" s="10" t="s">
        <v>391</v>
      </c>
      <c r="D2080" s="10">
        <v>2035</v>
      </c>
      <c r="E2080" s="10" t="s">
        <v>51</v>
      </c>
      <c r="F2080" s="10">
        <v>1400</v>
      </c>
      <c r="G2080" s="10">
        <v>1400</v>
      </c>
      <c r="H2080" s="10" t="s">
        <v>291</v>
      </c>
      <c r="I2080" s="10" t="str">
        <f>_xlfn.XLOOKUP(E2080,Country_MZ[MARKET_NODE],Country_MZ[COUNTRY_NAME])</f>
        <v>GREECE</v>
      </c>
      <c r="J2080" s="10" t="str">
        <f>_xlfn.XLOOKUP(A2080,Country_MZ[MARKET_NODE],Country_MZ[COUNTRY_NAME])</f>
        <v>GREECE</v>
      </c>
    </row>
    <row r="2081" spans="1:10" hidden="1">
      <c r="A2081" s="10" t="s">
        <v>51</v>
      </c>
      <c r="B2081" s="10" t="s">
        <v>273</v>
      </c>
      <c r="C2081" s="10" t="s">
        <v>392</v>
      </c>
      <c r="D2081" s="10">
        <v>2025</v>
      </c>
      <c r="E2081" s="10" t="s">
        <v>51</v>
      </c>
      <c r="F2081" s="10">
        <v>0</v>
      </c>
      <c r="G2081" s="10">
        <v>0</v>
      </c>
      <c r="H2081" s="10" t="s">
        <v>291</v>
      </c>
      <c r="I2081" s="10" t="str">
        <f>_xlfn.XLOOKUP(E2081,Country_MZ[MARKET_NODE],Country_MZ[COUNTRY_NAME])</f>
        <v>GREECE</v>
      </c>
      <c r="J2081" s="10" t="str">
        <f>_xlfn.XLOOKUP(A2081,Country_MZ[MARKET_NODE],Country_MZ[COUNTRY_NAME])</f>
        <v>GREECE</v>
      </c>
    </row>
    <row r="2082" spans="1:10" hidden="1">
      <c r="A2082" s="10" t="s">
        <v>51</v>
      </c>
      <c r="B2082" s="10" t="s">
        <v>273</v>
      </c>
      <c r="C2082" s="10" t="s">
        <v>392</v>
      </c>
      <c r="D2082" s="10">
        <v>2026</v>
      </c>
      <c r="E2082" s="10" t="s">
        <v>51</v>
      </c>
      <c r="F2082" s="10">
        <v>0</v>
      </c>
      <c r="G2082" s="10">
        <v>0</v>
      </c>
      <c r="H2082" s="10" t="s">
        <v>291</v>
      </c>
      <c r="I2082" s="10" t="str">
        <f>_xlfn.XLOOKUP(E2082,Country_MZ[MARKET_NODE],Country_MZ[COUNTRY_NAME])</f>
        <v>GREECE</v>
      </c>
      <c r="J2082" s="10" t="str">
        <f>_xlfn.XLOOKUP(A2082,Country_MZ[MARKET_NODE],Country_MZ[COUNTRY_NAME])</f>
        <v>GREECE</v>
      </c>
    </row>
    <row r="2083" spans="1:10" hidden="1">
      <c r="A2083" s="10" t="s">
        <v>51</v>
      </c>
      <c r="B2083" s="10" t="s">
        <v>273</v>
      </c>
      <c r="C2083" s="10" t="s">
        <v>392</v>
      </c>
      <c r="D2083" s="10">
        <v>2027</v>
      </c>
      <c r="E2083" s="10" t="s">
        <v>51</v>
      </c>
      <c r="F2083" s="10">
        <v>0</v>
      </c>
      <c r="G2083" s="10">
        <v>0</v>
      </c>
      <c r="H2083" s="10" t="s">
        <v>291</v>
      </c>
      <c r="I2083" s="10" t="str">
        <f>_xlfn.XLOOKUP(E2083,Country_MZ[MARKET_NODE],Country_MZ[COUNTRY_NAME])</f>
        <v>GREECE</v>
      </c>
      <c r="J2083" s="10" t="str">
        <f>_xlfn.XLOOKUP(A2083,Country_MZ[MARKET_NODE],Country_MZ[COUNTRY_NAME])</f>
        <v>GREECE</v>
      </c>
    </row>
    <row r="2084" spans="1:10" hidden="1">
      <c r="A2084" s="10" t="s">
        <v>51</v>
      </c>
      <c r="B2084" s="10" t="s">
        <v>273</v>
      </c>
      <c r="C2084" s="10" t="s">
        <v>392</v>
      </c>
      <c r="D2084" s="10">
        <v>2028</v>
      </c>
      <c r="E2084" s="10" t="s">
        <v>51</v>
      </c>
      <c r="F2084" s="10">
        <v>0</v>
      </c>
      <c r="G2084" s="10">
        <v>0</v>
      </c>
      <c r="H2084" s="10" t="s">
        <v>291</v>
      </c>
      <c r="I2084" s="10" t="str">
        <f>_xlfn.XLOOKUP(E2084,Country_MZ[MARKET_NODE],Country_MZ[COUNTRY_NAME])</f>
        <v>GREECE</v>
      </c>
      <c r="J2084" s="10" t="str">
        <f>_xlfn.XLOOKUP(A2084,Country_MZ[MARKET_NODE],Country_MZ[COUNTRY_NAME])</f>
        <v>GREECE</v>
      </c>
    </row>
    <row r="2085" spans="1:10" hidden="1">
      <c r="A2085" s="10" t="s">
        <v>51</v>
      </c>
      <c r="B2085" s="10" t="s">
        <v>273</v>
      </c>
      <c r="C2085" s="10" t="s">
        <v>392</v>
      </c>
      <c r="D2085" s="10">
        <v>2029</v>
      </c>
      <c r="E2085" s="10" t="s">
        <v>51</v>
      </c>
      <c r="F2085" s="10">
        <v>0</v>
      </c>
      <c r="G2085" s="10">
        <v>0</v>
      </c>
      <c r="H2085" s="10" t="s">
        <v>291</v>
      </c>
      <c r="I2085" s="10" t="str">
        <f>_xlfn.XLOOKUP(E2085,Country_MZ[MARKET_NODE],Country_MZ[COUNTRY_NAME])</f>
        <v>GREECE</v>
      </c>
      <c r="J2085" s="10" t="str">
        <f>_xlfn.XLOOKUP(A2085,Country_MZ[MARKET_NODE],Country_MZ[COUNTRY_NAME])</f>
        <v>GREECE</v>
      </c>
    </row>
    <row r="2086" spans="1:10" hidden="1">
      <c r="A2086" s="10" t="s">
        <v>51</v>
      </c>
      <c r="B2086" s="10" t="s">
        <v>273</v>
      </c>
      <c r="C2086" s="10" t="s">
        <v>392</v>
      </c>
      <c r="D2086" s="10">
        <v>2030</v>
      </c>
      <c r="E2086" s="10" t="s">
        <v>51</v>
      </c>
      <c r="F2086" s="10">
        <v>3000</v>
      </c>
      <c r="G2086" s="10">
        <v>3000</v>
      </c>
      <c r="H2086" s="10" t="s">
        <v>291</v>
      </c>
      <c r="I2086" s="10" t="str">
        <f>_xlfn.XLOOKUP(E2086,Country_MZ[MARKET_NODE],Country_MZ[COUNTRY_NAME])</f>
        <v>GREECE</v>
      </c>
      <c r="J2086" s="10" t="str">
        <f>_xlfn.XLOOKUP(A2086,Country_MZ[MARKET_NODE],Country_MZ[COUNTRY_NAME])</f>
        <v>GREECE</v>
      </c>
    </row>
    <row r="2087" spans="1:10" hidden="1">
      <c r="A2087" s="10" t="s">
        <v>51</v>
      </c>
      <c r="B2087" s="10" t="s">
        <v>273</v>
      </c>
      <c r="C2087" s="10" t="s">
        <v>392</v>
      </c>
      <c r="D2087" s="10">
        <v>2031</v>
      </c>
      <c r="E2087" s="10" t="s">
        <v>51</v>
      </c>
      <c r="F2087" s="10">
        <v>3000</v>
      </c>
      <c r="G2087" s="10">
        <v>3000</v>
      </c>
      <c r="H2087" s="10" t="s">
        <v>291</v>
      </c>
      <c r="I2087" s="10" t="str">
        <f>_xlfn.XLOOKUP(E2087,Country_MZ[MARKET_NODE],Country_MZ[COUNTRY_NAME])</f>
        <v>GREECE</v>
      </c>
      <c r="J2087" s="10" t="str">
        <f>_xlfn.XLOOKUP(A2087,Country_MZ[MARKET_NODE],Country_MZ[COUNTRY_NAME])</f>
        <v>GREECE</v>
      </c>
    </row>
    <row r="2088" spans="1:10" hidden="1">
      <c r="A2088" s="10" t="s">
        <v>51</v>
      </c>
      <c r="B2088" s="10" t="s">
        <v>273</v>
      </c>
      <c r="C2088" s="10" t="s">
        <v>392</v>
      </c>
      <c r="D2088" s="10">
        <v>2032</v>
      </c>
      <c r="E2088" s="10" t="s">
        <v>51</v>
      </c>
      <c r="F2088" s="10">
        <v>3000</v>
      </c>
      <c r="G2088" s="10">
        <v>3000</v>
      </c>
      <c r="H2088" s="10" t="s">
        <v>291</v>
      </c>
      <c r="I2088" s="10" t="str">
        <f>_xlfn.XLOOKUP(E2088,Country_MZ[MARKET_NODE],Country_MZ[COUNTRY_NAME])</f>
        <v>GREECE</v>
      </c>
      <c r="J2088" s="10" t="str">
        <f>_xlfn.XLOOKUP(A2088,Country_MZ[MARKET_NODE],Country_MZ[COUNTRY_NAME])</f>
        <v>GREECE</v>
      </c>
    </row>
    <row r="2089" spans="1:10" hidden="1">
      <c r="A2089" s="10" t="s">
        <v>51</v>
      </c>
      <c r="B2089" s="10" t="s">
        <v>273</v>
      </c>
      <c r="C2089" s="10" t="s">
        <v>392</v>
      </c>
      <c r="D2089" s="10">
        <v>2033</v>
      </c>
      <c r="E2089" s="10" t="s">
        <v>51</v>
      </c>
      <c r="F2089" s="10">
        <v>3000</v>
      </c>
      <c r="G2089" s="10">
        <v>3000</v>
      </c>
      <c r="H2089" s="10" t="s">
        <v>291</v>
      </c>
      <c r="I2089" s="10" t="str">
        <f>_xlfn.XLOOKUP(E2089,Country_MZ[MARKET_NODE],Country_MZ[COUNTRY_NAME])</f>
        <v>GREECE</v>
      </c>
      <c r="J2089" s="10" t="str">
        <f>_xlfn.XLOOKUP(A2089,Country_MZ[MARKET_NODE],Country_MZ[COUNTRY_NAME])</f>
        <v>GREECE</v>
      </c>
    </row>
    <row r="2090" spans="1:10" hidden="1">
      <c r="A2090" s="10" t="s">
        <v>51</v>
      </c>
      <c r="B2090" s="10" t="s">
        <v>273</v>
      </c>
      <c r="C2090" s="10" t="s">
        <v>392</v>
      </c>
      <c r="D2090" s="10">
        <v>2034</v>
      </c>
      <c r="E2090" s="10" t="s">
        <v>51</v>
      </c>
      <c r="F2090" s="10">
        <v>3000</v>
      </c>
      <c r="G2090" s="10">
        <v>3000</v>
      </c>
      <c r="H2090" s="10" t="s">
        <v>291</v>
      </c>
      <c r="I2090" s="10" t="str">
        <f>_xlfn.XLOOKUP(E2090,Country_MZ[MARKET_NODE],Country_MZ[COUNTRY_NAME])</f>
        <v>GREECE</v>
      </c>
      <c r="J2090" s="10" t="str">
        <f>_xlfn.XLOOKUP(A2090,Country_MZ[MARKET_NODE],Country_MZ[COUNTRY_NAME])</f>
        <v>GREECE</v>
      </c>
    </row>
    <row r="2091" spans="1:10" hidden="1">
      <c r="A2091" s="10" t="s">
        <v>51</v>
      </c>
      <c r="B2091" s="10" t="s">
        <v>273</v>
      </c>
      <c r="C2091" s="10" t="s">
        <v>392</v>
      </c>
      <c r="D2091" s="10">
        <v>2035</v>
      </c>
      <c r="E2091" s="10" t="s">
        <v>51</v>
      </c>
      <c r="F2091" s="10">
        <v>3000</v>
      </c>
      <c r="G2091" s="10">
        <v>3000</v>
      </c>
      <c r="H2091" s="10" t="s">
        <v>291</v>
      </c>
      <c r="I2091" s="10" t="str">
        <f>_xlfn.XLOOKUP(E2091,Country_MZ[MARKET_NODE],Country_MZ[COUNTRY_NAME])</f>
        <v>GREECE</v>
      </c>
      <c r="J2091" s="10" t="str">
        <f>_xlfn.XLOOKUP(A2091,Country_MZ[MARKET_NODE],Country_MZ[COUNTRY_NAME])</f>
        <v>GREECE</v>
      </c>
    </row>
    <row r="2092" spans="1:10" hidden="1">
      <c r="A2092" s="10" t="s">
        <v>51</v>
      </c>
      <c r="B2092" s="10" t="s">
        <v>52</v>
      </c>
      <c r="C2092" s="10" t="s">
        <v>393</v>
      </c>
      <c r="D2092" s="10">
        <v>2025</v>
      </c>
      <c r="E2092" s="10" t="s">
        <v>51</v>
      </c>
      <c r="F2092" s="10">
        <v>800</v>
      </c>
      <c r="G2092" s="10">
        <v>150</v>
      </c>
      <c r="H2092" s="10" t="s">
        <v>292</v>
      </c>
      <c r="I2092" s="10" t="str">
        <f>_xlfn.XLOOKUP(E2092,Country_MZ[MARKET_NODE],Country_MZ[COUNTRY_NAME])</f>
        <v>GREECE</v>
      </c>
      <c r="J2092" s="10" t="str">
        <f>_xlfn.XLOOKUP(A2092,Country_MZ[MARKET_NODE],Country_MZ[COUNTRY_NAME])</f>
        <v>GREECE</v>
      </c>
    </row>
    <row r="2093" spans="1:10" hidden="1">
      <c r="A2093" s="10" t="s">
        <v>51</v>
      </c>
      <c r="B2093" s="10" t="s">
        <v>52</v>
      </c>
      <c r="C2093" s="10" t="s">
        <v>393</v>
      </c>
      <c r="D2093" s="10">
        <v>2025</v>
      </c>
      <c r="E2093" s="10" t="s">
        <v>52</v>
      </c>
      <c r="F2093" s="10">
        <v>800</v>
      </c>
      <c r="G2093" s="10">
        <v>150</v>
      </c>
      <c r="H2093" s="10" t="s">
        <v>292</v>
      </c>
      <c r="I2093" s="10" t="str">
        <f>_xlfn.XLOOKUP(E2093,Country_MZ[MARKET_NODE],Country_MZ[COUNTRY_NAME])</f>
        <v>GREECE</v>
      </c>
      <c r="J2093" s="10" t="str">
        <f>_xlfn.XLOOKUP(A2093,Country_MZ[MARKET_NODE],Country_MZ[COUNTRY_NAME])</f>
        <v>GREECE</v>
      </c>
    </row>
    <row r="2094" spans="1:10" hidden="1">
      <c r="A2094" s="10" t="s">
        <v>51</v>
      </c>
      <c r="B2094" s="10" t="s">
        <v>52</v>
      </c>
      <c r="C2094" s="10" t="s">
        <v>393</v>
      </c>
      <c r="D2094" s="10">
        <v>2026</v>
      </c>
      <c r="E2094" s="10" t="s">
        <v>51</v>
      </c>
      <c r="F2094" s="10">
        <v>800</v>
      </c>
      <c r="G2094" s="10">
        <v>800</v>
      </c>
      <c r="H2094" s="10" t="s">
        <v>291</v>
      </c>
      <c r="I2094" s="10" t="str">
        <f>_xlfn.XLOOKUP(E2094,Country_MZ[MARKET_NODE],Country_MZ[COUNTRY_NAME])</f>
        <v>GREECE</v>
      </c>
      <c r="J2094" s="10" t="str">
        <f>_xlfn.XLOOKUP(A2094,Country_MZ[MARKET_NODE],Country_MZ[COUNTRY_NAME])</f>
        <v>GREECE</v>
      </c>
    </row>
    <row r="2095" spans="1:10" hidden="1">
      <c r="A2095" s="10" t="s">
        <v>51</v>
      </c>
      <c r="B2095" s="10" t="s">
        <v>52</v>
      </c>
      <c r="C2095" s="10" t="s">
        <v>393</v>
      </c>
      <c r="D2095" s="10">
        <v>2026</v>
      </c>
      <c r="E2095" s="10" t="s">
        <v>52</v>
      </c>
      <c r="F2095" s="10">
        <v>800</v>
      </c>
      <c r="G2095" s="10">
        <v>800</v>
      </c>
      <c r="H2095" s="10" t="s">
        <v>291</v>
      </c>
      <c r="I2095" s="10" t="str">
        <f>_xlfn.XLOOKUP(E2095,Country_MZ[MARKET_NODE],Country_MZ[COUNTRY_NAME])</f>
        <v>GREECE</v>
      </c>
      <c r="J2095" s="10" t="str">
        <f>_xlfn.XLOOKUP(A2095,Country_MZ[MARKET_NODE],Country_MZ[COUNTRY_NAME])</f>
        <v>GREECE</v>
      </c>
    </row>
    <row r="2096" spans="1:10" hidden="1">
      <c r="A2096" s="10" t="s">
        <v>51</v>
      </c>
      <c r="B2096" s="10" t="s">
        <v>52</v>
      </c>
      <c r="C2096" s="10" t="s">
        <v>393</v>
      </c>
      <c r="D2096" s="10">
        <v>2027</v>
      </c>
      <c r="E2096" s="10" t="s">
        <v>51</v>
      </c>
      <c r="F2096" s="10">
        <v>800</v>
      </c>
      <c r="G2096" s="10">
        <v>800</v>
      </c>
      <c r="H2096" s="10" t="s">
        <v>291</v>
      </c>
      <c r="I2096" s="10" t="str">
        <f>_xlfn.XLOOKUP(E2096,Country_MZ[MARKET_NODE],Country_MZ[COUNTRY_NAME])</f>
        <v>GREECE</v>
      </c>
      <c r="J2096" s="10" t="str">
        <f>_xlfn.XLOOKUP(A2096,Country_MZ[MARKET_NODE],Country_MZ[COUNTRY_NAME])</f>
        <v>GREECE</v>
      </c>
    </row>
    <row r="2097" spans="1:10" hidden="1">
      <c r="A2097" s="10" t="s">
        <v>51</v>
      </c>
      <c r="B2097" s="10" t="s">
        <v>52</v>
      </c>
      <c r="C2097" s="10" t="s">
        <v>393</v>
      </c>
      <c r="D2097" s="10">
        <v>2027</v>
      </c>
      <c r="E2097" s="10" t="s">
        <v>52</v>
      </c>
      <c r="F2097" s="10">
        <v>800</v>
      </c>
      <c r="G2097" s="10">
        <v>800</v>
      </c>
      <c r="H2097" s="10" t="s">
        <v>291</v>
      </c>
      <c r="I2097" s="10" t="str">
        <f>_xlfn.XLOOKUP(E2097,Country_MZ[MARKET_NODE],Country_MZ[COUNTRY_NAME])</f>
        <v>GREECE</v>
      </c>
      <c r="J2097" s="10" t="str">
        <f>_xlfn.XLOOKUP(A2097,Country_MZ[MARKET_NODE],Country_MZ[COUNTRY_NAME])</f>
        <v>GREECE</v>
      </c>
    </row>
    <row r="2098" spans="1:10" hidden="1">
      <c r="A2098" s="10" t="s">
        <v>51</v>
      </c>
      <c r="B2098" s="10" t="s">
        <v>52</v>
      </c>
      <c r="C2098" s="10" t="s">
        <v>393</v>
      </c>
      <c r="D2098" s="10">
        <v>2028</v>
      </c>
      <c r="E2098" s="10" t="s">
        <v>51</v>
      </c>
      <c r="F2098" s="10">
        <v>800</v>
      </c>
      <c r="G2098" s="10">
        <v>800</v>
      </c>
      <c r="H2098" s="10" t="s">
        <v>291</v>
      </c>
      <c r="I2098" s="10" t="str">
        <f>_xlfn.XLOOKUP(E2098,Country_MZ[MARKET_NODE],Country_MZ[COUNTRY_NAME])</f>
        <v>GREECE</v>
      </c>
      <c r="J2098" s="10" t="str">
        <f>_xlfn.XLOOKUP(A2098,Country_MZ[MARKET_NODE],Country_MZ[COUNTRY_NAME])</f>
        <v>GREECE</v>
      </c>
    </row>
    <row r="2099" spans="1:10" hidden="1">
      <c r="A2099" s="10" t="s">
        <v>51</v>
      </c>
      <c r="B2099" s="10" t="s">
        <v>52</v>
      </c>
      <c r="C2099" s="10" t="s">
        <v>393</v>
      </c>
      <c r="D2099" s="10">
        <v>2028</v>
      </c>
      <c r="E2099" s="10" t="s">
        <v>52</v>
      </c>
      <c r="F2099" s="10">
        <v>800</v>
      </c>
      <c r="G2099" s="10">
        <v>800</v>
      </c>
      <c r="H2099" s="10" t="s">
        <v>291</v>
      </c>
      <c r="I2099" s="10" t="str">
        <f>_xlfn.XLOOKUP(E2099,Country_MZ[MARKET_NODE],Country_MZ[COUNTRY_NAME])</f>
        <v>GREECE</v>
      </c>
      <c r="J2099" s="10" t="str">
        <f>_xlfn.XLOOKUP(A2099,Country_MZ[MARKET_NODE],Country_MZ[COUNTRY_NAME])</f>
        <v>GREECE</v>
      </c>
    </row>
    <row r="2100" spans="1:10" hidden="1">
      <c r="A2100" s="10" t="s">
        <v>51</v>
      </c>
      <c r="B2100" s="10" t="s">
        <v>52</v>
      </c>
      <c r="C2100" s="10" t="s">
        <v>393</v>
      </c>
      <c r="D2100" s="10">
        <v>2029</v>
      </c>
      <c r="E2100" s="10" t="s">
        <v>51</v>
      </c>
      <c r="F2100" s="10">
        <v>800</v>
      </c>
      <c r="G2100" s="10">
        <v>800</v>
      </c>
      <c r="H2100" s="10" t="s">
        <v>291</v>
      </c>
      <c r="I2100" s="10" t="str">
        <f>_xlfn.XLOOKUP(E2100,Country_MZ[MARKET_NODE],Country_MZ[COUNTRY_NAME])</f>
        <v>GREECE</v>
      </c>
      <c r="J2100" s="10" t="str">
        <f>_xlfn.XLOOKUP(A2100,Country_MZ[MARKET_NODE],Country_MZ[COUNTRY_NAME])</f>
        <v>GREECE</v>
      </c>
    </row>
    <row r="2101" spans="1:10" hidden="1">
      <c r="A2101" s="10" t="s">
        <v>51</v>
      </c>
      <c r="B2101" s="10" t="s">
        <v>52</v>
      </c>
      <c r="C2101" s="10" t="s">
        <v>393</v>
      </c>
      <c r="D2101" s="10">
        <v>2029</v>
      </c>
      <c r="E2101" s="10" t="s">
        <v>52</v>
      </c>
      <c r="F2101" s="10">
        <v>800</v>
      </c>
      <c r="G2101" s="10">
        <v>800</v>
      </c>
      <c r="H2101" s="10" t="s">
        <v>291</v>
      </c>
      <c r="I2101" s="10" t="str">
        <f>_xlfn.XLOOKUP(E2101,Country_MZ[MARKET_NODE],Country_MZ[COUNTRY_NAME])</f>
        <v>GREECE</v>
      </c>
      <c r="J2101" s="10" t="str">
        <f>_xlfn.XLOOKUP(A2101,Country_MZ[MARKET_NODE],Country_MZ[COUNTRY_NAME])</f>
        <v>GREECE</v>
      </c>
    </row>
    <row r="2102" spans="1:10" hidden="1">
      <c r="A2102" s="10" t="s">
        <v>51</v>
      </c>
      <c r="B2102" s="10" t="s">
        <v>52</v>
      </c>
      <c r="C2102" s="10" t="s">
        <v>393</v>
      </c>
      <c r="D2102" s="10">
        <v>2030</v>
      </c>
      <c r="E2102" s="10" t="s">
        <v>51</v>
      </c>
      <c r="F2102" s="10">
        <v>800</v>
      </c>
      <c r="G2102" s="10">
        <v>800</v>
      </c>
      <c r="H2102" s="10" t="s">
        <v>291</v>
      </c>
      <c r="I2102" s="10" t="str">
        <f>_xlfn.XLOOKUP(E2102,Country_MZ[MARKET_NODE],Country_MZ[COUNTRY_NAME])</f>
        <v>GREECE</v>
      </c>
      <c r="J2102" s="10" t="str">
        <f>_xlfn.XLOOKUP(A2102,Country_MZ[MARKET_NODE],Country_MZ[COUNTRY_NAME])</f>
        <v>GREECE</v>
      </c>
    </row>
    <row r="2103" spans="1:10" hidden="1">
      <c r="A2103" s="10" t="s">
        <v>51</v>
      </c>
      <c r="B2103" s="10" t="s">
        <v>52</v>
      </c>
      <c r="C2103" s="10" t="s">
        <v>393</v>
      </c>
      <c r="D2103" s="10">
        <v>2030</v>
      </c>
      <c r="E2103" s="10" t="s">
        <v>52</v>
      </c>
      <c r="F2103" s="10">
        <v>800</v>
      </c>
      <c r="G2103" s="10">
        <v>800</v>
      </c>
      <c r="H2103" s="10" t="s">
        <v>291</v>
      </c>
      <c r="I2103" s="10" t="str">
        <f>_xlfn.XLOOKUP(E2103,Country_MZ[MARKET_NODE],Country_MZ[COUNTRY_NAME])</f>
        <v>GREECE</v>
      </c>
      <c r="J2103" s="10" t="str">
        <f>_xlfn.XLOOKUP(A2103,Country_MZ[MARKET_NODE],Country_MZ[COUNTRY_NAME])</f>
        <v>GREECE</v>
      </c>
    </row>
    <row r="2104" spans="1:10" hidden="1">
      <c r="A2104" s="10" t="s">
        <v>51</v>
      </c>
      <c r="B2104" s="10" t="s">
        <v>52</v>
      </c>
      <c r="C2104" s="10" t="s">
        <v>393</v>
      </c>
      <c r="D2104" s="10">
        <v>2031</v>
      </c>
      <c r="E2104" s="10" t="s">
        <v>51</v>
      </c>
      <c r="F2104" s="10">
        <v>800</v>
      </c>
      <c r="G2104" s="10">
        <v>800</v>
      </c>
      <c r="H2104" s="10" t="s">
        <v>291</v>
      </c>
      <c r="I2104" s="10" t="str">
        <f>_xlfn.XLOOKUP(E2104,Country_MZ[MARKET_NODE],Country_MZ[COUNTRY_NAME])</f>
        <v>GREECE</v>
      </c>
      <c r="J2104" s="10" t="str">
        <f>_xlfn.XLOOKUP(A2104,Country_MZ[MARKET_NODE],Country_MZ[COUNTRY_NAME])</f>
        <v>GREECE</v>
      </c>
    </row>
    <row r="2105" spans="1:10" hidden="1">
      <c r="A2105" s="10" t="s">
        <v>51</v>
      </c>
      <c r="B2105" s="10" t="s">
        <v>52</v>
      </c>
      <c r="C2105" s="10" t="s">
        <v>393</v>
      </c>
      <c r="D2105" s="10">
        <v>2031</v>
      </c>
      <c r="E2105" s="10" t="s">
        <v>52</v>
      </c>
      <c r="F2105" s="10">
        <v>800</v>
      </c>
      <c r="G2105" s="10">
        <v>800</v>
      </c>
      <c r="H2105" s="10" t="s">
        <v>291</v>
      </c>
      <c r="I2105" s="10" t="str">
        <f>_xlfn.XLOOKUP(E2105,Country_MZ[MARKET_NODE],Country_MZ[COUNTRY_NAME])</f>
        <v>GREECE</v>
      </c>
      <c r="J2105" s="10" t="str">
        <f>_xlfn.XLOOKUP(A2105,Country_MZ[MARKET_NODE],Country_MZ[COUNTRY_NAME])</f>
        <v>GREECE</v>
      </c>
    </row>
    <row r="2106" spans="1:10" hidden="1">
      <c r="A2106" s="10" t="s">
        <v>51</v>
      </c>
      <c r="B2106" s="10" t="s">
        <v>52</v>
      </c>
      <c r="C2106" s="10" t="s">
        <v>393</v>
      </c>
      <c r="D2106" s="10">
        <v>2032</v>
      </c>
      <c r="E2106" s="10" t="s">
        <v>51</v>
      </c>
      <c r="F2106" s="10">
        <v>800</v>
      </c>
      <c r="G2106" s="10">
        <v>800</v>
      </c>
      <c r="H2106" s="10" t="s">
        <v>291</v>
      </c>
      <c r="I2106" s="10" t="str">
        <f>_xlfn.XLOOKUP(E2106,Country_MZ[MARKET_NODE],Country_MZ[COUNTRY_NAME])</f>
        <v>GREECE</v>
      </c>
      <c r="J2106" s="10" t="str">
        <f>_xlfn.XLOOKUP(A2106,Country_MZ[MARKET_NODE],Country_MZ[COUNTRY_NAME])</f>
        <v>GREECE</v>
      </c>
    </row>
    <row r="2107" spans="1:10" hidden="1">
      <c r="A2107" s="10" t="s">
        <v>51</v>
      </c>
      <c r="B2107" s="10" t="s">
        <v>52</v>
      </c>
      <c r="C2107" s="10" t="s">
        <v>393</v>
      </c>
      <c r="D2107" s="10">
        <v>2032</v>
      </c>
      <c r="E2107" s="10" t="s">
        <v>52</v>
      </c>
      <c r="F2107" s="10">
        <v>800</v>
      </c>
      <c r="G2107" s="10">
        <v>800</v>
      </c>
      <c r="H2107" s="10" t="s">
        <v>291</v>
      </c>
      <c r="I2107" s="10" t="str">
        <f>_xlfn.XLOOKUP(E2107,Country_MZ[MARKET_NODE],Country_MZ[COUNTRY_NAME])</f>
        <v>GREECE</v>
      </c>
      <c r="J2107" s="10" t="str">
        <f>_xlfn.XLOOKUP(A2107,Country_MZ[MARKET_NODE],Country_MZ[COUNTRY_NAME])</f>
        <v>GREECE</v>
      </c>
    </row>
    <row r="2108" spans="1:10" hidden="1">
      <c r="A2108" s="10" t="s">
        <v>51</v>
      </c>
      <c r="B2108" s="10" t="s">
        <v>52</v>
      </c>
      <c r="C2108" s="10" t="s">
        <v>393</v>
      </c>
      <c r="D2108" s="10">
        <v>2033</v>
      </c>
      <c r="E2108" s="10" t="s">
        <v>51</v>
      </c>
      <c r="F2108" s="10">
        <v>800</v>
      </c>
      <c r="G2108" s="10">
        <v>800</v>
      </c>
      <c r="H2108" s="10" t="s">
        <v>291</v>
      </c>
      <c r="I2108" s="10" t="str">
        <f>_xlfn.XLOOKUP(E2108,Country_MZ[MARKET_NODE],Country_MZ[COUNTRY_NAME])</f>
        <v>GREECE</v>
      </c>
      <c r="J2108" s="10" t="str">
        <f>_xlfn.XLOOKUP(A2108,Country_MZ[MARKET_NODE],Country_MZ[COUNTRY_NAME])</f>
        <v>GREECE</v>
      </c>
    </row>
    <row r="2109" spans="1:10" hidden="1">
      <c r="A2109" s="10" t="s">
        <v>51</v>
      </c>
      <c r="B2109" s="10" t="s">
        <v>52</v>
      </c>
      <c r="C2109" s="10" t="s">
        <v>393</v>
      </c>
      <c r="D2109" s="10">
        <v>2033</v>
      </c>
      <c r="E2109" s="10" t="s">
        <v>52</v>
      </c>
      <c r="F2109" s="10">
        <v>800</v>
      </c>
      <c r="G2109" s="10">
        <v>800</v>
      </c>
      <c r="H2109" s="10" t="s">
        <v>291</v>
      </c>
      <c r="I2109" s="10" t="str">
        <f>_xlfn.XLOOKUP(E2109,Country_MZ[MARKET_NODE],Country_MZ[COUNTRY_NAME])</f>
        <v>GREECE</v>
      </c>
      <c r="J2109" s="10" t="str">
        <f>_xlfn.XLOOKUP(A2109,Country_MZ[MARKET_NODE],Country_MZ[COUNTRY_NAME])</f>
        <v>GREECE</v>
      </c>
    </row>
    <row r="2110" spans="1:10" hidden="1">
      <c r="A2110" s="10" t="s">
        <v>51</v>
      </c>
      <c r="B2110" s="10" t="s">
        <v>52</v>
      </c>
      <c r="C2110" s="10" t="s">
        <v>393</v>
      </c>
      <c r="D2110" s="10">
        <v>2034</v>
      </c>
      <c r="E2110" s="10" t="s">
        <v>51</v>
      </c>
      <c r="F2110" s="10">
        <v>800</v>
      </c>
      <c r="G2110" s="10">
        <v>800</v>
      </c>
      <c r="H2110" s="10" t="s">
        <v>291</v>
      </c>
      <c r="I2110" s="10" t="str">
        <f>_xlfn.XLOOKUP(E2110,Country_MZ[MARKET_NODE],Country_MZ[COUNTRY_NAME])</f>
        <v>GREECE</v>
      </c>
      <c r="J2110" s="10" t="str">
        <f>_xlfn.XLOOKUP(A2110,Country_MZ[MARKET_NODE],Country_MZ[COUNTRY_NAME])</f>
        <v>GREECE</v>
      </c>
    </row>
    <row r="2111" spans="1:10" hidden="1">
      <c r="A2111" s="10" t="s">
        <v>51</v>
      </c>
      <c r="B2111" s="10" t="s">
        <v>52</v>
      </c>
      <c r="C2111" s="10" t="s">
        <v>393</v>
      </c>
      <c r="D2111" s="10">
        <v>2034</v>
      </c>
      <c r="E2111" s="10" t="s">
        <v>52</v>
      </c>
      <c r="F2111" s="10">
        <v>800</v>
      </c>
      <c r="G2111" s="10">
        <v>800</v>
      </c>
      <c r="H2111" s="10" t="s">
        <v>291</v>
      </c>
      <c r="I2111" s="10" t="str">
        <f>_xlfn.XLOOKUP(E2111,Country_MZ[MARKET_NODE],Country_MZ[COUNTRY_NAME])</f>
        <v>GREECE</v>
      </c>
      <c r="J2111" s="10" t="str">
        <f>_xlfn.XLOOKUP(A2111,Country_MZ[MARKET_NODE],Country_MZ[COUNTRY_NAME])</f>
        <v>GREECE</v>
      </c>
    </row>
    <row r="2112" spans="1:10" hidden="1">
      <c r="A2112" s="10" t="s">
        <v>51</v>
      </c>
      <c r="B2112" s="10" t="s">
        <v>52</v>
      </c>
      <c r="C2112" s="10" t="s">
        <v>393</v>
      </c>
      <c r="D2112" s="10">
        <v>2035</v>
      </c>
      <c r="E2112" s="10" t="s">
        <v>51</v>
      </c>
      <c r="F2112" s="10">
        <v>800</v>
      </c>
      <c r="G2112" s="10">
        <v>800</v>
      </c>
      <c r="H2112" s="10" t="s">
        <v>291</v>
      </c>
      <c r="I2112" s="10" t="str">
        <f>_xlfn.XLOOKUP(E2112,Country_MZ[MARKET_NODE],Country_MZ[COUNTRY_NAME])</f>
        <v>GREECE</v>
      </c>
      <c r="J2112" s="10" t="str">
        <f>_xlfn.XLOOKUP(A2112,Country_MZ[MARKET_NODE],Country_MZ[COUNTRY_NAME])</f>
        <v>GREECE</v>
      </c>
    </row>
    <row r="2113" spans="1:10" hidden="1">
      <c r="A2113" s="10" t="s">
        <v>51</v>
      </c>
      <c r="B2113" s="10" t="s">
        <v>52</v>
      </c>
      <c r="C2113" s="10" t="s">
        <v>393</v>
      </c>
      <c r="D2113" s="10">
        <v>2035</v>
      </c>
      <c r="E2113" s="10" t="s">
        <v>52</v>
      </c>
      <c r="F2113" s="10">
        <v>800</v>
      </c>
      <c r="G2113" s="10">
        <v>800</v>
      </c>
      <c r="H2113" s="10" t="s">
        <v>291</v>
      </c>
      <c r="I2113" s="10" t="str">
        <f>_xlfn.XLOOKUP(E2113,Country_MZ[MARKET_NODE],Country_MZ[COUNTRY_NAME])</f>
        <v>GREECE</v>
      </c>
      <c r="J2113" s="10" t="str">
        <f>_xlfn.XLOOKUP(A2113,Country_MZ[MARKET_NODE],Country_MZ[COUNTRY_NAME])</f>
        <v>GREECE</v>
      </c>
    </row>
    <row r="2114" spans="1:10" hidden="1">
      <c r="A2114" s="10" t="s">
        <v>51</v>
      </c>
      <c r="B2114" s="10" t="s">
        <v>60</v>
      </c>
      <c r="C2114" s="10" t="s">
        <v>394</v>
      </c>
      <c r="D2114" s="10">
        <v>2025</v>
      </c>
      <c r="E2114" s="10" t="s">
        <v>51</v>
      </c>
      <c r="F2114" s="10">
        <v>500</v>
      </c>
      <c r="G2114" s="10">
        <v>500</v>
      </c>
      <c r="H2114" s="10" t="s">
        <v>291</v>
      </c>
      <c r="I2114" s="10" t="str">
        <f>_xlfn.XLOOKUP(E2114,Country_MZ[MARKET_NODE],Country_MZ[COUNTRY_NAME])</f>
        <v>GREECE</v>
      </c>
      <c r="J2114" s="10" t="str">
        <f>_xlfn.XLOOKUP(A2114,Country_MZ[MARKET_NODE],Country_MZ[COUNTRY_NAME])</f>
        <v>GREECE</v>
      </c>
    </row>
    <row r="2115" spans="1:10" hidden="1">
      <c r="A2115" s="10" t="s">
        <v>51</v>
      </c>
      <c r="B2115" s="10" t="s">
        <v>60</v>
      </c>
      <c r="C2115" s="10" t="s">
        <v>394</v>
      </c>
      <c r="D2115" s="10">
        <v>2025</v>
      </c>
      <c r="E2115" s="10" t="s">
        <v>60</v>
      </c>
      <c r="F2115" s="10">
        <v>0</v>
      </c>
      <c r="G2115" s="10">
        <v>0</v>
      </c>
      <c r="H2115" s="10" t="s">
        <v>291</v>
      </c>
      <c r="I2115" s="10" t="str">
        <f>_xlfn.XLOOKUP(E2115,Country_MZ[MARKET_NODE],Country_MZ[COUNTRY_NAME])</f>
        <v>ITALY</v>
      </c>
      <c r="J2115" s="10" t="str">
        <f>_xlfn.XLOOKUP(A2115,Country_MZ[MARKET_NODE],Country_MZ[COUNTRY_NAME])</f>
        <v>GREECE</v>
      </c>
    </row>
    <row r="2116" spans="1:10" hidden="1">
      <c r="A2116" s="10" t="s">
        <v>51</v>
      </c>
      <c r="B2116" s="10" t="s">
        <v>60</v>
      </c>
      <c r="C2116" s="10" t="s">
        <v>394</v>
      </c>
      <c r="D2116" s="10">
        <v>2026</v>
      </c>
      <c r="E2116" s="10" t="s">
        <v>51</v>
      </c>
      <c r="F2116" s="10">
        <v>500</v>
      </c>
      <c r="G2116" s="10">
        <v>500</v>
      </c>
      <c r="H2116" s="10" t="s">
        <v>291</v>
      </c>
      <c r="I2116" s="10" t="str">
        <f>_xlfn.XLOOKUP(E2116,Country_MZ[MARKET_NODE],Country_MZ[COUNTRY_NAME])</f>
        <v>GREECE</v>
      </c>
      <c r="J2116" s="10" t="str">
        <f>_xlfn.XLOOKUP(A2116,Country_MZ[MARKET_NODE],Country_MZ[COUNTRY_NAME])</f>
        <v>GREECE</v>
      </c>
    </row>
    <row r="2117" spans="1:10" hidden="1">
      <c r="A2117" s="10" t="s">
        <v>51</v>
      </c>
      <c r="B2117" s="10" t="s">
        <v>60</v>
      </c>
      <c r="C2117" s="10" t="s">
        <v>394</v>
      </c>
      <c r="D2117" s="10">
        <v>2026</v>
      </c>
      <c r="E2117" s="10" t="s">
        <v>60</v>
      </c>
      <c r="F2117" s="10">
        <v>500</v>
      </c>
      <c r="G2117" s="10">
        <v>500</v>
      </c>
      <c r="H2117" s="10" t="s">
        <v>291</v>
      </c>
      <c r="I2117" s="10" t="str">
        <f>_xlfn.XLOOKUP(E2117,Country_MZ[MARKET_NODE],Country_MZ[COUNTRY_NAME])</f>
        <v>ITALY</v>
      </c>
      <c r="J2117" s="10" t="str">
        <f>_xlfn.XLOOKUP(A2117,Country_MZ[MARKET_NODE],Country_MZ[COUNTRY_NAME])</f>
        <v>GREECE</v>
      </c>
    </row>
    <row r="2118" spans="1:10" hidden="1">
      <c r="A2118" s="10" t="s">
        <v>51</v>
      </c>
      <c r="B2118" s="10" t="s">
        <v>60</v>
      </c>
      <c r="C2118" s="10" t="s">
        <v>394</v>
      </c>
      <c r="D2118" s="10">
        <v>2027</v>
      </c>
      <c r="E2118" s="10" t="s">
        <v>51</v>
      </c>
      <c r="F2118" s="10">
        <v>500</v>
      </c>
      <c r="G2118" s="10">
        <v>500</v>
      </c>
      <c r="H2118" s="10" t="s">
        <v>291</v>
      </c>
      <c r="I2118" s="10" t="str">
        <f>_xlfn.XLOOKUP(E2118,Country_MZ[MARKET_NODE],Country_MZ[COUNTRY_NAME])</f>
        <v>GREECE</v>
      </c>
      <c r="J2118" s="10" t="str">
        <f>_xlfn.XLOOKUP(A2118,Country_MZ[MARKET_NODE],Country_MZ[COUNTRY_NAME])</f>
        <v>GREECE</v>
      </c>
    </row>
    <row r="2119" spans="1:10" hidden="1">
      <c r="A2119" s="10" t="s">
        <v>51</v>
      </c>
      <c r="B2119" s="10" t="s">
        <v>60</v>
      </c>
      <c r="C2119" s="10" t="s">
        <v>394</v>
      </c>
      <c r="D2119" s="10">
        <v>2027</v>
      </c>
      <c r="E2119" s="10" t="s">
        <v>60</v>
      </c>
      <c r="F2119" s="10">
        <v>500</v>
      </c>
      <c r="G2119" s="10">
        <v>500</v>
      </c>
      <c r="H2119" s="10" t="s">
        <v>291</v>
      </c>
      <c r="I2119" s="10" t="str">
        <f>_xlfn.XLOOKUP(E2119,Country_MZ[MARKET_NODE],Country_MZ[COUNTRY_NAME])</f>
        <v>ITALY</v>
      </c>
      <c r="J2119" s="10" t="str">
        <f>_xlfn.XLOOKUP(A2119,Country_MZ[MARKET_NODE],Country_MZ[COUNTRY_NAME])</f>
        <v>GREECE</v>
      </c>
    </row>
    <row r="2120" spans="1:10" hidden="1">
      <c r="A2120" s="10" t="s">
        <v>51</v>
      </c>
      <c r="B2120" s="10" t="s">
        <v>60</v>
      </c>
      <c r="C2120" s="10" t="s">
        <v>394</v>
      </c>
      <c r="D2120" s="10">
        <v>2028</v>
      </c>
      <c r="E2120" s="10" t="s">
        <v>51</v>
      </c>
      <c r="F2120" s="10">
        <v>500</v>
      </c>
      <c r="G2120" s="10">
        <v>500</v>
      </c>
      <c r="H2120" s="10" t="s">
        <v>291</v>
      </c>
      <c r="I2120" s="10" t="str">
        <f>_xlfn.XLOOKUP(E2120,Country_MZ[MARKET_NODE],Country_MZ[COUNTRY_NAME])</f>
        <v>GREECE</v>
      </c>
      <c r="J2120" s="10" t="str">
        <f>_xlfn.XLOOKUP(A2120,Country_MZ[MARKET_NODE],Country_MZ[COUNTRY_NAME])</f>
        <v>GREECE</v>
      </c>
    </row>
    <row r="2121" spans="1:10" hidden="1">
      <c r="A2121" s="10" t="s">
        <v>51</v>
      </c>
      <c r="B2121" s="10" t="s">
        <v>60</v>
      </c>
      <c r="C2121" s="10" t="s">
        <v>394</v>
      </c>
      <c r="D2121" s="10">
        <v>2028</v>
      </c>
      <c r="E2121" s="10" t="s">
        <v>60</v>
      </c>
      <c r="F2121" s="10">
        <v>500</v>
      </c>
      <c r="G2121" s="10">
        <v>500</v>
      </c>
      <c r="H2121" s="10" t="s">
        <v>291</v>
      </c>
      <c r="I2121" s="10" t="str">
        <f>_xlfn.XLOOKUP(E2121,Country_MZ[MARKET_NODE],Country_MZ[COUNTRY_NAME])</f>
        <v>ITALY</v>
      </c>
      <c r="J2121" s="10" t="str">
        <f>_xlfn.XLOOKUP(A2121,Country_MZ[MARKET_NODE],Country_MZ[COUNTRY_NAME])</f>
        <v>GREECE</v>
      </c>
    </row>
    <row r="2122" spans="1:10" hidden="1">
      <c r="A2122" s="10" t="s">
        <v>51</v>
      </c>
      <c r="B2122" s="10" t="s">
        <v>60</v>
      </c>
      <c r="C2122" s="10" t="s">
        <v>394</v>
      </c>
      <c r="D2122" s="10">
        <v>2029</v>
      </c>
      <c r="E2122" s="10" t="s">
        <v>51</v>
      </c>
      <c r="F2122" s="10">
        <v>500</v>
      </c>
      <c r="G2122" s="10">
        <v>500</v>
      </c>
      <c r="H2122" s="10" t="s">
        <v>291</v>
      </c>
      <c r="I2122" s="10" t="str">
        <f>_xlfn.XLOOKUP(E2122,Country_MZ[MARKET_NODE],Country_MZ[COUNTRY_NAME])</f>
        <v>GREECE</v>
      </c>
      <c r="J2122" s="10" t="str">
        <f>_xlfn.XLOOKUP(A2122,Country_MZ[MARKET_NODE],Country_MZ[COUNTRY_NAME])</f>
        <v>GREECE</v>
      </c>
    </row>
    <row r="2123" spans="1:10" hidden="1">
      <c r="A2123" s="10" t="s">
        <v>51</v>
      </c>
      <c r="B2123" s="10" t="s">
        <v>60</v>
      </c>
      <c r="C2123" s="10" t="s">
        <v>394</v>
      </c>
      <c r="D2123" s="10">
        <v>2029</v>
      </c>
      <c r="E2123" s="10" t="s">
        <v>60</v>
      </c>
      <c r="F2123" s="10">
        <v>500</v>
      </c>
      <c r="G2123" s="10">
        <v>500</v>
      </c>
      <c r="H2123" s="10" t="s">
        <v>291</v>
      </c>
      <c r="I2123" s="10" t="str">
        <f>_xlfn.XLOOKUP(E2123,Country_MZ[MARKET_NODE],Country_MZ[COUNTRY_NAME])</f>
        <v>ITALY</v>
      </c>
      <c r="J2123" s="10" t="str">
        <f>_xlfn.XLOOKUP(A2123,Country_MZ[MARKET_NODE],Country_MZ[COUNTRY_NAME])</f>
        <v>GREECE</v>
      </c>
    </row>
    <row r="2124" spans="1:10" hidden="1">
      <c r="A2124" s="10" t="s">
        <v>51</v>
      </c>
      <c r="B2124" s="10" t="s">
        <v>60</v>
      </c>
      <c r="C2124" s="10" t="s">
        <v>394</v>
      </c>
      <c r="D2124" s="10">
        <v>2030</v>
      </c>
      <c r="E2124" s="10" t="s">
        <v>51</v>
      </c>
      <c r="F2124" s="10">
        <v>500</v>
      </c>
      <c r="G2124" s="10">
        <v>500</v>
      </c>
      <c r="H2124" s="10" t="s">
        <v>291</v>
      </c>
      <c r="I2124" s="10" t="str">
        <f>_xlfn.XLOOKUP(E2124,Country_MZ[MARKET_NODE],Country_MZ[COUNTRY_NAME])</f>
        <v>GREECE</v>
      </c>
      <c r="J2124" s="10" t="str">
        <f>_xlfn.XLOOKUP(A2124,Country_MZ[MARKET_NODE],Country_MZ[COUNTRY_NAME])</f>
        <v>GREECE</v>
      </c>
    </row>
    <row r="2125" spans="1:10" hidden="1">
      <c r="A2125" s="10" t="s">
        <v>51</v>
      </c>
      <c r="B2125" s="10" t="s">
        <v>60</v>
      </c>
      <c r="C2125" s="10" t="s">
        <v>394</v>
      </c>
      <c r="D2125" s="10">
        <v>2030</v>
      </c>
      <c r="E2125" s="10" t="s">
        <v>60</v>
      </c>
      <c r="F2125" s="10">
        <v>500</v>
      </c>
      <c r="G2125" s="10">
        <v>500</v>
      </c>
      <c r="H2125" s="10" t="s">
        <v>291</v>
      </c>
      <c r="I2125" s="10" t="str">
        <f>_xlfn.XLOOKUP(E2125,Country_MZ[MARKET_NODE],Country_MZ[COUNTRY_NAME])</f>
        <v>ITALY</v>
      </c>
      <c r="J2125" s="10" t="str">
        <f>_xlfn.XLOOKUP(A2125,Country_MZ[MARKET_NODE],Country_MZ[COUNTRY_NAME])</f>
        <v>GREECE</v>
      </c>
    </row>
    <row r="2126" spans="1:10" hidden="1">
      <c r="A2126" s="10" t="s">
        <v>51</v>
      </c>
      <c r="B2126" s="10" t="s">
        <v>60</v>
      </c>
      <c r="C2126" s="10" t="s">
        <v>394</v>
      </c>
      <c r="D2126" s="10">
        <v>2031</v>
      </c>
      <c r="E2126" s="10" t="s">
        <v>51</v>
      </c>
      <c r="F2126" s="10">
        <v>1500</v>
      </c>
      <c r="G2126" s="10">
        <v>500</v>
      </c>
      <c r="H2126" s="10" t="s">
        <v>292</v>
      </c>
      <c r="I2126" s="10" t="str">
        <f>_xlfn.XLOOKUP(E2126,Country_MZ[MARKET_NODE],Country_MZ[COUNTRY_NAME])</f>
        <v>GREECE</v>
      </c>
      <c r="J2126" s="10" t="str">
        <f>_xlfn.XLOOKUP(A2126,Country_MZ[MARKET_NODE],Country_MZ[COUNTRY_NAME])</f>
        <v>GREECE</v>
      </c>
    </row>
    <row r="2127" spans="1:10" hidden="1">
      <c r="A2127" s="10" t="s">
        <v>51</v>
      </c>
      <c r="B2127" s="10" t="s">
        <v>60</v>
      </c>
      <c r="C2127" s="10" t="s">
        <v>394</v>
      </c>
      <c r="D2127" s="10">
        <v>2031</v>
      </c>
      <c r="E2127" s="10" t="s">
        <v>60</v>
      </c>
      <c r="F2127" s="10">
        <v>0</v>
      </c>
      <c r="G2127" s="10">
        <v>0</v>
      </c>
      <c r="H2127" s="10" t="s">
        <v>291</v>
      </c>
      <c r="I2127" s="10" t="str">
        <f>_xlfn.XLOOKUP(E2127,Country_MZ[MARKET_NODE],Country_MZ[COUNTRY_NAME])</f>
        <v>ITALY</v>
      </c>
      <c r="J2127" s="10" t="str">
        <f>_xlfn.XLOOKUP(A2127,Country_MZ[MARKET_NODE],Country_MZ[COUNTRY_NAME])</f>
        <v>GREECE</v>
      </c>
    </row>
    <row r="2128" spans="1:10" hidden="1">
      <c r="A2128" s="10" t="s">
        <v>51</v>
      </c>
      <c r="B2128" s="10" t="s">
        <v>60</v>
      </c>
      <c r="C2128" s="10" t="s">
        <v>394</v>
      </c>
      <c r="D2128" s="10">
        <v>2032</v>
      </c>
      <c r="E2128" s="10" t="s">
        <v>51</v>
      </c>
      <c r="F2128" s="10">
        <v>1500</v>
      </c>
      <c r="G2128" s="10">
        <v>1500</v>
      </c>
      <c r="H2128" s="10" t="s">
        <v>291</v>
      </c>
      <c r="I2128" s="10" t="str">
        <f>_xlfn.XLOOKUP(E2128,Country_MZ[MARKET_NODE],Country_MZ[COUNTRY_NAME])</f>
        <v>GREECE</v>
      </c>
      <c r="J2128" s="10" t="str">
        <f>_xlfn.XLOOKUP(A2128,Country_MZ[MARKET_NODE],Country_MZ[COUNTRY_NAME])</f>
        <v>GREECE</v>
      </c>
    </row>
    <row r="2129" spans="1:10" hidden="1">
      <c r="A2129" s="10" t="s">
        <v>51</v>
      </c>
      <c r="B2129" s="10" t="s">
        <v>60</v>
      </c>
      <c r="C2129" s="10" t="s">
        <v>394</v>
      </c>
      <c r="D2129" s="10">
        <v>2032</v>
      </c>
      <c r="E2129" s="10" t="s">
        <v>60</v>
      </c>
      <c r="F2129" s="10">
        <v>0</v>
      </c>
      <c r="G2129" s="10">
        <v>0</v>
      </c>
      <c r="H2129" s="10" t="s">
        <v>291</v>
      </c>
      <c r="I2129" s="10" t="str">
        <f>_xlfn.XLOOKUP(E2129,Country_MZ[MARKET_NODE],Country_MZ[COUNTRY_NAME])</f>
        <v>ITALY</v>
      </c>
      <c r="J2129" s="10" t="str">
        <f>_xlfn.XLOOKUP(A2129,Country_MZ[MARKET_NODE],Country_MZ[COUNTRY_NAME])</f>
        <v>GREECE</v>
      </c>
    </row>
    <row r="2130" spans="1:10" hidden="1">
      <c r="A2130" s="10" t="s">
        <v>51</v>
      </c>
      <c r="B2130" s="10" t="s">
        <v>60</v>
      </c>
      <c r="C2130" s="10" t="s">
        <v>394</v>
      </c>
      <c r="D2130" s="10">
        <v>2033</v>
      </c>
      <c r="E2130" s="10" t="s">
        <v>51</v>
      </c>
      <c r="F2130" s="10">
        <v>1500</v>
      </c>
      <c r="G2130" s="10">
        <v>1500</v>
      </c>
      <c r="H2130" s="10" t="s">
        <v>291</v>
      </c>
      <c r="I2130" s="10" t="str">
        <f>_xlfn.XLOOKUP(E2130,Country_MZ[MARKET_NODE],Country_MZ[COUNTRY_NAME])</f>
        <v>GREECE</v>
      </c>
      <c r="J2130" s="10" t="str">
        <f>_xlfn.XLOOKUP(A2130,Country_MZ[MARKET_NODE],Country_MZ[COUNTRY_NAME])</f>
        <v>GREECE</v>
      </c>
    </row>
    <row r="2131" spans="1:10" hidden="1">
      <c r="A2131" s="10" t="s">
        <v>51</v>
      </c>
      <c r="B2131" s="10" t="s">
        <v>60</v>
      </c>
      <c r="C2131" s="10" t="s">
        <v>394</v>
      </c>
      <c r="D2131" s="10">
        <v>2033</v>
      </c>
      <c r="E2131" s="10" t="s">
        <v>60</v>
      </c>
      <c r="F2131" s="10">
        <v>0</v>
      </c>
      <c r="G2131" s="10">
        <v>0</v>
      </c>
      <c r="H2131" s="10" t="s">
        <v>291</v>
      </c>
      <c r="I2131" s="10" t="str">
        <f>_xlfn.XLOOKUP(E2131,Country_MZ[MARKET_NODE],Country_MZ[COUNTRY_NAME])</f>
        <v>ITALY</v>
      </c>
      <c r="J2131" s="10" t="str">
        <f>_xlfn.XLOOKUP(A2131,Country_MZ[MARKET_NODE],Country_MZ[COUNTRY_NAME])</f>
        <v>GREECE</v>
      </c>
    </row>
    <row r="2132" spans="1:10" hidden="1">
      <c r="A2132" s="10" t="s">
        <v>51</v>
      </c>
      <c r="B2132" s="10" t="s">
        <v>60</v>
      </c>
      <c r="C2132" s="10" t="s">
        <v>394</v>
      </c>
      <c r="D2132" s="10">
        <v>2034</v>
      </c>
      <c r="E2132" s="10" t="s">
        <v>51</v>
      </c>
      <c r="F2132" s="10">
        <v>1500</v>
      </c>
      <c r="G2132" s="10">
        <v>1500</v>
      </c>
      <c r="H2132" s="10" t="s">
        <v>291</v>
      </c>
      <c r="I2132" s="10" t="str">
        <f>_xlfn.XLOOKUP(E2132,Country_MZ[MARKET_NODE],Country_MZ[COUNTRY_NAME])</f>
        <v>GREECE</v>
      </c>
      <c r="J2132" s="10" t="str">
        <f>_xlfn.XLOOKUP(A2132,Country_MZ[MARKET_NODE],Country_MZ[COUNTRY_NAME])</f>
        <v>GREECE</v>
      </c>
    </row>
    <row r="2133" spans="1:10" hidden="1">
      <c r="A2133" s="10" t="s">
        <v>51</v>
      </c>
      <c r="B2133" s="10" t="s">
        <v>60</v>
      </c>
      <c r="C2133" s="10" t="s">
        <v>394</v>
      </c>
      <c r="D2133" s="10">
        <v>2034</v>
      </c>
      <c r="E2133" s="10" t="s">
        <v>60</v>
      </c>
      <c r="F2133" s="10">
        <v>0</v>
      </c>
      <c r="G2133" s="10">
        <v>0</v>
      </c>
      <c r="H2133" s="10" t="s">
        <v>291</v>
      </c>
      <c r="I2133" s="10" t="str">
        <f>_xlfn.XLOOKUP(E2133,Country_MZ[MARKET_NODE],Country_MZ[COUNTRY_NAME])</f>
        <v>ITALY</v>
      </c>
      <c r="J2133" s="10" t="str">
        <f>_xlfn.XLOOKUP(A2133,Country_MZ[MARKET_NODE],Country_MZ[COUNTRY_NAME])</f>
        <v>GREECE</v>
      </c>
    </row>
    <row r="2134" spans="1:10" hidden="1">
      <c r="A2134" s="10" t="s">
        <v>51</v>
      </c>
      <c r="B2134" s="10" t="s">
        <v>60</v>
      </c>
      <c r="C2134" s="10" t="s">
        <v>394</v>
      </c>
      <c r="D2134" s="10">
        <v>2035</v>
      </c>
      <c r="E2134" s="10" t="s">
        <v>51</v>
      </c>
      <c r="F2134" s="10">
        <v>1500</v>
      </c>
      <c r="G2134" s="10">
        <v>1500</v>
      </c>
      <c r="H2134" s="10" t="s">
        <v>291</v>
      </c>
      <c r="I2134" s="10" t="str">
        <f>_xlfn.XLOOKUP(E2134,Country_MZ[MARKET_NODE],Country_MZ[COUNTRY_NAME])</f>
        <v>GREECE</v>
      </c>
      <c r="J2134" s="10" t="str">
        <f>_xlfn.XLOOKUP(A2134,Country_MZ[MARKET_NODE],Country_MZ[COUNTRY_NAME])</f>
        <v>GREECE</v>
      </c>
    </row>
    <row r="2135" spans="1:10" hidden="1">
      <c r="A2135" s="10" t="s">
        <v>51</v>
      </c>
      <c r="B2135" s="10" t="s">
        <v>60</v>
      </c>
      <c r="C2135" s="10" t="s">
        <v>394</v>
      </c>
      <c r="D2135" s="10">
        <v>2035</v>
      </c>
      <c r="E2135" s="10" t="s">
        <v>60</v>
      </c>
      <c r="F2135" s="10">
        <v>1000</v>
      </c>
      <c r="G2135" s="10">
        <v>1000</v>
      </c>
      <c r="H2135" s="10" t="s">
        <v>291</v>
      </c>
      <c r="I2135" s="10" t="str">
        <f>_xlfn.XLOOKUP(E2135,Country_MZ[MARKET_NODE],Country_MZ[COUNTRY_NAME])</f>
        <v>ITALY</v>
      </c>
      <c r="J2135" s="10" t="str">
        <f>_xlfn.XLOOKUP(A2135,Country_MZ[MARKET_NODE],Country_MZ[COUNTRY_NAME])</f>
        <v>GREECE</v>
      </c>
    </row>
    <row r="2136" spans="1:10" hidden="1">
      <c r="A2136" s="10" t="s">
        <v>51</v>
      </c>
      <c r="B2136" s="10" t="s">
        <v>69</v>
      </c>
      <c r="C2136" s="10" t="s">
        <v>395</v>
      </c>
      <c r="D2136" s="10">
        <v>2025</v>
      </c>
      <c r="E2136" s="10" t="s">
        <v>51</v>
      </c>
      <c r="F2136" s="10">
        <v>650</v>
      </c>
      <c r="G2136" s="10">
        <v>650</v>
      </c>
      <c r="H2136" s="10" t="s">
        <v>291</v>
      </c>
      <c r="I2136" s="10" t="str">
        <f>_xlfn.XLOOKUP(E2136,Country_MZ[MARKET_NODE],Country_MZ[COUNTRY_NAME])</f>
        <v>GREECE</v>
      </c>
      <c r="J2136" s="10" t="str">
        <f>_xlfn.XLOOKUP(A2136,Country_MZ[MARKET_NODE],Country_MZ[COUNTRY_NAME])</f>
        <v>GREECE</v>
      </c>
    </row>
    <row r="2137" spans="1:10" hidden="1">
      <c r="A2137" s="10" t="s">
        <v>51</v>
      </c>
      <c r="B2137" s="10" t="s">
        <v>69</v>
      </c>
      <c r="C2137" s="10" t="s">
        <v>395</v>
      </c>
      <c r="D2137" s="10">
        <v>2025</v>
      </c>
      <c r="E2137" s="10" t="s">
        <v>69</v>
      </c>
      <c r="F2137" s="10">
        <v>1100</v>
      </c>
      <c r="G2137" s="10">
        <v>1100</v>
      </c>
      <c r="H2137" s="10" t="s">
        <v>291</v>
      </c>
      <c r="I2137" s="10" t="str">
        <f>_xlfn.XLOOKUP(E2137,Country_MZ[MARKET_NODE],Country_MZ[COUNTRY_NAME])</f>
        <v>REPUBLIC OF NORTH MACEDONIA</v>
      </c>
      <c r="J2137" s="10" t="str">
        <f>_xlfn.XLOOKUP(A2137,Country_MZ[MARKET_NODE],Country_MZ[COUNTRY_NAME])</f>
        <v>GREECE</v>
      </c>
    </row>
    <row r="2138" spans="1:10" hidden="1">
      <c r="A2138" s="10" t="s">
        <v>51</v>
      </c>
      <c r="B2138" s="10" t="s">
        <v>69</v>
      </c>
      <c r="C2138" s="10" t="s">
        <v>395</v>
      </c>
      <c r="D2138" s="10">
        <v>2026</v>
      </c>
      <c r="E2138" s="10" t="s">
        <v>51</v>
      </c>
      <c r="F2138" s="10">
        <v>1100</v>
      </c>
      <c r="G2138" s="10">
        <v>1100</v>
      </c>
      <c r="H2138" s="10" t="s">
        <v>291</v>
      </c>
      <c r="I2138" s="10" t="str">
        <f>_xlfn.XLOOKUP(E2138,Country_MZ[MARKET_NODE],Country_MZ[COUNTRY_NAME])</f>
        <v>GREECE</v>
      </c>
      <c r="J2138" s="10" t="str">
        <f>_xlfn.XLOOKUP(A2138,Country_MZ[MARKET_NODE],Country_MZ[COUNTRY_NAME])</f>
        <v>GREECE</v>
      </c>
    </row>
    <row r="2139" spans="1:10" hidden="1">
      <c r="A2139" s="10" t="s">
        <v>51</v>
      </c>
      <c r="B2139" s="10" t="s">
        <v>69</v>
      </c>
      <c r="C2139" s="10" t="s">
        <v>395</v>
      </c>
      <c r="D2139" s="10">
        <v>2026</v>
      </c>
      <c r="E2139" s="10" t="s">
        <v>69</v>
      </c>
      <c r="F2139" s="10">
        <v>1100</v>
      </c>
      <c r="G2139" s="10">
        <v>1100</v>
      </c>
      <c r="H2139" s="10" t="s">
        <v>291</v>
      </c>
      <c r="I2139" s="10" t="str">
        <f>_xlfn.XLOOKUP(E2139,Country_MZ[MARKET_NODE],Country_MZ[COUNTRY_NAME])</f>
        <v>REPUBLIC OF NORTH MACEDONIA</v>
      </c>
      <c r="J2139" s="10" t="str">
        <f>_xlfn.XLOOKUP(A2139,Country_MZ[MARKET_NODE],Country_MZ[COUNTRY_NAME])</f>
        <v>GREECE</v>
      </c>
    </row>
    <row r="2140" spans="1:10" hidden="1">
      <c r="A2140" s="10" t="s">
        <v>51</v>
      </c>
      <c r="B2140" s="10" t="s">
        <v>69</v>
      </c>
      <c r="C2140" s="10" t="s">
        <v>395</v>
      </c>
      <c r="D2140" s="10">
        <v>2027</v>
      </c>
      <c r="E2140" s="10" t="s">
        <v>51</v>
      </c>
      <c r="F2140" s="10">
        <v>1100</v>
      </c>
      <c r="G2140" s="10">
        <v>1100</v>
      </c>
      <c r="H2140" s="10" t="s">
        <v>291</v>
      </c>
      <c r="I2140" s="10" t="str">
        <f>_xlfn.XLOOKUP(E2140,Country_MZ[MARKET_NODE],Country_MZ[COUNTRY_NAME])</f>
        <v>GREECE</v>
      </c>
      <c r="J2140" s="10" t="str">
        <f>_xlfn.XLOOKUP(A2140,Country_MZ[MARKET_NODE],Country_MZ[COUNTRY_NAME])</f>
        <v>GREECE</v>
      </c>
    </row>
    <row r="2141" spans="1:10" hidden="1">
      <c r="A2141" s="10" t="s">
        <v>51</v>
      </c>
      <c r="B2141" s="10" t="s">
        <v>69</v>
      </c>
      <c r="C2141" s="10" t="s">
        <v>395</v>
      </c>
      <c r="D2141" s="10">
        <v>2027</v>
      </c>
      <c r="E2141" s="10" t="s">
        <v>69</v>
      </c>
      <c r="F2141" s="10">
        <v>1100</v>
      </c>
      <c r="G2141" s="10">
        <v>1100</v>
      </c>
      <c r="H2141" s="10" t="s">
        <v>291</v>
      </c>
      <c r="I2141" s="10" t="str">
        <f>_xlfn.XLOOKUP(E2141,Country_MZ[MARKET_NODE],Country_MZ[COUNTRY_NAME])</f>
        <v>REPUBLIC OF NORTH MACEDONIA</v>
      </c>
      <c r="J2141" s="10" t="str">
        <f>_xlfn.XLOOKUP(A2141,Country_MZ[MARKET_NODE],Country_MZ[COUNTRY_NAME])</f>
        <v>GREECE</v>
      </c>
    </row>
    <row r="2142" spans="1:10" hidden="1">
      <c r="A2142" s="10" t="s">
        <v>51</v>
      </c>
      <c r="B2142" s="10" t="s">
        <v>69</v>
      </c>
      <c r="C2142" s="10" t="s">
        <v>395</v>
      </c>
      <c r="D2142" s="10">
        <v>2028</v>
      </c>
      <c r="E2142" s="10" t="s">
        <v>51</v>
      </c>
      <c r="F2142" s="10">
        <v>1100</v>
      </c>
      <c r="G2142" s="10">
        <v>1100</v>
      </c>
      <c r="H2142" s="10" t="s">
        <v>291</v>
      </c>
      <c r="I2142" s="10" t="str">
        <f>_xlfn.XLOOKUP(E2142,Country_MZ[MARKET_NODE],Country_MZ[COUNTRY_NAME])</f>
        <v>GREECE</v>
      </c>
      <c r="J2142" s="10" t="str">
        <f>_xlfn.XLOOKUP(A2142,Country_MZ[MARKET_NODE],Country_MZ[COUNTRY_NAME])</f>
        <v>GREECE</v>
      </c>
    </row>
    <row r="2143" spans="1:10" hidden="1">
      <c r="A2143" s="10" t="s">
        <v>51</v>
      </c>
      <c r="B2143" s="10" t="s">
        <v>69</v>
      </c>
      <c r="C2143" s="10" t="s">
        <v>395</v>
      </c>
      <c r="D2143" s="10">
        <v>2028</v>
      </c>
      <c r="E2143" s="10" t="s">
        <v>69</v>
      </c>
      <c r="F2143" s="10">
        <v>1100</v>
      </c>
      <c r="G2143" s="10">
        <v>1100</v>
      </c>
      <c r="H2143" s="10" t="s">
        <v>291</v>
      </c>
      <c r="I2143" s="10" t="str">
        <f>_xlfn.XLOOKUP(E2143,Country_MZ[MARKET_NODE],Country_MZ[COUNTRY_NAME])</f>
        <v>REPUBLIC OF NORTH MACEDONIA</v>
      </c>
      <c r="J2143" s="10" t="str">
        <f>_xlfn.XLOOKUP(A2143,Country_MZ[MARKET_NODE],Country_MZ[COUNTRY_NAME])</f>
        <v>GREECE</v>
      </c>
    </row>
    <row r="2144" spans="1:10" hidden="1">
      <c r="A2144" s="10" t="s">
        <v>51</v>
      </c>
      <c r="B2144" s="10" t="s">
        <v>69</v>
      </c>
      <c r="C2144" s="10" t="s">
        <v>395</v>
      </c>
      <c r="D2144" s="10">
        <v>2029</v>
      </c>
      <c r="E2144" s="10" t="s">
        <v>51</v>
      </c>
      <c r="F2144" s="10">
        <v>1100</v>
      </c>
      <c r="G2144" s="10">
        <v>1100</v>
      </c>
      <c r="H2144" s="10" t="s">
        <v>291</v>
      </c>
      <c r="I2144" s="10" t="str">
        <f>_xlfn.XLOOKUP(E2144,Country_MZ[MARKET_NODE],Country_MZ[COUNTRY_NAME])</f>
        <v>GREECE</v>
      </c>
      <c r="J2144" s="10" t="str">
        <f>_xlfn.XLOOKUP(A2144,Country_MZ[MARKET_NODE],Country_MZ[COUNTRY_NAME])</f>
        <v>GREECE</v>
      </c>
    </row>
    <row r="2145" spans="1:10" hidden="1">
      <c r="A2145" s="10" t="s">
        <v>51</v>
      </c>
      <c r="B2145" s="10" t="s">
        <v>69</v>
      </c>
      <c r="C2145" s="10" t="s">
        <v>395</v>
      </c>
      <c r="D2145" s="10">
        <v>2029</v>
      </c>
      <c r="E2145" s="10" t="s">
        <v>69</v>
      </c>
      <c r="F2145" s="10">
        <v>1100</v>
      </c>
      <c r="G2145" s="10">
        <v>1100</v>
      </c>
      <c r="H2145" s="10" t="s">
        <v>291</v>
      </c>
      <c r="I2145" s="10" t="str">
        <f>_xlfn.XLOOKUP(E2145,Country_MZ[MARKET_NODE],Country_MZ[COUNTRY_NAME])</f>
        <v>REPUBLIC OF NORTH MACEDONIA</v>
      </c>
      <c r="J2145" s="10" t="str">
        <f>_xlfn.XLOOKUP(A2145,Country_MZ[MARKET_NODE],Country_MZ[COUNTRY_NAME])</f>
        <v>GREECE</v>
      </c>
    </row>
    <row r="2146" spans="1:10" hidden="1">
      <c r="A2146" s="10" t="s">
        <v>51</v>
      </c>
      <c r="B2146" s="10" t="s">
        <v>69</v>
      </c>
      <c r="C2146" s="10" t="s">
        <v>395</v>
      </c>
      <c r="D2146" s="10">
        <v>2030</v>
      </c>
      <c r="E2146" s="10" t="s">
        <v>51</v>
      </c>
      <c r="F2146" s="10">
        <v>1100</v>
      </c>
      <c r="G2146" s="10">
        <v>1100</v>
      </c>
      <c r="H2146" s="10" t="s">
        <v>291</v>
      </c>
      <c r="I2146" s="10" t="str">
        <f>_xlfn.XLOOKUP(E2146,Country_MZ[MARKET_NODE],Country_MZ[COUNTRY_NAME])</f>
        <v>GREECE</v>
      </c>
      <c r="J2146" s="10" t="str">
        <f>_xlfn.XLOOKUP(A2146,Country_MZ[MARKET_NODE],Country_MZ[COUNTRY_NAME])</f>
        <v>GREECE</v>
      </c>
    </row>
    <row r="2147" spans="1:10" hidden="1">
      <c r="A2147" s="10" t="s">
        <v>51</v>
      </c>
      <c r="B2147" s="10" t="s">
        <v>69</v>
      </c>
      <c r="C2147" s="10" t="s">
        <v>395</v>
      </c>
      <c r="D2147" s="10">
        <v>2030</v>
      </c>
      <c r="E2147" s="10" t="s">
        <v>69</v>
      </c>
      <c r="F2147" s="10">
        <v>1100</v>
      </c>
      <c r="G2147" s="10">
        <v>1100</v>
      </c>
      <c r="H2147" s="10" t="s">
        <v>291</v>
      </c>
      <c r="I2147" s="10" t="str">
        <f>_xlfn.XLOOKUP(E2147,Country_MZ[MARKET_NODE],Country_MZ[COUNTRY_NAME])</f>
        <v>REPUBLIC OF NORTH MACEDONIA</v>
      </c>
      <c r="J2147" s="10" t="str">
        <f>_xlfn.XLOOKUP(A2147,Country_MZ[MARKET_NODE],Country_MZ[COUNTRY_NAME])</f>
        <v>GREECE</v>
      </c>
    </row>
    <row r="2148" spans="1:10" hidden="1">
      <c r="A2148" s="10" t="s">
        <v>51</v>
      </c>
      <c r="B2148" s="10" t="s">
        <v>69</v>
      </c>
      <c r="C2148" s="10" t="s">
        <v>395</v>
      </c>
      <c r="D2148" s="10">
        <v>2031</v>
      </c>
      <c r="E2148" s="10" t="s">
        <v>51</v>
      </c>
      <c r="F2148" s="10">
        <v>1100</v>
      </c>
      <c r="G2148" s="10">
        <v>1100</v>
      </c>
      <c r="H2148" s="10" t="s">
        <v>291</v>
      </c>
      <c r="I2148" s="10" t="str">
        <f>_xlfn.XLOOKUP(E2148,Country_MZ[MARKET_NODE],Country_MZ[COUNTRY_NAME])</f>
        <v>GREECE</v>
      </c>
      <c r="J2148" s="10" t="str">
        <f>_xlfn.XLOOKUP(A2148,Country_MZ[MARKET_NODE],Country_MZ[COUNTRY_NAME])</f>
        <v>GREECE</v>
      </c>
    </row>
    <row r="2149" spans="1:10" hidden="1">
      <c r="A2149" s="10" t="s">
        <v>51</v>
      </c>
      <c r="B2149" s="10" t="s">
        <v>69</v>
      </c>
      <c r="C2149" s="10" t="s">
        <v>395</v>
      </c>
      <c r="D2149" s="10">
        <v>2031</v>
      </c>
      <c r="E2149" s="10" t="s">
        <v>69</v>
      </c>
      <c r="F2149" s="10">
        <v>1100</v>
      </c>
      <c r="G2149" s="10">
        <v>1100</v>
      </c>
      <c r="H2149" s="10" t="s">
        <v>291</v>
      </c>
      <c r="I2149" s="10" t="str">
        <f>_xlfn.XLOOKUP(E2149,Country_MZ[MARKET_NODE],Country_MZ[COUNTRY_NAME])</f>
        <v>REPUBLIC OF NORTH MACEDONIA</v>
      </c>
      <c r="J2149" s="10" t="str">
        <f>_xlfn.XLOOKUP(A2149,Country_MZ[MARKET_NODE],Country_MZ[COUNTRY_NAME])</f>
        <v>GREECE</v>
      </c>
    </row>
    <row r="2150" spans="1:10" hidden="1">
      <c r="A2150" s="10" t="s">
        <v>51</v>
      </c>
      <c r="B2150" s="10" t="s">
        <v>69</v>
      </c>
      <c r="C2150" s="10" t="s">
        <v>395</v>
      </c>
      <c r="D2150" s="10">
        <v>2032</v>
      </c>
      <c r="E2150" s="10" t="s">
        <v>51</v>
      </c>
      <c r="F2150" s="10">
        <v>1100</v>
      </c>
      <c r="G2150" s="10">
        <v>1100</v>
      </c>
      <c r="H2150" s="10" t="s">
        <v>291</v>
      </c>
      <c r="I2150" s="10" t="str">
        <f>_xlfn.XLOOKUP(E2150,Country_MZ[MARKET_NODE],Country_MZ[COUNTRY_NAME])</f>
        <v>GREECE</v>
      </c>
      <c r="J2150" s="10" t="str">
        <f>_xlfn.XLOOKUP(A2150,Country_MZ[MARKET_NODE],Country_MZ[COUNTRY_NAME])</f>
        <v>GREECE</v>
      </c>
    </row>
    <row r="2151" spans="1:10" hidden="1">
      <c r="A2151" s="10" t="s">
        <v>51</v>
      </c>
      <c r="B2151" s="10" t="s">
        <v>69</v>
      </c>
      <c r="C2151" s="10" t="s">
        <v>395</v>
      </c>
      <c r="D2151" s="10">
        <v>2032</v>
      </c>
      <c r="E2151" s="10" t="s">
        <v>69</v>
      </c>
      <c r="F2151" s="10">
        <v>1100</v>
      </c>
      <c r="G2151" s="10">
        <v>1100</v>
      </c>
      <c r="H2151" s="10" t="s">
        <v>291</v>
      </c>
      <c r="I2151" s="10" t="str">
        <f>_xlfn.XLOOKUP(E2151,Country_MZ[MARKET_NODE],Country_MZ[COUNTRY_NAME])</f>
        <v>REPUBLIC OF NORTH MACEDONIA</v>
      </c>
      <c r="J2151" s="10" t="str">
        <f>_xlfn.XLOOKUP(A2151,Country_MZ[MARKET_NODE],Country_MZ[COUNTRY_NAME])</f>
        <v>GREECE</v>
      </c>
    </row>
    <row r="2152" spans="1:10" hidden="1">
      <c r="A2152" s="10" t="s">
        <v>51</v>
      </c>
      <c r="B2152" s="10" t="s">
        <v>69</v>
      </c>
      <c r="C2152" s="10" t="s">
        <v>395</v>
      </c>
      <c r="D2152" s="10">
        <v>2033</v>
      </c>
      <c r="E2152" s="10" t="s">
        <v>51</v>
      </c>
      <c r="F2152" s="10">
        <v>1100</v>
      </c>
      <c r="G2152" s="10">
        <v>1100</v>
      </c>
      <c r="H2152" s="10" t="s">
        <v>291</v>
      </c>
      <c r="I2152" s="10" t="str">
        <f>_xlfn.XLOOKUP(E2152,Country_MZ[MARKET_NODE],Country_MZ[COUNTRY_NAME])</f>
        <v>GREECE</v>
      </c>
      <c r="J2152" s="10" t="str">
        <f>_xlfn.XLOOKUP(A2152,Country_MZ[MARKET_NODE],Country_MZ[COUNTRY_NAME])</f>
        <v>GREECE</v>
      </c>
    </row>
    <row r="2153" spans="1:10" hidden="1">
      <c r="A2153" s="10" t="s">
        <v>51</v>
      </c>
      <c r="B2153" s="10" t="s">
        <v>69</v>
      </c>
      <c r="C2153" s="10" t="s">
        <v>395</v>
      </c>
      <c r="D2153" s="10">
        <v>2033</v>
      </c>
      <c r="E2153" s="10" t="s">
        <v>69</v>
      </c>
      <c r="F2153" s="10">
        <v>1100</v>
      </c>
      <c r="G2153" s="10">
        <v>1100</v>
      </c>
      <c r="H2153" s="10" t="s">
        <v>291</v>
      </c>
      <c r="I2153" s="10" t="str">
        <f>_xlfn.XLOOKUP(E2153,Country_MZ[MARKET_NODE],Country_MZ[COUNTRY_NAME])</f>
        <v>REPUBLIC OF NORTH MACEDONIA</v>
      </c>
      <c r="J2153" s="10" t="str">
        <f>_xlfn.XLOOKUP(A2153,Country_MZ[MARKET_NODE],Country_MZ[COUNTRY_NAME])</f>
        <v>GREECE</v>
      </c>
    </row>
    <row r="2154" spans="1:10" hidden="1">
      <c r="A2154" s="10" t="s">
        <v>51</v>
      </c>
      <c r="B2154" s="10" t="s">
        <v>69</v>
      </c>
      <c r="C2154" s="10" t="s">
        <v>395</v>
      </c>
      <c r="D2154" s="10">
        <v>2034</v>
      </c>
      <c r="E2154" s="10" t="s">
        <v>51</v>
      </c>
      <c r="F2154" s="10">
        <v>1100</v>
      </c>
      <c r="G2154" s="10">
        <v>1100</v>
      </c>
      <c r="H2154" s="10" t="s">
        <v>291</v>
      </c>
      <c r="I2154" s="10" t="str">
        <f>_xlfn.XLOOKUP(E2154,Country_MZ[MARKET_NODE],Country_MZ[COUNTRY_NAME])</f>
        <v>GREECE</v>
      </c>
      <c r="J2154" s="10" t="str">
        <f>_xlfn.XLOOKUP(A2154,Country_MZ[MARKET_NODE],Country_MZ[COUNTRY_NAME])</f>
        <v>GREECE</v>
      </c>
    </row>
    <row r="2155" spans="1:10" hidden="1">
      <c r="A2155" s="10" t="s">
        <v>51</v>
      </c>
      <c r="B2155" s="10" t="s">
        <v>69</v>
      </c>
      <c r="C2155" s="10" t="s">
        <v>395</v>
      </c>
      <c r="D2155" s="10">
        <v>2034</v>
      </c>
      <c r="E2155" s="10" t="s">
        <v>69</v>
      </c>
      <c r="F2155" s="10">
        <v>1100</v>
      </c>
      <c r="G2155" s="10">
        <v>1100</v>
      </c>
      <c r="H2155" s="10" t="s">
        <v>291</v>
      </c>
      <c r="I2155" s="10" t="str">
        <f>_xlfn.XLOOKUP(E2155,Country_MZ[MARKET_NODE],Country_MZ[COUNTRY_NAME])</f>
        <v>REPUBLIC OF NORTH MACEDONIA</v>
      </c>
      <c r="J2155" s="10" t="str">
        <f>_xlfn.XLOOKUP(A2155,Country_MZ[MARKET_NODE],Country_MZ[COUNTRY_NAME])</f>
        <v>GREECE</v>
      </c>
    </row>
    <row r="2156" spans="1:10" hidden="1">
      <c r="A2156" s="10" t="s">
        <v>51</v>
      </c>
      <c r="B2156" s="10" t="s">
        <v>69</v>
      </c>
      <c r="C2156" s="10" t="s">
        <v>395</v>
      </c>
      <c r="D2156" s="10">
        <v>2035</v>
      </c>
      <c r="E2156" s="10" t="s">
        <v>51</v>
      </c>
      <c r="F2156" s="10">
        <v>1100</v>
      </c>
      <c r="G2156" s="10">
        <v>1100</v>
      </c>
      <c r="H2156" s="10" t="s">
        <v>291</v>
      </c>
      <c r="I2156" s="10" t="str">
        <f>_xlfn.XLOOKUP(E2156,Country_MZ[MARKET_NODE],Country_MZ[COUNTRY_NAME])</f>
        <v>GREECE</v>
      </c>
      <c r="J2156" s="10" t="str">
        <f>_xlfn.XLOOKUP(A2156,Country_MZ[MARKET_NODE],Country_MZ[COUNTRY_NAME])</f>
        <v>GREECE</v>
      </c>
    </row>
    <row r="2157" spans="1:10" hidden="1">
      <c r="A2157" s="10" t="s">
        <v>51</v>
      </c>
      <c r="B2157" s="10" t="s">
        <v>69</v>
      </c>
      <c r="C2157" s="10" t="s">
        <v>395</v>
      </c>
      <c r="D2157" s="10">
        <v>2035</v>
      </c>
      <c r="E2157" s="10" t="s">
        <v>69</v>
      </c>
      <c r="F2157" s="10">
        <v>1100</v>
      </c>
      <c r="G2157" s="10">
        <v>1100</v>
      </c>
      <c r="H2157" s="10" t="s">
        <v>291</v>
      </c>
      <c r="I2157" s="10" t="str">
        <f>_xlfn.XLOOKUP(E2157,Country_MZ[MARKET_NODE],Country_MZ[COUNTRY_NAME])</f>
        <v>REPUBLIC OF NORTH MACEDONIA</v>
      </c>
      <c r="J2157" s="10" t="str">
        <f>_xlfn.XLOOKUP(A2157,Country_MZ[MARKET_NODE],Country_MZ[COUNTRY_NAME])</f>
        <v>GREECE</v>
      </c>
    </row>
    <row r="2158" spans="1:10" hidden="1">
      <c r="A2158" s="10" t="s">
        <v>51</v>
      </c>
      <c r="B2158" s="10" t="s">
        <v>89</v>
      </c>
      <c r="C2158" s="10" t="s">
        <v>396</v>
      </c>
      <c r="D2158" s="10">
        <v>2025</v>
      </c>
      <c r="E2158" s="10" t="s">
        <v>51</v>
      </c>
      <c r="F2158" s="10">
        <v>218</v>
      </c>
      <c r="G2158" s="10">
        <v>218</v>
      </c>
      <c r="H2158" s="10" t="s">
        <v>291</v>
      </c>
      <c r="I2158" s="10" t="str">
        <f>_xlfn.XLOOKUP(E2158,Country_MZ[MARKET_NODE],Country_MZ[COUNTRY_NAME])</f>
        <v>GREECE</v>
      </c>
      <c r="J2158" s="10" t="str">
        <f>_xlfn.XLOOKUP(A2158,Country_MZ[MARKET_NODE],Country_MZ[COUNTRY_NAME])</f>
        <v>GREECE</v>
      </c>
    </row>
    <row r="2159" spans="1:10" hidden="1">
      <c r="A2159" s="10" t="s">
        <v>51</v>
      </c>
      <c r="B2159" s="10" t="s">
        <v>89</v>
      </c>
      <c r="C2159" s="10" t="s">
        <v>396</v>
      </c>
      <c r="D2159" s="10">
        <v>2025</v>
      </c>
      <c r="E2159" s="10" t="s">
        <v>89</v>
      </c>
      <c r="F2159" s="10">
        <v>216</v>
      </c>
      <c r="G2159" s="10">
        <v>216</v>
      </c>
      <c r="H2159" s="10" t="s">
        <v>291</v>
      </c>
      <c r="I2159" s="10" t="str">
        <f>_xlfn.XLOOKUP(E2159,Country_MZ[MARKET_NODE],Country_MZ[COUNTRY_NAME])</f>
        <v>TURKIYE</v>
      </c>
      <c r="J2159" s="10" t="str">
        <f>_xlfn.XLOOKUP(A2159,Country_MZ[MARKET_NODE],Country_MZ[COUNTRY_NAME])</f>
        <v>GREECE</v>
      </c>
    </row>
    <row r="2160" spans="1:10" hidden="1">
      <c r="A2160" s="10" t="s">
        <v>51</v>
      </c>
      <c r="B2160" s="10" t="s">
        <v>89</v>
      </c>
      <c r="C2160" s="10" t="s">
        <v>396</v>
      </c>
      <c r="D2160" s="10">
        <v>2026</v>
      </c>
      <c r="E2160" s="10" t="s">
        <v>51</v>
      </c>
      <c r="F2160" s="10">
        <v>660</v>
      </c>
      <c r="G2160" s="10">
        <v>660</v>
      </c>
      <c r="H2160" s="10" t="s">
        <v>291</v>
      </c>
      <c r="I2160" s="10" t="str">
        <f>_xlfn.XLOOKUP(E2160,Country_MZ[MARKET_NODE],Country_MZ[COUNTRY_NAME])</f>
        <v>GREECE</v>
      </c>
      <c r="J2160" s="10" t="str">
        <f>_xlfn.XLOOKUP(A2160,Country_MZ[MARKET_NODE],Country_MZ[COUNTRY_NAME])</f>
        <v>GREECE</v>
      </c>
    </row>
    <row r="2161" spans="1:10" hidden="1">
      <c r="A2161" s="10" t="s">
        <v>51</v>
      </c>
      <c r="B2161" s="10" t="s">
        <v>89</v>
      </c>
      <c r="C2161" s="10" t="s">
        <v>396</v>
      </c>
      <c r="D2161" s="10">
        <v>2026</v>
      </c>
      <c r="E2161" s="10" t="s">
        <v>89</v>
      </c>
      <c r="F2161" s="10">
        <v>216</v>
      </c>
      <c r="G2161" s="10">
        <v>216</v>
      </c>
      <c r="H2161" s="10" t="s">
        <v>291</v>
      </c>
      <c r="I2161" s="10" t="str">
        <f>_xlfn.XLOOKUP(E2161,Country_MZ[MARKET_NODE],Country_MZ[COUNTRY_NAME])</f>
        <v>TURKIYE</v>
      </c>
      <c r="J2161" s="10" t="str">
        <f>_xlfn.XLOOKUP(A2161,Country_MZ[MARKET_NODE],Country_MZ[COUNTRY_NAME])</f>
        <v>GREECE</v>
      </c>
    </row>
    <row r="2162" spans="1:10" hidden="1">
      <c r="A2162" s="10" t="s">
        <v>51</v>
      </c>
      <c r="B2162" s="10" t="s">
        <v>89</v>
      </c>
      <c r="C2162" s="10" t="s">
        <v>396</v>
      </c>
      <c r="D2162" s="10">
        <v>2027</v>
      </c>
      <c r="E2162" s="10" t="s">
        <v>51</v>
      </c>
      <c r="F2162" s="10">
        <v>660</v>
      </c>
      <c r="G2162" s="10">
        <v>660</v>
      </c>
      <c r="H2162" s="10" t="s">
        <v>291</v>
      </c>
      <c r="I2162" s="10" t="str">
        <f>_xlfn.XLOOKUP(E2162,Country_MZ[MARKET_NODE],Country_MZ[COUNTRY_NAME])</f>
        <v>GREECE</v>
      </c>
      <c r="J2162" s="10" t="str">
        <f>_xlfn.XLOOKUP(A2162,Country_MZ[MARKET_NODE],Country_MZ[COUNTRY_NAME])</f>
        <v>GREECE</v>
      </c>
    </row>
    <row r="2163" spans="1:10" hidden="1">
      <c r="A2163" s="10" t="s">
        <v>51</v>
      </c>
      <c r="B2163" s="10" t="s">
        <v>89</v>
      </c>
      <c r="C2163" s="10" t="s">
        <v>396</v>
      </c>
      <c r="D2163" s="10">
        <v>2027</v>
      </c>
      <c r="E2163" s="10" t="s">
        <v>89</v>
      </c>
      <c r="F2163" s="10">
        <v>216</v>
      </c>
      <c r="G2163" s="10">
        <v>216</v>
      </c>
      <c r="H2163" s="10" t="s">
        <v>291</v>
      </c>
      <c r="I2163" s="10" t="str">
        <f>_xlfn.XLOOKUP(E2163,Country_MZ[MARKET_NODE],Country_MZ[COUNTRY_NAME])</f>
        <v>TURKIYE</v>
      </c>
      <c r="J2163" s="10" t="str">
        <f>_xlfn.XLOOKUP(A2163,Country_MZ[MARKET_NODE],Country_MZ[COUNTRY_NAME])</f>
        <v>GREECE</v>
      </c>
    </row>
    <row r="2164" spans="1:10" hidden="1">
      <c r="A2164" s="10" t="s">
        <v>51</v>
      </c>
      <c r="B2164" s="10" t="s">
        <v>89</v>
      </c>
      <c r="C2164" s="10" t="s">
        <v>396</v>
      </c>
      <c r="D2164" s="10">
        <v>2028</v>
      </c>
      <c r="E2164" s="10" t="s">
        <v>51</v>
      </c>
      <c r="F2164" s="10">
        <v>660</v>
      </c>
      <c r="G2164" s="10">
        <v>660</v>
      </c>
      <c r="H2164" s="10" t="s">
        <v>291</v>
      </c>
      <c r="I2164" s="10" t="str">
        <f>_xlfn.XLOOKUP(E2164,Country_MZ[MARKET_NODE],Country_MZ[COUNTRY_NAME])</f>
        <v>GREECE</v>
      </c>
      <c r="J2164" s="10" t="str">
        <f>_xlfn.XLOOKUP(A2164,Country_MZ[MARKET_NODE],Country_MZ[COUNTRY_NAME])</f>
        <v>GREECE</v>
      </c>
    </row>
    <row r="2165" spans="1:10" hidden="1">
      <c r="A2165" s="10" t="s">
        <v>51</v>
      </c>
      <c r="B2165" s="10" t="s">
        <v>89</v>
      </c>
      <c r="C2165" s="10" t="s">
        <v>396</v>
      </c>
      <c r="D2165" s="10">
        <v>2028</v>
      </c>
      <c r="E2165" s="10" t="s">
        <v>89</v>
      </c>
      <c r="F2165" s="10">
        <v>660</v>
      </c>
      <c r="G2165" s="10">
        <v>660</v>
      </c>
      <c r="H2165" s="10" t="s">
        <v>291</v>
      </c>
      <c r="I2165" s="10" t="str">
        <f>_xlfn.XLOOKUP(E2165,Country_MZ[MARKET_NODE],Country_MZ[COUNTRY_NAME])</f>
        <v>TURKIYE</v>
      </c>
      <c r="J2165" s="10" t="str">
        <f>_xlfn.XLOOKUP(A2165,Country_MZ[MARKET_NODE],Country_MZ[COUNTRY_NAME])</f>
        <v>GREECE</v>
      </c>
    </row>
    <row r="2166" spans="1:10" hidden="1">
      <c r="A2166" s="10" t="s">
        <v>51</v>
      </c>
      <c r="B2166" s="10" t="s">
        <v>89</v>
      </c>
      <c r="C2166" s="10" t="s">
        <v>396</v>
      </c>
      <c r="D2166" s="10">
        <v>2029</v>
      </c>
      <c r="E2166" s="10" t="s">
        <v>51</v>
      </c>
      <c r="F2166" s="10">
        <v>660</v>
      </c>
      <c r="G2166" s="10">
        <v>660</v>
      </c>
      <c r="H2166" s="10" t="s">
        <v>291</v>
      </c>
      <c r="I2166" s="10" t="str">
        <f>_xlfn.XLOOKUP(E2166,Country_MZ[MARKET_NODE],Country_MZ[COUNTRY_NAME])</f>
        <v>GREECE</v>
      </c>
      <c r="J2166" s="10" t="str">
        <f>_xlfn.XLOOKUP(A2166,Country_MZ[MARKET_NODE],Country_MZ[COUNTRY_NAME])</f>
        <v>GREECE</v>
      </c>
    </row>
    <row r="2167" spans="1:10" hidden="1">
      <c r="A2167" s="10" t="s">
        <v>51</v>
      </c>
      <c r="B2167" s="10" t="s">
        <v>89</v>
      </c>
      <c r="C2167" s="10" t="s">
        <v>396</v>
      </c>
      <c r="D2167" s="10">
        <v>2029</v>
      </c>
      <c r="E2167" s="10" t="s">
        <v>89</v>
      </c>
      <c r="F2167" s="10">
        <v>660</v>
      </c>
      <c r="G2167" s="10">
        <v>660</v>
      </c>
      <c r="H2167" s="10" t="s">
        <v>291</v>
      </c>
      <c r="I2167" s="10" t="str">
        <f>_xlfn.XLOOKUP(E2167,Country_MZ[MARKET_NODE],Country_MZ[COUNTRY_NAME])</f>
        <v>TURKIYE</v>
      </c>
      <c r="J2167" s="10" t="str">
        <f>_xlfn.XLOOKUP(A2167,Country_MZ[MARKET_NODE],Country_MZ[COUNTRY_NAME])</f>
        <v>GREECE</v>
      </c>
    </row>
    <row r="2168" spans="1:10" hidden="1">
      <c r="A2168" s="10" t="s">
        <v>51</v>
      </c>
      <c r="B2168" s="10" t="s">
        <v>89</v>
      </c>
      <c r="C2168" s="10" t="s">
        <v>396</v>
      </c>
      <c r="D2168" s="10">
        <v>2030</v>
      </c>
      <c r="E2168" s="10" t="s">
        <v>51</v>
      </c>
      <c r="F2168" s="10">
        <v>660</v>
      </c>
      <c r="G2168" s="10">
        <v>660</v>
      </c>
      <c r="H2168" s="10" t="s">
        <v>291</v>
      </c>
      <c r="I2168" s="10" t="str">
        <f>_xlfn.XLOOKUP(E2168,Country_MZ[MARKET_NODE],Country_MZ[COUNTRY_NAME])</f>
        <v>GREECE</v>
      </c>
      <c r="J2168" s="10" t="str">
        <f>_xlfn.XLOOKUP(A2168,Country_MZ[MARKET_NODE],Country_MZ[COUNTRY_NAME])</f>
        <v>GREECE</v>
      </c>
    </row>
    <row r="2169" spans="1:10" hidden="1">
      <c r="A2169" s="10" t="s">
        <v>51</v>
      </c>
      <c r="B2169" s="10" t="s">
        <v>89</v>
      </c>
      <c r="C2169" s="10" t="s">
        <v>396</v>
      </c>
      <c r="D2169" s="10">
        <v>2030</v>
      </c>
      <c r="E2169" s="10" t="s">
        <v>89</v>
      </c>
      <c r="F2169" s="10">
        <v>660</v>
      </c>
      <c r="G2169" s="10">
        <v>660</v>
      </c>
      <c r="H2169" s="10" t="s">
        <v>291</v>
      </c>
      <c r="I2169" s="10" t="str">
        <f>_xlfn.XLOOKUP(E2169,Country_MZ[MARKET_NODE],Country_MZ[COUNTRY_NAME])</f>
        <v>TURKIYE</v>
      </c>
      <c r="J2169" s="10" t="str">
        <f>_xlfn.XLOOKUP(A2169,Country_MZ[MARKET_NODE],Country_MZ[COUNTRY_NAME])</f>
        <v>GREECE</v>
      </c>
    </row>
    <row r="2170" spans="1:10" hidden="1">
      <c r="A2170" s="10" t="s">
        <v>51</v>
      </c>
      <c r="B2170" s="10" t="s">
        <v>89</v>
      </c>
      <c r="C2170" s="10" t="s">
        <v>396</v>
      </c>
      <c r="D2170" s="10">
        <v>2031</v>
      </c>
      <c r="E2170" s="10" t="s">
        <v>51</v>
      </c>
      <c r="F2170" s="10">
        <v>1260</v>
      </c>
      <c r="G2170" s="10">
        <v>660</v>
      </c>
      <c r="H2170" s="10" t="s">
        <v>292</v>
      </c>
      <c r="I2170" s="10" t="str">
        <f>_xlfn.XLOOKUP(E2170,Country_MZ[MARKET_NODE],Country_MZ[COUNTRY_NAME])</f>
        <v>GREECE</v>
      </c>
      <c r="J2170" s="10" t="str">
        <f>_xlfn.XLOOKUP(A2170,Country_MZ[MARKET_NODE],Country_MZ[COUNTRY_NAME])</f>
        <v>GREECE</v>
      </c>
    </row>
    <row r="2171" spans="1:10" hidden="1">
      <c r="A2171" s="10" t="s">
        <v>51</v>
      </c>
      <c r="B2171" s="10" t="s">
        <v>89</v>
      </c>
      <c r="C2171" s="10" t="s">
        <v>396</v>
      </c>
      <c r="D2171" s="10">
        <v>2031</v>
      </c>
      <c r="E2171" s="10" t="s">
        <v>89</v>
      </c>
      <c r="F2171" s="10">
        <v>660</v>
      </c>
      <c r="G2171" s="10">
        <v>660</v>
      </c>
      <c r="H2171" s="10" t="s">
        <v>291</v>
      </c>
      <c r="I2171" s="10" t="str">
        <f>_xlfn.XLOOKUP(E2171,Country_MZ[MARKET_NODE],Country_MZ[COUNTRY_NAME])</f>
        <v>TURKIYE</v>
      </c>
      <c r="J2171" s="10" t="str">
        <f>_xlfn.XLOOKUP(A2171,Country_MZ[MARKET_NODE],Country_MZ[COUNTRY_NAME])</f>
        <v>GREECE</v>
      </c>
    </row>
    <row r="2172" spans="1:10" hidden="1">
      <c r="A2172" s="10" t="s">
        <v>51</v>
      </c>
      <c r="B2172" s="10" t="s">
        <v>89</v>
      </c>
      <c r="C2172" s="10" t="s">
        <v>396</v>
      </c>
      <c r="D2172" s="10">
        <v>2032</v>
      </c>
      <c r="E2172" s="10" t="s">
        <v>51</v>
      </c>
      <c r="F2172" s="10">
        <v>1260</v>
      </c>
      <c r="G2172" s="10">
        <v>1260</v>
      </c>
      <c r="H2172" s="10" t="s">
        <v>291</v>
      </c>
      <c r="I2172" s="10" t="str">
        <f>_xlfn.XLOOKUP(E2172,Country_MZ[MARKET_NODE],Country_MZ[COUNTRY_NAME])</f>
        <v>GREECE</v>
      </c>
      <c r="J2172" s="10" t="str">
        <f>_xlfn.XLOOKUP(A2172,Country_MZ[MARKET_NODE],Country_MZ[COUNTRY_NAME])</f>
        <v>GREECE</v>
      </c>
    </row>
    <row r="2173" spans="1:10" hidden="1">
      <c r="A2173" s="10" t="s">
        <v>51</v>
      </c>
      <c r="B2173" s="10" t="s">
        <v>89</v>
      </c>
      <c r="C2173" s="10" t="s">
        <v>396</v>
      </c>
      <c r="D2173" s="10">
        <v>2032</v>
      </c>
      <c r="E2173" s="10" t="s">
        <v>89</v>
      </c>
      <c r="F2173" s="10">
        <v>660</v>
      </c>
      <c r="G2173" s="10">
        <v>660</v>
      </c>
      <c r="H2173" s="10" t="s">
        <v>291</v>
      </c>
      <c r="I2173" s="10" t="str">
        <f>_xlfn.XLOOKUP(E2173,Country_MZ[MARKET_NODE],Country_MZ[COUNTRY_NAME])</f>
        <v>TURKIYE</v>
      </c>
      <c r="J2173" s="10" t="str">
        <f>_xlfn.XLOOKUP(A2173,Country_MZ[MARKET_NODE],Country_MZ[COUNTRY_NAME])</f>
        <v>GREECE</v>
      </c>
    </row>
    <row r="2174" spans="1:10" hidden="1">
      <c r="A2174" s="10" t="s">
        <v>51</v>
      </c>
      <c r="B2174" s="10" t="s">
        <v>89</v>
      </c>
      <c r="C2174" s="10" t="s">
        <v>396</v>
      </c>
      <c r="D2174" s="10">
        <v>2033</v>
      </c>
      <c r="E2174" s="10" t="s">
        <v>51</v>
      </c>
      <c r="F2174" s="10">
        <v>1260</v>
      </c>
      <c r="G2174" s="10">
        <v>1260</v>
      </c>
      <c r="H2174" s="10" t="s">
        <v>291</v>
      </c>
      <c r="I2174" s="10" t="str">
        <f>_xlfn.XLOOKUP(E2174,Country_MZ[MARKET_NODE],Country_MZ[COUNTRY_NAME])</f>
        <v>GREECE</v>
      </c>
      <c r="J2174" s="10" t="str">
        <f>_xlfn.XLOOKUP(A2174,Country_MZ[MARKET_NODE],Country_MZ[COUNTRY_NAME])</f>
        <v>GREECE</v>
      </c>
    </row>
    <row r="2175" spans="1:10" hidden="1">
      <c r="A2175" s="10" t="s">
        <v>51</v>
      </c>
      <c r="B2175" s="10" t="s">
        <v>89</v>
      </c>
      <c r="C2175" s="10" t="s">
        <v>396</v>
      </c>
      <c r="D2175" s="10">
        <v>2033</v>
      </c>
      <c r="E2175" s="10" t="s">
        <v>89</v>
      </c>
      <c r="F2175" s="10">
        <v>660</v>
      </c>
      <c r="G2175" s="10">
        <v>660</v>
      </c>
      <c r="H2175" s="10" t="s">
        <v>291</v>
      </c>
      <c r="I2175" s="10" t="str">
        <f>_xlfn.XLOOKUP(E2175,Country_MZ[MARKET_NODE],Country_MZ[COUNTRY_NAME])</f>
        <v>TURKIYE</v>
      </c>
      <c r="J2175" s="10" t="str">
        <f>_xlfn.XLOOKUP(A2175,Country_MZ[MARKET_NODE],Country_MZ[COUNTRY_NAME])</f>
        <v>GREECE</v>
      </c>
    </row>
    <row r="2176" spans="1:10" hidden="1">
      <c r="A2176" s="10" t="s">
        <v>51</v>
      </c>
      <c r="B2176" s="10" t="s">
        <v>89</v>
      </c>
      <c r="C2176" s="10" t="s">
        <v>396</v>
      </c>
      <c r="D2176" s="10">
        <v>2034</v>
      </c>
      <c r="E2176" s="10" t="s">
        <v>51</v>
      </c>
      <c r="F2176" s="10">
        <v>1260</v>
      </c>
      <c r="G2176" s="10">
        <v>1260</v>
      </c>
      <c r="H2176" s="10" t="s">
        <v>291</v>
      </c>
      <c r="I2176" s="10" t="str">
        <f>_xlfn.XLOOKUP(E2176,Country_MZ[MARKET_NODE],Country_MZ[COUNTRY_NAME])</f>
        <v>GREECE</v>
      </c>
      <c r="J2176" s="10" t="str">
        <f>_xlfn.XLOOKUP(A2176,Country_MZ[MARKET_NODE],Country_MZ[COUNTRY_NAME])</f>
        <v>GREECE</v>
      </c>
    </row>
    <row r="2177" spans="1:10" hidden="1">
      <c r="A2177" s="10" t="s">
        <v>51</v>
      </c>
      <c r="B2177" s="10" t="s">
        <v>89</v>
      </c>
      <c r="C2177" s="10" t="s">
        <v>396</v>
      </c>
      <c r="D2177" s="10">
        <v>2034</v>
      </c>
      <c r="E2177" s="10" t="s">
        <v>89</v>
      </c>
      <c r="F2177" s="10">
        <v>660</v>
      </c>
      <c r="G2177" s="10">
        <v>660</v>
      </c>
      <c r="H2177" s="10" t="s">
        <v>291</v>
      </c>
      <c r="I2177" s="10" t="str">
        <f>_xlfn.XLOOKUP(E2177,Country_MZ[MARKET_NODE],Country_MZ[COUNTRY_NAME])</f>
        <v>TURKIYE</v>
      </c>
      <c r="J2177" s="10" t="str">
        <f>_xlfn.XLOOKUP(A2177,Country_MZ[MARKET_NODE],Country_MZ[COUNTRY_NAME])</f>
        <v>GREECE</v>
      </c>
    </row>
    <row r="2178" spans="1:10" hidden="1">
      <c r="A2178" s="10" t="s">
        <v>51</v>
      </c>
      <c r="B2178" s="10" t="s">
        <v>89</v>
      </c>
      <c r="C2178" s="10" t="s">
        <v>396</v>
      </c>
      <c r="D2178" s="10">
        <v>2035</v>
      </c>
      <c r="E2178" s="10" t="s">
        <v>51</v>
      </c>
      <c r="F2178" s="10">
        <v>1260</v>
      </c>
      <c r="G2178" s="10">
        <v>1260</v>
      </c>
      <c r="H2178" s="10" t="s">
        <v>291</v>
      </c>
      <c r="I2178" s="10" t="str">
        <f>_xlfn.XLOOKUP(E2178,Country_MZ[MARKET_NODE],Country_MZ[COUNTRY_NAME])</f>
        <v>GREECE</v>
      </c>
      <c r="J2178" s="10" t="str">
        <f>_xlfn.XLOOKUP(A2178,Country_MZ[MARKET_NODE],Country_MZ[COUNTRY_NAME])</f>
        <v>GREECE</v>
      </c>
    </row>
    <row r="2179" spans="1:10" hidden="1">
      <c r="A2179" s="10" t="s">
        <v>51</v>
      </c>
      <c r="B2179" s="10" t="s">
        <v>89</v>
      </c>
      <c r="C2179" s="10" t="s">
        <v>396</v>
      </c>
      <c r="D2179" s="10">
        <v>2035</v>
      </c>
      <c r="E2179" s="10" t="s">
        <v>89</v>
      </c>
      <c r="F2179" s="10">
        <v>660</v>
      </c>
      <c r="G2179" s="10">
        <v>660</v>
      </c>
      <c r="H2179" s="10" t="s">
        <v>291</v>
      </c>
      <c r="I2179" s="10" t="str">
        <f>_xlfn.XLOOKUP(E2179,Country_MZ[MARKET_NODE],Country_MZ[COUNTRY_NAME])</f>
        <v>TURKIYE</v>
      </c>
      <c r="J2179" s="10" t="str">
        <f>_xlfn.XLOOKUP(A2179,Country_MZ[MARKET_NODE],Country_MZ[COUNTRY_NAME])</f>
        <v>GREECE</v>
      </c>
    </row>
    <row r="2180" spans="1:10" hidden="1">
      <c r="A2180" s="10" t="s">
        <v>52</v>
      </c>
      <c r="B2180" s="10" t="s">
        <v>271</v>
      </c>
      <c r="C2180" s="10" t="s">
        <v>397</v>
      </c>
      <c r="D2180" s="10">
        <v>2025</v>
      </c>
      <c r="E2180" s="10" t="s">
        <v>52</v>
      </c>
      <c r="F2180" s="10">
        <v>0</v>
      </c>
      <c r="G2180" s="10">
        <v>0</v>
      </c>
      <c r="H2180" s="10" t="s">
        <v>291</v>
      </c>
      <c r="I2180" s="10" t="str">
        <f>_xlfn.XLOOKUP(E2180,Country_MZ[MARKET_NODE],Country_MZ[COUNTRY_NAME])</f>
        <v>GREECE</v>
      </c>
      <c r="J2180" s="10" t="str">
        <f>_xlfn.XLOOKUP(A2180,Country_MZ[MARKET_NODE],Country_MZ[COUNTRY_NAME])</f>
        <v>GREECE</v>
      </c>
    </row>
    <row r="2181" spans="1:10" hidden="1">
      <c r="A2181" s="10" t="s">
        <v>52</v>
      </c>
      <c r="B2181" s="10" t="s">
        <v>271</v>
      </c>
      <c r="C2181" s="10" t="s">
        <v>397</v>
      </c>
      <c r="D2181" s="10">
        <v>2026</v>
      </c>
      <c r="E2181" s="10" t="s">
        <v>52</v>
      </c>
      <c r="F2181" s="10">
        <v>0</v>
      </c>
      <c r="G2181" s="10">
        <v>0</v>
      </c>
      <c r="H2181" s="10" t="s">
        <v>291</v>
      </c>
      <c r="I2181" s="10" t="str">
        <f>_xlfn.XLOOKUP(E2181,Country_MZ[MARKET_NODE],Country_MZ[COUNTRY_NAME])</f>
        <v>GREECE</v>
      </c>
      <c r="J2181" s="10" t="str">
        <f>_xlfn.XLOOKUP(A2181,Country_MZ[MARKET_NODE],Country_MZ[COUNTRY_NAME])</f>
        <v>GREECE</v>
      </c>
    </row>
    <row r="2182" spans="1:10" hidden="1">
      <c r="A2182" s="10" t="s">
        <v>52</v>
      </c>
      <c r="B2182" s="10" t="s">
        <v>271</v>
      </c>
      <c r="C2182" s="10" t="s">
        <v>397</v>
      </c>
      <c r="D2182" s="10">
        <v>2027</v>
      </c>
      <c r="E2182" s="10" t="s">
        <v>52</v>
      </c>
      <c r="F2182" s="10">
        <v>0</v>
      </c>
      <c r="G2182" s="10">
        <v>0</v>
      </c>
      <c r="H2182" s="10" t="s">
        <v>291</v>
      </c>
      <c r="I2182" s="10" t="str">
        <f>_xlfn.XLOOKUP(E2182,Country_MZ[MARKET_NODE],Country_MZ[COUNTRY_NAME])</f>
        <v>GREECE</v>
      </c>
      <c r="J2182" s="10" t="str">
        <f>_xlfn.XLOOKUP(A2182,Country_MZ[MARKET_NODE],Country_MZ[COUNTRY_NAME])</f>
        <v>GREECE</v>
      </c>
    </row>
    <row r="2183" spans="1:10" hidden="1">
      <c r="A2183" s="10" t="s">
        <v>52</v>
      </c>
      <c r="B2183" s="10" t="s">
        <v>271</v>
      </c>
      <c r="C2183" s="10" t="s">
        <v>397</v>
      </c>
      <c r="D2183" s="10">
        <v>2028</v>
      </c>
      <c r="E2183" s="10" t="s">
        <v>52</v>
      </c>
      <c r="F2183" s="10">
        <v>0</v>
      </c>
      <c r="G2183" s="10">
        <v>0</v>
      </c>
      <c r="H2183" s="10" t="s">
        <v>291</v>
      </c>
      <c r="I2183" s="10" t="str">
        <f>_xlfn.XLOOKUP(E2183,Country_MZ[MARKET_NODE],Country_MZ[COUNTRY_NAME])</f>
        <v>GREECE</v>
      </c>
      <c r="J2183" s="10" t="str">
        <f>_xlfn.XLOOKUP(A2183,Country_MZ[MARKET_NODE],Country_MZ[COUNTRY_NAME])</f>
        <v>GREECE</v>
      </c>
    </row>
    <row r="2184" spans="1:10" hidden="1">
      <c r="A2184" s="10" t="s">
        <v>52</v>
      </c>
      <c r="B2184" s="10" t="s">
        <v>271</v>
      </c>
      <c r="C2184" s="10" t="s">
        <v>397</v>
      </c>
      <c r="D2184" s="10">
        <v>2029</v>
      </c>
      <c r="E2184" s="10" t="s">
        <v>52</v>
      </c>
      <c r="F2184" s="10">
        <v>1000</v>
      </c>
      <c r="G2184" s="10">
        <v>1000</v>
      </c>
      <c r="H2184" s="10" t="s">
        <v>291</v>
      </c>
      <c r="I2184" s="10" t="str">
        <f>_xlfn.XLOOKUP(E2184,Country_MZ[MARKET_NODE],Country_MZ[COUNTRY_NAME])</f>
        <v>GREECE</v>
      </c>
      <c r="J2184" s="10" t="str">
        <f>_xlfn.XLOOKUP(A2184,Country_MZ[MARKET_NODE],Country_MZ[COUNTRY_NAME])</f>
        <v>GREECE</v>
      </c>
    </row>
    <row r="2185" spans="1:10" hidden="1">
      <c r="A2185" s="10" t="s">
        <v>52</v>
      </c>
      <c r="B2185" s="10" t="s">
        <v>271</v>
      </c>
      <c r="C2185" s="10" t="s">
        <v>397</v>
      </c>
      <c r="D2185" s="10">
        <v>2030</v>
      </c>
      <c r="E2185" s="10" t="s">
        <v>52</v>
      </c>
      <c r="F2185" s="10">
        <v>1000</v>
      </c>
      <c r="G2185" s="10">
        <v>1000</v>
      </c>
      <c r="H2185" s="10" t="s">
        <v>291</v>
      </c>
      <c r="I2185" s="10" t="str">
        <f>_xlfn.XLOOKUP(E2185,Country_MZ[MARKET_NODE],Country_MZ[COUNTRY_NAME])</f>
        <v>GREECE</v>
      </c>
      <c r="J2185" s="10" t="str">
        <f>_xlfn.XLOOKUP(A2185,Country_MZ[MARKET_NODE],Country_MZ[COUNTRY_NAME])</f>
        <v>GREECE</v>
      </c>
    </row>
    <row r="2186" spans="1:10" hidden="1">
      <c r="A2186" s="10" t="s">
        <v>52</v>
      </c>
      <c r="B2186" s="10" t="s">
        <v>271</v>
      </c>
      <c r="C2186" s="10" t="s">
        <v>397</v>
      </c>
      <c r="D2186" s="10">
        <v>2031</v>
      </c>
      <c r="E2186" s="10" t="s">
        <v>52</v>
      </c>
      <c r="F2186" s="10">
        <v>1000</v>
      </c>
      <c r="G2186" s="10">
        <v>1000</v>
      </c>
      <c r="H2186" s="10" t="s">
        <v>291</v>
      </c>
      <c r="I2186" s="10" t="str">
        <f>_xlfn.XLOOKUP(E2186,Country_MZ[MARKET_NODE],Country_MZ[COUNTRY_NAME])</f>
        <v>GREECE</v>
      </c>
      <c r="J2186" s="10" t="str">
        <f>_xlfn.XLOOKUP(A2186,Country_MZ[MARKET_NODE],Country_MZ[COUNTRY_NAME])</f>
        <v>GREECE</v>
      </c>
    </row>
    <row r="2187" spans="1:10" hidden="1">
      <c r="A2187" s="10" t="s">
        <v>52</v>
      </c>
      <c r="B2187" s="10" t="s">
        <v>271</v>
      </c>
      <c r="C2187" s="10" t="s">
        <v>397</v>
      </c>
      <c r="D2187" s="10">
        <v>2032</v>
      </c>
      <c r="E2187" s="10" t="s">
        <v>52</v>
      </c>
      <c r="F2187" s="10">
        <v>1000</v>
      </c>
      <c r="G2187" s="10">
        <v>1000</v>
      </c>
      <c r="H2187" s="10" t="s">
        <v>291</v>
      </c>
      <c r="I2187" s="10" t="str">
        <f>_xlfn.XLOOKUP(E2187,Country_MZ[MARKET_NODE],Country_MZ[COUNTRY_NAME])</f>
        <v>GREECE</v>
      </c>
      <c r="J2187" s="10" t="str">
        <f>_xlfn.XLOOKUP(A2187,Country_MZ[MARKET_NODE],Country_MZ[COUNTRY_NAME])</f>
        <v>GREECE</v>
      </c>
    </row>
    <row r="2188" spans="1:10" hidden="1">
      <c r="A2188" s="10" t="s">
        <v>52</v>
      </c>
      <c r="B2188" s="10" t="s">
        <v>271</v>
      </c>
      <c r="C2188" s="10" t="s">
        <v>397</v>
      </c>
      <c r="D2188" s="10">
        <v>2033</v>
      </c>
      <c r="E2188" s="10" t="s">
        <v>52</v>
      </c>
      <c r="F2188" s="10">
        <v>1000</v>
      </c>
      <c r="G2188" s="10">
        <v>1000</v>
      </c>
      <c r="H2188" s="10" t="s">
        <v>291</v>
      </c>
      <c r="I2188" s="10" t="str">
        <f>_xlfn.XLOOKUP(E2188,Country_MZ[MARKET_NODE],Country_MZ[COUNTRY_NAME])</f>
        <v>GREECE</v>
      </c>
      <c r="J2188" s="10" t="str">
        <f>_xlfn.XLOOKUP(A2188,Country_MZ[MARKET_NODE],Country_MZ[COUNTRY_NAME])</f>
        <v>GREECE</v>
      </c>
    </row>
    <row r="2189" spans="1:10" hidden="1">
      <c r="A2189" s="10" t="s">
        <v>52</v>
      </c>
      <c r="B2189" s="10" t="s">
        <v>271</v>
      </c>
      <c r="C2189" s="10" t="s">
        <v>397</v>
      </c>
      <c r="D2189" s="10">
        <v>2034</v>
      </c>
      <c r="E2189" s="10" t="s">
        <v>52</v>
      </c>
      <c r="F2189" s="10">
        <v>1000</v>
      </c>
      <c r="G2189" s="10">
        <v>1000</v>
      </c>
      <c r="H2189" s="10" t="s">
        <v>291</v>
      </c>
      <c r="I2189" s="10" t="str">
        <f>_xlfn.XLOOKUP(E2189,Country_MZ[MARKET_NODE],Country_MZ[COUNTRY_NAME])</f>
        <v>GREECE</v>
      </c>
      <c r="J2189" s="10" t="str">
        <f>_xlfn.XLOOKUP(A2189,Country_MZ[MARKET_NODE],Country_MZ[COUNTRY_NAME])</f>
        <v>GREECE</v>
      </c>
    </row>
    <row r="2190" spans="1:10" hidden="1">
      <c r="A2190" s="10" t="s">
        <v>52</v>
      </c>
      <c r="B2190" s="10" t="s">
        <v>271</v>
      </c>
      <c r="C2190" s="10" t="s">
        <v>397</v>
      </c>
      <c r="D2190" s="10">
        <v>2035</v>
      </c>
      <c r="E2190" s="10" t="s">
        <v>52</v>
      </c>
      <c r="F2190" s="10">
        <v>1000</v>
      </c>
      <c r="G2190" s="10">
        <v>1000</v>
      </c>
      <c r="H2190" s="10" t="s">
        <v>291</v>
      </c>
      <c r="I2190" s="10" t="str">
        <f>_xlfn.XLOOKUP(E2190,Country_MZ[MARKET_NODE],Country_MZ[COUNTRY_NAME])</f>
        <v>GREECE</v>
      </c>
      <c r="J2190" s="10" t="str">
        <f>_xlfn.XLOOKUP(A2190,Country_MZ[MARKET_NODE],Country_MZ[COUNTRY_NAME])</f>
        <v>GREECE</v>
      </c>
    </row>
    <row r="2191" spans="1:10" hidden="1">
      <c r="A2191" s="10" t="s">
        <v>52</v>
      </c>
      <c r="B2191" s="10" t="s">
        <v>51</v>
      </c>
      <c r="C2191" s="10" t="s">
        <v>398</v>
      </c>
      <c r="D2191" s="10">
        <v>2025</v>
      </c>
      <c r="E2191" s="10" t="s">
        <v>51</v>
      </c>
      <c r="F2191" s="10">
        <v>800</v>
      </c>
      <c r="G2191" s="10">
        <v>150</v>
      </c>
      <c r="H2191" s="10" t="s">
        <v>292</v>
      </c>
      <c r="I2191" s="10" t="str">
        <f>_xlfn.XLOOKUP(E2191,Country_MZ[MARKET_NODE],Country_MZ[COUNTRY_NAME])</f>
        <v>GREECE</v>
      </c>
      <c r="J2191" s="10" t="str">
        <f>_xlfn.XLOOKUP(A2191,Country_MZ[MARKET_NODE],Country_MZ[COUNTRY_NAME])</f>
        <v>GREECE</v>
      </c>
    </row>
    <row r="2192" spans="1:10" hidden="1">
      <c r="A2192" s="10" t="s">
        <v>52</v>
      </c>
      <c r="B2192" s="10" t="s">
        <v>51</v>
      </c>
      <c r="C2192" s="10" t="s">
        <v>398</v>
      </c>
      <c r="D2192" s="10">
        <v>2025</v>
      </c>
      <c r="E2192" s="10" t="s">
        <v>52</v>
      </c>
      <c r="F2192" s="10">
        <v>800</v>
      </c>
      <c r="G2192" s="10">
        <v>150</v>
      </c>
      <c r="H2192" s="10" t="s">
        <v>292</v>
      </c>
      <c r="I2192" s="10" t="str">
        <f>_xlfn.XLOOKUP(E2192,Country_MZ[MARKET_NODE],Country_MZ[COUNTRY_NAME])</f>
        <v>GREECE</v>
      </c>
      <c r="J2192" s="10" t="str">
        <f>_xlfn.XLOOKUP(A2192,Country_MZ[MARKET_NODE],Country_MZ[COUNTRY_NAME])</f>
        <v>GREECE</v>
      </c>
    </row>
    <row r="2193" spans="1:10" hidden="1">
      <c r="A2193" s="10" t="s">
        <v>52</v>
      </c>
      <c r="B2193" s="10" t="s">
        <v>51</v>
      </c>
      <c r="C2193" s="10" t="s">
        <v>398</v>
      </c>
      <c r="D2193" s="10">
        <v>2026</v>
      </c>
      <c r="E2193" s="10" t="s">
        <v>51</v>
      </c>
      <c r="F2193" s="10">
        <v>800</v>
      </c>
      <c r="G2193" s="10">
        <v>800</v>
      </c>
      <c r="H2193" s="10" t="s">
        <v>291</v>
      </c>
      <c r="I2193" s="10" t="str">
        <f>_xlfn.XLOOKUP(E2193,Country_MZ[MARKET_NODE],Country_MZ[COUNTRY_NAME])</f>
        <v>GREECE</v>
      </c>
      <c r="J2193" s="10" t="str">
        <f>_xlfn.XLOOKUP(A2193,Country_MZ[MARKET_NODE],Country_MZ[COUNTRY_NAME])</f>
        <v>GREECE</v>
      </c>
    </row>
    <row r="2194" spans="1:10" hidden="1">
      <c r="A2194" s="10" t="s">
        <v>52</v>
      </c>
      <c r="B2194" s="10" t="s">
        <v>51</v>
      </c>
      <c r="C2194" s="10" t="s">
        <v>398</v>
      </c>
      <c r="D2194" s="10">
        <v>2026</v>
      </c>
      <c r="E2194" s="10" t="s">
        <v>52</v>
      </c>
      <c r="F2194" s="10">
        <v>800</v>
      </c>
      <c r="G2194" s="10">
        <v>800</v>
      </c>
      <c r="H2194" s="10" t="s">
        <v>291</v>
      </c>
      <c r="I2194" s="10" t="str">
        <f>_xlfn.XLOOKUP(E2194,Country_MZ[MARKET_NODE],Country_MZ[COUNTRY_NAME])</f>
        <v>GREECE</v>
      </c>
      <c r="J2194" s="10" t="str">
        <f>_xlfn.XLOOKUP(A2194,Country_MZ[MARKET_NODE],Country_MZ[COUNTRY_NAME])</f>
        <v>GREECE</v>
      </c>
    </row>
    <row r="2195" spans="1:10" hidden="1">
      <c r="A2195" s="10" t="s">
        <v>52</v>
      </c>
      <c r="B2195" s="10" t="s">
        <v>51</v>
      </c>
      <c r="C2195" s="10" t="s">
        <v>398</v>
      </c>
      <c r="D2195" s="10">
        <v>2027</v>
      </c>
      <c r="E2195" s="10" t="s">
        <v>51</v>
      </c>
      <c r="F2195" s="10">
        <v>800</v>
      </c>
      <c r="G2195" s="10">
        <v>800</v>
      </c>
      <c r="H2195" s="10" t="s">
        <v>291</v>
      </c>
      <c r="I2195" s="10" t="str">
        <f>_xlfn.XLOOKUP(E2195,Country_MZ[MARKET_NODE],Country_MZ[COUNTRY_NAME])</f>
        <v>GREECE</v>
      </c>
      <c r="J2195" s="10" t="str">
        <f>_xlfn.XLOOKUP(A2195,Country_MZ[MARKET_NODE],Country_MZ[COUNTRY_NAME])</f>
        <v>GREECE</v>
      </c>
    </row>
    <row r="2196" spans="1:10" hidden="1">
      <c r="A2196" s="10" t="s">
        <v>52</v>
      </c>
      <c r="B2196" s="10" t="s">
        <v>51</v>
      </c>
      <c r="C2196" s="10" t="s">
        <v>398</v>
      </c>
      <c r="D2196" s="10">
        <v>2027</v>
      </c>
      <c r="E2196" s="10" t="s">
        <v>52</v>
      </c>
      <c r="F2196" s="10">
        <v>800</v>
      </c>
      <c r="G2196" s="10">
        <v>800</v>
      </c>
      <c r="H2196" s="10" t="s">
        <v>291</v>
      </c>
      <c r="I2196" s="10" t="str">
        <f>_xlfn.XLOOKUP(E2196,Country_MZ[MARKET_NODE],Country_MZ[COUNTRY_NAME])</f>
        <v>GREECE</v>
      </c>
      <c r="J2196" s="10" t="str">
        <f>_xlfn.XLOOKUP(A2196,Country_MZ[MARKET_NODE],Country_MZ[COUNTRY_NAME])</f>
        <v>GREECE</v>
      </c>
    </row>
    <row r="2197" spans="1:10" hidden="1">
      <c r="A2197" s="10" t="s">
        <v>52</v>
      </c>
      <c r="B2197" s="10" t="s">
        <v>51</v>
      </c>
      <c r="C2197" s="10" t="s">
        <v>398</v>
      </c>
      <c r="D2197" s="10">
        <v>2028</v>
      </c>
      <c r="E2197" s="10" t="s">
        <v>51</v>
      </c>
      <c r="F2197" s="10">
        <v>800</v>
      </c>
      <c r="G2197" s="10">
        <v>800</v>
      </c>
      <c r="H2197" s="10" t="s">
        <v>291</v>
      </c>
      <c r="I2197" s="10" t="str">
        <f>_xlfn.XLOOKUP(E2197,Country_MZ[MARKET_NODE],Country_MZ[COUNTRY_NAME])</f>
        <v>GREECE</v>
      </c>
      <c r="J2197" s="10" t="str">
        <f>_xlfn.XLOOKUP(A2197,Country_MZ[MARKET_NODE],Country_MZ[COUNTRY_NAME])</f>
        <v>GREECE</v>
      </c>
    </row>
    <row r="2198" spans="1:10" hidden="1">
      <c r="A2198" s="10" t="s">
        <v>52</v>
      </c>
      <c r="B2198" s="10" t="s">
        <v>51</v>
      </c>
      <c r="C2198" s="10" t="s">
        <v>398</v>
      </c>
      <c r="D2198" s="10">
        <v>2028</v>
      </c>
      <c r="E2198" s="10" t="s">
        <v>52</v>
      </c>
      <c r="F2198" s="10">
        <v>800</v>
      </c>
      <c r="G2198" s="10">
        <v>800</v>
      </c>
      <c r="H2198" s="10" t="s">
        <v>291</v>
      </c>
      <c r="I2198" s="10" t="str">
        <f>_xlfn.XLOOKUP(E2198,Country_MZ[MARKET_NODE],Country_MZ[COUNTRY_NAME])</f>
        <v>GREECE</v>
      </c>
      <c r="J2198" s="10" t="str">
        <f>_xlfn.XLOOKUP(A2198,Country_MZ[MARKET_NODE],Country_MZ[COUNTRY_NAME])</f>
        <v>GREECE</v>
      </c>
    </row>
    <row r="2199" spans="1:10" hidden="1">
      <c r="A2199" s="10" t="s">
        <v>52</v>
      </c>
      <c r="B2199" s="10" t="s">
        <v>51</v>
      </c>
      <c r="C2199" s="10" t="s">
        <v>398</v>
      </c>
      <c r="D2199" s="10">
        <v>2029</v>
      </c>
      <c r="E2199" s="10" t="s">
        <v>51</v>
      </c>
      <c r="F2199" s="10">
        <v>800</v>
      </c>
      <c r="G2199" s="10">
        <v>800</v>
      </c>
      <c r="H2199" s="10" t="s">
        <v>291</v>
      </c>
      <c r="I2199" s="10" t="str">
        <f>_xlfn.XLOOKUP(E2199,Country_MZ[MARKET_NODE],Country_MZ[COUNTRY_NAME])</f>
        <v>GREECE</v>
      </c>
      <c r="J2199" s="10" t="str">
        <f>_xlfn.XLOOKUP(A2199,Country_MZ[MARKET_NODE],Country_MZ[COUNTRY_NAME])</f>
        <v>GREECE</v>
      </c>
    </row>
    <row r="2200" spans="1:10" hidden="1">
      <c r="A2200" s="10" t="s">
        <v>52</v>
      </c>
      <c r="B2200" s="10" t="s">
        <v>51</v>
      </c>
      <c r="C2200" s="10" t="s">
        <v>398</v>
      </c>
      <c r="D2200" s="10">
        <v>2029</v>
      </c>
      <c r="E2200" s="10" t="s">
        <v>52</v>
      </c>
      <c r="F2200" s="10">
        <v>800</v>
      </c>
      <c r="G2200" s="10">
        <v>800</v>
      </c>
      <c r="H2200" s="10" t="s">
        <v>291</v>
      </c>
      <c r="I2200" s="10" t="str">
        <f>_xlfn.XLOOKUP(E2200,Country_MZ[MARKET_NODE],Country_MZ[COUNTRY_NAME])</f>
        <v>GREECE</v>
      </c>
      <c r="J2200" s="10" t="str">
        <f>_xlfn.XLOOKUP(A2200,Country_MZ[MARKET_NODE],Country_MZ[COUNTRY_NAME])</f>
        <v>GREECE</v>
      </c>
    </row>
    <row r="2201" spans="1:10" hidden="1">
      <c r="A2201" s="10" t="s">
        <v>52</v>
      </c>
      <c r="B2201" s="10" t="s">
        <v>51</v>
      </c>
      <c r="C2201" s="10" t="s">
        <v>398</v>
      </c>
      <c r="D2201" s="10">
        <v>2030</v>
      </c>
      <c r="E2201" s="10" t="s">
        <v>51</v>
      </c>
      <c r="F2201" s="10">
        <v>800</v>
      </c>
      <c r="G2201" s="10">
        <v>800</v>
      </c>
      <c r="H2201" s="10" t="s">
        <v>291</v>
      </c>
      <c r="I2201" s="10" t="str">
        <f>_xlfn.XLOOKUP(E2201,Country_MZ[MARKET_NODE],Country_MZ[COUNTRY_NAME])</f>
        <v>GREECE</v>
      </c>
      <c r="J2201" s="10" t="str">
        <f>_xlfn.XLOOKUP(A2201,Country_MZ[MARKET_NODE],Country_MZ[COUNTRY_NAME])</f>
        <v>GREECE</v>
      </c>
    </row>
    <row r="2202" spans="1:10" hidden="1">
      <c r="A2202" s="10" t="s">
        <v>52</v>
      </c>
      <c r="B2202" s="10" t="s">
        <v>51</v>
      </c>
      <c r="C2202" s="10" t="s">
        <v>398</v>
      </c>
      <c r="D2202" s="10">
        <v>2030</v>
      </c>
      <c r="E2202" s="10" t="s">
        <v>52</v>
      </c>
      <c r="F2202" s="10">
        <v>800</v>
      </c>
      <c r="G2202" s="10">
        <v>800</v>
      </c>
      <c r="H2202" s="10" t="s">
        <v>291</v>
      </c>
      <c r="I2202" s="10" t="str">
        <f>_xlfn.XLOOKUP(E2202,Country_MZ[MARKET_NODE],Country_MZ[COUNTRY_NAME])</f>
        <v>GREECE</v>
      </c>
      <c r="J2202" s="10" t="str">
        <f>_xlfn.XLOOKUP(A2202,Country_MZ[MARKET_NODE],Country_MZ[COUNTRY_NAME])</f>
        <v>GREECE</v>
      </c>
    </row>
    <row r="2203" spans="1:10" hidden="1">
      <c r="A2203" s="10" t="s">
        <v>52</v>
      </c>
      <c r="B2203" s="10" t="s">
        <v>51</v>
      </c>
      <c r="C2203" s="10" t="s">
        <v>398</v>
      </c>
      <c r="D2203" s="10">
        <v>2031</v>
      </c>
      <c r="E2203" s="10" t="s">
        <v>51</v>
      </c>
      <c r="F2203" s="10">
        <v>800</v>
      </c>
      <c r="G2203" s="10">
        <v>800</v>
      </c>
      <c r="H2203" s="10" t="s">
        <v>291</v>
      </c>
      <c r="I2203" s="10" t="str">
        <f>_xlfn.XLOOKUP(E2203,Country_MZ[MARKET_NODE],Country_MZ[COUNTRY_NAME])</f>
        <v>GREECE</v>
      </c>
      <c r="J2203" s="10" t="str">
        <f>_xlfn.XLOOKUP(A2203,Country_MZ[MARKET_NODE],Country_MZ[COUNTRY_NAME])</f>
        <v>GREECE</v>
      </c>
    </row>
    <row r="2204" spans="1:10" hidden="1">
      <c r="A2204" s="10" t="s">
        <v>52</v>
      </c>
      <c r="B2204" s="10" t="s">
        <v>51</v>
      </c>
      <c r="C2204" s="10" t="s">
        <v>398</v>
      </c>
      <c r="D2204" s="10">
        <v>2031</v>
      </c>
      <c r="E2204" s="10" t="s">
        <v>52</v>
      </c>
      <c r="F2204" s="10">
        <v>800</v>
      </c>
      <c r="G2204" s="10">
        <v>800</v>
      </c>
      <c r="H2204" s="10" t="s">
        <v>291</v>
      </c>
      <c r="I2204" s="10" t="str">
        <f>_xlfn.XLOOKUP(E2204,Country_MZ[MARKET_NODE],Country_MZ[COUNTRY_NAME])</f>
        <v>GREECE</v>
      </c>
      <c r="J2204" s="10" t="str">
        <f>_xlfn.XLOOKUP(A2204,Country_MZ[MARKET_NODE],Country_MZ[COUNTRY_NAME])</f>
        <v>GREECE</v>
      </c>
    </row>
    <row r="2205" spans="1:10" hidden="1">
      <c r="A2205" s="10" t="s">
        <v>52</v>
      </c>
      <c r="B2205" s="10" t="s">
        <v>51</v>
      </c>
      <c r="C2205" s="10" t="s">
        <v>398</v>
      </c>
      <c r="D2205" s="10">
        <v>2032</v>
      </c>
      <c r="E2205" s="10" t="s">
        <v>51</v>
      </c>
      <c r="F2205" s="10">
        <v>800</v>
      </c>
      <c r="G2205" s="10">
        <v>800</v>
      </c>
      <c r="H2205" s="10" t="s">
        <v>291</v>
      </c>
      <c r="I2205" s="10" t="str">
        <f>_xlfn.XLOOKUP(E2205,Country_MZ[MARKET_NODE],Country_MZ[COUNTRY_NAME])</f>
        <v>GREECE</v>
      </c>
      <c r="J2205" s="10" t="str">
        <f>_xlfn.XLOOKUP(A2205,Country_MZ[MARKET_NODE],Country_MZ[COUNTRY_NAME])</f>
        <v>GREECE</v>
      </c>
    </row>
    <row r="2206" spans="1:10" hidden="1">
      <c r="A2206" s="10" t="s">
        <v>52</v>
      </c>
      <c r="B2206" s="10" t="s">
        <v>51</v>
      </c>
      <c r="C2206" s="10" t="s">
        <v>398</v>
      </c>
      <c r="D2206" s="10">
        <v>2032</v>
      </c>
      <c r="E2206" s="10" t="s">
        <v>52</v>
      </c>
      <c r="F2206" s="10">
        <v>800</v>
      </c>
      <c r="G2206" s="10">
        <v>800</v>
      </c>
      <c r="H2206" s="10" t="s">
        <v>291</v>
      </c>
      <c r="I2206" s="10" t="str">
        <f>_xlfn.XLOOKUP(E2206,Country_MZ[MARKET_NODE],Country_MZ[COUNTRY_NAME])</f>
        <v>GREECE</v>
      </c>
      <c r="J2206" s="10" t="str">
        <f>_xlfn.XLOOKUP(A2206,Country_MZ[MARKET_NODE],Country_MZ[COUNTRY_NAME])</f>
        <v>GREECE</v>
      </c>
    </row>
    <row r="2207" spans="1:10" hidden="1">
      <c r="A2207" s="10" t="s">
        <v>52</v>
      </c>
      <c r="B2207" s="10" t="s">
        <v>51</v>
      </c>
      <c r="C2207" s="10" t="s">
        <v>398</v>
      </c>
      <c r="D2207" s="10">
        <v>2033</v>
      </c>
      <c r="E2207" s="10" t="s">
        <v>51</v>
      </c>
      <c r="F2207" s="10">
        <v>800</v>
      </c>
      <c r="G2207" s="10">
        <v>800</v>
      </c>
      <c r="H2207" s="10" t="s">
        <v>291</v>
      </c>
      <c r="I2207" s="10" t="str">
        <f>_xlfn.XLOOKUP(E2207,Country_MZ[MARKET_NODE],Country_MZ[COUNTRY_NAME])</f>
        <v>GREECE</v>
      </c>
      <c r="J2207" s="10" t="str">
        <f>_xlfn.XLOOKUP(A2207,Country_MZ[MARKET_NODE],Country_MZ[COUNTRY_NAME])</f>
        <v>GREECE</v>
      </c>
    </row>
    <row r="2208" spans="1:10" hidden="1">
      <c r="A2208" s="10" t="s">
        <v>52</v>
      </c>
      <c r="B2208" s="10" t="s">
        <v>51</v>
      </c>
      <c r="C2208" s="10" t="s">
        <v>398</v>
      </c>
      <c r="D2208" s="10">
        <v>2033</v>
      </c>
      <c r="E2208" s="10" t="s">
        <v>52</v>
      </c>
      <c r="F2208" s="10">
        <v>800</v>
      </c>
      <c r="G2208" s="10">
        <v>800</v>
      </c>
      <c r="H2208" s="10" t="s">
        <v>291</v>
      </c>
      <c r="I2208" s="10" t="str">
        <f>_xlfn.XLOOKUP(E2208,Country_MZ[MARKET_NODE],Country_MZ[COUNTRY_NAME])</f>
        <v>GREECE</v>
      </c>
      <c r="J2208" s="10" t="str">
        <f>_xlfn.XLOOKUP(A2208,Country_MZ[MARKET_NODE],Country_MZ[COUNTRY_NAME])</f>
        <v>GREECE</v>
      </c>
    </row>
    <row r="2209" spans="1:10" hidden="1">
      <c r="A2209" s="10" t="s">
        <v>52</v>
      </c>
      <c r="B2209" s="10" t="s">
        <v>51</v>
      </c>
      <c r="C2209" s="10" t="s">
        <v>398</v>
      </c>
      <c r="D2209" s="10">
        <v>2034</v>
      </c>
      <c r="E2209" s="10" t="s">
        <v>51</v>
      </c>
      <c r="F2209" s="10">
        <v>800</v>
      </c>
      <c r="G2209" s="10">
        <v>800</v>
      </c>
      <c r="H2209" s="10" t="s">
        <v>291</v>
      </c>
      <c r="I2209" s="10" t="str">
        <f>_xlfn.XLOOKUP(E2209,Country_MZ[MARKET_NODE],Country_MZ[COUNTRY_NAME])</f>
        <v>GREECE</v>
      </c>
      <c r="J2209" s="10" t="str">
        <f>_xlfn.XLOOKUP(A2209,Country_MZ[MARKET_NODE],Country_MZ[COUNTRY_NAME])</f>
        <v>GREECE</v>
      </c>
    </row>
    <row r="2210" spans="1:10" hidden="1">
      <c r="A2210" s="10" t="s">
        <v>52</v>
      </c>
      <c r="B2210" s="10" t="s">
        <v>51</v>
      </c>
      <c r="C2210" s="10" t="s">
        <v>398</v>
      </c>
      <c r="D2210" s="10">
        <v>2034</v>
      </c>
      <c r="E2210" s="10" t="s">
        <v>52</v>
      </c>
      <c r="F2210" s="10">
        <v>800</v>
      </c>
      <c r="G2210" s="10">
        <v>800</v>
      </c>
      <c r="H2210" s="10" t="s">
        <v>291</v>
      </c>
      <c r="I2210" s="10" t="str">
        <f>_xlfn.XLOOKUP(E2210,Country_MZ[MARKET_NODE],Country_MZ[COUNTRY_NAME])</f>
        <v>GREECE</v>
      </c>
      <c r="J2210" s="10" t="str">
        <f>_xlfn.XLOOKUP(A2210,Country_MZ[MARKET_NODE],Country_MZ[COUNTRY_NAME])</f>
        <v>GREECE</v>
      </c>
    </row>
    <row r="2211" spans="1:10" hidden="1">
      <c r="A2211" s="10" t="s">
        <v>52</v>
      </c>
      <c r="B2211" s="10" t="s">
        <v>51</v>
      </c>
      <c r="C2211" s="10" t="s">
        <v>398</v>
      </c>
      <c r="D2211" s="10">
        <v>2035</v>
      </c>
      <c r="E2211" s="10" t="s">
        <v>51</v>
      </c>
      <c r="F2211" s="10">
        <v>800</v>
      </c>
      <c r="G2211" s="10">
        <v>800</v>
      </c>
      <c r="H2211" s="10" t="s">
        <v>291</v>
      </c>
      <c r="I2211" s="10" t="str">
        <f>_xlfn.XLOOKUP(E2211,Country_MZ[MARKET_NODE],Country_MZ[COUNTRY_NAME])</f>
        <v>GREECE</v>
      </c>
      <c r="J2211" s="10" t="str">
        <f>_xlfn.XLOOKUP(A2211,Country_MZ[MARKET_NODE],Country_MZ[COUNTRY_NAME])</f>
        <v>GREECE</v>
      </c>
    </row>
    <row r="2212" spans="1:10" hidden="1">
      <c r="A2212" s="10" t="s">
        <v>52</v>
      </c>
      <c r="B2212" s="10" t="s">
        <v>51</v>
      </c>
      <c r="C2212" s="10" t="s">
        <v>398</v>
      </c>
      <c r="D2212" s="10">
        <v>2035</v>
      </c>
      <c r="E2212" s="10" t="s">
        <v>52</v>
      </c>
      <c r="F2212" s="10">
        <v>800</v>
      </c>
      <c r="G2212" s="10">
        <v>800</v>
      </c>
      <c r="H2212" s="10" t="s">
        <v>291</v>
      </c>
      <c r="I2212" s="10" t="str">
        <f>_xlfn.XLOOKUP(E2212,Country_MZ[MARKET_NODE],Country_MZ[COUNTRY_NAME])</f>
        <v>GREECE</v>
      </c>
      <c r="J2212" s="10" t="str">
        <f>_xlfn.XLOOKUP(A2212,Country_MZ[MARKET_NODE],Country_MZ[COUNTRY_NAME])</f>
        <v>GREECE</v>
      </c>
    </row>
    <row r="2213" spans="1:10" hidden="1">
      <c r="A2213" s="10" t="s">
        <v>53</v>
      </c>
      <c r="B2213" s="10" t="s">
        <v>26</v>
      </c>
      <c r="C2213" s="10" t="s">
        <v>399</v>
      </c>
      <c r="D2213" s="10">
        <v>2025</v>
      </c>
      <c r="E2213" s="10" t="s">
        <v>26</v>
      </c>
      <c r="F2213" s="10">
        <v>0</v>
      </c>
      <c r="G2213" s="10">
        <v>0</v>
      </c>
      <c r="H2213" s="10" t="s">
        <v>291</v>
      </c>
      <c r="I2213" s="10" t="str">
        <f>_xlfn.XLOOKUP(E2213,Country_MZ[MARKET_NODE],Country_MZ[COUNTRY_NAME])</f>
        <v>BOSNIA AND HERZEGOVINA</v>
      </c>
      <c r="J2213" s="10" t="str">
        <f>_xlfn.XLOOKUP(A2213,Country_MZ[MARKET_NODE],Country_MZ[COUNTRY_NAME])</f>
        <v>CROATIA</v>
      </c>
    </row>
    <row r="2214" spans="1:10" hidden="1">
      <c r="A2214" s="10" t="s">
        <v>53</v>
      </c>
      <c r="B2214" s="10" t="s">
        <v>26</v>
      </c>
      <c r="C2214" s="10" t="s">
        <v>399</v>
      </c>
      <c r="D2214" s="10">
        <v>2025</v>
      </c>
      <c r="E2214" s="10" t="s">
        <v>53</v>
      </c>
      <c r="F2214" s="10">
        <v>800</v>
      </c>
      <c r="G2214" s="10">
        <v>800</v>
      </c>
      <c r="H2214" s="10" t="s">
        <v>291</v>
      </c>
      <c r="I2214" s="10" t="str">
        <f>_xlfn.XLOOKUP(E2214,Country_MZ[MARKET_NODE],Country_MZ[COUNTRY_NAME])</f>
        <v>CROATIA</v>
      </c>
      <c r="J2214" s="10" t="str">
        <f>_xlfn.XLOOKUP(A2214,Country_MZ[MARKET_NODE],Country_MZ[COUNTRY_NAME])</f>
        <v>CROATIA</v>
      </c>
    </row>
    <row r="2215" spans="1:10" hidden="1">
      <c r="A2215" s="10" t="s">
        <v>53</v>
      </c>
      <c r="B2215" s="10" t="s">
        <v>26</v>
      </c>
      <c r="C2215" s="10" t="s">
        <v>399</v>
      </c>
      <c r="D2215" s="10">
        <v>2026</v>
      </c>
      <c r="E2215" s="10" t="s">
        <v>26</v>
      </c>
      <c r="F2215" s="10">
        <v>1200</v>
      </c>
      <c r="G2215" s="10">
        <v>1200</v>
      </c>
      <c r="H2215" s="10" t="s">
        <v>291</v>
      </c>
      <c r="I2215" s="10" t="str">
        <f>_xlfn.XLOOKUP(E2215,Country_MZ[MARKET_NODE],Country_MZ[COUNTRY_NAME])</f>
        <v>BOSNIA AND HERZEGOVINA</v>
      </c>
      <c r="J2215" s="10" t="str">
        <f>_xlfn.XLOOKUP(A2215,Country_MZ[MARKET_NODE],Country_MZ[COUNTRY_NAME])</f>
        <v>CROATIA</v>
      </c>
    </row>
    <row r="2216" spans="1:10" hidden="1">
      <c r="A2216" s="10" t="s">
        <v>53</v>
      </c>
      <c r="B2216" s="10" t="s">
        <v>26</v>
      </c>
      <c r="C2216" s="10" t="s">
        <v>399</v>
      </c>
      <c r="D2216" s="10">
        <v>2026</v>
      </c>
      <c r="E2216" s="10" t="s">
        <v>53</v>
      </c>
      <c r="F2216" s="10">
        <v>800</v>
      </c>
      <c r="G2216" s="10">
        <v>800</v>
      </c>
      <c r="H2216" s="10" t="s">
        <v>291</v>
      </c>
      <c r="I2216" s="10" t="str">
        <f>_xlfn.XLOOKUP(E2216,Country_MZ[MARKET_NODE],Country_MZ[COUNTRY_NAME])</f>
        <v>CROATIA</v>
      </c>
      <c r="J2216" s="10" t="str">
        <f>_xlfn.XLOOKUP(A2216,Country_MZ[MARKET_NODE],Country_MZ[COUNTRY_NAME])</f>
        <v>CROATIA</v>
      </c>
    </row>
    <row r="2217" spans="1:10" hidden="1">
      <c r="A2217" s="10" t="s">
        <v>53</v>
      </c>
      <c r="B2217" s="10" t="s">
        <v>26</v>
      </c>
      <c r="C2217" s="10" t="s">
        <v>399</v>
      </c>
      <c r="D2217" s="10">
        <v>2027</v>
      </c>
      <c r="E2217" s="10" t="s">
        <v>26</v>
      </c>
      <c r="F2217" s="10">
        <v>1200</v>
      </c>
      <c r="G2217" s="10">
        <v>1200</v>
      </c>
      <c r="H2217" s="10" t="s">
        <v>291</v>
      </c>
      <c r="I2217" s="10" t="str">
        <f>_xlfn.XLOOKUP(E2217,Country_MZ[MARKET_NODE],Country_MZ[COUNTRY_NAME])</f>
        <v>BOSNIA AND HERZEGOVINA</v>
      </c>
      <c r="J2217" s="10" t="str">
        <f>_xlfn.XLOOKUP(A2217,Country_MZ[MARKET_NODE],Country_MZ[COUNTRY_NAME])</f>
        <v>CROATIA</v>
      </c>
    </row>
    <row r="2218" spans="1:10" hidden="1">
      <c r="A2218" s="10" t="s">
        <v>53</v>
      </c>
      <c r="B2218" s="10" t="s">
        <v>26</v>
      </c>
      <c r="C2218" s="10" t="s">
        <v>399</v>
      </c>
      <c r="D2218" s="10">
        <v>2027</v>
      </c>
      <c r="E2218" s="10" t="s">
        <v>53</v>
      </c>
      <c r="F2218" s="10">
        <v>800</v>
      </c>
      <c r="G2218" s="10">
        <v>800</v>
      </c>
      <c r="H2218" s="10" t="s">
        <v>291</v>
      </c>
      <c r="I2218" s="10" t="str">
        <f>_xlfn.XLOOKUP(E2218,Country_MZ[MARKET_NODE],Country_MZ[COUNTRY_NAME])</f>
        <v>CROATIA</v>
      </c>
      <c r="J2218" s="10" t="str">
        <f>_xlfn.XLOOKUP(A2218,Country_MZ[MARKET_NODE],Country_MZ[COUNTRY_NAME])</f>
        <v>CROATIA</v>
      </c>
    </row>
    <row r="2219" spans="1:10" hidden="1">
      <c r="A2219" s="10" t="s">
        <v>53</v>
      </c>
      <c r="B2219" s="10" t="s">
        <v>26</v>
      </c>
      <c r="C2219" s="10" t="s">
        <v>399</v>
      </c>
      <c r="D2219" s="10">
        <v>2028</v>
      </c>
      <c r="E2219" s="10" t="s">
        <v>26</v>
      </c>
      <c r="F2219" s="10">
        <v>1200</v>
      </c>
      <c r="G2219" s="10">
        <v>1200</v>
      </c>
      <c r="H2219" s="10" t="s">
        <v>291</v>
      </c>
      <c r="I2219" s="10" t="str">
        <f>_xlfn.XLOOKUP(E2219,Country_MZ[MARKET_NODE],Country_MZ[COUNTRY_NAME])</f>
        <v>BOSNIA AND HERZEGOVINA</v>
      </c>
      <c r="J2219" s="10" t="str">
        <f>_xlfn.XLOOKUP(A2219,Country_MZ[MARKET_NODE],Country_MZ[COUNTRY_NAME])</f>
        <v>CROATIA</v>
      </c>
    </row>
    <row r="2220" spans="1:10" hidden="1">
      <c r="A2220" s="10" t="s">
        <v>53</v>
      </c>
      <c r="B2220" s="10" t="s">
        <v>26</v>
      </c>
      <c r="C2220" s="10" t="s">
        <v>399</v>
      </c>
      <c r="D2220" s="10">
        <v>2028</v>
      </c>
      <c r="E2220" s="10" t="s">
        <v>53</v>
      </c>
      <c r="F2220" s="10">
        <v>800</v>
      </c>
      <c r="G2220" s="10">
        <v>800</v>
      </c>
      <c r="H2220" s="10" t="s">
        <v>291</v>
      </c>
      <c r="I2220" s="10" t="str">
        <f>_xlfn.XLOOKUP(E2220,Country_MZ[MARKET_NODE],Country_MZ[COUNTRY_NAME])</f>
        <v>CROATIA</v>
      </c>
      <c r="J2220" s="10" t="str">
        <f>_xlfn.XLOOKUP(A2220,Country_MZ[MARKET_NODE],Country_MZ[COUNTRY_NAME])</f>
        <v>CROATIA</v>
      </c>
    </row>
    <row r="2221" spans="1:10" hidden="1">
      <c r="A2221" s="10" t="s">
        <v>53</v>
      </c>
      <c r="B2221" s="10" t="s">
        <v>26</v>
      </c>
      <c r="C2221" s="10" t="s">
        <v>399</v>
      </c>
      <c r="D2221" s="10">
        <v>2029</v>
      </c>
      <c r="E2221" s="10" t="s">
        <v>26</v>
      </c>
      <c r="F2221" s="10">
        <v>1200</v>
      </c>
      <c r="G2221" s="10">
        <v>1200</v>
      </c>
      <c r="H2221" s="10" t="s">
        <v>291</v>
      </c>
      <c r="I2221" s="10" t="str">
        <f>_xlfn.XLOOKUP(E2221,Country_MZ[MARKET_NODE],Country_MZ[COUNTRY_NAME])</f>
        <v>BOSNIA AND HERZEGOVINA</v>
      </c>
      <c r="J2221" s="10" t="str">
        <f>_xlfn.XLOOKUP(A2221,Country_MZ[MARKET_NODE],Country_MZ[COUNTRY_NAME])</f>
        <v>CROATIA</v>
      </c>
    </row>
    <row r="2222" spans="1:10" hidden="1">
      <c r="A2222" s="10" t="s">
        <v>53</v>
      </c>
      <c r="B2222" s="10" t="s">
        <v>26</v>
      </c>
      <c r="C2222" s="10" t="s">
        <v>399</v>
      </c>
      <c r="D2222" s="10">
        <v>2029</v>
      </c>
      <c r="E2222" s="10" t="s">
        <v>53</v>
      </c>
      <c r="F2222" s="10">
        <v>800</v>
      </c>
      <c r="G2222" s="10">
        <v>800</v>
      </c>
      <c r="H2222" s="10" t="s">
        <v>291</v>
      </c>
      <c r="I2222" s="10" t="str">
        <f>_xlfn.XLOOKUP(E2222,Country_MZ[MARKET_NODE],Country_MZ[COUNTRY_NAME])</f>
        <v>CROATIA</v>
      </c>
      <c r="J2222" s="10" t="str">
        <f>_xlfn.XLOOKUP(A2222,Country_MZ[MARKET_NODE],Country_MZ[COUNTRY_NAME])</f>
        <v>CROATIA</v>
      </c>
    </row>
    <row r="2223" spans="1:10" hidden="1">
      <c r="A2223" s="10" t="s">
        <v>53</v>
      </c>
      <c r="B2223" s="10" t="s">
        <v>26</v>
      </c>
      <c r="C2223" s="10" t="s">
        <v>399</v>
      </c>
      <c r="D2223" s="10">
        <v>2030</v>
      </c>
      <c r="E2223" s="10" t="s">
        <v>26</v>
      </c>
      <c r="F2223" s="10">
        <v>1200</v>
      </c>
      <c r="G2223" s="10">
        <v>1200</v>
      </c>
      <c r="H2223" s="10" t="s">
        <v>291</v>
      </c>
      <c r="I2223" s="10" t="str">
        <f>_xlfn.XLOOKUP(E2223,Country_MZ[MARKET_NODE],Country_MZ[COUNTRY_NAME])</f>
        <v>BOSNIA AND HERZEGOVINA</v>
      </c>
      <c r="J2223" s="10" t="str">
        <f>_xlfn.XLOOKUP(A2223,Country_MZ[MARKET_NODE],Country_MZ[COUNTRY_NAME])</f>
        <v>CROATIA</v>
      </c>
    </row>
    <row r="2224" spans="1:10" hidden="1">
      <c r="A2224" s="10" t="s">
        <v>53</v>
      </c>
      <c r="B2224" s="10" t="s">
        <v>26</v>
      </c>
      <c r="C2224" s="10" t="s">
        <v>399</v>
      </c>
      <c r="D2224" s="10">
        <v>2030</v>
      </c>
      <c r="E2224" s="10" t="s">
        <v>53</v>
      </c>
      <c r="F2224" s="10">
        <v>800</v>
      </c>
      <c r="G2224" s="10">
        <v>800</v>
      </c>
      <c r="H2224" s="10" t="s">
        <v>291</v>
      </c>
      <c r="I2224" s="10" t="str">
        <f>_xlfn.XLOOKUP(E2224,Country_MZ[MARKET_NODE],Country_MZ[COUNTRY_NAME])</f>
        <v>CROATIA</v>
      </c>
      <c r="J2224" s="10" t="str">
        <f>_xlfn.XLOOKUP(A2224,Country_MZ[MARKET_NODE],Country_MZ[COUNTRY_NAME])</f>
        <v>CROATIA</v>
      </c>
    </row>
    <row r="2225" spans="1:10" hidden="1">
      <c r="A2225" s="10" t="s">
        <v>53</v>
      </c>
      <c r="B2225" s="10" t="s">
        <v>26</v>
      </c>
      <c r="C2225" s="10" t="s">
        <v>399</v>
      </c>
      <c r="D2225" s="10">
        <v>2031</v>
      </c>
      <c r="E2225" s="10" t="s">
        <v>26</v>
      </c>
      <c r="F2225" s="10">
        <v>1200</v>
      </c>
      <c r="G2225" s="10">
        <v>1200</v>
      </c>
      <c r="H2225" s="10" t="s">
        <v>291</v>
      </c>
      <c r="I2225" s="10" t="str">
        <f>_xlfn.XLOOKUP(E2225,Country_MZ[MARKET_NODE],Country_MZ[COUNTRY_NAME])</f>
        <v>BOSNIA AND HERZEGOVINA</v>
      </c>
      <c r="J2225" s="10" t="str">
        <f>_xlfn.XLOOKUP(A2225,Country_MZ[MARKET_NODE],Country_MZ[COUNTRY_NAME])</f>
        <v>CROATIA</v>
      </c>
    </row>
    <row r="2226" spans="1:10" hidden="1">
      <c r="A2226" s="10" t="s">
        <v>53</v>
      </c>
      <c r="B2226" s="10" t="s">
        <v>26</v>
      </c>
      <c r="C2226" s="10" t="s">
        <v>399</v>
      </c>
      <c r="D2226" s="10">
        <v>2031</v>
      </c>
      <c r="E2226" s="10" t="s">
        <v>53</v>
      </c>
      <c r="F2226" s="10">
        <v>800</v>
      </c>
      <c r="G2226" s="10">
        <v>800</v>
      </c>
      <c r="H2226" s="10" t="s">
        <v>291</v>
      </c>
      <c r="I2226" s="10" t="str">
        <f>_xlfn.XLOOKUP(E2226,Country_MZ[MARKET_NODE],Country_MZ[COUNTRY_NAME])</f>
        <v>CROATIA</v>
      </c>
      <c r="J2226" s="10" t="str">
        <f>_xlfn.XLOOKUP(A2226,Country_MZ[MARKET_NODE],Country_MZ[COUNTRY_NAME])</f>
        <v>CROATIA</v>
      </c>
    </row>
    <row r="2227" spans="1:10" hidden="1">
      <c r="A2227" s="10" t="s">
        <v>53</v>
      </c>
      <c r="B2227" s="10" t="s">
        <v>26</v>
      </c>
      <c r="C2227" s="10" t="s">
        <v>399</v>
      </c>
      <c r="D2227" s="10">
        <v>2032</v>
      </c>
      <c r="E2227" s="10" t="s">
        <v>26</v>
      </c>
      <c r="F2227" s="10">
        <v>1200</v>
      </c>
      <c r="G2227" s="10">
        <v>1200</v>
      </c>
      <c r="H2227" s="10" t="s">
        <v>291</v>
      </c>
      <c r="I2227" s="10" t="str">
        <f>_xlfn.XLOOKUP(E2227,Country_MZ[MARKET_NODE],Country_MZ[COUNTRY_NAME])</f>
        <v>BOSNIA AND HERZEGOVINA</v>
      </c>
      <c r="J2227" s="10" t="str">
        <f>_xlfn.XLOOKUP(A2227,Country_MZ[MARKET_NODE],Country_MZ[COUNTRY_NAME])</f>
        <v>CROATIA</v>
      </c>
    </row>
    <row r="2228" spans="1:10" hidden="1">
      <c r="A2228" s="10" t="s">
        <v>53</v>
      </c>
      <c r="B2228" s="10" t="s">
        <v>26</v>
      </c>
      <c r="C2228" s="10" t="s">
        <v>399</v>
      </c>
      <c r="D2228" s="10">
        <v>2032</v>
      </c>
      <c r="E2228" s="10" t="s">
        <v>53</v>
      </c>
      <c r="F2228" s="10">
        <v>800</v>
      </c>
      <c r="G2228" s="10">
        <v>800</v>
      </c>
      <c r="H2228" s="10" t="s">
        <v>291</v>
      </c>
      <c r="I2228" s="10" t="str">
        <f>_xlfn.XLOOKUP(E2228,Country_MZ[MARKET_NODE],Country_MZ[COUNTRY_NAME])</f>
        <v>CROATIA</v>
      </c>
      <c r="J2228" s="10" t="str">
        <f>_xlfn.XLOOKUP(A2228,Country_MZ[MARKET_NODE],Country_MZ[COUNTRY_NAME])</f>
        <v>CROATIA</v>
      </c>
    </row>
    <row r="2229" spans="1:10" hidden="1">
      <c r="A2229" s="10" t="s">
        <v>53</v>
      </c>
      <c r="B2229" s="10" t="s">
        <v>26</v>
      </c>
      <c r="C2229" s="10" t="s">
        <v>399</v>
      </c>
      <c r="D2229" s="10">
        <v>2033</v>
      </c>
      <c r="E2229" s="10" t="s">
        <v>26</v>
      </c>
      <c r="F2229" s="10">
        <v>1200</v>
      </c>
      <c r="G2229" s="10">
        <v>1200</v>
      </c>
      <c r="H2229" s="10" t="s">
        <v>291</v>
      </c>
      <c r="I2229" s="10" t="str">
        <f>_xlfn.XLOOKUP(E2229,Country_MZ[MARKET_NODE],Country_MZ[COUNTRY_NAME])</f>
        <v>BOSNIA AND HERZEGOVINA</v>
      </c>
      <c r="J2229" s="10" t="str">
        <f>_xlfn.XLOOKUP(A2229,Country_MZ[MARKET_NODE],Country_MZ[COUNTRY_NAME])</f>
        <v>CROATIA</v>
      </c>
    </row>
    <row r="2230" spans="1:10" hidden="1">
      <c r="A2230" s="10" t="s">
        <v>53</v>
      </c>
      <c r="B2230" s="10" t="s">
        <v>26</v>
      </c>
      <c r="C2230" s="10" t="s">
        <v>399</v>
      </c>
      <c r="D2230" s="10">
        <v>2033</v>
      </c>
      <c r="E2230" s="10" t="s">
        <v>53</v>
      </c>
      <c r="F2230" s="10">
        <v>800</v>
      </c>
      <c r="G2230" s="10">
        <v>800</v>
      </c>
      <c r="H2230" s="10" t="s">
        <v>291</v>
      </c>
      <c r="I2230" s="10" t="str">
        <f>_xlfn.XLOOKUP(E2230,Country_MZ[MARKET_NODE],Country_MZ[COUNTRY_NAME])</f>
        <v>CROATIA</v>
      </c>
      <c r="J2230" s="10" t="str">
        <f>_xlfn.XLOOKUP(A2230,Country_MZ[MARKET_NODE],Country_MZ[COUNTRY_NAME])</f>
        <v>CROATIA</v>
      </c>
    </row>
    <row r="2231" spans="1:10" hidden="1">
      <c r="A2231" s="10" t="s">
        <v>53</v>
      </c>
      <c r="B2231" s="10" t="s">
        <v>26</v>
      </c>
      <c r="C2231" s="10" t="s">
        <v>399</v>
      </c>
      <c r="D2231" s="10">
        <v>2034</v>
      </c>
      <c r="E2231" s="10" t="s">
        <v>26</v>
      </c>
      <c r="F2231" s="10">
        <v>1200</v>
      </c>
      <c r="G2231" s="10">
        <v>1200</v>
      </c>
      <c r="H2231" s="10" t="s">
        <v>291</v>
      </c>
      <c r="I2231" s="10" t="str">
        <f>_xlfn.XLOOKUP(E2231,Country_MZ[MARKET_NODE],Country_MZ[COUNTRY_NAME])</f>
        <v>BOSNIA AND HERZEGOVINA</v>
      </c>
      <c r="J2231" s="10" t="str">
        <f>_xlfn.XLOOKUP(A2231,Country_MZ[MARKET_NODE],Country_MZ[COUNTRY_NAME])</f>
        <v>CROATIA</v>
      </c>
    </row>
    <row r="2232" spans="1:10" hidden="1">
      <c r="A2232" s="10" t="s">
        <v>53</v>
      </c>
      <c r="B2232" s="10" t="s">
        <v>26</v>
      </c>
      <c r="C2232" s="10" t="s">
        <v>399</v>
      </c>
      <c r="D2232" s="10">
        <v>2034</v>
      </c>
      <c r="E2232" s="10" t="s">
        <v>53</v>
      </c>
      <c r="F2232" s="10">
        <v>800</v>
      </c>
      <c r="G2232" s="10">
        <v>800</v>
      </c>
      <c r="H2232" s="10" t="s">
        <v>291</v>
      </c>
      <c r="I2232" s="10" t="str">
        <f>_xlfn.XLOOKUP(E2232,Country_MZ[MARKET_NODE],Country_MZ[COUNTRY_NAME])</f>
        <v>CROATIA</v>
      </c>
      <c r="J2232" s="10" t="str">
        <f>_xlfn.XLOOKUP(A2232,Country_MZ[MARKET_NODE],Country_MZ[COUNTRY_NAME])</f>
        <v>CROATIA</v>
      </c>
    </row>
    <row r="2233" spans="1:10" hidden="1">
      <c r="A2233" s="10" t="s">
        <v>53</v>
      </c>
      <c r="B2233" s="10" t="s">
        <v>26</v>
      </c>
      <c r="C2233" s="10" t="s">
        <v>399</v>
      </c>
      <c r="D2233" s="10">
        <v>2035</v>
      </c>
      <c r="E2233" s="10" t="s">
        <v>26</v>
      </c>
      <c r="F2233" s="10">
        <v>1200</v>
      </c>
      <c r="G2233" s="10">
        <v>1200</v>
      </c>
      <c r="H2233" s="10" t="s">
        <v>291</v>
      </c>
      <c r="I2233" s="10" t="str">
        <f>_xlfn.XLOOKUP(E2233,Country_MZ[MARKET_NODE],Country_MZ[COUNTRY_NAME])</f>
        <v>BOSNIA AND HERZEGOVINA</v>
      </c>
      <c r="J2233" s="10" t="str">
        <f>_xlfn.XLOOKUP(A2233,Country_MZ[MARKET_NODE],Country_MZ[COUNTRY_NAME])</f>
        <v>CROATIA</v>
      </c>
    </row>
    <row r="2234" spans="1:10" hidden="1">
      <c r="A2234" s="10" t="s">
        <v>53</v>
      </c>
      <c r="B2234" s="10" t="s">
        <v>26</v>
      </c>
      <c r="C2234" s="10" t="s">
        <v>399</v>
      </c>
      <c r="D2234" s="10">
        <v>2035</v>
      </c>
      <c r="E2234" s="10" t="s">
        <v>53</v>
      </c>
      <c r="F2234" s="10">
        <v>800</v>
      </c>
      <c r="G2234" s="10">
        <v>800</v>
      </c>
      <c r="H2234" s="10" t="s">
        <v>291</v>
      </c>
      <c r="I2234" s="10" t="str">
        <f>_xlfn.XLOOKUP(E2234,Country_MZ[MARKET_NODE],Country_MZ[COUNTRY_NAME])</f>
        <v>CROATIA</v>
      </c>
      <c r="J2234" s="10" t="str">
        <f>_xlfn.XLOOKUP(A2234,Country_MZ[MARKET_NODE],Country_MZ[COUNTRY_NAME])</f>
        <v>CROATIA</v>
      </c>
    </row>
    <row r="2235" spans="1:10" hidden="1">
      <c r="A2235" s="10" t="s">
        <v>53</v>
      </c>
      <c r="B2235" s="10" t="s">
        <v>54</v>
      </c>
      <c r="C2235" s="10" t="s">
        <v>400</v>
      </c>
      <c r="D2235" s="10">
        <v>2025</v>
      </c>
      <c r="E2235" s="10" t="s">
        <v>53</v>
      </c>
      <c r="F2235" s="10">
        <v>800</v>
      </c>
      <c r="G2235" s="10">
        <v>800</v>
      </c>
      <c r="H2235" s="10" t="s">
        <v>291</v>
      </c>
      <c r="I2235" s="10" t="str">
        <f>_xlfn.XLOOKUP(E2235,Country_MZ[MARKET_NODE],Country_MZ[COUNTRY_NAME])</f>
        <v>CROATIA</v>
      </c>
      <c r="J2235" s="10" t="str">
        <f>_xlfn.XLOOKUP(A2235,Country_MZ[MARKET_NODE],Country_MZ[COUNTRY_NAME])</f>
        <v>CROATIA</v>
      </c>
    </row>
    <row r="2236" spans="1:10" hidden="1">
      <c r="A2236" s="10" t="s">
        <v>53</v>
      </c>
      <c r="B2236" s="10" t="s">
        <v>54</v>
      </c>
      <c r="C2236" s="10" t="s">
        <v>400</v>
      </c>
      <c r="D2236" s="10">
        <v>2025</v>
      </c>
      <c r="E2236" s="10" t="s">
        <v>54</v>
      </c>
      <c r="F2236" s="10">
        <v>1700</v>
      </c>
      <c r="G2236" s="10">
        <v>1700</v>
      </c>
      <c r="H2236" s="10" t="s">
        <v>291</v>
      </c>
      <c r="I2236" s="10" t="str">
        <f>_xlfn.XLOOKUP(E2236,Country_MZ[MARKET_NODE],Country_MZ[COUNTRY_NAME])</f>
        <v>HUNGARY</v>
      </c>
      <c r="J2236" s="10" t="str">
        <f>_xlfn.XLOOKUP(A2236,Country_MZ[MARKET_NODE],Country_MZ[COUNTRY_NAME])</f>
        <v>CROATIA</v>
      </c>
    </row>
    <row r="2237" spans="1:10" hidden="1">
      <c r="A2237" s="10" t="s">
        <v>53</v>
      </c>
      <c r="B2237" s="10" t="s">
        <v>54</v>
      </c>
      <c r="C2237" s="10" t="s">
        <v>400</v>
      </c>
      <c r="D2237" s="10">
        <v>2026</v>
      </c>
      <c r="E2237" s="10" t="s">
        <v>53</v>
      </c>
      <c r="F2237" s="10">
        <v>800</v>
      </c>
      <c r="G2237" s="10">
        <v>800</v>
      </c>
      <c r="H2237" s="10" t="s">
        <v>291</v>
      </c>
      <c r="I2237" s="10" t="str">
        <f>_xlfn.XLOOKUP(E2237,Country_MZ[MARKET_NODE],Country_MZ[COUNTRY_NAME])</f>
        <v>CROATIA</v>
      </c>
      <c r="J2237" s="10" t="str">
        <f>_xlfn.XLOOKUP(A2237,Country_MZ[MARKET_NODE],Country_MZ[COUNTRY_NAME])</f>
        <v>CROATIA</v>
      </c>
    </row>
    <row r="2238" spans="1:10" hidden="1">
      <c r="A2238" s="10" t="s">
        <v>53</v>
      </c>
      <c r="B2238" s="10" t="s">
        <v>54</v>
      </c>
      <c r="C2238" s="10" t="s">
        <v>400</v>
      </c>
      <c r="D2238" s="10">
        <v>2026</v>
      </c>
      <c r="E2238" s="10" t="s">
        <v>54</v>
      </c>
      <c r="F2238" s="10">
        <v>1700</v>
      </c>
      <c r="G2238" s="10">
        <v>1700</v>
      </c>
      <c r="H2238" s="10" t="s">
        <v>291</v>
      </c>
      <c r="I2238" s="10" t="str">
        <f>_xlfn.XLOOKUP(E2238,Country_MZ[MARKET_NODE],Country_MZ[COUNTRY_NAME])</f>
        <v>HUNGARY</v>
      </c>
      <c r="J2238" s="10" t="str">
        <f>_xlfn.XLOOKUP(A2238,Country_MZ[MARKET_NODE],Country_MZ[COUNTRY_NAME])</f>
        <v>CROATIA</v>
      </c>
    </row>
    <row r="2239" spans="1:10" hidden="1">
      <c r="A2239" s="10" t="s">
        <v>53</v>
      </c>
      <c r="B2239" s="10" t="s">
        <v>54</v>
      </c>
      <c r="C2239" s="10" t="s">
        <v>400</v>
      </c>
      <c r="D2239" s="10">
        <v>2027</v>
      </c>
      <c r="E2239" s="10" t="s">
        <v>53</v>
      </c>
      <c r="F2239" s="10">
        <v>800</v>
      </c>
      <c r="G2239" s="10">
        <v>800</v>
      </c>
      <c r="H2239" s="10" t="s">
        <v>291</v>
      </c>
      <c r="I2239" s="10" t="str">
        <f>_xlfn.XLOOKUP(E2239,Country_MZ[MARKET_NODE],Country_MZ[COUNTRY_NAME])</f>
        <v>CROATIA</v>
      </c>
      <c r="J2239" s="10" t="str">
        <f>_xlfn.XLOOKUP(A2239,Country_MZ[MARKET_NODE],Country_MZ[COUNTRY_NAME])</f>
        <v>CROATIA</v>
      </c>
    </row>
    <row r="2240" spans="1:10" hidden="1">
      <c r="A2240" s="10" t="s">
        <v>53</v>
      </c>
      <c r="B2240" s="10" t="s">
        <v>54</v>
      </c>
      <c r="C2240" s="10" t="s">
        <v>400</v>
      </c>
      <c r="D2240" s="10">
        <v>2027</v>
      </c>
      <c r="E2240" s="10" t="s">
        <v>54</v>
      </c>
      <c r="F2240" s="10">
        <v>1700</v>
      </c>
      <c r="G2240" s="10">
        <v>1700</v>
      </c>
      <c r="H2240" s="10" t="s">
        <v>291</v>
      </c>
      <c r="I2240" s="10" t="str">
        <f>_xlfn.XLOOKUP(E2240,Country_MZ[MARKET_NODE],Country_MZ[COUNTRY_NAME])</f>
        <v>HUNGARY</v>
      </c>
      <c r="J2240" s="10" t="str">
        <f>_xlfn.XLOOKUP(A2240,Country_MZ[MARKET_NODE],Country_MZ[COUNTRY_NAME])</f>
        <v>CROATIA</v>
      </c>
    </row>
    <row r="2241" spans="1:10" hidden="1">
      <c r="A2241" s="10" t="s">
        <v>53</v>
      </c>
      <c r="B2241" s="10" t="s">
        <v>54</v>
      </c>
      <c r="C2241" s="10" t="s">
        <v>400</v>
      </c>
      <c r="D2241" s="10">
        <v>2028</v>
      </c>
      <c r="E2241" s="10" t="s">
        <v>53</v>
      </c>
      <c r="F2241" s="10">
        <v>800</v>
      </c>
      <c r="G2241" s="10">
        <v>800</v>
      </c>
      <c r="H2241" s="10" t="s">
        <v>291</v>
      </c>
      <c r="I2241" s="10" t="str">
        <f>_xlfn.XLOOKUP(E2241,Country_MZ[MARKET_NODE],Country_MZ[COUNTRY_NAME])</f>
        <v>CROATIA</v>
      </c>
      <c r="J2241" s="10" t="str">
        <f>_xlfn.XLOOKUP(A2241,Country_MZ[MARKET_NODE],Country_MZ[COUNTRY_NAME])</f>
        <v>CROATIA</v>
      </c>
    </row>
    <row r="2242" spans="1:10" hidden="1">
      <c r="A2242" s="10" t="s">
        <v>53</v>
      </c>
      <c r="B2242" s="10" t="s">
        <v>54</v>
      </c>
      <c r="C2242" s="10" t="s">
        <v>400</v>
      </c>
      <c r="D2242" s="10">
        <v>2028</v>
      </c>
      <c r="E2242" s="10" t="s">
        <v>54</v>
      </c>
      <c r="F2242" s="10">
        <v>1700</v>
      </c>
      <c r="G2242" s="10">
        <v>1700</v>
      </c>
      <c r="H2242" s="10" t="s">
        <v>291</v>
      </c>
      <c r="I2242" s="10" t="str">
        <f>_xlfn.XLOOKUP(E2242,Country_MZ[MARKET_NODE],Country_MZ[COUNTRY_NAME])</f>
        <v>HUNGARY</v>
      </c>
      <c r="J2242" s="10" t="str">
        <f>_xlfn.XLOOKUP(A2242,Country_MZ[MARKET_NODE],Country_MZ[COUNTRY_NAME])</f>
        <v>CROATIA</v>
      </c>
    </row>
    <row r="2243" spans="1:10" hidden="1">
      <c r="A2243" s="10" t="s">
        <v>53</v>
      </c>
      <c r="B2243" s="10" t="s">
        <v>54</v>
      </c>
      <c r="C2243" s="10" t="s">
        <v>400</v>
      </c>
      <c r="D2243" s="10">
        <v>2029</v>
      </c>
      <c r="E2243" s="10" t="s">
        <v>53</v>
      </c>
      <c r="F2243" s="10">
        <v>800</v>
      </c>
      <c r="G2243" s="10">
        <v>800</v>
      </c>
      <c r="H2243" s="10" t="s">
        <v>291</v>
      </c>
      <c r="I2243" s="10" t="str">
        <f>_xlfn.XLOOKUP(E2243,Country_MZ[MARKET_NODE],Country_MZ[COUNTRY_NAME])</f>
        <v>CROATIA</v>
      </c>
      <c r="J2243" s="10" t="str">
        <f>_xlfn.XLOOKUP(A2243,Country_MZ[MARKET_NODE],Country_MZ[COUNTRY_NAME])</f>
        <v>CROATIA</v>
      </c>
    </row>
    <row r="2244" spans="1:10" hidden="1">
      <c r="A2244" s="10" t="s">
        <v>53</v>
      </c>
      <c r="B2244" s="10" t="s">
        <v>54</v>
      </c>
      <c r="C2244" s="10" t="s">
        <v>400</v>
      </c>
      <c r="D2244" s="10">
        <v>2029</v>
      </c>
      <c r="E2244" s="10" t="s">
        <v>54</v>
      </c>
      <c r="F2244" s="10">
        <v>1700</v>
      </c>
      <c r="G2244" s="10">
        <v>1700</v>
      </c>
      <c r="H2244" s="10" t="s">
        <v>291</v>
      </c>
      <c r="I2244" s="10" t="str">
        <f>_xlfn.XLOOKUP(E2244,Country_MZ[MARKET_NODE],Country_MZ[COUNTRY_NAME])</f>
        <v>HUNGARY</v>
      </c>
      <c r="J2244" s="10" t="str">
        <f>_xlfn.XLOOKUP(A2244,Country_MZ[MARKET_NODE],Country_MZ[COUNTRY_NAME])</f>
        <v>CROATIA</v>
      </c>
    </row>
    <row r="2245" spans="1:10" hidden="1">
      <c r="A2245" s="10" t="s">
        <v>53</v>
      </c>
      <c r="B2245" s="10" t="s">
        <v>54</v>
      </c>
      <c r="C2245" s="10" t="s">
        <v>400</v>
      </c>
      <c r="D2245" s="10">
        <v>2030</v>
      </c>
      <c r="E2245" s="10" t="s">
        <v>53</v>
      </c>
      <c r="F2245" s="10">
        <v>800</v>
      </c>
      <c r="G2245" s="10">
        <v>800</v>
      </c>
      <c r="H2245" s="10" t="s">
        <v>291</v>
      </c>
      <c r="I2245" s="10" t="str">
        <f>_xlfn.XLOOKUP(E2245,Country_MZ[MARKET_NODE],Country_MZ[COUNTRY_NAME])</f>
        <v>CROATIA</v>
      </c>
      <c r="J2245" s="10" t="str">
        <f>_xlfn.XLOOKUP(A2245,Country_MZ[MARKET_NODE],Country_MZ[COUNTRY_NAME])</f>
        <v>CROATIA</v>
      </c>
    </row>
    <row r="2246" spans="1:10" hidden="1">
      <c r="A2246" s="10" t="s">
        <v>53</v>
      </c>
      <c r="B2246" s="10" t="s">
        <v>54</v>
      </c>
      <c r="C2246" s="10" t="s">
        <v>400</v>
      </c>
      <c r="D2246" s="10">
        <v>2030</v>
      </c>
      <c r="E2246" s="10" t="s">
        <v>54</v>
      </c>
      <c r="F2246" s="10">
        <v>1700</v>
      </c>
      <c r="G2246" s="10">
        <v>1700</v>
      </c>
      <c r="H2246" s="10" t="s">
        <v>291</v>
      </c>
      <c r="I2246" s="10" t="str">
        <f>_xlfn.XLOOKUP(E2246,Country_MZ[MARKET_NODE],Country_MZ[COUNTRY_NAME])</f>
        <v>HUNGARY</v>
      </c>
      <c r="J2246" s="10" t="str">
        <f>_xlfn.XLOOKUP(A2246,Country_MZ[MARKET_NODE],Country_MZ[COUNTRY_NAME])</f>
        <v>CROATIA</v>
      </c>
    </row>
    <row r="2247" spans="1:10" hidden="1">
      <c r="A2247" s="10" t="s">
        <v>53</v>
      </c>
      <c r="B2247" s="10" t="s">
        <v>54</v>
      </c>
      <c r="C2247" s="10" t="s">
        <v>400</v>
      </c>
      <c r="D2247" s="10">
        <v>2031</v>
      </c>
      <c r="E2247" s="10" t="s">
        <v>53</v>
      </c>
      <c r="F2247" s="10">
        <v>800</v>
      </c>
      <c r="G2247" s="10">
        <v>800</v>
      </c>
      <c r="H2247" s="10" t="s">
        <v>291</v>
      </c>
      <c r="I2247" s="10" t="str">
        <f>_xlfn.XLOOKUP(E2247,Country_MZ[MARKET_NODE],Country_MZ[COUNTRY_NAME])</f>
        <v>CROATIA</v>
      </c>
      <c r="J2247" s="10" t="str">
        <f>_xlfn.XLOOKUP(A2247,Country_MZ[MARKET_NODE],Country_MZ[COUNTRY_NAME])</f>
        <v>CROATIA</v>
      </c>
    </row>
    <row r="2248" spans="1:10" hidden="1">
      <c r="A2248" s="10" t="s">
        <v>53</v>
      </c>
      <c r="B2248" s="10" t="s">
        <v>54</v>
      </c>
      <c r="C2248" s="10" t="s">
        <v>400</v>
      </c>
      <c r="D2248" s="10">
        <v>2031</v>
      </c>
      <c r="E2248" s="10" t="s">
        <v>54</v>
      </c>
      <c r="F2248" s="10">
        <v>1700</v>
      </c>
      <c r="G2248" s="10">
        <v>1700</v>
      </c>
      <c r="H2248" s="10" t="s">
        <v>291</v>
      </c>
      <c r="I2248" s="10" t="str">
        <f>_xlfn.XLOOKUP(E2248,Country_MZ[MARKET_NODE],Country_MZ[COUNTRY_NAME])</f>
        <v>HUNGARY</v>
      </c>
      <c r="J2248" s="10" t="str">
        <f>_xlfn.XLOOKUP(A2248,Country_MZ[MARKET_NODE],Country_MZ[COUNTRY_NAME])</f>
        <v>CROATIA</v>
      </c>
    </row>
    <row r="2249" spans="1:10" hidden="1">
      <c r="A2249" s="10" t="s">
        <v>53</v>
      </c>
      <c r="B2249" s="10" t="s">
        <v>54</v>
      </c>
      <c r="C2249" s="10" t="s">
        <v>400</v>
      </c>
      <c r="D2249" s="10">
        <v>2032</v>
      </c>
      <c r="E2249" s="10" t="s">
        <v>53</v>
      </c>
      <c r="F2249" s="10">
        <v>800</v>
      </c>
      <c r="G2249" s="10">
        <v>800</v>
      </c>
      <c r="H2249" s="10" t="s">
        <v>291</v>
      </c>
      <c r="I2249" s="10" t="str">
        <f>_xlfn.XLOOKUP(E2249,Country_MZ[MARKET_NODE],Country_MZ[COUNTRY_NAME])</f>
        <v>CROATIA</v>
      </c>
      <c r="J2249" s="10" t="str">
        <f>_xlfn.XLOOKUP(A2249,Country_MZ[MARKET_NODE],Country_MZ[COUNTRY_NAME])</f>
        <v>CROATIA</v>
      </c>
    </row>
    <row r="2250" spans="1:10" hidden="1">
      <c r="A2250" s="10" t="s">
        <v>53</v>
      </c>
      <c r="B2250" s="10" t="s">
        <v>54</v>
      </c>
      <c r="C2250" s="10" t="s">
        <v>400</v>
      </c>
      <c r="D2250" s="10">
        <v>2032</v>
      </c>
      <c r="E2250" s="10" t="s">
        <v>54</v>
      </c>
      <c r="F2250" s="10">
        <v>1700</v>
      </c>
      <c r="G2250" s="10">
        <v>1700</v>
      </c>
      <c r="H2250" s="10" t="s">
        <v>291</v>
      </c>
      <c r="I2250" s="10" t="str">
        <f>_xlfn.XLOOKUP(E2250,Country_MZ[MARKET_NODE],Country_MZ[COUNTRY_NAME])</f>
        <v>HUNGARY</v>
      </c>
      <c r="J2250" s="10" t="str">
        <f>_xlfn.XLOOKUP(A2250,Country_MZ[MARKET_NODE],Country_MZ[COUNTRY_NAME])</f>
        <v>CROATIA</v>
      </c>
    </row>
    <row r="2251" spans="1:10" hidden="1">
      <c r="A2251" s="10" t="s">
        <v>53</v>
      </c>
      <c r="B2251" s="10" t="s">
        <v>54</v>
      </c>
      <c r="C2251" s="10" t="s">
        <v>400</v>
      </c>
      <c r="D2251" s="10">
        <v>2033</v>
      </c>
      <c r="E2251" s="10" t="s">
        <v>53</v>
      </c>
      <c r="F2251" s="10">
        <v>800</v>
      </c>
      <c r="G2251" s="10">
        <v>800</v>
      </c>
      <c r="H2251" s="10" t="s">
        <v>291</v>
      </c>
      <c r="I2251" s="10" t="str">
        <f>_xlfn.XLOOKUP(E2251,Country_MZ[MARKET_NODE],Country_MZ[COUNTRY_NAME])</f>
        <v>CROATIA</v>
      </c>
      <c r="J2251" s="10" t="str">
        <f>_xlfn.XLOOKUP(A2251,Country_MZ[MARKET_NODE],Country_MZ[COUNTRY_NAME])</f>
        <v>CROATIA</v>
      </c>
    </row>
    <row r="2252" spans="1:10" hidden="1">
      <c r="A2252" s="10" t="s">
        <v>53</v>
      </c>
      <c r="B2252" s="10" t="s">
        <v>54</v>
      </c>
      <c r="C2252" s="10" t="s">
        <v>400</v>
      </c>
      <c r="D2252" s="10">
        <v>2033</v>
      </c>
      <c r="E2252" s="10" t="s">
        <v>54</v>
      </c>
      <c r="F2252" s="10">
        <v>1700</v>
      </c>
      <c r="G2252" s="10">
        <v>1700</v>
      </c>
      <c r="H2252" s="10" t="s">
        <v>291</v>
      </c>
      <c r="I2252" s="10" t="str">
        <f>_xlfn.XLOOKUP(E2252,Country_MZ[MARKET_NODE],Country_MZ[COUNTRY_NAME])</f>
        <v>HUNGARY</v>
      </c>
      <c r="J2252" s="10" t="str">
        <f>_xlfn.XLOOKUP(A2252,Country_MZ[MARKET_NODE],Country_MZ[COUNTRY_NAME])</f>
        <v>CROATIA</v>
      </c>
    </row>
    <row r="2253" spans="1:10" hidden="1">
      <c r="A2253" s="10" t="s">
        <v>53</v>
      </c>
      <c r="B2253" s="10" t="s">
        <v>54</v>
      </c>
      <c r="C2253" s="10" t="s">
        <v>400</v>
      </c>
      <c r="D2253" s="10">
        <v>2034</v>
      </c>
      <c r="E2253" s="10" t="s">
        <v>53</v>
      </c>
      <c r="F2253" s="10">
        <v>800</v>
      </c>
      <c r="G2253" s="10">
        <v>800</v>
      </c>
      <c r="H2253" s="10" t="s">
        <v>291</v>
      </c>
      <c r="I2253" s="10" t="str">
        <f>_xlfn.XLOOKUP(E2253,Country_MZ[MARKET_NODE],Country_MZ[COUNTRY_NAME])</f>
        <v>CROATIA</v>
      </c>
      <c r="J2253" s="10" t="str">
        <f>_xlfn.XLOOKUP(A2253,Country_MZ[MARKET_NODE],Country_MZ[COUNTRY_NAME])</f>
        <v>CROATIA</v>
      </c>
    </row>
    <row r="2254" spans="1:10" hidden="1">
      <c r="A2254" s="10" t="s">
        <v>53</v>
      </c>
      <c r="B2254" s="10" t="s">
        <v>54</v>
      </c>
      <c r="C2254" s="10" t="s">
        <v>400</v>
      </c>
      <c r="D2254" s="10">
        <v>2034</v>
      </c>
      <c r="E2254" s="10" t="s">
        <v>54</v>
      </c>
      <c r="F2254" s="10">
        <v>1700</v>
      </c>
      <c r="G2254" s="10">
        <v>1700</v>
      </c>
      <c r="H2254" s="10" t="s">
        <v>291</v>
      </c>
      <c r="I2254" s="10" t="str">
        <f>_xlfn.XLOOKUP(E2254,Country_MZ[MARKET_NODE],Country_MZ[COUNTRY_NAME])</f>
        <v>HUNGARY</v>
      </c>
      <c r="J2254" s="10" t="str">
        <f>_xlfn.XLOOKUP(A2254,Country_MZ[MARKET_NODE],Country_MZ[COUNTRY_NAME])</f>
        <v>CROATIA</v>
      </c>
    </row>
    <row r="2255" spans="1:10" hidden="1">
      <c r="A2255" s="10" t="s">
        <v>53</v>
      </c>
      <c r="B2255" s="10" t="s">
        <v>54</v>
      </c>
      <c r="C2255" s="10" t="s">
        <v>400</v>
      </c>
      <c r="D2255" s="10">
        <v>2035</v>
      </c>
      <c r="E2255" s="10" t="s">
        <v>53</v>
      </c>
      <c r="F2255" s="10">
        <v>800</v>
      </c>
      <c r="G2255" s="10">
        <v>800</v>
      </c>
      <c r="H2255" s="10" t="s">
        <v>291</v>
      </c>
      <c r="I2255" s="10" t="str">
        <f>_xlfn.XLOOKUP(E2255,Country_MZ[MARKET_NODE],Country_MZ[COUNTRY_NAME])</f>
        <v>CROATIA</v>
      </c>
      <c r="J2255" s="10" t="str">
        <f>_xlfn.XLOOKUP(A2255,Country_MZ[MARKET_NODE],Country_MZ[COUNTRY_NAME])</f>
        <v>CROATIA</v>
      </c>
    </row>
    <row r="2256" spans="1:10" hidden="1">
      <c r="A2256" s="10" t="s">
        <v>53</v>
      </c>
      <c r="B2256" s="10" t="s">
        <v>54</v>
      </c>
      <c r="C2256" s="10" t="s">
        <v>400</v>
      </c>
      <c r="D2256" s="10">
        <v>2035</v>
      </c>
      <c r="E2256" s="10" t="s">
        <v>54</v>
      </c>
      <c r="F2256" s="10">
        <v>1700</v>
      </c>
      <c r="G2256" s="10">
        <v>1700</v>
      </c>
      <c r="H2256" s="10" t="s">
        <v>291</v>
      </c>
      <c r="I2256" s="10" t="str">
        <f>_xlfn.XLOOKUP(E2256,Country_MZ[MARKET_NODE],Country_MZ[COUNTRY_NAME])</f>
        <v>HUNGARY</v>
      </c>
      <c r="J2256" s="10" t="str">
        <f>_xlfn.XLOOKUP(A2256,Country_MZ[MARKET_NODE],Country_MZ[COUNTRY_NAME])</f>
        <v>CROATIA</v>
      </c>
    </row>
    <row r="2257" spans="1:10" hidden="1">
      <c r="A2257" s="10" t="s">
        <v>53</v>
      </c>
      <c r="B2257" s="10" t="s">
        <v>82</v>
      </c>
      <c r="C2257" s="10" t="s">
        <v>401</v>
      </c>
      <c r="D2257" s="10">
        <v>2025</v>
      </c>
      <c r="E2257" s="10" t="s">
        <v>53</v>
      </c>
      <c r="F2257" s="10">
        <v>300</v>
      </c>
      <c r="G2257" s="10">
        <v>300</v>
      </c>
      <c r="H2257" s="10" t="s">
        <v>291</v>
      </c>
      <c r="I2257" s="10" t="str">
        <f>_xlfn.XLOOKUP(E2257,Country_MZ[MARKET_NODE],Country_MZ[COUNTRY_NAME])</f>
        <v>CROATIA</v>
      </c>
      <c r="J2257" s="10" t="str">
        <f>_xlfn.XLOOKUP(A2257,Country_MZ[MARKET_NODE],Country_MZ[COUNTRY_NAME])</f>
        <v>CROATIA</v>
      </c>
    </row>
    <row r="2258" spans="1:10" hidden="1">
      <c r="A2258" s="10" t="s">
        <v>53</v>
      </c>
      <c r="B2258" s="10" t="s">
        <v>82</v>
      </c>
      <c r="C2258" s="10" t="s">
        <v>401</v>
      </c>
      <c r="D2258" s="10">
        <v>2025</v>
      </c>
      <c r="E2258" s="10" t="s">
        <v>82</v>
      </c>
      <c r="F2258" s="10">
        <v>300</v>
      </c>
      <c r="G2258" s="10">
        <v>200</v>
      </c>
      <c r="H2258" s="10" t="s">
        <v>292</v>
      </c>
      <c r="I2258" s="10" t="str">
        <f>_xlfn.XLOOKUP(E2258,Country_MZ[MARKET_NODE],Country_MZ[COUNTRY_NAME])</f>
        <v>SERBIA</v>
      </c>
      <c r="J2258" s="10" t="str">
        <f>_xlfn.XLOOKUP(A2258,Country_MZ[MARKET_NODE],Country_MZ[COUNTRY_NAME])</f>
        <v>CROATIA</v>
      </c>
    </row>
    <row r="2259" spans="1:10" hidden="1">
      <c r="A2259" s="10" t="s">
        <v>53</v>
      </c>
      <c r="B2259" s="10" t="s">
        <v>82</v>
      </c>
      <c r="C2259" s="10" t="s">
        <v>401</v>
      </c>
      <c r="D2259" s="10">
        <v>2026</v>
      </c>
      <c r="E2259" s="10" t="s">
        <v>53</v>
      </c>
      <c r="F2259" s="10">
        <v>300</v>
      </c>
      <c r="G2259" s="10">
        <v>300</v>
      </c>
      <c r="H2259" s="10" t="s">
        <v>291</v>
      </c>
      <c r="I2259" s="10" t="str">
        <f>_xlfn.XLOOKUP(E2259,Country_MZ[MARKET_NODE],Country_MZ[COUNTRY_NAME])</f>
        <v>CROATIA</v>
      </c>
      <c r="J2259" s="10" t="str">
        <f>_xlfn.XLOOKUP(A2259,Country_MZ[MARKET_NODE],Country_MZ[COUNTRY_NAME])</f>
        <v>CROATIA</v>
      </c>
    </row>
    <row r="2260" spans="1:10" hidden="1">
      <c r="A2260" s="10" t="s">
        <v>53</v>
      </c>
      <c r="B2260" s="10" t="s">
        <v>82</v>
      </c>
      <c r="C2260" s="10" t="s">
        <v>401</v>
      </c>
      <c r="D2260" s="10">
        <v>2026</v>
      </c>
      <c r="E2260" s="10" t="s">
        <v>82</v>
      </c>
      <c r="F2260" s="10">
        <v>300</v>
      </c>
      <c r="G2260" s="10">
        <v>200</v>
      </c>
      <c r="H2260" s="10" t="s">
        <v>292</v>
      </c>
      <c r="I2260" s="10" t="str">
        <f>_xlfn.XLOOKUP(E2260,Country_MZ[MARKET_NODE],Country_MZ[COUNTRY_NAME])</f>
        <v>SERBIA</v>
      </c>
      <c r="J2260" s="10" t="str">
        <f>_xlfn.XLOOKUP(A2260,Country_MZ[MARKET_NODE],Country_MZ[COUNTRY_NAME])</f>
        <v>CROATIA</v>
      </c>
    </row>
    <row r="2261" spans="1:10" hidden="1">
      <c r="A2261" s="10" t="s">
        <v>53</v>
      </c>
      <c r="B2261" s="10" t="s">
        <v>82</v>
      </c>
      <c r="C2261" s="10" t="s">
        <v>401</v>
      </c>
      <c r="D2261" s="10">
        <v>2027</v>
      </c>
      <c r="E2261" s="10" t="s">
        <v>53</v>
      </c>
      <c r="F2261" s="10">
        <v>300</v>
      </c>
      <c r="G2261" s="10">
        <v>300</v>
      </c>
      <c r="H2261" s="10" t="s">
        <v>291</v>
      </c>
      <c r="I2261" s="10" t="str">
        <f>_xlfn.XLOOKUP(E2261,Country_MZ[MARKET_NODE],Country_MZ[COUNTRY_NAME])</f>
        <v>CROATIA</v>
      </c>
      <c r="J2261" s="10" t="str">
        <f>_xlfn.XLOOKUP(A2261,Country_MZ[MARKET_NODE],Country_MZ[COUNTRY_NAME])</f>
        <v>CROATIA</v>
      </c>
    </row>
    <row r="2262" spans="1:10" hidden="1">
      <c r="A2262" s="10" t="s">
        <v>53</v>
      </c>
      <c r="B2262" s="10" t="s">
        <v>82</v>
      </c>
      <c r="C2262" s="10" t="s">
        <v>401</v>
      </c>
      <c r="D2262" s="10">
        <v>2027</v>
      </c>
      <c r="E2262" s="10" t="s">
        <v>82</v>
      </c>
      <c r="F2262" s="10">
        <v>300</v>
      </c>
      <c r="G2262" s="10">
        <v>200</v>
      </c>
      <c r="H2262" s="10" t="s">
        <v>292</v>
      </c>
      <c r="I2262" s="10" t="str">
        <f>_xlfn.XLOOKUP(E2262,Country_MZ[MARKET_NODE],Country_MZ[COUNTRY_NAME])</f>
        <v>SERBIA</v>
      </c>
      <c r="J2262" s="10" t="str">
        <f>_xlfn.XLOOKUP(A2262,Country_MZ[MARKET_NODE],Country_MZ[COUNTRY_NAME])</f>
        <v>CROATIA</v>
      </c>
    </row>
    <row r="2263" spans="1:10" hidden="1">
      <c r="A2263" s="10" t="s">
        <v>53</v>
      </c>
      <c r="B2263" s="10" t="s">
        <v>82</v>
      </c>
      <c r="C2263" s="10" t="s">
        <v>401</v>
      </c>
      <c r="D2263" s="10">
        <v>2028</v>
      </c>
      <c r="E2263" s="10" t="s">
        <v>53</v>
      </c>
      <c r="F2263" s="10">
        <v>300</v>
      </c>
      <c r="G2263" s="10">
        <v>300</v>
      </c>
      <c r="H2263" s="10" t="s">
        <v>291</v>
      </c>
      <c r="I2263" s="10" t="str">
        <f>_xlfn.XLOOKUP(E2263,Country_MZ[MARKET_NODE],Country_MZ[COUNTRY_NAME])</f>
        <v>CROATIA</v>
      </c>
      <c r="J2263" s="10" t="str">
        <f>_xlfn.XLOOKUP(A2263,Country_MZ[MARKET_NODE],Country_MZ[COUNTRY_NAME])</f>
        <v>CROATIA</v>
      </c>
    </row>
    <row r="2264" spans="1:10" hidden="1">
      <c r="A2264" s="10" t="s">
        <v>53</v>
      </c>
      <c r="B2264" s="10" t="s">
        <v>82</v>
      </c>
      <c r="C2264" s="10" t="s">
        <v>401</v>
      </c>
      <c r="D2264" s="10">
        <v>2028</v>
      </c>
      <c r="E2264" s="10" t="s">
        <v>82</v>
      </c>
      <c r="F2264" s="10">
        <v>300</v>
      </c>
      <c r="G2264" s="10">
        <v>200</v>
      </c>
      <c r="H2264" s="10" t="s">
        <v>292</v>
      </c>
      <c r="I2264" s="10" t="str">
        <f>_xlfn.XLOOKUP(E2264,Country_MZ[MARKET_NODE],Country_MZ[COUNTRY_NAME])</f>
        <v>SERBIA</v>
      </c>
      <c r="J2264" s="10" t="str">
        <f>_xlfn.XLOOKUP(A2264,Country_MZ[MARKET_NODE],Country_MZ[COUNTRY_NAME])</f>
        <v>CROATIA</v>
      </c>
    </row>
    <row r="2265" spans="1:10" hidden="1">
      <c r="A2265" s="10" t="s">
        <v>53</v>
      </c>
      <c r="B2265" s="10" t="s">
        <v>82</v>
      </c>
      <c r="C2265" s="10" t="s">
        <v>401</v>
      </c>
      <c r="D2265" s="10">
        <v>2029</v>
      </c>
      <c r="E2265" s="10" t="s">
        <v>53</v>
      </c>
      <c r="F2265" s="10">
        <v>300</v>
      </c>
      <c r="G2265" s="10">
        <v>300</v>
      </c>
      <c r="H2265" s="10" t="s">
        <v>291</v>
      </c>
      <c r="I2265" s="10" t="str">
        <f>_xlfn.XLOOKUP(E2265,Country_MZ[MARKET_NODE],Country_MZ[COUNTRY_NAME])</f>
        <v>CROATIA</v>
      </c>
      <c r="J2265" s="10" t="str">
        <f>_xlfn.XLOOKUP(A2265,Country_MZ[MARKET_NODE],Country_MZ[COUNTRY_NAME])</f>
        <v>CROATIA</v>
      </c>
    </row>
    <row r="2266" spans="1:10" hidden="1">
      <c r="A2266" s="10" t="s">
        <v>53</v>
      </c>
      <c r="B2266" s="10" t="s">
        <v>82</v>
      </c>
      <c r="C2266" s="10" t="s">
        <v>401</v>
      </c>
      <c r="D2266" s="10">
        <v>2029</v>
      </c>
      <c r="E2266" s="10" t="s">
        <v>82</v>
      </c>
      <c r="F2266" s="10">
        <v>300</v>
      </c>
      <c r="G2266" s="10">
        <v>200</v>
      </c>
      <c r="H2266" s="10" t="s">
        <v>292</v>
      </c>
      <c r="I2266" s="10" t="str">
        <f>_xlfn.XLOOKUP(E2266,Country_MZ[MARKET_NODE],Country_MZ[COUNTRY_NAME])</f>
        <v>SERBIA</v>
      </c>
      <c r="J2266" s="10" t="str">
        <f>_xlfn.XLOOKUP(A2266,Country_MZ[MARKET_NODE],Country_MZ[COUNTRY_NAME])</f>
        <v>CROATIA</v>
      </c>
    </row>
    <row r="2267" spans="1:10" hidden="1">
      <c r="A2267" s="10" t="s">
        <v>53</v>
      </c>
      <c r="B2267" s="10" t="s">
        <v>82</v>
      </c>
      <c r="C2267" s="10" t="s">
        <v>401</v>
      </c>
      <c r="D2267" s="10">
        <v>2030</v>
      </c>
      <c r="E2267" s="10" t="s">
        <v>53</v>
      </c>
      <c r="F2267" s="10">
        <v>300</v>
      </c>
      <c r="G2267" s="10">
        <v>300</v>
      </c>
      <c r="H2267" s="10" t="s">
        <v>291</v>
      </c>
      <c r="I2267" s="10" t="str">
        <f>_xlfn.XLOOKUP(E2267,Country_MZ[MARKET_NODE],Country_MZ[COUNTRY_NAME])</f>
        <v>CROATIA</v>
      </c>
      <c r="J2267" s="10" t="str">
        <f>_xlfn.XLOOKUP(A2267,Country_MZ[MARKET_NODE],Country_MZ[COUNTRY_NAME])</f>
        <v>CROATIA</v>
      </c>
    </row>
    <row r="2268" spans="1:10" hidden="1">
      <c r="A2268" s="10" t="s">
        <v>53</v>
      </c>
      <c r="B2268" s="10" t="s">
        <v>82</v>
      </c>
      <c r="C2268" s="10" t="s">
        <v>401</v>
      </c>
      <c r="D2268" s="10">
        <v>2030</v>
      </c>
      <c r="E2268" s="10" t="s">
        <v>82</v>
      </c>
      <c r="F2268" s="10">
        <v>300</v>
      </c>
      <c r="G2268" s="10">
        <v>200</v>
      </c>
      <c r="H2268" s="10" t="s">
        <v>292</v>
      </c>
      <c r="I2268" s="10" t="str">
        <f>_xlfn.XLOOKUP(E2268,Country_MZ[MARKET_NODE],Country_MZ[COUNTRY_NAME])</f>
        <v>SERBIA</v>
      </c>
      <c r="J2268" s="10" t="str">
        <f>_xlfn.XLOOKUP(A2268,Country_MZ[MARKET_NODE],Country_MZ[COUNTRY_NAME])</f>
        <v>CROATIA</v>
      </c>
    </row>
    <row r="2269" spans="1:10" hidden="1">
      <c r="A2269" s="10" t="s">
        <v>53</v>
      </c>
      <c r="B2269" s="10" t="s">
        <v>82</v>
      </c>
      <c r="C2269" s="10" t="s">
        <v>401</v>
      </c>
      <c r="D2269" s="10">
        <v>2031</v>
      </c>
      <c r="E2269" s="10" t="s">
        <v>53</v>
      </c>
      <c r="F2269" s="10">
        <v>300</v>
      </c>
      <c r="G2269" s="10">
        <v>300</v>
      </c>
      <c r="H2269" s="10" t="s">
        <v>291</v>
      </c>
      <c r="I2269" s="10" t="str">
        <f>_xlfn.XLOOKUP(E2269,Country_MZ[MARKET_NODE],Country_MZ[COUNTRY_NAME])</f>
        <v>CROATIA</v>
      </c>
      <c r="J2269" s="10" t="str">
        <f>_xlfn.XLOOKUP(A2269,Country_MZ[MARKET_NODE],Country_MZ[COUNTRY_NAME])</f>
        <v>CROATIA</v>
      </c>
    </row>
    <row r="2270" spans="1:10" hidden="1">
      <c r="A2270" s="10" t="s">
        <v>53</v>
      </c>
      <c r="B2270" s="10" t="s">
        <v>82</v>
      </c>
      <c r="C2270" s="10" t="s">
        <v>401</v>
      </c>
      <c r="D2270" s="10">
        <v>2031</v>
      </c>
      <c r="E2270" s="10" t="s">
        <v>82</v>
      </c>
      <c r="F2270" s="10">
        <v>300</v>
      </c>
      <c r="G2270" s="10">
        <v>200</v>
      </c>
      <c r="H2270" s="10" t="s">
        <v>292</v>
      </c>
      <c r="I2270" s="10" t="str">
        <f>_xlfn.XLOOKUP(E2270,Country_MZ[MARKET_NODE],Country_MZ[COUNTRY_NAME])</f>
        <v>SERBIA</v>
      </c>
      <c r="J2270" s="10" t="str">
        <f>_xlfn.XLOOKUP(A2270,Country_MZ[MARKET_NODE],Country_MZ[COUNTRY_NAME])</f>
        <v>CROATIA</v>
      </c>
    </row>
    <row r="2271" spans="1:10" hidden="1">
      <c r="A2271" s="10" t="s">
        <v>53</v>
      </c>
      <c r="B2271" s="10" t="s">
        <v>82</v>
      </c>
      <c r="C2271" s="10" t="s">
        <v>401</v>
      </c>
      <c r="D2271" s="10">
        <v>2032</v>
      </c>
      <c r="E2271" s="10" t="s">
        <v>53</v>
      </c>
      <c r="F2271" s="10">
        <v>300</v>
      </c>
      <c r="G2271" s="10">
        <v>300</v>
      </c>
      <c r="H2271" s="10" t="s">
        <v>291</v>
      </c>
      <c r="I2271" s="10" t="str">
        <f>_xlfn.XLOOKUP(E2271,Country_MZ[MARKET_NODE],Country_MZ[COUNTRY_NAME])</f>
        <v>CROATIA</v>
      </c>
      <c r="J2271" s="10" t="str">
        <f>_xlfn.XLOOKUP(A2271,Country_MZ[MARKET_NODE],Country_MZ[COUNTRY_NAME])</f>
        <v>CROATIA</v>
      </c>
    </row>
    <row r="2272" spans="1:10" hidden="1">
      <c r="A2272" s="10" t="s">
        <v>53</v>
      </c>
      <c r="B2272" s="10" t="s">
        <v>82</v>
      </c>
      <c r="C2272" s="10" t="s">
        <v>401</v>
      </c>
      <c r="D2272" s="10">
        <v>2032</v>
      </c>
      <c r="E2272" s="10" t="s">
        <v>82</v>
      </c>
      <c r="F2272" s="10">
        <v>300</v>
      </c>
      <c r="G2272" s="10">
        <v>200</v>
      </c>
      <c r="H2272" s="10" t="s">
        <v>292</v>
      </c>
      <c r="I2272" s="10" t="str">
        <f>_xlfn.XLOOKUP(E2272,Country_MZ[MARKET_NODE],Country_MZ[COUNTRY_NAME])</f>
        <v>SERBIA</v>
      </c>
      <c r="J2272" s="10" t="str">
        <f>_xlfn.XLOOKUP(A2272,Country_MZ[MARKET_NODE],Country_MZ[COUNTRY_NAME])</f>
        <v>CROATIA</v>
      </c>
    </row>
    <row r="2273" spans="1:10" hidden="1">
      <c r="A2273" s="10" t="s">
        <v>53</v>
      </c>
      <c r="B2273" s="10" t="s">
        <v>82</v>
      </c>
      <c r="C2273" s="10" t="s">
        <v>401</v>
      </c>
      <c r="D2273" s="10">
        <v>2033</v>
      </c>
      <c r="E2273" s="10" t="s">
        <v>53</v>
      </c>
      <c r="F2273" s="10">
        <v>300</v>
      </c>
      <c r="G2273" s="10">
        <v>300</v>
      </c>
      <c r="H2273" s="10" t="s">
        <v>291</v>
      </c>
      <c r="I2273" s="10" t="str">
        <f>_xlfn.XLOOKUP(E2273,Country_MZ[MARKET_NODE],Country_MZ[COUNTRY_NAME])</f>
        <v>CROATIA</v>
      </c>
      <c r="J2273" s="10" t="str">
        <f>_xlfn.XLOOKUP(A2273,Country_MZ[MARKET_NODE],Country_MZ[COUNTRY_NAME])</f>
        <v>CROATIA</v>
      </c>
    </row>
    <row r="2274" spans="1:10" hidden="1">
      <c r="A2274" s="10" t="s">
        <v>53</v>
      </c>
      <c r="B2274" s="10" t="s">
        <v>82</v>
      </c>
      <c r="C2274" s="10" t="s">
        <v>401</v>
      </c>
      <c r="D2274" s="10">
        <v>2033</v>
      </c>
      <c r="E2274" s="10" t="s">
        <v>82</v>
      </c>
      <c r="F2274" s="10">
        <v>300</v>
      </c>
      <c r="G2274" s="10">
        <v>200</v>
      </c>
      <c r="H2274" s="10" t="s">
        <v>292</v>
      </c>
      <c r="I2274" s="10" t="str">
        <f>_xlfn.XLOOKUP(E2274,Country_MZ[MARKET_NODE],Country_MZ[COUNTRY_NAME])</f>
        <v>SERBIA</v>
      </c>
      <c r="J2274" s="10" t="str">
        <f>_xlfn.XLOOKUP(A2274,Country_MZ[MARKET_NODE],Country_MZ[COUNTRY_NAME])</f>
        <v>CROATIA</v>
      </c>
    </row>
    <row r="2275" spans="1:10" hidden="1">
      <c r="A2275" s="10" t="s">
        <v>53</v>
      </c>
      <c r="B2275" s="10" t="s">
        <v>82</v>
      </c>
      <c r="C2275" s="10" t="s">
        <v>401</v>
      </c>
      <c r="D2275" s="10">
        <v>2034</v>
      </c>
      <c r="E2275" s="10" t="s">
        <v>53</v>
      </c>
      <c r="F2275" s="10">
        <v>300</v>
      </c>
      <c r="G2275" s="10">
        <v>300</v>
      </c>
      <c r="H2275" s="10" t="s">
        <v>291</v>
      </c>
      <c r="I2275" s="10" t="str">
        <f>_xlfn.XLOOKUP(E2275,Country_MZ[MARKET_NODE],Country_MZ[COUNTRY_NAME])</f>
        <v>CROATIA</v>
      </c>
      <c r="J2275" s="10" t="str">
        <f>_xlfn.XLOOKUP(A2275,Country_MZ[MARKET_NODE],Country_MZ[COUNTRY_NAME])</f>
        <v>CROATIA</v>
      </c>
    </row>
    <row r="2276" spans="1:10" hidden="1">
      <c r="A2276" s="10" t="s">
        <v>53</v>
      </c>
      <c r="B2276" s="10" t="s">
        <v>82</v>
      </c>
      <c r="C2276" s="10" t="s">
        <v>401</v>
      </c>
      <c r="D2276" s="10">
        <v>2034</v>
      </c>
      <c r="E2276" s="10" t="s">
        <v>82</v>
      </c>
      <c r="F2276" s="10">
        <v>300</v>
      </c>
      <c r="G2276" s="10">
        <v>200</v>
      </c>
      <c r="H2276" s="10" t="s">
        <v>292</v>
      </c>
      <c r="I2276" s="10" t="str">
        <f>_xlfn.XLOOKUP(E2276,Country_MZ[MARKET_NODE],Country_MZ[COUNTRY_NAME])</f>
        <v>SERBIA</v>
      </c>
      <c r="J2276" s="10" t="str">
        <f>_xlfn.XLOOKUP(A2276,Country_MZ[MARKET_NODE],Country_MZ[COUNTRY_NAME])</f>
        <v>CROATIA</v>
      </c>
    </row>
    <row r="2277" spans="1:10" hidden="1">
      <c r="A2277" s="10" t="s">
        <v>53</v>
      </c>
      <c r="B2277" s="10" t="s">
        <v>82</v>
      </c>
      <c r="C2277" s="10" t="s">
        <v>401</v>
      </c>
      <c r="D2277" s="10">
        <v>2035</v>
      </c>
      <c r="E2277" s="10" t="s">
        <v>53</v>
      </c>
      <c r="F2277" s="10">
        <v>300</v>
      </c>
      <c r="G2277" s="10">
        <v>300</v>
      </c>
      <c r="H2277" s="10" t="s">
        <v>291</v>
      </c>
      <c r="I2277" s="10" t="str">
        <f>_xlfn.XLOOKUP(E2277,Country_MZ[MARKET_NODE],Country_MZ[COUNTRY_NAME])</f>
        <v>CROATIA</v>
      </c>
      <c r="J2277" s="10" t="str">
        <f>_xlfn.XLOOKUP(A2277,Country_MZ[MARKET_NODE],Country_MZ[COUNTRY_NAME])</f>
        <v>CROATIA</v>
      </c>
    </row>
    <row r="2278" spans="1:10" hidden="1">
      <c r="A2278" s="10" t="s">
        <v>53</v>
      </c>
      <c r="B2278" s="10" t="s">
        <v>82</v>
      </c>
      <c r="C2278" s="10" t="s">
        <v>401</v>
      </c>
      <c r="D2278" s="10">
        <v>2035</v>
      </c>
      <c r="E2278" s="10" t="s">
        <v>82</v>
      </c>
      <c r="F2278" s="10">
        <v>300</v>
      </c>
      <c r="G2278" s="10">
        <v>200</v>
      </c>
      <c r="H2278" s="10" t="s">
        <v>292</v>
      </c>
      <c r="I2278" s="10" t="str">
        <f>_xlfn.XLOOKUP(E2278,Country_MZ[MARKET_NODE],Country_MZ[COUNTRY_NAME])</f>
        <v>SERBIA</v>
      </c>
      <c r="J2278" s="10" t="str">
        <f>_xlfn.XLOOKUP(A2278,Country_MZ[MARKET_NODE],Country_MZ[COUNTRY_NAME])</f>
        <v>CROATIA</v>
      </c>
    </row>
    <row r="2279" spans="1:10" hidden="1">
      <c r="A2279" s="10" t="s">
        <v>53</v>
      </c>
      <c r="B2279" s="10" t="s">
        <v>87</v>
      </c>
      <c r="C2279" s="10" t="s">
        <v>402</v>
      </c>
      <c r="D2279" s="10">
        <v>2025</v>
      </c>
      <c r="E2279" s="10" t="s">
        <v>53</v>
      </c>
      <c r="F2279" s="10">
        <v>1500</v>
      </c>
      <c r="G2279" s="10">
        <v>1500</v>
      </c>
      <c r="H2279" s="10" t="s">
        <v>291</v>
      </c>
      <c r="I2279" s="10" t="str">
        <f>_xlfn.XLOOKUP(E2279,Country_MZ[MARKET_NODE],Country_MZ[COUNTRY_NAME])</f>
        <v>CROATIA</v>
      </c>
      <c r="J2279" s="10" t="str">
        <f>_xlfn.XLOOKUP(A2279,Country_MZ[MARKET_NODE],Country_MZ[COUNTRY_NAME])</f>
        <v>CROATIA</v>
      </c>
    </row>
    <row r="2280" spans="1:10" hidden="1">
      <c r="A2280" s="10" t="s">
        <v>53</v>
      </c>
      <c r="B2280" s="10" t="s">
        <v>87</v>
      </c>
      <c r="C2280" s="10" t="s">
        <v>402</v>
      </c>
      <c r="D2280" s="10">
        <v>2025</v>
      </c>
      <c r="E2280" s="10" t="s">
        <v>87</v>
      </c>
      <c r="F2280" s="10">
        <v>2000</v>
      </c>
      <c r="G2280" s="10">
        <v>1500</v>
      </c>
      <c r="H2280" s="10" t="s">
        <v>292</v>
      </c>
      <c r="I2280" s="10" t="str">
        <f>_xlfn.XLOOKUP(E2280,Country_MZ[MARKET_NODE],Country_MZ[COUNTRY_NAME])</f>
        <v>SLOVENIA</v>
      </c>
      <c r="J2280" s="10" t="str">
        <f>_xlfn.XLOOKUP(A2280,Country_MZ[MARKET_NODE],Country_MZ[COUNTRY_NAME])</f>
        <v>CROATIA</v>
      </c>
    </row>
    <row r="2281" spans="1:10" hidden="1">
      <c r="A2281" s="10" t="s">
        <v>53</v>
      </c>
      <c r="B2281" s="10" t="s">
        <v>87</v>
      </c>
      <c r="C2281" s="10" t="s">
        <v>402</v>
      </c>
      <c r="D2281" s="10">
        <v>2026</v>
      </c>
      <c r="E2281" s="10" t="s">
        <v>53</v>
      </c>
      <c r="F2281" s="10">
        <v>1500</v>
      </c>
      <c r="G2281" s="10">
        <v>1500</v>
      </c>
      <c r="H2281" s="10" t="s">
        <v>291</v>
      </c>
      <c r="I2281" s="10" t="str">
        <f>_xlfn.XLOOKUP(E2281,Country_MZ[MARKET_NODE],Country_MZ[COUNTRY_NAME])</f>
        <v>CROATIA</v>
      </c>
      <c r="J2281" s="10" t="str">
        <f>_xlfn.XLOOKUP(A2281,Country_MZ[MARKET_NODE],Country_MZ[COUNTRY_NAME])</f>
        <v>CROATIA</v>
      </c>
    </row>
    <row r="2282" spans="1:10" hidden="1">
      <c r="A2282" s="10" t="s">
        <v>53</v>
      </c>
      <c r="B2282" s="10" t="s">
        <v>87</v>
      </c>
      <c r="C2282" s="10" t="s">
        <v>402</v>
      </c>
      <c r="D2282" s="10">
        <v>2026</v>
      </c>
      <c r="E2282" s="10" t="s">
        <v>87</v>
      </c>
      <c r="F2282" s="10">
        <v>2000</v>
      </c>
      <c r="G2282" s="10">
        <v>1500</v>
      </c>
      <c r="H2282" s="10" t="s">
        <v>292</v>
      </c>
      <c r="I2282" s="10" t="str">
        <f>_xlfn.XLOOKUP(E2282,Country_MZ[MARKET_NODE],Country_MZ[COUNTRY_NAME])</f>
        <v>SLOVENIA</v>
      </c>
      <c r="J2282" s="10" t="str">
        <f>_xlfn.XLOOKUP(A2282,Country_MZ[MARKET_NODE],Country_MZ[COUNTRY_NAME])</f>
        <v>CROATIA</v>
      </c>
    </row>
    <row r="2283" spans="1:10" hidden="1">
      <c r="A2283" s="10" t="s">
        <v>53</v>
      </c>
      <c r="B2283" s="10" t="s">
        <v>87</v>
      </c>
      <c r="C2283" s="10" t="s">
        <v>402</v>
      </c>
      <c r="D2283" s="10">
        <v>2027</v>
      </c>
      <c r="E2283" s="10" t="s">
        <v>53</v>
      </c>
      <c r="F2283" s="10">
        <v>1500</v>
      </c>
      <c r="G2283" s="10">
        <v>1500</v>
      </c>
      <c r="H2283" s="10" t="s">
        <v>291</v>
      </c>
      <c r="I2283" s="10" t="str">
        <f>_xlfn.XLOOKUP(E2283,Country_MZ[MARKET_NODE],Country_MZ[COUNTRY_NAME])</f>
        <v>CROATIA</v>
      </c>
      <c r="J2283" s="10" t="str">
        <f>_xlfn.XLOOKUP(A2283,Country_MZ[MARKET_NODE],Country_MZ[COUNTRY_NAME])</f>
        <v>CROATIA</v>
      </c>
    </row>
    <row r="2284" spans="1:10" hidden="1">
      <c r="A2284" s="10" t="s">
        <v>53</v>
      </c>
      <c r="B2284" s="10" t="s">
        <v>87</v>
      </c>
      <c r="C2284" s="10" t="s">
        <v>402</v>
      </c>
      <c r="D2284" s="10">
        <v>2027</v>
      </c>
      <c r="E2284" s="10" t="s">
        <v>87</v>
      </c>
      <c r="F2284" s="10">
        <v>2000</v>
      </c>
      <c r="G2284" s="10">
        <v>1500</v>
      </c>
      <c r="H2284" s="10" t="s">
        <v>292</v>
      </c>
      <c r="I2284" s="10" t="str">
        <f>_xlfn.XLOOKUP(E2284,Country_MZ[MARKET_NODE],Country_MZ[COUNTRY_NAME])</f>
        <v>SLOVENIA</v>
      </c>
      <c r="J2284" s="10" t="str">
        <f>_xlfn.XLOOKUP(A2284,Country_MZ[MARKET_NODE],Country_MZ[COUNTRY_NAME])</f>
        <v>CROATIA</v>
      </c>
    </row>
    <row r="2285" spans="1:10" hidden="1">
      <c r="A2285" s="10" t="s">
        <v>53</v>
      </c>
      <c r="B2285" s="10" t="s">
        <v>87</v>
      </c>
      <c r="C2285" s="10" t="s">
        <v>402</v>
      </c>
      <c r="D2285" s="10">
        <v>2028</v>
      </c>
      <c r="E2285" s="10" t="s">
        <v>53</v>
      </c>
      <c r="F2285" s="10">
        <v>1500</v>
      </c>
      <c r="G2285" s="10">
        <v>1500</v>
      </c>
      <c r="H2285" s="10" t="s">
        <v>291</v>
      </c>
      <c r="I2285" s="10" t="str">
        <f>_xlfn.XLOOKUP(E2285,Country_MZ[MARKET_NODE],Country_MZ[COUNTRY_NAME])</f>
        <v>CROATIA</v>
      </c>
      <c r="J2285" s="10" t="str">
        <f>_xlfn.XLOOKUP(A2285,Country_MZ[MARKET_NODE],Country_MZ[COUNTRY_NAME])</f>
        <v>CROATIA</v>
      </c>
    </row>
    <row r="2286" spans="1:10" hidden="1">
      <c r="A2286" s="10" t="s">
        <v>53</v>
      </c>
      <c r="B2286" s="10" t="s">
        <v>87</v>
      </c>
      <c r="C2286" s="10" t="s">
        <v>402</v>
      </c>
      <c r="D2286" s="10">
        <v>2028</v>
      </c>
      <c r="E2286" s="10" t="s">
        <v>87</v>
      </c>
      <c r="F2286" s="10">
        <v>2000</v>
      </c>
      <c r="G2286" s="10">
        <v>1500</v>
      </c>
      <c r="H2286" s="10" t="s">
        <v>292</v>
      </c>
      <c r="I2286" s="10" t="str">
        <f>_xlfn.XLOOKUP(E2286,Country_MZ[MARKET_NODE],Country_MZ[COUNTRY_NAME])</f>
        <v>SLOVENIA</v>
      </c>
      <c r="J2286" s="10" t="str">
        <f>_xlfn.XLOOKUP(A2286,Country_MZ[MARKET_NODE],Country_MZ[COUNTRY_NAME])</f>
        <v>CROATIA</v>
      </c>
    </row>
    <row r="2287" spans="1:10" hidden="1">
      <c r="A2287" s="10" t="s">
        <v>53</v>
      </c>
      <c r="B2287" s="10" t="s">
        <v>87</v>
      </c>
      <c r="C2287" s="10" t="s">
        <v>402</v>
      </c>
      <c r="D2287" s="10">
        <v>2029</v>
      </c>
      <c r="E2287" s="10" t="s">
        <v>53</v>
      </c>
      <c r="F2287" s="10">
        <v>1500</v>
      </c>
      <c r="G2287" s="10">
        <v>1500</v>
      </c>
      <c r="H2287" s="10" t="s">
        <v>291</v>
      </c>
      <c r="I2287" s="10" t="str">
        <f>_xlfn.XLOOKUP(E2287,Country_MZ[MARKET_NODE],Country_MZ[COUNTRY_NAME])</f>
        <v>CROATIA</v>
      </c>
      <c r="J2287" s="10" t="str">
        <f>_xlfn.XLOOKUP(A2287,Country_MZ[MARKET_NODE],Country_MZ[COUNTRY_NAME])</f>
        <v>CROATIA</v>
      </c>
    </row>
    <row r="2288" spans="1:10" hidden="1">
      <c r="A2288" s="10" t="s">
        <v>53</v>
      </c>
      <c r="B2288" s="10" t="s">
        <v>87</v>
      </c>
      <c r="C2288" s="10" t="s">
        <v>402</v>
      </c>
      <c r="D2288" s="10">
        <v>2029</v>
      </c>
      <c r="E2288" s="10" t="s">
        <v>87</v>
      </c>
      <c r="F2288" s="10">
        <v>2000</v>
      </c>
      <c r="G2288" s="10">
        <v>1500</v>
      </c>
      <c r="H2288" s="10" t="s">
        <v>292</v>
      </c>
      <c r="I2288" s="10" t="str">
        <f>_xlfn.XLOOKUP(E2288,Country_MZ[MARKET_NODE],Country_MZ[COUNTRY_NAME])</f>
        <v>SLOVENIA</v>
      </c>
      <c r="J2288" s="10" t="str">
        <f>_xlfn.XLOOKUP(A2288,Country_MZ[MARKET_NODE],Country_MZ[COUNTRY_NAME])</f>
        <v>CROATIA</v>
      </c>
    </row>
    <row r="2289" spans="1:10" hidden="1">
      <c r="A2289" s="10" t="s">
        <v>53</v>
      </c>
      <c r="B2289" s="10" t="s">
        <v>87</v>
      </c>
      <c r="C2289" s="10" t="s">
        <v>402</v>
      </c>
      <c r="D2289" s="10">
        <v>2030</v>
      </c>
      <c r="E2289" s="10" t="s">
        <v>53</v>
      </c>
      <c r="F2289" s="10">
        <v>1500</v>
      </c>
      <c r="G2289" s="10">
        <v>1500</v>
      </c>
      <c r="H2289" s="10" t="s">
        <v>291</v>
      </c>
      <c r="I2289" s="10" t="str">
        <f>_xlfn.XLOOKUP(E2289,Country_MZ[MARKET_NODE],Country_MZ[COUNTRY_NAME])</f>
        <v>CROATIA</v>
      </c>
      <c r="J2289" s="10" t="str">
        <f>_xlfn.XLOOKUP(A2289,Country_MZ[MARKET_NODE],Country_MZ[COUNTRY_NAME])</f>
        <v>CROATIA</v>
      </c>
    </row>
    <row r="2290" spans="1:10" hidden="1">
      <c r="A2290" s="10" t="s">
        <v>53</v>
      </c>
      <c r="B2290" s="10" t="s">
        <v>87</v>
      </c>
      <c r="C2290" s="10" t="s">
        <v>402</v>
      </c>
      <c r="D2290" s="10">
        <v>2030</v>
      </c>
      <c r="E2290" s="10" t="s">
        <v>87</v>
      </c>
      <c r="F2290" s="10">
        <v>2000</v>
      </c>
      <c r="G2290" s="10">
        <v>1500</v>
      </c>
      <c r="H2290" s="10" t="s">
        <v>292</v>
      </c>
      <c r="I2290" s="10" t="str">
        <f>_xlfn.XLOOKUP(E2290,Country_MZ[MARKET_NODE],Country_MZ[COUNTRY_NAME])</f>
        <v>SLOVENIA</v>
      </c>
      <c r="J2290" s="10" t="str">
        <f>_xlfn.XLOOKUP(A2290,Country_MZ[MARKET_NODE],Country_MZ[COUNTRY_NAME])</f>
        <v>CROATIA</v>
      </c>
    </row>
    <row r="2291" spans="1:10" hidden="1">
      <c r="A2291" s="10" t="s">
        <v>53</v>
      </c>
      <c r="B2291" s="10" t="s">
        <v>87</v>
      </c>
      <c r="C2291" s="10" t="s">
        <v>402</v>
      </c>
      <c r="D2291" s="10">
        <v>2031</v>
      </c>
      <c r="E2291" s="10" t="s">
        <v>53</v>
      </c>
      <c r="F2291" s="10">
        <v>1500</v>
      </c>
      <c r="G2291" s="10">
        <v>1500</v>
      </c>
      <c r="H2291" s="10" t="s">
        <v>291</v>
      </c>
      <c r="I2291" s="10" t="str">
        <f>_xlfn.XLOOKUP(E2291,Country_MZ[MARKET_NODE],Country_MZ[COUNTRY_NAME])</f>
        <v>CROATIA</v>
      </c>
      <c r="J2291" s="10" t="str">
        <f>_xlfn.XLOOKUP(A2291,Country_MZ[MARKET_NODE],Country_MZ[COUNTRY_NAME])</f>
        <v>CROATIA</v>
      </c>
    </row>
    <row r="2292" spans="1:10" hidden="1">
      <c r="A2292" s="10" t="s">
        <v>53</v>
      </c>
      <c r="B2292" s="10" t="s">
        <v>87</v>
      </c>
      <c r="C2292" s="10" t="s">
        <v>402</v>
      </c>
      <c r="D2292" s="10">
        <v>2031</v>
      </c>
      <c r="E2292" s="10" t="s">
        <v>87</v>
      </c>
      <c r="F2292" s="10">
        <v>2000</v>
      </c>
      <c r="G2292" s="10">
        <v>1500</v>
      </c>
      <c r="H2292" s="10" t="s">
        <v>292</v>
      </c>
      <c r="I2292" s="10" t="str">
        <f>_xlfn.XLOOKUP(E2292,Country_MZ[MARKET_NODE],Country_MZ[COUNTRY_NAME])</f>
        <v>SLOVENIA</v>
      </c>
      <c r="J2292" s="10" t="str">
        <f>_xlfn.XLOOKUP(A2292,Country_MZ[MARKET_NODE],Country_MZ[COUNTRY_NAME])</f>
        <v>CROATIA</v>
      </c>
    </row>
    <row r="2293" spans="1:10" hidden="1">
      <c r="A2293" s="10" t="s">
        <v>53</v>
      </c>
      <c r="B2293" s="10" t="s">
        <v>87</v>
      </c>
      <c r="C2293" s="10" t="s">
        <v>402</v>
      </c>
      <c r="D2293" s="10">
        <v>2032</v>
      </c>
      <c r="E2293" s="10" t="s">
        <v>53</v>
      </c>
      <c r="F2293" s="10">
        <v>1500</v>
      </c>
      <c r="G2293" s="10">
        <v>1500</v>
      </c>
      <c r="H2293" s="10" t="s">
        <v>291</v>
      </c>
      <c r="I2293" s="10" t="str">
        <f>_xlfn.XLOOKUP(E2293,Country_MZ[MARKET_NODE],Country_MZ[COUNTRY_NAME])</f>
        <v>CROATIA</v>
      </c>
      <c r="J2293" s="10" t="str">
        <f>_xlfn.XLOOKUP(A2293,Country_MZ[MARKET_NODE],Country_MZ[COUNTRY_NAME])</f>
        <v>CROATIA</v>
      </c>
    </row>
    <row r="2294" spans="1:10" hidden="1">
      <c r="A2294" s="10" t="s">
        <v>53</v>
      </c>
      <c r="B2294" s="10" t="s">
        <v>87</v>
      </c>
      <c r="C2294" s="10" t="s">
        <v>402</v>
      </c>
      <c r="D2294" s="10">
        <v>2032</v>
      </c>
      <c r="E2294" s="10" t="s">
        <v>87</v>
      </c>
      <c r="F2294" s="10">
        <v>2000</v>
      </c>
      <c r="G2294" s="10">
        <v>1500</v>
      </c>
      <c r="H2294" s="10" t="s">
        <v>292</v>
      </c>
      <c r="I2294" s="10" t="str">
        <f>_xlfn.XLOOKUP(E2294,Country_MZ[MARKET_NODE],Country_MZ[COUNTRY_NAME])</f>
        <v>SLOVENIA</v>
      </c>
      <c r="J2294" s="10" t="str">
        <f>_xlfn.XLOOKUP(A2294,Country_MZ[MARKET_NODE],Country_MZ[COUNTRY_NAME])</f>
        <v>CROATIA</v>
      </c>
    </row>
    <row r="2295" spans="1:10" hidden="1">
      <c r="A2295" s="10" t="s">
        <v>53</v>
      </c>
      <c r="B2295" s="10" t="s">
        <v>87</v>
      </c>
      <c r="C2295" s="10" t="s">
        <v>402</v>
      </c>
      <c r="D2295" s="10">
        <v>2033</v>
      </c>
      <c r="E2295" s="10" t="s">
        <v>53</v>
      </c>
      <c r="F2295" s="10">
        <v>1500</v>
      </c>
      <c r="G2295" s="10">
        <v>1500</v>
      </c>
      <c r="H2295" s="10" t="s">
        <v>291</v>
      </c>
      <c r="I2295" s="10" t="str">
        <f>_xlfn.XLOOKUP(E2295,Country_MZ[MARKET_NODE],Country_MZ[COUNTRY_NAME])</f>
        <v>CROATIA</v>
      </c>
      <c r="J2295" s="10" t="str">
        <f>_xlfn.XLOOKUP(A2295,Country_MZ[MARKET_NODE],Country_MZ[COUNTRY_NAME])</f>
        <v>CROATIA</v>
      </c>
    </row>
    <row r="2296" spans="1:10" hidden="1">
      <c r="A2296" s="10" t="s">
        <v>53</v>
      </c>
      <c r="B2296" s="10" t="s">
        <v>87</v>
      </c>
      <c r="C2296" s="10" t="s">
        <v>402</v>
      </c>
      <c r="D2296" s="10">
        <v>2033</v>
      </c>
      <c r="E2296" s="10" t="s">
        <v>87</v>
      </c>
      <c r="F2296" s="10">
        <v>2000</v>
      </c>
      <c r="G2296" s="10">
        <v>1500</v>
      </c>
      <c r="H2296" s="10" t="s">
        <v>292</v>
      </c>
      <c r="I2296" s="10" t="str">
        <f>_xlfn.XLOOKUP(E2296,Country_MZ[MARKET_NODE],Country_MZ[COUNTRY_NAME])</f>
        <v>SLOVENIA</v>
      </c>
      <c r="J2296" s="10" t="str">
        <f>_xlfn.XLOOKUP(A2296,Country_MZ[MARKET_NODE],Country_MZ[COUNTRY_NAME])</f>
        <v>CROATIA</v>
      </c>
    </row>
    <row r="2297" spans="1:10" hidden="1">
      <c r="A2297" s="10" t="s">
        <v>53</v>
      </c>
      <c r="B2297" s="10" t="s">
        <v>87</v>
      </c>
      <c r="C2297" s="10" t="s">
        <v>402</v>
      </c>
      <c r="D2297" s="10">
        <v>2034</v>
      </c>
      <c r="E2297" s="10" t="s">
        <v>53</v>
      </c>
      <c r="F2297" s="10">
        <v>1500</v>
      </c>
      <c r="G2297" s="10">
        <v>1500</v>
      </c>
      <c r="H2297" s="10" t="s">
        <v>291</v>
      </c>
      <c r="I2297" s="10" t="str">
        <f>_xlfn.XLOOKUP(E2297,Country_MZ[MARKET_NODE],Country_MZ[COUNTRY_NAME])</f>
        <v>CROATIA</v>
      </c>
      <c r="J2297" s="10" t="str">
        <f>_xlfn.XLOOKUP(A2297,Country_MZ[MARKET_NODE],Country_MZ[COUNTRY_NAME])</f>
        <v>CROATIA</v>
      </c>
    </row>
    <row r="2298" spans="1:10" hidden="1">
      <c r="A2298" s="10" t="s">
        <v>53</v>
      </c>
      <c r="B2298" s="10" t="s">
        <v>87</v>
      </c>
      <c r="C2298" s="10" t="s">
        <v>402</v>
      </c>
      <c r="D2298" s="10">
        <v>2034</v>
      </c>
      <c r="E2298" s="10" t="s">
        <v>87</v>
      </c>
      <c r="F2298" s="10">
        <v>2000</v>
      </c>
      <c r="G2298" s="10">
        <v>1500</v>
      </c>
      <c r="H2298" s="10" t="s">
        <v>292</v>
      </c>
      <c r="I2298" s="10" t="str">
        <f>_xlfn.XLOOKUP(E2298,Country_MZ[MARKET_NODE],Country_MZ[COUNTRY_NAME])</f>
        <v>SLOVENIA</v>
      </c>
      <c r="J2298" s="10" t="str">
        <f>_xlfn.XLOOKUP(A2298,Country_MZ[MARKET_NODE],Country_MZ[COUNTRY_NAME])</f>
        <v>CROATIA</v>
      </c>
    </row>
    <row r="2299" spans="1:10" hidden="1">
      <c r="A2299" s="10" t="s">
        <v>53</v>
      </c>
      <c r="B2299" s="10" t="s">
        <v>87</v>
      </c>
      <c r="C2299" s="10" t="s">
        <v>402</v>
      </c>
      <c r="D2299" s="10">
        <v>2035</v>
      </c>
      <c r="E2299" s="10" t="s">
        <v>53</v>
      </c>
      <c r="F2299" s="10">
        <v>1500</v>
      </c>
      <c r="G2299" s="10">
        <v>1500</v>
      </c>
      <c r="H2299" s="10" t="s">
        <v>291</v>
      </c>
      <c r="I2299" s="10" t="str">
        <f>_xlfn.XLOOKUP(E2299,Country_MZ[MARKET_NODE],Country_MZ[COUNTRY_NAME])</f>
        <v>CROATIA</v>
      </c>
      <c r="J2299" s="10" t="str">
        <f>_xlfn.XLOOKUP(A2299,Country_MZ[MARKET_NODE],Country_MZ[COUNTRY_NAME])</f>
        <v>CROATIA</v>
      </c>
    </row>
    <row r="2300" spans="1:10" hidden="1">
      <c r="A2300" s="10" t="s">
        <v>53</v>
      </c>
      <c r="B2300" s="10" t="s">
        <v>87</v>
      </c>
      <c r="C2300" s="10" t="s">
        <v>402</v>
      </c>
      <c r="D2300" s="10">
        <v>2035</v>
      </c>
      <c r="E2300" s="10" t="s">
        <v>87</v>
      </c>
      <c r="F2300" s="10">
        <v>2000</v>
      </c>
      <c r="G2300" s="10">
        <v>1500</v>
      </c>
      <c r="H2300" s="10" t="s">
        <v>292</v>
      </c>
      <c r="I2300" s="10" t="str">
        <f>_xlfn.XLOOKUP(E2300,Country_MZ[MARKET_NODE],Country_MZ[COUNTRY_NAME])</f>
        <v>SLOVENIA</v>
      </c>
      <c r="J2300" s="10" t="str">
        <f>_xlfn.XLOOKUP(A2300,Country_MZ[MARKET_NODE],Country_MZ[COUNTRY_NAME])</f>
        <v>CROATIA</v>
      </c>
    </row>
    <row r="2301" spans="1:10" hidden="1">
      <c r="A2301" s="10" t="s">
        <v>54</v>
      </c>
      <c r="B2301" s="10" t="s">
        <v>22</v>
      </c>
      <c r="C2301" s="10" t="s">
        <v>403</v>
      </c>
      <c r="D2301" s="10">
        <v>2025</v>
      </c>
      <c r="E2301" s="10" t="s">
        <v>22</v>
      </c>
      <c r="F2301" s="10">
        <v>800</v>
      </c>
      <c r="G2301" s="10">
        <v>800</v>
      </c>
      <c r="H2301" s="10" t="s">
        <v>291</v>
      </c>
      <c r="I2301" s="10" t="str">
        <f>_xlfn.XLOOKUP(E2301,Country_MZ[MARKET_NODE],Country_MZ[COUNTRY_NAME])</f>
        <v>AUSTRIA</v>
      </c>
      <c r="J2301" s="10" t="str">
        <f>_xlfn.XLOOKUP(A2301,Country_MZ[MARKET_NODE],Country_MZ[COUNTRY_NAME])</f>
        <v>HUNGARY</v>
      </c>
    </row>
    <row r="2302" spans="1:10" hidden="1">
      <c r="A2302" s="10" t="s">
        <v>54</v>
      </c>
      <c r="B2302" s="10" t="s">
        <v>22</v>
      </c>
      <c r="C2302" s="10" t="s">
        <v>403</v>
      </c>
      <c r="D2302" s="10">
        <v>2025</v>
      </c>
      <c r="E2302" s="10" t="s">
        <v>54</v>
      </c>
      <c r="F2302" s="10">
        <v>800</v>
      </c>
      <c r="G2302" s="10">
        <v>800</v>
      </c>
      <c r="H2302" s="10" t="s">
        <v>291</v>
      </c>
      <c r="I2302" s="10" t="str">
        <f>_xlfn.XLOOKUP(E2302,Country_MZ[MARKET_NODE],Country_MZ[COUNTRY_NAME])</f>
        <v>HUNGARY</v>
      </c>
      <c r="J2302" s="10" t="str">
        <f>_xlfn.XLOOKUP(A2302,Country_MZ[MARKET_NODE],Country_MZ[COUNTRY_NAME])</f>
        <v>HUNGARY</v>
      </c>
    </row>
    <row r="2303" spans="1:10" hidden="1">
      <c r="A2303" s="10" t="s">
        <v>54</v>
      </c>
      <c r="B2303" s="10" t="s">
        <v>22</v>
      </c>
      <c r="C2303" s="10" t="s">
        <v>403</v>
      </c>
      <c r="D2303" s="10">
        <v>2026</v>
      </c>
      <c r="E2303" s="10" t="s">
        <v>22</v>
      </c>
      <c r="F2303" s="10">
        <v>800</v>
      </c>
      <c r="G2303" s="10">
        <v>800</v>
      </c>
      <c r="H2303" s="10" t="s">
        <v>291</v>
      </c>
      <c r="I2303" s="10" t="str">
        <f>_xlfn.XLOOKUP(E2303,Country_MZ[MARKET_NODE],Country_MZ[COUNTRY_NAME])</f>
        <v>AUSTRIA</v>
      </c>
      <c r="J2303" s="10" t="str">
        <f>_xlfn.XLOOKUP(A2303,Country_MZ[MARKET_NODE],Country_MZ[COUNTRY_NAME])</f>
        <v>HUNGARY</v>
      </c>
    </row>
    <row r="2304" spans="1:10" hidden="1">
      <c r="A2304" s="10" t="s">
        <v>54</v>
      </c>
      <c r="B2304" s="10" t="s">
        <v>22</v>
      </c>
      <c r="C2304" s="10" t="s">
        <v>403</v>
      </c>
      <c r="D2304" s="10">
        <v>2026</v>
      </c>
      <c r="E2304" s="10" t="s">
        <v>54</v>
      </c>
      <c r="F2304" s="10">
        <v>800</v>
      </c>
      <c r="G2304" s="10">
        <v>800</v>
      </c>
      <c r="H2304" s="10" t="s">
        <v>291</v>
      </c>
      <c r="I2304" s="10" t="str">
        <f>_xlfn.XLOOKUP(E2304,Country_MZ[MARKET_NODE],Country_MZ[COUNTRY_NAME])</f>
        <v>HUNGARY</v>
      </c>
      <c r="J2304" s="10" t="str">
        <f>_xlfn.XLOOKUP(A2304,Country_MZ[MARKET_NODE],Country_MZ[COUNTRY_NAME])</f>
        <v>HUNGARY</v>
      </c>
    </row>
    <row r="2305" spans="1:10" hidden="1">
      <c r="A2305" s="10" t="s">
        <v>54</v>
      </c>
      <c r="B2305" s="10" t="s">
        <v>22</v>
      </c>
      <c r="C2305" s="10" t="s">
        <v>403</v>
      </c>
      <c r="D2305" s="10">
        <v>2027</v>
      </c>
      <c r="E2305" s="10" t="s">
        <v>22</v>
      </c>
      <c r="F2305" s="10">
        <v>800</v>
      </c>
      <c r="G2305" s="10">
        <v>800</v>
      </c>
      <c r="H2305" s="10" t="s">
        <v>291</v>
      </c>
      <c r="I2305" s="10" t="str">
        <f>_xlfn.XLOOKUP(E2305,Country_MZ[MARKET_NODE],Country_MZ[COUNTRY_NAME])</f>
        <v>AUSTRIA</v>
      </c>
      <c r="J2305" s="10" t="str">
        <f>_xlfn.XLOOKUP(A2305,Country_MZ[MARKET_NODE],Country_MZ[COUNTRY_NAME])</f>
        <v>HUNGARY</v>
      </c>
    </row>
    <row r="2306" spans="1:10" hidden="1">
      <c r="A2306" s="10" t="s">
        <v>54</v>
      </c>
      <c r="B2306" s="10" t="s">
        <v>22</v>
      </c>
      <c r="C2306" s="10" t="s">
        <v>403</v>
      </c>
      <c r="D2306" s="10">
        <v>2027</v>
      </c>
      <c r="E2306" s="10" t="s">
        <v>54</v>
      </c>
      <c r="F2306" s="10">
        <v>800</v>
      </c>
      <c r="G2306" s="10">
        <v>800</v>
      </c>
      <c r="H2306" s="10" t="s">
        <v>291</v>
      </c>
      <c r="I2306" s="10" t="str">
        <f>_xlfn.XLOOKUP(E2306,Country_MZ[MARKET_NODE],Country_MZ[COUNTRY_NAME])</f>
        <v>HUNGARY</v>
      </c>
      <c r="J2306" s="10" t="str">
        <f>_xlfn.XLOOKUP(A2306,Country_MZ[MARKET_NODE],Country_MZ[COUNTRY_NAME])</f>
        <v>HUNGARY</v>
      </c>
    </row>
    <row r="2307" spans="1:10" hidden="1">
      <c r="A2307" s="10" t="s">
        <v>54</v>
      </c>
      <c r="B2307" s="10" t="s">
        <v>22</v>
      </c>
      <c r="C2307" s="10" t="s">
        <v>403</v>
      </c>
      <c r="D2307" s="10">
        <v>2028</v>
      </c>
      <c r="E2307" s="10" t="s">
        <v>22</v>
      </c>
      <c r="F2307" s="10">
        <v>800</v>
      </c>
      <c r="G2307" s="10">
        <v>800</v>
      </c>
      <c r="H2307" s="10" t="s">
        <v>291</v>
      </c>
      <c r="I2307" s="10" t="str">
        <f>_xlfn.XLOOKUP(E2307,Country_MZ[MARKET_NODE],Country_MZ[COUNTRY_NAME])</f>
        <v>AUSTRIA</v>
      </c>
      <c r="J2307" s="10" t="str">
        <f>_xlfn.XLOOKUP(A2307,Country_MZ[MARKET_NODE],Country_MZ[COUNTRY_NAME])</f>
        <v>HUNGARY</v>
      </c>
    </row>
    <row r="2308" spans="1:10" hidden="1">
      <c r="A2308" s="10" t="s">
        <v>54</v>
      </c>
      <c r="B2308" s="10" t="s">
        <v>22</v>
      </c>
      <c r="C2308" s="10" t="s">
        <v>403</v>
      </c>
      <c r="D2308" s="10">
        <v>2028</v>
      </c>
      <c r="E2308" s="10" t="s">
        <v>54</v>
      </c>
      <c r="F2308" s="10">
        <v>800</v>
      </c>
      <c r="G2308" s="10">
        <v>800</v>
      </c>
      <c r="H2308" s="10" t="s">
        <v>291</v>
      </c>
      <c r="I2308" s="10" t="str">
        <f>_xlfn.XLOOKUP(E2308,Country_MZ[MARKET_NODE],Country_MZ[COUNTRY_NAME])</f>
        <v>HUNGARY</v>
      </c>
      <c r="J2308" s="10" t="str">
        <f>_xlfn.XLOOKUP(A2308,Country_MZ[MARKET_NODE],Country_MZ[COUNTRY_NAME])</f>
        <v>HUNGARY</v>
      </c>
    </row>
    <row r="2309" spans="1:10" hidden="1">
      <c r="A2309" s="10" t="s">
        <v>54</v>
      </c>
      <c r="B2309" s="10" t="s">
        <v>22</v>
      </c>
      <c r="C2309" s="10" t="s">
        <v>403</v>
      </c>
      <c r="D2309" s="10">
        <v>2029</v>
      </c>
      <c r="E2309" s="10" t="s">
        <v>22</v>
      </c>
      <c r="F2309" s="10">
        <v>800</v>
      </c>
      <c r="G2309" s="10">
        <v>800</v>
      </c>
      <c r="H2309" s="10" t="s">
        <v>291</v>
      </c>
      <c r="I2309" s="10" t="str">
        <f>_xlfn.XLOOKUP(E2309,Country_MZ[MARKET_NODE],Country_MZ[COUNTRY_NAME])</f>
        <v>AUSTRIA</v>
      </c>
      <c r="J2309" s="10" t="str">
        <f>_xlfn.XLOOKUP(A2309,Country_MZ[MARKET_NODE],Country_MZ[COUNTRY_NAME])</f>
        <v>HUNGARY</v>
      </c>
    </row>
    <row r="2310" spans="1:10" hidden="1">
      <c r="A2310" s="10" t="s">
        <v>54</v>
      </c>
      <c r="B2310" s="10" t="s">
        <v>22</v>
      </c>
      <c r="C2310" s="10" t="s">
        <v>403</v>
      </c>
      <c r="D2310" s="10">
        <v>2029</v>
      </c>
      <c r="E2310" s="10" t="s">
        <v>54</v>
      </c>
      <c r="F2310" s="10">
        <v>800</v>
      </c>
      <c r="G2310" s="10">
        <v>800</v>
      </c>
      <c r="H2310" s="10" t="s">
        <v>291</v>
      </c>
      <c r="I2310" s="10" t="str">
        <f>_xlfn.XLOOKUP(E2310,Country_MZ[MARKET_NODE],Country_MZ[COUNTRY_NAME])</f>
        <v>HUNGARY</v>
      </c>
      <c r="J2310" s="10" t="str">
        <f>_xlfn.XLOOKUP(A2310,Country_MZ[MARKET_NODE],Country_MZ[COUNTRY_NAME])</f>
        <v>HUNGARY</v>
      </c>
    </row>
    <row r="2311" spans="1:10" hidden="1">
      <c r="A2311" s="10" t="s">
        <v>54</v>
      </c>
      <c r="B2311" s="10" t="s">
        <v>22</v>
      </c>
      <c r="C2311" s="10" t="s">
        <v>403</v>
      </c>
      <c r="D2311" s="10">
        <v>2030</v>
      </c>
      <c r="E2311" s="10" t="s">
        <v>22</v>
      </c>
      <c r="F2311" s="10">
        <v>800</v>
      </c>
      <c r="G2311" s="10">
        <v>800</v>
      </c>
      <c r="H2311" s="10" t="s">
        <v>291</v>
      </c>
      <c r="I2311" s="10" t="str">
        <f>_xlfn.XLOOKUP(E2311,Country_MZ[MARKET_NODE],Country_MZ[COUNTRY_NAME])</f>
        <v>AUSTRIA</v>
      </c>
      <c r="J2311" s="10" t="str">
        <f>_xlfn.XLOOKUP(A2311,Country_MZ[MARKET_NODE],Country_MZ[COUNTRY_NAME])</f>
        <v>HUNGARY</v>
      </c>
    </row>
    <row r="2312" spans="1:10" hidden="1">
      <c r="A2312" s="10" t="s">
        <v>54</v>
      </c>
      <c r="B2312" s="10" t="s">
        <v>22</v>
      </c>
      <c r="C2312" s="10" t="s">
        <v>403</v>
      </c>
      <c r="D2312" s="10">
        <v>2030</v>
      </c>
      <c r="E2312" s="10" t="s">
        <v>54</v>
      </c>
      <c r="F2312" s="10">
        <v>800</v>
      </c>
      <c r="G2312" s="10">
        <v>800</v>
      </c>
      <c r="H2312" s="10" t="s">
        <v>291</v>
      </c>
      <c r="I2312" s="10" t="str">
        <f>_xlfn.XLOOKUP(E2312,Country_MZ[MARKET_NODE],Country_MZ[COUNTRY_NAME])</f>
        <v>HUNGARY</v>
      </c>
      <c r="J2312" s="10" t="str">
        <f>_xlfn.XLOOKUP(A2312,Country_MZ[MARKET_NODE],Country_MZ[COUNTRY_NAME])</f>
        <v>HUNGARY</v>
      </c>
    </row>
    <row r="2313" spans="1:10" hidden="1">
      <c r="A2313" s="10" t="s">
        <v>54</v>
      </c>
      <c r="B2313" s="10" t="s">
        <v>22</v>
      </c>
      <c r="C2313" s="10" t="s">
        <v>403</v>
      </c>
      <c r="D2313" s="10">
        <v>2031</v>
      </c>
      <c r="E2313" s="10" t="s">
        <v>22</v>
      </c>
      <c r="F2313" s="10">
        <v>800</v>
      </c>
      <c r="G2313" s="10">
        <v>800</v>
      </c>
      <c r="H2313" s="10" t="s">
        <v>291</v>
      </c>
      <c r="I2313" s="10" t="str">
        <f>_xlfn.XLOOKUP(E2313,Country_MZ[MARKET_NODE],Country_MZ[COUNTRY_NAME])</f>
        <v>AUSTRIA</v>
      </c>
      <c r="J2313" s="10" t="str">
        <f>_xlfn.XLOOKUP(A2313,Country_MZ[MARKET_NODE],Country_MZ[COUNTRY_NAME])</f>
        <v>HUNGARY</v>
      </c>
    </row>
    <row r="2314" spans="1:10" hidden="1">
      <c r="A2314" s="10" t="s">
        <v>54</v>
      </c>
      <c r="B2314" s="10" t="s">
        <v>22</v>
      </c>
      <c r="C2314" s="10" t="s">
        <v>403</v>
      </c>
      <c r="D2314" s="10">
        <v>2031</v>
      </c>
      <c r="E2314" s="10" t="s">
        <v>54</v>
      </c>
      <c r="F2314" s="10">
        <v>800</v>
      </c>
      <c r="G2314" s="10">
        <v>800</v>
      </c>
      <c r="H2314" s="10" t="s">
        <v>291</v>
      </c>
      <c r="I2314" s="10" t="str">
        <f>_xlfn.XLOOKUP(E2314,Country_MZ[MARKET_NODE],Country_MZ[COUNTRY_NAME])</f>
        <v>HUNGARY</v>
      </c>
      <c r="J2314" s="10" t="str">
        <f>_xlfn.XLOOKUP(A2314,Country_MZ[MARKET_NODE],Country_MZ[COUNTRY_NAME])</f>
        <v>HUNGARY</v>
      </c>
    </row>
    <row r="2315" spans="1:10" hidden="1">
      <c r="A2315" s="10" t="s">
        <v>54</v>
      </c>
      <c r="B2315" s="10" t="s">
        <v>22</v>
      </c>
      <c r="C2315" s="10" t="s">
        <v>403</v>
      </c>
      <c r="D2315" s="10">
        <v>2032</v>
      </c>
      <c r="E2315" s="10" t="s">
        <v>22</v>
      </c>
      <c r="F2315" s="10">
        <v>800</v>
      </c>
      <c r="G2315" s="10">
        <v>800</v>
      </c>
      <c r="H2315" s="10" t="s">
        <v>291</v>
      </c>
      <c r="I2315" s="10" t="str">
        <f>_xlfn.XLOOKUP(E2315,Country_MZ[MARKET_NODE],Country_MZ[COUNTRY_NAME])</f>
        <v>AUSTRIA</v>
      </c>
      <c r="J2315" s="10" t="str">
        <f>_xlfn.XLOOKUP(A2315,Country_MZ[MARKET_NODE],Country_MZ[COUNTRY_NAME])</f>
        <v>HUNGARY</v>
      </c>
    </row>
    <row r="2316" spans="1:10" hidden="1">
      <c r="A2316" s="10" t="s">
        <v>54</v>
      </c>
      <c r="B2316" s="10" t="s">
        <v>22</v>
      </c>
      <c r="C2316" s="10" t="s">
        <v>403</v>
      </c>
      <c r="D2316" s="10">
        <v>2032</v>
      </c>
      <c r="E2316" s="10" t="s">
        <v>54</v>
      </c>
      <c r="F2316" s="10">
        <v>800</v>
      </c>
      <c r="G2316" s="10">
        <v>800</v>
      </c>
      <c r="H2316" s="10" t="s">
        <v>291</v>
      </c>
      <c r="I2316" s="10" t="str">
        <f>_xlfn.XLOOKUP(E2316,Country_MZ[MARKET_NODE],Country_MZ[COUNTRY_NAME])</f>
        <v>HUNGARY</v>
      </c>
      <c r="J2316" s="10" t="str">
        <f>_xlfn.XLOOKUP(A2316,Country_MZ[MARKET_NODE],Country_MZ[COUNTRY_NAME])</f>
        <v>HUNGARY</v>
      </c>
    </row>
    <row r="2317" spans="1:10" hidden="1">
      <c r="A2317" s="10" t="s">
        <v>54</v>
      </c>
      <c r="B2317" s="10" t="s">
        <v>22</v>
      </c>
      <c r="C2317" s="10" t="s">
        <v>403</v>
      </c>
      <c r="D2317" s="10">
        <v>2033</v>
      </c>
      <c r="E2317" s="10" t="s">
        <v>22</v>
      </c>
      <c r="F2317" s="10">
        <v>800</v>
      </c>
      <c r="G2317" s="10">
        <v>800</v>
      </c>
      <c r="H2317" s="10" t="s">
        <v>291</v>
      </c>
      <c r="I2317" s="10" t="str">
        <f>_xlfn.XLOOKUP(E2317,Country_MZ[MARKET_NODE],Country_MZ[COUNTRY_NAME])</f>
        <v>AUSTRIA</v>
      </c>
      <c r="J2317" s="10" t="str">
        <f>_xlfn.XLOOKUP(A2317,Country_MZ[MARKET_NODE],Country_MZ[COUNTRY_NAME])</f>
        <v>HUNGARY</v>
      </c>
    </row>
    <row r="2318" spans="1:10" hidden="1">
      <c r="A2318" s="10" t="s">
        <v>54</v>
      </c>
      <c r="B2318" s="10" t="s">
        <v>22</v>
      </c>
      <c r="C2318" s="10" t="s">
        <v>403</v>
      </c>
      <c r="D2318" s="10">
        <v>2033</v>
      </c>
      <c r="E2318" s="10" t="s">
        <v>54</v>
      </c>
      <c r="F2318" s="10">
        <v>800</v>
      </c>
      <c r="G2318" s="10">
        <v>800</v>
      </c>
      <c r="H2318" s="10" t="s">
        <v>291</v>
      </c>
      <c r="I2318" s="10" t="str">
        <f>_xlfn.XLOOKUP(E2318,Country_MZ[MARKET_NODE],Country_MZ[COUNTRY_NAME])</f>
        <v>HUNGARY</v>
      </c>
      <c r="J2318" s="10" t="str">
        <f>_xlfn.XLOOKUP(A2318,Country_MZ[MARKET_NODE],Country_MZ[COUNTRY_NAME])</f>
        <v>HUNGARY</v>
      </c>
    </row>
    <row r="2319" spans="1:10" hidden="1">
      <c r="A2319" s="10" t="s">
        <v>54</v>
      </c>
      <c r="B2319" s="10" t="s">
        <v>22</v>
      </c>
      <c r="C2319" s="10" t="s">
        <v>403</v>
      </c>
      <c r="D2319" s="10">
        <v>2034</v>
      </c>
      <c r="E2319" s="10" t="s">
        <v>22</v>
      </c>
      <c r="F2319" s="10">
        <v>800</v>
      </c>
      <c r="G2319" s="10">
        <v>800</v>
      </c>
      <c r="H2319" s="10" t="s">
        <v>291</v>
      </c>
      <c r="I2319" s="10" t="str">
        <f>_xlfn.XLOOKUP(E2319,Country_MZ[MARKET_NODE],Country_MZ[COUNTRY_NAME])</f>
        <v>AUSTRIA</v>
      </c>
      <c r="J2319" s="10" t="str">
        <f>_xlfn.XLOOKUP(A2319,Country_MZ[MARKET_NODE],Country_MZ[COUNTRY_NAME])</f>
        <v>HUNGARY</v>
      </c>
    </row>
    <row r="2320" spans="1:10" hidden="1">
      <c r="A2320" s="10" t="s">
        <v>54</v>
      </c>
      <c r="B2320" s="10" t="s">
        <v>22</v>
      </c>
      <c r="C2320" s="10" t="s">
        <v>403</v>
      </c>
      <c r="D2320" s="10">
        <v>2034</v>
      </c>
      <c r="E2320" s="10" t="s">
        <v>54</v>
      </c>
      <c r="F2320" s="10">
        <v>800</v>
      </c>
      <c r="G2320" s="10">
        <v>800</v>
      </c>
      <c r="H2320" s="10" t="s">
        <v>291</v>
      </c>
      <c r="I2320" s="10" t="str">
        <f>_xlfn.XLOOKUP(E2320,Country_MZ[MARKET_NODE],Country_MZ[COUNTRY_NAME])</f>
        <v>HUNGARY</v>
      </c>
      <c r="J2320" s="10" t="str">
        <f>_xlfn.XLOOKUP(A2320,Country_MZ[MARKET_NODE],Country_MZ[COUNTRY_NAME])</f>
        <v>HUNGARY</v>
      </c>
    </row>
    <row r="2321" spans="1:10" hidden="1">
      <c r="A2321" s="10" t="s">
        <v>54</v>
      </c>
      <c r="B2321" s="10" t="s">
        <v>22</v>
      </c>
      <c r="C2321" s="10" t="s">
        <v>403</v>
      </c>
      <c r="D2321" s="10">
        <v>2035</v>
      </c>
      <c r="E2321" s="10" t="s">
        <v>22</v>
      </c>
      <c r="F2321" s="10">
        <v>800</v>
      </c>
      <c r="G2321" s="10">
        <v>800</v>
      </c>
      <c r="H2321" s="10" t="s">
        <v>291</v>
      </c>
      <c r="I2321" s="10" t="str">
        <f>_xlfn.XLOOKUP(E2321,Country_MZ[MARKET_NODE],Country_MZ[COUNTRY_NAME])</f>
        <v>AUSTRIA</v>
      </c>
      <c r="J2321" s="10" t="str">
        <f>_xlfn.XLOOKUP(A2321,Country_MZ[MARKET_NODE],Country_MZ[COUNTRY_NAME])</f>
        <v>HUNGARY</v>
      </c>
    </row>
    <row r="2322" spans="1:10" hidden="1">
      <c r="A2322" s="10" t="s">
        <v>54</v>
      </c>
      <c r="B2322" s="10" t="s">
        <v>22</v>
      </c>
      <c r="C2322" s="10" t="s">
        <v>403</v>
      </c>
      <c r="D2322" s="10">
        <v>2035</v>
      </c>
      <c r="E2322" s="10" t="s">
        <v>54</v>
      </c>
      <c r="F2322" s="10">
        <v>800</v>
      </c>
      <c r="G2322" s="10">
        <v>800</v>
      </c>
      <c r="H2322" s="10" t="s">
        <v>291</v>
      </c>
      <c r="I2322" s="10" t="str">
        <f>_xlfn.XLOOKUP(E2322,Country_MZ[MARKET_NODE],Country_MZ[COUNTRY_NAME])</f>
        <v>HUNGARY</v>
      </c>
      <c r="J2322" s="10" t="str">
        <f>_xlfn.XLOOKUP(A2322,Country_MZ[MARKET_NODE],Country_MZ[COUNTRY_NAME])</f>
        <v>HUNGARY</v>
      </c>
    </row>
    <row r="2323" spans="1:10" hidden="1">
      <c r="A2323" s="10" t="s">
        <v>54</v>
      </c>
      <c r="B2323" s="10" t="s">
        <v>53</v>
      </c>
      <c r="C2323" s="10" t="s">
        <v>404</v>
      </c>
      <c r="D2323" s="10">
        <v>2025</v>
      </c>
      <c r="E2323" s="10" t="s">
        <v>53</v>
      </c>
      <c r="F2323" s="10">
        <v>1000</v>
      </c>
      <c r="G2323" s="10">
        <v>1000</v>
      </c>
      <c r="H2323" s="10" t="s">
        <v>291</v>
      </c>
      <c r="I2323" s="10" t="str">
        <f>_xlfn.XLOOKUP(E2323,Country_MZ[MARKET_NODE],Country_MZ[COUNTRY_NAME])</f>
        <v>CROATIA</v>
      </c>
      <c r="J2323" s="10" t="str">
        <f>_xlfn.XLOOKUP(A2323,Country_MZ[MARKET_NODE],Country_MZ[COUNTRY_NAME])</f>
        <v>HUNGARY</v>
      </c>
    </row>
    <row r="2324" spans="1:10" hidden="1">
      <c r="A2324" s="10" t="s">
        <v>54</v>
      </c>
      <c r="B2324" s="10" t="s">
        <v>53</v>
      </c>
      <c r="C2324" s="10" t="s">
        <v>404</v>
      </c>
      <c r="D2324" s="10">
        <v>2025</v>
      </c>
      <c r="E2324" s="10" t="s">
        <v>54</v>
      </c>
      <c r="F2324" s="10">
        <v>1700</v>
      </c>
      <c r="G2324" s="10">
        <v>1700</v>
      </c>
      <c r="H2324" s="10" t="s">
        <v>291</v>
      </c>
      <c r="I2324" s="10" t="str">
        <f>_xlfn.XLOOKUP(E2324,Country_MZ[MARKET_NODE],Country_MZ[COUNTRY_NAME])</f>
        <v>HUNGARY</v>
      </c>
      <c r="J2324" s="10" t="str">
        <f>_xlfn.XLOOKUP(A2324,Country_MZ[MARKET_NODE],Country_MZ[COUNTRY_NAME])</f>
        <v>HUNGARY</v>
      </c>
    </row>
    <row r="2325" spans="1:10" hidden="1">
      <c r="A2325" s="10" t="s">
        <v>54</v>
      </c>
      <c r="B2325" s="10" t="s">
        <v>53</v>
      </c>
      <c r="C2325" s="10" t="s">
        <v>404</v>
      </c>
      <c r="D2325" s="10">
        <v>2026</v>
      </c>
      <c r="E2325" s="10" t="s">
        <v>53</v>
      </c>
      <c r="F2325" s="10">
        <v>1000</v>
      </c>
      <c r="G2325" s="10">
        <v>1000</v>
      </c>
      <c r="H2325" s="10" t="s">
        <v>291</v>
      </c>
      <c r="I2325" s="10" t="str">
        <f>_xlfn.XLOOKUP(E2325,Country_MZ[MARKET_NODE],Country_MZ[COUNTRY_NAME])</f>
        <v>CROATIA</v>
      </c>
      <c r="J2325" s="10" t="str">
        <f>_xlfn.XLOOKUP(A2325,Country_MZ[MARKET_NODE],Country_MZ[COUNTRY_NAME])</f>
        <v>HUNGARY</v>
      </c>
    </row>
    <row r="2326" spans="1:10" hidden="1">
      <c r="A2326" s="10" t="s">
        <v>54</v>
      </c>
      <c r="B2326" s="10" t="s">
        <v>53</v>
      </c>
      <c r="C2326" s="10" t="s">
        <v>404</v>
      </c>
      <c r="D2326" s="10">
        <v>2026</v>
      </c>
      <c r="E2326" s="10" t="s">
        <v>54</v>
      </c>
      <c r="F2326" s="10">
        <v>1700</v>
      </c>
      <c r="G2326" s="10">
        <v>1700</v>
      </c>
      <c r="H2326" s="10" t="s">
        <v>291</v>
      </c>
      <c r="I2326" s="10" t="str">
        <f>_xlfn.XLOOKUP(E2326,Country_MZ[MARKET_NODE],Country_MZ[COUNTRY_NAME])</f>
        <v>HUNGARY</v>
      </c>
      <c r="J2326" s="10" t="str">
        <f>_xlfn.XLOOKUP(A2326,Country_MZ[MARKET_NODE],Country_MZ[COUNTRY_NAME])</f>
        <v>HUNGARY</v>
      </c>
    </row>
    <row r="2327" spans="1:10" hidden="1">
      <c r="A2327" s="10" t="s">
        <v>54</v>
      </c>
      <c r="B2327" s="10" t="s">
        <v>53</v>
      </c>
      <c r="C2327" s="10" t="s">
        <v>404</v>
      </c>
      <c r="D2327" s="10">
        <v>2027</v>
      </c>
      <c r="E2327" s="10" t="s">
        <v>53</v>
      </c>
      <c r="F2327" s="10">
        <v>1000</v>
      </c>
      <c r="G2327" s="10">
        <v>1000</v>
      </c>
      <c r="H2327" s="10" t="s">
        <v>291</v>
      </c>
      <c r="I2327" s="10" t="str">
        <f>_xlfn.XLOOKUP(E2327,Country_MZ[MARKET_NODE],Country_MZ[COUNTRY_NAME])</f>
        <v>CROATIA</v>
      </c>
      <c r="J2327" s="10" t="str">
        <f>_xlfn.XLOOKUP(A2327,Country_MZ[MARKET_NODE],Country_MZ[COUNTRY_NAME])</f>
        <v>HUNGARY</v>
      </c>
    </row>
    <row r="2328" spans="1:10" hidden="1">
      <c r="A2328" s="10" t="s">
        <v>54</v>
      </c>
      <c r="B2328" s="10" t="s">
        <v>53</v>
      </c>
      <c r="C2328" s="10" t="s">
        <v>404</v>
      </c>
      <c r="D2328" s="10">
        <v>2027</v>
      </c>
      <c r="E2328" s="10" t="s">
        <v>54</v>
      </c>
      <c r="F2328" s="10">
        <v>1700</v>
      </c>
      <c r="G2328" s="10">
        <v>1700</v>
      </c>
      <c r="H2328" s="10" t="s">
        <v>291</v>
      </c>
      <c r="I2328" s="10" t="str">
        <f>_xlfn.XLOOKUP(E2328,Country_MZ[MARKET_NODE],Country_MZ[COUNTRY_NAME])</f>
        <v>HUNGARY</v>
      </c>
      <c r="J2328" s="10" t="str">
        <f>_xlfn.XLOOKUP(A2328,Country_MZ[MARKET_NODE],Country_MZ[COUNTRY_NAME])</f>
        <v>HUNGARY</v>
      </c>
    </row>
    <row r="2329" spans="1:10" hidden="1">
      <c r="A2329" s="10" t="s">
        <v>54</v>
      </c>
      <c r="B2329" s="10" t="s">
        <v>53</v>
      </c>
      <c r="C2329" s="10" t="s">
        <v>404</v>
      </c>
      <c r="D2329" s="10">
        <v>2028</v>
      </c>
      <c r="E2329" s="10" t="s">
        <v>53</v>
      </c>
      <c r="F2329" s="10">
        <v>1000</v>
      </c>
      <c r="G2329" s="10">
        <v>1000</v>
      </c>
      <c r="H2329" s="10" t="s">
        <v>291</v>
      </c>
      <c r="I2329" s="10" t="str">
        <f>_xlfn.XLOOKUP(E2329,Country_MZ[MARKET_NODE],Country_MZ[COUNTRY_NAME])</f>
        <v>CROATIA</v>
      </c>
      <c r="J2329" s="10" t="str">
        <f>_xlfn.XLOOKUP(A2329,Country_MZ[MARKET_NODE],Country_MZ[COUNTRY_NAME])</f>
        <v>HUNGARY</v>
      </c>
    </row>
    <row r="2330" spans="1:10" hidden="1">
      <c r="A2330" s="10" t="s">
        <v>54</v>
      </c>
      <c r="B2330" s="10" t="s">
        <v>53</v>
      </c>
      <c r="C2330" s="10" t="s">
        <v>404</v>
      </c>
      <c r="D2330" s="10">
        <v>2028</v>
      </c>
      <c r="E2330" s="10" t="s">
        <v>54</v>
      </c>
      <c r="F2330" s="10">
        <v>1700</v>
      </c>
      <c r="G2330" s="10">
        <v>1700</v>
      </c>
      <c r="H2330" s="10" t="s">
        <v>291</v>
      </c>
      <c r="I2330" s="10" t="str">
        <f>_xlfn.XLOOKUP(E2330,Country_MZ[MARKET_NODE],Country_MZ[COUNTRY_NAME])</f>
        <v>HUNGARY</v>
      </c>
      <c r="J2330" s="10" t="str">
        <f>_xlfn.XLOOKUP(A2330,Country_MZ[MARKET_NODE],Country_MZ[COUNTRY_NAME])</f>
        <v>HUNGARY</v>
      </c>
    </row>
    <row r="2331" spans="1:10" hidden="1">
      <c r="A2331" s="10" t="s">
        <v>54</v>
      </c>
      <c r="B2331" s="10" t="s">
        <v>53</v>
      </c>
      <c r="C2331" s="10" t="s">
        <v>404</v>
      </c>
      <c r="D2331" s="10">
        <v>2029</v>
      </c>
      <c r="E2331" s="10" t="s">
        <v>53</v>
      </c>
      <c r="F2331" s="10">
        <v>1000</v>
      </c>
      <c r="G2331" s="10">
        <v>1000</v>
      </c>
      <c r="H2331" s="10" t="s">
        <v>291</v>
      </c>
      <c r="I2331" s="10" t="str">
        <f>_xlfn.XLOOKUP(E2331,Country_MZ[MARKET_NODE],Country_MZ[COUNTRY_NAME])</f>
        <v>CROATIA</v>
      </c>
      <c r="J2331" s="10" t="str">
        <f>_xlfn.XLOOKUP(A2331,Country_MZ[MARKET_NODE],Country_MZ[COUNTRY_NAME])</f>
        <v>HUNGARY</v>
      </c>
    </row>
    <row r="2332" spans="1:10" hidden="1">
      <c r="A2332" s="10" t="s">
        <v>54</v>
      </c>
      <c r="B2332" s="10" t="s">
        <v>53</v>
      </c>
      <c r="C2332" s="10" t="s">
        <v>404</v>
      </c>
      <c r="D2332" s="10">
        <v>2029</v>
      </c>
      <c r="E2332" s="10" t="s">
        <v>54</v>
      </c>
      <c r="F2332" s="10">
        <v>1700</v>
      </c>
      <c r="G2332" s="10">
        <v>1700</v>
      </c>
      <c r="H2332" s="10" t="s">
        <v>291</v>
      </c>
      <c r="I2332" s="10" t="str">
        <f>_xlfn.XLOOKUP(E2332,Country_MZ[MARKET_NODE],Country_MZ[COUNTRY_NAME])</f>
        <v>HUNGARY</v>
      </c>
      <c r="J2332" s="10" t="str">
        <f>_xlfn.XLOOKUP(A2332,Country_MZ[MARKET_NODE],Country_MZ[COUNTRY_NAME])</f>
        <v>HUNGARY</v>
      </c>
    </row>
    <row r="2333" spans="1:10" hidden="1">
      <c r="A2333" s="10" t="s">
        <v>54</v>
      </c>
      <c r="B2333" s="10" t="s">
        <v>53</v>
      </c>
      <c r="C2333" s="10" t="s">
        <v>404</v>
      </c>
      <c r="D2333" s="10">
        <v>2030</v>
      </c>
      <c r="E2333" s="10" t="s">
        <v>53</v>
      </c>
      <c r="F2333" s="10">
        <v>1000</v>
      </c>
      <c r="G2333" s="10">
        <v>1000</v>
      </c>
      <c r="H2333" s="10" t="s">
        <v>291</v>
      </c>
      <c r="I2333" s="10" t="str">
        <f>_xlfn.XLOOKUP(E2333,Country_MZ[MARKET_NODE],Country_MZ[COUNTRY_NAME])</f>
        <v>CROATIA</v>
      </c>
      <c r="J2333" s="10" t="str">
        <f>_xlfn.XLOOKUP(A2333,Country_MZ[MARKET_NODE],Country_MZ[COUNTRY_NAME])</f>
        <v>HUNGARY</v>
      </c>
    </row>
    <row r="2334" spans="1:10" hidden="1">
      <c r="A2334" s="10" t="s">
        <v>54</v>
      </c>
      <c r="B2334" s="10" t="s">
        <v>53</v>
      </c>
      <c r="C2334" s="10" t="s">
        <v>404</v>
      </c>
      <c r="D2334" s="10">
        <v>2030</v>
      </c>
      <c r="E2334" s="10" t="s">
        <v>54</v>
      </c>
      <c r="F2334" s="10">
        <v>1700</v>
      </c>
      <c r="G2334" s="10">
        <v>1700</v>
      </c>
      <c r="H2334" s="10" t="s">
        <v>291</v>
      </c>
      <c r="I2334" s="10" t="str">
        <f>_xlfn.XLOOKUP(E2334,Country_MZ[MARKET_NODE],Country_MZ[COUNTRY_NAME])</f>
        <v>HUNGARY</v>
      </c>
      <c r="J2334" s="10" t="str">
        <f>_xlfn.XLOOKUP(A2334,Country_MZ[MARKET_NODE],Country_MZ[COUNTRY_NAME])</f>
        <v>HUNGARY</v>
      </c>
    </row>
    <row r="2335" spans="1:10" hidden="1">
      <c r="A2335" s="10" t="s">
        <v>54</v>
      </c>
      <c r="B2335" s="10" t="s">
        <v>53</v>
      </c>
      <c r="C2335" s="10" t="s">
        <v>404</v>
      </c>
      <c r="D2335" s="10">
        <v>2031</v>
      </c>
      <c r="E2335" s="10" t="s">
        <v>53</v>
      </c>
      <c r="F2335" s="10">
        <v>1000</v>
      </c>
      <c r="G2335" s="10">
        <v>1000</v>
      </c>
      <c r="H2335" s="10" t="s">
        <v>291</v>
      </c>
      <c r="I2335" s="10" t="str">
        <f>_xlfn.XLOOKUP(E2335,Country_MZ[MARKET_NODE],Country_MZ[COUNTRY_NAME])</f>
        <v>CROATIA</v>
      </c>
      <c r="J2335" s="10" t="str">
        <f>_xlfn.XLOOKUP(A2335,Country_MZ[MARKET_NODE],Country_MZ[COUNTRY_NAME])</f>
        <v>HUNGARY</v>
      </c>
    </row>
    <row r="2336" spans="1:10" hidden="1">
      <c r="A2336" s="10" t="s">
        <v>54</v>
      </c>
      <c r="B2336" s="10" t="s">
        <v>53</v>
      </c>
      <c r="C2336" s="10" t="s">
        <v>404</v>
      </c>
      <c r="D2336" s="10">
        <v>2031</v>
      </c>
      <c r="E2336" s="10" t="s">
        <v>54</v>
      </c>
      <c r="F2336" s="10">
        <v>1700</v>
      </c>
      <c r="G2336" s="10">
        <v>1700</v>
      </c>
      <c r="H2336" s="10" t="s">
        <v>291</v>
      </c>
      <c r="I2336" s="10" t="str">
        <f>_xlfn.XLOOKUP(E2336,Country_MZ[MARKET_NODE],Country_MZ[COUNTRY_NAME])</f>
        <v>HUNGARY</v>
      </c>
      <c r="J2336" s="10" t="str">
        <f>_xlfn.XLOOKUP(A2336,Country_MZ[MARKET_NODE],Country_MZ[COUNTRY_NAME])</f>
        <v>HUNGARY</v>
      </c>
    </row>
    <row r="2337" spans="1:10" hidden="1">
      <c r="A2337" s="10" t="s">
        <v>54</v>
      </c>
      <c r="B2337" s="10" t="s">
        <v>53</v>
      </c>
      <c r="C2337" s="10" t="s">
        <v>404</v>
      </c>
      <c r="D2337" s="10">
        <v>2032</v>
      </c>
      <c r="E2337" s="10" t="s">
        <v>53</v>
      </c>
      <c r="F2337" s="10">
        <v>1000</v>
      </c>
      <c r="G2337" s="10">
        <v>1000</v>
      </c>
      <c r="H2337" s="10" t="s">
        <v>291</v>
      </c>
      <c r="I2337" s="10" t="str">
        <f>_xlfn.XLOOKUP(E2337,Country_MZ[MARKET_NODE],Country_MZ[COUNTRY_NAME])</f>
        <v>CROATIA</v>
      </c>
      <c r="J2337" s="10" t="str">
        <f>_xlfn.XLOOKUP(A2337,Country_MZ[MARKET_NODE],Country_MZ[COUNTRY_NAME])</f>
        <v>HUNGARY</v>
      </c>
    </row>
    <row r="2338" spans="1:10" hidden="1">
      <c r="A2338" s="10" t="s">
        <v>54</v>
      </c>
      <c r="B2338" s="10" t="s">
        <v>53</v>
      </c>
      <c r="C2338" s="10" t="s">
        <v>404</v>
      </c>
      <c r="D2338" s="10">
        <v>2032</v>
      </c>
      <c r="E2338" s="10" t="s">
        <v>54</v>
      </c>
      <c r="F2338" s="10">
        <v>1700</v>
      </c>
      <c r="G2338" s="10">
        <v>1700</v>
      </c>
      <c r="H2338" s="10" t="s">
        <v>291</v>
      </c>
      <c r="I2338" s="10" t="str">
        <f>_xlfn.XLOOKUP(E2338,Country_MZ[MARKET_NODE],Country_MZ[COUNTRY_NAME])</f>
        <v>HUNGARY</v>
      </c>
      <c r="J2338" s="10" t="str">
        <f>_xlfn.XLOOKUP(A2338,Country_MZ[MARKET_NODE],Country_MZ[COUNTRY_NAME])</f>
        <v>HUNGARY</v>
      </c>
    </row>
    <row r="2339" spans="1:10" hidden="1">
      <c r="A2339" s="10" t="s">
        <v>54</v>
      </c>
      <c r="B2339" s="10" t="s">
        <v>53</v>
      </c>
      <c r="C2339" s="10" t="s">
        <v>404</v>
      </c>
      <c r="D2339" s="10">
        <v>2033</v>
      </c>
      <c r="E2339" s="10" t="s">
        <v>53</v>
      </c>
      <c r="F2339" s="10">
        <v>1000</v>
      </c>
      <c r="G2339" s="10">
        <v>1000</v>
      </c>
      <c r="H2339" s="10" t="s">
        <v>291</v>
      </c>
      <c r="I2339" s="10" t="str">
        <f>_xlfn.XLOOKUP(E2339,Country_MZ[MARKET_NODE],Country_MZ[COUNTRY_NAME])</f>
        <v>CROATIA</v>
      </c>
      <c r="J2339" s="10" t="str">
        <f>_xlfn.XLOOKUP(A2339,Country_MZ[MARKET_NODE],Country_MZ[COUNTRY_NAME])</f>
        <v>HUNGARY</v>
      </c>
    </row>
    <row r="2340" spans="1:10" hidden="1">
      <c r="A2340" s="10" t="s">
        <v>54</v>
      </c>
      <c r="B2340" s="10" t="s">
        <v>53</v>
      </c>
      <c r="C2340" s="10" t="s">
        <v>404</v>
      </c>
      <c r="D2340" s="10">
        <v>2033</v>
      </c>
      <c r="E2340" s="10" t="s">
        <v>54</v>
      </c>
      <c r="F2340" s="10">
        <v>1700</v>
      </c>
      <c r="G2340" s="10">
        <v>1700</v>
      </c>
      <c r="H2340" s="10" t="s">
        <v>291</v>
      </c>
      <c r="I2340" s="10" t="str">
        <f>_xlfn.XLOOKUP(E2340,Country_MZ[MARKET_NODE],Country_MZ[COUNTRY_NAME])</f>
        <v>HUNGARY</v>
      </c>
      <c r="J2340" s="10" t="str">
        <f>_xlfn.XLOOKUP(A2340,Country_MZ[MARKET_NODE],Country_MZ[COUNTRY_NAME])</f>
        <v>HUNGARY</v>
      </c>
    </row>
    <row r="2341" spans="1:10" hidden="1">
      <c r="A2341" s="10" t="s">
        <v>54</v>
      </c>
      <c r="B2341" s="10" t="s">
        <v>53</v>
      </c>
      <c r="C2341" s="10" t="s">
        <v>404</v>
      </c>
      <c r="D2341" s="10">
        <v>2034</v>
      </c>
      <c r="E2341" s="10" t="s">
        <v>53</v>
      </c>
      <c r="F2341" s="10">
        <v>1000</v>
      </c>
      <c r="G2341" s="10">
        <v>1000</v>
      </c>
      <c r="H2341" s="10" t="s">
        <v>291</v>
      </c>
      <c r="I2341" s="10" t="str">
        <f>_xlfn.XLOOKUP(E2341,Country_MZ[MARKET_NODE],Country_MZ[COUNTRY_NAME])</f>
        <v>CROATIA</v>
      </c>
      <c r="J2341" s="10" t="str">
        <f>_xlfn.XLOOKUP(A2341,Country_MZ[MARKET_NODE],Country_MZ[COUNTRY_NAME])</f>
        <v>HUNGARY</v>
      </c>
    </row>
    <row r="2342" spans="1:10" hidden="1">
      <c r="A2342" s="10" t="s">
        <v>54</v>
      </c>
      <c r="B2342" s="10" t="s">
        <v>53</v>
      </c>
      <c r="C2342" s="10" t="s">
        <v>404</v>
      </c>
      <c r="D2342" s="10">
        <v>2034</v>
      </c>
      <c r="E2342" s="10" t="s">
        <v>54</v>
      </c>
      <c r="F2342" s="10">
        <v>1700</v>
      </c>
      <c r="G2342" s="10">
        <v>1700</v>
      </c>
      <c r="H2342" s="10" t="s">
        <v>291</v>
      </c>
      <c r="I2342" s="10" t="str">
        <f>_xlfn.XLOOKUP(E2342,Country_MZ[MARKET_NODE],Country_MZ[COUNTRY_NAME])</f>
        <v>HUNGARY</v>
      </c>
      <c r="J2342" s="10" t="str">
        <f>_xlfn.XLOOKUP(A2342,Country_MZ[MARKET_NODE],Country_MZ[COUNTRY_NAME])</f>
        <v>HUNGARY</v>
      </c>
    </row>
    <row r="2343" spans="1:10" hidden="1">
      <c r="A2343" s="10" t="s">
        <v>54</v>
      </c>
      <c r="B2343" s="10" t="s">
        <v>53</v>
      </c>
      <c r="C2343" s="10" t="s">
        <v>404</v>
      </c>
      <c r="D2343" s="10">
        <v>2035</v>
      </c>
      <c r="E2343" s="10" t="s">
        <v>53</v>
      </c>
      <c r="F2343" s="10">
        <v>1000</v>
      </c>
      <c r="G2343" s="10">
        <v>1000</v>
      </c>
      <c r="H2343" s="10" t="s">
        <v>291</v>
      </c>
      <c r="I2343" s="10" t="str">
        <f>_xlfn.XLOOKUP(E2343,Country_MZ[MARKET_NODE],Country_MZ[COUNTRY_NAME])</f>
        <v>CROATIA</v>
      </c>
      <c r="J2343" s="10" t="str">
        <f>_xlfn.XLOOKUP(A2343,Country_MZ[MARKET_NODE],Country_MZ[COUNTRY_NAME])</f>
        <v>HUNGARY</v>
      </c>
    </row>
    <row r="2344" spans="1:10" hidden="1">
      <c r="A2344" s="10" t="s">
        <v>54</v>
      </c>
      <c r="B2344" s="10" t="s">
        <v>53</v>
      </c>
      <c r="C2344" s="10" t="s">
        <v>404</v>
      </c>
      <c r="D2344" s="10">
        <v>2035</v>
      </c>
      <c r="E2344" s="10" t="s">
        <v>54</v>
      </c>
      <c r="F2344" s="10">
        <v>1700</v>
      </c>
      <c r="G2344" s="10">
        <v>1700</v>
      </c>
      <c r="H2344" s="10" t="s">
        <v>291</v>
      </c>
      <c r="I2344" s="10" t="str">
        <f>_xlfn.XLOOKUP(E2344,Country_MZ[MARKET_NODE],Country_MZ[COUNTRY_NAME])</f>
        <v>HUNGARY</v>
      </c>
      <c r="J2344" s="10" t="str">
        <f>_xlfn.XLOOKUP(A2344,Country_MZ[MARKET_NODE],Country_MZ[COUNTRY_NAME])</f>
        <v>HUNGARY</v>
      </c>
    </row>
    <row r="2345" spans="1:10" hidden="1">
      <c r="A2345" s="10" t="s">
        <v>54</v>
      </c>
      <c r="B2345" s="10" t="s">
        <v>81</v>
      </c>
      <c r="C2345" s="10" t="s">
        <v>405</v>
      </c>
      <c r="D2345" s="10">
        <v>2025</v>
      </c>
      <c r="E2345" s="10" t="s">
        <v>54</v>
      </c>
      <c r="F2345" s="10">
        <v>1000</v>
      </c>
      <c r="G2345" s="10">
        <v>1000</v>
      </c>
      <c r="H2345" s="10" t="s">
        <v>291</v>
      </c>
      <c r="I2345" s="10" t="str">
        <f>_xlfn.XLOOKUP(E2345,Country_MZ[MARKET_NODE],Country_MZ[COUNTRY_NAME])</f>
        <v>HUNGARY</v>
      </c>
      <c r="J2345" s="10" t="str">
        <f>_xlfn.XLOOKUP(A2345,Country_MZ[MARKET_NODE],Country_MZ[COUNTRY_NAME])</f>
        <v>HUNGARY</v>
      </c>
    </row>
    <row r="2346" spans="1:10" hidden="1">
      <c r="A2346" s="10" t="s">
        <v>54</v>
      </c>
      <c r="B2346" s="10" t="s">
        <v>81</v>
      </c>
      <c r="C2346" s="10" t="s">
        <v>405</v>
      </c>
      <c r="D2346" s="10">
        <v>2025</v>
      </c>
      <c r="E2346" s="10" t="s">
        <v>81</v>
      </c>
      <c r="F2346" s="10">
        <v>1340</v>
      </c>
      <c r="G2346" s="10">
        <v>1340</v>
      </c>
      <c r="H2346" s="10" t="s">
        <v>291</v>
      </c>
      <c r="I2346" s="10" t="str">
        <f>_xlfn.XLOOKUP(E2346,Country_MZ[MARKET_NODE],Country_MZ[COUNTRY_NAME])</f>
        <v>ROMANIA</v>
      </c>
      <c r="J2346" s="10" t="str">
        <f>_xlfn.XLOOKUP(A2346,Country_MZ[MARKET_NODE],Country_MZ[COUNTRY_NAME])</f>
        <v>HUNGARY</v>
      </c>
    </row>
    <row r="2347" spans="1:10" hidden="1">
      <c r="A2347" s="10" t="s">
        <v>54</v>
      </c>
      <c r="B2347" s="10" t="s">
        <v>81</v>
      </c>
      <c r="C2347" s="10" t="s">
        <v>405</v>
      </c>
      <c r="D2347" s="10">
        <v>2026</v>
      </c>
      <c r="E2347" s="10" t="s">
        <v>54</v>
      </c>
      <c r="F2347" s="10">
        <v>1300</v>
      </c>
      <c r="G2347" s="10">
        <v>1300</v>
      </c>
      <c r="H2347" s="10" t="s">
        <v>291</v>
      </c>
      <c r="I2347" s="10" t="str">
        <f>_xlfn.XLOOKUP(E2347,Country_MZ[MARKET_NODE],Country_MZ[COUNTRY_NAME])</f>
        <v>HUNGARY</v>
      </c>
      <c r="J2347" s="10" t="str">
        <f>_xlfn.XLOOKUP(A2347,Country_MZ[MARKET_NODE],Country_MZ[COUNTRY_NAME])</f>
        <v>HUNGARY</v>
      </c>
    </row>
    <row r="2348" spans="1:10" hidden="1">
      <c r="A2348" s="10" t="s">
        <v>54</v>
      </c>
      <c r="B2348" s="10" t="s">
        <v>81</v>
      </c>
      <c r="C2348" s="10" t="s">
        <v>405</v>
      </c>
      <c r="D2348" s="10">
        <v>2026</v>
      </c>
      <c r="E2348" s="10" t="s">
        <v>81</v>
      </c>
      <c r="F2348" s="10">
        <v>1700</v>
      </c>
      <c r="G2348" s="10">
        <v>1700</v>
      </c>
      <c r="H2348" s="10" t="s">
        <v>291</v>
      </c>
      <c r="I2348" s="10" t="str">
        <f>_xlfn.XLOOKUP(E2348,Country_MZ[MARKET_NODE],Country_MZ[COUNTRY_NAME])</f>
        <v>ROMANIA</v>
      </c>
      <c r="J2348" s="10" t="str">
        <f>_xlfn.XLOOKUP(A2348,Country_MZ[MARKET_NODE],Country_MZ[COUNTRY_NAME])</f>
        <v>HUNGARY</v>
      </c>
    </row>
    <row r="2349" spans="1:10" hidden="1">
      <c r="A2349" s="10" t="s">
        <v>54</v>
      </c>
      <c r="B2349" s="10" t="s">
        <v>81</v>
      </c>
      <c r="C2349" s="10" t="s">
        <v>405</v>
      </c>
      <c r="D2349" s="10">
        <v>2027</v>
      </c>
      <c r="E2349" s="10" t="s">
        <v>54</v>
      </c>
      <c r="F2349" s="10">
        <v>1300</v>
      </c>
      <c r="G2349" s="10">
        <v>1300</v>
      </c>
      <c r="H2349" s="10" t="s">
        <v>291</v>
      </c>
      <c r="I2349" s="10" t="str">
        <f>_xlfn.XLOOKUP(E2349,Country_MZ[MARKET_NODE],Country_MZ[COUNTRY_NAME])</f>
        <v>HUNGARY</v>
      </c>
      <c r="J2349" s="10" t="str">
        <f>_xlfn.XLOOKUP(A2349,Country_MZ[MARKET_NODE],Country_MZ[COUNTRY_NAME])</f>
        <v>HUNGARY</v>
      </c>
    </row>
    <row r="2350" spans="1:10" hidden="1">
      <c r="A2350" s="10" t="s">
        <v>54</v>
      </c>
      <c r="B2350" s="10" t="s">
        <v>81</v>
      </c>
      <c r="C2350" s="10" t="s">
        <v>405</v>
      </c>
      <c r="D2350" s="10">
        <v>2027</v>
      </c>
      <c r="E2350" s="10" t="s">
        <v>81</v>
      </c>
      <c r="F2350" s="10">
        <v>1700</v>
      </c>
      <c r="G2350" s="10">
        <v>1700</v>
      </c>
      <c r="H2350" s="10" t="s">
        <v>291</v>
      </c>
      <c r="I2350" s="10" t="str">
        <f>_xlfn.XLOOKUP(E2350,Country_MZ[MARKET_NODE],Country_MZ[COUNTRY_NAME])</f>
        <v>ROMANIA</v>
      </c>
      <c r="J2350" s="10" t="str">
        <f>_xlfn.XLOOKUP(A2350,Country_MZ[MARKET_NODE],Country_MZ[COUNTRY_NAME])</f>
        <v>HUNGARY</v>
      </c>
    </row>
    <row r="2351" spans="1:10" hidden="1">
      <c r="A2351" s="10" t="s">
        <v>54</v>
      </c>
      <c r="B2351" s="10" t="s">
        <v>81</v>
      </c>
      <c r="C2351" s="10" t="s">
        <v>405</v>
      </c>
      <c r="D2351" s="10">
        <v>2028</v>
      </c>
      <c r="E2351" s="10" t="s">
        <v>54</v>
      </c>
      <c r="F2351" s="10">
        <v>1300</v>
      </c>
      <c r="G2351" s="10">
        <v>1300</v>
      </c>
      <c r="H2351" s="10" t="s">
        <v>291</v>
      </c>
      <c r="I2351" s="10" t="str">
        <f>_xlfn.XLOOKUP(E2351,Country_MZ[MARKET_NODE],Country_MZ[COUNTRY_NAME])</f>
        <v>HUNGARY</v>
      </c>
      <c r="J2351" s="10" t="str">
        <f>_xlfn.XLOOKUP(A2351,Country_MZ[MARKET_NODE],Country_MZ[COUNTRY_NAME])</f>
        <v>HUNGARY</v>
      </c>
    </row>
    <row r="2352" spans="1:10" hidden="1">
      <c r="A2352" s="10" t="s">
        <v>54</v>
      </c>
      <c r="B2352" s="10" t="s">
        <v>81</v>
      </c>
      <c r="C2352" s="10" t="s">
        <v>405</v>
      </c>
      <c r="D2352" s="10">
        <v>2028</v>
      </c>
      <c r="E2352" s="10" t="s">
        <v>81</v>
      </c>
      <c r="F2352" s="10">
        <v>1700</v>
      </c>
      <c r="G2352" s="10">
        <v>1700</v>
      </c>
      <c r="H2352" s="10" t="s">
        <v>291</v>
      </c>
      <c r="I2352" s="10" t="str">
        <f>_xlfn.XLOOKUP(E2352,Country_MZ[MARKET_NODE],Country_MZ[COUNTRY_NAME])</f>
        <v>ROMANIA</v>
      </c>
      <c r="J2352" s="10" t="str">
        <f>_xlfn.XLOOKUP(A2352,Country_MZ[MARKET_NODE],Country_MZ[COUNTRY_NAME])</f>
        <v>HUNGARY</v>
      </c>
    </row>
    <row r="2353" spans="1:10" hidden="1">
      <c r="A2353" s="10" t="s">
        <v>54</v>
      </c>
      <c r="B2353" s="10" t="s">
        <v>81</v>
      </c>
      <c r="C2353" s="10" t="s">
        <v>405</v>
      </c>
      <c r="D2353" s="10">
        <v>2029</v>
      </c>
      <c r="E2353" s="10" t="s">
        <v>54</v>
      </c>
      <c r="F2353" s="10">
        <v>1300</v>
      </c>
      <c r="G2353" s="10">
        <v>1300</v>
      </c>
      <c r="H2353" s="10" t="s">
        <v>291</v>
      </c>
      <c r="I2353" s="10" t="str">
        <f>_xlfn.XLOOKUP(E2353,Country_MZ[MARKET_NODE],Country_MZ[COUNTRY_NAME])</f>
        <v>HUNGARY</v>
      </c>
      <c r="J2353" s="10" t="str">
        <f>_xlfn.XLOOKUP(A2353,Country_MZ[MARKET_NODE],Country_MZ[COUNTRY_NAME])</f>
        <v>HUNGARY</v>
      </c>
    </row>
    <row r="2354" spans="1:10" hidden="1">
      <c r="A2354" s="10" t="s">
        <v>54</v>
      </c>
      <c r="B2354" s="10" t="s">
        <v>81</v>
      </c>
      <c r="C2354" s="10" t="s">
        <v>405</v>
      </c>
      <c r="D2354" s="10">
        <v>2029</v>
      </c>
      <c r="E2354" s="10" t="s">
        <v>81</v>
      </c>
      <c r="F2354" s="10">
        <v>1700</v>
      </c>
      <c r="G2354" s="10">
        <v>1700</v>
      </c>
      <c r="H2354" s="10" t="s">
        <v>291</v>
      </c>
      <c r="I2354" s="10" t="str">
        <f>_xlfn.XLOOKUP(E2354,Country_MZ[MARKET_NODE],Country_MZ[COUNTRY_NAME])</f>
        <v>ROMANIA</v>
      </c>
      <c r="J2354" s="10" t="str">
        <f>_xlfn.XLOOKUP(A2354,Country_MZ[MARKET_NODE],Country_MZ[COUNTRY_NAME])</f>
        <v>HUNGARY</v>
      </c>
    </row>
    <row r="2355" spans="1:10" hidden="1">
      <c r="A2355" s="10" t="s">
        <v>54</v>
      </c>
      <c r="B2355" s="10" t="s">
        <v>81</v>
      </c>
      <c r="C2355" s="10" t="s">
        <v>405</v>
      </c>
      <c r="D2355" s="10">
        <v>2030</v>
      </c>
      <c r="E2355" s="10" t="s">
        <v>54</v>
      </c>
      <c r="F2355" s="10">
        <v>1300</v>
      </c>
      <c r="G2355" s="10">
        <v>1300</v>
      </c>
      <c r="H2355" s="10" t="s">
        <v>291</v>
      </c>
      <c r="I2355" s="10" t="str">
        <f>_xlfn.XLOOKUP(E2355,Country_MZ[MARKET_NODE],Country_MZ[COUNTRY_NAME])</f>
        <v>HUNGARY</v>
      </c>
      <c r="J2355" s="10" t="str">
        <f>_xlfn.XLOOKUP(A2355,Country_MZ[MARKET_NODE],Country_MZ[COUNTRY_NAME])</f>
        <v>HUNGARY</v>
      </c>
    </row>
    <row r="2356" spans="1:10" hidden="1">
      <c r="A2356" s="10" t="s">
        <v>54</v>
      </c>
      <c r="B2356" s="10" t="s">
        <v>81</v>
      </c>
      <c r="C2356" s="10" t="s">
        <v>405</v>
      </c>
      <c r="D2356" s="10">
        <v>2030</v>
      </c>
      <c r="E2356" s="10" t="s">
        <v>81</v>
      </c>
      <c r="F2356" s="10">
        <v>1700</v>
      </c>
      <c r="G2356" s="10">
        <v>1700</v>
      </c>
      <c r="H2356" s="10" t="s">
        <v>291</v>
      </c>
      <c r="I2356" s="10" t="str">
        <f>_xlfn.XLOOKUP(E2356,Country_MZ[MARKET_NODE],Country_MZ[COUNTRY_NAME])</f>
        <v>ROMANIA</v>
      </c>
      <c r="J2356" s="10" t="str">
        <f>_xlfn.XLOOKUP(A2356,Country_MZ[MARKET_NODE],Country_MZ[COUNTRY_NAME])</f>
        <v>HUNGARY</v>
      </c>
    </row>
    <row r="2357" spans="1:10" hidden="1">
      <c r="A2357" s="10" t="s">
        <v>54</v>
      </c>
      <c r="B2357" s="10" t="s">
        <v>81</v>
      </c>
      <c r="C2357" s="10" t="s">
        <v>405</v>
      </c>
      <c r="D2357" s="10">
        <v>2031</v>
      </c>
      <c r="E2357" s="10" t="s">
        <v>54</v>
      </c>
      <c r="F2357" s="10">
        <v>2710</v>
      </c>
      <c r="G2357" s="10">
        <v>2710</v>
      </c>
      <c r="H2357" s="10" t="s">
        <v>291</v>
      </c>
      <c r="I2357" s="10" t="str">
        <f>_xlfn.XLOOKUP(E2357,Country_MZ[MARKET_NODE],Country_MZ[COUNTRY_NAME])</f>
        <v>HUNGARY</v>
      </c>
      <c r="J2357" s="10" t="str">
        <f>_xlfn.XLOOKUP(A2357,Country_MZ[MARKET_NODE],Country_MZ[COUNTRY_NAME])</f>
        <v>HUNGARY</v>
      </c>
    </row>
    <row r="2358" spans="1:10" hidden="1">
      <c r="A2358" s="10" t="s">
        <v>54</v>
      </c>
      <c r="B2358" s="10" t="s">
        <v>81</v>
      </c>
      <c r="C2358" s="10" t="s">
        <v>405</v>
      </c>
      <c r="D2358" s="10">
        <v>2031</v>
      </c>
      <c r="E2358" s="10" t="s">
        <v>81</v>
      </c>
      <c r="F2358" s="10">
        <v>2300</v>
      </c>
      <c r="G2358" s="10">
        <v>2300</v>
      </c>
      <c r="H2358" s="10" t="s">
        <v>291</v>
      </c>
      <c r="I2358" s="10" t="str">
        <f>_xlfn.XLOOKUP(E2358,Country_MZ[MARKET_NODE],Country_MZ[COUNTRY_NAME])</f>
        <v>ROMANIA</v>
      </c>
      <c r="J2358" s="10" t="str">
        <f>_xlfn.XLOOKUP(A2358,Country_MZ[MARKET_NODE],Country_MZ[COUNTRY_NAME])</f>
        <v>HUNGARY</v>
      </c>
    </row>
    <row r="2359" spans="1:10" hidden="1">
      <c r="A2359" s="10" t="s">
        <v>54</v>
      </c>
      <c r="B2359" s="10" t="s">
        <v>81</v>
      </c>
      <c r="C2359" s="10" t="s">
        <v>405</v>
      </c>
      <c r="D2359" s="10">
        <v>2032</v>
      </c>
      <c r="E2359" s="10" t="s">
        <v>54</v>
      </c>
      <c r="F2359" s="10">
        <v>2710</v>
      </c>
      <c r="G2359" s="10">
        <v>2710</v>
      </c>
      <c r="H2359" s="10" t="s">
        <v>291</v>
      </c>
      <c r="I2359" s="10" t="str">
        <f>_xlfn.XLOOKUP(E2359,Country_MZ[MARKET_NODE],Country_MZ[COUNTRY_NAME])</f>
        <v>HUNGARY</v>
      </c>
      <c r="J2359" s="10" t="str">
        <f>_xlfn.XLOOKUP(A2359,Country_MZ[MARKET_NODE],Country_MZ[COUNTRY_NAME])</f>
        <v>HUNGARY</v>
      </c>
    </row>
    <row r="2360" spans="1:10" hidden="1">
      <c r="A2360" s="10" t="s">
        <v>54</v>
      </c>
      <c r="B2360" s="10" t="s">
        <v>81</v>
      </c>
      <c r="C2360" s="10" t="s">
        <v>405</v>
      </c>
      <c r="D2360" s="10">
        <v>2032</v>
      </c>
      <c r="E2360" s="10" t="s">
        <v>81</v>
      </c>
      <c r="F2360" s="10">
        <v>2300</v>
      </c>
      <c r="G2360" s="10">
        <v>2300</v>
      </c>
      <c r="H2360" s="10" t="s">
        <v>291</v>
      </c>
      <c r="I2360" s="10" t="str">
        <f>_xlfn.XLOOKUP(E2360,Country_MZ[MARKET_NODE],Country_MZ[COUNTRY_NAME])</f>
        <v>ROMANIA</v>
      </c>
      <c r="J2360" s="10" t="str">
        <f>_xlfn.XLOOKUP(A2360,Country_MZ[MARKET_NODE],Country_MZ[COUNTRY_NAME])</f>
        <v>HUNGARY</v>
      </c>
    </row>
    <row r="2361" spans="1:10" hidden="1">
      <c r="A2361" s="10" t="s">
        <v>54</v>
      </c>
      <c r="B2361" s="10" t="s">
        <v>81</v>
      </c>
      <c r="C2361" s="10" t="s">
        <v>405</v>
      </c>
      <c r="D2361" s="10">
        <v>2033</v>
      </c>
      <c r="E2361" s="10" t="s">
        <v>54</v>
      </c>
      <c r="F2361" s="10">
        <v>2710</v>
      </c>
      <c r="G2361" s="10">
        <v>2710</v>
      </c>
      <c r="H2361" s="10" t="s">
        <v>291</v>
      </c>
      <c r="I2361" s="10" t="str">
        <f>_xlfn.XLOOKUP(E2361,Country_MZ[MARKET_NODE],Country_MZ[COUNTRY_NAME])</f>
        <v>HUNGARY</v>
      </c>
      <c r="J2361" s="10" t="str">
        <f>_xlfn.XLOOKUP(A2361,Country_MZ[MARKET_NODE],Country_MZ[COUNTRY_NAME])</f>
        <v>HUNGARY</v>
      </c>
    </row>
    <row r="2362" spans="1:10" hidden="1">
      <c r="A2362" s="10" t="s">
        <v>54</v>
      </c>
      <c r="B2362" s="10" t="s">
        <v>81</v>
      </c>
      <c r="C2362" s="10" t="s">
        <v>405</v>
      </c>
      <c r="D2362" s="10">
        <v>2033</v>
      </c>
      <c r="E2362" s="10" t="s">
        <v>81</v>
      </c>
      <c r="F2362" s="10">
        <v>2300</v>
      </c>
      <c r="G2362" s="10">
        <v>2300</v>
      </c>
      <c r="H2362" s="10" t="s">
        <v>291</v>
      </c>
      <c r="I2362" s="10" t="str">
        <f>_xlfn.XLOOKUP(E2362,Country_MZ[MARKET_NODE],Country_MZ[COUNTRY_NAME])</f>
        <v>ROMANIA</v>
      </c>
      <c r="J2362" s="10" t="str">
        <f>_xlfn.XLOOKUP(A2362,Country_MZ[MARKET_NODE],Country_MZ[COUNTRY_NAME])</f>
        <v>HUNGARY</v>
      </c>
    </row>
    <row r="2363" spans="1:10" hidden="1">
      <c r="A2363" s="10" t="s">
        <v>54</v>
      </c>
      <c r="B2363" s="10" t="s">
        <v>81</v>
      </c>
      <c r="C2363" s="10" t="s">
        <v>405</v>
      </c>
      <c r="D2363" s="10">
        <v>2034</v>
      </c>
      <c r="E2363" s="10" t="s">
        <v>54</v>
      </c>
      <c r="F2363" s="10">
        <v>2710</v>
      </c>
      <c r="G2363" s="10">
        <v>2710</v>
      </c>
      <c r="H2363" s="10" t="s">
        <v>291</v>
      </c>
      <c r="I2363" s="10" t="str">
        <f>_xlfn.XLOOKUP(E2363,Country_MZ[MARKET_NODE],Country_MZ[COUNTRY_NAME])</f>
        <v>HUNGARY</v>
      </c>
      <c r="J2363" s="10" t="str">
        <f>_xlfn.XLOOKUP(A2363,Country_MZ[MARKET_NODE],Country_MZ[COUNTRY_NAME])</f>
        <v>HUNGARY</v>
      </c>
    </row>
    <row r="2364" spans="1:10" hidden="1">
      <c r="A2364" s="10" t="s">
        <v>54</v>
      </c>
      <c r="B2364" s="10" t="s">
        <v>81</v>
      </c>
      <c r="C2364" s="10" t="s">
        <v>405</v>
      </c>
      <c r="D2364" s="10">
        <v>2034</v>
      </c>
      <c r="E2364" s="10" t="s">
        <v>81</v>
      </c>
      <c r="F2364" s="10">
        <v>2300</v>
      </c>
      <c r="G2364" s="10">
        <v>2300</v>
      </c>
      <c r="H2364" s="10" t="s">
        <v>291</v>
      </c>
      <c r="I2364" s="10" t="str">
        <f>_xlfn.XLOOKUP(E2364,Country_MZ[MARKET_NODE],Country_MZ[COUNTRY_NAME])</f>
        <v>ROMANIA</v>
      </c>
      <c r="J2364" s="10" t="str">
        <f>_xlfn.XLOOKUP(A2364,Country_MZ[MARKET_NODE],Country_MZ[COUNTRY_NAME])</f>
        <v>HUNGARY</v>
      </c>
    </row>
    <row r="2365" spans="1:10" hidden="1">
      <c r="A2365" s="10" t="s">
        <v>54</v>
      </c>
      <c r="B2365" s="10" t="s">
        <v>81</v>
      </c>
      <c r="C2365" s="10" t="s">
        <v>405</v>
      </c>
      <c r="D2365" s="10">
        <v>2035</v>
      </c>
      <c r="E2365" s="10" t="s">
        <v>54</v>
      </c>
      <c r="F2365" s="10">
        <v>2710</v>
      </c>
      <c r="G2365" s="10">
        <v>2710</v>
      </c>
      <c r="H2365" s="10" t="s">
        <v>291</v>
      </c>
      <c r="I2365" s="10" t="str">
        <f>_xlfn.XLOOKUP(E2365,Country_MZ[MARKET_NODE],Country_MZ[COUNTRY_NAME])</f>
        <v>HUNGARY</v>
      </c>
      <c r="J2365" s="10" t="str">
        <f>_xlfn.XLOOKUP(A2365,Country_MZ[MARKET_NODE],Country_MZ[COUNTRY_NAME])</f>
        <v>HUNGARY</v>
      </c>
    </row>
    <row r="2366" spans="1:10" hidden="1">
      <c r="A2366" s="10" t="s">
        <v>54</v>
      </c>
      <c r="B2366" s="10" t="s">
        <v>81</v>
      </c>
      <c r="C2366" s="10" t="s">
        <v>405</v>
      </c>
      <c r="D2366" s="10">
        <v>2035</v>
      </c>
      <c r="E2366" s="10" t="s">
        <v>81</v>
      </c>
      <c r="F2366" s="10">
        <v>2300</v>
      </c>
      <c r="G2366" s="10">
        <v>2300</v>
      </c>
      <c r="H2366" s="10" t="s">
        <v>291</v>
      </c>
      <c r="I2366" s="10" t="str">
        <f>_xlfn.XLOOKUP(E2366,Country_MZ[MARKET_NODE],Country_MZ[COUNTRY_NAME])</f>
        <v>ROMANIA</v>
      </c>
      <c r="J2366" s="10" t="str">
        <f>_xlfn.XLOOKUP(A2366,Country_MZ[MARKET_NODE],Country_MZ[COUNTRY_NAME])</f>
        <v>HUNGARY</v>
      </c>
    </row>
    <row r="2367" spans="1:10" hidden="1">
      <c r="A2367" s="10" t="s">
        <v>54</v>
      </c>
      <c r="B2367" s="10" t="s">
        <v>82</v>
      </c>
      <c r="C2367" s="10" t="s">
        <v>406</v>
      </c>
      <c r="D2367" s="10">
        <v>2025</v>
      </c>
      <c r="E2367" s="10" t="s">
        <v>54</v>
      </c>
      <c r="F2367" s="10">
        <v>680</v>
      </c>
      <c r="G2367" s="10">
        <v>680</v>
      </c>
      <c r="H2367" s="10" t="s">
        <v>291</v>
      </c>
      <c r="I2367" s="10" t="str">
        <f>_xlfn.XLOOKUP(E2367,Country_MZ[MARKET_NODE],Country_MZ[COUNTRY_NAME])</f>
        <v>HUNGARY</v>
      </c>
      <c r="J2367" s="10" t="str">
        <f>_xlfn.XLOOKUP(A2367,Country_MZ[MARKET_NODE],Country_MZ[COUNTRY_NAME])</f>
        <v>HUNGARY</v>
      </c>
    </row>
    <row r="2368" spans="1:10" hidden="1">
      <c r="A2368" s="10" t="s">
        <v>54</v>
      </c>
      <c r="B2368" s="10" t="s">
        <v>82</v>
      </c>
      <c r="C2368" s="10" t="s">
        <v>406</v>
      </c>
      <c r="D2368" s="10">
        <v>2025</v>
      </c>
      <c r="E2368" s="10" t="s">
        <v>82</v>
      </c>
      <c r="F2368" s="10">
        <v>700</v>
      </c>
      <c r="G2368" s="10">
        <v>203</v>
      </c>
      <c r="H2368" s="10" t="s">
        <v>292</v>
      </c>
      <c r="I2368" s="10" t="str">
        <f>_xlfn.XLOOKUP(E2368,Country_MZ[MARKET_NODE],Country_MZ[COUNTRY_NAME])</f>
        <v>SERBIA</v>
      </c>
      <c r="J2368" s="10" t="str">
        <f>_xlfn.XLOOKUP(A2368,Country_MZ[MARKET_NODE],Country_MZ[COUNTRY_NAME])</f>
        <v>HUNGARY</v>
      </c>
    </row>
    <row r="2369" spans="1:10" hidden="1">
      <c r="A2369" s="10" t="s">
        <v>54</v>
      </c>
      <c r="B2369" s="10" t="s">
        <v>82</v>
      </c>
      <c r="C2369" s="10" t="s">
        <v>406</v>
      </c>
      <c r="D2369" s="10">
        <v>2026</v>
      </c>
      <c r="E2369" s="10" t="s">
        <v>54</v>
      </c>
      <c r="F2369" s="10">
        <v>680</v>
      </c>
      <c r="G2369" s="10">
        <v>680</v>
      </c>
      <c r="H2369" s="10" t="s">
        <v>291</v>
      </c>
      <c r="I2369" s="10" t="str">
        <f>_xlfn.XLOOKUP(E2369,Country_MZ[MARKET_NODE],Country_MZ[COUNTRY_NAME])</f>
        <v>HUNGARY</v>
      </c>
      <c r="J2369" s="10" t="str">
        <f>_xlfn.XLOOKUP(A2369,Country_MZ[MARKET_NODE],Country_MZ[COUNTRY_NAME])</f>
        <v>HUNGARY</v>
      </c>
    </row>
    <row r="2370" spans="1:10" hidden="1">
      <c r="A2370" s="10" t="s">
        <v>54</v>
      </c>
      <c r="B2370" s="10" t="s">
        <v>82</v>
      </c>
      <c r="C2370" s="10" t="s">
        <v>406</v>
      </c>
      <c r="D2370" s="10">
        <v>2026</v>
      </c>
      <c r="E2370" s="10" t="s">
        <v>82</v>
      </c>
      <c r="F2370" s="10">
        <v>700</v>
      </c>
      <c r="G2370" s="10">
        <v>203</v>
      </c>
      <c r="H2370" s="10" t="s">
        <v>292</v>
      </c>
      <c r="I2370" s="10" t="str">
        <f>_xlfn.XLOOKUP(E2370,Country_MZ[MARKET_NODE],Country_MZ[COUNTRY_NAME])</f>
        <v>SERBIA</v>
      </c>
      <c r="J2370" s="10" t="str">
        <f>_xlfn.XLOOKUP(A2370,Country_MZ[MARKET_NODE],Country_MZ[COUNTRY_NAME])</f>
        <v>HUNGARY</v>
      </c>
    </row>
    <row r="2371" spans="1:10" hidden="1">
      <c r="A2371" s="10" t="s">
        <v>54</v>
      </c>
      <c r="B2371" s="10" t="s">
        <v>82</v>
      </c>
      <c r="C2371" s="10" t="s">
        <v>406</v>
      </c>
      <c r="D2371" s="10">
        <v>2027</v>
      </c>
      <c r="E2371" s="10" t="s">
        <v>54</v>
      </c>
      <c r="F2371" s="10">
        <v>680</v>
      </c>
      <c r="G2371" s="10">
        <v>680</v>
      </c>
      <c r="H2371" s="10" t="s">
        <v>291</v>
      </c>
      <c r="I2371" s="10" t="str">
        <f>_xlfn.XLOOKUP(E2371,Country_MZ[MARKET_NODE],Country_MZ[COUNTRY_NAME])</f>
        <v>HUNGARY</v>
      </c>
      <c r="J2371" s="10" t="str">
        <f>_xlfn.XLOOKUP(A2371,Country_MZ[MARKET_NODE],Country_MZ[COUNTRY_NAME])</f>
        <v>HUNGARY</v>
      </c>
    </row>
    <row r="2372" spans="1:10" hidden="1">
      <c r="A2372" s="10" t="s">
        <v>54</v>
      </c>
      <c r="B2372" s="10" t="s">
        <v>82</v>
      </c>
      <c r="C2372" s="10" t="s">
        <v>406</v>
      </c>
      <c r="D2372" s="10">
        <v>2027</v>
      </c>
      <c r="E2372" s="10" t="s">
        <v>82</v>
      </c>
      <c r="F2372" s="10">
        <v>700</v>
      </c>
      <c r="G2372" s="10">
        <v>203</v>
      </c>
      <c r="H2372" s="10" t="s">
        <v>292</v>
      </c>
      <c r="I2372" s="10" t="str">
        <f>_xlfn.XLOOKUP(E2372,Country_MZ[MARKET_NODE],Country_MZ[COUNTRY_NAME])</f>
        <v>SERBIA</v>
      </c>
      <c r="J2372" s="10" t="str">
        <f>_xlfn.XLOOKUP(A2372,Country_MZ[MARKET_NODE],Country_MZ[COUNTRY_NAME])</f>
        <v>HUNGARY</v>
      </c>
    </row>
    <row r="2373" spans="1:10" hidden="1">
      <c r="A2373" s="10" t="s">
        <v>54</v>
      </c>
      <c r="B2373" s="10" t="s">
        <v>82</v>
      </c>
      <c r="C2373" s="10" t="s">
        <v>406</v>
      </c>
      <c r="D2373" s="10">
        <v>2028</v>
      </c>
      <c r="E2373" s="10" t="s">
        <v>54</v>
      </c>
      <c r="F2373" s="10">
        <v>680</v>
      </c>
      <c r="G2373" s="10">
        <v>680</v>
      </c>
      <c r="H2373" s="10" t="s">
        <v>291</v>
      </c>
      <c r="I2373" s="10" t="str">
        <f>_xlfn.XLOOKUP(E2373,Country_MZ[MARKET_NODE],Country_MZ[COUNTRY_NAME])</f>
        <v>HUNGARY</v>
      </c>
      <c r="J2373" s="10" t="str">
        <f>_xlfn.XLOOKUP(A2373,Country_MZ[MARKET_NODE],Country_MZ[COUNTRY_NAME])</f>
        <v>HUNGARY</v>
      </c>
    </row>
    <row r="2374" spans="1:10" hidden="1">
      <c r="A2374" s="10" t="s">
        <v>54</v>
      </c>
      <c r="B2374" s="10" t="s">
        <v>82</v>
      </c>
      <c r="C2374" s="10" t="s">
        <v>406</v>
      </c>
      <c r="D2374" s="10">
        <v>2028</v>
      </c>
      <c r="E2374" s="10" t="s">
        <v>82</v>
      </c>
      <c r="F2374" s="10">
        <v>700</v>
      </c>
      <c r="G2374" s="10">
        <v>203</v>
      </c>
      <c r="H2374" s="10" t="s">
        <v>292</v>
      </c>
      <c r="I2374" s="10" t="str">
        <f>_xlfn.XLOOKUP(E2374,Country_MZ[MARKET_NODE],Country_MZ[COUNTRY_NAME])</f>
        <v>SERBIA</v>
      </c>
      <c r="J2374" s="10" t="str">
        <f>_xlfn.XLOOKUP(A2374,Country_MZ[MARKET_NODE],Country_MZ[COUNTRY_NAME])</f>
        <v>HUNGARY</v>
      </c>
    </row>
    <row r="2375" spans="1:10" hidden="1">
      <c r="A2375" s="10" t="s">
        <v>54</v>
      </c>
      <c r="B2375" s="10" t="s">
        <v>82</v>
      </c>
      <c r="C2375" s="10" t="s">
        <v>406</v>
      </c>
      <c r="D2375" s="10">
        <v>2029</v>
      </c>
      <c r="E2375" s="10" t="s">
        <v>54</v>
      </c>
      <c r="F2375" s="10">
        <v>920</v>
      </c>
      <c r="G2375" s="10">
        <v>920</v>
      </c>
      <c r="H2375" s="10" t="s">
        <v>291</v>
      </c>
      <c r="I2375" s="10" t="str">
        <f>_xlfn.XLOOKUP(E2375,Country_MZ[MARKET_NODE],Country_MZ[COUNTRY_NAME])</f>
        <v>HUNGARY</v>
      </c>
      <c r="J2375" s="10" t="str">
        <f>_xlfn.XLOOKUP(A2375,Country_MZ[MARKET_NODE],Country_MZ[COUNTRY_NAME])</f>
        <v>HUNGARY</v>
      </c>
    </row>
    <row r="2376" spans="1:10" hidden="1">
      <c r="A2376" s="10" t="s">
        <v>54</v>
      </c>
      <c r="B2376" s="10" t="s">
        <v>82</v>
      </c>
      <c r="C2376" s="10" t="s">
        <v>406</v>
      </c>
      <c r="D2376" s="10">
        <v>2029</v>
      </c>
      <c r="E2376" s="10" t="s">
        <v>82</v>
      </c>
      <c r="F2376" s="10">
        <v>700</v>
      </c>
      <c r="G2376" s="10">
        <v>203</v>
      </c>
      <c r="H2376" s="10" t="s">
        <v>292</v>
      </c>
      <c r="I2376" s="10" t="str">
        <f>_xlfn.XLOOKUP(E2376,Country_MZ[MARKET_NODE],Country_MZ[COUNTRY_NAME])</f>
        <v>SERBIA</v>
      </c>
      <c r="J2376" s="10" t="str">
        <f>_xlfn.XLOOKUP(A2376,Country_MZ[MARKET_NODE],Country_MZ[COUNTRY_NAME])</f>
        <v>HUNGARY</v>
      </c>
    </row>
    <row r="2377" spans="1:10" hidden="1">
      <c r="A2377" s="10" t="s">
        <v>54</v>
      </c>
      <c r="B2377" s="10" t="s">
        <v>82</v>
      </c>
      <c r="C2377" s="10" t="s">
        <v>406</v>
      </c>
      <c r="D2377" s="10">
        <v>2030</v>
      </c>
      <c r="E2377" s="10" t="s">
        <v>54</v>
      </c>
      <c r="F2377" s="10">
        <v>920</v>
      </c>
      <c r="G2377" s="10">
        <v>920</v>
      </c>
      <c r="H2377" s="10" t="s">
        <v>291</v>
      </c>
      <c r="I2377" s="10" t="str">
        <f>_xlfn.XLOOKUP(E2377,Country_MZ[MARKET_NODE],Country_MZ[COUNTRY_NAME])</f>
        <v>HUNGARY</v>
      </c>
      <c r="J2377" s="10" t="str">
        <f>_xlfn.XLOOKUP(A2377,Country_MZ[MARKET_NODE],Country_MZ[COUNTRY_NAME])</f>
        <v>HUNGARY</v>
      </c>
    </row>
    <row r="2378" spans="1:10" hidden="1">
      <c r="A2378" s="10" t="s">
        <v>54</v>
      </c>
      <c r="B2378" s="10" t="s">
        <v>82</v>
      </c>
      <c r="C2378" s="10" t="s">
        <v>406</v>
      </c>
      <c r="D2378" s="10">
        <v>2030</v>
      </c>
      <c r="E2378" s="10" t="s">
        <v>82</v>
      </c>
      <c r="F2378" s="10">
        <v>1200</v>
      </c>
      <c r="G2378" s="10">
        <v>703</v>
      </c>
      <c r="H2378" s="10" t="s">
        <v>292</v>
      </c>
      <c r="I2378" s="10" t="str">
        <f>_xlfn.XLOOKUP(E2378,Country_MZ[MARKET_NODE],Country_MZ[COUNTRY_NAME])</f>
        <v>SERBIA</v>
      </c>
      <c r="J2378" s="10" t="str">
        <f>_xlfn.XLOOKUP(A2378,Country_MZ[MARKET_NODE],Country_MZ[COUNTRY_NAME])</f>
        <v>HUNGARY</v>
      </c>
    </row>
    <row r="2379" spans="1:10" hidden="1">
      <c r="A2379" s="10" t="s">
        <v>54</v>
      </c>
      <c r="B2379" s="10" t="s">
        <v>82</v>
      </c>
      <c r="C2379" s="10" t="s">
        <v>406</v>
      </c>
      <c r="D2379" s="10">
        <v>2031</v>
      </c>
      <c r="E2379" s="10" t="s">
        <v>54</v>
      </c>
      <c r="F2379" s="10">
        <v>920</v>
      </c>
      <c r="G2379" s="10">
        <v>920</v>
      </c>
      <c r="H2379" s="10" t="s">
        <v>291</v>
      </c>
      <c r="I2379" s="10" t="str">
        <f>_xlfn.XLOOKUP(E2379,Country_MZ[MARKET_NODE],Country_MZ[COUNTRY_NAME])</f>
        <v>HUNGARY</v>
      </c>
      <c r="J2379" s="10" t="str">
        <f>_xlfn.XLOOKUP(A2379,Country_MZ[MARKET_NODE],Country_MZ[COUNTRY_NAME])</f>
        <v>HUNGARY</v>
      </c>
    </row>
    <row r="2380" spans="1:10" hidden="1">
      <c r="A2380" s="10" t="s">
        <v>54</v>
      </c>
      <c r="B2380" s="10" t="s">
        <v>82</v>
      </c>
      <c r="C2380" s="10" t="s">
        <v>406</v>
      </c>
      <c r="D2380" s="10">
        <v>2031</v>
      </c>
      <c r="E2380" s="10" t="s">
        <v>82</v>
      </c>
      <c r="F2380" s="10">
        <v>1200</v>
      </c>
      <c r="G2380" s="10">
        <v>703</v>
      </c>
      <c r="H2380" s="10" t="s">
        <v>292</v>
      </c>
      <c r="I2380" s="10" t="str">
        <f>_xlfn.XLOOKUP(E2380,Country_MZ[MARKET_NODE],Country_MZ[COUNTRY_NAME])</f>
        <v>SERBIA</v>
      </c>
      <c r="J2380" s="10" t="str">
        <f>_xlfn.XLOOKUP(A2380,Country_MZ[MARKET_NODE],Country_MZ[COUNTRY_NAME])</f>
        <v>HUNGARY</v>
      </c>
    </row>
    <row r="2381" spans="1:10" hidden="1">
      <c r="A2381" s="10" t="s">
        <v>54</v>
      </c>
      <c r="B2381" s="10" t="s">
        <v>82</v>
      </c>
      <c r="C2381" s="10" t="s">
        <v>406</v>
      </c>
      <c r="D2381" s="10">
        <v>2032</v>
      </c>
      <c r="E2381" s="10" t="s">
        <v>54</v>
      </c>
      <c r="F2381" s="10">
        <v>920</v>
      </c>
      <c r="G2381" s="10">
        <v>920</v>
      </c>
      <c r="H2381" s="10" t="s">
        <v>291</v>
      </c>
      <c r="I2381" s="10" t="str">
        <f>_xlfn.XLOOKUP(E2381,Country_MZ[MARKET_NODE],Country_MZ[COUNTRY_NAME])</f>
        <v>HUNGARY</v>
      </c>
      <c r="J2381" s="10" t="str">
        <f>_xlfn.XLOOKUP(A2381,Country_MZ[MARKET_NODE],Country_MZ[COUNTRY_NAME])</f>
        <v>HUNGARY</v>
      </c>
    </row>
    <row r="2382" spans="1:10" hidden="1">
      <c r="A2382" s="10" t="s">
        <v>54</v>
      </c>
      <c r="B2382" s="10" t="s">
        <v>82</v>
      </c>
      <c r="C2382" s="10" t="s">
        <v>406</v>
      </c>
      <c r="D2382" s="10">
        <v>2032</v>
      </c>
      <c r="E2382" s="10" t="s">
        <v>82</v>
      </c>
      <c r="F2382" s="10">
        <v>1200</v>
      </c>
      <c r="G2382" s="10">
        <v>703</v>
      </c>
      <c r="H2382" s="10" t="s">
        <v>292</v>
      </c>
      <c r="I2382" s="10" t="str">
        <f>_xlfn.XLOOKUP(E2382,Country_MZ[MARKET_NODE],Country_MZ[COUNTRY_NAME])</f>
        <v>SERBIA</v>
      </c>
      <c r="J2382" s="10" t="str">
        <f>_xlfn.XLOOKUP(A2382,Country_MZ[MARKET_NODE],Country_MZ[COUNTRY_NAME])</f>
        <v>HUNGARY</v>
      </c>
    </row>
    <row r="2383" spans="1:10" hidden="1">
      <c r="A2383" s="10" t="s">
        <v>54</v>
      </c>
      <c r="B2383" s="10" t="s">
        <v>82</v>
      </c>
      <c r="C2383" s="10" t="s">
        <v>406</v>
      </c>
      <c r="D2383" s="10">
        <v>2033</v>
      </c>
      <c r="E2383" s="10" t="s">
        <v>54</v>
      </c>
      <c r="F2383" s="10">
        <v>920</v>
      </c>
      <c r="G2383" s="10">
        <v>920</v>
      </c>
      <c r="H2383" s="10" t="s">
        <v>291</v>
      </c>
      <c r="I2383" s="10" t="str">
        <f>_xlfn.XLOOKUP(E2383,Country_MZ[MARKET_NODE],Country_MZ[COUNTRY_NAME])</f>
        <v>HUNGARY</v>
      </c>
      <c r="J2383" s="10" t="str">
        <f>_xlfn.XLOOKUP(A2383,Country_MZ[MARKET_NODE],Country_MZ[COUNTRY_NAME])</f>
        <v>HUNGARY</v>
      </c>
    </row>
    <row r="2384" spans="1:10" hidden="1">
      <c r="A2384" s="10" t="s">
        <v>54</v>
      </c>
      <c r="B2384" s="10" t="s">
        <v>82</v>
      </c>
      <c r="C2384" s="10" t="s">
        <v>406</v>
      </c>
      <c r="D2384" s="10">
        <v>2033</v>
      </c>
      <c r="E2384" s="10" t="s">
        <v>82</v>
      </c>
      <c r="F2384" s="10">
        <v>1200</v>
      </c>
      <c r="G2384" s="10">
        <v>703</v>
      </c>
      <c r="H2384" s="10" t="s">
        <v>292</v>
      </c>
      <c r="I2384" s="10" t="str">
        <f>_xlfn.XLOOKUP(E2384,Country_MZ[MARKET_NODE],Country_MZ[COUNTRY_NAME])</f>
        <v>SERBIA</v>
      </c>
      <c r="J2384" s="10" t="str">
        <f>_xlfn.XLOOKUP(A2384,Country_MZ[MARKET_NODE],Country_MZ[COUNTRY_NAME])</f>
        <v>HUNGARY</v>
      </c>
    </row>
    <row r="2385" spans="1:10" hidden="1">
      <c r="A2385" s="10" t="s">
        <v>54</v>
      </c>
      <c r="B2385" s="10" t="s">
        <v>82</v>
      </c>
      <c r="C2385" s="10" t="s">
        <v>406</v>
      </c>
      <c r="D2385" s="10">
        <v>2034</v>
      </c>
      <c r="E2385" s="10" t="s">
        <v>54</v>
      </c>
      <c r="F2385" s="10">
        <v>920</v>
      </c>
      <c r="G2385" s="10">
        <v>920</v>
      </c>
      <c r="H2385" s="10" t="s">
        <v>291</v>
      </c>
      <c r="I2385" s="10" t="str">
        <f>_xlfn.XLOOKUP(E2385,Country_MZ[MARKET_NODE],Country_MZ[COUNTRY_NAME])</f>
        <v>HUNGARY</v>
      </c>
      <c r="J2385" s="10" t="str">
        <f>_xlfn.XLOOKUP(A2385,Country_MZ[MARKET_NODE],Country_MZ[COUNTRY_NAME])</f>
        <v>HUNGARY</v>
      </c>
    </row>
    <row r="2386" spans="1:10" hidden="1">
      <c r="A2386" s="10" t="s">
        <v>54</v>
      </c>
      <c r="B2386" s="10" t="s">
        <v>82</v>
      </c>
      <c r="C2386" s="10" t="s">
        <v>406</v>
      </c>
      <c r="D2386" s="10">
        <v>2034</v>
      </c>
      <c r="E2386" s="10" t="s">
        <v>82</v>
      </c>
      <c r="F2386" s="10">
        <v>1200</v>
      </c>
      <c r="G2386" s="10">
        <v>703</v>
      </c>
      <c r="H2386" s="10" t="s">
        <v>292</v>
      </c>
      <c r="I2386" s="10" t="str">
        <f>_xlfn.XLOOKUP(E2386,Country_MZ[MARKET_NODE],Country_MZ[COUNTRY_NAME])</f>
        <v>SERBIA</v>
      </c>
      <c r="J2386" s="10" t="str">
        <f>_xlfn.XLOOKUP(A2386,Country_MZ[MARKET_NODE],Country_MZ[COUNTRY_NAME])</f>
        <v>HUNGARY</v>
      </c>
    </row>
    <row r="2387" spans="1:10" hidden="1">
      <c r="A2387" s="10" t="s">
        <v>54</v>
      </c>
      <c r="B2387" s="10" t="s">
        <v>82</v>
      </c>
      <c r="C2387" s="10" t="s">
        <v>406</v>
      </c>
      <c r="D2387" s="10">
        <v>2035</v>
      </c>
      <c r="E2387" s="10" t="s">
        <v>54</v>
      </c>
      <c r="F2387" s="10">
        <v>920</v>
      </c>
      <c r="G2387" s="10">
        <v>920</v>
      </c>
      <c r="H2387" s="10" t="s">
        <v>291</v>
      </c>
      <c r="I2387" s="10" t="str">
        <f>_xlfn.XLOOKUP(E2387,Country_MZ[MARKET_NODE],Country_MZ[COUNTRY_NAME])</f>
        <v>HUNGARY</v>
      </c>
      <c r="J2387" s="10" t="str">
        <f>_xlfn.XLOOKUP(A2387,Country_MZ[MARKET_NODE],Country_MZ[COUNTRY_NAME])</f>
        <v>HUNGARY</v>
      </c>
    </row>
    <row r="2388" spans="1:10" hidden="1">
      <c r="A2388" s="10" t="s">
        <v>54</v>
      </c>
      <c r="B2388" s="10" t="s">
        <v>82</v>
      </c>
      <c r="C2388" s="10" t="s">
        <v>406</v>
      </c>
      <c r="D2388" s="10">
        <v>2035</v>
      </c>
      <c r="E2388" s="10" t="s">
        <v>82</v>
      </c>
      <c r="F2388" s="10">
        <v>1200</v>
      </c>
      <c r="G2388" s="10">
        <v>703</v>
      </c>
      <c r="H2388" s="10" t="s">
        <v>292</v>
      </c>
      <c r="I2388" s="10" t="str">
        <f>_xlfn.XLOOKUP(E2388,Country_MZ[MARKET_NODE],Country_MZ[COUNTRY_NAME])</f>
        <v>SERBIA</v>
      </c>
      <c r="J2388" s="10" t="str">
        <f>_xlfn.XLOOKUP(A2388,Country_MZ[MARKET_NODE],Country_MZ[COUNTRY_NAME])</f>
        <v>HUNGARY</v>
      </c>
    </row>
    <row r="2389" spans="1:10" hidden="1">
      <c r="A2389" s="10" t="s">
        <v>54</v>
      </c>
      <c r="B2389" s="10" t="s">
        <v>87</v>
      </c>
      <c r="C2389" s="10" t="s">
        <v>407</v>
      </c>
      <c r="D2389" s="10">
        <v>2025</v>
      </c>
      <c r="E2389" s="10" t="s">
        <v>54</v>
      </c>
      <c r="F2389" s="10">
        <v>1200</v>
      </c>
      <c r="G2389" s="10">
        <v>1200</v>
      </c>
      <c r="H2389" s="10" t="s">
        <v>291</v>
      </c>
      <c r="I2389" s="10" t="str">
        <f>_xlfn.XLOOKUP(E2389,Country_MZ[MARKET_NODE],Country_MZ[COUNTRY_NAME])</f>
        <v>HUNGARY</v>
      </c>
      <c r="J2389" s="10" t="str">
        <f>_xlfn.XLOOKUP(A2389,Country_MZ[MARKET_NODE],Country_MZ[COUNTRY_NAME])</f>
        <v>HUNGARY</v>
      </c>
    </row>
    <row r="2390" spans="1:10" hidden="1">
      <c r="A2390" s="10" t="s">
        <v>54</v>
      </c>
      <c r="B2390" s="10" t="s">
        <v>87</v>
      </c>
      <c r="C2390" s="10" t="s">
        <v>407</v>
      </c>
      <c r="D2390" s="10">
        <v>2025</v>
      </c>
      <c r="E2390" s="10" t="s">
        <v>87</v>
      </c>
      <c r="F2390" s="10">
        <v>1200</v>
      </c>
      <c r="G2390" s="10">
        <v>1200</v>
      </c>
      <c r="H2390" s="10" t="s">
        <v>291</v>
      </c>
      <c r="I2390" s="10" t="str">
        <f>_xlfn.XLOOKUP(E2390,Country_MZ[MARKET_NODE],Country_MZ[COUNTRY_NAME])</f>
        <v>SLOVENIA</v>
      </c>
      <c r="J2390" s="10" t="str">
        <f>_xlfn.XLOOKUP(A2390,Country_MZ[MARKET_NODE],Country_MZ[COUNTRY_NAME])</f>
        <v>HUNGARY</v>
      </c>
    </row>
    <row r="2391" spans="1:10" hidden="1">
      <c r="A2391" s="10" t="s">
        <v>54</v>
      </c>
      <c r="B2391" s="10" t="s">
        <v>87</v>
      </c>
      <c r="C2391" s="10" t="s">
        <v>407</v>
      </c>
      <c r="D2391" s="10">
        <v>2026</v>
      </c>
      <c r="E2391" s="10" t="s">
        <v>54</v>
      </c>
      <c r="F2391" s="10">
        <v>1200</v>
      </c>
      <c r="G2391" s="10">
        <v>1200</v>
      </c>
      <c r="H2391" s="10" t="s">
        <v>291</v>
      </c>
      <c r="I2391" s="10" t="str">
        <f>_xlfn.XLOOKUP(E2391,Country_MZ[MARKET_NODE],Country_MZ[COUNTRY_NAME])</f>
        <v>HUNGARY</v>
      </c>
      <c r="J2391" s="10" t="str">
        <f>_xlfn.XLOOKUP(A2391,Country_MZ[MARKET_NODE],Country_MZ[COUNTRY_NAME])</f>
        <v>HUNGARY</v>
      </c>
    </row>
    <row r="2392" spans="1:10" hidden="1">
      <c r="A2392" s="10" t="s">
        <v>54</v>
      </c>
      <c r="B2392" s="10" t="s">
        <v>87</v>
      </c>
      <c r="C2392" s="10" t="s">
        <v>407</v>
      </c>
      <c r="D2392" s="10">
        <v>2026</v>
      </c>
      <c r="E2392" s="10" t="s">
        <v>87</v>
      </c>
      <c r="F2392" s="10">
        <v>1200</v>
      </c>
      <c r="G2392" s="10">
        <v>1200</v>
      </c>
      <c r="H2392" s="10" t="s">
        <v>291</v>
      </c>
      <c r="I2392" s="10" t="str">
        <f>_xlfn.XLOOKUP(E2392,Country_MZ[MARKET_NODE],Country_MZ[COUNTRY_NAME])</f>
        <v>SLOVENIA</v>
      </c>
      <c r="J2392" s="10" t="str">
        <f>_xlfn.XLOOKUP(A2392,Country_MZ[MARKET_NODE],Country_MZ[COUNTRY_NAME])</f>
        <v>HUNGARY</v>
      </c>
    </row>
    <row r="2393" spans="1:10" hidden="1">
      <c r="A2393" s="10" t="s">
        <v>54</v>
      </c>
      <c r="B2393" s="10" t="s">
        <v>87</v>
      </c>
      <c r="C2393" s="10" t="s">
        <v>407</v>
      </c>
      <c r="D2393" s="10">
        <v>2027</v>
      </c>
      <c r="E2393" s="10" t="s">
        <v>54</v>
      </c>
      <c r="F2393" s="10">
        <v>1200</v>
      </c>
      <c r="G2393" s="10">
        <v>1200</v>
      </c>
      <c r="H2393" s="10" t="s">
        <v>291</v>
      </c>
      <c r="I2393" s="10" t="str">
        <f>_xlfn.XLOOKUP(E2393,Country_MZ[MARKET_NODE],Country_MZ[COUNTRY_NAME])</f>
        <v>HUNGARY</v>
      </c>
      <c r="J2393" s="10" t="str">
        <f>_xlfn.XLOOKUP(A2393,Country_MZ[MARKET_NODE],Country_MZ[COUNTRY_NAME])</f>
        <v>HUNGARY</v>
      </c>
    </row>
    <row r="2394" spans="1:10" hidden="1">
      <c r="A2394" s="10" t="s">
        <v>54</v>
      </c>
      <c r="B2394" s="10" t="s">
        <v>87</v>
      </c>
      <c r="C2394" s="10" t="s">
        <v>407</v>
      </c>
      <c r="D2394" s="10">
        <v>2027</v>
      </c>
      <c r="E2394" s="10" t="s">
        <v>87</v>
      </c>
      <c r="F2394" s="10">
        <v>1200</v>
      </c>
      <c r="G2394" s="10">
        <v>1200</v>
      </c>
      <c r="H2394" s="10" t="s">
        <v>291</v>
      </c>
      <c r="I2394" s="10" t="str">
        <f>_xlfn.XLOOKUP(E2394,Country_MZ[MARKET_NODE],Country_MZ[COUNTRY_NAME])</f>
        <v>SLOVENIA</v>
      </c>
      <c r="J2394" s="10" t="str">
        <f>_xlfn.XLOOKUP(A2394,Country_MZ[MARKET_NODE],Country_MZ[COUNTRY_NAME])</f>
        <v>HUNGARY</v>
      </c>
    </row>
    <row r="2395" spans="1:10" hidden="1">
      <c r="A2395" s="10" t="s">
        <v>54</v>
      </c>
      <c r="B2395" s="10" t="s">
        <v>87</v>
      </c>
      <c r="C2395" s="10" t="s">
        <v>407</v>
      </c>
      <c r="D2395" s="10">
        <v>2028</v>
      </c>
      <c r="E2395" s="10" t="s">
        <v>54</v>
      </c>
      <c r="F2395" s="10">
        <v>1200</v>
      </c>
      <c r="G2395" s="10">
        <v>1200</v>
      </c>
      <c r="H2395" s="10" t="s">
        <v>291</v>
      </c>
      <c r="I2395" s="10" t="str">
        <f>_xlfn.XLOOKUP(E2395,Country_MZ[MARKET_NODE],Country_MZ[COUNTRY_NAME])</f>
        <v>HUNGARY</v>
      </c>
      <c r="J2395" s="10" t="str">
        <f>_xlfn.XLOOKUP(A2395,Country_MZ[MARKET_NODE],Country_MZ[COUNTRY_NAME])</f>
        <v>HUNGARY</v>
      </c>
    </row>
    <row r="2396" spans="1:10" hidden="1">
      <c r="A2396" s="10" t="s">
        <v>54</v>
      </c>
      <c r="B2396" s="10" t="s">
        <v>87</v>
      </c>
      <c r="C2396" s="10" t="s">
        <v>407</v>
      </c>
      <c r="D2396" s="10">
        <v>2028</v>
      </c>
      <c r="E2396" s="10" t="s">
        <v>87</v>
      </c>
      <c r="F2396" s="10">
        <v>1200</v>
      </c>
      <c r="G2396" s="10">
        <v>1200</v>
      </c>
      <c r="H2396" s="10" t="s">
        <v>291</v>
      </c>
      <c r="I2396" s="10" t="str">
        <f>_xlfn.XLOOKUP(E2396,Country_MZ[MARKET_NODE],Country_MZ[COUNTRY_NAME])</f>
        <v>SLOVENIA</v>
      </c>
      <c r="J2396" s="10" t="str">
        <f>_xlfn.XLOOKUP(A2396,Country_MZ[MARKET_NODE],Country_MZ[COUNTRY_NAME])</f>
        <v>HUNGARY</v>
      </c>
    </row>
    <row r="2397" spans="1:10" hidden="1">
      <c r="A2397" s="10" t="s">
        <v>54</v>
      </c>
      <c r="B2397" s="10" t="s">
        <v>87</v>
      </c>
      <c r="C2397" s="10" t="s">
        <v>407</v>
      </c>
      <c r="D2397" s="10">
        <v>2029</v>
      </c>
      <c r="E2397" s="10" t="s">
        <v>54</v>
      </c>
      <c r="F2397" s="10">
        <v>1200</v>
      </c>
      <c r="G2397" s="10">
        <v>1200</v>
      </c>
      <c r="H2397" s="10" t="s">
        <v>291</v>
      </c>
      <c r="I2397" s="10" t="str">
        <f>_xlfn.XLOOKUP(E2397,Country_MZ[MARKET_NODE],Country_MZ[COUNTRY_NAME])</f>
        <v>HUNGARY</v>
      </c>
      <c r="J2397" s="10" t="str">
        <f>_xlfn.XLOOKUP(A2397,Country_MZ[MARKET_NODE],Country_MZ[COUNTRY_NAME])</f>
        <v>HUNGARY</v>
      </c>
    </row>
    <row r="2398" spans="1:10" hidden="1">
      <c r="A2398" s="10" t="s">
        <v>54</v>
      </c>
      <c r="B2398" s="10" t="s">
        <v>87</v>
      </c>
      <c r="C2398" s="10" t="s">
        <v>407</v>
      </c>
      <c r="D2398" s="10">
        <v>2029</v>
      </c>
      <c r="E2398" s="10" t="s">
        <v>87</v>
      </c>
      <c r="F2398" s="10">
        <v>1200</v>
      </c>
      <c r="G2398" s="10">
        <v>1200</v>
      </c>
      <c r="H2398" s="10" t="s">
        <v>291</v>
      </c>
      <c r="I2398" s="10" t="str">
        <f>_xlfn.XLOOKUP(E2398,Country_MZ[MARKET_NODE],Country_MZ[COUNTRY_NAME])</f>
        <v>SLOVENIA</v>
      </c>
      <c r="J2398" s="10" t="str">
        <f>_xlfn.XLOOKUP(A2398,Country_MZ[MARKET_NODE],Country_MZ[COUNTRY_NAME])</f>
        <v>HUNGARY</v>
      </c>
    </row>
    <row r="2399" spans="1:10" hidden="1">
      <c r="A2399" s="10" t="s">
        <v>54</v>
      </c>
      <c r="B2399" s="10" t="s">
        <v>87</v>
      </c>
      <c r="C2399" s="10" t="s">
        <v>407</v>
      </c>
      <c r="D2399" s="10">
        <v>2030</v>
      </c>
      <c r="E2399" s="10" t="s">
        <v>54</v>
      </c>
      <c r="F2399" s="10">
        <v>1200</v>
      </c>
      <c r="G2399" s="10">
        <v>1200</v>
      </c>
      <c r="H2399" s="10" t="s">
        <v>291</v>
      </c>
      <c r="I2399" s="10" t="str">
        <f>_xlfn.XLOOKUP(E2399,Country_MZ[MARKET_NODE],Country_MZ[COUNTRY_NAME])</f>
        <v>HUNGARY</v>
      </c>
      <c r="J2399" s="10" t="str">
        <f>_xlfn.XLOOKUP(A2399,Country_MZ[MARKET_NODE],Country_MZ[COUNTRY_NAME])</f>
        <v>HUNGARY</v>
      </c>
    </row>
    <row r="2400" spans="1:10" hidden="1">
      <c r="A2400" s="10" t="s">
        <v>54</v>
      </c>
      <c r="B2400" s="10" t="s">
        <v>87</v>
      </c>
      <c r="C2400" s="10" t="s">
        <v>407</v>
      </c>
      <c r="D2400" s="10">
        <v>2030</v>
      </c>
      <c r="E2400" s="10" t="s">
        <v>87</v>
      </c>
      <c r="F2400" s="10">
        <v>1200</v>
      </c>
      <c r="G2400" s="10">
        <v>1200</v>
      </c>
      <c r="H2400" s="10" t="s">
        <v>291</v>
      </c>
      <c r="I2400" s="10" t="str">
        <f>_xlfn.XLOOKUP(E2400,Country_MZ[MARKET_NODE],Country_MZ[COUNTRY_NAME])</f>
        <v>SLOVENIA</v>
      </c>
      <c r="J2400" s="10" t="str">
        <f>_xlfn.XLOOKUP(A2400,Country_MZ[MARKET_NODE],Country_MZ[COUNTRY_NAME])</f>
        <v>HUNGARY</v>
      </c>
    </row>
    <row r="2401" spans="1:10" hidden="1">
      <c r="A2401" s="10" t="s">
        <v>54</v>
      </c>
      <c r="B2401" s="10" t="s">
        <v>87</v>
      </c>
      <c r="C2401" s="10" t="s">
        <v>407</v>
      </c>
      <c r="D2401" s="10">
        <v>2031</v>
      </c>
      <c r="E2401" s="10" t="s">
        <v>54</v>
      </c>
      <c r="F2401" s="10">
        <v>1200</v>
      </c>
      <c r="G2401" s="10">
        <v>1200</v>
      </c>
      <c r="H2401" s="10" t="s">
        <v>291</v>
      </c>
      <c r="I2401" s="10" t="str">
        <f>_xlfn.XLOOKUP(E2401,Country_MZ[MARKET_NODE],Country_MZ[COUNTRY_NAME])</f>
        <v>HUNGARY</v>
      </c>
      <c r="J2401" s="10" t="str">
        <f>_xlfn.XLOOKUP(A2401,Country_MZ[MARKET_NODE],Country_MZ[COUNTRY_NAME])</f>
        <v>HUNGARY</v>
      </c>
    </row>
    <row r="2402" spans="1:10" hidden="1">
      <c r="A2402" s="10" t="s">
        <v>54</v>
      </c>
      <c r="B2402" s="10" t="s">
        <v>87</v>
      </c>
      <c r="C2402" s="10" t="s">
        <v>407</v>
      </c>
      <c r="D2402" s="10">
        <v>2031</v>
      </c>
      <c r="E2402" s="10" t="s">
        <v>87</v>
      </c>
      <c r="F2402" s="10">
        <v>1200</v>
      </c>
      <c r="G2402" s="10">
        <v>1200</v>
      </c>
      <c r="H2402" s="10" t="s">
        <v>291</v>
      </c>
      <c r="I2402" s="10" t="str">
        <f>_xlfn.XLOOKUP(E2402,Country_MZ[MARKET_NODE],Country_MZ[COUNTRY_NAME])</f>
        <v>SLOVENIA</v>
      </c>
      <c r="J2402" s="10" t="str">
        <f>_xlfn.XLOOKUP(A2402,Country_MZ[MARKET_NODE],Country_MZ[COUNTRY_NAME])</f>
        <v>HUNGARY</v>
      </c>
    </row>
    <row r="2403" spans="1:10" hidden="1">
      <c r="A2403" s="10" t="s">
        <v>54</v>
      </c>
      <c r="B2403" s="10" t="s">
        <v>87</v>
      </c>
      <c r="C2403" s="10" t="s">
        <v>407</v>
      </c>
      <c r="D2403" s="10">
        <v>2032</v>
      </c>
      <c r="E2403" s="10" t="s">
        <v>54</v>
      </c>
      <c r="F2403" s="10">
        <v>1200</v>
      </c>
      <c r="G2403" s="10">
        <v>1200</v>
      </c>
      <c r="H2403" s="10" t="s">
        <v>291</v>
      </c>
      <c r="I2403" s="10" t="str">
        <f>_xlfn.XLOOKUP(E2403,Country_MZ[MARKET_NODE],Country_MZ[COUNTRY_NAME])</f>
        <v>HUNGARY</v>
      </c>
      <c r="J2403" s="10" t="str">
        <f>_xlfn.XLOOKUP(A2403,Country_MZ[MARKET_NODE],Country_MZ[COUNTRY_NAME])</f>
        <v>HUNGARY</v>
      </c>
    </row>
    <row r="2404" spans="1:10" hidden="1">
      <c r="A2404" s="10" t="s">
        <v>54</v>
      </c>
      <c r="B2404" s="10" t="s">
        <v>87</v>
      </c>
      <c r="C2404" s="10" t="s">
        <v>407</v>
      </c>
      <c r="D2404" s="10">
        <v>2032</v>
      </c>
      <c r="E2404" s="10" t="s">
        <v>87</v>
      </c>
      <c r="F2404" s="10">
        <v>1200</v>
      </c>
      <c r="G2404" s="10">
        <v>1200</v>
      </c>
      <c r="H2404" s="10" t="s">
        <v>291</v>
      </c>
      <c r="I2404" s="10" t="str">
        <f>_xlfn.XLOOKUP(E2404,Country_MZ[MARKET_NODE],Country_MZ[COUNTRY_NAME])</f>
        <v>SLOVENIA</v>
      </c>
      <c r="J2404" s="10" t="str">
        <f>_xlfn.XLOOKUP(A2404,Country_MZ[MARKET_NODE],Country_MZ[COUNTRY_NAME])</f>
        <v>HUNGARY</v>
      </c>
    </row>
    <row r="2405" spans="1:10" hidden="1">
      <c r="A2405" s="10" t="s">
        <v>54</v>
      </c>
      <c r="B2405" s="10" t="s">
        <v>87</v>
      </c>
      <c r="C2405" s="10" t="s">
        <v>407</v>
      </c>
      <c r="D2405" s="10">
        <v>2033</v>
      </c>
      <c r="E2405" s="10" t="s">
        <v>54</v>
      </c>
      <c r="F2405" s="10">
        <v>1200</v>
      </c>
      <c r="G2405" s="10">
        <v>1200</v>
      </c>
      <c r="H2405" s="10" t="s">
        <v>291</v>
      </c>
      <c r="I2405" s="10" t="str">
        <f>_xlfn.XLOOKUP(E2405,Country_MZ[MARKET_NODE],Country_MZ[COUNTRY_NAME])</f>
        <v>HUNGARY</v>
      </c>
      <c r="J2405" s="10" t="str">
        <f>_xlfn.XLOOKUP(A2405,Country_MZ[MARKET_NODE],Country_MZ[COUNTRY_NAME])</f>
        <v>HUNGARY</v>
      </c>
    </row>
    <row r="2406" spans="1:10" hidden="1">
      <c r="A2406" s="10" t="s">
        <v>54</v>
      </c>
      <c r="B2406" s="10" t="s">
        <v>87</v>
      </c>
      <c r="C2406" s="10" t="s">
        <v>407</v>
      </c>
      <c r="D2406" s="10">
        <v>2033</v>
      </c>
      <c r="E2406" s="10" t="s">
        <v>87</v>
      </c>
      <c r="F2406" s="10">
        <v>1200</v>
      </c>
      <c r="G2406" s="10">
        <v>1200</v>
      </c>
      <c r="H2406" s="10" t="s">
        <v>291</v>
      </c>
      <c r="I2406" s="10" t="str">
        <f>_xlfn.XLOOKUP(E2406,Country_MZ[MARKET_NODE],Country_MZ[COUNTRY_NAME])</f>
        <v>SLOVENIA</v>
      </c>
      <c r="J2406" s="10" t="str">
        <f>_xlfn.XLOOKUP(A2406,Country_MZ[MARKET_NODE],Country_MZ[COUNTRY_NAME])</f>
        <v>HUNGARY</v>
      </c>
    </row>
    <row r="2407" spans="1:10" hidden="1">
      <c r="A2407" s="10" t="s">
        <v>54</v>
      </c>
      <c r="B2407" s="10" t="s">
        <v>87</v>
      </c>
      <c r="C2407" s="10" t="s">
        <v>407</v>
      </c>
      <c r="D2407" s="10">
        <v>2034</v>
      </c>
      <c r="E2407" s="10" t="s">
        <v>54</v>
      </c>
      <c r="F2407" s="10">
        <v>1200</v>
      </c>
      <c r="G2407" s="10">
        <v>1200</v>
      </c>
      <c r="H2407" s="10" t="s">
        <v>291</v>
      </c>
      <c r="I2407" s="10" t="str">
        <f>_xlfn.XLOOKUP(E2407,Country_MZ[MARKET_NODE],Country_MZ[COUNTRY_NAME])</f>
        <v>HUNGARY</v>
      </c>
      <c r="J2407" s="10" t="str">
        <f>_xlfn.XLOOKUP(A2407,Country_MZ[MARKET_NODE],Country_MZ[COUNTRY_NAME])</f>
        <v>HUNGARY</v>
      </c>
    </row>
    <row r="2408" spans="1:10" hidden="1">
      <c r="A2408" s="10" t="s">
        <v>54</v>
      </c>
      <c r="B2408" s="10" t="s">
        <v>87</v>
      </c>
      <c r="C2408" s="10" t="s">
        <v>407</v>
      </c>
      <c r="D2408" s="10">
        <v>2034</v>
      </c>
      <c r="E2408" s="10" t="s">
        <v>87</v>
      </c>
      <c r="F2408" s="10">
        <v>1200</v>
      </c>
      <c r="G2408" s="10">
        <v>1200</v>
      </c>
      <c r="H2408" s="10" t="s">
        <v>291</v>
      </c>
      <c r="I2408" s="10" t="str">
        <f>_xlfn.XLOOKUP(E2408,Country_MZ[MARKET_NODE],Country_MZ[COUNTRY_NAME])</f>
        <v>SLOVENIA</v>
      </c>
      <c r="J2408" s="10" t="str">
        <f>_xlfn.XLOOKUP(A2408,Country_MZ[MARKET_NODE],Country_MZ[COUNTRY_NAME])</f>
        <v>HUNGARY</v>
      </c>
    </row>
    <row r="2409" spans="1:10" hidden="1">
      <c r="A2409" s="10" t="s">
        <v>54</v>
      </c>
      <c r="B2409" s="10" t="s">
        <v>87</v>
      </c>
      <c r="C2409" s="10" t="s">
        <v>407</v>
      </c>
      <c r="D2409" s="10">
        <v>2035</v>
      </c>
      <c r="E2409" s="10" t="s">
        <v>54</v>
      </c>
      <c r="F2409" s="10">
        <v>1200</v>
      </c>
      <c r="G2409" s="10">
        <v>1200</v>
      </c>
      <c r="H2409" s="10" t="s">
        <v>291</v>
      </c>
      <c r="I2409" s="10" t="str">
        <f>_xlfn.XLOOKUP(E2409,Country_MZ[MARKET_NODE],Country_MZ[COUNTRY_NAME])</f>
        <v>HUNGARY</v>
      </c>
      <c r="J2409" s="10" t="str">
        <f>_xlfn.XLOOKUP(A2409,Country_MZ[MARKET_NODE],Country_MZ[COUNTRY_NAME])</f>
        <v>HUNGARY</v>
      </c>
    </row>
    <row r="2410" spans="1:10" hidden="1">
      <c r="A2410" s="10" t="s">
        <v>54</v>
      </c>
      <c r="B2410" s="10" t="s">
        <v>87</v>
      </c>
      <c r="C2410" s="10" t="s">
        <v>407</v>
      </c>
      <c r="D2410" s="10">
        <v>2035</v>
      </c>
      <c r="E2410" s="10" t="s">
        <v>87</v>
      </c>
      <c r="F2410" s="10">
        <v>1200</v>
      </c>
      <c r="G2410" s="10">
        <v>1200</v>
      </c>
      <c r="H2410" s="10" t="s">
        <v>291</v>
      </c>
      <c r="I2410" s="10" t="str">
        <f>_xlfn.XLOOKUP(E2410,Country_MZ[MARKET_NODE],Country_MZ[COUNTRY_NAME])</f>
        <v>SLOVENIA</v>
      </c>
      <c r="J2410" s="10" t="str">
        <f>_xlfn.XLOOKUP(A2410,Country_MZ[MARKET_NODE],Country_MZ[COUNTRY_NAME])</f>
        <v>HUNGARY</v>
      </c>
    </row>
    <row r="2411" spans="1:10" hidden="1">
      <c r="A2411" s="10" t="s">
        <v>54</v>
      </c>
      <c r="B2411" s="10" t="s">
        <v>88</v>
      </c>
      <c r="C2411" s="10" t="s">
        <v>408</v>
      </c>
      <c r="D2411" s="10">
        <v>2025</v>
      </c>
      <c r="E2411" s="10" t="s">
        <v>54</v>
      </c>
      <c r="F2411" s="10">
        <v>1800</v>
      </c>
      <c r="G2411" s="10">
        <v>1800</v>
      </c>
      <c r="H2411" s="10" t="s">
        <v>291</v>
      </c>
      <c r="I2411" s="10" t="str">
        <f>_xlfn.XLOOKUP(E2411,Country_MZ[MARKET_NODE],Country_MZ[COUNTRY_NAME])</f>
        <v>HUNGARY</v>
      </c>
      <c r="J2411" s="10" t="str">
        <f>_xlfn.XLOOKUP(A2411,Country_MZ[MARKET_NODE],Country_MZ[COUNTRY_NAME])</f>
        <v>HUNGARY</v>
      </c>
    </row>
    <row r="2412" spans="1:10" hidden="1">
      <c r="A2412" s="10" t="s">
        <v>54</v>
      </c>
      <c r="B2412" s="10" t="s">
        <v>88</v>
      </c>
      <c r="C2412" s="10" t="s">
        <v>408</v>
      </c>
      <c r="D2412" s="10">
        <v>2025</v>
      </c>
      <c r="E2412" s="10" t="s">
        <v>88</v>
      </c>
      <c r="F2412" s="10">
        <v>1533</v>
      </c>
      <c r="G2412" s="10">
        <v>1533</v>
      </c>
      <c r="H2412" s="10" t="s">
        <v>291</v>
      </c>
      <c r="I2412" s="10" t="str">
        <f>_xlfn.XLOOKUP(E2412,Country_MZ[MARKET_NODE],Country_MZ[COUNTRY_NAME])</f>
        <v>SLOVAK REPUBLIC</v>
      </c>
      <c r="J2412" s="10" t="str">
        <f>_xlfn.XLOOKUP(A2412,Country_MZ[MARKET_NODE],Country_MZ[COUNTRY_NAME])</f>
        <v>HUNGARY</v>
      </c>
    </row>
    <row r="2413" spans="1:10" hidden="1">
      <c r="A2413" s="10" t="s">
        <v>54</v>
      </c>
      <c r="B2413" s="10" t="s">
        <v>88</v>
      </c>
      <c r="C2413" s="10" t="s">
        <v>408</v>
      </c>
      <c r="D2413" s="10">
        <v>2026</v>
      </c>
      <c r="E2413" s="10" t="s">
        <v>54</v>
      </c>
      <c r="F2413" s="10">
        <v>1800</v>
      </c>
      <c r="G2413" s="10">
        <v>1800</v>
      </c>
      <c r="H2413" s="10" t="s">
        <v>291</v>
      </c>
      <c r="I2413" s="10" t="str">
        <f>_xlfn.XLOOKUP(E2413,Country_MZ[MARKET_NODE],Country_MZ[COUNTRY_NAME])</f>
        <v>HUNGARY</v>
      </c>
      <c r="J2413" s="10" t="str">
        <f>_xlfn.XLOOKUP(A2413,Country_MZ[MARKET_NODE],Country_MZ[COUNTRY_NAME])</f>
        <v>HUNGARY</v>
      </c>
    </row>
    <row r="2414" spans="1:10" hidden="1">
      <c r="A2414" s="10" t="s">
        <v>54</v>
      </c>
      <c r="B2414" s="10" t="s">
        <v>88</v>
      </c>
      <c r="C2414" s="10" t="s">
        <v>408</v>
      </c>
      <c r="D2414" s="10">
        <v>2026</v>
      </c>
      <c r="E2414" s="10" t="s">
        <v>88</v>
      </c>
      <c r="F2414" s="10">
        <v>1533</v>
      </c>
      <c r="G2414" s="10">
        <v>1533</v>
      </c>
      <c r="H2414" s="10" t="s">
        <v>291</v>
      </c>
      <c r="I2414" s="10" t="str">
        <f>_xlfn.XLOOKUP(E2414,Country_MZ[MARKET_NODE],Country_MZ[COUNTRY_NAME])</f>
        <v>SLOVAK REPUBLIC</v>
      </c>
      <c r="J2414" s="10" t="str">
        <f>_xlfn.XLOOKUP(A2414,Country_MZ[MARKET_NODE],Country_MZ[COUNTRY_NAME])</f>
        <v>HUNGARY</v>
      </c>
    </row>
    <row r="2415" spans="1:10" hidden="1">
      <c r="A2415" s="10" t="s">
        <v>54</v>
      </c>
      <c r="B2415" s="10" t="s">
        <v>88</v>
      </c>
      <c r="C2415" s="10" t="s">
        <v>408</v>
      </c>
      <c r="D2415" s="10">
        <v>2027</v>
      </c>
      <c r="E2415" s="10" t="s">
        <v>54</v>
      </c>
      <c r="F2415" s="10">
        <v>1800</v>
      </c>
      <c r="G2415" s="10">
        <v>1800</v>
      </c>
      <c r="H2415" s="10" t="s">
        <v>291</v>
      </c>
      <c r="I2415" s="10" t="str">
        <f>_xlfn.XLOOKUP(E2415,Country_MZ[MARKET_NODE],Country_MZ[COUNTRY_NAME])</f>
        <v>HUNGARY</v>
      </c>
      <c r="J2415" s="10" t="str">
        <f>_xlfn.XLOOKUP(A2415,Country_MZ[MARKET_NODE],Country_MZ[COUNTRY_NAME])</f>
        <v>HUNGARY</v>
      </c>
    </row>
    <row r="2416" spans="1:10" hidden="1">
      <c r="A2416" s="10" t="s">
        <v>54</v>
      </c>
      <c r="B2416" s="10" t="s">
        <v>88</v>
      </c>
      <c r="C2416" s="10" t="s">
        <v>408</v>
      </c>
      <c r="D2416" s="10">
        <v>2027</v>
      </c>
      <c r="E2416" s="10" t="s">
        <v>88</v>
      </c>
      <c r="F2416" s="10">
        <v>1533</v>
      </c>
      <c r="G2416" s="10">
        <v>1533</v>
      </c>
      <c r="H2416" s="10" t="s">
        <v>291</v>
      </c>
      <c r="I2416" s="10" t="str">
        <f>_xlfn.XLOOKUP(E2416,Country_MZ[MARKET_NODE],Country_MZ[COUNTRY_NAME])</f>
        <v>SLOVAK REPUBLIC</v>
      </c>
      <c r="J2416" s="10" t="str">
        <f>_xlfn.XLOOKUP(A2416,Country_MZ[MARKET_NODE],Country_MZ[COUNTRY_NAME])</f>
        <v>HUNGARY</v>
      </c>
    </row>
    <row r="2417" spans="1:10" hidden="1">
      <c r="A2417" s="10" t="s">
        <v>54</v>
      </c>
      <c r="B2417" s="10" t="s">
        <v>88</v>
      </c>
      <c r="C2417" s="10" t="s">
        <v>408</v>
      </c>
      <c r="D2417" s="10">
        <v>2028</v>
      </c>
      <c r="E2417" s="10" t="s">
        <v>54</v>
      </c>
      <c r="F2417" s="10">
        <v>1900</v>
      </c>
      <c r="G2417" s="10">
        <v>1900</v>
      </c>
      <c r="H2417" s="10" t="s">
        <v>291</v>
      </c>
      <c r="I2417" s="10" t="str">
        <f>_xlfn.XLOOKUP(E2417,Country_MZ[MARKET_NODE],Country_MZ[COUNTRY_NAME])</f>
        <v>HUNGARY</v>
      </c>
      <c r="J2417" s="10" t="str">
        <f>_xlfn.XLOOKUP(A2417,Country_MZ[MARKET_NODE],Country_MZ[COUNTRY_NAME])</f>
        <v>HUNGARY</v>
      </c>
    </row>
    <row r="2418" spans="1:10" hidden="1">
      <c r="A2418" s="10" t="s">
        <v>54</v>
      </c>
      <c r="B2418" s="10" t="s">
        <v>88</v>
      </c>
      <c r="C2418" s="10" t="s">
        <v>408</v>
      </c>
      <c r="D2418" s="10">
        <v>2028</v>
      </c>
      <c r="E2418" s="10" t="s">
        <v>88</v>
      </c>
      <c r="F2418" s="10">
        <v>1533</v>
      </c>
      <c r="G2418" s="10">
        <v>1533</v>
      </c>
      <c r="H2418" s="10" t="s">
        <v>291</v>
      </c>
      <c r="I2418" s="10" t="str">
        <f>_xlfn.XLOOKUP(E2418,Country_MZ[MARKET_NODE],Country_MZ[COUNTRY_NAME])</f>
        <v>SLOVAK REPUBLIC</v>
      </c>
      <c r="J2418" s="10" t="str">
        <f>_xlfn.XLOOKUP(A2418,Country_MZ[MARKET_NODE],Country_MZ[COUNTRY_NAME])</f>
        <v>HUNGARY</v>
      </c>
    </row>
    <row r="2419" spans="1:10" hidden="1">
      <c r="A2419" s="10" t="s">
        <v>54</v>
      </c>
      <c r="B2419" s="10" t="s">
        <v>88</v>
      </c>
      <c r="C2419" s="10" t="s">
        <v>408</v>
      </c>
      <c r="D2419" s="10">
        <v>2029</v>
      </c>
      <c r="E2419" s="10" t="s">
        <v>54</v>
      </c>
      <c r="F2419" s="10">
        <v>1900</v>
      </c>
      <c r="G2419" s="10">
        <v>1900</v>
      </c>
      <c r="H2419" s="10" t="s">
        <v>291</v>
      </c>
      <c r="I2419" s="10" t="str">
        <f>_xlfn.XLOOKUP(E2419,Country_MZ[MARKET_NODE],Country_MZ[COUNTRY_NAME])</f>
        <v>HUNGARY</v>
      </c>
      <c r="J2419" s="10" t="str">
        <f>_xlfn.XLOOKUP(A2419,Country_MZ[MARKET_NODE],Country_MZ[COUNTRY_NAME])</f>
        <v>HUNGARY</v>
      </c>
    </row>
    <row r="2420" spans="1:10" hidden="1">
      <c r="A2420" s="10" t="s">
        <v>54</v>
      </c>
      <c r="B2420" s="10" t="s">
        <v>88</v>
      </c>
      <c r="C2420" s="10" t="s">
        <v>408</v>
      </c>
      <c r="D2420" s="10">
        <v>2029</v>
      </c>
      <c r="E2420" s="10" t="s">
        <v>88</v>
      </c>
      <c r="F2420" s="10">
        <v>1533</v>
      </c>
      <c r="G2420" s="10">
        <v>1533</v>
      </c>
      <c r="H2420" s="10" t="s">
        <v>291</v>
      </c>
      <c r="I2420" s="10" t="str">
        <f>_xlfn.XLOOKUP(E2420,Country_MZ[MARKET_NODE],Country_MZ[COUNTRY_NAME])</f>
        <v>SLOVAK REPUBLIC</v>
      </c>
      <c r="J2420" s="10" t="str">
        <f>_xlfn.XLOOKUP(A2420,Country_MZ[MARKET_NODE],Country_MZ[COUNTRY_NAME])</f>
        <v>HUNGARY</v>
      </c>
    </row>
    <row r="2421" spans="1:10" hidden="1">
      <c r="A2421" s="10" t="s">
        <v>54</v>
      </c>
      <c r="B2421" s="10" t="s">
        <v>88</v>
      </c>
      <c r="C2421" s="10" t="s">
        <v>408</v>
      </c>
      <c r="D2421" s="10">
        <v>2030</v>
      </c>
      <c r="E2421" s="10" t="s">
        <v>54</v>
      </c>
      <c r="F2421" s="10">
        <v>1900</v>
      </c>
      <c r="G2421" s="10">
        <v>1900</v>
      </c>
      <c r="H2421" s="10" t="s">
        <v>291</v>
      </c>
      <c r="I2421" s="10" t="str">
        <f>_xlfn.XLOOKUP(E2421,Country_MZ[MARKET_NODE],Country_MZ[COUNTRY_NAME])</f>
        <v>HUNGARY</v>
      </c>
      <c r="J2421" s="10" t="str">
        <f>_xlfn.XLOOKUP(A2421,Country_MZ[MARKET_NODE],Country_MZ[COUNTRY_NAME])</f>
        <v>HUNGARY</v>
      </c>
    </row>
    <row r="2422" spans="1:10" hidden="1">
      <c r="A2422" s="10" t="s">
        <v>54</v>
      </c>
      <c r="B2422" s="10" t="s">
        <v>88</v>
      </c>
      <c r="C2422" s="10" t="s">
        <v>408</v>
      </c>
      <c r="D2422" s="10">
        <v>2030</v>
      </c>
      <c r="E2422" s="10" t="s">
        <v>88</v>
      </c>
      <c r="F2422" s="10">
        <v>1533</v>
      </c>
      <c r="G2422" s="10">
        <v>1533</v>
      </c>
      <c r="H2422" s="10" t="s">
        <v>291</v>
      </c>
      <c r="I2422" s="10" t="str">
        <f>_xlfn.XLOOKUP(E2422,Country_MZ[MARKET_NODE],Country_MZ[COUNTRY_NAME])</f>
        <v>SLOVAK REPUBLIC</v>
      </c>
      <c r="J2422" s="10" t="str">
        <f>_xlfn.XLOOKUP(A2422,Country_MZ[MARKET_NODE],Country_MZ[COUNTRY_NAME])</f>
        <v>HUNGARY</v>
      </c>
    </row>
    <row r="2423" spans="1:10" hidden="1">
      <c r="A2423" s="10" t="s">
        <v>54</v>
      </c>
      <c r="B2423" s="10" t="s">
        <v>88</v>
      </c>
      <c r="C2423" s="10" t="s">
        <v>408</v>
      </c>
      <c r="D2423" s="10">
        <v>2031</v>
      </c>
      <c r="E2423" s="10" t="s">
        <v>54</v>
      </c>
      <c r="F2423" s="10">
        <v>1900</v>
      </c>
      <c r="G2423" s="10">
        <v>1900</v>
      </c>
      <c r="H2423" s="10" t="s">
        <v>291</v>
      </c>
      <c r="I2423" s="10" t="str">
        <f>_xlfn.XLOOKUP(E2423,Country_MZ[MARKET_NODE],Country_MZ[COUNTRY_NAME])</f>
        <v>HUNGARY</v>
      </c>
      <c r="J2423" s="10" t="str">
        <f>_xlfn.XLOOKUP(A2423,Country_MZ[MARKET_NODE],Country_MZ[COUNTRY_NAME])</f>
        <v>HUNGARY</v>
      </c>
    </row>
    <row r="2424" spans="1:10" hidden="1">
      <c r="A2424" s="10" t="s">
        <v>54</v>
      </c>
      <c r="B2424" s="10" t="s">
        <v>88</v>
      </c>
      <c r="C2424" s="10" t="s">
        <v>408</v>
      </c>
      <c r="D2424" s="10">
        <v>2031</v>
      </c>
      <c r="E2424" s="10" t="s">
        <v>88</v>
      </c>
      <c r="F2424" s="10">
        <v>1533</v>
      </c>
      <c r="G2424" s="10">
        <v>1533</v>
      </c>
      <c r="H2424" s="10" t="s">
        <v>291</v>
      </c>
      <c r="I2424" s="10" t="str">
        <f>_xlfn.XLOOKUP(E2424,Country_MZ[MARKET_NODE],Country_MZ[COUNTRY_NAME])</f>
        <v>SLOVAK REPUBLIC</v>
      </c>
      <c r="J2424" s="10" t="str">
        <f>_xlfn.XLOOKUP(A2424,Country_MZ[MARKET_NODE],Country_MZ[COUNTRY_NAME])</f>
        <v>HUNGARY</v>
      </c>
    </row>
    <row r="2425" spans="1:10" hidden="1">
      <c r="A2425" s="10" t="s">
        <v>54</v>
      </c>
      <c r="B2425" s="10" t="s">
        <v>88</v>
      </c>
      <c r="C2425" s="10" t="s">
        <v>408</v>
      </c>
      <c r="D2425" s="10">
        <v>2032</v>
      </c>
      <c r="E2425" s="10" t="s">
        <v>54</v>
      </c>
      <c r="F2425" s="10">
        <v>1900</v>
      </c>
      <c r="G2425" s="10">
        <v>1900</v>
      </c>
      <c r="H2425" s="10" t="s">
        <v>291</v>
      </c>
      <c r="I2425" s="10" t="str">
        <f>_xlfn.XLOOKUP(E2425,Country_MZ[MARKET_NODE],Country_MZ[COUNTRY_NAME])</f>
        <v>HUNGARY</v>
      </c>
      <c r="J2425" s="10" t="str">
        <f>_xlfn.XLOOKUP(A2425,Country_MZ[MARKET_NODE],Country_MZ[COUNTRY_NAME])</f>
        <v>HUNGARY</v>
      </c>
    </row>
    <row r="2426" spans="1:10" hidden="1">
      <c r="A2426" s="10" t="s">
        <v>54</v>
      </c>
      <c r="B2426" s="10" t="s">
        <v>88</v>
      </c>
      <c r="C2426" s="10" t="s">
        <v>408</v>
      </c>
      <c r="D2426" s="10">
        <v>2032</v>
      </c>
      <c r="E2426" s="10" t="s">
        <v>88</v>
      </c>
      <c r="F2426" s="10">
        <v>1533</v>
      </c>
      <c r="G2426" s="10">
        <v>1533</v>
      </c>
      <c r="H2426" s="10" t="s">
        <v>291</v>
      </c>
      <c r="I2426" s="10" t="str">
        <f>_xlfn.XLOOKUP(E2426,Country_MZ[MARKET_NODE],Country_MZ[COUNTRY_NAME])</f>
        <v>SLOVAK REPUBLIC</v>
      </c>
      <c r="J2426" s="10" t="str">
        <f>_xlfn.XLOOKUP(A2426,Country_MZ[MARKET_NODE],Country_MZ[COUNTRY_NAME])</f>
        <v>HUNGARY</v>
      </c>
    </row>
    <row r="2427" spans="1:10" hidden="1">
      <c r="A2427" s="10" t="s">
        <v>54</v>
      </c>
      <c r="B2427" s="10" t="s">
        <v>88</v>
      </c>
      <c r="C2427" s="10" t="s">
        <v>408</v>
      </c>
      <c r="D2427" s="10">
        <v>2033</v>
      </c>
      <c r="E2427" s="10" t="s">
        <v>54</v>
      </c>
      <c r="F2427" s="10">
        <v>1900</v>
      </c>
      <c r="G2427" s="10">
        <v>1900</v>
      </c>
      <c r="H2427" s="10" t="s">
        <v>291</v>
      </c>
      <c r="I2427" s="10" t="str">
        <f>_xlfn.XLOOKUP(E2427,Country_MZ[MARKET_NODE],Country_MZ[COUNTRY_NAME])</f>
        <v>HUNGARY</v>
      </c>
      <c r="J2427" s="10" t="str">
        <f>_xlfn.XLOOKUP(A2427,Country_MZ[MARKET_NODE],Country_MZ[COUNTRY_NAME])</f>
        <v>HUNGARY</v>
      </c>
    </row>
    <row r="2428" spans="1:10" hidden="1">
      <c r="A2428" s="10" t="s">
        <v>54</v>
      </c>
      <c r="B2428" s="10" t="s">
        <v>88</v>
      </c>
      <c r="C2428" s="10" t="s">
        <v>408</v>
      </c>
      <c r="D2428" s="10">
        <v>2033</v>
      </c>
      <c r="E2428" s="10" t="s">
        <v>88</v>
      </c>
      <c r="F2428" s="10">
        <v>1533</v>
      </c>
      <c r="G2428" s="10">
        <v>1533</v>
      </c>
      <c r="H2428" s="10" t="s">
        <v>291</v>
      </c>
      <c r="I2428" s="10" t="str">
        <f>_xlfn.XLOOKUP(E2428,Country_MZ[MARKET_NODE],Country_MZ[COUNTRY_NAME])</f>
        <v>SLOVAK REPUBLIC</v>
      </c>
      <c r="J2428" s="10" t="str">
        <f>_xlfn.XLOOKUP(A2428,Country_MZ[MARKET_NODE],Country_MZ[COUNTRY_NAME])</f>
        <v>HUNGARY</v>
      </c>
    </row>
    <row r="2429" spans="1:10" hidden="1">
      <c r="A2429" s="10" t="s">
        <v>54</v>
      </c>
      <c r="B2429" s="10" t="s">
        <v>88</v>
      </c>
      <c r="C2429" s="10" t="s">
        <v>408</v>
      </c>
      <c r="D2429" s="10">
        <v>2034</v>
      </c>
      <c r="E2429" s="10" t="s">
        <v>54</v>
      </c>
      <c r="F2429" s="10">
        <v>1900</v>
      </c>
      <c r="G2429" s="10">
        <v>1900</v>
      </c>
      <c r="H2429" s="10" t="s">
        <v>291</v>
      </c>
      <c r="I2429" s="10" t="str">
        <f>_xlfn.XLOOKUP(E2429,Country_MZ[MARKET_NODE],Country_MZ[COUNTRY_NAME])</f>
        <v>HUNGARY</v>
      </c>
      <c r="J2429" s="10" t="str">
        <f>_xlfn.XLOOKUP(A2429,Country_MZ[MARKET_NODE],Country_MZ[COUNTRY_NAME])</f>
        <v>HUNGARY</v>
      </c>
    </row>
    <row r="2430" spans="1:10" hidden="1">
      <c r="A2430" s="10" t="s">
        <v>54</v>
      </c>
      <c r="B2430" s="10" t="s">
        <v>88</v>
      </c>
      <c r="C2430" s="10" t="s">
        <v>408</v>
      </c>
      <c r="D2430" s="10">
        <v>2034</v>
      </c>
      <c r="E2430" s="10" t="s">
        <v>88</v>
      </c>
      <c r="F2430" s="10">
        <v>1533</v>
      </c>
      <c r="G2430" s="10">
        <v>1533</v>
      </c>
      <c r="H2430" s="10" t="s">
        <v>291</v>
      </c>
      <c r="I2430" s="10" t="str">
        <f>_xlfn.XLOOKUP(E2430,Country_MZ[MARKET_NODE],Country_MZ[COUNTRY_NAME])</f>
        <v>SLOVAK REPUBLIC</v>
      </c>
      <c r="J2430" s="10" t="str">
        <f>_xlfn.XLOOKUP(A2430,Country_MZ[MARKET_NODE],Country_MZ[COUNTRY_NAME])</f>
        <v>HUNGARY</v>
      </c>
    </row>
    <row r="2431" spans="1:10" hidden="1">
      <c r="A2431" s="10" t="s">
        <v>54</v>
      </c>
      <c r="B2431" s="10" t="s">
        <v>88</v>
      </c>
      <c r="C2431" s="10" t="s">
        <v>408</v>
      </c>
      <c r="D2431" s="10">
        <v>2035</v>
      </c>
      <c r="E2431" s="10" t="s">
        <v>54</v>
      </c>
      <c r="F2431" s="10">
        <v>1900</v>
      </c>
      <c r="G2431" s="10">
        <v>1900</v>
      </c>
      <c r="H2431" s="10" t="s">
        <v>291</v>
      </c>
      <c r="I2431" s="10" t="str">
        <f>_xlfn.XLOOKUP(E2431,Country_MZ[MARKET_NODE],Country_MZ[COUNTRY_NAME])</f>
        <v>HUNGARY</v>
      </c>
      <c r="J2431" s="10" t="str">
        <f>_xlfn.XLOOKUP(A2431,Country_MZ[MARKET_NODE],Country_MZ[COUNTRY_NAME])</f>
        <v>HUNGARY</v>
      </c>
    </row>
    <row r="2432" spans="1:10" hidden="1">
      <c r="A2432" s="10" t="s">
        <v>54</v>
      </c>
      <c r="B2432" s="10" t="s">
        <v>88</v>
      </c>
      <c r="C2432" s="10" t="s">
        <v>408</v>
      </c>
      <c r="D2432" s="10">
        <v>2035</v>
      </c>
      <c r="E2432" s="10" t="s">
        <v>88</v>
      </c>
      <c r="F2432" s="10">
        <v>1533</v>
      </c>
      <c r="G2432" s="10">
        <v>1533</v>
      </c>
      <c r="H2432" s="10" t="s">
        <v>291</v>
      </c>
      <c r="I2432" s="10" t="str">
        <f>_xlfn.XLOOKUP(E2432,Country_MZ[MARKET_NODE],Country_MZ[COUNTRY_NAME])</f>
        <v>SLOVAK REPUBLIC</v>
      </c>
      <c r="J2432" s="10" t="str">
        <f>_xlfn.XLOOKUP(A2432,Country_MZ[MARKET_NODE],Country_MZ[COUNTRY_NAME])</f>
        <v>HUNGARY</v>
      </c>
    </row>
    <row r="2433" spans="1:10" hidden="1">
      <c r="A2433" s="10" t="s">
        <v>55</v>
      </c>
      <c r="B2433" s="10" t="s">
        <v>50</v>
      </c>
      <c r="C2433" s="10" t="s">
        <v>409</v>
      </c>
      <c r="D2433" s="10">
        <v>2025</v>
      </c>
      <c r="E2433" s="10" t="s">
        <v>50</v>
      </c>
      <c r="F2433" s="10">
        <v>0</v>
      </c>
      <c r="G2433" s="10">
        <v>0</v>
      </c>
      <c r="H2433" s="10" t="s">
        <v>291</v>
      </c>
      <c r="I2433" s="10" t="str">
        <f>_xlfn.XLOOKUP(E2433,Country_MZ[MARKET_NODE],Country_MZ[COUNTRY_NAME])</f>
        <v>FRANCE</v>
      </c>
      <c r="J2433" s="10" t="str">
        <f>_xlfn.XLOOKUP(A2433,Country_MZ[MARKET_NODE],Country_MZ[COUNTRY_NAME])</f>
        <v>IRELAND</v>
      </c>
    </row>
    <row r="2434" spans="1:10" hidden="1">
      <c r="A2434" s="10" t="s">
        <v>55</v>
      </c>
      <c r="B2434" s="10" t="s">
        <v>50</v>
      </c>
      <c r="C2434" s="10" t="s">
        <v>409</v>
      </c>
      <c r="D2434" s="10">
        <v>2025</v>
      </c>
      <c r="E2434" s="10" t="s">
        <v>55</v>
      </c>
      <c r="F2434" s="10">
        <v>0</v>
      </c>
      <c r="G2434" s="10">
        <v>0</v>
      </c>
      <c r="H2434" s="10" t="s">
        <v>291</v>
      </c>
      <c r="I2434" s="10" t="str">
        <f>_xlfn.XLOOKUP(E2434,Country_MZ[MARKET_NODE],Country_MZ[COUNTRY_NAME])</f>
        <v>IRELAND</v>
      </c>
      <c r="J2434" s="10" t="str">
        <f>_xlfn.XLOOKUP(A2434,Country_MZ[MARKET_NODE],Country_MZ[COUNTRY_NAME])</f>
        <v>IRELAND</v>
      </c>
    </row>
    <row r="2435" spans="1:10" hidden="1">
      <c r="A2435" s="10" t="s">
        <v>55</v>
      </c>
      <c r="B2435" s="10" t="s">
        <v>50</v>
      </c>
      <c r="C2435" s="10" t="s">
        <v>409</v>
      </c>
      <c r="D2435" s="10">
        <v>2026</v>
      </c>
      <c r="E2435" s="10" t="s">
        <v>50</v>
      </c>
      <c r="F2435" s="10">
        <v>0</v>
      </c>
      <c r="G2435" s="10">
        <v>0</v>
      </c>
      <c r="H2435" s="10" t="s">
        <v>291</v>
      </c>
      <c r="I2435" s="10" t="str">
        <f>_xlfn.XLOOKUP(E2435,Country_MZ[MARKET_NODE],Country_MZ[COUNTRY_NAME])</f>
        <v>FRANCE</v>
      </c>
      <c r="J2435" s="10" t="str">
        <f>_xlfn.XLOOKUP(A2435,Country_MZ[MARKET_NODE],Country_MZ[COUNTRY_NAME])</f>
        <v>IRELAND</v>
      </c>
    </row>
    <row r="2436" spans="1:10" hidden="1">
      <c r="A2436" s="10" t="s">
        <v>55</v>
      </c>
      <c r="B2436" s="10" t="s">
        <v>50</v>
      </c>
      <c r="C2436" s="10" t="s">
        <v>409</v>
      </c>
      <c r="D2436" s="10">
        <v>2026</v>
      </c>
      <c r="E2436" s="10" t="s">
        <v>55</v>
      </c>
      <c r="F2436" s="10">
        <v>0</v>
      </c>
      <c r="G2436" s="10">
        <v>0</v>
      </c>
      <c r="H2436" s="10" t="s">
        <v>291</v>
      </c>
      <c r="I2436" s="10" t="str">
        <f>_xlfn.XLOOKUP(E2436,Country_MZ[MARKET_NODE],Country_MZ[COUNTRY_NAME])</f>
        <v>IRELAND</v>
      </c>
      <c r="J2436" s="10" t="str">
        <f>_xlfn.XLOOKUP(A2436,Country_MZ[MARKET_NODE],Country_MZ[COUNTRY_NAME])</f>
        <v>IRELAND</v>
      </c>
    </row>
    <row r="2437" spans="1:10" hidden="1">
      <c r="A2437" s="10" t="s">
        <v>55</v>
      </c>
      <c r="B2437" s="10" t="s">
        <v>50</v>
      </c>
      <c r="C2437" s="10" t="s">
        <v>409</v>
      </c>
      <c r="D2437" s="10">
        <v>2027</v>
      </c>
      <c r="E2437" s="10" t="s">
        <v>50</v>
      </c>
      <c r="F2437" s="10">
        <v>0</v>
      </c>
      <c r="G2437" s="10">
        <v>0</v>
      </c>
      <c r="H2437" s="10" t="s">
        <v>291</v>
      </c>
      <c r="I2437" s="10" t="str">
        <f>_xlfn.XLOOKUP(E2437,Country_MZ[MARKET_NODE],Country_MZ[COUNTRY_NAME])</f>
        <v>FRANCE</v>
      </c>
      <c r="J2437" s="10" t="str">
        <f>_xlfn.XLOOKUP(A2437,Country_MZ[MARKET_NODE],Country_MZ[COUNTRY_NAME])</f>
        <v>IRELAND</v>
      </c>
    </row>
    <row r="2438" spans="1:10" hidden="1">
      <c r="A2438" s="10" t="s">
        <v>55</v>
      </c>
      <c r="B2438" s="10" t="s">
        <v>50</v>
      </c>
      <c r="C2438" s="10" t="s">
        <v>409</v>
      </c>
      <c r="D2438" s="10">
        <v>2027</v>
      </c>
      <c r="E2438" s="10" t="s">
        <v>55</v>
      </c>
      <c r="F2438" s="10">
        <v>0</v>
      </c>
      <c r="G2438" s="10">
        <v>0</v>
      </c>
      <c r="H2438" s="10" t="s">
        <v>291</v>
      </c>
      <c r="I2438" s="10" t="str">
        <f>_xlfn.XLOOKUP(E2438,Country_MZ[MARKET_NODE],Country_MZ[COUNTRY_NAME])</f>
        <v>IRELAND</v>
      </c>
      <c r="J2438" s="10" t="str">
        <f>_xlfn.XLOOKUP(A2438,Country_MZ[MARKET_NODE],Country_MZ[COUNTRY_NAME])</f>
        <v>IRELAND</v>
      </c>
    </row>
    <row r="2439" spans="1:10" hidden="1">
      <c r="A2439" s="10" t="s">
        <v>55</v>
      </c>
      <c r="B2439" s="10" t="s">
        <v>50</v>
      </c>
      <c r="C2439" s="10" t="s">
        <v>409</v>
      </c>
      <c r="D2439" s="10">
        <v>2028</v>
      </c>
      <c r="E2439" s="10" t="s">
        <v>50</v>
      </c>
      <c r="F2439" s="10">
        <v>700</v>
      </c>
      <c r="G2439" s="10">
        <v>700</v>
      </c>
      <c r="H2439" s="10" t="s">
        <v>291</v>
      </c>
      <c r="I2439" s="10" t="str">
        <f>_xlfn.XLOOKUP(E2439,Country_MZ[MARKET_NODE],Country_MZ[COUNTRY_NAME])</f>
        <v>FRANCE</v>
      </c>
      <c r="J2439" s="10" t="str">
        <f>_xlfn.XLOOKUP(A2439,Country_MZ[MARKET_NODE],Country_MZ[COUNTRY_NAME])</f>
        <v>IRELAND</v>
      </c>
    </row>
    <row r="2440" spans="1:10" hidden="1">
      <c r="A2440" s="10" t="s">
        <v>55</v>
      </c>
      <c r="B2440" s="10" t="s">
        <v>50</v>
      </c>
      <c r="C2440" s="10" t="s">
        <v>409</v>
      </c>
      <c r="D2440" s="10">
        <v>2028</v>
      </c>
      <c r="E2440" s="10" t="s">
        <v>55</v>
      </c>
      <c r="F2440" s="10">
        <v>700</v>
      </c>
      <c r="G2440" s="10">
        <v>700</v>
      </c>
      <c r="H2440" s="10" t="s">
        <v>291</v>
      </c>
      <c r="I2440" s="10" t="str">
        <f>_xlfn.XLOOKUP(E2440,Country_MZ[MARKET_NODE],Country_MZ[COUNTRY_NAME])</f>
        <v>IRELAND</v>
      </c>
      <c r="J2440" s="10" t="str">
        <f>_xlfn.XLOOKUP(A2440,Country_MZ[MARKET_NODE],Country_MZ[COUNTRY_NAME])</f>
        <v>IRELAND</v>
      </c>
    </row>
    <row r="2441" spans="1:10" hidden="1">
      <c r="A2441" s="10" t="s">
        <v>55</v>
      </c>
      <c r="B2441" s="10" t="s">
        <v>50</v>
      </c>
      <c r="C2441" s="10" t="s">
        <v>409</v>
      </c>
      <c r="D2441" s="10">
        <v>2029</v>
      </c>
      <c r="E2441" s="10" t="s">
        <v>50</v>
      </c>
      <c r="F2441" s="10">
        <v>700</v>
      </c>
      <c r="G2441" s="10">
        <v>700</v>
      </c>
      <c r="H2441" s="10" t="s">
        <v>291</v>
      </c>
      <c r="I2441" s="10" t="str">
        <f>_xlfn.XLOOKUP(E2441,Country_MZ[MARKET_NODE],Country_MZ[COUNTRY_NAME])</f>
        <v>FRANCE</v>
      </c>
      <c r="J2441" s="10" t="str">
        <f>_xlfn.XLOOKUP(A2441,Country_MZ[MARKET_NODE],Country_MZ[COUNTRY_NAME])</f>
        <v>IRELAND</v>
      </c>
    </row>
    <row r="2442" spans="1:10" hidden="1">
      <c r="A2442" s="10" t="s">
        <v>55</v>
      </c>
      <c r="B2442" s="10" t="s">
        <v>50</v>
      </c>
      <c r="C2442" s="10" t="s">
        <v>409</v>
      </c>
      <c r="D2442" s="10">
        <v>2029</v>
      </c>
      <c r="E2442" s="10" t="s">
        <v>55</v>
      </c>
      <c r="F2442" s="10">
        <v>700</v>
      </c>
      <c r="G2442" s="10">
        <v>700</v>
      </c>
      <c r="H2442" s="10" t="s">
        <v>291</v>
      </c>
      <c r="I2442" s="10" t="str">
        <f>_xlfn.XLOOKUP(E2442,Country_MZ[MARKET_NODE],Country_MZ[COUNTRY_NAME])</f>
        <v>IRELAND</v>
      </c>
      <c r="J2442" s="10" t="str">
        <f>_xlfn.XLOOKUP(A2442,Country_MZ[MARKET_NODE],Country_MZ[COUNTRY_NAME])</f>
        <v>IRELAND</v>
      </c>
    </row>
    <row r="2443" spans="1:10" hidden="1">
      <c r="A2443" s="10" t="s">
        <v>55</v>
      </c>
      <c r="B2443" s="10" t="s">
        <v>50</v>
      </c>
      <c r="C2443" s="10" t="s">
        <v>409</v>
      </c>
      <c r="D2443" s="10">
        <v>2030</v>
      </c>
      <c r="E2443" s="10" t="s">
        <v>50</v>
      </c>
      <c r="F2443" s="10">
        <v>700</v>
      </c>
      <c r="G2443" s="10">
        <v>700</v>
      </c>
      <c r="H2443" s="10" t="s">
        <v>291</v>
      </c>
      <c r="I2443" s="10" t="str">
        <f>_xlfn.XLOOKUP(E2443,Country_MZ[MARKET_NODE],Country_MZ[COUNTRY_NAME])</f>
        <v>FRANCE</v>
      </c>
      <c r="J2443" s="10" t="str">
        <f>_xlfn.XLOOKUP(A2443,Country_MZ[MARKET_NODE],Country_MZ[COUNTRY_NAME])</f>
        <v>IRELAND</v>
      </c>
    </row>
    <row r="2444" spans="1:10" hidden="1">
      <c r="A2444" s="10" t="s">
        <v>55</v>
      </c>
      <c r="B2444" s="10" t="s">
        <v>50</v>
      </c>
      <c r="C2444" s="10" t="s">
        <v>409</v>
      </c>
      <c r="D2444" s="10">
        <v>2030</v>
      </c>
      <c r="E2444" s="10" t="s">
        <v>55</v>
      </c>
      <c r="F2444" s="10">
        <v>700</v>
      </c>
      <c r="G2444" s="10">
        <v>700</v>
      </c>
      <c r="H2444" s="10" t="s">
        <v>291</v>
      </c>
      <c r="I2444" s="10" t="str">
        <f>_xlfn.XLOOKUP(E2444,Country_MZ[MARKET_NODE],Country_MZ[COUNTRY_NAME])</f>
        <v>IRELAND</v>
      </c>
      <c r="J2444" s="10" t="str">
        <f>_xlfn.XLOOKUP(A2444,Country_MZ[MARKET_NODE],Country_MZ[COUNTRY_NAME])</f>
        <v>IRELAND</v>
      </c>
    </row>
    <row r="2445" spans="1:10" hidden="1">
      <c r="A2445" s="10" t="s">
        <v>55</v>
      </c>
      <c r="B2445" s="10" t="s">
        <v>50</v>
      </c>
      <c r="C2445" s="10" t="s">
        <v>409</v>
      </c>
      <c r="D2445" s="10">
        <v>2031</v>
      </c>
      <c r="E2445" s="10" t="s">
        <v>50</v>
      </c>
      <c r="F2445" s="10">
        <v>700</v>
      </c>
      <c r="G2445" s="10">
        <v>700</v>
      </c>
      <c r="H2445" s="10" t="s">
        <v>291</v>
      </c>
      <c r="I2445" s="10" t="str">
        <f>_xlfn.XLOOKUP(E2445,Country_MZ[MARKET_NODE],Country_MZ[COUNTRY_NAME])</f>
        <v>FRANCE</v>
      </c>
      <c r="J2445" s="10" t="str">
        <f>_xlfn.XLOOKUP(A2445,Country_MZ[MARKET_NODE],Country_MZ[COUNTRY_NAME])</f>
        <v>IRELAND</v>
      </c>
    </row>
    <row r="2446" spans="1:10" hidden="1">
      <c r="A2446" s="10" t="s">
        <v>55</v>
      </c>
      <c r="B2446" s="10" t="s">
        <v>50</v>
      </c>
      <c r="C2446" s="10" t="s">
        <v>409</v>
      </c>
      <c r="D2446" s="10">
        <v>2031</v>
      </c>
      <c r="E2446" s="10" t="s">
        <v>55</v>
      </c>
      <c r="F2446" s="10">
        <v>700</v>
      </c>
      <c r="G2446" s="10">
        <v>700</v>
      </c>
      <c r="H2446" s="10" t="s">
        <v>291</v>
      </c>
      <c r="I2446" s="10" t="str">
        <f>_xlfn.XLOOKUP(E2446,Country_MZ[MARKET_NODE],Country_MZ[COUNTRY_NAME])</f>
        <v>IRELAND</v>
      </c>
      <c r="J2446" s="10" t="str">
        <f>_xlfn.XLOOKUP(A2446,Country_MZ[MARKET_NODE],Country_MZ[COUNTRY_NAME])</f>
        <v>IRELAND</v>
      </c>
    </row>
    <row r="2447" spans="1:10" hidden="1">
      <c r="A2447" s="10" t="s">
        <v>55</v>
      </c>
      <c r="B2447" s="10" t="s">
        <v>50</v>
      </c>
      <c r="C2447" s="10" t="s">
        <v>409</v>
      </c>
      <c r="D2447" s="10">
        <v>2032</v>
      </c>
      <c r="E2447" s="10" t="s">
        <v>50</v>
      </c>
      <c r="F2447" s="10">
        <v>700</v>
      </c>
      <c r="G2447" s="10">
        <v>700</v>
      </c>
      <c r="H2447" s="10" t="s">
        <v>291</v>
      </c>
      <c r="I2447" s="10" t="str">
        <f>_xlfn.XLOOKUP(E2447,Country_MZ[MARKET_NODE],Country_MZ[COUNTRY_NAME])</f>
        <v>FRANCE</v>
      </c>
      <c r="J2447" s="10" t="str">
        <f>_xlfn.XLOOKUP(A2447,Country_MZ[MARKET_NODE],Country_MZ[COUNTRY_NAME])</f>
        <v>IRELAND</v>
      </c>
    </row>
    <row r="2448" spans="1:10" hidden="1">
      <c r="A2448" s="10" t="s">
        <v>55</v>
      </c>
      <c r="B2448" s="10" t="s">
        <v>50</v>
      </c>
      <c r="C2448" s="10" t="s">
        <v>409</v>
      </c>
      <c r="D2448" s="10">
        <v>2032</v>
      </c>
      <c r="E2448" s="10" t="s">
        <v>55</v>
      </c>
      <c r="F2448" s="10">
        <v>700</v>
      </c>
      <c r="G2448" s="10">
        <v>700</v>
      </c>
      <c r="H2448" s="10" t="s">
        <v>291</v>
      </c>
      <c r="I2448" s="10" t="str">
        <f>_xlfn.XLOOKUP(E2448,Country_MZ[MARKET_NODE],Country_MZ[COUNTRY_NAME])</f>
        <v>IRELAND</v>
      </c>
      <c r="J2448" s="10" t="str">
        <f>_xlfn.XLOOKUP(A2448,Country_MZ[MARKET_NODE],Country_MZ[COUNTRY_NAME])</f>
        <v>IRELAND</v>
      </c>
    </row>
    <row r="2449" spans="1:10" hidden="1">
      <c r="A2449" s="10" t="s">
        <v>55</v>
      </c>
      <c r="B2449" s="10" t="s">
        <v>50</v>
      </c>
      <c r="C2449" s="10" t="s">
        <v>409</v>
      </c>
      <c r="D2449" s="10">
        <v>2033</v>
      </c>
      <c r="E2449" s="10" t="s">
        <v>50</v>
      </c>
      <c r="F2449" s="10">
        <v>700</v>
      </c>
      <c r="G2449" s="10">
        <v>700</v>
      </c>
      <c r="H2449" s="10" t="s">
        <v>291</v>
      </c>
      <c r="I2449" s="10" t="str">
        <f>_xlfn.XLOOKUP(E2449,Country_MZ[MARKET_NODE],Country_MZ[COUNTRY_NAME])</f>
        <v>FRANCE</v>
      </c>
      <c r="J2449" s="10" t="str">
        <f>_xlfn.XLOOKUP(A2449,Country_MZ[MARKET_NODE],Country_MZ[COUNTRY_NAME])</f>
        <v>IRELAND</v>
      </c>
    </row>
    <row r="2450" spans="1:10" hidden="1">
      <c r="A2450" s="10" t="s">
        <v>55</v>
      </c>
      <c r="B2450" s="10" t="s">
        <v>50</v>
      </c>
      <c r="C2450" s="10" t="s">
        <v>409</v>
      </c>
      <c r="D2450" s="10">
        <v>2033</v>
      </c>
      <c r="E2450" s="10" t="s">
        <v>55</v>
      </c>
      <c r="F2450" s="10">
        <v>700</v>
      </c>
      <c r="G2450" s="10">
        <v>700</v>
      </c>
      <c r="H2450" s="10" t="s">
        <v>291</v>
      </c>
      <c r="I2450" s="10" t="str">
        <f>_xlfn.XLOOKUP(E2450,Country_MZ[MARKET_NODE],Country_MZ[COUNTRY_NAME])</f>
        <v>IRELAND</v>
      </c>
      <c r="J2450" s="10" t="str">
        <f>_xlfn.XLOOKUP(A2450,Country_MZ[MARKET_NODE],Country_MZ[COUNTRY_NAME])</f>
        <v>IRELAND</v>
      </c>
    </row>
    <row r="2451" spans="1:10" hidden="1">
      <c r="A2451" s="10" t="s">
        <v>55</v>
      </c>
      <c r="B2451" s="10" t="s">
        <v>50</v>
      </c>
      <c r="C2451" s="10" t="s">
        <v>409</v>
      </c>
      <c r="D2451" s="10">
        <v>2034</v>
      </c>
      <c r="E2451" s="10" t="s">
        <v>50</v>
      </c>
      <c r="F2451" s="10">
        <v>700</v>
      </c>
      <c r="G2451" s="10">
        <v>700</v>
      </c>
      <c r="H2451" s="10" t="s">
        <v>291</v>
      </c>
      <c r="I2451" s="10" t="str">
        <f>_xlfn.XLOOKUP(E2451,Country_MZ[MARKET_NODE],Country_MZ[COUNTRY_NAME])</f>
        <v>FRANCE</v>
      </c>
      <c r="J2451" s="10" t="str">
        <f>_xlfn.XLOOKUP(A2451,Country_MZ[MARKET_NODE],Country_MZ[COUNTRY_NAME])</f>
        <v>IRELAND</v>
      </c>
    </row>
    <row r="2452" spans="1:10" hidden="1">
      <c r="A2452" s="10" t="s">
        <v>55</v>
      </c>
      <c r="B2452" s="10" t="s">
        <v>50</v>
      </c>
      <c r="C2452" s="10" t="s">
        <v>409</v>
      </c>
      <c r="D2452" s="10">
        <v>2034</v>
      </c>
      <c r="E2452" s="10" t="s">
        <v>55</v>
      </c>
      <c r="F2452" s="10">
        <v>700</v>
      </c>
      <c r="G2452" s="10">
        <v>700</v>
      </c>
      <c r="H2452" s="10" t="s">
        <v>291</v>
      </c>
      <c r="I2452" s="10" t="str">
        <f>_xlfn.XLOOKUP(E2452,Country_MZ[MARKET_NODE],Country_MZ[COUNTRY_NAME])</f>
        <v>IRELAND</v>
      </c>
      <c r="J2452" s="10" t="str">
        <f>_xlfn.XLOOKUP(A2452,Country_MZ[MARKET_NODE],Country_MZ[COUNTRY_NAME])</f>
        <v>IRELAND</v>
      </c>
    </row>
    <row r="2453" spans="1:10" hidden="1">
      <c r="A2453" s="10" t="s">
        <v>55</v>
      </c>
      <c r="B2453" s="10" t="s">
        <v>50</v>
      </c>
      <c r="C2453" s="10" t="s">
        <v>409</v>
      </c>
      <c r="D2453" s="10">
        <v>2035</v>
      </c>
      <c r="E2453" s="10" t="s">
        <v>50</v>
      </c>
      <c r="F2453" s="10">
        <v>700</v>
      </c>
      <c r="G2453" s="10">
        <v>700</v>
      </c>
      <c r="H2453" s="10" t="s">
        <v>291</v>
      </c>
      <c r="I2453" s="10" t="str">
        <f>_xlfn.XLOOKUP(E2453,Country_MZ[MARKET_NODE],Country_MZ[COUNTRY_NAME])</f>
        <v>FRANCE</v>
      </c>
      <c r="J2453" s="10" t="str">
        <f>_xlfn.XLOOKUP(A2453,Country_MZ[MARKET_NODE],Country_MZ[COUNTRY_NAME])</f>
        <v>IRELAND</v>
      </c>
    </row>
    <row r="2454" spans="1:10" hidden="1">
      <c r="A2454" s="10" t="s">
        <v>55</v>
      </c>
      <c r="B2454" s="10" t="s">
        <v>50</v>
      </c>
      <c r="C2454" s="10" t="s">
        <v>409</v>
      </c>
      <c r="D2454" s="10">
        <v>2035</v>
      </c>
      <c r="E2454" s="10" t="s">
        <v>55</v>
      </c>
      <c r="F2454" s="10">
        <v>700</v>
      </c>
      <c r="G2454" s="10">
        <v>700</v>
      </c>
      <c r="H2454" s="10" t="s">
        <v>291</v>
      </c>
      <c r="I2454" s="10" t="str">
        <f>_xlfn.XLOOKUP(E2454,Country_MZ[MARKET_NODE],Country_MZ[COUNTRY_NAME])</f>
        <v>IRELAND</v>
      </c>
      <c r="J2454" s="10" t="str">
        <f>_xlfn.XLOOKUP(A2454,Country_MZ[MARKET_NODE],Country_MZ[COUNTRY_NAME])</f>
        <v>IRELAND</v>
      </c>
    </row>
    <row r="2455" spans="1:10" hidden="1">
      <c r="A2455" s="10" t="s">
        <v>55</v>
      </c>
      <c r="B2455" s="10" t="s">
        <v>90</v>
      </c>
      <c r="C2455" s="10" t="s">
        <v>410</v>
      </c>
      <c r="D2455" s="10">
        <v>2025</v>
      </c>
      <c r="E2455" s="10" t="s">
        <v>55</v>
      </c>
      <c r="F2455" s="10">
        <v>1000</v>
      </c>
      <c r="G2455" s="10">
        <v>1000</v>
      </c>
      <c r="H2455" s="10" t="s">
        <v>291</v>
      </c>
      <c r="I2455" s="10" t="str">
        <f>_xlfn.XLOOKUP(E2455,Country_MZ[MARKET_NODE],Country_MZ[COUNTRY_NAME])</f>
        <v>IRELAND</v>
      </c>
      <c r="J2455" s="10" t="str">
        <f>_xlfn.XLOOKUP(A2455,Country_MZ[MARKET_NODE],Country_MZ[COUNTRY_NAME])</f>
        <v>IRELAND</v>
      </c>
    </row>
    <row r="2456" spans="1:10" hidden="1">
      <c r="A2456" s="10" t="s">
        <v>55</v>
      </c>
      <c r="B2456" s="10" t="s">
        <v>90</v>
      </c>
      <c r="C2456" s="10" t="s">
        <v>410</v>
      </c>
      <c r="D2456" s="10">
        <v>2025</v>
      </c>
      <c r="E2456" s="10" t="s">
        <v>90</v>
      </c>
      <c r="F2456" s="10">
        <v>1000</v>
      </c>
      <c r="G2456" s="10">
        <v>1000</v>
      </c>
      <c r="H2456" s="10" t="s">
        <v>291</v>
      </c>
      <c r="I2456" s="10" t="str">
        <f>_xlfn.XLOOKUP(E2456,Country_MZ[MARKET_NODE],Country_MZ[COUNTRY_NAME])</f>
        <v>GREAT BRITAIN</v>
      </c>
      <c r="J2456" s="10" t="str">
        <f>_xlfn.XLOOKUP(A2456,Country_MZ[MARKET_NODE],Country_MZ[COUNTRY_NAME])</f>
        <v>IRELAND</v>
      </c>
    </row>
    <row r="2457" spans="1:10" hidden="1">
      <c r="A2457" s="10" t="s">
        <v>55</v>
      </c>
      <c r="B2457" s="10" t="s">
        <v>90</v>
      </c>
      <c r="C2457" s="10" t="s">
        <v>410</v>
      </c>
      <c r="D2457" s="10">
        <v>2026</v>
      </c>
      <c r="E2457" s="10" t="s">
        <v>55</v>
      </c>
      <c r="F2457" s="10">
        <v>1000</v>
      </c>
      <c r="G2457" s="10">
        <v>1000</v>
      </c>
      <c r="H2457" s="10" t="s">
        <v>291</v>
      </c>
      <c r="I2457" s="10" t="str">
        <f>_xlfn.XLOOKUP(E2457,Country_MZ[MARKET_NODE],Country_MZ[COUNTRY_NAME])</f>
        <v>IRELAND</v>
      </c>
      <c r="J2457" s="10" t="str">
        <f>_xlfn.XLOOKUP(A2457,Country_MZ[MARKET_NODE],Country_MZ[COUNTRY_NAME])</f>
        <v>IRELAND</v>
      </c>
    </row>
    <row r="2458" spans="1:10" hidden="1">
      <c r="A2458" s="10" t="s">
        <v>55</v>
      </c>
      <c r="B2458" s="10" t="s">
        <v>90</v>
      </c>
      <c r="C2458" s="10" t="s">
        <v>410</v>
      </c>
      <c r="D2458" s="10">
        <v>2026</v>
      </c>
      <c r="E2458" s="10" t="s">
        <v>90</v>
      </c>
      <c r="F2458" s="10">
        <v>1000</v>
      </c>
      <c r="G2458" s="10">
        <v>1000</v>
      </c>
      <c r="H2458" s="10" t="s">
        <v>291</v>
      </c>
      <c r="I2458" s="10" t="str">
        <f>_xlfn.XLOOKUP(E2458,Country_MZ[MARKET_NODE],Country_MZ[COUNTRY_NAME])</f>
        <v>GREAT BRITAIN</v>
      </c>
      <c r="J2458" s="10" t="str">
        <f>_xlfn.XLOOKUP(A2458,Country_MZ[MARKET_NODE],Country_MZ[COUNTRY_NAME])</f>
        <v>IRELAND</v>
      </c>
    </row>
    <row r="2459" spans="1:10" hidden="1">
      <c r="A2459" s="10" t="s">
        <v>55</v>
      </c>
      <c r="B2459" s="10" t="s">
        <v>90</v>
      </c>
      <c r="C2459" s="10" t="s">
        <v>410</v>
      </c>
      <c r="D2459" s="10">
        <v>2027</v>
      </c>
      <c r="E2459" s="10" t="s">
        <v>55</v>
      </c>
      <c r="F2459" s="10">
        <v>1000</v>
      </c>
      <c r="G2459" s="10">
        <v>1000</v>
      </c>
      <c r="H2459" s="10" t="s">
        <v>291</v>
      </c>
      <c r="I2459" s="10" t="str">
        <f>_xlfn.XLOOKUP(E2459,Country_MZ[MARKET_NODE],Country_MZ[COUNTRY_NAME])</f>
        <v>IRELAND</v>
      </c>
      <c r="J2459" s="10" t="str">
        <f>_xlfn.XLOOKUP(A2459,Country_MZ[MARKET_NODE],Country_MZ[COUNTRY_NAME])</f>
        <v>IRELAND</v>
      </c>
    </row>
    <row r="2460" spans="1:10" hidden="1">
      <c r="A2460" s="10" t="s">
        <v>55</v>
      </c>
      <c r="B2460" s="10" t="s">
        <v>90</v>
      </c>
      <c r="C2460" s="10" t="s">
        <v>410</v>
      </c>
      <c r="D2460" s="10">
        <v>2027</v>
      </c>
      <c r="E2460" s="10" t="s">
        <v>90</v>
      </c>
      <c r="F2460" s="10">
        <v>1000</v>
      </c>
      <c r="G2460" s="10">
        <v>1000</v>
      </c>
      <c r="H2460" s="10" t="s">
        <v>291</v>
      </c>
      <c r="I2460" s="10" t="str">
        <f>_xlfn.XLOOKUP(E2460,Country_MZ[MARKET_NODE],Country_MZ[COUNTRY_NAME])</f>
        <v>GREAT BRITAIN</v>
      </c>
      <c r="J2460" s="10" t="str">
        <f>_xlfn.XLOOKUP(A2460,Country_MZ[MARKET_NODE],Country_MZ[COUNTRY_NAME])</f>
        <v>IRELAND</v>
      </c>
    </row>
    <row r="2461" spans="1:10" hidden="1">
      <c r="A2461" s="10" t="s">
        <v>55</v>
      </c>
      <c r="B2461" s="10" t="s">
        <v>90</v>
      </c>
      <c r="C2461" s="10" t="s">
        <v>410</v>
      </c>
      <c r="D2461" s="10">
        <v>2028</v>
      </c>
      <c r="E2461" s="10" t="s">
        <v>55</v>
      </c>
      <c r="F2461" s="10">
        <v>1000</v>
      </c>
      <c r="G2461" s="10">
        <v>1000</v>
      </c>
      <c r="H2461" s="10" t="s">
        <v>291</v>
      </c>
      <c r="I2461" s="10" t="str">
        <f>_xlfn.XLOOKUP(E2461,Country_MZ[MARKET_NODE],Country_MZ[COUNTRY_NAME])</f>
        <v>IRELAND</v>
      </c>
      <c r="J2461" s="10" t="str">
        <f>_xlfn.XLOOKUP(A2461,Country_MZ[MARKET_NODE],Country_MZ[COUNTRY_NAME])</f>
        <v>IRELAND</v>
      </c>
    </row>
    <row r="2462" spans="1:10" hidden="1">
      <c r="A2462" s="10" t="s">
        <v>55</v>
      </c>
      <c r="B2462" s="10" t="s">
        <v>90</v>
      </c>
      <c r="C2462" s="10" t="s">
        <v>410</v>
      </c>
      <c r="D2462" s="10">
        <v>2028</v>
      </c>
      <c r="E2462" s="10" t="s">
        <v>90</v>
      </c>
      <c r="F2462" s="10">
        <v>1000</v>
      </c>
      <c r="G2462" s="10">
        <v>1000</v>
      </c>
      <c r="H2462" s="10" t="s">
        <v>291</v>
      </c>
      <c r="I2462" s="10" t="str">
        <f>_xlfn.XLOOKUP(E2462,Country_MZ[MARKET_NODE],Country_MZ[COUNTRY_NAME])</f>
        <v>GREAT BRITAIN</v>
      </c>
      <c r="J2462" s="10" t="str">
        <f>_xlfn.XLOOKUP(A2462,Country_MZ[MARKET_NODE],Country_MZ[COUNTRY_NAME])</f>
        <v>IRELAND</v>
      </c>
    </row>
    <row r="2463" spans="1:10" hidden="1">
      <c r="A2463" s="10" t="s">
        <v>55</v>
      </c>
      <c r="B2463" s="10" t="s">
        <v>90</v>
      </c>
      <c r="C2463" s="10" t="s">
        <v>410</v>
      </c>
      <c r="D2463" s="10">
        <v>2029</v>
      </c>
      <c r="E2463" s="10" t="s">
        <v>55</v>
      </c>
      <c r="F2463" s="10">
        <v>1000</v>
      </c>
      <c r="G2463" s="10">
        <v>1000</v>
      </c>
      <c r="H2463" s="10" t="s">
        <v>291</v>
      </c>
      <c r="I2463" s="10" t="str">
        <f>_xlfn.XLOOKUP(E2463,Country_MZ[MARKET_NODE],Country_MZ[COUNTRY_NAME])</f>
        <v>IRELAND</v>
      </c>
      <c r="J2463" s="10" t="str">
        <f>_xlfn.XLOOKUP(A2463,Country_MZ[MARKET_NODE],Country_MZ[COUNTRY_NAME])</f>
        <v>IRELAND</v>
      </c>
    </row>
    <row r="2464" spans="1:10" hidden="1">
      <c r="A2464" s="10" t="s">
        <v>55</v>
      </c>
      <c r="B2464" s="10" t="s">
        <v>90</v>
      </c>
      <c r="C2464" s="10" t="s">
        <v>410</v>
      </c>
      <c r="D2464" s="10">
        <v>2029</v>
      </c>
      <c r="E2464" s="10" t="s">
        <v>90</v>
      </c>
      <c r="F2464" s="10">
        <v>1000</v>
      </c>
      <c r="G2464" s="10">
        <v>1000</v>
      </c>
      <c r="H2464" s="10" t="s">
        <v>291</v>
      </c>
      <c r="I2464" s="10" t="str">
        <f>_xlfn.XLOOKUP(E2464,Country_MZ[MARKET_NODE],Country_MZ[COUNTRY_NAME])</f>
        <v>GREAT BRITAIN</v>
      </c>
      <c r="J2464" s="10" t="str">
        <f>_xlfn.XLOOKUP(A2464,Country_MZ[MARKET_NODE],Country_MZ[COUNTRY_NAME])</f>
        <v>IRELAND</v>
      </c>
    </row>
    <row r="2465" spans="1:10" hidden="1">
      <c r="A2465" s="10" t="s">
        <v>55</v>
      </c>
      <c r="B2465" s="10" t="s">
        <v>90</v>
      </c>
      <c r="C2465" s="10" t="s">
        <v>410</v>
      </c>
      <c r="D2465" s="10">
        <v>2030</v>
      </c>
      <c r="E2465" s="10" t="s">
        <v>55</v>
      </c>
      <c r="F2465" s="10">
        <v>1000</v>
      </c>
      <c r="G2465" s="10">
        <v>1000</v>
      </c>
      <c r="H2465" s="10" t="s">
        <v>291</v>
      </c>
      <c r="I2465" s="10" t="str">
        <f>_xlfn.XLOOKUP(E2465,Country_MZ[MARKET_NODE],Country_MZ[COUNTRY_NAME])</f>
        <v>IRELAND</v>
      </c>
      <c r="J2465" s="10" t="str">
        <f>_xlfn.XLOOKUP(A2465,Country_MZ[MARKET_NODE],Country_MZ[COUNTRY_NAME])</f>
        <v>IRELAND</v>
      </c>
    </row>
    <row r="2466" spans="1:10" hidden="1">
      <c r="A2466" s="10" t="s">
        <v>55</v>
      </c>
      <c r="B2466" s="10" t="s">
        <v>90</v>
      </c>
      <c r="C2466" s="10" t="s">
        <v>410</v>
      </c>
      <c r="D2466" s="10">
        <v>2030</v>
      </c>
      <c r="E2466" s="10" t="s">
        <v>90</v>
      </c>
      <c r="F2466" s="10">
        <v>1000</v>
      </c>
      <c r="G2466" s="10">
        <v>1000</v>
      </c>
      <c r="H2466" s="10" t="s">
        <v>291</v>
      </c>
      <c r="I2466" s="10" t="str">
        <f>_xlfn.XLOOKUP(E2466,Country_MZ[MARKET_NODE],Country_MZ[COUNTRY_NAME])</f>
        <v>GREAT BRITAIN</v>
      </c>
      <c r="J2466" s="10" t="str">
        <f>_xlfn.XLOOKUP(A2466,Country_MZ[MARKET_NODE],Country_MZ[COUNTRY_NAME])</f>
        <v>IRELAND</v>
      </c>
    </row>
    <row r="2467" spans="1:10" hidden="1">
      <c r="A2467" s="10" t="s">
        <v>55</v>
      </c>
      <c r="B2467" s="10" t="s">
        <v>90</v>
      </c>
      <c r="C2467" s="10" t="s">
        <v>410</v>
      </c>
      <c r="D2467" s="10">
        <v>2031</v>
      </c>
      <c r="E2467" s="10" t="s">
        <v>55</v>
      </c>
      <c r="F2467" s="10">
        <v>1000</v>
      </c>
      <c r="G2467" s="10">
        <v>1000</v>
      </c>
      <c r="H2467" s="10" t="s">
        <v>291</v>
      </c>
      <c r="I2467" s="10" t="str">
        <f>_xlfn.XLOOKUP(E2467,Country_MZ[MARKET_NODE],Country_MZ[COUNTRY_NAME])</f>
        <v>IRELAND</v>
      </c>
      <c r="J2467" s="10" t="str">
        <f>_xlfn.XLOOKUP(A2467,Country_MZ[MARKET_NODE],Country_MZ[COUNTRY_NAME])</f>
        <v>IRELAND</v>
      </c>
    </row>
    <row r="2468" spans="1:10" hidden="1">
      <c r="A2468" s="10" t="s">
        <v>55</v>
      </c>
      <c r="B2468" s="10" t="s">
        <v>90</v>
      </c>
      <c r="C2468" s="10" t="s">
        <v>410</v>
      </c>
      <c r="D2468" s="10">
        <v>2031</v>
      </c>
      <c r="E2468" s="10" t="s">
        <v>90</v>
      </c>
      <c r="F2468" s="10">
        <v>1000</v>
      </c>
      <c r="G2468" s="10">
        <v>1000</v>
      </c>
      <c r="H2468" s="10" t="s">
        <v>291</v>
      </c>
      <c r="I2468" s="10" t="str">
        <f>_xlfn.XLOOKUP(E2468,Country_MZ[MARKET_NODE],Country_MZ[COUNTRY_NAME])</f>
        <v>GREAT BRITAIN</v>
      </c>
      <c r="J2468" s="10" t="str">
        <f>_xlfn.XLOOKUP(A2468,Country_MZ[MARKET_NODE],Country_MZ[COUNTRY_NAME])</f>
        <v>IRELAND</v>
      </c>
    </row>
    <row r="2469" spans="1:10" hidden="1">
      <c r="A2469" s="10" t="s">
        <v>55</v>
      </c>
      <c r="B2469" s="10" t="s">
        <v>90</v>
      </c>
      <c r="C2469" s="10" t="s">
        <v>410</v>
      </c>
      <c r="D2469" s="10">
        <v>2032</v>
      </c>
      <c r="E2469" s="10" t="s">
        <v>55</v>
      </c>
      <c r="F2469" s="10">
        <v>1000</v>
      </c>
      <c r="G2469" s="10">
        <v>1000</v>
      </c>
      <c r="H2469" s="10" t="s">
        <v>291</v>
      </c>
      <c r="I2469" s="10" t="str">
        <f>_xlfn.XLOOKUP(E2469,Country_MZ[MARKET_NODE],Country_MZ[COUNTRY_NAME])</f>
        <v>IRELAND</v>
      </c>
      <c r="J2469" s="10" t="str">
        <f>_xlfn.XLOOKUP(A2469,Country_MZ[MARKET_NODE],Country_MZ[COUNTRY_NAME])</f>
        <v>IRELAND</v>
      </c>
    </row>
    <row r="2470" spans="1:10" hidden="1">
      <c r="A2470" s="10" t="s">
        <v>55</v>
      </c>
      <c r="B2470" s="10" t="s">
        <v>90</v>
      </c>
      <c r="C2470" s="10" t="s">
        <v>410</v>
      </c>
      <c r="D2470" s="10">
        <v>2032</v>
      </c>
      <c r="E2470" s="10" t="s">
        <v>90</v>
      </c>
      <c r="F2470" s="10">
        <v>1000</v>
      </c>
      <c r="G2470" s="10">
        <v>1000</v>
      </c>
      <c r="H2470" s="10" t="s">
        <v>291</v>
      </c>
      <c r="I2470" s="10" t="str">
        <f>_xlfn.XLOOKUP(E2470,Country_MZ[MARKET_NODE],Country_MZ[COUNTRY_NAME])</f>
        <v>GREAT BRITAIN</v>
      </c>
      <c r="J2470" s="10" t="str">
        <f>_xlfn.XLOOKUP(A2470,Country_MZ[MARKET_NODE],Country_MZ[COUNTRY_NAME])</f>
        <v>IRELAND</v>
      </c>
    </row>
    <row r="2471" spans="1:10" hidden="1">
      <c r="A2471" s="10" t="s">
        <v>55</v>
      </c>
      <c r="B2471" s="10" t="s">
        <v>90</v>
      </c>
      <c r="C2471" s="10" t="s">
        <v>410</v>
      </c>
      <c r="D2471" s="10">
        <v>2033</v>
      </c>
      <c r="E2471" s="10" t="s">
        <v>55</v>
      </c>
      <c r="F2471" s="10">
        <v>1000</v>
      </c>
      <c r="G2471" s="10">
        <v>1000</v>
      </c>
      <c r="H2471" s="10" t="s">
        <v>291</v>
      </c>
      <c r="I2471" s="10" t="str">
        <f>_xlfn.XLOOKUP(E2471,Country_MZ[MARKET_NODE],Country_MZ[COUNTRY_NAME])</f>
        <v>IRELAND</v>
      </c>
      <c r="J2471" s="10" t="str">
        <f>_xlfn.XLOOKUP(A2471,Country_MZ[MARKET_NODE],Country_MZ[COUNTRY_NAME])</f>
        <v>IRELAND</v>
      </c>
    </row>
    <row r="2472" spans="1:10" hidden="1">
      <c r="A2472" s="10" t="s">
        <v>55</v>
      </c>
      <c r="B2472" s="10" t="s">
        <v>90</v>
      </c>
      <c r="C2472" s="10" t="s">
        <v>410</v>
      </c>
      <c r="D2472" s="10">
        <v>2033</v>
      </c>
      <c r="E2472" s="10" t="s">
        <v>90</v>
      </c>
      <c r="F2472" s="10">
        <v>1000</v>
      </c>
      <c r="G2472" s="10">
        <v>1000</v>
      </c>
      <c r="H2472" s="10" t="s">
        <v>291</v>
      </c>
      <c r="I2472" s="10" t="str">
        <f>_xlfn.XLOOKUP(E2472,Country_MZ[MARKET_NODE],Country_MZ[COUNTRY_NAME])</f>
        <v>GREAT BRITAIN</v>
      </c>
      <c r="J2472" s="10" t="str">
        <f>_xlfn.XLOOKUP(A2472,Country_MZ[MARKET_NODE],Country_MZ[COUNTRY_NAME])</f>
        <v>IRELAND</v>
      </c>
    </row>
    <row r="2473" spans="1:10" hidden="1">
      <c r="A2473" s="10" t="s">
        <v>55</v>
      </c>
      <c r="B2473" s="10" t="s">
        <v>90</v>
      </c>
      <c r="C2473" s="10" t="s">
        <v>410</v>
      </c>
      <c r="D2473" s="10">
        <v>2034</v>
      </c>
      <c r="E2473" s="10" t="s">
        <v>55</v>
      </c>
      <c r="F2473" s="10">
        <v>1000</v>
      </c>
      <c r="G2473" s="10">
        <v>1000</v>
      </c>
      <c r="H2473" s="10" t="s">
        <v>291</v>
      </c>
      <c r="I2473" s="10" t="str">
        <f>_xlfn.XLOOKUP(E2473,Country_MZ[MARKET_NODE],Country_MZ[COUNTRY_NAME])</f>
        <v>IRELAND</v>
      </c>
      <c r="J2473" s="10" t="str">
        <f>_xlfn.XLOOKUP(A2473,Country_MZ[MARKET_NODE],Country_MZ[COUNTRY_NAME])</f>
        <v>IRELAND</v>
      </c>
    </row>
    <row r="2474" spans="1:10" hidden="1">
      <c r="A2474" s="10" t="s">
        <v>55</v>
      </c>
      <c r="B2474" s="10" t="s">
        <v>90</v>
      </c>
      <c r="C2474" s="10" t="s">
        <v>410</v>
      </c>
      <c r="D2474" s="10">
        <v>2034</v>
      </c>
      <c r="E2474" s="10" t="s">
        <v>90</v>
      </c>
      <c r="F2474" s="10">
        <v>1750</v>
      </c>
      <c r="G2474" s="10">
        <v>1750</v>
      </c>
      <c r="H2474" s="10" t="s">
        <v>291</v>
      </c>
      <c r="I2474" s="10" t="str">
        <f>_xlfn.XLOOKUP(E2474,Country_MZ[MARKET_NODE],Country_MZ[COUNTRY_NAME])</f>
        <v>GREAT BRITAIN</v>
      </c>
      <c r="J2474" s="10" t="str">
        <f>_xlfn.XLOOKUP(A2474,Country_MZ[MARKET_NODE],Country_MZ[COUNTRY_NAME])</f>
        <v>IRELAND</v>
      </c>
    </row>
    <row r="2475" spans="1:10" hidden="1">
      <c r="A2475" s="10" t="s">
        <v>55</v>
      </c>
      <c r="B2475" s="10" t="s">
        <v>90</v>
      </c>
      <c r="C2475" s="10" t="s">
        <v>410</v>
      </c>
      <c r="D2475" s="10">
        <v>2035</v>
      </c>
      <c r="E2475" s="10" t="s">
        <v>55</v>
      </c>
      <c r="F2475" s="10">
        <v>1000</v>
      </c>
      <c r="G2475" s="10">
        <v>1000</v>
      </c>
      <c r="H2475" s="10" t="s">
        <v>291</v>
      </c>
      <c r="I2475" s="10" t="str">
        <f>_xlfn.XLOOKUP(E2475,Country_MZ[MARKET_NODE],Country_MZ[COUNTRY_NAME])</f>
        <v>IRELAND</v>
      </c>
      <c r="J2475" s="10" t="str">
        <f>_xlfn.XLOOKUP(A2475,Country_MZ[MARKET_NODE],Country_MZ[COUNTRY_NAME])</f>
        <v>IRELAND</v>
      </c>
    </row>
    <row r="2476" spans="1:10" hidden="1">
      <c r="A2476" s="10" t="s">
        <v>55</v>
      </c>
      <c r="B2476" s="10" t="s">
        <v>90</v>
      </c>
      <c r="C2476" s="10" t="s">
        <v>410</v>
      </c>
      <c r="D2476" s="10">
        <v>2035</v>
      </c>
      <c r="E2476" s="10" t="s">
        <v>90</v>
      </c>
      <c r="F2476" s="10">
        <v>1750</v>
      </c>
      <c r="G2476" s="10">
        <v>1750</v>
      </c>
      <c r="H2476" s="10" t="s">
        <v>291</v>
      </c>
      <c r="I2476" s="10" t="str">
        <f>_xlfn.XLOOKUP(E2476,Country_MZ[MARKET_NODE],Country_MZ[COUNTRY_NAME])</f>
        <v>GREAT BRITAIN</v>
      </c>
      <c r="J2476" s="10" t="str">
        <f>_xlfn.XLOOKUP(A2476,Country_MZ[MARKET_NODE],Country_MZ[COUNTRY_NAME])</f>
        <v>IRELAND</v>
      </c>
    </row>
    <row r="2477" spans="1:10" hidden="1">
      <c r="A2477" s="10" t="s">
        <v>55</v>
      </c>
      <c r="B2477" s="10" t="s">
        <v>91</v>
      </c>
      <c r="C2477" s="10" t="s">
        <v>411</v>
      </c>
      <c r="D2477" s="10">
        <v>2025</v>
      </c>
      <c r="E2477" s="10" t="s">
        <v>55</v>
      </c>
      <c r="F2477" s="10">
        <v>300</v>
      </c>
      <c r="G2477" s="10">
        <v>300</v>
      </c>
      <c r="H2477" s="10" t="s">
        <v>291</v>
      </c>
      <c r="I2477" s="10" t="str">
        <f>_xlfn.XLOOKUP(E2477,Country_MZ[MARKET_NODE],Country_MZ[COUNTRY_NAME])</f>
        <v>IRELAND</v>
      </c>
      <c r="J2477" s="10" t="str">
        <f>_xlfn.XLOOKUP(A2477,Country_MZ[MARKET_NODE],Country_MZ[COUNTRY_NAME])</f>
        <v>IRELAND</v>
      </c>
    </row>
    <row r="2478" spans="1:10" hidden="1">
      <c r="A2478" s="10" t="s">
        <v>55</v>
      </c>
      <c r="B2478" s="10" t="s">
        <v>91</v>
      </c>
      <c r="C2478" s="10" t="s">
        <v>411</v>
      </c>
      <c r="D2478" s="10">
        <v>2025</v>
      </c>
      <c r="E2478" s="10" t="s">
        <v>91</v>
      </c>
      <c r="F2478" s="10">
        <v>300</v>
      </c>
      <c r="G2478" s="10">
        <v>300</v>
      </c>
      <c r="H2478" s="10" t="s">
        <v>291</v>
      </c>
      <c r="I2478" s="10" t="str">
        <f>_xlfn.XLOOKUP(E2478,Country_MZ[MARKET_NODE],Country_MZ[COUNTRY_NAME])</f>
        <v>NORTHERN IRELAND</v>
      </c>
      <c r="J2478" s="10" t="str">
        <f>_xlfn.XLOOKUP(A2478,Country_MZ[MARKET_NODE],Country_MZ[COUNTRY_NAME])</f>
        <v>IRELAND</v>
      </c>
    </row>
    <row r="2479" spans="1:10" hidden="1">
      <c r="A2479" s="10" t="s">
        <v>55</v>
      </c>
      <c r="B2479" s="10" t="s">
        <v>91</v>
      </c>
      <c r="C2479" s="10" t="s">
        <v>411</v>
      </c>
      <c r="D2479" s="10">
        <v>2026</v>
      </c>
      <c r="E2479" s="10" t="s">
        <v>55</v>
      </c>
      <c r="F2479" s="10">
        <v>300</v>
      </c>
      <c r="G2479" s="10">
        <v>300</v>
      </c>
      <c r="H2479" s="10" t="s">
        <v>291</v>
      </c>
      <c r="I2479" s="10" t="str">
        <f>_xlfn.XLOOKUP(E2479,Country_MZ[MARKET_NODE],Country_MZ[COUNTRY_NAME])</f>
        <v>IRELAND</v>
      </c>
      <c r="J2479" s="10" t="str">
        <f>_xlfn.XLOOKUP(A2479,Country_MZ[MARKET_NODE],Country_MZ[COUNTRY_NAME])</f>
        <v>IRELAND</v>
      </c>
    </row>
    <row r="2480" spans="1:10" hidden="1">
      <c r="A2480" s="10" t="s">
        <v>55</v>
      </c>
      <c r="B2480" s="10" t="s">
        <v>91</v>
      </c>
      <c r="C2480" s="10" t="s">
        <v>411</v>
      </c>
      <c r="D2480" s="10">
        <v>2026</v>
      </c>
      <c r="E2480" s="10" t="s">
        <v>91</v>
      </c>
      <c r="F2480" s="10">
        <v>300</v>
      </c>
      <c r="G2480" s="10">
        <v>300</v>
      </c>
      <c r="H2480" s="10" t="s">
        <v>291</v>
      </c>
      <c r="I2480" s="10" t="str">
        <f>_xlfn.XLOOKUP(E2480,Country_MZ[MARKET_NODE],Country_MZ[COUNTRY_NAME])</f>
        <v>NORTHERN IRELAND</v>
      </c>
      <c r="J2480" s="10" t="str">
        <f>_xlfn.XLOOKUP(A2480,Country_MZ[MARKET_NODE],Country_MZ[COUNTRY_NAME])</f>
        <v>IRELAND</v>
      </c>
    </row>
    <row r="2481" spans="1:10" hidden="1">
      <c r="A2481" s="10" t="s">
        <v>55</v>
      </c>
      <c r="B2481" s="10" t="s">
        <v>91</v>
      </c>
      <c r="C2481" s="10" t="s">
        <v>411</v>
      </c>
      <c r="D2481" s="10">
        <v>2027</v>
      </c>
      <c r="E2481" s="10" t="s">
        <v>55</v>
      </c>
      <c r="F2481" s="10">
        <v>1250</v>
      </c>
      <c r="G2481" s="10">
        <v>1250</v>
      </c>
      <c r="H2481" s="10" t="s">
        <v>291</v>
      </c>
      <c r="I2481" s="10" t="str">
        <f>_xlfn.XLOOKUP(E2481,Country_MZ[MARKET_NODE],Country_MZ[COUNTRY_NAME])</f>
        <v>IRELAND</v>
      </c>
      <c r="J2481" s="10" t="str">
        <f>_xlfn.XLOOKUP(A2481,Country_MZ[MARKET_NODE],Country_MZ[COUNTRY_NAME])</f>
        <v>IRELAND</v>
      </c>
    </row>
    <row r="2482" spans="1:10" hidden="1">
      <c r="A2482" s="10" t="s">
        <v>55</v>
      </c>
      <c r="B2482" s="10" t="s">
        <v>91</v>
      </c>
      <c r="C2482" s="10" t="s">
        <v>411</v>
      </c>
      <c r="D2482" s="10">
        <v>2027</v>
      </c>
      <c r="E2482" s="10" t="s">
        <v>91</v>
      </c>
      <c r="F2482" s="10">
        <v>1250</v>
      </c>
      <c r="G2482" s="10">
        <v>1250</v>
      </c>
      <c r="H2482" s="10" t="s">
        <v>291</v>
      </c>
      <c r="I2482" s="10" t="str">
        <f>_xlfn.XLOOKUP(E2482,Country_MZ[MARKET_NODE],Country_MZ[COUNTRY_NAME])</f>
        <v>NORTHERN IRELAND</v>
      </c>
      <c r="J2482" s="10" t="str">
        <f>_xlfn.XLOOKUP(A2482,Country_MZ[MARKET_NODE],Country_MZ[COUNTRY_NAME])</f>
        <v>IRELAND</v>
      </c>
    </row>
    <row r="2483" spans="1:10" hidden="1">
      <c r="A2483" s="10" t="s">
        <v>55</v>
      </c>
      <c r="B2483" s="10" t="s">
        <v>91</v>
      </c>
      <c r="C2483" s="10" t="s">
        <v>411</v>
      </c>
      <c r="D2483" s="10">
        <v>2028</v>
      </c>
      <c r="E2483" s="10" t="s">
        <v>55</v>
      </c>
      <c r="F2483" s="10">
        <v>1250</v>
      </c>
      <c r="G2483" s="10">
        <v>1250</v>
      </c>
      <c r="H2483" s="10" t="s">
        <v>291</v>
      </c>
      <c r="I2483" s="10" t="str">
        <f>_xlfn.XLOOKUP(E2483,Country_MZ[MARKET_NODE],Country_MZ[COUNTRY_NAME])</f>
        <v>IRELAND</v>
      </c>
      <c r="J2483" s="10" t="str">
        <f>_xlfn.XLOOKUP(A2483,Country_MZ[MARKET_NODE],Country_MZ[COUNTRY_NAME])</f>
        <v>IRELAND</v>
      </c>
    </row>
    <row r="2484" spans="1:10" hidden="1">
      <c r="A2484" s="10" t="s">
        <v>55</v>
      </c>
      <c r="B2484" s="10" t="s">
        <v>91</v>
      </c>
      <c r="C2484" s="10" t="s">
        <v>411</v>
      </c>
      <c r="D2484" s="10">
        <v>2028</v>
      </c>
      <c r="E2484" s="10" t="s">
        <v>91</v>
      </c>
      <c r="F2484" s="10">
        <v>1250</v>
      </c>
      <c r="G2484" s="10">
        <v>1250</v>
      </c>
      <c r="H2484" s="10" t="s">
        <v>291</v>
      </c>
      <c r="I2484" s="10" t="str">
        <f>_xlfn.XLOOKUP(E2484,Country_MZ[MARKET_NODE],Country_MZ[COUNTRY_NAME])</f>
        <v>NORTHERN IRELAND</v>
      </c>
      <c r="J2484" s="10" t="str">
        <f>_xlfn.XLOOKUP(A2484,Country_MZ[MARKET_NODE],Country_MZ[COUNTRY_NAME])</f>
        <v>IRELAND</v>
      </c>
    </row>
    <row r="2485" spans="1:10" hidden="1">
      <c r="A2485" s="10" t="s">
        <v>55</v>
      </c>
      <c r="B2485" s="10" t="s">
        <v>91</v>
      </c>
      <c r="C2485" s="10" t="s">
        <v>411</v>
      </c>
      <c r="D2485" s="10">
        <v>2029</v>
      </c>
      <c r="E2485" s="10" t="s">
        <v>55</v>
      </c>
      <c r="F2485" s="10">
        <v>1250</v>
      </c>
      <c r="G2485" s="10">
        <v>1250</v>
      </c>
      <c r="H2485" s="10" t="s">
        <v>291</v>
      </c>
      <c r="I2485" s="10" t="str">
        <f>_xlfn.XLOOKUP(E2485,Country_MZ[MARKET_NODE],Country_MZ[COUNTRY_NAME])</f>
        <v>IRELAND</v>
      </c>
      <c r="J2485" s="10" t="str">
        <f>_xlfn.XLOOKUP(A2485,Country_MZ[MARKET_NODE],Country_MZ[COUNTRY_NAME])</f>
        <v>IRELAND</v>
      </c>
    </row>
    <row r="2486" spans="1:10" hidden="1">
      <c r="A2486" s="10" t="s">
        <v>55</v>
      </c>
      <c r="B2486" s="10" t="s">
        <v>91</v>
      </c>
      <c r="C2486" s="10" t="s">
        <v>411</v>
      </c>
      <c r="D2486" s="10">
        <v>2029</v>
      </c>
      <c r="E2486" s="10" t="s">
        <v>91</v>
      </c>
      <c r="F2486" s="10">
        <v>1250</v>
      </c>
      <c r="G2486" s="10">
        <v>1250</v>
      </c>
      <c r="H2486" s="10" t="s">
        <v>291</v>
      </c>
      <c r="I2486" s="10" t="str">
        <f>_xlfn.XLOOKUP(E2486,Country_MZ[MARKET_NODE],Country_MZ[COUNTRY_NAME])</f>
        <v>NORTHERN IRELAND</v>
      </c>
      <c r="J2486" s="10" t="str">
        <f>_xlfn.XLOOKUP(A2486,Country_MZ[MARKET_NODE],Country_MZ[COUNTRY_NAME])</f>
        <v>IRELAND</v>
      </c>
    </row>
    <row r="2487" spans="1:10" hidden="1">
      <c r="A2487" s="10" t="s">
        <v>55</v>
      </c>
      <c r="B2487" s="10" t="s">
        <v>91</v>
      </c>
      <c r="C2487" s="10" t="s">
        <v>411</v>
      </c>
      <c r="D2487" s="10">
        <v>2030</v>
      </c>
      <c r="E2487" s="10" t="s">
        <v>55</v>
      </c>
      <c r="F2487" s="10">
        <v>1250</v>
      </c>
      <c r="G2487" s="10">
        <v>1250</v>
      </c>
      <c r="H2487" s="10" t="s">
        <v>291</v>
      </c>
      <c r="I2487" s="10" t="str">
        <f>_xlfn.XLOOKUP(E2487,Country_MZ[MARKET_NODE],Country_MZ[COUNTRY_NAME])</f>
        <v>IRELAND</v>
      </c>
      <c r="J2487" s="10" t="str">
        <f>_xlfn.XLOOKUP(A2487,Country_MZ[MARKET_NODE],Country_MZ[COUNTRY_NAME])</f>
        <v>IRELAND</v>
      </c>
    </row>
    <row r="2488" spans="1:10" hidden="1">
      <c r="A2488" s="10" t="s">
        <v>55</v>
      </c>
      <c r="B2488" s="10" t="s">
        <v>91</v>
      </c>
      <c r="C2488" s="10" t="s">
        <v>411</v>
      </c>
      <c r="D2488" s="10">
        <v>2030</v>
      </c>
      <c r="E2488" s="10" t="s">
        <v>91</v>
      </c>
      <c r="F2488" s="10">
        <v>1250</v>
      </c>
      <c r="G2488" s="10">
        <v>1250</v>
      </c>
      <c r="H2488" s="10" t="s">
        <v>291</v>
      </c>
      <c r="I2488" s="10" t="str">
        <f>_xlfn.XLOOKUP(E2488,Country_MZ[MARKET_NODE],Country_MZ[COUNTRY_NAME])</f>
        <v>NORTHERN IRELAND</v>
      </c>
      <c r="J2488" s="10" t="str">
        <f>_xlfn.XLOOKUP(A2488,Country_MZ[MARKET_NODE],Country_MZ[COUNTRY_NAME])</f>
        <v>IRELAND</v>
      </c>
    </row>
    <row r="2489" spans="1:10" hidden="1">
      <c r="A2489" s="10" t="s">
        <v>55</v>
      </c>
      <c r="B2489" s="10" t="s">
        <v>91</v>
      </c>
      <c r="C2489" s="10" t="s">
        <v>411</v>
      </c>
      <c r="D2489" s="10">
        <v>2031</v>
      </c>
      <c r="E2489" s="10" t="s">
        <v>55</v>
      </c>
      <c r="F2489" s="10">
        <v>1250</v>
      </c>
      <c r="G2489" s="10">
        <v>1250</v>
      </c>
      <c r="H2489" s="10" t="s">
        <v>291</v>
      </c>
      <c r="I2489" s="10" t="str">
        <f>_xlfn.XLOOKUP(E2489,Country_MZ[MARKET_NODE],Country_MZ[COUNTRY_NAME])</f>
        <v>IRELAND</v>
      </c>
      <c r="J2489" s="10" t="str">
        <f>_xlfn.XLOOKUP(A2489,Country_MZ[MARKET_NODE],Country_MZ[COUNTRY_NAME])</f>
        <v>IRELAND</v>
      </c>
    </row>
    <row r="2490" spans="1:10" hidden="1">
      <c r="A2490" s="10" t="s">
        <v>55</v>
      </c>
      <c r="B2490" s="10" t="s">
        <v>91</v>
      </c>
      <c r="C2490" s="10" t="s">
        <v>411</v>
      </c>
      <c r="D2490" s="10">
        <v>2031</v>
      </c>
      <c r="E2490" s="10" t="s">
        <v>91</v>
      </c>
      <c r="F2490" s="10">
        <v>1250</v>
      </c>
      <c r="G2490" s="10">
        <v>1250</v>
      </c>
      <c r="H2490" s="10" t="s">
        <v>291</v>
      </c>
      <c r="I2490" s="10" t="str">
        <f>_xlfn.XLOOKUP(E2490,Country_MZ[MARKET_NODE],Country_MZ[COUNTRY_NAME])</f>
        <v>NORTHERN IRELAND</v>
      </c>
      <c r="J2490" s="10" t="str">
        <f>_xlfn.XLOOKUP(A2490,Country_MZ[MARKET_NODE],Country_MZ[COUNTRY_NAME])</f>
        <v>IRELAND</v>
      </c>
    </row>
    <row r="2491" spans="1:10" hidden="1">
      <c r="A2491" s="10" t="s">
        <v>55</v>
      </c>
      <c r="B2491" s="10" t="s">
        <v>91</v>
      </c>
      <c r="C2491" s="10" t="s">
        <v>411</v>
      </c>
      <c r="D2491" s="10">
        <v>2032</v>
      </c>
      <c r="E2491" s="10" t="s">
        <v>55</v>
      </c>
      <c r="F2491" s="10">
        <v>1250</v>
      </c>
      <c r="G2491" s="10">
        <v>1250</v>
      </c>
      <c r="H2491" s="10" t="s">
        <v>291</v>
      </c>
      <c r="I2491" s="10" t="str">
        <f>_xlfn.XLOOKUP(E2491,Country_MZ[MARKET_NODE],Country_MZ[COUNTRY_NAME])</f>
        <v>IRELAND</v>
      </c>
      <c r="J2491" s="10" t="str">
        <f>_xlfn.XLOOKUP(A2491,Country_MZ[MARKET_NODE],Country_MZ[COUNTRY_NAME])</f>
        <v>IRELAND</v>
      </c>
    </row>
    <row r="2492" spans="1:10" hidden="1">
      <c r="A2492" s="10" t="s">
        <v>55</v>
      </c>
      <c r="B2492" s="10" t="s">
        <v>91</v>
      </c>
      <c r="C2492" s="10" t="s">
        <v>411</v>
      </c>
      <c r="D2492" s="10">
        <v>2032</v>
      </c>
      <c r="E2492" s="10" t="s">
        <v>91</v>
      </c>
      <c r="F2492" s="10">
        <v>1250</v>
      </c>
      <c r="G2492" s="10">
        <v>1250</v>
      </c>
      <c r="H2492" s="10" t="s">
        <v>291</v>
      </c>
      <c r="I2492" s="10" t="str">
        <f>_xlfn.XLOOKUP(E2492,Country_MZ[MARKET_NODE],Country_MZ[COUNTRY_NAME])</f>
        <v>NORTHERN IRELAND</v>
      </c>
      <c r="J2492" s="10" t="str">
        <f>_xlfn.XLOOKUP(A2492,Country_MZ[MARKET_NODE],Country_MZ[COUNTRY_NAME])</f>
        <v>IRELAND</v>
      </c>
    </row>
    <row r="2493" spans="1:10" hidden="1">
      <c r="A2493" s="10" t="s">
        <v>55</v>
      </c>
      <c r="B2493" s="10" t="s">
        <v>91</v>
      </c>
      <c r="C2493" s="10" t="s">
        <v>411</v>
      </c>
      <c r="D2493" s="10">
        <v>2033</v>
      </c>
      <c r="E2493" s="10" t="s">
        <v>55</v>
      </c>
      <c r="F2493" s="10">
        <v>1250</v>
      </c>
      <c r="G2493" s="10">
        <v>1250</v>
      </c>
      <c r="H2493" s="10" t="s">
        <v>291</v>
      </c>
      <c r="I2493" s="10" t="str">
        <f>_xlfn.XLOOKUP(E2493,Country_MZ[MARKET_NODE],Country_MZ[COUNTRY_NAME])</f>
        <v>IRELAND</v>
      </c>
      <c r="J2493" s="10" t="str">
        <f>_xlfn.XLOOKUP(A2493,Country_MZ[MARKET_NODE],Country_MZ[COUNTRY_NAME])</f>
        <v>IRELAND</v>
      </c>
    </row>
    <row r="2494" spans="1:10" hidden="1">
      <c r="A2494" s="10" t="s">
        <v>55</v>
      </c>
      <c r="B2494" s="10" t="s">
        <v>91</v>
      </c>
      <c r="C2494" s="10" t="s">
        <v>411</v>
      </c>
      <c r="D2494" s="10">
        <v>2033</v>
      </c>
      <c r="E2494" s="10" t="s">
        <v>91</v>
      </c>
      <c r="F2494" s="10">
        <v>1250</v>
      </c>
      <c r="G2494" s="10">
        <v>1250</v>
      </c>
      <c r="H2494" s="10" t="s">
        <v>291</v>
      </c>
      <c r="I2494" s="10" t="str">
        <f>_xlfn.XLOOKUP(E2494,Country_MZ[MARKET_NODE],Country_MZ[COUNTRY_NAME])</f>
        <v>NORTHERN IRELAND</v>
      </c>
      <c r="J2494" s="10" t="str">
        <f>_xlfn.XLOOKUP(A2494,Country_MZ[MARKET_NODE],Country_MZ[COUNTRY_NAME])</f>
        <v>IRELAND</v>
      </c>
    </row>
    <row r="2495" spans="1:10" hidden="1">
      <c r="A2495" s="10" t="s">
        <v>55</v>
      </c>
      <c r="B2495" s="10" t="s">
        <v>91</v>
      </c>
      <c r="C2495" s="10" t="s">
        <v>411</v>
      </c>
      <c r="D2495" s="10">
        <v>2034</v>
      </c>
      <c r="E2495" s="10" t="s">
        <v>55</v>
      </c>
      <c r="F2495" s="10">
        <v>1250</v>
      </c>
      <c r="G2495" s="10">
        <v>1250</v>
      </c>
      <c r="H2495" s="10" t="s">
        <v>291</v>
      </c>
      <c r="I2495" s="10" t="str">
        <f>_xlfn.XLOOKUP(E2495,Country_MZ[MARKET_NODE],Country_MZ[COUNTRY_NAME])</f>
        <v>IRELAND</v>
      </c>
      <c r="J2495" s="10" t="str">
        <f>_xlfn.XLOOKUP(A2495,Country_MZ[MARKET_NODE],Country_MZ[COUNTRY_NAME])</f>
        <v>IRELAND</v>
      </c>
    </row>
    <row r="2496" spans="1:10" hidden="1">
      <c r="A2496" s="10" t="s">
        <v>55</v>
      </c>
      <c r="B2496" s="10" t="s">
        <v>91</v>
      </c>
      <c r="C2496" s="10" t="s">
        <v>411</v>
      </c>
      <c r="D2496" s="10">
        <v>2034</v>
      </c>
      <c r="E2496" s="10" t="s">
        <v>91</v>
      </c>
      <c r="F2496" s="10">
        <v>1250</v>
      </c>
      <c r="G2496" s="10">
        <v>1250</v>
      </c>
      <c r="H2496" s="10" t="s">
        <v>291</v>
      </c>
      <c r="I2496" s="10" t="str">
        <f>_xlfn.XLOOKUP(E2496,Country_MZ[MARKET_NODE],Country_MZ[COUNTRY_NAME])</f>
        <v>NORTHERN IRELAND</v>
      </c>
      <c r="J2496" s="10" t="str">
        <f>_xlfn.XLOOKUP(A2496,Country_MZ[MARKET_NODE],Country_MZ[COUNTRY_NAME])</f>
        <v>IRELAND</v>
      </c>
    </row>
    <row r="2497" spans="1:10" hidden="1">
      <c r="A2497" s="10" t="s">
        <v>55</v>
      </c>
      <c r="B2497" s="10" t="s">
        <v>91</v>
      </c>
      <c r="C2497" s="10" t="s">
        <v>411</v>
      </c>
      <c r="D2497" s="10">
        <v>2035</v>
      </c>
      <c r="E2497" s="10" t="s">
        <v>55</v>
      </c>
      <c r="F2497" s="10">
        <v>1250</v>
      </c>
      <c r="G2497" s="10">
        <v>1250</v>
      </c>
      <c r="H2497" s="10" t="s">
        <v>291</v>
      </c>
      <c r="I2497" s="10" t="str">
        <f>_xlfn.XLOOKUP(E2497,Country_MZ[MARKET_NODE],Country_MZ[COUNTRY_NAME])</f>
        <v>IRELAND</v>
      </c>
      <c r="J2497" s="10" t="str">
        <f>_xlfn.XLOOKUP(A2497,Country_MZ[MARKET_NODE],Country_MZ[COUNTRY_NAME])</f>
        <v>IRELAND</v>
      </c>
    </row>
    <row r="2498" spans="1:10" hidden="1">
      <c r="A2498" s="10" t="s">
        <v>55</v>
      </c>
      <c r="B2498" s="10" t="s">
        <v>91</v>
      </c>
      <c r="C2498" s="10" t="s">
        <v>411</v>
      </c>
      <c r="D2498" s="10">
        <v>2035</v>
      </c>
      <c r="E2498" s="10" t="s">
        <v>91</v>
      </c>
      <c r="F2498" s="10">
        <v>1250</v>
      </c>
      <c r="G2498" s="10">
        <v>1250</v>
      </c>
      <c r="H2498" s="10" t="s">
        <v>291</v>
      </c>
      <c r="I2498" s="10" t="str">
        <f>_xlfn.XLOOKUP(E2498,Country_MZ[MARKET_NODE],Country_MZ[COUNTRY_NAME])</f>
        <v>NORTHERN IRELAND</v>
      </c>
      <c r="J2498" s="10" t="str">
        <f>_xlfn.XLOOKUP(A2498,Country_MZ[MARKET_NODE],Country_MZ[COUNTRY_NAME])</f>
        <v>IRELAND</v>
      </c>
    </row>
    <row r="2499" spans="1:10" hidden="1">
      <c r="A2499" s="10" t="s">
        <v>56</v>
      </c>
      <c r="B2499" s="10" t="s">
        <v>60</v>
      </c>
      <c r="C2499" s="10" t="s">
        <v>412</v>
      </c>
      <c r="D2499" s="10">
        <v>2025</v>
      </c>
      <c r="E2499" s="10" t="s">
        <v>56</v>
      </c>
      <c r="F2499" s="10">
        <v>0</v>
      </c>
      <c r="G2499" s="10">
        <v>0</v>
      </c>
      <c r="H2499" s="10" t="s">
        <v>291</v>
      </c>
      <c r="I2499" s="10" t="str">
        <f>_xlfn.XLOOKUP(E2499,Country_MZ[MARKET_NODE],Country_MZ[COUNTRY_NAME])</f>
        <v>ITALY</v>
      </c>
      <c r="J2499" s="10" t="str">
        <f>_xlfn.XLOOKUP(A2499,Country_MZ[MARKET_NODE],Country_MZ[COUNTRY_NAME])</f>
        <v>ITALY</v>
      </c>
    </row>
    <row r="2500" spans="1:10" hidden="1">
      <c r="A2500" s="10" t="s">
        <v>56</v>
      </c>
      <c r="B2500" s="10" t="s">
        <v>60</v>
      </c>
      <c r="C2500" s="10" t="s">
        <v>412</v>
      </c>
      <c r="D2500" s="10">
        <v>2025</v>
      </c>
      <c r="E2500" s="10" t="s">
        <v>60</v>
      </c>
      <c r="F2500" s="10">
        <v>0</v>
      </c>
      <c r="G2500" s="10">
        <v>0</v>
      </c>
      <c r="H2500" s="10" t="s">
        <v>291</v>
      </c>
      <c r="I2500" s="10" t="str">
        <f>_xlfn.XLOOKUP(E2500,Country_MZ[MARKET_NODE],Country_MZ[COUNTRY_NAME])</f>
        <v>ITALY</v>
      </c>
      <c r="J2500" s="10" t="str">
        <f>_xlfn.XLOOKUP(A2500,Country_MZ[MARKET_NODE],Country_MZ[COUNTRY_NAME])</f>
        <v>ITALY</v>
      </c>
    </row>
    <row r="2501" spans="1:10" hidden="1">
      <c r="A2501" s="10" t="s">
        <v>56</v>
      </c>
      <c r="B2501" s="10" t="s">
        <v>60</v>
      </c>
      <c r="C2501" s="10" t="s">
        <v>412</v>
      </c>
      <c r="D2501" s="10">
        <v>2026</v>
      </c>
      <c r="E2501" s="10" t="s">
        <v>56</v>
      </c>
      <c r="F2501" s="10">
        <v>2350</v>
      </c>
      <c r="G2501" s="10">
        <v>2350</v>
      </c>
      <c r="H2501" s="10" t="s">
        <v>291</v>
      </c>
      <c r="I2501" s="10" t="str">
        <f>_xlfn.XLOOKUP(E2501,Country_MZ[MARKET_NODE],Country_MZ[COUNTRY_NAME])</f>
        <v>ITALY</v>
      </c>
      <c r="J2501" s="10" t="str">
        <f>_xlfn.XLOOKUP(A2501,Country_MZ[MARKET_NODE],Country_MZ[COUNTRY_NAME])</f>
        <v>ITALY</v>
      </c>
    </row>
    <row r="2502" spans="1:10" hidden="1">
      <c r="A2502" s="10" t="s">
        <v>56</v>
      </c>
      <c r="B2502" s="10" t="s">
        <v>60</v>
      </c>
      <c r="C2502" s="10" t="s">
        <v>412</v>
      </c>
      <c r="D2502" s="10">
        <v>2026</v>
      </c>
      <c r="E2502" s="10" t="s">
        <v>60</v>
      </c>
      <c r="F2502" s="10">
        <v>2350</v>
      </c>
      <c r="G2502" s="10">
        <v>2350</v>
      </c>
      <c r="H2502" s="10" t="s">
        <v>291</v>
      </c>
      <c r="I2502" s="10" t="str">
        <f>_xlfn.XLOOKUP(E2502,Country_MZ[MARKET_NODE],Country_MZ[COUNTRY_NAME])</f>
        <v>ITALY</v>
      </c>
      <c r="J2502" s="10" t="str">
        <f>_xlfn.XLOOKUP(A2502,Country_MZ[MARKET_NODE],Country_MZ[COUNTRY_NAME])</f>
        <v>ITALY</v>
      </c>
    </row>
    <row r="2503" spans="1:10" hidden="1">
      <c r="A2503" s="10" t="s">
        <v>56</v>
      </c>
      <c r="B2503" s="10" t="s">
        <v>60</v>
      </c>
      <c r="C2503" s="10" t="s">
        <v>412</v>
      </c>
      <c r="D2503" s="10">
        <v>2027</v>
      </c>
      <c r="E2503" s="10" t="s">
        <v>56</v>
      </c>
      <c r="F2503" s="10">
        <v>0</v>
      </c>
      <c r="G2503" s="10">
        <v>0</v>
      </c>
      <c r="H2503" s="10" t="s">
        <v>291</v>
      </c>
      <c r="I2503" s="10" t="str">
        <f>_xlfn.XLOOKUP(E2503,Country_MZ[MARKET_NODE],Country_MZ[COUNTRY_NAME])</f>
        <v>ITALY</v>
      </c>
      <c r="J2503" s="10" t="str">
        <f>_xlfn.XLOOKUP(A2503,Country_MZ[MARKET_NODE],Country_MZ[COUNTRY_NAME])</f>
        <v>ITALY</v>
      </c>
    </row>
    <row r="2504" spans="1:10" hidden="1">
      <c r="A2504" s="10" t="s">
        <v>56</v>
      </c>
      <c r="B2504" s="10" t="s">
        <v>60</v>
      </c>
      <c r="C2504" s="10" t="s">
        <v>412</v>
      </c>
      <c r="D2504" s="10">
        <v>2027</v>
      </c>
      <c r="E2504" s="10" t="s">
        <v>60</v>
      </c>
      <c r="F2504" s="10">
        <v>0</v>
      </c>
      <c r="G2504" s="10">
        <v>0</v>
      </c>
      <c r="H2504" s="10" t="s">
        <v>291</v>
      </c>
      <c r="I2504" s="10" t="str">
        <f>_xlfn.XLOOKUP(E2504,Country_MZ[MARKET_NODE],Country_MZ[COUNTRY_NAME])</f>
        <v>ITALY</v>
      </c>
      <c r="J2504" s="10" t="str">
        <f>_xlfn.XLOOKUP(A2504,Country_MZ[MARKET_NODE],Country_MZ[COUNTRY_NAME])</f>
        <v>ITALY</v>
      </c>
    </row>
    <row r="2505" spans="1:10" hidden="1">
      <c r="A2505" s="10" t="s">
        <v>56</v>
      </c>
      <c r="B2505" s="10" t="s">
        <v>60</v>
      </c>
      <c r="C2505" s="10" t="s">
        <v>412</v>
      </c>
      <c r="D2505" s="10">
        <v>2028</v>
      </c>
      <c r="E2505" s="10" t="s">
        <v>56</v>
      </c>
      <c r="F2505" s="10">
        <v>2850</v>
      </c>
      <c r="G2505" s="10">
        <v>2850</v>
      </c>
      <c r="H2505" s="10" t="s">
        <v>291</v>
      </c>
      <c r="I2505" s="10" t="str">
        <f>_xlfn.XLOOKUP(E2505,Country_MZ[MARKET_NODE],Country_MZ[COUNTRY_NAME])</f>
        <v>ITALY</v>
      </c>
      <c r="J2505" s="10" t="str">
        <f>_xlfn.XLOOKUP(A2505,Country_MZ[MARKET_NODE],Country_MZ[COUNTRY_NAME])</f>
        <v>ITALY</v>
      </c>
    </row>
    <row r="2506" spans="1:10" hidden="1">
      <c r="A2506" s="10" t="s">
        <v>56</v>
      </c>
      <c r="B2506" s="10" t="s">
        <v>60</v>
      </c>
      <c r="C2506" s="10" t="s">
        <v>412</v>
      </c>
      <c r="D2506" s="10">
        <v>2028</v>
      </c>
      <c r="E2506" s="10" t="s">
        <v>60</v>
      </c>
      <c r="F2506" s="10">
        <v>2850</v>
      </c>
      <c r="G2506" s="10">
        <v>2850</v>
      </c>
      <c r="H2506" s="10" t="s">
        <v>291</v>
      </c>
      <c r="I2506" s="10" t="str">
        <f>_xlfn.XLOOKUP(E2506,Country_MZ[MARKET_NODE],Country_MZ[COUNTRY_NAME])</f>
        <v>ITALY</v>
      </c>
      <c r="J2506" s="10" t="str">
        <f>_xlfn.XLOOKUP(A2506,Country_MZ[MARKET_NODE],Country_MZ[COUNTRY_NAME])</f>
        <v>ITALY</v>
      </c>
    </row>
    <row r="2507" spans="1:10" hidden="1">
      <c r="A2507" s="10" t="s">
        <v>56</v>
      </c>
      <c r="B2507" s="10" t="s">
        <v>60</v>
      </c>
      <c r="C2507" s="10" t="s">
        <v>412</v>
      </c>
      <c r="D2507" s="10">
        <v>2029</v>
      </c>
      <c r="E2507" s="10" t="s">
        <v>56</v>
      </c>
      <c r="F2507" s="10">
        <v>0</v>
      </c>
      <c r="G2507" s="10">
        <v>0</v>
      </c>
      <c r="H2507" s="10" t="s">
        <v>291</v>
      </c>
      <c r="I2507" s="10" t="str">
        <f>_xlfn.XLOOKUP(E2507,Country_MZ[MARKET_NODE],Country_MZ[COUNTRY_NAME])</f>
        <v>ITALY</v>
      </c>
      <c r="J2507" s="10" t="str">
        <f>_xlfn.XLOOKUP(A2507,Country_MZ[MARKET_NODE],Country_MZ[COUNTRY_NAME])</f>
        <v>ITALY</v>
      </c>
    </row>
    <row r="2508" spans="1:10" hidden="1">
      <c r="A2508" s="10" t="s">
        <v>56</v>
      </c>
      <c r="B2508" s="10" t="s">
        <v>60</v>
      </c>
      <c r="C2508" s="10" t="s">
        <v>412</v>
      </c>
      <c r="D2508" s="10">
        <v>2029</v>
      </c>
      <c r="E2508" s="10" t="s">
        <v>60</v>
      </c>
      <c r="F2508" s="10">
        <v>0</v>
      </c>
      <c r="G2508" s="10">
        <v>0</v>
      </c>
      <c r="H2508" s="10" t="s">
        <v>291</v>
      </c>
      <c r="I2508" s="10" t="str">
        <f>_xlfn.XLOOKUP(E2508,Country_MZ[MARKET_NODE],Country_MZ[COUNTRY_NAME])</f>
        <v>ITALY</v>
      </c>
      <c r="J2508" s="10" t="str">
        <f>_xlfn.XLOOKUP(A2508,Country_MZ[MARKET_NODE],Country_MZ[COUNTRY_NAME])</f>
        <v>ITALY</v>
      </c>
    </row>
    <row r="2509" spans="1:10" hidden="1">
      <c r="A2509" s="10" t="s">
        <v>56</v>
      </c>
      <c r="B2509" s="10" t="s">
        <v>60</v>
      </c>
      <c r="C2509" s="10" t="s">
        <v>412</v>
      </c>
      <c r="D2509" s="10">
        <v>2030</v>
      </c>
      <c r="E2509" s="10" t="s">
        <v>56</v>
      </c>
      <c r="F2509" s="10">
        <v>3250</v>
      </c>
      <c r="G2509" s="10">
        <v>3250</v>
      </c>
      <c r="H2509" s="10" t="s">
        <v>291</v>
      </c>
      <c r="I2509" s="10" t="str">
        <f>_xlfn.XLOOKUP(E2509,Country_MZ[MARKET_NODE],Country_MZ[COUNTRY_NAME])</f>
        <v>ITALY</v>
      </c>
      <c r="J2509" s="10" t="str">
        <f>_xlfn.XLOOKUP(A2509,Country_MZ[MARKET_NODE],Country_MZ[COUNTRY_NAME])</f>
        <v>ITALY</v>
      </c>
    </row>
    <row r="2510" spans="1:10" hidden="1">
      <c r="A2510" s="10" t="s">
        <v>56</v>
      </c>
      <c r="B2510" s="10" t="s">
        <v>60</v>
      </c>
      <c r="C2510" s="10" t="s">
        <v>412</v>
      </c>
      <c r="D2510" s="10">
        <v>2030</v>
      </c>
      <c r="E2510" s="10" t="s">
        <v>60</v>
      </c>
      <c r="F2510" s="10">
        <v>3250</v>
      </c>
      <c r="G2510" s="10">
        <v>3250</v>
      </c>
      <c r="H2510" s="10" t="s">
        <v>291</v>
      </c>
      <c r="I2510" s="10" t="str">
        <f>_xlfn.XLOOKUP(E2510,Country_MZ[MARKET_NODE],Country_MZ[COUNTRY_NAME])</f>
        <v>ITALY</v>
      </c>
      <c r="J2510" s="10" t="str">
        <f>_xlfn.XLOOKUP(A2510,Country_MZ[MARKET_NODE],Country_MZ[COUNTRY_NAME])</f>
        <v>ITALY</v>
      </c>
    </row>
    <row r="2511" spans="1:10" hidden="1">
      <c r="A2511" s="10" t="s">
        <v>56</v>
      </c>
      <c r="B2511" s="10" t="s">
        <v>60</v>
      </c>
      <c r="C2511" s="10" t="s">
        <v>412</v>
      </c>
      <c r="D2511" s="10">
        <v>2031</v>
      </c>
      <c r="E2511" s="10" t="s">
        <v>56</v>
      </c>
      <c r="F2511" s="10">
        <v>3250</v>
      </c>
      <c r="G2511" s="10">
        <v>3250</v>
      </c>
      <c r="H2511" s="10" t="s">
        <v>291</v>
      </c>
      <c r="I2511" s="10" t="str">
        <f>_xlfn.XLOOKUP(E2511,Country_MZ[MARKET_NODE],Country_MZ[COUNTRY_NAME])</f>
        <v>ITALY</v>
      </c>
      <c r="J2511" s="10" t="str">
        <f>_xlfn.XLOOKUP(A2511,Country_MZ[MARKET_NODE],Country_MZ[COUNTRY_NAME])</f>
        <v>ITALY</v>
      </c>
    </row>
    <row r="2512" spans="1:10" hidden="1">
      <c r="A2512" s="10" t="s">
        <v>56</v>
      </c>
      <c r="B2512" s="10" t="s">
        <v>60</v>
      </c>
      <c r="C2512" s="10" t="s">
        <v>412</v>
      </c>
      <c r="D2512" s="10">
        <v>2031</v>
      </c>
      <c r="E2512" s="10" t="s">
        <v>60</v>
      </c>
      <c r="F2512" s="10">
        <v>3250</v>
      </c>
      <c r="G2512" s="10">
        <v>3250</v>
      </c>
      <c r="H2512" s="10" t="s">
        <v>291</v>
      </c>
      <c r="I2512" s="10" t="str">
        <f>_xlfn.XLOOKUP(E2512,Country_MZ[MARKET_NODE],Country_MZ[COUNTRY_NAME])</f>
        <v>ITALY</v>
      </c>
      <c r="J2512" s="10" t="str">
        <f>_xlfn.XLOOKUP(A2512,Country_MZ[MARKET_NODE],Country_MZ[COUNTRY_NAME])</f>
        <v>ITALY</v>
      </c>
    </row>
    <row r="2513" spans="1:10" hidden="1">
      <c r="A2513" s="10" t="s">
        <v>56</v>
      </c>
      <c r="B2513" s="10" t="s">
        <v>60</v>
      </c>
      <c r="C2513" s="10" t="s">
        <v>412</v>
      </c>
      <c r="D2513" s="10">
        <v>2032</v>
      </c>
      <c r="E2513" s="10" t="s">
        <v>56</v>
      </c>
      <c r="F2513" s="10">
        <v>3250</v>
      </c>
      <c r="G2513" s="10">
        <v>3250</v>
      </c>
      <c r="H2513" s="10" t="s">
        <v>291</v>
      </c>
      <c r="I2513" s="10" t="str">
        <f>_xlfn.XLOOKUP(E2513,Country_MZ[MARKET_NODE],Country_MZ[COUNTRY_NAME])</f>
        <v>ITALY</v>
      </c>
      <c r="J2513" s="10" t="str">
        <f>_xlfn.XLOOKUP(A2513,Country_MZ[MARKET_NODE],Country_MZ[COUNTRY_NAME])</f>
        <v>ITALY</v>
      </c>
    </row>
    <row r="2514" spans="1:10" hidden="1">
      <c r="A2514" s="10" t="s">
        <v>56</v>
      </c>
      <c r="B2514" s="10" t="s">
        <v>60</v>
      </c>
      <c r="C2514" s="10" t="s">
        <v>412</v>
      </c>
      <c r="D2514" s="10">
        <v>2032</v>
      </c>
      <c r="E2514" s="10" t="s">
        <v>60</v>
      </c>
      <c r="F2514" s="10">
        <v>3250</v>
      </c>
      <c r="G2514" s="10">
        <v>3250</v>
      </c>
      <c r="H2514" s="10" t="s">
        <v>291</v>
      </c>
      <c r="I2514" s="10" t="str">
        <f>_xlfn.XLOOKUP(E2514,Country_MZ[MARKET_NODE],Country_MZ[COUNTRY_NAME])</f>
        <v>ITALY</v>
      </c>
      <c r="J2514" s="10" t="str">
        <f>_xlfn.XLOOKUP(A2514,Country_MZ[MARKET_NODE],Country_MZ[COUNTRY_NAME])</f>
        <v>ITALY</v>
      </c>
    </row>
    <row r="2515" spans="1:10" hidden="1">
      <c r="A2515" s="10" t="s">
        <v>56</v>
      </c>
      <c r="B2515" s="10" t="s">
        <v>60</v>
      </c>
      <c r="C2515" s="10" t="s">
        <v>412</v>
      </c>
      <c r="D2515" s="10">
        <v>2033</v>
      </c>
      <c r="E2515" s="10" t="s">
        <v>56</v>
      </c>
      <c r="F2515" s="10">
        <v>3250</v>
      </c>
      <c r="G2515" s="10">
        <v>3250</v>
      </c>
      <c r="H2515" s="10" t="s">
        <v>291</v>
      </c>
      <c r="I2515" s="10" t="str">
        <f>_xlfn.XLOOKUP(E2515,Country_MZ[MARKET_NODE],Country_MZ[COUNTRY_NAME])</f>
        <v>ITALY</v>
      </c>
      <c r="J2515" s="10" t="str">
        <f>_xlfn.XLOOKUP(A2515,Country_MZ[MARKET_NODE],Country_MZ[COUNTRY_NAME])</f>
        <v>ITALY</v>
      </c>
    </row>
    <row r="2516" spans="1:10" hidden="1">
      <c r="A2516" s="10" t="s">
        <v>56</v>
      </c>
      <c r="B2516" s="10" t="s">
        <v>60</v>
      </c>
      <c r="C2516" s="10" t="s">
        <v>412</v>
      </c>
      <c r="D2516" s="10">
        <v>2033</v>
      </c>
      <c r="E2516" s="10" t="s">
        <v>60</v>
      </c>
      <c r="F2516" s="10">
        <v>3250</v>
      </c>
      <c r="G2516" s="10">
        <v>3250</v>
      </c>
      <c r="H2516" s="10" t="s">
        <v>291</v>
      </c>
      <c r="I2516" s="10" t="str">
        <f>_xlfn.XLOOKUP(E2516,Country_MZ[MARKET_NODE],Country_MZ[COUNTRY_NAME])</f>
        <v>ITALY</v>
      </c>
      <c r="J2516" s="10" t="str">
        <f>_xlfn.XLOOKUP(A2516,Country_MZ[MARKET_NODE],Country_MZ[COUNTRY_NAME])</f>
        <v>ITALY</v>
      </c>
    </row>
    <row r="2517" spans="1:10" hidden="1">
      <c r="A2517" s="10" t="s">
        <v>56</v>
      </c>
      <c r="B2517" s="10" t="s">
        <v>60</v>
      </c>
      <c r="C2517" s="10" t="s">
        <v>412</v>
      </c>
      <c r="D2517" s="10">
        <v>2034</v>
      </c>
      <c r="E2517" s="10" t="s">
        <v>56</v>
      </c>
      <c r="F2517" s="10">
        <v>3250</v>
      </c>
      <c r="G2517" s="10">
        <v>3250</v>
      </c>
      <c r="H2517" s="10" t="s">
        <v>291</v>
      </c>
      <c r="I2517" s="10" t="str">
        <f>_xlfn.XLOOKUP(E2517,Country_MZ[MARKET_NODE],Country_MZ[COUNTRY_NAME])</f>
        <v>ITALY</v>
      </c>
      <c r="J2517" s="10" t="str">
        <f>_xlfn.XLOOKUP(A2517,Country_MZ[MARKET_NODE],Country_MZ[COUNTRY_NAME])</f>
        <v>ITALY</v>
      </c>
    </row>
    <row r="2518" spans="1:10" hidden="1">
      <c r="A2518" s="10" t="s">
        <v>56</v>
      </c>
      <c r="B2518" s="10" t="s">
        <v>60</v>
      </c>
      <c r="C2518" s="10" t="s">
        <v>412</v>
      </c>
      <c r="D2518" s="10">
        <v>2034</v>
      </c>
      <c r="E2518" s="10" t="s">
        <v>60</v>
      </c>
      <c r="F2518" s="10">
        <v>3250</v>
      </c>
      <c r="G2518" s="10">
        <v>3250</v>
      </c>
      <c r="H2518" s="10" t="s">
        <v>291</v>
      </c>
      <c r="I2518" s="10" t="str">
        <f>_xlfn.XLOOKUP(E2518,Country_MZ[MARKET_NODE],Country_MZ[COUNTRY_NAME])</f>
        <v>ITALY</v>
      </c>
      <c r="J2518" s="10" t="str">
        <f>_xlfn.XLOOKUP(A2518,Country_MZ[MARKET_NODE],Country_MZ[COUNTRY_NAME])</f>
        <v>ITALY</v>
      </c>
    </row>
    <row r="2519" spans="1:10" hidden="1">
      <c r="A2519" s="10" t="s">
        <v>56</v>
      </c>
      <c r="B2519" s="10" t="s">
        <v>60</v>
      </c>
      <c r="C2519" s="10" t="s">
        <v>412</v>
      </c>
      <c r="D2519" s="10">
        <v>2035</v>
      </c>
      <c r="E2519" s="10" t="s">
        <v>56</v>
      </c>
      <c r="F2519" s="10">
        <v>5250</v>
      </c>
      <c r="G2519" s="10">
        <v>5250</v>
      </c>
      <c r="H2519" s="10" t="s">
        <v>291</v>
      </c>
      <c r="I2519" s="10" t="str">
        <f>_xlfn.XLOOKUP(E2519,Country_MZ[MARKET_NODE],Country_MZ[COUNTRY_NAME])</f>
        <v>ITALY</v>
      </c>
      <c r="J2519" s="10" t="str">
        <f>_xlfn.XLOOKUP(A2519,Country_MZ[MARKET_NODE],Country_MZ[COUNTRY_NAME])</f>
        <v>ITALY</v>
      </c>
    </row>
    <row r="2520" spans="1:10" hidden="1">
      <c r="A2520" s="10" t="s">
        <v>56</v>
      </c>
      <c r="B2520" s="10" t="s">
        <v>60</v>
      </c>
      <c r="C2520" s="10" t="s">
        <v>412</v>
      </c>
      <c r="D2520" s="10">
        <v>2035</v>
      </c>
      <c r="E2520" s="10" t="s">
        <v>60</v>
      </c>
      <c r="F2520" s="10">
        <v>5250</v>
      </c>
      <c r="G2520" s="10">
        <v>5250</v>
      </c>
      <c r="H2520" s="10" t="s">
        <v>291</v>
      </c>
      <c r="I2520" s="10" t="str">
        <f>_xlfn.XLOOKUP(E2520,Country_MZ[MARKET_NODE],Country_MZ[COUNTRY_NAME])</f>
        <v>ITALY</v>
      </c>
      <c r="J2520" s="10" t="str">
        <f>_xlfn.XLOOKUP(A2520,Country_MZ[MARKET_NODE],Country_MZ[COUNTRY_NAME])</f>
        <v>ITALY</v>
      </c>
    </row>
    <row r="2521" spans="1:10" hidden="1">
      <c r="A2521" s="10" t="s">
        <v>56</v>
      </c>
      <c r="B2521" s="10" t="s">
        <v>62</v>
      </c>
      <c r="C2521" s="10" t="s">
        <v>413</v>
      </c>
      <c r="D2521" s="10">
        <v>2025</v>
      </c>
      <c r="E2521" s="10" t="s">
        <v>56</v>
      </c>
      <c r="F2521" s="10">
        <v>0</v>
      </c>
      <c r="G2521" s="10">
        <v>0</v>
      </c>
      <c r="H2521" s="10" t="s">
        <v>291</v>
      </c>
      <c r="I2521" s="10" t="str">
        <f>_xlfn.XLOOKUP(E2521,Country_MZ[MARKET_NODE],Country_MZ[COUNTRY_NAME])</f>
        <v>ITALY</v>
      </c>
      <c r="J2521" s="10" t="str">
        <f>_xlfn.XLOOKUP(A2521,Country_MZ[MARKET_NODE],Country_MZ[COUNTRY_NAME])</f>
        <v>ITALY</v>
      </c>
    </row>
    <row r="2522" spans="1:10" hidden="1">
      <c r="A2522" s="10" t="s">
        <v>56</v>
      </c>
      <c r="B2522" s="10" t="s">
        <v>62</v>
      </c>
      <c r="C2522" s="10" t="s">
        <v>413</v>
      </c>
      <c r="D2522" s="10">
        <v>2025</v>
      </c>
      <c r="E2522" s="10" t="s">
        <v>62</v>
      </c>
      <c r="F2522" s="10">
        <v>0</v>
      </c>
      <c r="G2522" s="10">
        <v>0</v>
      </c>
      <c r="H2522" s="10" t="s">
        <v>291</v>
      </c>
      <c r="I2522" s="10" t="str">
        <f>_xlfn.XLOOKUP(E2522,Country_MZ[MARKET_NODE],Country_MZ[COUNTRY_NAME])</f>
        <v>ITALY</v>
      </c>
      <c r="J2522" s="10" t="str">
        <f>_xlfn.XLOOKUP(A2522,Country_MZ[MARKET_NODE],Country_MZ[COUNTRY_NAME])</f>
        <v>ITALY</v>
      </c>
    </row>
    <row r="2523" spans="1:10" hidden="1">
      <c r="A2523" s="10" t="s">
        <v>56</v>
      </c>
      <c r="B2523" s="10" t="s">
        <v>62</v>
      </c>
      <c r="C2523" s="10" t="s">
        <v>413</v>
      </c>
      <c r="D2523" s="10">
        <v>2026</v>
      </c>
      <c r="E2523" s="10" t="s">
        <v>56</v>
      </c>
      <c r="F2523" s="10">
        <v>2000</v>
      </c>
      <c r="G2523" s="10">
        <v>2000</v>
      </c>
      <c r="H2523" s="10" t="s">
        <v>291</v>
      </c>
      <c r="I2523" s="10" t="str">
        <f>_xlfn.XLOOKUP(E2523,Country_MZ[MARKET_NODE],Country_MZ[COUNTRY_NAME])</f>
        <v>ITALY</v>
      </c>
      <c r="J2523" s="10" t="str">
        <f>_xlfn.XLOOKUP(A2523,Country_MZ[MARKET_NODE],Country_MZ[COUNTRY_NAME])</f>
        <v>ITALY</v>
      </c>
    </row>
    <row r="2524" spans="1:10" hidden="1">
      <c r="A2524" s="10" t="s">
        <v>56</v>
      </c>
      <c r="B2524" s="10" t="s">
        <v>62</v>
      </c>
      <c r="C2524" s="10" t="s">
        <v>413</v>
      </c>
      <c r="D2524" s="10">
        <v>2026</v>
      </c>
      <c r="E2524" s="10" t="s">
        <v>62</v>
      </c>
      <c r="F2524" s="10">
        <v>2000</v>
      </c>
      <c r="G2524" s="10">
        <v>2000</v>
      </c>
      <c r="H2524" s="10" t="s">
        <v>291</v>
      </c>
      <c r="I2524" s="10" t="str">
        <f>_xlfn.XLOOKUP(E2524,Country_MZ[MARKET_NODE],Country_MZ[COUNTRY_NAME])</f>
        <v>ITALY</v>
      </c>
      <c r="J2524" s="10" t="str">
        <f>_xlfn.XLOOKUP(A2524,Country_MZ[MARKET_NODE],Country_MZ[COUNTRY_NAME])</f>
        <v>ITALY</v>
      </c>
    </row>
    <row r="2525" spans="1:10" hidden="1">
      <c r="A2525" s="10" t="s">
        <v>56</v>
      </c>
      <c r="B2525" s="10" t="s">
        <v>62</v>
      </c>
      <c r="C2525" s="10" t="s">
        <v>413</v>
      </c>
      <c r="D2525" s="10">
        <v>2027</v>
      </c>
      <c r="E2525" s="10" t="s">
        <v>56</v>
      </c>
      <c r="F2525" s="10">
        <v>2000</v>
      </c>
      <c r="G2525" s="10">
        <v>2000</v>
      </c>
      <c r="H2525" s="10" t="s">
        <v>291</v>
      </c>
      <c r="I2525" s="10" t="str">
        <f>_xlfn.XLOOKUP(E2525,Country_MZ[MARKET_NODE],Country_MZ[COUNTRY_NAME])</f>
        <v>ITALY</v>
      </c>
      <c r="J2525" s="10" t="str">
        <f>_xlfn.XLOOKUP(A2525,Country_MZ[MARKET_NODE],Country_MZ[COUNTRY_NAME])</f>
        <v>ITALY</v>
      </c>
    </row>
    <row r="2526" spans="1:10" hidden="1">
      <c r="A2526" s="10" t="s">
        <v>56</v>
      </c>
      <c r="B2526" s="10" t="s">
        <v>62</v>
      </c>
      <c r="C2526" s="10" t="s">
        <v>413</v>
      </c>
      <c r="D2526" s="10">
        <v>2027</v>
      </c>
      <c r="E2526" s="10" t="s">
        <v>62</v>
      </c>
      <c r="F2526" s="10">
        <v>2000</v>
      </c>
      <c r="G2526" s="10">
        <v>2000</v>
      </c>
      <c r="H2526" s="10" t="s">
        <v>291</v>
      </c>
      <c r="I2526" s="10" t="str">
        <f>_xlfn.XLOOKUP(E2526,Country_MZ[MARKET_NODE],Country_MZ[COUNTRY_NAME])</f>
        <v>ITALY</v>
      </c>
      <c r="J2526" s="10" t="str">
        <f>_xlfn.XLOOKUP(A2526,Country_MZ[MARKET_NODE],Country_MZ[COUNTRY_NAME])</f>
        <v>ITALY</v>
      </c>
    </row>
    <row r="2527" spans="1:10" hidden="1">
      <c r="A2527" s="10" t="s">
        <v>56</v>
      </c>
      <c r="B2527" s="10" t="s">
        <v>62</v>
      </c>
      <c r="C2527" s="10" t="s">
        <v>413</v>
      </c>
      <c r="D2527" s="10">
        <v>2028</v>
      </c>
      <c r="E2527" s="10" t="s">
        <v>56</v>
      </c>
      <c r="F2527" s="10">
        <v>2000</v>
      </c>
      <c r="G2527" s="10">
        <v>2000</v>
      </c>
      <c r="H2527" s="10" t="s">
        <v>291</v>
      </c>
      <c r="I2527" s="10" t="str">
        <f>_xlfn.XLOOKUP(E2527,Country_MZ[MARKET_NODE],Country_MZ[COUNTRY_NAME])</f>
        <v>ITALY</v>
      </c>
      <c r="J2527" s="10" t="str">
        <f>_xlfn.XLOOKUP(A2527,Country_MZ[MARKET_NODE],Country_MZ[COUNTRY_NAME])</f>
        <v>ITALY</v>
      </c>
    </row>
    <row r="2528" spans="1:10" hidden="1">
      <c r="A2528" s="10" t="s">
        <v>56</v>
      </c>
      <c r="B2528" s="10" t="s">
        <v>62</v>
      </c>
      <c r="C2528" s="10" t="s">
        <v>413</v>
      </c>
      <c r="D2528" s="10">
        <v>2028</v>
      </c>
      <c r="E2528" s="10" t="s">
        <v>62</v>
      </c>
      <c r="F2528" s="10">
        <v>2000</v>
      </c>
      <c r="G2528" s="10">
        <v>2000</v>
      </c>
      <c r="H2528" s="10" t="s">
        <v>291</v>
      </c>
      <c r="I2528" s="10" t="str">
        <f>_xlfn.XLOOKUP(E2528,Country_MZ[MARKET_NODE],Country_MZ[COUNTRY_NAME])</f>
        <v>ITALY</v>
      </c>
      <c r="J2528" s="10" t="str">
        <f>_xlfn.XLOOKUP(A2528,Country_MZ[MARKET_NODE],Country_MZ[COUNTRY_NAME])</f>
        <v>ITALY</v>
      </c>
    </row>
    <row r="2529" spans="1:10" hidden="1">
      <c r="A2529" s="10" t="s">
        <v>56</v>
      </c>
      <c r="B2529" s="10" t="s">
        <v>62</v>
      </c>
      <c r="C2529" s="10" t="s">
        <v>413</v>
      </c>
      <c r="D2529" s="10">
        <v>2029</v>
      </c>
      <c r="E2529" s="10" t="s">
        <v>56</v>
      </c>
      <c r="F2529" s="10">
        <v>2000</v>
      </c>
      <c r="G2529" s="10">
        <v>2000</v>
      </c>
      <c r="H2529" s="10" t="s">
        <v>291</v>
      </c>
      <c r="I2529" s="10" t="str">
        <f>_xlfn.XLOOKUP(E2529,Country_MZ[MARKET_NODE],Country_MZ[COUNTRY_NAME])</f>
        <v>ITALY</v>
      </c>
      <c r="J2529" s="10" t="str">
        <f>_xlfn.XLOOKUP(A2529,Country_MZ[MARKET_NODE],Country_MZ[COUNTRY_NAME])</f>
        <v>ITALY</v>
      </c>
    </row>
    <row r="2530" spans="1:10" hidden="1">
      <c r="A2530" s="10" t="s">
        <v>56</v>
      </c>
      <c r="B2530" s="10" t="s">
        <v>62</v>
      </c>
      <c r="C2530" s="10" t="s">
        <v>413</v>
      </c>
      <c r="D2530" s="10">
        <v>2029</v>
      </c>
      <c r="E2530" s="10" t="s">
        <v>62</v>
      </c>
      <c r="F2530" s="10">
        <v>2000</v>
      </c>
      <c r="G2530" s="10">
        <v>2000</v>
      </c>
      <c r="H2530" s="10" t="s">
        <v>291</v>
      </c>
      <c r="I2530" s="10" t="str">
        <f>_xlfn.XLOOKUP(E2530,Country_MZ[MARKET_NODE],Country_MZ[COUNTRY_NAME])</f>
        <v>ITALY</v>
      </c>
      <c r="J2530" s="10" t="str">
        <f>_xlfn.XLOOKUP(A2530,Country_MZ[MARKET_NODE],Country_MZ[COUNTRY_NAME])</f>
        <v>ITALY</v>
      </c>
    </row>
    <row r="2531" spans="1:10" hidden="1">
      <c r="A2531" s="10" t="s">
        <v>56</v>
      </c>
      <c r="B2531" s="10" t="s">
        <v>62</v>
      </c>
      <c r="C2531" s="10" t="s">
        <v>413</v>
      </c>
      <c r="D2531" s="10">
        <v>2030</v>
      </c>
      <c r="E2531" s="10" t="s">
        <v>56</v>
      </c>
      <c r="F2531" s="10">
        <v>2000</v>
      </c>
      <c r="G2531" s="10">
        <v>2000</v>
      </c>
      <c r="H2531" s="10" t="s">
        <v>291</v>
      </c>
      <c r="I2531" s="10" t="str">
        <f>_xlfn.XLOOKUP(E2531,Country_MZ[MARKET_NODE],Country_MZ[COUNTRY_NAME])</f>
        <v>ITALY</v>
      </c>
      <c r="J2531" s="10" t="str">
        <f>_xlfn.XLOOKUP(A2531,Country_MZ[MARKET_NODE],Country_MZ[COUNTRY_NAME])</f>
        <v>ITALY</v>
      </c>
    </row>
    <row r="2532" spans="1:10" hidden="1">
      <c r="A2532" s="10" t="s">
        <v>56</v>
      </c>
      <c r="B2532" s="10" t="s">
        <v>62</v>
      </c>
      <c r="C2532" s="10" t="s">
        <v>413</v>
      </c>
      <c r="D2532" s="10">
        <v>2030</v>
      </c>
      <c r="E2532" s="10" t="s">
        <v>62</v>
      </c>
      <c r="F2532" s="10">
        <v>2000</v>
      </c>
      <c r="G2532" s="10">
        <v>2000</v>
      </c>
      <c r="H2532" s="10" t="s">
        <v>291</v>
      </c>
      <c r="I2532" s="10" t="str">
        <f>_xlfn.XLOOKUP(E2532,Country_MZ[MARKET_NODE],Country_MZ[COUNTRY_NAME])</f>
        <v>ITALY</v>
      </c>
      <c r="J2532" s="10" t="str">
        <f>_xlfn.XLOOKUP(A2532,Country_MZ[MARKET_NODE],Country_MZ[COUNTRY_NAME])</f>
        <v>ITALY</v>
      </c>
    </row>
    <row r="2533" spans="1:10" hidden="1">
      <c r="A2533" s="10" t="s">
        <v>56</v>
      </c>
      <c r="B2533" s="10" t="s">
        <v>62</v>
      </c>
      <c r="C2533" s="10" t="s">
        <v>413</v>
      </c>
      <c r="D2533" s="10">
        <v>2031</v>
      </c>
      <c r="E2533" s="10" t="s">
        <v>56</v>
      </c>
      <c r="F2533" s="10">
        <v>2000</v>
      </c>
      <c r="G2533" s="10">
        <v>2000</v>
      </c>
      <c r="H2533" s="10" t="s">
        <v>291</v>
      </c>
      <c r="I2533" s="10" t="str">
        <f>_xlfn.XLOOKUP(E2533,Country_MZ[MARKET_NODE],Country_MZ[COUNTRY_NAME])</f>
        <v>ITALY</v>
      </c>
      <c r="J2533" s="10" t="str">
        <f>_xlfn.XLOOKUP(A2533,Country_MZ[MARKET_NODE],Country_MZ[COUNTRY_NAME])</f>
        <v>ITALY</v>
      </c>
    </row>
    <row r="2534" spans="1:10" hidden="1">
      <c r="A2534" s="10" t="s">
        <v>56</v>
      </c>
      <c r="B2534" s="10" t="s">
        <v>62</v>
      </c>
      <c r="C2534" s="10" t="s">
        <v>413</v>
      </c>
      <c r="D2534" s="10">
        <v>2031</v>
      </c>
      <c r="E2534" s="10" t="s">
        <v>62</v>
      </c>
      <c r="F2534" s="10">
        <v>2000</v>
      </c>
      <c r="G2534" s="10">
        <v>2000</v>
      </c>
      <c r="H2534" s="10" t="s">
        <v>291</v>
      </c>
      <c r="I2534" s="10" t="str">
        <f>_xlfn.XLOOKUP(E2534,Country_MZ[MARKET_NODE],Country_MZ[COUNTRY_NAME])</f>
        <v>ITALY</v>
      </c>
      <c r="J2534" s="10" t="str">
        <f>_xlfn.XLOOKUP(A2534,Country_MZ[MARKET_NODE],Country_MZ[COUNTRY_NAME])</f>
        <v>ITALY</v>
      </c>
    </row>
    <row r="2535" spans="1:10" hidden="1">
      <c r="A2535" s="10" t="s">
        <v>56</v>
      </c>
      <c r="B2535" s="10" t="s">
        <v>62</v>
      </c>
      <c r="C2535" s="10" t="s">
        <v>413</v>
      </c>
      <c r="D2535" s="10">
        <v>2032</v>
      </c>
      <c r="E2535" s="10" t="s">
        <v>56</v>
      </c>
      <c r="F2535" s="10">
        <v>2000</v>
      </c>
      <c r="G2535" s="10">
        <v>2000</v>
      </c>
      <c r="H2535" s="10" t="s">
        <v>291</v>
      </c>
      <c r="I2535" s="10" t="str">
        <f>_xlfn.XLOOKUP(E2535,Country_MZ[MARKET_NODE],Country_MZ[COUNTRY_NAME])</f>
        <v>ITALY</v>
      </c>
      <c r="J2535" s="10" t="str">
        <f>_xlfn.XLOOKUP(A2535,Country_MZ[MARKET_NODE],Country_MZ[COUNTRY_NAME])</f>
        <v>ITALY</v>
      </c>
    </row>
    <row r="2536" spans="1:10" hidden="1">
      <c r="A2536" s="10" t="s">
        <v>56</v>
      </c>
      <c r="B2536" s="10" t="s">
        <v>62</v>
      </c>
      <c r="C2536" s="10" t="s">
        <v>413</v>
      </c>
      <c r="D2536" s="10">
        <v>2032</v>
      </c>
      <c r="E2536" s="10" t="s">
        <v>62</v>
      </c>
      <c r="F2536" s="10">
        <v>2000</v>
      </c>
      <c r="G2536" s="10">
        <v>2000</v>
      </c>
      <c r="H2536" s="10" t="s">
        <v>291</v>
      </c>
      <c r="I2536" s="10" t="str">
        <f>_xlfn.XLOOKUP(E2536,Country_MZ[MARKET_NODE],Country_MZ[COUNTRY_NAME])</f>
        <v>ITALY</v>
      </c>
      <c r="J2536" s="10" t="str">
        <f>_xlfn.XLOOKUP(A2536,Country_MZ[MARKET_NODE],Country_MZ[COUNTRY_NAME])</f>
        <v>ITALY</v>
      </c>
    </row>
    <row r="2537" spans="1:10" hidden="1">
      <c r="A2537" s="10" t="s">
        <v>56</v>
      </c>
      <c r="B2537" s="10" t="s">
        <v>62</v>
      </c>
      <c r="C2537" s="10" t="s">
        <v>413</v>
      </c>
      <c r="D2537" s="10">
        <v>2033</v>
      </c>
      <c r="E2537" s="10" t="s">
        <v>56</v>
      </c>
      <c r="F2537" s="10">
        <v>2000</v>
      </c>
      <c r="G2537" s="10">
        <v>2000</v>
      </c>
      <c r="H2537" s="10" t="s">
        <v>291</v>
      </c>
      <c r="I2537" s="10" t="str">
        <f>_xlfn.XLOOKUP(E2537,Country_MZ[MARKET_NODE],Country_MZ[COUNTRY_NAME])</f>
        <v>ITALY</v>
      </c>
      <c r="J2537" s="10" t="str">
        <f>_xlfn.XLOOKUP(A2537,Country_MZ[MARKET_NODE],Country_MZ[COUNTRY_NAME])</f>
        <v>ITALY</v>
      </c>
    </row>
    <row r="2538" spans="1:10" hidden="1">
      <c r="A2538" s="10" t="s">
        <v>56</v>
      </c>
      <c r="B2538" s="10" t="s">
        <v>62</v>
      </c>
      <c r="C2538" s="10" t="s">
        <v>413</v>
      </c>
      <c r="D2538" s="10">
        <v>2033</v>
      </c>
      <c r="E2538" s="10" t="s">
        <v>62</v>
      </c>
      <c r="F2538" s="10">
        <v>2000</v>
      </c>
      <c r="G2538" s="10">
        <v>2000</v>
      </c>
      <c r="H2538" s="10" t="s">
        <v>291</v>
      </c>
      <c r="I2538" s="10" t="str">
        <f>_xlfn.XLOOKUP(E2538,Country_MZ[MARKET_NODE],Country_MZ[COUNTRY_NAME])</f>
        <v>ITALY</v>
      </c>
      <c r="J2538" s="10" t="str">
        <f>_xlfn.XLOOKUP(A2538,Country_MZ[MARKET_NODE],Country_MZ[COUNTRY_NAME])</f>
        <v>ITALY</v>
      </c>
    </row>
    <row r="2539" spans="1:10" hidden="1">
      <c r="A2539" s="10" t="s">
        <v>56</v>
      </c>
      <c r="B2539" s="10" t="s">
        <v>62</v>
      </c>
      <c r="C2539" s="10" t="s">
        <v>413</v>
      </c>
      <c r="D2539" s="10">
        <v>2034</v>
      </c>
      <c r="E2539" s="10" t="s">
        <v>56</v>
      </c>
      <c r="F2539" s="10">
        <v>2000</v>
      </c>
      <c r="G2539" s="10">
        <v>2000</v>
      </c>
      <c r="H2539" s="10" t="s">
        <v>291</v>
      </c>
      <c r="I2539" s="10" t="str">
        <f>_xlfn.XLOOKUP(E2539,Country_MZ[MARKET_NODE],Country_MZ[COUNTRY_NAME])</f>
        <v>ITALY</v>
      </c>
      <c r="J2539" s="10" t="str">
        <f>_xlfn.XLOOKUP(A2539,Country_MZ[MARKET_NODE],Country_MZ[COUNTRY_NAME])</f>
        <v>ITALY</v>
      </c>
    </row>
    <row r="2540" spans="1:10" hidden="1">
      <c r="A2540" s="10" t="s">
        <v>56</v>
      </c>
      <c r="B2540" s="10" t="s">
        <v>62</v>
      </c>
      <c r="C2540" s="10" t="s">
        <v>413</v>
      </c>
      <c r="D2540" s="10">
        <v>2034</v>
      </c>
      <c r="E2540" s="10" t="s">
        <v>62</v>
      </c>
      <c r="F2540" s="10">
        <v>2000</v>
      </c>
      <c r="G2540" s="10">
        <v>2000</v>
      </c>
      <c r="H2540" s="10" t="s">
        <v>291</v>
      </c>
      <c r="I2540" s="10" t="str">
        <f>_xlfn.XLOOKUP(E2540,Country_MZ[MARKET_NODE],Country_MZ[COUNTRY_NAME])</f>
        <v>ITALY</v>
      </c>
      <c r="J2540" s="10" t="str">
        <f>_xlfn.XLOOKUP(A2540,Country_MZ[MARKET_NODE],Country_MZ[COUNTRY_NAME])</f>
        <v>ITALY</v>
      </c>
    </row>
    <row r="2541" spans="1:10" hidden="1">
      <c r="A2541" s="10" t="s">
        <v>56</v>
      </c>
      <c r="B2541" s="10" t="s">
        <v>62</v>
      </c>
      <c r="C2541" s="10" t="s">
        <v>413</v>
      </c>
      <c r="D2541" s="10">
        <v>2035</v>
      </c>
      <c r="E2541" s="10" t="s">
        <v>56</v>
      </c>
      <c r="F2541" s="10">
        <v>4000</v>
      </c>
      <c r="G2541" s="10">
        <v>4000</v>
      </c>
      <c r="H2541" s="10" t="s">
        <v>291</v>
      </c>
      <c r="I2541" s="10" t="str">
        <f>_xlfn.XLOOKUP(E2541,Country_MZ[MARKET_NODE],Country_MZ[COUNTRY_NAME])</f>
        <v>ITALY</v>
      </c>
      <c r="J2541" s="10" t="str">
        <f>_xlfn.XLOOKUP(A2541,Country_MZ[MARKET_NODE],Country_MZ[COUNTRY_NAME])</f>
        <v>ITALY</v>
      </c>
    </row>
    <row r="2542" spans="1:10" hidden="1">
      <c r="A2542" s="10" t="s">
        <v>56</v>
      </c>
      <c r="B2542" s="10" t="s">
        <v>62</v>
      </c>
      <c r="C2542" s="10" t="s">
        <v>413</v>
      </c>
      <c r="D2542" s="10">
        <v>2035</v>
      </c>
      <c r="E2542" s="10" t="s">
        <v>62</v>
      </c>
      <c r="F2542" s="10">
        <v>4000</v>
      </c>
      <c r="G2542" s="10">
        <v>4000</v>
      </c>
      <c r="H2542" s="10" t="s">
        <v>291</v>
      </c>
      <c r="I2542" s="10" t="str">
        <f>_xlfn.XLOOKUP(E2542,Country_MZ[MARKET_NODE],Country_MZ[COUNTRY_NAME])</f>
        <v>ITALY</v>
      </c>
      <c r="J2542" s="10" t="str">
        <f>_xlfn.XLOOKUP(A2542,Country_MZ[MARKET_NODE],Country_MZ[COUNTRY_NAME])</f>
        <v>ITALY</v>
      </c>
    </row>
    <row r="2543" spans="1:10" hidden="1">
      <c r="A2543" s="10" t="s">
        <v>57</v>
      </c>
      <c r="B2543" s="10" t="s">
        <v>274</v>
      </c>
      <c r="C2543" s="10" t="s">
        <v>414</v>
      </c>
      <c r="D2543" s="10">
        <v>2025</v>
      </c>
      <c r="E2543" s="10" t="s">
        <v>57</v>
      </c>
      <c r="F2543" s="10">
        <v>0</v>
      </c>
      <c r="G2543" s="10">
        <v>0</v>
      </c>
      <c r="H2543" s="10" t="s">
        <v>291</v>
      </c>
      <c r="I2543" s="10" t="str">
        <f>_xlfn.XLOOKUP(E2543,Country_MZ[MARKET_NODE],Country_MZ[COUNTRY_NAME])</f>
        <v>ITALY</v>
      </c>
      <c r="J2543" s="10" t="str">
        <f>_xlfn.XLOOKUP(A2543,Country_MZ[MARKET_NODE],Country_MZ[COUNTRY_NAME])</f>
        <v>ITALY</v>
      </c>
    </row>
    <row r="2544" spans="1:10" hidden="1">
      <c r="A2544" s="10" t="s">
        <v>57</v>
      </c>
      <c r="B2544" s="10" t="s">
        <v>274</v>
      </c>
      <c r="C2544" s="10" t="s">
        <v>414</v>
      </c>
      <c r="D2544" s="10">
        <v>2026</v>
      </c>
      <c r="E2544" s="10" t="s">
        <v>57</v>
      </c>
      <c r="F2544" s="10">
        <v>300</v>
      </c>
      <c r="G2544" s="10">
        <v>300</v>
      </c>
      <c r="H2544" s="10" t="s">
        <v>291</v>
      </c>
      <c r="I2544" s="10" t="str">
        <f>_xlfn.XLOOKUP(E2544,Country_MZ[MARKET_NODE],Country_MZ[COUNTRY_NAME])</f>
        <v>ITALY</v>
      </c>
      <c r="J2544" s="10" t="str">
        <f>_xlfn.XLOOKUP(A2544,Country_MZ[MARKET_NODE],Country_MZ[COUNTRY_NAME])</f>
        <v>ITALY</v>
      </c>
    </row>
    <row r="2545" spans="1:10" hidden="1">
      <c r="A2545" s="10" t="s">
        <v>57</v>
      </c>
      <c r="B2545" s="10" t="s">
        <v>274</v>
      </c>
      <c r="C2545" s="10" t="s">
        <v>414</v>
      </c>
      <c r="D2545" s="10">
        <v>2027</v>
      </c>
      <c r="E2545" s="10" t="s">
        <v>57</v>
      </c>
      <c r="F2545" s="10">
        <v>0</v>
      </c>
      <c r="G2545" s="10">
        <v>0</v>
      </c>
      <c r="H2545" s="10" t="s">
        <v>291</v>
      </c>
      <c r="I2545" s="10" t="str">
        <f>_xlfn.XLOOKUP(E2545,Country_MZ[MARKET_NODE],Country_MZ[COUNTRY_NAME])</f>
        <v>ITALY</v>
      </c>
      <c r="J2545" s="10" t="str">
        <f>_xlfn.XLOOKUP(A2545,Country_MZ[MARKET_NODE],Country_MZ[COUNTRY_NAME])</f>
        <v>ITALY</v>
      </c>
    </row>
    <row r="2546" spans="1:10" hidden="1">
      <c r="A2546" s="10" t="s">
        <v>57</v>
      </c>
      <c r="B2546" s="10" t="s">
        <v>274</v>
      </c>
      <c r="C2546" s="10" t="s">
        <v>414</v>
      </c>
      <c r="D2546" s="10">
        <v>2028</v>
      </c>
      <c r="E2546" s="10" t="s">
        <v>57</v>
      </c>
      <c r="F2546" s="10">
        <v>400</v>
      </c>
      <c r="G2546" s="10">
        <v>400</v>
      </c>
      <c r="H2546" s="10" t="s">
        <v>291</v>
      </c>
      <c r="I2546" s="10" t="str">
        <f>_xlfn.XLOOKUP(E2546,Country_MZ[MARKET_NODE],Country_MZ[COUNTRY_NAME])</f>
        <v>ITALY</v>
      </c>
      <c r="J2546" s="10" t="str">
        <f>_xlfn.XLOOKUP(A2546,Country_MZ[MARKET_NODE],Country_MZ[COUNTRY_NAME])</f>
        <v>ITALY</v>
      </c>
    </row>
    <row r="2547" spans="1:10" hidden="1">
      <c r="A2547" s="10" t="s">
        <v>57</v>
      </c>
      <c r="B2547" s="10" t="s">
        <v>274</v>
      </c>
      <c r="C2547" s="10" t="s">
        <v>414</v>
      </c>
      <c r="D2547" s="10">
        <v>2029</v>
      </c>
      <c r="E2547" s="10" t="s">
        <v>57</v>
      </c>
      <c r="F2547" s="10">
        <v>400</v>
      </c>
      <c r="G2547" s="10">
        <v>400</v>
      </c>
      <c r="H2547" s="10" t="s">
        <v>291</v>
      </c>
      <c r="I2547" s="10" t="str">
        <f>_xlfn.XLOOKUP(E2547,Country_MZ[MARKET_NODE],Country_MZ[COUNTRY_NAME])</f>
        <v>ITALY</v>
      </c>
      <c r="J2547" s="10" t="str">
        <f>_xlfn.XLOOKUP(A2547,Country_MZ[MARKET_NODE],Country_MZ[COUNTRY_NAME])</f>
        <v>ITALY</v>
      </c>
    </row>
    <row r="2548" spans="1:10" hidden="1">
      <c r="A2548" s="10" t="s">
        <v>57</v>
      </c>
      <c r="B2548" s="10" t="s">
        <v>274</v>
      </c>
      <c r="C2548" s="10" t="s">
        <v>414</v>
      </c>
      <c r="D2548" s="10">
        <v>2030</v>
      </c>
      <c r="E2548" s="10" t="s">
        <v>57</v>
      </c>
      <c r="F2548" s="10">
        <v>400</v>
      </c>
      <c r="G2548" s="10">
        <v>400</v>
      </c>
      <c r="H2548" s="10" t="s">
        <v>291</v>
      </c>
      <c r="I2548" s="10" t="str">
        <f>_xlfn.XLOOKUP(E2548,Country_MZ[MARKET_NODE],Country_MZ[COUNTRY_NAME])</f>
        <v>ITALY</v>
      </c>
      <c r="J2548" s="10" t="str">
        <f>_xlfn.XLOOKUP(A2548,Country_MZ[MARKET_NODE],Country_MZ[COUNTRY_NAME])</f>
        <v>ITALY</v>
      </c>
    </row>
    <row r="2549" spans="1:10" hidden="1">
      <c r="A2549" s="10" t="s">
        <v>57</v>
      </c>
      <c r="B2549" s="10" t="s">
        <v>274</v>
      </c>
      <c r="C2549" s="10" t="s">
        <v>414</v>
      </c>
      <c r="D2549" s="10">
        <v>2031</v>
      </c>
      <c r="E2549" s="10" t="s">
        <v>57</v>
      </c>
      <c r="F2549" s="10">
        <v>400</v>
      </c>
      <c r="G2549" s="10">
        <v>400</v>
      </c>
      <c r="H2549" s="10" t="s">
        <v>291</v>
      </c>
      <c r="I2549" s="10" t="str">
        <f>_xlfn.XLOOKUP(E2549,Country_MZ[MARKET_NODE],Country_MZ[COUNTRY_NAME])</f>
        <v>ITALY</v>
      </c>
      <c r="J2549" s="10" t="str">
        <f>_xlfn.XLOOKUP(A2549,Country_MZ[MARKET_NODE],Country_MZ[COUNTRY_NAME])</f>
        <v>ITALY</v>
      </c>
    </row>
    <row r="2550" spans="1:10" hidden="1">
      <c r="A2550" s="10" t="s">
        <v>57</v>
      </c>
      <c r="B2550" s="10" t="s">
        <v>274</v>
      </c>
      <c r="C2550" s="10" t="s">
        <v>414</v>
      </c>
      <c r="D2550" s="10">
        <v>2032</v>
      </c>
      <c r="E2550" s="10" t="s">
        <v>57</v>
      </c>
      <c r="F2550" s="10">
        <v>400</v>
      </c>
      <c r="G2550" s="10">
        <v>400</v>
      </c>
      <c r="H2550" s="10" t="s">
        <v>291</v>
      </c>
      <c r="I2550" s="10" t="str">
        <f>_xlfn.XLOOKUP(E2550,Country_MZ[MARKET_NODE],Country_MZ[COUNTRY_NAME])</f>
        <v>ITALY</v>
      </c>
      <c r="J2550" s="10" t="str">
        <f>_xlfn.XLOOKUP(A2550,Country_MZ[MARKET_NODE],Country_MZ[COUNTRY_NAME])</f>
        <v>ITALY</v>
      </c>
    </row>
    <row r="2551" spans="1:10" hidden="1">
      <c r="A2551" s="10" t="s">
        <v>57</v>
      </c>
      <c r="B2551" s="10" t="s">
        <v>274</v>
      </c>
      <c r="C2551" s="10" t="s">
        <v>414</v>
      </c>
      <c r="D2551" s="10">
        <v>2033</v>
      </c>
      <c r="E2551" s="10" t="s">
        <v>57</v>
      </c>
      <c r="F2551" s="10">
        <v>400</v>
      </c>
      <c r="G2551" s="10">
        <v>400</v>
      </c>
      <c r="H2551" s="10" t="s">
        <v>291</v>
      </c>
      <c r="I2551" s="10" t="str">
        <f>_xlfn.XLOOKUP(E2551,Country_MZ[MARKET_NODE],Country_MZ[COUNTRY_NAME])</f>
        <v>ITALY</v>
      </c>
      <c r="J2551" s="10" t="str">
        <f>_xlfn.XLOOKUP(A2551,Country_MZ[MARKET_NODE],Country_MZ[COUNTRY_NAME])</f>
        <v>ITALY</v>
      </c>
    </row>
    <row r="2552" spans="1:10" hidden="1">
      <c r="A2552" s="10" t="s">
        <v>57</v>
      </c>
      <c r="B2552" s="10" t="s">
        <v>274</v>
      </c>
      <c r="C2552" s="10" t="s">
        <v>414</v>
      </c>
      <c r="D2552" s="10">
        <v>2034</v>
      </c>
      <c r="E2552" s="10" t="s">
        <v>57</v>
      </c>
      <c r="F2552" s="10">
        <v>400</v>
      </c>
      <c r="G2552" s="10">
        <v>400</v>
      </c>
      <c r="H2552" s="10" t="s">
        <v>291</v>
      </c>
      <c r="I2552" s="10" t="str">
        <f>_xlfn.XLOOKUP(E2552,Country_MZ[MARKET_NODE],Country_MZ[COUNTRY_NAME])</f>
        <v>ITALY</v>
      </c>
      <c r="J2552" s="10" t="str">
        <f>_xlfn.XLOOKUP(A2552,Country_MZ[MARKET_NODE],Country_MZ[COUNTRY_NAME])</f>
        <v>ITALY</v>
      </c>
    </row>
    <row r="2553" spans="1:10" hidden="1">
      <c r="A2553" s="10" t="s">
        <v>57</v>
      </c>
      <c r="B2553" s="10" t="s">
        <v>274</v>
      </c>
      <c r="C2553" s="10" t="s">
        <v>414</v>
      </c>
      <c r="D2553" s="10">
        <v>2035</v>
      </c>
      <c r="E2553" s="10" t="s">
        <v>57</v>
      </c>
      <c r="F2553" s="10">
        <v>400</v>
      </c>
      <c r="G2553" s="10">
        <v>400</v>
      </c>
      <c r="H2553" s="10" t="s">
        <v>291</v>
      </c>
      <c r="I2553" s="10" t="str">
        <f>_xlfn.XLOOKUP(E2553,Country_MZ[MARKET_NODE],Country_MZ[COUNTRY_NAME])</f>
        <v>ITALY</v>
      </c>
      <c r="J2553" s="10" t="str">
        <f>_xlfn.XLOOKUP(A2553,Country_MZ[MARKET_NODE],Country_MZ[COUNTRY_NAME])</f>
        <v>ITALY</v>
      </c>
    </row>
    <row r="2554" spans="1:10" hidden="1">
      <c r="A2554" s="10" t="s">
        <v>57</v>
      </c>
      <c r="B2554" s="10" t="s">
        <v>58</v>
      </c>
      <c r="C2554" s="10" t="s">
        <v>415</v>
      </c>
      <c r="D2554" s="10">
        <v>2025</v>
      </c>
      <c r="E2554" s="10" t="s">
        <v>57</v>
      </c>
      <c r="F2554" s="10">
        <v>0</v>
      </c>
      <c r="G2554" s="10">
        <v>0</v>
      </c>
      <c r="H2554" s="10" t="s">
        <v>291</v>
      </c>
      <c r="I2554" s="10" t="str">
        <f>_xlfn.XLOOKUP(E2554,Country_MZ[MARKET_NODE],Country_MZ[COUNTRY_NAME])</f>
        <v>ITALY</v>
      </c>
      <c r="J2554" s="10" t="str">
        <f>_xlfn.XLOOKUP(A2554,Country_MZ[MARKET_NODE],Country_MZ[COUNTRY_NAME])</f>
        <v>ITALY</v>
      </c>
    </row>
    <row r="2555" spans="1:10" hidden="1">
      <c r="A2555" s="10" t="s">
        <v>57</v>
      </c>
      <c r="B2555" s="10" t="s">
        <v>58</v>
      </c>
      <c r="C2555" s="10" t="s">
        <v>415</v>
      </c>
      <c r="D2555" s="10">
        <v>2025</v>
      </c>
      <c r="E2555" s="10" t="s">
        <v>58</v>
      </c>
      <c r="F2555" s="10">
        <v>0</v>
      </c>
      <c r="G2555" s="10">
        <v>0</v>
      </c>
      <c r="H2555" s="10" t="s">
        <v>291</v>
      </c>
      <c r="I2555" s="10" t="str">
        <f>_xlfn.XLOOKUP(E2555,Country_MZ[MARKET_NODE],Country_MZ[COUNTRY_NAME])</f>
        <v>ITALY</v>
      </c>
      <c r="J2555" s="10" t="str">
        <f>_xlfn.XLOOKUP(A2555,Country_MZ[MARKET_NODE],Country_MZ[COUNTRY_NAME])</f>
        <v>ITALY</v>
      </c>
    </row>
    <row r="2556" spans="1:10" hidden="1">
      <c r="A2556" s="10" t="s">
        <v>57</v>
      </c>
      <c r="B2556" s="10" t="s">
        <v>58</v>
      </c>
      <c r="C2556" s="10" t="s">
        <v>415</v>
      </c>
      <c r="D2556" s="10">
        <v>2026</v>
      </c>
      <c r="E2556" s="10" t="s">
        <v>57</v>
      </c>
      <c r="F2556" s="10">
        <v>3050</v>
      </c>
      <c r="G2556" s="10">
        <v>1950</v>
      </c>
      <c r="H2556" s="10" t="s">
        <v>292</v>
      </c>
      <c r="I2556" s="10" t="str">
        <f>_xlfn.XLOOKUP(E2556,Country_MZ[MARKET_NODE],Country_MZ[COUNTRY_NAME])</f>
        <v>ITALY</v>
      </c>
      <c r="J2556" s="10" t="str">
        <f>_xlfn.XLOOKUP(A2556,Country_MZ[MARKET_NODE],Country_MZ[COUNTRY_NAME])</f>
        <v>ITALY</v>
      </c>
    </row>
    <row r="2557" spans="1:10" hidden="1">
      <c r="A2557" s="10" t="s">
        <v>57</v>
      </c>
      <c r="B2557" s="10" t="s">
        <v>58</v>
      </c>
      <c r="C2557" s="10" t="s">
        <v>415</v>
      </c>
      <c r="D2557" s="10">
        <v>2026</v>
      </c>
      <c r="E2557" s="10" t="s">
        <v>58</v>
      </c>
      <c r="F2557" s="10">
        <v>3050</v>
      </c>
      <c r="G2557" s="10">
        <v>1950</v>
      </c>
      <c r="H2557" s="10" t="s">
        <v>292</v>
      </c>
      <c r="I2557" s="10" t="str">
        <f>_xlfn.XLOOKUP(E2557,Country_MZ[MARKET_NODE],Country_MZ[COUNTRY_NAME])</f>
        <v>ITALY</v>
      </c>
      <c r="J2557" s="10" t="str">
        <f>_xlfn.XLOOKUP(A2557,Country_MZ[MARKET_NODE],Country_MZ[COUNTRY_NAME])</f>
        <v>ITALY</v>
      </c>
    </row>
    <row r="2558" spans="1:10" hidden="1">
      <c r="A2558" s="10" t="s">
        <v>57</v>
      </c>
      <c r="B2558" s="10" t="s">
        <v>58</v>
      </c>
      <c r="C2558" s="10" t="s">
        <v>415</v>
      </c>
      <c r="D2558" s="10">
        <v>2027</v>
      </c>
      <c r="E2558" s="10" t="s">
        <v>57</v>
      </c>
      <c r="F2558" s="10">
        <v>3050</v>
      </c>
      <c r="G2558" s="10">
        <v>1950</v>
      </c>
      <c r="H2558" s="10" t="s">
        <v>292</v>
      </c>
      <c r="I2558" s="10" t="str">
        <f>_xlfn.XLOOKUP(E2558,Country_MZ[MARKET_NODE],Country_MZ[COUNTRY_NAME])</f>
        <v>ITALY</v>
      </c>
      <c r="J2558" s="10" t="str">
        <f>_xlfn.XLOOKUP(A2558,Country_MZ[MARKET_NODE],Country_MZ[COUNTRY_NAME])</f>
        <v>ITALY</v>
      </c>
    </row>
    <row r="2559" spans="1:10" hidden="1">
      <c r="A2559" s="10" t="s">
        <v>57</v>
      </c>
      <c r="B2559" s="10" t="s">
        <v>58</v>
      </c>
      <c r="C2559" s="10" t="s">
        <v>415</v>
      </c>
      <c r="D2559" s="10">
        <v>2027</v>
      </c>
      <c r="E2559" s="10" t="s">
        <v>58</v>
      </c>
      <c r="F2559" s="10">
        <v>3050</v>
      </c>
      <c r="G2559" s="10">
        <v>1950</v>
      </c>
      <c r="H2559" s="10" t="s">
        <v>292</v>
      </c>
      <c r="I2559" s="10" t="str">
        <f>_xlfn.XLOOKUP(E2559,Country_MZ[MARKET_NODE],Country_MZ[COUNTRY_NAME])</f>
        <v>ITALY</v>
      </c>
      <c r="J2559" s="10" t="str">
        <f>_xlfn.XLOOKUP(A2559,Country_MZ[MARKET_NODE],Country_MZ[COUNTRY_NAME])</f>
        <v>ITALY</v>
      </c>
    </row>
    <row r="2560" spans="1:10" hidden="1">
      <c r="A2560" s="10" t="s">
        <v>57</v>
      </c>
      <c r="B2560" s="10" t="s">
        <v>58</v>
      </c>
      <c r="C2560" s="10" t="s">
        <v>415</v>
      </c>
      <c r="D2560" s="10">
        <v>2028</v>
      </c>
      <c r="E2560" s="10" t="s">
        <v>57</v>
      </c>
      <c r="F2560" s="10">
        <v>4050</v>
      </c>
      <c r="G2560" s="10">
        <v>2950</v>
      </c>
      <c r="H2560" s="10" t="s">
        <v>292</v>
      </c>
      <c r="I2560" s="10" t="str">
        <f>_xlfn.XLOOKUP(E2560,Country_MZ[MARKET_NODE],Country_MZ[COUNTRY_NAME])</f>
        <v>ITALY</v>
      </c>
      <c r="J2560" s="10" t="str">
        <f>_xlfn.XLOOKUP(A2560,Country_MZ[MARKET_NODE],Country_MZ[COUNTRY_NAME])</f>
        <v>ITALY</v>
      </c>
    </row>
    <row r="2561" spans="1:10" hidden="1">
      <c r="A2561" s="10" t="s">
        <v>57</v>
      </c>
      <c r="B2561" s="10" t="s">
        <v>58</v>
      </c>
      <c r="C2561" s="10" t="s">
        <v>415</v>
      </c>
      <c r="D2561" s="10">
        <v>2028</v>
      </c>
      <c r="E2561" s="10" t="s">
        <v>58</v>
      </c>
      <c r="F2561" s="10">
        <v>4050</v>
      </c>
      <c r="G2561" s="10">
        <v>2950</v>
      </c>
      <c r="H2561" s="10" t="s">
        <v>292</v>
      </c>
      <c r="I2561" s="10" t="str">
        <f>_xlfn.XLOOKUP(E2561,Country_MZ[MARKET_NODE],Country_MZ[COUNTRY_NAME])</f>
        <v>ITALY</v>
      </c>
      <c r="J2561" s="10" t="str">
        <f>_xlfn.XLOOKUP(A2561,Country_MZ[MARKET_NODE],Country_MZ[COUNTRY_NAME])</f>
        <v>ITALY</v>
      </c>
    </row>
    <row r="2562" spans="1:10" hidden="1">
      <c r="A2562" s="10" t="s">
        <v>57</v>
      </c>
      <c r="B2562" s="10" t="s">
        <v>58</v>
      </c>
      <c r="C2562" s="10" t="s">
        <v>415</v>
      </c>
      <c r="D2562" s="10">
        <v>2029</v>
      </c>
      <c r="E2562" s="10" t="s">
        <v>57</v>
      </c>
      <c r="F2562" s="10">
        <v>1000</v>
      </c>
      <c r="G2562" s="10">
        <v>1000</v>
      </c>
      <c r="H2562" s="10" t="s">
        <v>291</v>
      </c>
      <c r="I2562" s="10" t="str">
        <f>_xlfn.XLOOKUP(E2562,Country_MZ[MARKET_NODE],Country_MZ[COUNTRY_NAME])</f>
        <v>ITALY</v>
      </c>
      <c r="J2562" s="10" t="str">
        <f>_xlfn.XLOOKUP(A2562,Country_MZ[MARKET_NODE],Country_MZ[COUNTRY_NAME])</f>
        <v>ITALY</v>
      </c>
    </row>
    <row r="2563" spans="1:10" hidden="1">
      <c r="A2563" s="10" t="s">
        <v>57</v>
      </c>
      <c r="B2563" s="10" t="s">
        <v>58</v>
      </c>
      <c r="C2563" s="10" t="s">
        <v>415</v>
      </c>
      <c r="D2563" s="10">
        <v>2029</v>
      </c>
      <c r="E2563" s="10" t="s">
        <v>58</v>
      </c>
      <c r="F2563" s="10">
        <v>1000</v>
      </c>
      <c r="G2563" s="10">
        <v>1000</v>
      </c>
      <c r="H2563" s="10" t="s">
        <v>291</v>
      </c>
      <c r="I2563" s="10" t="str">
        <f>_xlfn.XLOOKUP(E2563,Country_MZ[MARKET_NODE],Country_MZ[COUNTRY_NAME])</f>
        <v>ITALY</v>
      </c>
      <c r="J2563" s="10" t="str">
        <f>_xlfn.XLOOKUP(A2563,Country_MZ[MARKET_NODE],Country_MZ[COUNTRY_NAME])</f>
        <v>ITALY</v>
      </c>
    </row>
    <row r="2564" spans="1:10" hidden="1">
      <c r="A2564" s="10" t="s">
        <v>57</v>
      </c>
      <c r="B2564" s="10" t="s">
        <v>58</v>
      </c>
      <c r="C2564" s="10" t="s">
        <v>415</v>
      </c>
      <c r="D2564" s="10">
        <v>2030</v>
      </c>
      <c r="E2564" s="10" t="s">
        <v>57</v>
      </c>
      <c r="F2564" s="10">
        <v>4650</v>
      </c>
      <c r="G2564" s="10">
        <v>3550</v>
      </c>
      <c r="H2564" s="10" t="s">
        <v>292</v>
      </c>
      <c r="I2564" s="10" t="str">
        <f>_xlfn.XLOOKUP(E2564,Country_MZ[MARKET_NODE],Country_MZ[COUNTRY_NAME])</f>
        <v>ITALY</v>
      </c>
      <c r="J2564" s="10" t="str">
        <f>_xlfn.XLOOKUP(A2564,Country_MZ[MARKET_NODE],Country_MZ[COUNTRY_NAME])</f>
        <v>ITALY</v>
      </c>
    </row>
    <row r="2565" spans="1:10" hidden="1">
      <c r="A2565" s="10" t="s">
        <v>57</v>
      </c>
      <c r="B2565" s="10" t="s">
        <v>58</v>
      </c>
      <c r="C2565" s="10" t="s">
        <v>415</v>
      </c>
      <c r="D2565" s="10">
        <v>2030</v>
      </c>
      <c r="E2565" s="10" t="s">
        <v>58</v>
      </c>
      <c r="F2565" s="10">
        <v>4650</v>
      </c>
      <c r="G2565" s="10">
        <v>3550</v>
      </c>
      <c r="H2565" s="10" t="s">
        <v>292</v>
      </c>
      <c r="I2565" s="10" t="str">
        <f>_xlfn.XLOOKUP(E2565,Country_MZ[MARKET_NODE],Country_MZ[COUNTRY_NAME])</f>
        <v>ITALY</v>
      </c>
      <c r="J2565" s="10" t="str">
        <f>_xlfn.XLOOKUP(A2565,Country_MZ[MARKET_NODE],Country_MZ[COUNTRY_NAME])</f>
        <v>ITALY</v>
      </c>
    </row>
    <row r="2566" spans="1:10" hidden="1">
      <c r="A2566" s="10" t="s">
        <v>57</v>
      </c>
      <c r="B2566" s="10" t="s">
        <v>58</v>
      </c>
      <c r="C2566" s="10" t="s">
        <v>415</v>
      </c>
      <c r="D2566" s="10">
        <v>2031</v>
      </c>
      <c r="E2566" s="10" t="s">
        <v>57</v>
      </c>
      <c r="F2566" s="10">
        <v>3650</v>
      </c>
      <c r="G2566" s="10">
        <v>2550</v>
      </c>
      <c r="H2566" s="10" t="s">
        <v>292</v>
      </c>
      <c r="I2566" s="10" t="str">
        <f>_xlfn.XLOOKUP(E2566,Country_MZ[MARKET_NODE],Country_MZ[COUNTRY_NAME])</f>
        <v>ITALY</v>
      </c>
      <c r="J2566" s="10" t="str">
        <f>_xlfn.XLOOKUP(A2566,Country_MZ[MARKET_NODE],Country_MZ[COUNTRY_NAME])</f>
        <v>ITALY</v>
      </c>
    </row>
    <row r="2567" spans="1:10" hidden="1">
      <c r="A2567" s="10" t="s">
        <v>57</v>
      </c>
      <c r="B2567" s="10" t="s">
        <v>58</v>
      </c>
      <c r="C2567" s="10" t="s">
        <v>415</v>
      </c>
      <c r="D2567" s="10">
        <v>2031</v>
      </c>
      <c r="E2567" s="10" t="s">
        <v>58</v>
      </c>
      <c r="F2567" s="10">
        <v>3650</v>
      </c>
      <c r="G2567" s="10">
        <v>2550</v>
      </c>
      <c r="H2567" s="10" t="s">
        <v>292</v>
      </c>
      <c r="I2567" s="10" t="str">
        <f>_xlfn.XLOOKUP(E2567,Country_MZ[MARKET_NODE],Country_MZ[COUNTRY_NAME])</f>
        <v>ITALY</v>
      </c>
      <c r="J2567" s="10" t="str">
        <f>_xlfn.XLOOKUP(A2567,Country_MZ[MARKET_NODE],Country_MZ[COUNTRY_NAME])</f>
        <v>ITALY</v>
      </c>
    </row>
    <row r="2568" spans="1:10" hidden="1">
      <c r="A2568" s="10" t="s">
        <v>57</v>
      </c>
      <c r="B2568" s="10" t="s">
        <v>58</v>
      </c>
      <c r="C2568" s="10" t="s">
        <v>415</v>
      </c>
      <c r="D2568" s="10">
        <v>2032</v>
      </c>
      <c r="E2568" s="10" t="s">
        <v>57</v>
      </c>
      <c r="F2568" s="10">
        <v>3650</v>
      </c>
      <c r="G2568" s="10">
        <v>2550</v>
      </c>
      <c r="H2568" s="10" t="s">
        <v>292</v>
      </c>
      <c r="I2568" s="10" t="str">
        <f>_xlfn.XLOOKUP(E2568,Country_MZ[MARKET_NODE],Country_MZ[COUNTRY_NAME])</f>
        <v>ITALY</v>
      </c>
      <c r="J2568" s="10" t="str">
        <f>_xlfn.XLOOKUP(A2568,Country_MZ[MARKET_NODE],Country_MZ[COUNTRY_NAME])</f>
        <v>ITALY</v>
      </c>
    </row>
    <row r="2569" spans="1:10" hidden="1">
      <c r="A2569" s="10" t="s">
        <v>57</v>
      </c>
      <c r="B2569" s="10" t="s">
        <v>58</v>
      </c>
      <c r="C2569" s="10" t="s">
        <v>415</v>
      </c>
      <c r="D2569" s="10">
        <v>2032</v>
      </c>
      <c r="E2569" s="10" t="s">
        <v>58</v>
      </c>
      <c r="F2569" s="10">
        <v>3650</v>
      </c>
      <c r="G2569" s="10">
        <v>2550</v>
      </c>
      <c r="H2569" s="10" t="s">
        <v>292</v>
      </c>
      <c r="I2569" s="10" t="str">
        <f>_xlfn.XLOOKUP(E2569,Country_MZ[MARKET_NODE],Country_MZ[COUNTRY_NAME])</f>
        <v>ITALY</v>
      </c>
      <c r="J2569" s="10" t="str">
        <f>_xlfn.XLOOKUP(A2569,Country_MZ[MARKET_NODE],Country_MZ[COUNTRY_NAME])</f>
        <v>ITALY</v>
      </c>
    </row>
    <row r="2570" spans="1:10" hidden="1">
      <c r="A2570" s="10" t="s">
        <v>57</v>
      </c>
      <c r="B2570" s="10" t="s">
        <v>58</v>
      </c>
      <c r="C2570" s="10" t="s">
        <v>415</v>
      </c>
      <c r="D2570" s="10">
        <v>2033</v>
      </c>
      <c r="E2570" s="10" t="s">
        <v>57</v>
      </c>
      <c r="F2570" s="10">
        <v>3650</v>
      </c>
      <c r="G2570" s="10">
        <v>2550</v>
      </c>
      <c r="H2570" s="10" t="s">
        <v>292</v>
      </c>
      <c r="I2570" s="10" t="str">
        <f>_xlfn.XLOOKUP(E2570,Country_MZ[MARKET_NODE],Country_MZ[COUNTRY_NAME])</f>
        <v>ITALY</v>
      </c>
      <c r="J2570" s="10" t="str">
        <f>_xlfn.XLOOKUP(A2570,Country_MZ[MARKET_NODE],Country_MZ[COUNTRY_NAME])</f>
        <v>ITALY</v>
      </c>
    </row>
    <row r="2571" spans="1:10" hidden="1">
      <c r="A2571" s="10" t="s">
        <v>57</v>
      </c>
      <c r="B2571" s="10" t="s">
        <v>58</v>
      </c>
      <c r="C2571" s="10" t="s">
        <v>415</v>
      </c>
      <c r="D2571" s="10">
        <v>2033</v>
      </c>
      <c r="E2571" s="10" t="s">
        <v>58</v>
      </c>
      <c r="F2571" s="10">
        <v>3650</v>
      </c>
      <c r="G2571" s="10">
        <v>2550</v>
      </c>
      <c r="H2571" s="10" t="s">
        <v>292</v>
      </c>
      <c r="I2571" s="10" t="str">
        <f>_xlfn.XLOOKUP(E2571,Country_MZ[MARKET_NODE],Country_MZ[COUNTRY_NAME])</f>
        <v>ITALY</v>
      </c>
      <c r="J2571" s="10" t="str">
        <f>_xlfn.XLOOKUP(A2571,Country_MZ[MARKET_NODE],Country_MZ[COUNTRY_NAME])</f>
        <v>ITALY</v>
      </c>
    </row>
    <row r="2572" spans="1:10" hidden="1">
      <c r="A2572" s="10" t="s">
        <v>57</v>
      </c>
      <c r="B2572" s="10" t="s">
        <v>58</v>
      </c>
      <c r="C2572" s="10" t="s">
        <v>415</v>
      </c>
      <c r="D2572" s="10">
        <v>2034</v>
      </c>
      <c r="E2572" s="10" t="s">
        <v>57</v>
      </c>
      <c r="F2572" s="10">
        <v>3650</v>
      </c>
      <c r="G2572" s="10">
        <v>2550</v>
      </c>
      <c r="H2572" s="10" t="s">
        <v>292</v>
      </c>
      <c r="I2572" s="10" t="str">
        <f>_xlfn.XLOOKUP(E2572,Country_MZ[MARKET_NODE],Country_MZ[COUNTRY_NAME])</f>
        <v>ITALY</v>
      </c>
      <c r="J2572" s="10" t="str">
        <f>_xlfn.XLOOKUP(A2572,Country_MZ[MARKET_NODE],Country_MZ[COUNTRY_NAME])</f>
        <v>ITALY</v>
      </c>
    </row>
    <row r="2573" spans="1:10" hidden="1">
      <c r="A2573" s="10" t="s">
        <v>57</v>
      </c>
      <c r="B2573" s="10" t="s">
        <v>58</v>
      </c>
      <c r="C2573" s="10" t="s">
        <v>415</v>
      </c>
      <c r="D2573" s="10">
        <v>2034</v>
      </c>
      <c r="E2573" s="10" t="s">
        <v>58</v>
      </c>
      <c r="F2573" s="10">
        <v>3650</v>
      </c>
      <c r="G2573" s="10">
        <v>2550</v>
      </c>
      <c r="H2573" s="10" t="s">
        <v>292</v>
      </c>
      <c r="I2573" s="10" t="str">
        <f>_xlfn.XLOOKUP(E2573,Country_MZ[MARKET_NODE],Country_MZ[COUNTRY_NAME])</f>
        <v>ITALY</v>
      </c>
      <c r="J2573" s="10" t="str">
        <f>_xlfn.XLOOKUP(A2573,Country_MZ[MARKET_NODE],Country_MZ[COUNTRY_NAME])</f>
        <v>ITALY</v>
      </c>
    </row>
    <row r="2574" spans="1:10" hidden="1">
      <c r="A2574" s="10" t="s">
        <v>57</v>
      </c>
      <c r="B2574" s="10" t="s">
        <v>58</v>
      </c>
      <c r="C2574" s="10" t="s">
        <v>415</v>
      </c>
      <c r="D2574" s="10">
        <v>2035</v>
      </c>
      <c r="E2574" s="10" t="s">
        <v>57</v>
      </c>
      <c r="F2574" s="10">
        <v>5150</v>
      </c>
      <c r="G2574" s="10">
        <v>4050</v>
      </c>
      <c r="H2574" s="10" t="s">
        <v>292</v>
      </c>
      <c r="I2574" s="10" t="str">
        <f>_xlfn.XLOOKUP(E2574,Country_MZ[MARKET_NODE],Country_MZ[COUNTRY_NAME])</f>
        <v>ITALY</v>
      </c>
      <c r="J2574" s="10" t="str">
        <f>_xlfn.XLOOKUP(A2574,Country_MZ[MARKET_NODE],Country_MZ[COUNTRY_NAME])</f>
        <v>ITALY</v>
      </c>
    </row>
    <row r="2575" spans="1:10" hidden="1">
      <c r="A2575" s="10" t="s">
        <v>57</v>
      </c>
      <c r="B2575" s="10" t="s">
        <v>58</v>
      </c>
      <c r="C2575" s="10" t="s">
        <v>415</v>
      </c>
      <c r="D2575" s="10">
        <v>2035</v>
      </c>
      <c r="E2575" s="10" t="s">
        <v>58</v>
      </c>
      <c r="F2575" s="10">
        <v>5150</v>
      </c>
      <c r="G2575" s="10">
        <v>4050</v>
      </c>
      <c r="H2575" s="10" t="s">
        <v>292</v>
      </c>
      <c r="I2575" s="10" t="str">
        <f>_xlfn.XLOOKUP(E2575,Country_MZ[MARKET_NODE],Country_MZ[COUNTRY_NAME])</f>
        <v>ITALY</v>
      </c>
      <c r="J2575" s="10" t="str">
        <f>_xlfn.XLOOKUP(A2575,Country_MZ[MARKET_NODE],Country_MZ[COUNTRY_NAME])</f>
        <v>ITALY</v>
      </c>
    </row>
    <row r="2576" spans="1:10" hidden="1">
      <c r="A2576" s="10" t="s">
        <v>57</v>
      </c>
      <c r="B2576" s="10" t="s">
        <v>59</v>
      </c>
      <c r="C2576" s="10" t="s">
        <v>416</v>
      </c>
      <c r="D2576" s="10">
        <v>2025</v>
      </c>
      <c r="E2576" s="10" t="s">
        <v>57</v>
      </c>
      <c r="F2576" s="10">
        <v>0</v>
      </c>
      <c r="G2576" s="10">
        <v>0</v>
      </c>
      <c r="H2576" s="10" t="s">
        <v>291</v>
      </c>
      <c r="I2576" s="10" t="str">
        <f>_xlfn.XLOOKUP(E2576,Country_MZ[MARKET_NODE],Country_MZ[COUNTRY_NAME])</f>
        <v>ITALY</v>
      </c>
      <c r="J2576" s="10" t="str">
        <f>_xlfn.XLOOKUP(A2576,Country_MZ[MARKET_NODE],Country_MZ[COUNTRY_NAME])</f>
        <v>ITALY</v>
      </c>
    </row>
    <row r="2577" spans="1:10" hidden="1">
      <c r="A2577" s="10" t="s">
        <v>57</v>
      </c>
      <c r="B2577" s="10" t="s">
        <v>59</v>
      </c>
      <c r="C2577" s="10" t="s">
        <v>416</v>
      </c>
      <c r="D2577" s="10">
        <v>2025</v>
      </c>
      <c r="E2577" s="10" t="s">
        <v>59</v>
      </c>
      <c r="F2577" s="10">
        <v>0</v>
      </c>
      <c r="G2577" s="10">
        <v>0</v>
      </c>
      <c r="H2577" s="10" t="s">
        <v>291</v>
      </c>
      <c r="I2577" s="10" t="str">
        <f>_xlfn.XLOOKUP(E2577,Country_MZ[MARKET_NODE],Country_MZ[COUNTRY_NAME])</f>
        <v>ITALY</v>
      </c>
      <c r="J2577" s="10" t="str">
        <f>_xlfn.XLOOKUP(A2577,Country_MZ[MARKET_NODE],Country_MZ[COUNTRY_NAME])</f>
        <v>ITALY</v>
      </c>
    </row>
    <row r="2578" spans="1:10" hidden="1">
      <c r="A2578" s="10" t="s">
        <v>57</v>
      </c>
      <c r="B2578" s="10" t="s">
        <v>59</v>
      </c>
      <c r="C2578" s="10" t="s">
        <v>416</v>
      </c>
      <c r="D2578" s="10">
        <v>2026</v>
      </c>
      <c r="E2578" s="10" t="s">
        <v>57</v>
      </c>
      <c r="F2578" s="10">
        <v>3500</v>
      </c>
      <c r="G2578" s="10">
        <v>2300</v>
      </c>
      <c r="H2578" s="10" t="s">
        <v>292</v>
      </c>
      <c r="I2578" s="10" t="str">
        <f>_xlfn.XLOOKUP(E2578,Country_MZ[MARKET_NODE],Country_MZ[COUNTRY_NAME])</f>
        <v>ITALY</v>
      </c>
      <c r="J2578" s="10" t="str">
        <f>_xlfn.XLOOKUP(A2578,Country_MZ[MARKET_NODE],Country_MZ[COUNTRY_NAME])</f>
        <v>ITALY</v>
      </c>
    </row>
    <row r="2579" spans="1:10" hidden="1">
      <c r="A2579" s="10" t="s">
        <v>57</v>
      </c>
      <c r="B2579" s="10" t="s">
        <v>59</v>
      </c>
      <c r="C2579" s="10" t="s">
        <v>416</v>
      </c>
      <c r="D2579" s="10">
        <v>2026</v>
      </c>
      <c r="E2579" s="10" t="s">
        <v>59</v>
      </c>
      <c r="F2579" s="10">
        <v>3500</v>
      </c>
      <c r="G2579" s="10">
        <v>2300</v>
      </c>
      <c r="H2579" s="10" t="s">
        <v>292</v>
      </c>
      <c r="I2579" s="10" t="str">
        <f>_xlfn.XLOOKUP(E2579,Country_MZ[MARKET_NODE],Country_MZ[COUNTRY_NAME])</f>
        <v>ITALY</v>
      </c>
      <c r="J2579" s="10" t="str">
        <f>_xlfn.XLOOKUP(A2579,Country_MZ[MARKET_NODE],Country_MZ[COUNTRY_NAME])</f>
        <v>ITALY</v>
      </c>
    </row>
    <row r="2580" spans="1:10" hidden="1">
      <c r="A2580" s="10" t="s">
        <v>57</v>
      </c>
      <c r="B2580" s="10" t="s">
        <v>59</v>
      </c>
      <c r="C2580" s="10" t="s">
        <v>416</v>
      </c>
      <c r="D2580" s="10">
        <v>2027</v>
      </c>
      <c r="E2580" s="10" t="s">
        <v>57</v>
      </c>
      <c r="F2580" s="10">
        <v>0</v>
      </c>
      <c r="G2580" s="10">
        <v>0</v>
      </c>
      <c r="H2580" s="10" t="s">
        <v>291</v>
      </c>
      <c r="I2580" s="10" t="str">
        <f>_xlfn.XLOOKUP(E2580,Country_MZ[MARKET_NODE],Country_MZ[COUNTRY_NAME])</f>
        <v>ITALY</v>
      </c>
      <c r="J2580" s="10" t="str">
        <f>_xlfn.XLOOKUP(A2580,Country_MZ[MARKET_NODE],Country_MZ[COUNTRY_NAME])</f>
        <v>ITALY</v>
      </c>
    </row>
    <row r="2581" spans="1:10" hidden="1">
      <c r="A2581" s="10" t="s">
        <v>57</v>
      </c>
      <c r="B2581" s="10" t="s">
        <v>59</v>
      </c>
      <c r="C2581" s="10" t="s">
        <v>416</v>
      </c>
      <c r="D2581" s="10">
        <v>2027</v>
      </c>
      <c r="E2581" s="10" t="s">
        <v>59</v>
      </c>
      <c r="F2581" s="10">
        <v>0</v>
      </c>
      <c r="G2581" s="10">
        <v>0</v>
      </c>
      <c r="H2581" s="10" t="s">
        <v>291</v>
      </c>
      <c r="I2581" s="10" t="str">
        <f>_xlfn.XLOOKUP(E2581,Country_MZ[MARKET_NODE],Country_MZ[COUNTRY_NAME])</f>
        <v>ITALY</v>
      </c>
      <c r="J2581" s="10" t="str">
        <f>_xlfn.XLOOKUP(A2581,Country_MZ[MARKET_NODE],Country_MZ[COUNTRY_NAME])</f>
        <v>ITALY</v>
      </c>
    </row>
    <row r="2582" spans="1:10" hidden="1">
      <c r="A2582" s="10" t="s">
        <v>57</v>
      </c>
      <c r="B2582" s="10" t="s">
        <v>59</v>
      </c>
      <c r="C2582" s="10" t="s">
        <v>416</v>
      </c>
      <c r="D2582" s="10">
        <v>2028</v>
      </c>
      <c r="E2582" s="10" t="s">
        <v>57</v>
      </c>
      <c r="F2582" s="10">
        <v>4500</v>
      </c>
      <c r="G2582" s="10">
        <v>3300</v>
      </c>
      <c r="H2582" s="10" t="s">
        <v>292</v>
      </c>
      <c r="I2582" s="10" t="str">
        <f>_xlfn.XLOOKUP(E2582,Country_MZ[MARKET_NODE],Country_MZ[COUNTRY_NAME])</f>
        <v>ITALY</v>
      </c>
      <c r="J2582" s="10" t="str">
        <f>_xlfn.XLOOKUP(A2582,Country_MZ[MARKET_NODE],Country_MZ[COUNTRY_NAME])</f>
        <v>ITALY</v>
      </c>
    </row>
    <row r="2583" spans="1:10" hidden="1">
      <c r="A2583" s="10" t="s">
        <v>57</v>
      </c>
      <c r="B2583" s="10" t="s">
        <v>59</v>
      </c>
      <c r="C2583" s="10" t="s">
        <v>416</v>
      </c>
      <c r="D2583" s="10">
        <v>2028</v>
      </c>
      <c r="E2583" s="10" t="s">
        <v>59</v>
      </c>
      <c r="F2583" s="10">
        <v>4500</v>
      </c>
      <c r="G2583" s="10">
        <v>3300</v>
      </c>
      <c r="H2583" s="10" t="s">
        <v>292</v>
      </c>
      <c r="I2583" s="10" t="str">
        <f>_xlfn.XLOOKUP(E2583,Country_MZ[MARKET_NODE],Country_MZ[COUNTRY_NAME])</f>
        <v>ITALY</v>
      </c>
      <c r="J2583" s="10" t="str">
        <f>_xlfn.XLOOKUP(A2583,Country_MZ[MARKET_NODE],Country_MZ[COUNTRY_NAME])</f>
        <v>ITALY</v>
      </c>
    </row>
    <row r="2584" spans="1:10" hidden="1">
      <c r="A2584" s="10" t="s">
        <v>57</v>
      </c>
      <c r="B2584" s="10" t="s">
        <v>59</v>
      </c>
      <c r="C2584" s="10" t="s">
        <v>416</v>
      </c>
      <c r="D2584" s="10">
        <v>2029</v>
      </c>
      <c r="E2584" s="10" t="s">
        <v>57</v>
      </c>
      <c r="F2584" s="10">
        <v>4500</v>
      </c>
      <c r="G2584" s="10">
        <v>3300</v>
      </c>
      <c r="H2584" s="10" t="s">
        <v>292</v>
      </c>
      <c r="I2584" s="10" t="str">
        <f>_xlfn.XLOOKUP(E2584,Country_MZ[MARKET_NODE],Country_MZ[COUNTRY_NAME])</f>
        <v>ITALY</v>
      </c>
      <c r="J2584" s="10" t="str">
        <f>_xlfn.XLOOKUP(A2584,Country_MZ[MARKET_NODE],Country_MZ[COUNTRY_NAME])</f>
        <v>ITALY</v>
      </c>
    </row>
    <row r="2585" spans="1:10" hidden="1">
      <c r="A2585" s="10" t="s">
        <v>57</v>
      </c>
      <c r="B2585" s="10" t="s">
        <v>59</v>
      </c>
      <c r="C2585" s="10" t="s">
        <v>416</v>
      </c>
      <c r="D2585" s="10">
        <v>2029</v>
      </c>
      <c r="E2585" s="10" t="s">
        <v>59</v>
      </c>
      <c r="F2585" s="10">
        <v>4500</v>
      </c>
      <c r="G2585" s="10">
        <v>3300</v>
      </c>
      <c r="H2585" s="10" t="s">
        <v>292</v>
      </c>
      <c r="I2585" s="10" t="str">
        <f>_xlfn.XLOOKUP(E2585,Country_MZ[MARKET_NODE],Country_MZ[COUNTRY_NAME])</f>
        <v>ITALY</v>
      </c>
      <c r="J2585" s="10" t="str">
        <f>_xlfn.XLOOKUP(A2585,Country_MZ[MARKET_NODE],Country_MZ[COUNTRY_NAME])</f>
        <v>ITALY</v>
      </c>
    </row>
    <row r="2586" spans="1:10" hidden="1">
      <c r="A2586" s="10" t="s">
        <v>57</v>
      </c>
      <c r="B2586" s="10" t="s">
        <v>59</v>
      </c>
      <c r="C2586" s="10" t="s">
        <v>416</v>
      </c>
      <c r="D2586" s="10">
        <v>2030</v>
      </c>
      <c r="E2586" s="10" t="s">
        <v>57</v>
      </c>
      <c r="F2586" s="10">
        <v>4500</v>
      </c>
      <c r="G2586" s="10">
        <v>3300</v>
      </c>
      <c r="H2586" s="10" t="s">
        <v>292</v>
      </c>
      <c r="I2586" s="10" t="str">
        <f>_xlfn.XLOOKUP(E2586,Country_MZ[MARKET_NODE],Country_MZ[COUNTRY_NAME])</f>
        <v>ITALY</v>
      </c>
      <c r="J2586" s="10" t="str">
        <f>_xlfn.XLOOKUP(A2586,Country_MZ[MARKET_NODE],Country_MZ[COUNTRY_NAME])</f>
        <v>ITALY</v>
      </c>
    </row>
    <row r="2587" spans="1:10" hidden="1">
      <c r="A2587" s="10" t="s">
        <v>57</v>
      </c>
      <c r="B2587" s="10" t="s">
        <v>59</v>
      </c>
      <c r="C2587" s="10" t="s">
        <v>416</v>
      </c>
      <c r="D2587" s="10">
        <v>2030</v>
      </c>
      <c r="E2587" s="10" t="s">
        <v>59</v>
      </c>
      <c r="F2587" s="10">
        <v>4500</v>
      </c>
      <c r="G2587" s="10">
        <v>3300</v>
      </c>
      <c r="H2587" s="10" t="s">
        <v>292</v>
      </c>
      <c r="I2587" s="10" t="str">
        <f>_xlfn.XLOOKUP(E2587,Country_MZ[MARKET_NODE],Country_MZ[COUNTRY_NAME])</f>
        <v>ITALY</v>
      </c>
      <c r="J2587" s="10" t="str">
        <f>_xlfn.XLOOKUP(A2587,Country_MZ[MARKET_NODE],Country_MZ[COUNTRY_NAME])</f>
        <v>ITALY</v>
      </c>
    </row>
    <row r="2588" spans="1:10" hidden="1">
      <c r="A2588" s="10" t="s">
        <v>57</v>
      </c>
      <c r="B2588" s="10" t="s">
        <v>59</v>
      </c>
      <c r="C2588" s="10" t="s">
        <v>416</v>
      </c>
      <c r="D2588" s="10">
        <v>2031</v>
      </c>
      <c r="E2588" s="10" t="s">
        <v>57</v>
      </c>
      <c r="F2588" s="10">
        <v>4500</v>
      </c>
      <c r="G2588" s="10">
        <v>3300</v>
      </c>
      <c r="H2588" s="10" t="s">
        <v>292</v>
      </c>
      <c r="I2588" s="10" t="str">
        <f>_xlfn.XLOOKUP(E2588,Country_MZ[MARKET_NODE],Country_MZ[COUNTRY_NAME])</f>
        <v>ITALY</v>
      </c>
      <c r="J2588" s="10" t="str">
        <f>_xlfn.XLOOKUP(A2588,Country_MZ[MARKET_NODE],Country_MZ[COUNTRY_NAME])</f>
        <v>ITALY</v>
      </c>
    </row>
    <row r="2589" spans="1:10" hidden="1">
      <c r="A2589" s="10" t="s">
        <v>57</v>
      </c>
      <c r="B2589" s="10" t="s">
        <v>59</v>
      </c>
      <c r="C2589" s="10" t="s">
        <v>416</v>
      </c>
      <c r="D2589" s="10">
        <v>2031</v>
      </c>
      <c r="E2589" s="10" t="s">
        <v>59</v>
      </c>
      <c r="F2589" s="10">
        <v>4500</v>
      </c>
      <c r="G2589" s="10">
        <v>3300</v>
      </c>
      <c r="H2589" s="10" t="s">
        <v>292</v>
      </c>
      <c r="I2589" s="10" t="str">
        <f>_xlfn.XLOOKUP(E2589,Country_MZ[MARKET_NODE],Country_MZ[COUNTRY_NAME])</f>
        <v>ITALY</v>
      </c>
      <c r="J2589" s="10" t="str">
        <f>_xlfn.XLOOKUP(A2589,Country_MZ[MARKET_NODE],Country_MZ[COUNTRY_NAME])</f>
        <v>ITALY</v>
      </c>
    </row>
    <row r="2590" spans="1:10" hidden="1">
      <c r="A2590" s="10" t="s">
        <v>57</v>
      </c>
      <c r="B2590" s="10" t="s">
        <v>59</v>
      </c>
      <c r="C2590" s="10" t="s">
        <v>416</v>
      </c>
      <c r="D2590" s="10">
        <v>2032</v>
      </c>
      <c r="E2590" s="10" t="s">
        <v>57</v>
      </c>
      <c r="F2590" s="10">
        <v>4500</v>
      </c>
      <c r="G2590" s="10">
        <v>3300</v>
      </c>
      <c r="H2590" s="10" t="s">
        <v>292</v>
      </c>
      <c r="I2590" s="10" t="str">
        <f>_xlfn.XLOOKUP(E2590,Country_MZ[MARKET_NODE],Country_MZ[COUNTRY_NAME])</f>
        <v>ITALY</v>
      </c>
      <c r="J2590" s="10" t="str">
        <f>_xlfn.XLOOKUP(A2590,Country_MZ[MARKET_NODE],Country_MZ[COUNTRY_NAME])</f>
        <v>ITALY</v>
      </c>
    </row>
    <row r="2591" spans="1:10" hidden="1">
      <c r="A2591" s="10" t="s">
        <v>57</v>
      </c>
      <c r="B2591" s="10" t="s">
        <v>59</v>
      </c>
      <c r="C2591" s="10" t="s">
        <v>416</v>
      </c>
      <c r="D2591" s="10">
        <v>2032</v>
      </c>
      <c r="E2591" s="10" t="s">
        <v>59</v>
      </c>
      <c r="F2591" s="10">
        <v>4500</v>
      </c>
      <c r="G2591" s="10">
        <v>3300</v>
      </c>
      <c r="H2591" s="10" t="s">
        <v>292</v>
      </c>
      <c r="I2591" s="10" t="str">
        <f>_xlfn.XLOOKUP(E2591,Country_MZ[MARKET_NODE],Country_MZ[COUNTRY_NAME])</f>
        <v>ITALY</v>
      </c>
      <c r="J2591" s="10" t="str">
        <f>_xlfn.XLOOKUP(A2591,Country_MZ[MARKET_NODE],Country_MZ[COUNTRY_NAME])</f>
        <v>ITALY</v>
      </c>
    </row>
    <row r="2592" spans="1:10" hidden="1">
      <c r="A2592" s="10" t="s">
        <v>57</v>
      </c>
      <c r="B2592" s="10" t="s">
        <v>59</v>
      </c>
      <c r="C2592" s="10" t="s">
        <v>416</v>
      </c>
      <c r="D2592" s="10">
        <v>2033</v>
      </c>
      <c r="E2592" s="10" t="s">
        <v>57</v>
      </c>
      <c r="F2592" s="10">
        <v>4500</v>
      </c>
      <c r="G2592" s="10">
        <v>3300</v>
      </c>
      <c r="H2592" s="10" t="s">
        <v>292</v>
      </c>
      <c r="I2592" s="10" t="str">
        <f>_xlfn.XLOOKUP(E2592,Country_MZ[MARKET_NODE],Country_MZ[COUNTRY_NAME])</f>
        <v>ITALY</v>
      </c>
      <c r="J2592" s="10" t="str">
        <f>_xlfn.XLOOKUP(A2592,Country_MZ[MARKET_NODE],Country_MZ[COUNTRY_NAME])</f>
        <v>ITALY</v>
      </c>
    </row>
    <row r="2593" spans="1:10" hidden="1">
      <c r="A2593" s="10" t="s">
        <v>57</v>
      </c>
      <c r="B2593" s="10" t="s">
        <v>59</v>
      </c>
      <c r="C2593" s="10" t="s">
        <v>416</v>
      </c>
      <c r="D2593" s="10">
        <v>2033</v>
      </c>
      <c r="E2593" s="10" t="s">
        <v>59</v>
      </c>
      <c r="F2593" s="10">
        <v>4500</v>
      </c>
      <c r="G2593" s="10">
        <v>3300</v>
      </c>
      <c r="H2593" s="10" t="s">
        <v>292</v>
      </c>
      <c r="I2593" s="10" t="str">
        <f>_xlfn.XLOOKUP(E2593,Country_MZ[MARKET_NODE],Country_MZ[COUNTRY_NAME])</f>
        <v>ITALY</v>
      </c>
      <c r="J2593" s="10" t="str">
        <f>_xlfn.XLOOKUP(A2593,Country_MZ[MARKET_NODE],Country_MZ[COUNTRY_NAME])</f>
        <v>ITALY</v>
      </c>
    </row>
    <row r="2594" spans="1:10" hidden="1">
      <c r="A2594" s="10" t="s">
        <v>57</v>
      </c>
      <c r="B2594" s="10" t="s">
        <v>59</v>
      </c>
      <c r="C2594" s="10" t="s">
        <v>416</v>
      </c>
      <c r="D2594" s="10">
        <v>2034</v>
      </c>
      <c r="E2594" s="10" t="s">
        <v>57</v>
      </c>
      <c r="F2594" s="10">
        <v>4500</v>
      </c>
      <c r="G2594" s="10">
        <v>3300</v>
      </c>
      <c r="H2594" s="10" t="s">
        <v>292</v>
      </c>
      <c r="I2594" s="10" t="str">
        <f>_xlfn.XLOOKUP(E2594,Country_MZ[MARKET_NODE],Country_MZ[COUNTRY_NAME])</f>
        <v>ITALY</v>
      </c>
      <c r="J2594" s="10" t="str">
        <f>_xlfn.XLOOKUP(A2594,Country_MZ[MARKET_NODE],Country_MZ[COUNTRY_NAME])</f>
        <v>ITALY</v>
      </c>
    </row>
    <row r="2595" spans="1:10" hidden="1">
      <c r="A2595" s="10" t="s">
        <v>57</v>
      </c>
      <c r="B2595" s="10" t="s">
        <v>59</v>
      </c>
      <c r="C2595" s="10" t="s">
        <v>416</v>
      </c>
      <c r="D2595" s="10">
        <v>2034</v>
      </c>
      <c r="E2595" s="10" t="s">
        <v>59</v>
      </c>
      <c r="F2595" s="10">
        <v>4500</v>
      </c>
      <c r="G2595" s="10">
        <v>3300</v>
      </c>
      <c r="H2595" s="10" t="s">
        <v>292</v>
      </c>
      <c r="I2595" s="10" t="str">
        <f>_xlfn.XLOOKUP(E2595,Country_MZ[MARKET_NODE],Country_MZ[COUNTRY_NAME])</f>
        <v>ITALY</v>
      </c>
      <c r="J2595" s="10" t="str">
        <f>_xlfn.XLOOKUP(A2595,Country_MZ[MARKET_NODE],Country_MZ[COUNTRY_NAME])</f>
        <v>ITALY</v>
      </c>
    </row>
    <row r="2596" spans="1:10" hidden="1">
      <c r="A2596" s="10" t="s">
        <v>57</v>
      </c>
      <c r="B2596" s="10" t="s">
        <v>59</v>
      </c>
      <c r="C2596" s="10" t="s">
        <v>416</v>
      </c>
      <c r="D2596" s="10">
        <v>2035</v>
      </c>
      <c r="E2596" s="10" t="s">
        <v>57</v>
      </c>
      <c r="F2596" s="10">
        <v>4500</v>
      </c>
      <c r="G2596" s="10">
        <v>3300</v>
      </c>
      <c r="H2596" s="10" t="s">
        <v>292</v>
      </c>
      <c r="I2596" s="10" t="str">
        <f>_xlfn.XLOOKUP(E2596,Country_MZ[MARKET_NODE],Country_MZ[COUNTRY_NAME])</f>
        <v>ITALY</v>
      </c>
      <c r="J2596" s="10" t="str">
        <f>_xlfn.XLOOKUP(A2596,Country_MZ[MARKET_NODE],Country_MZ[COUNTRY_NAME])</f>
        <v>ITALY</v>
      </c>
    </row>
    <row r="2597" spans="1:10" hidden="1">
      <c r="A2597" s="10" t="s">
        <v>57</v>
      </c>
      <c r="B2597" s="10" t="s">
        <v>59</v>
      </c>
      <c r="C2597" s="10" t="s">
        <v>416</v>
      </c>
      <c r="D2597" s="10">
        <v>2035</v>
      </c>
      <c r="E2597" s="10" t="s">
        <v>59</v>
      </c>
      <c r="F2597" s="10">
        <v>4500</v>
      </c>
      <c r="G2597" s="10">
        <v>3300</v>
      </c>
      <c r="H2597" s="10" t="s">
        <v>292</v>
      </c>
      <c r="I2597" s="10" t="str">
        <f>_xlfn.XLOOKUP(E2597,Country_MZ[MARKET_NODE],Country_MZ[COUNTRY_NAME])</f>
        <v>ITALY</v>
      </c>
      <c r="J2597" s="10" t="str">
        <f>_xlfn.XLOOKUP(A2597,Country_MZ[MARKET_NODE],Country_MZ[COUNTRY_NAME])</f>
        <v>ITALY</v>
      </c>
    </row>
    <row r="2598" spans="1:10" hidden="1">
      <c r="A2598" s="10" t="s">
        <v>274</v>
      </c>
      <c r="B2598" s="10" t="s">
        <v>57</v>
      </c>
      <c r="C2598" s="10" t="s">
        <v>417</v>
      </c>
      <c r="D2598" s="10">
        <v>2025</v>
      </c>
      <c r="E2598" s="10" t="s">
        <v>57</v>
      </c>
      <c r="F2598" s="10">
        <v>0</v>
      </c>
      <c r="G2598" s="10">
        <v>0</v>
      </c>
      <c r="H2598" s="10" t="s">
        <v>291</v>
      </c>
      <c r="I2598" s="10" t="str">
        <f>_xlfn.XLOOKUP(E2598,Country_MZ[MARKET_NODE],Country_MZ[COUNTRY_NAME])</f>
        <v>ITALY</v>
      </c>
      <c r="J2598" s="10" t="str">
        <f>_xlfn.XLOOKUP(A2598,Country_MZ[MARKET_NODE],Country_MZ[COUNTRY_NAME])</f>
        <v>ITALY</v>
      </c>
    </row>
    <row r="2599" spans="1:10" hidden="1">
      <c r="A2599" s="10" t="s">
        <v>274</v>
      </c>
      <c r="B2599" s="10" t="s">
        <v>57</v>
      </c>
      <c r="C2599" s="10" t="s">
        <v>417</v>
      </c>
      <c r="D2599" s="10">
        <v>2026</v>
      </c>
      <c r="E2599" s="10" t="s">
        <v>57</v>
      </c>
      <c r="F2599" s="10">
        <v>300</v>
      </c>
      <c r="G2599" s="10">
        <v>300</v>
      </c>
      <c r="H2599" s="10" t="s">
        <v>291</v>
      </c>
      <c r="I2599" s="10" t="str">
        <f>_xlfn.XLOOKUP(E2599,Country_MZ[MARKET_NODE],Country_MZ[COUNTRY_NAME])</f>
        <v>ITALY</v>
      </c>
      <c r="J2599" s="10" t="str">
        <f>_xlfn.XLOOKUP(A2599,Country_MZ[MARKET_NODE],Country_MZ[COUNTRY_NAME])</f>
        <v>ITALY</v>
      </c>
    </row>
    <row r="2600" spans="1:10" hidden="1">
      <c r="A2600" s="10" t="s">
        <v>274</v>
      </c>
      <c r="B2600" s="10" t="s">
        <v>57</v>
      </c>
      <c r="C2600" s="10" t="s">
        <v>417</v>
      </c>
      <c r="D2600" s="10">
        <v>2027</v>
      </c>
      <c r="E2600" s="10" t="s">
        <v>57</v>
      </c>
      <c r="F2600" s="10">
        <v>0</v>
      </c>
      <c r="G2600" s="10">
        <v>0</v>
      </c>
      <c r="H2600" s="10" t="s">
        <v>291</v>
      </c>
      <c r="I2600" s="10" t="str">
        <f>_xlfn.XLOOKUP(E2600,Country_MZ[MARKET_NODE],Country_MZ[COUNTRY_NAME])</f>
        <v>ITALY</v>
      </c>
      <c r="J2600" s="10" t="str">
        <f>_xlfn.XLOOKUP(A2600,Country_MZ[MARKET_NODE],Country_MZ[COUNTRY_NAME])</f>
        <v>ITALY</v>
      </c>
    </row>
    <row r="2601" spans="1:10" hidden="1">
      <c r="A2601" s="10" t="s">
        <v>274</v>
      </c>
      <c r="B2601" s="10" t="s">
        <v>57</v>
      </c>
      <c r="C2601" s="10" t="s">
        <v>417</v>
      </c>
      <c r="D2601" s="10">
        <v>2028</v>
      </c>
      <c r="E2601" s="10" t="s">
        <v>57</v>
      </c>
      <c r="F2601" s="10">
        <v>400</v>
      </c>
      <c r="G2601" s="10">
        <v>400</v>
      </c>
      <c r="H2601" s="10" t="s">
        <v>291</v>
      </c>
      <c r="I2601" s="10" t="str">
        <f>_xlfn.XLOOKUP(E2601,Country_MZ[MARKET_NODE],Country_MZ[COUNTRY_NAME])</f>
        <v>ITALY</v>
      </c>
      <c r="J2601" s="10" t="str">
        <f>_xlfn.XLOOKUP(A2601,Country_MZ[MARKET_NODE],Country_MZ[COUNTRY_NAME])</f>
        <v>ITALY</v>
      </c>
    </row>
    <row r="2602" spans="1:10" hidden="1">
      <c r="A2602" s="10" t="s">
        <v>274</v>
      </c>
      <c r="B2602" s="10" t="s">
        <v>57</v>
      </c>
      <c r="C2602" s="10" t="s">
        <v>417</v>
      </c>
      <c r="D2602" s="10">
        <v>2029</v>
      </c>
      <c r="E2602" s="10" t="s">
        <v>57</v>
      </c>
      <c r="F2602" s="10">
        <v>400</v>
      </c>
      <c r="G2602" s="10">
        <v>400</v>
      </c>
      <c r="H2602" s="10" t="s">
        <v>291</v>
      </c>
      <c r="I2602" s="10" t="str">
        <f>_xlfn.XLOOKUP(E2602,Country_MZ[MARKET_NODE],Country_MZ[COUNTRY_NAME])</f>
        <v>ITALY</v>
      </c>
      <c r="J2602" s="10" t="str">
        <f>_xlfn.XLOOKUP(A2602,Country_MZ[MARKET_NODE],Country_MZ[COUNTRY_NAME])</f>
        <v>ITALY</v>
      </c>
    </row>
    <row r="2603" spans="1:10" hidden="1">
      <c r="A2603" s="10" t="s">
        <v>274</v>
      </c>
      <c r="B2603" s="10" t="s">
        <v>57</v>
      </c>
      <c r="C2603" s="10" t="s">
        <v>417</v>
      </c>
      <c r="D2603" s="10">
        <v>2030</v>
      </c>
      <c r="E2603" s="10" t="s">
        <v>57</v>
      </c>
      <c r="F2603" s="10">
        <v>400</v>
      </c>
      <c r="G2603" s="10">
        <v>400</v>
      </c>
      <c r="H2603" s="10" t="s">
        <v>291</v>
      </c>
      <c r="I2603" s="10" t="str">
        <f>_xlfn.XLOOKUP(E2603,Country_MZ[MARKET_NODE],Country_MZ[COUNTRY_NAME])</f>
        <v>ITALY</v>
      </c>
      <c r="J2603" s="10" t="str">
        <f>_xlfn.XLOOKUP(A2603,Country_MZ[MARKET_NODE],Country_MZ[COUNTRY_NAME])</f>
        <v>ITALY</v>
      </c>
    </row>
    <row r="2604" spans="1:10" hidden="1">
      <c r="A2604" s="10" t="s">
        <v>274</v>
      </c>
      <c r="B2604" s="10" t="s">
        <v>57</v>
      </c>
      <c r="C2604" s="10" t="s">
        <v>417</v>
      </c>
      <c r="D2604" s="10">
        <v>2031</v>
      </c>
      <c r="E2604" s="10" t="s">
        <v>57</v>
      </c>
      <c r="F2604" s="10">
        <v>400</v>
      </c>
      <c r="G2604" s="10">
        <v>400</v>
      </c>
      <c r="H2604" s="10" t="s">
        <v>291</v>
      </c>
      <c r="I2604" s="10" t="str">
        <f>_xlfn.XLOOKUP(E2604,Country_MZ[MARKET_NODE],Country_MZ[COUNTRY_NAME])</f>
        <v>ITALY</v>
      </c>
      <c r="J2604" s="10" t="str">
        <f>_xlfn.XLOOKUP(A2604,Country_MZ[MARKET_NODE],Country_MZ[COUNTRY_NAME])</f>
        <v>ITALY</v>
      </c>
    </row>
    <row r="2605" spans="1:10" hidden="1">
      <c r="A2605" s="10" t="s">
        <v>274</v>
      </c>
      <c r="B2605" s="10" t="s">
        <v>57</v>
      </c>
      <c r="C2605" s="10" t="s">
        <v>417</v>
      </c>
      <c r="D2605" s="10">
        <v>2032</v>
      </c>
      <c r="E2605" s="10" t="s">
        <v>57</v>
      </c>
      <c r="F2605" s="10">
        <v>400</v>
      </c>
      <c r="G2605" s="10">
        <v>400</v>
      </c>
      <c r="H2605" s="10" t="s">
        <v>291</v>
      </c>
      <c r="I2605" s="10" t="str">
        <f>_xlfn.XLOOKUP(E2605,Country_MZ[MARKET_NODE],Country_MZ[COUNTRY_NAME])</f>
        <v>ITALY</v>
      </c>
      <c r="J2605" s="10" t="str">
        <f>_xlfn.XLOOKUP(A2605,Country_MZ[MARKET_NODE],Country_MZ[COUNTRY_NAME])</f>
        <v>ITALY</v>
      </c>
    </row>
    <row r="2606" spans="1:10" hidden="1">
      <c r="A2606" s="10" t="s">
        <v>274</v>
      </c>
      <c r="B2606" s="10" t="s">
        <v>57</v>
      </c>
      <c r="C2606" s="10" t="s">
        <v>417</v>
      </c>
      <c r="D2606" s="10">
        <v>2033</v>
      </c>
      <c r="E2606" s="10" t="s">
        <v>57</v>
      </c>
      <c r="F2606" s="10">
        <v>400</v>
      </c>
      <c r="G2606" s="10">
        <v>400</v>
      </c>
      <c r="H2606" s="10" t="s">
        <v>291</v>
      </c>
      <c r="I2606" s="10" t="str">
        <f>_xlfn.XLOOKUP(E2606,Country_MZ[MARKET_NODE],Country_MZ[COUNTRY_NAME])</f>
        <v>ITALY</v>
      </c>
      <c r="J2606" s="10" t="str">
        <f>_xlfn.XLOOKUP(A2606,Country_MZ[MARKET_NODE],Country_MZ[COUNTRY_NAME])</f>
        <v>ITALY</v>
      </c>
    </row>
    <row r="2607" spans="1:10" hidden="1">
      <c r="A2607" s="10" t="s">
        <v>274</v>
      </c>
      <c r="B2607" s="10" t="s">
        <v>57</v>
      </c>
      <c r="C2607" s="10" t="s">
        <v>417</v>
      </c>
      <c r="D2607" s="10">
        <v>2034</v>
      </c>
      <c r="E2607" s="10" t="s">
        <v>57</v>
      </c>
      <c r="F2607" s="10">
        <v>400</v>
      </c>
      <c r="G2607" s="10">
        <v>400</v>
      </c>
      <c r="H2607" s="10" t="s">
        <v>291</v>
      </c>
      <c r="I2607" s="10" t="str">
        <f>_xlfn.XLOOKUP(E2607,Country_MZ[MARKET_NODE],Country_MZ[COUNTRY_NAME])</f>
        <v>ITALY</v>
      </c>
      <c r="J2607" s="10" t="str">
        <f>_xlfn.XLOOKUP(A2607,Country_MZ[MARKET_NODE],Country_MZ[COUNTRY_NAME])</f>
        <v>ITALY</v>
      </c>
    </row>
    <row r="2608" spans="1:10" hidden="1">
      <c r="A2608" s="10" t="s">
        <v>274</v>
      </c>
      <c r="B2608" s="10" t="s">
        <v>57</v>
      </c>
      <c r="C2608" s="10" t="s">
        <v>417</v>
      </c>
      <c r="D2608" s="10">
        <v>2035</v>
      </c>
      <c r="E2608" s="10" t="s">
        <v>57</v>
      </c>
      <c r="F2608" s="10">
        <v>400</v>
      </c>
      <c r="G2608" s="10">
        <v>400</v>
      </c>
      <c r="H2608" s="10" t="s">
        <v>291</v>
      </c>
      <c r="I2608" s="10" t="str">
        <f>_xlfn.XLOOKUP(E2608,Country_MZ[MARKET_NODE],Country_MZ[COUNTRY_NAME])</f>
        <v>ITALY</v>
      </c>
      <c r="J2608" s="10" t="str">
        <f>_xlfn.XLOOKUP(A2608,Country_MZ[MARKET_NODE],Country_MZ[COUNTRY_NAME])</f>
        <v>ITALY</v>
      </c>
    </row>
    <row r="2609" spans="1:10" hidden="1">
      <c r="A2609" s="10" t="s">
        <v>274</v>
      </c>
      <c r="B2609" s="10" t="s">
        <v>61</v>
      </c>
      <c r="C2609" s="10" t="s">
        <v>418</v>
      </c>
      <c r="D2609" s="10">
        <v>2025</v>
      </c>
      <c r="E2609" s="10" t="s">
        <v>61</v>
      </c>
      <c r="F2609" s="10">
        <v>0</v>
      </c>
      <c r="G2609" s="10">
        <v>0</v>
      </c>
      <c r="H2609" s="10" t="s">
        <v>291</v>
      </c>
      <c r="I2609" s="10" t="str">
        <f>_xlfn.XLOOKUP(E2609,Country_MZ[MARKET_NODE],Country_MZ[COUNTRY_NAME])</f>
        <v>ITALY</v>
      </c>
      <c r="J2609" s="10" t="str">
        <f>_xlfn.XLOOKUP(A2609,Country_MZ[MARKET_NODE],Country_MZ[COUNTRY_NAME])</f>
        <v>ITALY</v>
      </c>
    </row>
    <row r="2610" spans="1:10" hidden="1">
      <c r="A2610" s="10" t="s">
        <v>274</v>
      </c>
      <c r="B2610" s="10" t="s">
        <v>61</v>
      </c>
      <c r="C2610" s="10" t="s">
        <v>418</v>
      </c>
      <c r="D2610" s="10">
        <v>2026</v>
      </c>
      <c r="E2610" s="10" t="s">
        <v>61</v>
      </c>
      <c r="F2610" s="10">
        <v>325</v>
      </c>
      <c r="G2610" s="10">
        <v>315</v>
      </c>
      <c r="H2610" s="10" t="s">
        <v>292</v>
      </c>
      <c r="I2610" s="10" t="str">
        <f>_xlfn.XLOOKUP(E2610,Country_MZ[MARKET_NODE],Country_MZ[COUNTRY_NAME])</f>
        <v>ITALY</v>
      </c>
      <c r="J2610" s="10" t="str">
        <f>_xlfn.XLOOKUP(A2610,Country_MZ[MARKET_NODE],Country_MZ[COUNTRY_NAME])</f>
        <v>ITALY</v>
      </c>
    </row>
    <row r="2611" spans="1:10" hidden="1">
      <c r="A2611" s="10" t="s">
        <v>274</v>
      </c>
      <c r="B2611" s="10" t="s">
        <v>61</v>
      </c>
      <c r="C2611" s="10" t="s">
        <v>418</v>
      </c>
      <c r="D2611" s="10">
        <v>2027</v>
      </c>
      <c r="E2611" s="10" t="s">
        <v>61</v>
      </c>
      <c r="F2611" s="10">
        <v>25</v>
      </c>
      <c r="G2611" s="10">
        <v>15</v>
      </c>
      <c r="H2611" s="10" t="s">
        <v>292</v>
      </c>
      <c r="I2611" s="10" t="str">
        <f>_xlfn.XLOOKUP(E2611,Country_MZ[MARKET_NODE],Country_MZ[COUNTRY_NAME])</f>
        <v>ITALY</v>
      </c>
      <c r="J2611" s="10" t="str">
        <f>_xlfn.XLOOKUP(A2611,Country_MZ[MARKET_NODE],Country_MZ[COUNTRY_NAME])</f>
        <v>ITALY</v>
      </c>
    </row>
    <row r="2612" spans="1:10" hidden="1">
      <c r="A2612" s="10" t="s">
        <v>274</v>
      </c>
      <c r="B2612" s="10" t="s">
        <v>61</v>
      </c>
      <c r="C2612" s="10" t="s">
        <v>418</v>
      </c>
      <c r="D2612" s="10">
        <v>2028</v>
      </c>
      <c r="E2612" s="10" t="s">
        <v>61</v>
      </c>
      <c r="F2612" s="10">
        <v>425</v>
      </c>
      <c r="G2612" s="10">
        <v>415</v>
      </c>
      <c r="H2612" s="10" t="s">
        <v>292</v>
      </c>
      <c r="I2612" s="10" t="str">
        <f>_xlfn.XLOOKUP(E2612,Country_MZ[MARKET_NODE],Country_MZ[COUNTRY_NAME])</f>
        <v>ITALY</v>
      </c>
      <c r="J2612" s="10" t="str">
        <f>_xlfn.XLOOKUP(A2612,Country_MZ[MARKET_NODE],Country_MZ[COUNTRY_NAME])</f>
        <v>ITALY</v>
      </c>
    </row>
    <row r="2613" spans="1:10" hidden="1">
      <c r="A2613" s="10" t="s">
        <v>274</v>
      </c>
      <c r="B2613" s="10" t="s">
        <v>61</v>
      </c>
      <c r="C2613" s="10" t="s">
        <v>418</v>
      </c>
      <c r="D2613" s="10">
        <v>2029</v>
      </c>
      <c r="E2613" s="10" t="s">
        <v>61</v>
      </c>
      <c r="F2613" s="10">
        <v>425</v>
      </c>
      <c r="G2613" s="10">
        <v>415</v>
      </c>
      <c r="H2613" s="10" t="s">
        <v>292</v>
      </c>
      <c r="I2613" s="10" t="str">
        <f>_xlfn.XLOOKUP(E2613,Country_MZ[MARKET_NODE],Country_MZ[COUNTRY_NAME])</f>
        <v>ITALY</v>
      </c>
      <c r="J2613" s="10" t="str">
        <f>_xlfn.XLOOKUP(A2613,Country_MZ[MARKET_NODE],Country_MZ[COUNTRY_NAME])</f>
        <v>ITALY</v>
      </c>
    </row>
    <row r="2614" spans="1:10" hidden="1">
      <c r="A2614" s="10" t="s">
        <v>274</v>
      </c>
      <c r="B2614" s="10" t="s">
        <v>61</v>
      </c>
      <c r="C2614" s="10" t="s">
        <v>418</v>
      </c>
      <c r="D2614" s="10">
        <v>2030</v>
      </c>
      <c r="E2614" s="10" t="s">
        <v>61</v>
      </c>
      <c r="F2614" s="10">
        <v>425</v>
      </c>
      <c r="G2614" s="10">
        <v>415</v>
      </c>
      <c r="H2614" s="10" t="s">
        <v>292</v>
      </c>
      <c r="I2614" s="10" t="str">
        <f>_xlfn.XLOOKUP(E2614,Country_MZ[MARKET_NODE],Country_MZ[COUNTRY_NAME])</f>
        <v>ITALY</v>
      </c>
      <c r="J2614" s="10" t="str">
        <f>_xlfn.XLOOKUP(A2614,Country_MZ[MARKET_NODE],Country_MZ[COUNTRY_NAME])</f>
        <v>ITALY</v>
      </c>
    </row>
    <row r="2615" spans="1:10" hidden="1">
      <c r="A2615" s="10" t="s">
        <v>274</v>
      </c>
      <c r="B2615" s="10" t="s">
        <v>61</v>
      </c>
      <c r="C2615" s="10" t="s">
        <v>418</v>
      </c>
      <c r="D2615" s="10">
        <v>2031</v>
      </c>
      <c r="E2615" s="10" t="s">
        <v>61</v>
      </c>
      <c r="F2615" s="10">
        <v>425</v>
      </c>
      <c r="G2615" s="10">
        <v>415</v>
      </c>
      <c r="H2615" s="10" t="s">
        <v>292</v>
      </c>
      <c r="I2615" s="10" t="str">
        <f>_xlfn.XLOOKUP(E2615,Country_MZ[MARKET_NODE],Country_MZ[COUNTRY_NAME])</f>
        <v>ITALY</v>
      </c>
      <c r="J2615" s="10" t="str">
        <f>_xlfn.XLOOKUP(A2615,Country_MZ[MARKET_NODE],Country_MZ[COUNTRY_NAME])</f>
        <v>ITALY</v>
      </c>
    </row>
    <row r="2616" spans="1:10" hidden="1">
      <c r="A2616" s="10" t="s">
        <v>274</v>
      </c>
      <c r="B2616" s="10" t="s">
        <v>61</v>
      </c>
      <c r="C2616" s="10" t="s">
        <v>418</v>
      </c>
      <c r="D2616" s="10">
        <v>2032</v>
      </c>
      <c r="E2616" s="10" t="s">
        <v>61</v>
      </c>
      <c r="F2616" s="10">
        <v>425</v>
      </c>
      <c r="G2616" s="10">
        <v>415</v>
      </c>
      <c r="H2616" s="10" t="s">
        <v>292</v>
      </c>
      <c r="I2616" s="10" t="str">
        <f>_xlfn.XLOOKUP(E2616,Country_MZ[MARKET_NODE],Country_MZ[COUNTRY_NAME])</f>
        <v>ITALY</v>
      </c>
      <c r="J2616" s="10" t="str">
        <f>_xlfn.XLOOKUP(A2616,Country_MZ[MARKET_NODE],Country_MZ[COUNTRY_NAME])</f>
        <v>ITALY</v>
      </c>
    </row>
    <row r="2617" spans="1:10" hidden="1">
      <c r="A2617" s="10" t="s">
        <v>274</v>
      </c>
      <c r="B2617" s="10" t="s">
        <v>61</v>
      </c>
      <c r="C2617" s="10" t="s">
        <v>418</v>
      </c>
      <c r="D2617" s="10">
        <v>2033</v>
      </c>
      <c r="E2617" s="10" t="s">
        <v>61</v>
      </c>
      <c r="F2617" s="10">
        <v>425</v>
      </c>
      <c r="G2617" s="10">
        <v>415</v>
      </c>
      <c r="H2617" s="10" t="s">
        <v>292</v>
      </c>
      <c r="I2617" s="10" t="str">
        <f>_xlfn.XLOOKUP(E2617,Country_MZ[MARKET_NODE],Country_MZ[COUNTRY_NAME])</f>
        <v>ITALY</v>
      </c>
      <c r="J2617" s="10" t="str">
        <f>_xlfn.XLOOKUP(A2617,Country_MZ[MARKET_NODE],Country_MZ[COUNTRY_NAME])</f>
        <v>ITALY</v>
      </c>
    </row>
    <row r="2618" spans="1:10" hidden="1">
      <c r="A2618" s="10" t="s">
        <v>274</v>
      </c>
      <c r="B2618" s="10" t="s">
        <v>61</v>
      </c>
      <c r="C2618" s="10" t="s">
        <v>418</v>
      </c>
      <c r="D2618" s="10">
        <v>2034</v>
      </c>
      <c r="E2618" s="10" t="s">
        <v>61</v>
      </c>
      <c r="F2618" s="10">
        <v>425</v>
      </c>
      <c r="G2618" s="10">
        <v>415</v>
      </c>
      <c r="H2618" s="10" t="s">
        <v>292</v>
      </c>
      <c r="I2618" s="10" t="str">
        <f>_xlfn.XLOOKUP(E2618,Country_MZ[MARKET_NODE],Country_MZ[COUNTRY_NAME])</f>
        <v>ITALY</v>
      </c>
      <c r="J2618" s="10" t="str">
        <f>_xlfn.XLOOKUP(A2618,Country_MZ[MARKET_NODE],Country_MZ[COUNTRY_NAME])</f>
        <v>ITALY</v>
      </c>
    </row>
    <row r="2619" spans="1:10" hidden="1">
      <c r="A2619" s="10" t="s">
        <v>274</v>
      </c>
      <c r="B2619" s="10" t="s">
        <v>61</v>
      </c>
      <c r="C2619" s="10" t="s">
        <v>418</v>
      </c>
      <c r="D2619" s="10">
        <v>2035</v>
      </c>
      <c r="E2619" s="10" t="s">
        <v>61</v>
      </c>
      <c r="F2619" s="10">
        <v>425</v>
      </c>
      <c r="G2619" s="10">
        <v>415</v>
      </c>
      <c r="H2619" s="10" t="s">
        <v>292</v>
      </c>
      <c r="I2619" s="10" t="str">
        <f>_xlfn.XLOOKUP(E2619,Country_MZ[MARKET_NODE],Country_MZ[COUNTRY_NAME])</f>
        <v>ITALY</v>
      </c>
      <c r="J2619" s="10" t="str">
        <f>_xlfn.XLOOKUP(A2619,Country_MZ[MARKET_NODE],Country_MZ[COUNTRY_NAME])</f>
        <v>ITALY</v>
      </c>
    </row>
    <row r="2620" spans="1:10" hidden="1">
      <c r="A2620" s="10" t="s">
        <v>58</v>
      </c>
      <c r="B2620" s="10" t="s">
        <v>57</v>
      </c>
      <c r="C2620" s="10" t="s">
        <v>419</v>
      </c>
      <c r="D2620" s="10">
        <v>2025</v>
      </c>
      <c r="E2620" s="10" t="s">
        <v>57</v>
      </c>
      <c r="F2620" s="10">
        <v>0</v>
      </c>
      <c r="G2620" s="10">
        <v>0</v>
      </c>
      <c r="H2620" s="10" t="s">
        <v>291</v>
      </c>
      <c r="I2620" s="10" t="str">
        <f>_xlfn.XLOOKUP(E2620,Country_MZ[MARKET_NODE],Country_MZ[COUNTRY_NAME])</f>
        <v>ITALY</v>
      </c>
      <c r="J2620" s="10" t="str">
        <f>_xlfn.XLOOKUP(A2620,Country_MZ[MARKET_NODE],Country_MZ[COUNTRY_NAME])</f>
        <v>ITALY</v>
      </c>
    </row>
    <row r="2621" spans="1:10" hidden="1">
      <c r="A2621" s="10" t="s">
        <v>58</v>
      </c>
      <c r="B2621" s="10" t="s">
        <v>57</v>
      </c>
      <c r="C2621" s="10" t="s">
        <v>419</v>
      </c>
      <c r="D2621" s="10">
        <v>2025</v>
      </c>
      <c r="E2621" s="10" t="s">
        <v>58</v>
      </c>
      <c r="F2621" s="10">
        <v>0</v>
      </c>
      <c r="G2621" s="10">
        <v>0</v>
      </c>
      <c r="H2621" s="10" t="s">
        <v>291</v>
      </c>
      <c r="I2621" s="10" t="str">
        <f>_xlfn.XLOOKUP(E2621,Country_MZ[MARKET_NODE],Country_MZ[COUNTRY_NAME])</f>
        <v>ITALY</v>
      </c>
      <c r="J2621" s="10" t="str">
        <f>_xlfn.XLOOKUP(A2621,Country_MZ[MARKET_NODE],Country_MZ[COUNTRY_NAME])</f>
        <v>ITALY</v>
      </c>
    </row>
    <row r="2622" spans="1:10" hidden="1">
      <c r="A2622" s="10" t="s">
        <v>58</v>
      </c>
      <c r="B2622" s="10" t="s">
        <v>57</v>
      </c>
      <c r="C2622" s="10" t="s">
        <v>419</v>
      </c>
      <c r="D2622" s="10">
        <v>2026</v>
      </c>
      <c r="E2622" s="10" t="s">
        <v>57</v>
      </c>
      <c r="F2622" s="10">
        <v>2950</v>
      </c>
      <c r="G2622" s="10">
        <v>2950</v>
      </c>
      <c r="H2622" s="10" t="s">
        <v>291</v>
      </c>
      <c r="I2622" s="10" t="str">
        <f>_xlfn.XLOOKUP(E2622,Country_MZ[MARKET_NODE],Country_MZ[COUNTRY_NAME])</f>
        <v>ITALY</v>
      </c>
      <c r="J2622" s="10" t="str">
        <f>_xlfn.XLOOKUP(A2622,Country_MZ[MARKET_NODE],Country_MZ[COUNTRY_NAME])</f>
        <v>ITALY</v>
      </c>
    </row>
    <row r="2623" spans="1:10" hidden="1">
      <c r="A2623" s="10" t="s">
        <v>58</v>
      </c>
      <c r="B2623" s="10" t="s">
        <v>57</v>
      </c>
      <c r="C2623" s="10" t="s">
        <v>419</v>
      </c>
      <c r="D2623" s="10">
        <v>2026</v>
      </c>
      <c r="E2623" s="10" t="s">
        <v>58</v>
      </c>
      <c r="F2623" s="10">
        <v>2950</v>
      </c>
      <c r="G2623" s="10">
        <v>2950</v>
      </c>
      <c r="H2623" s="10" t="s">
        <v>291</v>
      </c>
      <c r="I2623" s="10" t="str">
        <f>_xlfn.XLOOKUP(E2623,Country_MZ[MARKET_NODE],Country_MZ[COUNTRY_NAME])</f>
        <v>ITALY</v>
      </c>
      <c r="J2623" s="10" t="str">
        <f>_xlfn.XLOOKUP(A2623,Country_MZ[MARKET_NODE],Country_MZ[COUNTRY_NAME])</f>
        <v>ITALY</v>
      </c>
    </row>
    <row r="2624" spans="1:10" hidden="1">
      <c r="A2624" s="10" t="s">
        <v>58</v>
      </c>
      <c r="B2624" s="10" t="s">
        <v>57</v>
      </c>
      <c r="C2624" s="10" t="s">
        <v>419</v>
      </c>
      <c r="D2624" s="10">
        <v>2027</v>
      </c>
      <c r="E2624" s="10" t="s">
        <v>57</v>
      </c>
      <c r="F2624" s="10">
        <v>2950</v>
      </c>
      <c r="G2624" s="10">
        <v>2950</v>
      </c>
      <c r="H2624" s="10" t="s">
        <v>291</v>
      </c>
      <c r="I2624" s="10" t="str">
        <f>_xlfn.XLOOKUP(E2624,Country_MZ[MARKET_NODE],Country_MZ[COUNTRY_NAME])</f>
        <v>ITALY</v>
      </c>
      <c r="J2624" s="10" t="str">
        <f>_xlfn.XLOOKUP(A2624,Country_MZ[MARKET_NODE],Country_MZ[COUNTRY_NAME])</f>
        <v>ITALY</v>
      </c>
    </row>
    <row r="2625" spans="1:10" hidden="1">
      <c r="A2625" s="10" t="s">
        <v>58</v>
      </c>
      <c r="B2625" s="10" t="s">
        <v>57</v>
      </c>
      <c r="C2625" s="10" t="s">
        <v>419</v>
      </c>
      <c r="D2625" s="10">
        <v>2027</v>
      </c>
      <c r="E2625" s="10" t="s">
        <v>58</v>
      </c>
      <c r="F2625" s="10">
        <v>2950</v>
      </c>
      <c r="G2625" s="10">
        <v>2950</v>
      </c>
      <c r="H2625" s="10" t="s">
        <v>291</v>
      </c>
      <c r="I2625" s="10" t="str">
        <f>_xlfn.XLOOKUP(E2625,Country_MZ[MARKET_NODE],Country_MZ[COUNTRY_NAME])</f>
        <v>ITALY</v>
      </c>
      <c r="J2625" s="10" t="str">
        <f>_xlfn.XLOOKUP(A2625,Country_MZ[MARKET_NODE],Country_MZ[COUNTRY_NAME])</f>
        <v>ITALY</v>
      </c>
    </row>
    <row r="2626" spans="1:10" hidden="1">
      <c r="A2626" s="10" t="s">
        <v>58</v>
      </c>
      <c r="B2626" s="10" t="s">
        <v>57</v>
      </c>
      <c r="C2626" s="10" t="s">
        <v>419</v>
      </c>
      <c r="D2626" s="10">
        <v>2028</v>
      </c>
      <c r="E2626" s="10" t="s">
        <v>57</v>
      </c>
      <c r="F2626" s="10">
        <v>3950</v>
      </c>
      <c r="G2626" s="10">
        <v>3950</v>
      </c>
      <c r="H2626" s="10" t="s">
        <v>291</v>
      </c>
      <c r="I2626" s="10" t="str">
        <f>_xlfn.XLOOKUP(E2626,Country_MZ[MARKET_NODE],Country_MZ[COUNTRY_NAME])</f>
        <v>ITALY</v>
      </c>
      <c r="J2626" s="10" t="str">
        <f>_xlfn.XLOOKUP(A2626,Country_MZ[MARKET_NODE],Country_MZ[COUNTRY_NAME])</f>
        <v>ITALY</v>
      </c>
    </row>
    <row r="2627" spans="1:10" hidden="1">
      <c r="A2627" s="10" t="s">
        <v>58</v>
      </c>
      <c r="B2627" s="10" t="s">
        <v>57</v>
      </c>
      <c r="C2627" s="10" t="s">
        <v>419</v>
      </c>
      <c r="D2627" s="10">
        <v>2028</v>
      </c>
      <c r="E2627" s="10" t="s">
        <v>58</v>
      </c>
      <c r="F2627" s="10">
        <v>3950</v>
      </c>
      <c r="G2627" s="10">
        <v>3950</v>
      </c>
      <c r="H2627" s="10" t="s">
        <v>291</v>
      </c>
      <c r="I2627" s="10" t="str">
        <f>_xlfn.XLOOKUP(E2627,Country_MZ[MARKET_NODE],Country_MZ[COUNTRY_NAME])</f>
        <v>ITALY</v>
      </c>
      <c r="J2627" s="10" t="str">
        <f>_xlfn.XLOOKUP(A2627,Country_MZ[MARKET_NODE],Country_MZ[COUNTRY_NAME])</f>
        <v>ITALY</v>
      </c>
    </row>
    <row r="2628" spans="1:10" hidden="1">
      <c r="A2628" s="10" t="s">
        <v>58</v>
      </c>
      <c r="B2628" s="10" t="s">
        <v>57</v>
      </c>
      <c r="C2628" s="10" t="s">
        <v>419</v>
      </c>
      <c r="D2628" s="10">
        <v>2029</v>
      </c>
      <c r="E2628" s="10" t="s">
        <v>57</v>
      </c>
      <c r="F2628" s="10">
        <v>1000</v>
      </c>
      <c r="G2628" s="10">
        <v>1000</v>
      </c>
      <c r="H2628" s="10" t="s">
        <v>291</v>
      </c>
      <c r="I2628" s="10" t="str">
        <f>_xlfn.XLOOKUP(E2628,Country_MZ[MARKET_NODE],Country_MZ[COUNTRY_NAME])</f>
        <v>ITALY</v>
      </c>
      <c r="J2628" s="10" t="str">
        <f>_xlfn.XLOOKUP(A2628,Country_MZ[MARKET_NODE],Country_MZ[COUNTRY_NAME])</f>
        <v>ITALY</v>
      </c>
    </row>
    <row r="2629" spans="1:10" hidden="1">
      <c r="A2629" s="10" t="s">
        <v>58</v>
      </c>
      <c r="B2629" s="10" t="s">
        <v>57</v>
      </c>
      <c r="C2629" s="10" t="s">
        <v>419</v>
      </c>
      <c r="D2629" s="10">
        <v>2029</v>
      </c>
      <c r="E2629" s="10" t="s">
        <v>58</v>
      </c>
      <c r="F2629" s="10">
        <v>1000</v>
      </c>
      <c r="G2629" s="10">
        <v>1000</v>
      </c>
      <c r="H2629" s="10" t="s">
        <v>291</v>
      </c>
      <c r="I2629" s="10" t="str">
        <f>_xlfn.XLOOKUP(E2629,Country_MZ[MARKET_NODE],Country_MZ[COUNTRY_NAME])</f>
        <v>ITALY</v>
      </c>
      <c r="J2629" s="10" t="str">
        <f>_xlfn.XLOOKUP(A2629,Country_MZ[MARKET_NODE],Country_MZ[COUNTRY_NAME])</f>
        <v>ITALY</v>
      </c>
    </row>
    <row r="2630" spans="1:10" hidden="1">
      <c r="A2630" s="10" t="s">
        <v>58</v>
      </c>
      <c r="B2630" s="10" t="s">
        <v>57</v>
      </c>
      <c r="C2630" s="10" t="s">
        <v>419</v>
      </c>
      <c r="D2630" s="10">
        <v>2030</v>
      </c>
      <c r="E2630" s="10" t="s">
        <v>57</v>
      </c>
      <c r="F2630" s="10">
        <v>5350</v>
      </c>
      <c r="G2630" s="10">
        <v>5350</v>
      </c>
      <c r="H2630" s="10" t="s">
        <v>291</v>
      </c>
      <c r="I2630" s="10" t="str">
        <f>_xlfn.XLOOKUP(E2630,Country_MZ[MARKET_NODE],Country_MZ[COUNTRY_NAME])</f>
        <v>ITALY</v>
      </c>
      <c r="J2630" s="10" t="str">
        <f>_xlfn.XLOOKUP(A2630,Country_MZ[MARKET_NODE],Country_MZ[COUNTRY_NAME])</f>
        <v>ITALY</v>
      </c>
    </row>
    <row r="2631" spans="1:10" hidden="1">
      <c r="A2631" s="10" t="s">
        <v>58</v>
      </c>
      <c r="B2631" s="10" t="s">
        <v>57</v>
      </c>
      <c r="C2631" s="10" t="s">
        <v>419</v>
      </c>
      <c r="D2631" s="10">
        <v>2030</v>
      </c>
      <c r="E2631" s="10" t="s">
        <v>58</v>
      </c>
      <c r="F2631" s="10">
        <v>5350</v>
      </c>
      <c r="G2631" s="10">
        <v>5350</v>
      </c>
      <c r="H2631" s="10" t="s">
        <v>291</v>
      </c>
      <c r="I2631" s="10" t="str">
        <f>_xlfn.XLOOKUP(E2631,Country_MZ[MARKET_NODE],Country_MZ[COUNTRY_NAME])</f>
        <v>ITALY</v>
      </c>
      <c r="J2631" s="10" t="str">
        <f>_xlfn.XLOOKUP(A2631,Country_MZ[MARKET_NODE],Country_MZ[COUNTRY_NAME])</f>
        <v>ITALY</v>
      </c>
    </row>
    <row r="2632" spans="1:10" hidden="1">
      <c r="A2632" s="10" t="s">
        <v>58</v>
      </c>
      <c r="B2632" s="10" t="s">
        <v>57</v>
      </c>
      <c r="C2632" s="10" t="s">
        <v>419</v>
      </c>
      <c r="D2632" s="10">
        <v>2031</v>
      </c>
      <c r="E2632" s="10" t="s">
        <v>57</v>
      </c>
      <c r="F2632" s="10">
        <v>4350</v>
      </c>
      <c r="G2632" s="10">
        <v>4350</v>
      </c>
      <c r="H2632" s="10" t="s">
        <v>291</v>
      </c>
      <c r="I2632" s="10" t="str">
        <f>_xlfn.XLOOKUP(E2632,Country_MZ[MARKET_NODE],Country_MZ[COUNTRY_NAME])</f>
        <v>ITALY</v>
      </c>
      <c r="J2632" s="10" t="str">
        <f>_xlfn.XLOOKUP(A2632,Country_MZ[MARKET_NODE],Country_MZ[COUNTRY_NAME])</f>
        <v>ITALY</v>
      </c>
    </row>
    <row r="2633" spans="1:10" hidden="1">
      <c r="A2633" s="10" t="s">
        <v>58</v>
      </c>
      <c r="B2633" s="10" t="s">
        <v>57</v>
      </c>
      <c r="C2633" s="10" t="s">
        <v>419</v>
      </c>
      <c r="D2633" s="10">
        <v>2031</v>
      </c>
      <c r="E2633" s="10" t="s">
        <v>58</v>
      </c>
      <c r="F2633" s="10">
        <v>4350</v>
      </c>
      <c r="G2633" s="10">
        <v>4350</v>
      </c>
      <c r="H2633" s="10" t="s">
        <v>291</v>
      </c>
      <c r="I2633" s="10" t="str">
        <f>_xlfn.XLOOKUP(E2633,Country_MZ[MARKET_NODE],Country_MZ[COUNTRY_NAME])</f>
        <v>ITALY</v>
      </c>
      <c r="J2633" s="10" t="str">
        <f>_xlfn.XLOOKUP(A2633,Country_MZ[MARKET_NODE],Country_MZ[COUNTRY_NAME])</f>
        <v>ITALY</v>
      </c>
    </row>
    <row r="2634" spans="1:10" hidden="1">
      <c r="A2634" s="10" t="s">
        <v>58</v>
      </c>
      <c r="B2634" s="10" t="s">
        <v>57</v>
      </c>
      <c r="C2634" s="10" t="s">
        <v>419</v>
      </c>
      <c r="D2634" s="10">
        <v>2032</v>
      </c>
      <c r="E2634" s="10" t="s">
        <v>57</v>
      </c>
      <c r="F2634" s="10">
        <v>4350</v>
      </c>
      <c r="G2634" s="10">
        <v>4350</v>
      </c>
      <c r="H2634" s="10" t="s">
        <v>291</v>
      </c>
      <c r="I2634" s="10" t="str">
        <f>_xlfn.XLOOKUP(E2634,Country_MZ[MARKET_NODE],Country_MZ[COUNTRY_NAME])</f>
        <v>ITALY</v>
      </c>
      <c r="J2634" s="10" t="str">
        <f>_xlfn.XLOOKUP(A2634,Country_MZ[MARKET_NODE],Country_MZ[COUNTRY_NAME])</f>
        <v>ITALY</v>
      </c>
    </row>
    <row r="2635" spans="1:10" hidden="1">
      <c r="A2635" s="10" t="s">
        <v>58</v>
      </c>
      <c r="B2635" s="10" t="s">
        <v>57</v>
      </c>
      <c r="C2635" s="10" t="s">
        <v>419</v>
      </c>
      <c r="D2635" s="10">
        <v>2032</v>
      </c>
      <c r="E2635" s="10" t="s">
        <v>58</v>
      </c>
      <c r="F2635" s="10">
        <v>4350</v>
      </c>
      <c r="G2635" s="10">
        <v>4350</v>
      </c>
      <c r="H2635" s="10" t="s">
        <v>291</v>
      </c>
      <c r="I2635" s="10" t="str">
        <f>_xlfn.XLOOKUP(E2635,Country_MZ[MARKET_NODE],Country_MZ[COUNTRY_NAME])</f>
        <v>ITALY</v>
      </c>
      <c r="J2635" s="10" t="str">
        <f>_xlfn.XLOOKUP(A2635,Country_MZ[MARKET_NODE],Country_MZ[COUNTRY_NAME])</f>
        <v>ITALY</v>
      </c>
    </row>
    <row r="2636" spans="1:10" hidden="1">
      <c r="A2636" s="10" t="s">
        <v>58</v>
      </c>
      <c r="B2636" s="10" t="s">
        <v>57</v>
      </c>
      <c r="C2636" s="10" t="s">
        <v>419</v>
      </c>
      <c r="D2636" s="10">
        <v>2033</v>
      </c>
      <c r="E2636" s="10" t="s">
        <v>57</v>
      </c>
      <c r="F2636" s="10">
        <v>4350</v>
      </c>
      <c r="G2636" s="10">
        <v>4350</v>
      </c>
      <c r="H2636" s="10" t="s">
        <v>291</v>
      </c>
      <c r="I2636" s="10" t="str">
        <f>_xlfn.XLOOKUP(E2636,Country_MZ[MARKET_NODE],Country_MZ[COUNTRY_NAME])</f>
        <v>ITALY</v>
      </c>
      <c r="J2636" s="10" t="str">
        <f>_xlfn.XLOOKUP(A2636,Country_MZ[MARKET_NODE],Country_MZ[COUNTRY_NAME])</f>
        <v>ITALY</v>
      </c>
    </row>
    <row r="2637" spans="1:10" hidden="1">
      <c r="A2637" s="10" t="s">
        <v>58</v>
      </c>
      <c r="B2637" s="10" t="s">
        <v>57</v>
      </c>
      <c r="C2637" s="10" t="s">
        <v>419</v>
      </c>
      <c r="D2637" s="10">
        <v>2033</v>
      </c>
      <c r="E2637" s="10" t="s">
        <v>58</v>
      </c>
      <c r="F2637" s="10">
        <v>4350</v>
      </c>
      <c r="G2637" s="10">
        <v>4350</v>
      </c>
      <c r="H2637" s="10" t="s">
        <v>291</v>
      </c>
      <c r="I2637" s="10" t="str">
        <f>_xlfn.XLOOKUP(E2637,Country_MZ[MARKET_NODE],Country_MZ[COUNTRY_NAME])</f>
        <v>ITALY</v>
      </c>
      <c r="J2637" s="10" t="str">
        <f>_xlfn.XLOOKUP(A2637,Country_MZ[MARKET_NODE],Country_MZ[COUNTRY_NAME])</f>
        <v>ITALY</v>
      </c>
    </row>
    <row r="2638" spans="1:10" hidden="1">
      <c r="A2638" s="10" t="s">
        <v>58</v>
      </c>
      <c r="B2638" s="10" t="s">
        <v>57</v>
      </c>
      <c r="C2638" s="10" t="s">
        <v>419</v>
      </c>
      <c r="D2638" s="10">
        <v>2034</v>
      </c>
      <c r="E2638" s="10" t="s">
        <v>57</v>
      </c>
      <c r="F2638" s="10">
        <v>4350</v>
      </c>
      <c r="G2638" s="10">
        <v>4350</v>
      </c>
      <c r="H2638" s="10" t="s">
        <v>291</v>
      </c>
      <c r="I2638" s="10" t="str">
        <f>_xlfn.XLOOKUP(E2638,Country_MZ[MARKET_NODE],Country_MZ[COUNTRY_NAME])</f>
        <v>ITALY</v>
      </c>
      <c r="J2638" s="10" t="str">
        <f>_xlfn.XLOOKUP(A2638,Country_MZ[MARKET_NODE],Country_MZ[COUNTRY_NAME])</f>
        <v>ITALY</v>
      </c>
    </row>
    <row r="2639" spans="1:10" hidden="1">
      <c r="A2639" s="10" t="s">
        <v>58</v>
      </c>
      <c r="B2639" s="10" t="s">
        <v>57</v>
      </c>
      <c r="C2639" s="10" t="s">
        <v>419</v>
      </c>
      <c r="D2639" s="10">
        <v>2034</v>
      </c>
      <c r="E2639" s="10" t="s">
        <v>58</v>
      </c>
      <c r="F2639" s="10">
        <v>4350</v>
      </c>
      <c r="G2639" s="10">
        <v>4350</v>
      </c>
      <c r="H2639" s="10" t="s">
        <v>291</v>
      </c>
      <c r="I2639" s="10" t="str">
        <f>_xlfn.XLOOKUP(E2639,Country_MZ[MARKET_NODE],Country_MZ[COUNTRY_NAME])</f>
        <v>ITALY</v>
      </c>
      <c r="J2639" s="10" t="str">
        <f>_xlfn.XLOOKUP(A2639,Country_MZ[MARKET_NODE],Country_MZ[COUNTRY_NAME])</f>
        <v>ITALY</v>
      </c>
    </row>
    <row r="2640" spans="1:10" hidden="1">
      <c r="A2640" s="10" t="s">
        <v>58</v>
      </c>
      <c r="B2640" s="10" t="s">
        <v>57</v>
      </c>
      <c r="C2640" s="10" t="s">
        <v>419</v>
      </c>
      <c r="D2640" s="10">
        <v>2035</v>
      </c>
      <c r="E2640" s="10" t="s">
        <v>57</v>
      </c>
      <c r="F2640" s="10">
        <v>5850</v>
      </c>
      <c r="G2640" s="10">
        <v>5850</v>
      </c>
      <c r="H2640" s="10" t="s">
        <v>291</v>
      </c>
      <c r="I2640" s="10" t="str">
        <f>_xlfn.XLOOKUP(E2640,Country_MZ[MARKET_NODE],Country_MZ[COUNTRY_NAME])</f>
        <v>ITALY</v>
      </c>
      <c r="J2640" s="10" t="str">
        <f>_xlfn.XLOOKUP(A2640,Country_MZ[MARKET_NODE],Country_MZ[COUNTRY_NAME])</f>
        <v>ITALY</v>
      </c>
    </row>
    <row r="2641" spans="1:10" hidden="1">
      <c r="A2641" s="10" t="s">
        <v>58</v>
      </c>
      <c r="B2641" s="10" t="s">
        <v>57</v>
      </c>
      <c r="C2641" s="10" t="s">
        <v>419</v>
      </c>
      <c r="D2641" s="10">
        <v>2035</v>
      </c>
      <c r="E2641" s="10" t="s">
        <v>58</v>
      </c>
      <c r="F2641" s="10">
        <v>5850</v>
      </c>
      <c r="G2641" s="10">
        <v>5850</v>
      </c>
      <c r="H2641" s="10" t="s">
        <v>291</v>
      </c>
      <c r="I2641" s="10" t="str">
        <f>_xlfn.XLOOKUP(E2641,Country_MZ[MARKET_NODE],Country_MZ[COUNTRY_NAME])</f>
        <v>ITALY</v>
      </c>
      <c r="J2641" s="10" t="str">
        <f>_xlfn.XLOOKUP(A2641,Country_MZ[MARKET_NODE],Country_MZ[COUNTRY_NAME])</f>
        <v>ITALY</v>
      </c>
    </row>
    <row r="2642" spans="1:10" hidden="1">
      <c r="A2642" s="10" t="s">
        <v>58</v>
      </c>
      <c r="B2642" s="10" t="s">
        <v>59</v>
      </c>
      <c r="C2642" s="10" t="s">
        <v>420</v>
      </c>
      <c r="D2642" s="10">
        <v>2025</v>
      </c>
      <c r="E2642" s="10" t="s">
        <v>58</v>
      </c>
      <c r="F2642" s="10">
        <v>0</v>
      </c>
      <c r="G2642" s="10">
        <v>0</v>
      </c>
      <c r="H2642" s="10" t="s">
        <v>291</v>
      </c>
      <c r="I2642" s="10" t="str">
        <f>_xlfn.XLOOKUP(E2642,Country_MZ[MARKET_NODE],Country_MZ[COUNTRY_NAME])</f>
        <v>ITALY</v>
      </c>
      <c r="J2642" s="10" t="str">
        <f>_xlfn.XLOOKUP(A2642,Country_MZ[MARKET_NODE],Country_MZ[COUNTRY_NAME])</f>
        <v>ITALY</v>
      </c>
    </row>
    <row r="2643" spans="1:10" hidden="1">
      <c r="A2643" s="10" t="s">
        <v>58</v>
      </c>
      <c r="B2643" s="10" t="s">
        <v>59</v>
      </c>
      <c r="C2643" s="10" t="s">
        <v>420</v>
      </c>
      <c r="D2643" s="10">
        <v>2025</v>
      </c>
      <c r="E2643" s="10" t="s">
        <v>59</v>
      </c>
      <c r="F2643" s="10">
        <v>0</v>
      </c>
      <c r="G2643" s="10">
        <v>0</v>
      </c>
      <c r="H2643" s="10" t="s">
        <v>291</v>
      </c>
      <c r="I2643" s="10" t="str">
        <f>_xlfn.XLOOKUP(E2643,Country_MZ[MARKET_NODE],Country_MZ[COUNTRY_NAME])</f>
        <v>ITALY</v>
      </c>
      <c r="J2643" s="10" t="str">
        <f>_xlfn.XLOOKUP(A2643,Country_MZ[MARKET_NODE],Country_MZ[COUNTRY_NAME])</f>
        <v>ITALY</v>
      </c>
    </row>
    <row r="2644" spans="1:10" hidden="1">
      <c r="A2644" s="10" t="s">
        <v>58</v>
      </c>
      <c r="B2644" s="10" t="s">
        <v>59</v>
      </c>
      <c r="C2644" s="10" t="s">
        <v>420</v>
      </c>
      <c r="D2644" s="10">
        <v>2026</v>
      </c>
      <c r="E2644" s="10" t="s">
        <v>58</v>
      </c>
      <c r="F2644" s="10">
        <v>0</v>
      </c>
      <c r="G2644" s="10">
        <v>0</v>
      </c>
      <c r="H2644" s="10" t="s">
        <v>291</v>
      </c>
      <c r="I2644" s="10" t="str">
        <f>_xlfn.XLOOKUP(E2644,Country_MZ[MARKET_NODE],Country_MZ[COUNTRY_NAME])</f>
        <v>ITALY</v>
      </c>
      <c r="J2644" s="10" t="str">
        <f>_xlfn.XLOOKUP(A2644,Country_MZ[MARKET_NODE],Country_MZ[COUNTRY_NAME])</f>
        <v>ITALY</v>
      </c>
    </row>
    <row r="2645" spans="1:10" hidden="1">
      <c r="A2645" s="10" t="s">
        <v>58</v>
      </c>
      <c r="B2645" s="10" t="s">
        <v>59</v>
      </c>
      <c r="C2645" s="10" t="s">
        <v>420</v>
      </c>
      <c r="D2645" s="10">
        <v>2026</v>
      </c>
      <c r="E2645" s="10" t="s">
        <v>59</v>
      </c>
      <c r="F2645" s="10">
        <v>0</v>
      </c>
      <c r="G2645" s="10">
        <v>0</v>
      </c>
      <c r="H2645" s="10" t="s">
        <v>291</v>
      </c>
      <c r="I2645" s="10" t="str">
        <f>_xlfn.XLOOKUP(E2645,Country_MZ[MARKET_NODE],Country_MZ[COUNTRY_NAME])</f>
        <v>ITALY</v>
      </c>
      <c r="J2645" s="10" t="str">
        <f>_xlfn.XLOOKUP(A2645,Country_MZ[MARKET_NODE],Country_MZ[COUNTRY_NAME])</f>
        <v>ITALY</v>
      </c>
    </row>
    <row r="2646" spans="1:10" hidden="1">
      <c r="A2646" s="10" t="s">
        <v>58</v>
      </c>
      <c r="B2646" s="10" t="s">
        <v>59</v>
      </c>
      <c r="C2646" s="10" t="s">
        <v>420</v>
      </c>
      <c r="D2646" s="10">
        <v>2027</v>
      </c>
      <c r="E2646" s="10" t="s">
        <v>58</v>
      </c>
      <c r="F2646" s="10">
        <v>0</v>
      </c>
      <c r="G2646" s="10">
        <v>0</v>
      </c>
      <c r="H2646" s="10" t="s">
        <v>291</v>
      </c>
      <c r="I2646" s="10" t="str">
        <f>_xlfn.XLOOKUP(E2646,Country_MZ[MARKET_NODE],Country_MZ[COUNTRY_NAME])</f>
        <v>ITALY</v>
      </c>
      <c r="J2646" s="10" t="str">
        <f>_xlfn.XLOOKUP(A2646,Country_MZ[MARKET_NODE],Country_MZ[COUNTRY_NAME])</f>
        <v>ITALY</v>
      </c>
    </row>
    <row r="2647" spans="1:10" hidden="1">
      <c r="A2647" s="10" t="s">
        <v>58</v>
      </c>
      <c r="B2647" s="10" t="s">
        <v>59</v>
      </c>
      <c r="C2647" s="10" t="s">
        <v>420</v>
      </c>
      <c r="D2647" s="10">
        <v>2027</v>
      </c>
      <c r="E2647" s="10" t="s">
        <v>59</v>
      </c>
      <c r="F2647" s="10">
        <v>0</v>
      </c>
      <c r="G2647" s="10">
        <v>0</v>
      </c>
      <c r="H2647" s="10" t="s">
        <v>291</v>
      </c>
      <c r="I2647" s="10" t="str">
        <f>_xlfn.XLOOKUP(E2647,Country_MZ[MARKET_NODE],Country_MZ[COUNTRY_NAME])</f>
        <v>ITALY</v>
      </c>
      <c r="J2647" s="10" t="str">
        <f>_xlfn.XLOOKUP(A2647,Country_MZ[MARKET_NODE],Country_MZ[COUNTRY_NAME])</f>
        <v>ITALY</v>
      </c>
    </row>
    <row r="2648" spans="1:10" hidden="1">
      <c r="A2648" s="10" t="s">
        <v>58</v>
      </c>
      <c r="B2648" s="10" t="s">
        <v>59</v>
      </c>
      <c r="C2648" s="10" t="s">
        <v>420</v>
      </c>
      <c r="D2648" s="10">
        <v>2028</v>
      </c>
      <c r="E2648" s="10" t="s">
        <v>58</v>
      </c>
      <c r="F2648" s="10">
        <v>0</v>
      </c>
      <c r="G2648" s="10">
        <v>0</v>
      </c>
      <c r="H2648" s="10" t="s">
        <v>291</v>
      </c>
      <c r="I2648" s="10" t="str">
        <f>_xlfn.XLOOKUP(E2648,Country_MZ[MARKET_NODE],Country_MZ[COUNTRY_NAME])</f>
        <v>ITALY</v>
      </c>
      <c r="J2648" s="10" t="str">
        <f>_xlfn.XLOOKUP(A2648,Country_MZ[MARKET_NODE],Country_MZ[COUNTRY_NAME])</f>
        <v>ITALY</v>
      </c>
    </row>
    <row r="2649" spans="1:10" hidden="1">
      <c r="A2649" s="10" t="s">
        <v>58</v>
      </c>
      <c r="B2649" s="10" t="s">
        <v>59</v>
      </c>
      <c r="C2649" s="10" t="s">
        <v>420</v>
      </c>
      <c r="D2649" s="10">
        <v>2028</v>
      </c>
      <c r="E2649" s="10" t="s">
        <v>59</v>
      </c>
      <c r="F2649" s="10">
        <v>0</v>
      </c>
      <c r="G2649" s="10">
        <v>0</v>
      </c>
      <c r="H2649" s="10" t="s">
        <v>291</v>
      </c>
      <c r="I2649" s="10" t="str">
        <f>_xlfn.XLOOKUP(E2649,Country_MZ[MARKET_NODE],Country_MZ[COUNTRY_NAME])</f>
        <v>ITALY</v>
      </c>
      <c r="J2649" s="10" t="str">
        <f>_xlfn.XLOOKUP(A2649,Country_MZ[MARKET_NODE],Country_MZ[COUNTRY_NAME])</f>
        <v>ITALY</v>
      </c>
    </row>
    <row r="2650" spans="1:10" hidden="1">
      <c r="A2650" s="10" t="s">
        <v>58</v>
      </c>
      <c r="B2650" s="10" t="s">
        <v>59</v>
      </c>
      <c r="C2650" s="10" t="s">
        <v>420</v>
      </c>
      <c r="D2650" s="10">
        <v>2029</v>
      </c>
      <c r="E2650" s="10" t="s">
        <v>58</v>
      </c>
      <c r="F2650" s="10">
        <v>0</v>
      </c>
      <c r="G2650" s="10">
        <v>0</v>
      </c>
      <c r="H2650" s="10" t="s">
        <v>291</v>
      </c>
      <c r="I2650" s="10" t="str">
        <f>_xlfn.XLOOKUP(E2650,Country_MZ[MARKET_NODE],Country_MZ[COUNTRY_NAME])</f>
        <v>ITALY</v>
      </c>
      <c r="J2650" s="10" t="str">
        <f>_xlfn.XLOOKUP(A2650,Country_MZ[MARKET_NODE],Country_MZ[COUNTRY_NAME])</f>
        <v>ITALY</v>
      </c>
    </row>
    <row r="2651" spans="1:10" hidden="1">
      <c r="A2651" s="10" t="s">
        <v>58</v>
      </c>
      <c r="B2651" s="10" t="s">
        <v>59</v>
      </c>
      <c r="C2651" s="10" t="s">
        <v>420</v>
      </c>
      <c r="D2651" s="10">
        <v>2029</v>
      </c>
      <c r="E2651" s="10" t="s">
        <v>59</v>
      </c>
      <c r="F2651" s="10">
        <v>0</v>
      </c>
      <c r="G2651" s="10">
        <v>0</v>
      </c>
      <c r="H2651" s="10" t="s">
        <v>291</v>
      </c>
      <c r="I2651" s="10" t="str">
        <f>_xlfn.XLOOKUP(E2651,Country_MZ[MARKET_NODE],Country_MZ[COUNTRY_NAME])</f>
        <v>ITALY</v>
      </c>
      <c r="J2651" s="10" t="str">
        <f>_xlfn.XLOOKUP(A2651,Country_MZ[MARKET_NODE],Country_MZ[COUNTRY_NAME])</f>
        <v>ITALY</v>
      </c>
    </row>
    <row r="2652" spans="1:10" hidden="1">
      <c r="A2652" s="10" t="s">
        <v>58</v>
      </c>
      <c r="B2652" s="10" t="s">
        <v>59</v>
      </c>
      <c r="C2652" s="10" t="s">
        <v>420</v>
      </c>
      <c r="D2652" s="10">
        <v>2030</v>
      </c>
      <c r="E2652" s="10" t="s">
        <v>58</v>
      </c>
      <c r="F2652" s="10">
        <v>2000</v>
      </c>
      <c r="G2652" s="10">
        <v>2000</v>
      </c>
      <c r="H2652" s="10" t="s">
        <v>291</v>
      </c>
      <c r="I2652" s="10" t="str">
        <f>_xlfn.XLOOKUP(E2652,Country_MZ[MARKET_NODE],Country_MZ[COUNTRY_NAME])</f>
        <v>ITALY</v>
      </c>
      <c r="J2652" s="10" t="str">
        <f>_xlfn.XLOOKUP(A2652,Country_MZ[MARKET_NODE],Country_MZ[COUNTRY_NAME])</f>
        <v>ITALY</v>
      </c>
    </row>
    <row r="2653" spans="1:10" hidden="1">
      <c r="A2653" s="10" t="s">
        <v>58</v>
      </c>
      <c r="B2653" s="10" t="s">
        <v>59</v>
      </c>
      <c r="C2653" s="10" t="s">
        <v>420</v>
      </c>
      <c r="D2653" s="10">
        <v>2030</v>
      </c>
      <c r="E2653" s="10" t="s">
        <v>59</v>
      </c>
      <c r="F2653" s="10">
        <v>2000</v>
      </c>
      <c r="G2653" s="10">
        <v>2000</v>
      </c>
      <c r="H2653" s="10" t="s">
        <v>291</v>
      </c>
      <c r="I2653" s="10" t="str">
        <f>_xlfn.XLOOKUP(E2653,Country_MZ[MARKET_NODE],Country_MZ[COUNTRY_NAME])</f>
        <v>ITALY</v>
      </c>
      <c r="J2653" s="10" t="str">
        <f>_xlfn.XLOOKUP(A2653,Country_MZ[MARKET_NODE],Country_MZ[COUNTRY_NAME])</f>
        <v>ITALY</v>
      </c>
    </row>
    <row r="2654" spans="1:10" hidden="1">
      <c r="A2654" s="10" t="s">
        <v>58</v>
      </c>
      <c r="B2654" s="10" t="s">
        <v>59</v>
      </c>
      <c r="C2654" s="10" t="s">
        <v>420</v>
      </c>
      <c r="D2654" s="10">
        <v>2031</v>
      </c>
      <c r="E2654" s="10" t="s">
        <v>58</v>
      </c>
      <c r="F2654" s="10">
        <v>2000</v>
      </c>
      <c r="G2654" s="10">
        <v>2000</v>
      </c>
      <c r="H2654" s="10" t="s">
        <v>291</v>
      </c>
      <c r="I2654" s="10" t="str">
        <f>_xlfn.XLOOKUP(E2654,Country_MZ[MARKET_NODE],Country_MZ[COUNTRY_NAME])</f>
        <v>ITALY</v>
      </c>
      <c r="J2654" s="10" t="str">
        <f>_xlfn.XLOOKUP(A2654,Country_MZ[MARKET_NODE],Country_MZ[COUNTRY_NAME])</f>
        <v>ITALY</v>
      </c>
    </row>
    <row r="2655" spans="1:10" hidden="1">
      <c r="A2655" s="10" t="s">
        <v>58</v>
      </c>
      <c r="B2655" s="10" t="s">
        <v>59</v>
      </c>
      <c r="C2655" s="10" t="s">
        <v>420</v>
      </c>
      <c r="D2655" s="10">
        <v>2031</v>
      </c>
      <c r="E2655" s="10" t="s">
        <v>59</v>
      </c>
      <c r="F2655" s="10">
        <v>2000</v>
      </c>
      <c r="G2655" s="10">
        <v>2000</v>
      </c>
      <c r="H2655" s="10" t="s">
        <v>291</v>
      </c>
      <c r="I2655" s="10" t="str">
        <f>_xlfn.XLOOKUP(E2655,Country_MZ[MARKET_NODE],Country_MZ[COUNTRY_NAME])</f>
        <v>ITALY</v>
      </c>
      <c r="J2655" s="10" t="str">
        <f>_xlfn.XLOOKUP(A2655,Country_MZ[MARKET_NODE],Country_MZ[COUNTRY_NAME])</f>
        <v>ITALY</v>
      </c>
    </row>
    <row r="2656" spans="1:10" hidden="1">
      <c r="A2656" s="10" t="s">
        <v>58</v>
      </c>
      <c r="B2656" s="10" t="s">
        <v>59</v>
      </c>
      <c r="C2656" s="10" t="s">
        <v>420</v>
      </c>
      <c r="D2656" s="10">
        <v>2032</v>
      </c>
      <c r="E2656" s="10" t="s">
        <v>58</v>
      </c>
      <c r="F2656" s="10">
        <v>2000</v>
      </c>
      <c r="G2656" s="10">
        <v>2000</v>
      </c>
      <c r="H2656" s="10" t="s">
        <v>291</v>
      </c>
      <c r="I2656" s="10" t="str">
        <f>_xlfn.XLOOKUP(E2656,Country_MZ[MARKET_NODE],Country_MZ[COUNTRY_NAME])</f>
        <v>ITALY</v>
      </c>
      <c r="J2656" s="10" t="str">
        <f>_xlfn.XLOOKUP(A2656,Country_MZ[MARKET_NODE],Country_MZ[COUNTRY_NAME])</f>
        <v>ITALY</v>
      </c>
    </row>
    <row r="2657" spans="1:10" hidden="1">
      <c r="A2657" s="10" t="s">
        <v>58</v>
      </c>
      <c r="B2657" s="10" t="s">
        <v>59</v>
      </c>
      <c r="C2657" s="10" t="s">
        <v>420</v>
      </c>
      <c r="D2657" s="10">
        <v>2032</v>
      </c>
      <c r="E2657" s="10" t="s">
        <v>59</v>
      </c>
      <c r="F2657" s="10">
        <v>2000</v>
      </c>
      <c r="G2657" s="10">
        <v>2000</v>
      </c>
      <c r="H2657" s="10" t="s">
        <v>291</v>
      </c>
      <c r="I2657" s="10" t="str">
        <f>_xlfn.XLOOKUP(E2657,Country_MZ[MARKET_NODE],Country_MZ[COUNTRY_NAME])</f>
        <v>ITALY</v>
      </c>
      <c r="J2657" s="10" t="str">
        <f>_xlfn.XLOOKUP(A2657,Country_MZ[MARKET_NODE],Country_MZ[COUNTRY_NAME])</f>
        <v>ITALY</v>
      </c>
    </row>
    <row r="2658" spans="1:10" hidden="1">
      <c r="A2658" s="10" t="s">
        <v>58</v>
      </c>
      <c r="B2658" s="10" t="s">
        <v>59</v>
      </c>
      <c r="C2658" s="10" t="s">
        <v>420</v>
      </c>
      <c r="D2658" s="10">
        <v>2033</v>
      </c>
      <c r="E2658" s="10" t="s">
        <v>58</v>
      </c>
      <c r="F2658" s="10">
        <v>2000</v>
      </c>
      <c r="G2658" s="10">
        <v>2000</v>
      </c>
      <c r="H2658" s="10" t="s">
        <v>291</v>
      </c>
      <c r="I2658" s="10" t="str">
        <f>_xlfn.XLOOKUP(E2658,Country_MZ[MARKET_NODE],Country_MZ[COUNTRY_NAME])</f>
        <v>ITALY</v>
      </c>
      <c r="J2658" s="10" t="str">
        <f>_xlfn.XLOOKUP(A2658,Country_MZ[MARKET_NODE],Country_MZ[COUNTRY_NAME])</f>
        <v>ITALY</v>
      </c>
    </row>
    <row r="2659" spans="1:10" hidden="1">
      <c r="A2659" s="10" t="s">
        <v>58</v>
      </c>
      <c r="B2659" s="10" t="s">
        <v>59</v>
      </c>
      <c r="C2659" s="10" t="s">
        <v>420</v>
      </c>
      <c r="D2659" s="10">
        <v>2033</v>
      </c>
      <c r="E2659" s="10" t="s">
        <v>59</v>
      </c>
      <c r="F2659" s="10">
        <v>2000</v>
      </c>
      <c r="G2659" s="10">
        <v>2000</v>
      </c>
      <c r="H2659" s="10" t="s">
        <v>291</v>
      </c>
      <c r="I2659" s="10" t="str">
        <f>_xlfn.XLOOKUP(E2659,Country_MZ[MARKET_NODE],Country_MZ[COUNTRY_NAME])</f>
        <v>ITALY</v>
      </c>
      <c r="J2659" s="10" t="str">
        <f>_xlfn.XLOOKUP(A2659,Country_MZ[MARKET_NODE],Country_MZ[COUNTRY_NAME])</f>
        <v>ITALY</v>
      </c>
    </row>
    <row r="2660" spans="1:10" hidden="1">
      <c r="A2660" s="10" t="s">
        <v>58</v>
      </c>
      <c r="B2660" s="10" t="s">
        <v>59</v>
      </c>
      <c r="C2660" s="10" t="s">
        <v>420</v>
      </c>
      <c r="D2660" s="10">
        <v>2034</v>
      </c>
      <c r="E2660" s="10" t="s">
        <v>58</v>
      </c>
      <c r="F2660" s="10">
        <v>2000</v>
      </c>
      <c r="G2660" s="10">
        <v>2000</v>
      </c>
      <c r="H2660" s="10" t="s">
        <v>291</v>
      </c>
      <c r="I2660" s="10" t="str">
        <f>_xlfn.XLOOKUP(E2660,Country_MZ[MARKET_NODE],Country_MZ[COUNTRY_NAME])</f>
        <v>ITALY</v>
      </c>
      <c r="J2660" s="10" t="str">
        <f>_xlfn.XLOOKUP(A2660,Country_MZ[MARKET_NODE],Country_MZ[COUNTRY_NAME])</f>
        <v>ITALY</v>
      </c>
    </row>
    <row r="2661" spans="1:10" hidden="1">
      <c r="A2661" s="10" t="s">
        <v>58</v>
      </c>
      <c r="B2661" s="10" t="s">
        <v>59</v>
      </c>
      <c r="C2661" s="10" t="s">
        <v>420</v>
      </c>
      <c r="D2661" s="10">
        <v>2034</v>
      </c>
      <c r="E2661" s="10" t="s">
        <v>59</v>
      </c>
      <c r="F2661" s="10">
        <v>2000</v>
      </c>
      <c r="G2661" s="10">
        <v>2000</v>
      </c>
      <c r="H2661" s="10" t="s">
        <v>291</v>
      </c>
      <c r="I2661" s="10" t="str">
        <f>_xlfn.XLOOKUP(E2661,Country_MZ[MARKET_NODE],Country_MZ[COUNTRY_NAME])</f>
        <v>ITALY</v>
      </c>
      <c r="J2661" s="10" t="str">
        <f>_xlfn.XLOOKUP(A2661,Country_MZ[MARKET_NODE],Country_MZ[COUNTRY_NAME])</f>
        <v>ITALY</v>
      </c>
    </row>
    <row r="2662" spans="1:10" hidden="1">
      <c r="A2662" s="10" t="s">
        <v>58</v>
      </c>
      <c r="B2662" s="10" t="s">
        <v>59</v>
      </c>
      <c r="C2662" s="10" t="s">
        <v>420</v>
      </c>
      <c r="D2662" s="10">
        <v>2035</v>
      </c>
      <c r="E2662" s="10" t="s">
        <v>58</v>
      </c>
      <c r="F2662" s="10">
        <v>2000</v>
      </c>
      <c r="G2662" s="10">
        <v>2000</v>
      </c>
      <c r="H2662" s="10" t="s">
        <v>291</v>
      </c>
      <c r="I2662" s="10" t="str">
        <f>_xlfn.XLOOKUP(E2662,Country_MZ[MARKET_NODE],Country_MZ[COUNTRY_NAME])</f>
        <v>ITALY</v>
      </c>
      <c r="J2662" s="10" t="str">
        <f>_xlfn.XLOOKUP(A2662,Country_MZ[MARKET_NODE],Country_MZ[COUNTRY_NAME])</f>
        <v>ITALY</v>
      </c>
    </row>
    <row r="2663" spans="1:10" hidden="1">
      <c r="A2663" s="10" t="s">
        <v>58</v>
      </c>
      <c r="B2663" s="10" t="s">
        <v>59</v>
      </c>
      <c r="C2663" s="10" t="s">
        <v>420</v>
      </c>
      <c r="D2663" s="10">
        <v>2035</v>
      </c>
      <c r="E2663" s="10" t="s">
        <v>59</v>
      </c>
      <c r="F2663" s="10">
        <v>2000</v>
      </c>
      <c r="G2663" s="10">
        <v>2000</v>
      </c>
      <c r="H2663" s="10" t="s">
        <v>291</v>
      </c>
      <c r="I2663" s="10" t="str">
        <f>_xlfn.XLOOKUP(E2663,Country_MZ[MARKET_NODE],Country_MZ[COUNTRY_NAME])</f>
        <v>ITALY</v>
      </c>
      <c r="J2663" s="10" t="str">
        <f>_xlfn.XLOOKUP(A2663,Country_MZ[MARKET_NODE],Country_MZ[COUNTRY_NAME])</f>
        <v>ITALY</v>
      </c>
    </row>
    <row r="2664" spans="1:10" hidden="1">
      <c r="A2664" s="10" t="s">
        <v>58</v>
      </c>
      <c r="B2664" s="10" t="s">
        <v>60</v>
      </c>
      <c r="C2664" s="10" t="s">
        <v>421</v>
      </c>
      <c r="D2664" s="10">
        <v>2025</v>
      </c>
      <c r="E2664" s="10" t="s">
        <v>58</v>
      </c>
      <c r="F2664" s="10">
        <v>0</v>
      </c>
      <c r="G2664" s="10">
        <v>0</v>
      </c>
      <c r="H2664" s="10" t="s">
        <v>291</v>
      </c>
      <c r="I2664" s="10" t="str">
        <f>_xlfn.XLOOKUP(E2664,Country_MZ[MARKET_NODE],Country_MZ[COUNTRY_NAME])</f>
        <v>ITALY</v>
      </c>
      <c r="J2664" s="10" t="str">
        <f>_xlfn.XLOOKUP(A2664,Country_MZ[MARKET_NODE],Country_MZ[COUNTRY_NAME])</f>
        <v>ITALY</v>
      </c>
    </row>
    <row r="2665" spans="1:10" hidden="1">
      <c r="A2665" s="10" t="s">
        <v>58</v>
      </c>
      <c r="B2665" s="10" t="s">
        <v>60</v>
      </c>
      <c r="C2665" s="10" t="s">
        <v>421</v>
      </c>
      <c r="D2665" s="10">
        <v>2025</v>
      </c>
      <c r="E2665" s="10" t="s">
        <v>60</v>
      </c>
      <c r="F2665" s="10">
        <v>0</v>
      </c>
      <c r="G2665" s="10">
        <v>0</v>
      </c>
      <c r="H2665" s="10" t="s">
        <v>291</v>
      </c>
      <c r="I2665" s="10" t="str">
        <f>_xlfn.XLOOKUP(E2665,Country_MZ[MARKET_NODE],Country_MZ[COUNTRY_NAME])</f>
        <v>ITALY</v>
      </c>
      <c r="J2665" s="10" t="str">
        <f>_xlfn.XLOOKUP(A2665,Country_MZ[MARKET_NODE],Country_MZ[COUNTRY_NAME])</f>
        <v>ITALY</v>
      </c>
    </row>
    <row r="2666" spans="1:10" hidden="1">
      <c r="A2666" s="10" t="s">
        <v>58</v>
      </c>
      <c r="B2666" s="10" t="s">
        <v>60</v>
      </c>
      <c r="C2666" s="10" t="s">
        <v>421</v>
      </c>
      <c r="D2666" s="10">
        <v>2026</v>
      </c>
      <c r="E2666" s="10" t="s">
        <v>58</v>
      </c>
      <c r="F2666" s="10">
        <v>2400</v>
      </c>
      <c r="G2666" s="10">
        <v>2400</v>
      </c>
      <c r="H2666" s="10" t="s">
        <v>291</v>
      </c>
      <c r="I2666" s="10" t="str">
        <f>_xlfn.XLOOKUP(E2666,Country_MZ[MARKET_NODE],Country_MZ[COUNTRY_NAME])</f>
        <v>ITALY</v>
      </c>
      <c r="J2666" s="10" t="str">
        <f>_xlfn.XLOOKUP(A2666,Country_MZ[MARKET_NODE],Country_MZ[COUNTRY_NAME])</f>
        <v>ITALY</v>
      </c>
    </row>
    <row r="2667" spans="1:10" hidden="1">
      <c r="A2667" s="10" t="s">
        <v>58</v>
      </c>
      <c r="B2667" s="10" t="s">
        <v>60</v>
      </c>
      <c r="C2667" s="10" t="s">
        <v>421</v>
      </c>
      <c r="D2667" s="10">
        <v>2026</v>
      </c>
      <c r="E2667" s="10" t="s">
        <v>60</v>
      </c>
      <c r="F2667" s="10">
        <v>2400</v>
      </c>
      <c r="G2667" s="10">
        <v>2400</v>
      </c>
      <c r="H2667" s="10" t="s">
        <v>291</v>
      </c>
      <c r="I2667" s="10" t="str">
        <f>_xlfn.XLOOKUP(E2667,Country_MZ[MARKET_NODE],Country_MZ[COUNTRY_NAME])</f>
        <v>ITALY</v>
      </c>
      <c r="J2667" s="10" t="str">
        <f>_xlfn.XLOOKUP(A2667,Country_MZ[MARKET_NODE],Country_MZ[COUNTRY_NAME])</f>
        <v>ITALY</v>
      </c>
    </row>
    <row r="2668" spans="1:10" hidden="1">
      <c r="A2668" s="10" t="s">
        <v>58</v>
      </c>
      <c r="B2668" s="10" t="s">
        <v>60</v>
      </c>
      <c r="C2668" s="10" t="s">
        <v>421</v>
      </c>
      <c r="D2668" s="10">
        <v>2027</v>
      </c>
      <c r="E2668" s="10" t="s">
        <v>58</v>
      </c>
      <c r="F2668" s="10">
        <v>0</v>
      </c>
      <c r="G2668" s="10">
        <v>0</v>
      </c>
      <c r="H2668" s="10" t="s">
        <v>291</v>
      </c>
      <c r="I2668" s="10" t="str">
        <f>_xlfn.XLOOKUP(E2668,Country_MZ[MARKET_NODE],Country_MZ[COUNTRY_NAME])</f>
        <v>ITALY</v>
      </c>
      <c r="J2668" s="10" t="str">
        <f>_xlfn.XLOOKUP(A2668,Country_MZ[MARKET_NODE],Country_MZ[COUNTRY_NAME])</f>
        <v>ITALY</v>
      </c>
    </row>
    <row r="2669" spans="1:10" hidden="1">
      <c r="A2669" s="10" t="s">
        <v>58</v>
      </c>
      <c r="B2669" s="10" t="s">
        <v>60</v>
      </c>
      <c r="C2669" s="10" t="s">
        <v>421</v>
      </c>
      <c r="D2669" s="10">
        <v>2027</v>
      </c>
      <c r="E2669" s="10" t="s">
        <v>60</v>
      </c>
      <c r="F2669" s="10">
        <v>0</v>
      </c>
      <c r="G2669" s="10">
        <v>0</v>
      </c>
      <c r="H2669" s="10" t="s">
        <v>291</v>
      </c>
      <c r="I2669" s="10" t="str">
        <f>_xlfn.XLOOKUP(E2669,Country_MZ[MARKET_NODE],Country_MZ[COUNTRY_NAME])</f>
        <v>ITALY</v>
      </c>
      <c r="J2669" s="10" t="str">
        <f>_xlfn.XLOOKUP(A2669,Country_MZ[MARKET_NODE],Country_MZ[COUNTRY_NAME])</f>
        <v>ITALY</v>
      </c>
    </row>
    <row r="2670" spans="1:10" hidden="1">
      <c r="A2670" s="10" t="s">
        <v>58</v>
      </c>
      <c r="B2670" s="10" t="s">
        <v>60</v>
      </c>
      <c r="C2670" s="10" t="s">
        <v>421</v>
      </c>
      <c r="D2670" s="10">
        <v>2028</v>
      </c>
      <c r="E2670" s="10" t="s">
        <v>58</v>
      </c>
      <c r="F2670" s="10">
        <v>3100</v>
      </c>
      <c r="G2670" s="10">
        <v>3100</v>
      </c>
      <c r="H2670" s="10" t="s">
        <v>291</v>
      </c>
      <c r="I2670" s="10" t="str">
        <f>_xlfn.XLOOKUP(E2670,Country_MZ[MARKET_NODE],Country_MZ[COUNTRY_NAME])</f>
        <v>ITALY</v>
      </c>
      <c r="J2670" s="10" t="str">
        <f>_xlfn.XLOOKUP(A2670,Country_MZ[MARKET_NODE],Country_MZ[COUNTRY_NAME])</f>
        <v>ITALY</v>
      </c>
    </row>
    <row r="2671" spans="1:10" hidden="1">
      <c r="A2671" s="10" t="s">
        <v>58</v>
      </c>
      <c r="B2671" s="10" t="s">
        <v>60</v>
      </c>
      <c r="C2671" s="10" t="s">
        <v>421</v>
      </c>
      <c r="D2671" s="10">
        <v>2028</v>
      </c>
      <c r="E2671" s="10" t="s">
        <v>60</v>
      </c>
      <c r="F2671" s="10">
        <v>3100</v>
      </c>
      <c r="G2671" s="10">
        <v>3100</v>
      </c>
      <c r="H2671" s="10" t="s">
        <v>291</v>
      </c>
      <c r="I2671" s="10" t="str">
        <f>_xlfn.XLOOKUP(E2671,Country_MZ[MARKET_NODE],Country_MZ[COUNTRY_NAME])</f>
        <v>ITALY</v>
      </c>
      <c r="J2671" s="10" t="str">
        <f>_xlfn.XLOOKUP(A2671,Country_MZ[MARKET_NODE],Country_MZ[COUNTRY_NAME])</f>
        <v>ITALY</v>
      </c>
    </row>
    <row r="2672" spans="1:10" hidden="1">
      <c r="A2672" s="10" t="s">
        <v>58</v>
      </c>
      <c r="B2672" s="10" t="s">
        <v>60</v>
      </c>
      <c r="C2672" s="10" t="s">
        <v>421</v>
      </c>
      <c r="D2672" s="10">
        <v>2029</v>
      </c>
      <c r="E2672" s="10" t="s">
        <v>58</v>
      </c>
      <c r="F2672" s="10">
        <v>3100</v>
      </c>
      <c r="G2672" s="10">
        <v>3100</v>
      </c>
      <c r="H2672" s="10" t="s">
        <v>291</v>
      </c>
      <c r="I2672" s="10" t="str">
        <f>_xlfn.XLOOKUP(E2672,Country_MZ[MARKET_NODE],Country_MZ[COUNTRY_NAME])</f>
        <v>ITALY</v>
      </c>
      <c r="J2672" s="10" t="str">
        <f>_xlfn.XLOOKUP(A2672,Country_MZ[MARKET_NODE],Country_MZ[COUNTRY_NAME])</f>
        <v>ITALY</v>
      </c>
    </row>
    <row r="2673" spans="1:10" hidden="1">
      <c r="A2673" s="10" t="s">
        <v>58</v>
      </c>
      <c r="B2673" s="10" t="s">
        <v>60</v>
      </c>
      <c r="C2673" s="10" t="s">
        <v>421</v>
      </c>
      <c r="D2673" s="10">
        <v>2029</v>
      </c>
      <c r="E2673" s="10" t="s">
        <v>60</v>
      </c>
      <c r="F2673" s="10">
        <v>3100</v>
      </c>
      <c r="G2673" s="10">
        <v>3100</v>
      </c>
      <c r="H2673" s="10" t="s">
        <v>291</v>
      </c>
      <c r="I2673" s="10" t="str">
        <f>_xlfn.XLOOKUP(E2673,Country_MZ[MARKET_NODE],Country_MZ[COUNTRY_NAME])</f>
        <v>ITALY</v>
      </c>
      <c r="J2673" s="10" t="str">
        <f>_xlfn.XLOOKUP(A2673,Country_MZ[MARKET_NODE],Country_MZ[COUNTRY_NAME])</f>
        <v>ITALY</v>
      </c>
    </row>
    <row r="2674" spans="1:10" hidden="1">
      <c r="A2674" s="10" t="s">
        <v>58</v>
      </c>
      <c r="B2674" s="10" t="s">
        <v>60</v>
      </c>
      <c r="C2674" s="10" t="s">
        <v>421</v>
      </c>
      <c r="D2674" s="10">
        <v>2030</v>
      </c>
      <c r="E2674" s="10" t="s">
        <v>58</v>
      </c>
      <c r="F2674" s="10">
        <v>3100</v>
      </c>
      <c r="G2674" s="10">
        <v>3100</v>
      </c>
      <c r="H2674" s="10" t="s">
        <v>291</v>
      </c>
      <c r="I2674" s="10" t="str">
        <f>_xlfn.XLOOKUP(E2674,Country_MZ[MARKET_NODE],Country_MZ[COUNTRY_NAME])</f>
        <v>ITALY</v>
      </c>
      <c r="J2674" s="10" t="str">
        <f>_xlfn.XLOOKUP(A2674,Country_MZ[MARKET_NODE],Country_MZ[COUNTRY_NAME])</f>
        <v>ITALY</v>
      </c>
    </row>
    <row r="2675" spans="1:10" hidden="1">
      <c r="A2675" s="10" t="s">
        <v>58</v>
      </c>
      <c r="B2675" s="10" t="s">
        <v>60</v>
      </c>
      <c r="C2675" s="10" t="s">
        <v>421</v>
      </c>
      <c r="D2675" s="10">
        <v>2030</v>
      </c>
      <c r="E2675" s="10" t="s">
        <v>60</v>
      </c>
      <c r="F2675" s="10">
        <v>3100</v>
      </c>
      <c r="G2675" s="10">
        <v>3100</v>
      </c>
      <c r="H2675" s="10" t="s">
        <v>291</v>
      </c>
      <c r="I2675" s="10" t="str">
        <f>_xlfn.XLOOKUP(E2675,Country_MZ[MARKET_NODE],Country_MZ[COUNTRY_NAME])</f>
        <v>ITALY</v>
      </c>
      <c r="J2675" s="10" t="str">
        <f>_xlfn.XLOOKUP(A2675,Country_MZ[MARKET_NODE],Country_MZ[COUNTRY_NAME])</f>
        <v>ITALY</v>
      </c>
    </row>
    <row r="2676" spans="1:10" hidden="1">
      <c r="A2676" s="10" t="s">
        <v>58</v>
      </c>
      <c r="B2676" s="10" t="s">
        <v>60</v>
      </c>
      <c r="C2676" s="10" t="s">
        <v>421</v>
      </c>
      <c r="D2676" s="10">
        <v>2031</v>
      </c>
      <c r="E2676" s="10" t="s">
        <v>58</v>
      </c>
      <c r="F2676" s="10">
        <v>0</v>
      </c>
      <c r="G2676" s="10">
        <v>0</v>
      </c>
      <c r="H2676" s="10" t="s">
        <v>291</v>
      </c>
      <c r="I2676" s="10" t="str">
        <f>_xlfn.XLOOKUP(E2676,Country_MZ[MARKET_NODE],Country_MZ[COUNTRY_NAME])</f>
        <v>ITALY</v>
      </c>
      <c r="J2676" s="10" t="str">
        <f>_xlfn.XLOOKUP(A2676,Country_MZ[MARKET_NODE],Country_MZ[COUNTRY_NAME])</f>
        <v>ITALY</v>
      </c>
    </row>
    <row r="2677" spans="1:10" hidden="1">
      <c r="A2677" s="10" t="s">
        <v>58</v>
      </c>
      <c r="B2677" s="10" t="s">
        <v>60</v>
      </c>
      <c r="C2677" s="10" t="s">
        <v>421</v>
      </c>
      <c r="D2677" s="10">
        <v>2031</v>
      </c>
      <c r="E2677" s="10" t="s">
        <v>60</v>
      </c>
      <c r="F2677" s="10">
        <v>0</v>
      </c>
      <c r="G2677" s="10">
        <v>0</v>
      </c>
      <c r="H2677" s="10" t="s">
        <v>291</v>
      </c>
      <c r="I2677" s="10" t="str">
        <f>_xlfn.XLOOKUP(E2677,Country_MZ[MARKET_NODE],Country_MZ[COUNTRY_NAME])</f>
        <v>ITALY</v>
      </c>
      <c r="J2677" s="10" t="str">
        <f>_xlfn.XLOOKUP(A2677,Country_MZ[MARKET_NODE],Country_MZ[COUNTRY_NAME])</f>
        <v>ITALY</v>
      </c>
    </row>
    <row r="2678" spans="1:10" hidden="1">
      <c r="A2678" s="10" t="s">
        <v>58</v>
      </c>
      <c r="B2678" s="10" t="s">
        <v>60</v>
      </c>
      <c r="C2678" s="10" t="s">
        <v>421</v>
      </c>
      <c r="D2678" s="10">
        <v>2032</v>
      </c>
      <c r="E2678" s="10" t="s">
        <v>58</v>
      </c>
      <c r="F2678" s="10">
        <v>0</v>
      </c>
      <c r="G2678" s="10">
        <v>0</v>
      </c>
      <c r="H2678" s="10" t="s">
        <v>291</v>
      </c>
      <c r="I2678" s="10" t="str">
        <f>_xlfn.XLOOKUP(E2678,Country_MZ[MARKET_NODE],Country_MZ[COUNTRY_NAME])</f>
        <v>ITALY</v>
      </c>
      <c r="J2678" s="10" t="str">
        <f>_xlfn.XLOOKUP(A2678,Country_MZ[MARKET_NODE],Country_MZ[COUNTRY_NAME])</f>
        <v>ITALY</v>
      </c>
    </row>
    <row r="2679" spans="1:10" hidden="1">
      <c r="A2679" s="10" t="s">
        <v>58</v>
      </c>
      <c r="B2679" s="10" t="s">
        <v>60</v>
      </c>
      <c r="C2679" s="10" t="s">
        <v>421</v>
      </c>
      <c r="D2679" s="10">
        <v>2032</v>
      </c>
      <c r="E2679" s="10" t="s">
        <v>60</v>
      </c>
      <c r="F2679" s="10">
        <v>0</v>
      </c>
      <c r="G2679" s="10">
        <v>0</v>
      </c>
      <c r="H2679" s="10" t="s">
        <v>291</v>
      </c>
      <c r="I2679" s="10" t="str">
        <f>_xlfn.XLOOKUP(E2679,Country_MZ[MARKET_NODE],Country_MZ[COUNTRY_NAME])</f>
        <v>ITALY</v>
      </c>
      <c r="J2679" s="10" t="str">
        <f>_xlfn.XLOOKUP(A2679,Country_MZ[MARKET_NODE],Country_MZ[COUNTRY_NAME])</f>
        <v>ITALY</v>
      </c>
    </row>
    <row r="2680" spans="1:10" hidden="1">
      <c r="A2680" s="10" t="s">
        <v>58</v>
      </c>
      <c r="B2680" s="10" t="s">
        <v>60</v>
      </c>
      <c r="C2680" s="10" t="s">
        <v>421</v>
      </c>
      <c r="D2680" s="10">
        <v>2033</v>
      </c>
      <c r="E2680" s="10" t="s">
        <v>58</v>
      </c>
      <c r="F2680" s="10">
        <v>0</v>
      </c>
      <c r="G2680" s="10">
        <v>0</v>
      </c>
      <c r="H2680" s="10" t="s">
        <v>291</v>
      </c>
      <c r="I2680" s="10" t="str">
        <f>_xlfn.XLOOKUP(E2680,Country_MZ[MARKET_NODE],Country_MZ[COUNTRY_NAME])</f>
        <v>ITALY</v>
      </c>
      <c r="J2680" s="10" t="str">
        <f>_xlfn.XLOOKUP(A2680,Country_MZ[MARKET_NODE],Country_MZ[COUNTRY_NAME])</f>
        <v>ITALY</v>
      </c>
    </row>
    <row r="2681" spans="1:10" hidden="1">
      <c r="A2681" s="10" t="s">
        <v>58</v>
      </c>
      <c r="B2681" s="10" t="s">
        <v>60</v>
      </c>
      <c r="C2681" s="10" t="s">
        <v>421</v>
      </c>
      <c r="D2681" s="10">
        <v>2033</v>
      </c>
      <c r="E2681" s="10" t="s">
        <v>60</v>
      </c>
      <c r="F2681" s="10">
        <v>0</v>
      </c>
      <c r="G2681" s="10">
        <v>0</v>
      </c>
      <c r="H2681" s="10" t="s">
        <v>291</v>
      </c>
      <c r="I2681" s="10" t="str">
        <f>_xlfn.XLOOKUP(E2681,Country_MZ[MARKET_NODE],Country_MZ[COUNTRY_NAME])</f>
        <v>ITALY</v>
      </c>
      <c r="J2681" s="10" t="str">
        <f>_xlfn.XLOOKUP(A2681,Country_MZ[MARKET_NODE],Country_MZ[COUNTRY_NAME])</f>
        <v>ITALY</v>
      </c>
    </row>
    <row r="2682" spans="1:10" hidden="1">
      <c r="A2682" s="10" t="s">
        <v>58</v>
      </c>
      <c r="B2682" s="10" t="s">
        <v>60</v>
      </c>
      <c r="C2682" s="10" t="s">
        <v>421</v>
      </c>
      <c r="D2682" s="10">
        <v>2034</v>
      </c>
      <c r="E2682" s="10" t="s">
        <v>58</v>
      </c>
      <c r="F2682" s="10">
        <v>0</v>
      </c>
      <c r="G2682" s="10">
        <v>0</v>
      </c>
      <c r="H2682" s="10" t="s">
        <v>291</v>
      </c>
      <c r="I2682" s="10" t="str">
        <f>_xlfn.XLOOKUP(E2682,Country_MZ[MARKET_NODE],Country_MZ[COUNTRY_NAME])</f>
        <v>ITALY</v>
      </c>
      <c r="J2682" s="10" t="str">
        <f>_xlfn.XLOOKUP(A2682,Country_MZ[MARKET_NODE],Country_MZ[COUNTRY_NAME])</f>
        <v>ITALY</v>
      </c>
    </row>
    <row r="2683" spans="1:10" hidden="1">
      <c r="A2683" s="10" t="s">
        <v>58</v>
      </c>
      <c r="B2683" s="10" t="s">
        <v>60</v>
      </c>
      <c r="C2683" s="10" t="s">
        <v>421</v>
      </c>
      <c r="D2683" s="10">
        <v>2034</v>
      </c>
      <c r="E2683" s="10" t="s">
        <v>60</v>
      </c>
      <c r="F2683" s="10">
        <v>0</v>
      </c>
      <c r="G2683" s="10">
        <v>0</v>
      </c>
      <c r="H2683" s="10" t="s">
        <v>291</v>
      </c>
      <c r="I2683" s="10" t="str">
        <f>_xlfn.XLOOKUP(E2683,Country_MZ[MARKET_NODE],Country_MZ[COUNTRY_NAME])</f>
        <v>ITALY</v>
      </c>
      <c r="J2683" s="10" t="str">
        <f>_xlfn.XLOOKUP(A2683,Country_MZ[MARKET_NODE],Country_MZ[COUNTRY_NAME])</f>
        <v>ITALY</v>
      </c>
    </row>
    <row r="2684" spans="1:10" hidden="1">
      <c r="A2684" s="10" t="s">
        <v>58</v>
      </c>
      <c r="B2684" s="10" t="s">
        <v>60</v>
      </c>
      <c r="C2684" s="10" t="s">
        <v>421</v>
      </c>
      <c r="D2684" s="10">
        <v>2035</v>
      </c>
      <c r="E2684" s="10" t="s">
        <v>58</v>
      </c>
      <c r="F2684" s="10">
        <v>6200</v>
      </c>
      <c r="G2684" s="10">
        <v>6200</v>
      </c>
      <c r="H2684" s="10" t="s">
        <v>291</v>
      </c>
      <c r="I2684" s="10" t="str">
        <f>_xlfn.XLOOKUP(E2684,Country_MZ[MARKET_NODE],Country_MZ[COUNTRY_NAME])</f>
        <v>ITALY</v>
      </c>
      <c r="J2684" s="10" t="str">
        <f>_xlfn.XLOOKUP(A2684,Country_MZ[MARKET_NODE],Country_MZ[COUNTRY_NAME])</f>
        <v>ITALY</v>
      </c>
    </row>
    <row r="2685" spans="1:10" hidden="1">
      <c r="A2685" s="10" t="s">
        <v>58</v>
      </c>
      <c r="B2685" s="10" t="s">
        <v>60</v>
      </c>
      <c r="C2685" s="10" t="s">
        <v>421</v>
      </c>
      <c r="D2685" s="10">
        <v>2035</v>
      </c>
      <c r="E2685" s="10" t="s">
        <v>60</v>
      </c>
      <c r="F2685" s="10">
        <v>6200</v>
      </c>
      <c r="G2685" s="10">
        <v>6200</v>
      </c>
      <c r="H2685" s="10" t="s">
        <v>291</v>
      </c>
      <c r="I2685" s="10" t="str">
        <f>_xlfn.XLOOKUP(E2685,Country_MZ[MARKET_NODE],Country_MZ[COUNTRY_NAME])</f>
        <v>ITALY</v>
      </c>
      <c r="J2685" s="10" t="str">
        <f>_xlfn.XLOOKUP(A2685,Country_MZ[MARKET_NODE],Country_MZ[COUNTRY_NAME])</f>
        <v>ITALY</v>
      </c>
    </row>
    <row r="2686" spans="1:10" hidden="1">
      <c r="A2686" s="10" t="s">
        <v>58</v>
      </c>
      <c r="B2686" s="10" t="s">
        <v>61</v>
      </c>
      <c r="C2686" s="10" t="s">
        <v>422</v>
      </c>
      <c r="D2686" s="10">
        <v>2025</v>
      </c>
      <c r="E2686" s="10" t="s">
        <v>58</v>
      </c>
      <c r="F2686" s="10">
        <v>0</v>
      </c>
      <c r="G2686" s="10">
        <v>0</v>
      </c>
      <c r="H2686" s="10" t="s">
        <v>291</v>
      </c>
      <c r="I2686" s="10" t="str">
        <f>_xlfn.XLOOKUP(E2686,Country_MZ[MARKET_NODE],Country_MZ[COUNTRY_NAME])</f>
        <v>ITALY</v>
      </c>
      <c r="J2686" s="10" t="str">
        <f>_xlfn.XLOOKUP(A2686,Country_MZ[MARKET_NODE],Country_MZ[COUNTRY_NAME])</f>
        <v>ITALY</v>
      </c>
    </row>
    <row r="2687" spans="1:10" hidden="1">
      <c r="A2687" s="10" t="s">
        <v>58</v>
      </c>
      <c r="B2687" s="10" t="s">
        <v>61</v>
      </c>
      <c r="C2687" s="10" t="s">
        <v>422</v>
      </c>
      <c r="D2687" s="10">
        <v>2025</v>
      </c>
      <c r="E2687" s="10" t="s">
        <v>61</v>
      </c>
      <c r="F2687" s="10">
        <v>0</v>
      </c>
      <c r="G2687" s="10">
        <v>0</v>
      </c>
      <c r="H2687" s="10" t="s">
        <v>291</v>
      </c>
      <c r="I2687" s="10" t="str">
        <f>_xlfn.XLOOKUP(E2687,Country_MZ[MARKET_NODE],Country_MZ[COUNTRY_NAME])</f>
        <v>ITALY</v>
      </c>
      <c r="J2687" s="10" t="str">
        <f>_xlfn.XLOOKUP(A2687,Country_MZ[MARKET_NODE],Country_MZ[COUNTRY_NAME])</f>
        <v>ITALY</v>
      </c>
    </row>
    <row r="2688" spans="1:10" hidden="1">
      <c r="A2688" s="10" t="s">
        <v>58</v>
      </c>
      <c r="B2688" s="10" t="s">
        <v>61</v>
      </c>
      <c r="C2688" s="10" t="s">
        <v>422</v>
      </c>
      <c r="D2688" s="10">
        <v>2026</v>
      </c>
      <c r="E2688" s="10" t="s">
        <v>58</v>
      </c>
      <c r="F2688" s="10">
        <v>900</v>
      </c>
      <c r="G2688" s="10">
        <v>870</v>
      </c>
      <c r="H2688" s="10" t="s">
        <v>292</v>
      </c>
      <c r="I2688" s="10" t="str">
        <f>_xlfn.XLOOKUP(E2688,Country_MZ[MARKET_NODE],Country_MZ[COUNTRY_NAME])</f>
        <v>ITALY</v>
      </c>
      <c r="J2688" s="10" t="str">
        <f>_xlfn.XLOOKUP(A2688,Country_MZ[MARKET_NODE],Country_MZ[COUNTRY_NAME])</f>
        <v>ITALY</v>
      </c>
    </row>
    <row r="2689" spans="1:10" hidden="1">
      <c r="A2689" s="10" t="s">
        <v>58</v>
      </c>
      <c r="B2689" s="10" t="s">
        <v>61</v>
      </c>
      <c r="C2689" s="10" t="s">
        <v>422</v>
      </c>
      <c r="D2689" s="10">
        <v>2026</v>
      </c>
      <c r="E2689" s="10" t="s">
        <v>61</v>
      </c>
      <c r="F2689" s="10">
        <v>900</v>
      </c>
      <c r="G2689" s="10">
        <v>870</v>
      </c>
      <c r="H2689" s="10" t="s">
        <v>292</v>
      </c>
      <c r="I2689" s="10" t="str">
        <f>_xlfn.XLOOKUP(E2689,Country_MZ[MARKET_NODE],Country_MZ[COUNTRY_NAME])</f>
        <v>ITALY</v>
      </c>
      <c r="J2689" s="10" t="str">
        <f>_xlfn.XLOOKUP(A2689,Country_MZ[MARKET_NODE],Country_MZ[COUNTRY_NAME])</f>
        <v>ITALY</v>
      </c>
    </row>
    <row r="2690" spans="1:10" hidden="1">
      <c r="A2690" s="10" t="s">
        <v>58</v>
      </c>
      <c r="B2690" s="10" t="s">
        <v>61</v>
      </c>
      <c r="C2690" s="10" t="s">
        <v>422</v>
      </c>
      <c r="D2690" s="10">
        <v>2027</v>
      </c>
      <c r="E2690" s="10" t="s">
        <v>58</v>
      </c>
      <c r="F2690" s="10">
        <v>900</v>
      </c>
      <c r="G2690" s="10">
        <v>870</v>
      </c>
      <c r="H2690" s="10" t="s">
        <v>292</v>
      </c>
      <c r="I2690" s="10" t="str">
        <f>_xlfn.XLOOKUP(E2690,Country_MZ[MARKET_NODE],Country_MZ[COUNTRY_NAME])</f>
        <v>ITALY</v>
      </c>
      <c r="J2690" s="10" t="str">
        <f>_xlfn.XLOOKUP(A2690,Country_MZ[MARKET_NODE],Country_MZ[COUNTRY_NAME])</f>
        <v>ITALY</v>
      </c>
    </row>
    <row r="2691" spans="1:10" hidden="1">
      <c r="A2691" s="10" t="s">
        <v>58</v>
      </c>
      <c r="B2691" s="10" t="s">
        <v>61</v>
      </c>
      <c r="C2691" s="10" t="s">
        <v>422</v>
      </c>
      <c r="D2691" s="10">
        <v>2027</v>
      </c>
      <c r="E2691" s="10" t="s">
        <v>61</v>
      </c>
      <c r="F2691" s="10">
        <v>900</v>
      </c>
      <c r="G2691" s="10">
        <v>870</v>
      </c>
      <c r="H2691" s="10" t="s">
        <v>292</v>
      </c>
      <c r="I2691" s="10" t="str">
        <f>_xlfn.XLOOKUP(E2691,Country_MZ[MARKET_NODE],Country_MZ[COUNTRY_NAME])</f>
        <v>ITALY</v>
      </c>
      <c r="J2691" s="10" t="str">
        <f>_xlfn.XLOOKUP(A2691,Country_MZ[MARKET_NODE],Country_MZ[COUNTRY_NAME])</f>
        <v>ITALY</v>
      </c>
    </row>
    <row r="2692" spans="1:10" hidden="1">
      <c r="A2692" s="10" t="s">
        <v>58</v>
      </c>
      <c r="B2692" s="10" t="s">
        <v>61</v>
      </c>
      <c r="C2692" s="10" t="s">
        <v>422</v>
      </c>
      <c r="D2692" s="10">
        <v>2028</v>
      </c>
      <c r="E2692" s="10" t="s">
        <v>58</v>
      </c>
      <c r="F2692" s="10">
        <v>900</v>
      </c>
      <c r="G2692" s="10">
        <v>870</v>
      </c>
      <c r="H2692" s="10" t="s">
        <v>292</v>
      </c>
      <c r="I2692" s="10" t="str">
        <f>_xlfn.XLOOKUP(E2692,Country_MZ[MARKET_NODE],Country_MZ[COUNTRY_NAME])</f>
        <v>ITALY</v>
      </c>
      <c r="J2692" s="10" t="str">
        <f>_xlfn.XLOOKUP(A2692,Country_MZ[MARKET_NODE],Country_MZ[COUNTRY_NAME])</f>
        <v>ITALY</v>
      </c>
    </row>
    <row r="2693" spans="1:10" hidden="1">
      <c r="A2693" s="10" t="s">
        <v>58</v>
      </c>
      <c r="B2693" s="10" t="s">
        <v>61</v>
      </c>
      <c r="C2693" s="10" t="s">
        <v>422</v>
      </c>
      <c r="D2693" s="10">
        <v>2028</v>
      </c>
      <c r="E2693" s="10" t="s">
        <v>61</v>
      </c>
      <c r="F2693" s="10">
        <v>900</v>
      </c>
      <c r="G2693" s="10">
        <v>870</v>
      </c>
      <c r="H2693" s="10" t="s">
        <v>292</v>
      </c>
      <c r="I2693" s="10" t="str">
        <f>_xlfn.XLOOKUP(E2693,Country_MZ[MARKET_NODE],Country_MZ[COUNTRY_NAME])</f>
        <v>ITALY</v>
      </c>
      <c r="J2693" s="10" t="str">
        <f>_xlfn.XLOOKUP(A2693,Country_MZ[MARKET_NODE],Country_MZ[COUNTRY_NAME])</f>
        <v>ITALY</v>
      </c>
    </row>
    <row r="2694" spans="1:10" hidden="1">
      <c r="A2694" s="10" t="s">
        <v>58</v>
      </c>
      <c r="B2694" s="10" t="s">
        <v>61</v>
      </c>
      <c r="C2694" s="10" t="s">
        <v>422</v>
      </c>
      <c r="D2694" s="10">
        <v>2029</v>
      </c>
      <c r="E2694" s="10" t="s">
        <v>58</v>
      </c>
      <c r="F2694" s="10">
        <v>900</v>
      </c>
      <c r="G2694" s="10">
        <v>870</v>
      </c>
      <c r="H2694" s="10" t="s">
        <v>292</v>
      </c>
      <c r="I2694" s="10" t="str">
        <f>_xlfn.XLOOKUP(E2694,Country_MZ[MARKET_NODE],Country_MZ[COUNTRY_NAME])</f>
        <v>ITALY</v>
      </c>
      <c r="J2694" s="10" t="str">
        <f>_xlfn.XLOOKUP(A2694,Country_MZ[MARKET_NODE],Country_MZ[COUNTRY_NAME])</f>
        <v>ITALY</v>
      </c>
    </row>
    <row r="2695" spans="1:10" hidden="1">
      <c r="A2695" s="10" t="s">
        <v>58</v>
      </c>
      <c r="B2695" s="10" t="s">
        <v>61</v>
      </c>
      <c r="C2695" s="10" t="s">
        <v>422</v>
      </c>
      <c r="D2695" s="10">
        <v>2029</v>
      </c>
      <c r="E2695" s="10" t="s">
        <v>61</v>
      </c>
      <c r="F2695" s="10">
        <v>900</v>
      </c>
      <c r="G2695" s="10">
        <v>870</v>
      </c>
      <c r="H2695" s="10" t="s">
        <v>292</v>
      </c>
      <c r="I2695" s="10" t="str">
        <f>_xlfn.XLOOKUP(E2695,Country_MZ[MARKET_NODE],Country_MZ[COUNTRY_NAME])</f>
        <v>ITALY</v>
      </c>
      <c r="J2695" s="10" t="str">
        <f>_xlfn.XLOOKUP(A2695,Country_MZ[MARKET_NODE],Country_MZ[COUNTRY_NAME])</f>
        <v>ITALY</v>
      </c>
    </row>
    <row r="2696" spans="1:10" hidden="1">
      <c r="A2696" s="10" t="s">
        <v>58</v>
      </c>
      <c r="B2696" s="10" t="s">
        <v>61</v>
      </c>
      <c r="C2696" s="10" t="s">
        <v>422</v>
      </c>
      <c r="D2696" s="10">
        <v>2030</v>
      </c>
      <c r="E2696" s="10" t="s">
        <v>58</v>
      </c>
      <c r="F2696" s="10">
        <v>900</v>
      </c>
      <c r="G2696" s="10">
        <v>870</v>
      </c>
      <c r="H2696" s="10" t="s">
        <v>292</v>
      </c>
      <c r="I2696" s="10" t="str">
        <f>_xlfn.XLOOKUP(E2696,Country_MZ[MARKET_NODE],Country_MZ[COUNTRY_NAME])</f>
        <v>ITALY</v>
      </c>
      <c r="J2696" s="10" t="str">
        <f>_xlfn.XLOOKUP(A2696,Country_MZ[MARKET_NODE],Country_MZ[COUNTRY_NAME])</f>
        <v>ITALY</v>
      </c>
    </row>
    <row r="2697" spans="1:10" hidden="1">
      <c r="A2697" s="10" t="s">
        <v>58</v>
      </c>
      <c r="B2697" s="10" t="s">
        <v>61</v>
      </c>
      <c r="C2697" s="10" t="s">
        <v>422</v>
      </c>
      <c r="D2697" s="10">
        <v>2030</v>
      </c>
      <c r="E2697" s="10" t="s">
        <v>61</v>
      </c>
      <c r="F2697" s="10">
        <v>900</v>
      </c>
      <c r="G2697" s="10">
        <v>870</v>
      </c>
      <c r="H2697" s="10" t="s">
        <v>292</v>
      </c>
      <c r="I2697" s="10" t="str">
        <f>_xlfn.XLOOKUP(E2697,Country_MZ[MARKET_NODE],Country_MZ[COUNTRY_NAME])</f>
        <v>ITALY</v>
      </c>
      <c r="J2697" s="10" t="str">
        <f>_xlfn.XLOOKUP(A2697,Country_MZ[MARKET_NODE],Country_MZ[COUNTRY_NAME])</f>
        <v>ITALY</v>
      </c>
    </row>
    <row r="2698" spans="1:10" hidden="1">
      <c r="A2698" s="10" t="s">
        <v>58</v>
      </c>
      <c r="B2698" s="10" t="s">
        <v>61</v>
      </c>
      <c r="C2698" s="10" t="s">
        <v>422</v>
      </c>
      <c r="D2698" s="10">
        <v>2031</v>
      </c>
      <c r="E2698" s="10" t="s">
        <v>58</v>
      </c>
      <c r="F2698" s="10">
        <v>900</v>
      </c>
      <c r="G2698" s="10">
        <v>870</v>
      </c>
      <c r="H2698" s="10" t="s">
        <v>292</v>
      </c>
      <c r="I2698" s="10" t="str">
        <f>_xlfn.XLOOKUP(E2698,Country_MZ[MARKET_NODE],Country_MZ[COUNTRY_NAME])</f>
        <v>ITALY</v>
      </c>
      <c r="J2698" s="10" t="str">
        <f>_xlfn.XLOOKUP(A2698,Country_MZ[MARKET_NODE],Country_MZ[COUNTRY_NAME])</f>
        <v>ITALY</v>
      </c>
    </row>
    <row r="2699" spans="1:10" hidden="1">
      <c r="A2699" s="10" t="s">
        <v>58</v>
      </c>
      <c r="B2699" s="10" t="s">
        <v>61</v>
      </c>
      <c r="C2699" s="10" t="s">
        <v>422</v>
      </c>
      <c r="D2699" s="10">
        <v>2031</v>
      </c>
      <c r="E2699" s="10" t="s">
        <v>61</v>
      </c>
      <c r="F2699" s="10">
        <v>900</v>
      </c>
      <c r="G2699" s="10">
        <v>870</v>
      </c>
      <c r="H2699" s="10" t="s">
        <v>292</v>
      </c>
      <c r="I2699" s="10" t="str">
        <f>_xlfn.XLOOKUP(E2699,Country_MZ[MARKET_NODE],Country_MZ[COUNTRY_NAME])</f>
        <v>ITALY</v>
      </c>
      <c r="J2699" s="10" t="str">
        <f>_xlfn.XLOOKUP(A2699,Country_MZ[MARKET_NODE],Country_MZ[COUNTRY_NAME])</f>
        <v>ITALY</v>
      </c>
    </row>
    <row r="2700" spans="1:10" hidden="1">
      <c r="A2700" s="10" t="s">
        <v>58</v>
      </c>
      <c r="B2700" s="10" t="s">
        <v>61</v>
      </c>
      <c r="C2700" s="10" t="s">
        <v>422</v>
      </c>
      <c r="D2700" s="10">
        <v>2032</v>
      </c>
      <c r="E2700" s="10" t="s">
        <v>58</v>
      </c>
      <c r="F2700" s="10">
        <v>900</v>
      </c>
      <c r="G2700" s="10">
        <v>870</v>
      </c>
      <c r="H2700" s="10" t="s">
        <v>292</v>
      </c>
      <c r="I2700" s="10" t="str">
        <f>_xlfn.XLOOKUP(E2700,Country_MZ[MARKET_NODE],Country_MZ[COUNTRY_NAME])</f>
        <v>ITALY</v>
      </c>
      <c r="J2700" s="10" t="str">
        <f>_xlfn.XLOOKUP(A2700,Country_MZ[MARKET_NODE],Country_MZ[COUNTRY_NAME])</f>
        <v>ITALY</v>
      </c>
    </row>
    <row r="2701" spans="1:10" hidden="1">
      <c r="A2701" s="10" t="s">
        <v>58</v>
      </c>
      <c r="B2701" s="10" t="s">
        <v>61</v>
      </c>
      <c r="C2701" s="10" t="s">
        <v>422</v>
      </c>
      <c r="D2701" s="10">
        <v>2032</v>
      </c>
      <c r="E2701" s="10" t="s">
        <v>61</v>
      </c>
      <c r="F2701" s="10">
        <v>900</v>
      </c>
      <c r="G2701" s="10">
        <v>870</v>
      </c>
      <c r="H2701" s="10" t="s">
        <v>292</v>
      </c>
      <c r="I2701" s="10" t="str">
        <f>_xlfn.XLOOKUP(E2701,Country_MZ[MARKET_NODE],Country_MZ[COUNTRY_NAME])</f>
        <v>ITALY</v>
      </c>
      <c r="J2701" s="10" t="str">
        <f>_xlfn.XLOOKUP(A2701,Country_MZ[MARKET_NODE],Country_MZ[COUNTRY_NAME])</f>
        <v>ITALY</v>
      </c>
    </row>
    <row r="2702" spans="1:10" hidden="1">
      <c r="A2702" s="10" t="s">
        <v>58</v>
      </c>
      <c r="B2702" s="10" t="s">
        <v>61</v>
      </c>
      <c r="C2702" s="10" t="s">
        <v>422</v>
      </c>
      <c r="D2702" s="10">
        <v>2033</v>
      </c>
      <c r="E2702" s="10" t="s">
        <v>58</v>
      </c>
      <c r="F2702" s="10">
        <v>900</v>
      </c>
      <c r="G2702" s="10">
        <v>870</v>
      </c>
      <c r="H2702" s="10" t="s">
        <v>292</v>
      </c>
      <c r="I2702" s="10" t="str">
        <f>_xlfn.XLOOKUP(E2702,Country_MZ[MARKET_NODE],Country_MZ[COUNTRY_NAME])</f>
        <v>ITALY</v>
      </c>
      <c r="J2702" s="10" t="str">
        <f>_xlfn.XLOOKUP(A2702,Country_MZ[MARKET_NODE],Country_MZ[COUNTRY_NAME])</f>
        <v>ITALY</v>
      </c>
    </row>
    <row r="2703" spans="1:10" hidden="1">
      <c r="A2703" s="10" t="s">
        <v>58</v>
      </c>
      <c r="B2703" s="10" t="s">
        <v>61</v>
      </c>
      <c r="C2703" s="10" t="s">
        <v>422</v>
      </c>
      <c r="D2703" s="10">
        <v>2033</v>
      </c>
      <c r="E2703" s="10" t="s">
        <v>61</v>
      </c>
      <c r="F2703" s="10">
        <v>900</v>
      </c>
      <c r="G2703" s="10">
        <v>870</v>
      </c>
      <c r="H2703" s="10" t="s">
        <v>292</v>
      </c>
      <c r="I2703" s="10" t="str">
        <f>_xlfn.XLOOKUP(E2703,Country_MZ[MARKET_NODE],Country_MZ[COUNTRY_NAME])</f>
        <v>ITALY</v>
      </c>
      <c r="J2703" s="10" t="str">
        <f>_xlfn.XLOOKUP(A2703,Country_MZ[MARKET_NODE],Country_MZ[COUNTRY_NAME])</f>
        <v>ITALY</v>
      </c>
    </row>
    <row r="2704" spans="1:10" hidden="1">
      <c r="A2704" s="10" t="s">
        <v>58</v>
      </c>
      <c r="B2704" s="10" t="s">
        <v>61</v>
      </c>
      <c r="C2704" s="10" t="s">
        <v>422</v>
      </c>
      <c r="D2704" s="10">
        <v>2034</v>
      </c>
      <c r="E2704" s="10" t="s">
        <v>58</v>
      </c>
      <c r="F2704" s="10">
        <v>900</v>
      </c>
      <c r="G2704" s="10">
        <v>870</v>
      </c>
      <c r="H2704" s="10" t="s">
        <v>292</v>
      </c>
      <c r="I2704" s="10" t="str">
        <f>_xlfn.XLOOKUP(E2704,Country_MZ[MARKET_NODE],Country_MZ[COUNTRY_NAME])</f>
        <v>ITALY</v>
      </c>
      <c r="J2704" s="10" t="str">
        <f>_xlfn.XLOOKUP(A2704,Country_MZ[MARKET_NODE],Country_MZ[COUNTRY_NAME])</f>
        <v>ITALY</v>
      </c>
    </row>
    <row r="2705" spans="1:10" hidden="1">
      <c r="A2705" s="10" t="s">
        <v>58</v>
      </c>
      <c r="B2705" s="10" t="s">
        <v>61</v>
      </c>
      <c r="C2705" s="10" t="s">
        <v>422</v>
      </c>
      <c r="D2705" s="10">
        <v>2034</v>
      </c>
      <c r="E2705" s="10" t="s">
        <v>61</v>
      </c>
      <c r="F2705" s="10">
        <v>900</v>
      </c>
      <c r="G2705" s="10">
        <v>870</v>
      </c>
      <c r="H2705" s="10" t="s">
        <v>292</v>
      </c>
      <c r="I2705" s="10" t="str">
        <f>_xlfn.XLOOKUP(E2705,Country_MZ[MARKET_NODE],Country_MZ[COUNTRY_NAME])</f>
        <v>ITALY</v>
      </c>
      <c r="J2705" s="10" t="str">
        <f>_xlfn.XLOOKUP(A2705,Country_MZ[MARKET_NODE],Country_MZ[COUNTRY_NAME])</f>
        <v>ITALY</v>
      </c>
    </row>
    <row r="2706" spans="1:10" hidden="1">
      <c r="A2706" s="10" t="s">
        <v>58</v>
      </c>
      <c r="B2706" s="10" t="s">
        <v>61</v>
      </c>
      <c r="C2706" s="10" t="s">
        <v>422</v>
      </c>
      <c r="D2706" s="10">
        <v>2035</v>
      </c>
      <c r="E2706" s="10" t="s">
        <v>58</v>
      </c>
      <c r="F2706" s="10">
        <v>900</v>
      </c>
      <c r="G2706" s="10">
        <v>870</v>
      </c>
      <c r="H2706" s="10" t="s">
        <v>292</v>
      </c>
      <c r="I2706" s="10" t="str">
        <f>_xlfn.XLOOKUP(E2706,Country_MZ[MARKET_NODE],Country_MZ[COUNTRY_NAME])</f>
        <v>ITALY</v>
      </c>
      <c r="J2706" s="10" t="str">
        <f>_xlfn.XLOOKUP(A2706,Country_MZ[MARKET_NODE],Country_MZ[COUNTRY_NAME])</f>
        <v>ITALY</v>
      </c>
    </row>
    <row r="2707" spans="1:10" hidden="1">
      <c r="A2707" s="10" t="s">
        <v>58</v>
      </c>
      <c r="B2707" s="10" t="s">
        <v>61</v>
      </c>
      <c r="C2707" s="10" t="s">
        <v>422</v>
      </c>
      <c r="D2707" s="10">
        <v>2035</v>
      </c>
      <c r="E2707" s="10" t="s">
        <v>61</v>
      </c>
      <c r="F2707" s="10">
        <v>900</v>
      </c>
      <c r="G2707" s="10">
        <v>870</v>
      </c>
      <c r="H2707" s="10" t="s">
        <v>292</v>
      </c>
      <c r="I2707" s="10" t="str">
        <f>_xlfn.XLOOKUP(E2707,Country_MZ[MARKET_NODE],Country_MZ[COUNTRY_NAME])</f>
        <v>ITALY</v>
      </c>
      <c r="J2707" s="10" t="str">
        <f>_xlfn.XLOOKUP(A2707,Country_MZ[MARKET_NODE],Country_MZ[COUNTRY_NAME])</f>
        <v>ITALY</v>
      </c>
    </row>
    <row r="2708" spans="1:10" hidden="1">
      <c r="A2708" s="10" t="s">
        <v>58</v>
      </c>
      <c r="B2708" s="10" t="s">
        <v>275</v>
      </c>
      <c r="C2708" s="10" t="s">
        <v>423</v>
      </c>
      <c r="D2708" s="10">
        <v>2025</v>
      </c>
      <c r="E2708" s="10" t="s">
        <v>58</v>
      </c>
      <c r="F2708" s="10">
        <v>0</v>
      </c>
      <c r="G2708" s="10">
        <v>0</v>
      </c>
      <c r="H2708" s="10" t="s">
        <v>291</v>
      </c>
      <c r="I2708" s="10" t="str">
        <f>_xlfn.XLOOKUP(E2708,Country_MZ[MARKET_NODE],Country_MZ[COUNTRY_NAME])</f>
        <v>ITALY</v>
      </c>
      <c r="J2708" s="10" t="str">
        <f>_xlfn.XLOOKUP(A2708,Country_MZ[MARKET_NODE],Country_MZ[COUNTRY_NAME])</f>
        <v>ITALY</v>
      </c>
    </row>
    <row r="2709" spans="1:10" hidden="1">
      <c r="A2709" s="10" t="s">
        <v>58</v>
      </c>
      <c r="B2709" s="10" t="s">
        <v>275</v>
      </c>
      <c r="C2709" s="10" t="s">
        <v>423</v>
      </c>
      <c r="D2709" s="10">
        <v>2026</v>
      </c>
      <c r="E2709" s="10" t="s">
        <v>58</v>
      </c>
      <c r="F2709" s="10">
        <v>0</v>
      </c>
      <c r="G2709" s="10">
        <v>0</v>
      </c>
      <c r="H2709" s="10" t="s">
        <v>291</v>
      </c>
      <c r="I2709" s="10" t="str">
        <f>_xlfn.XLOOKUP(E2709,Country_MZ[MARKET_NODE],Country_MZ[COUNTRY_NAME])</f>
        <v>ITALY</v>
      </c>
      <c r="J2709" s="10" t="str">
        <f>_xlfn.XLOOKUP(A2709,Country_MZ[MARKET_NODE],Country_MZ[COUNTRY_NAME])</f>
        <v>ITALY</v>
      </c>
    </row>
    <row r="2710" spans="1:10" hidden="1">
      <c r="A2710" s="10" t="s">
        <v>58</v>
      </c>
      <c r="B2710" s="10" t="s">
        <v>275</v>
      </c>
      <c r="C2710" s="10" t="s">
        <v>423</v>
      </c>
      <c r="D2710" s="10">
        <v>2027</v>
      </c>
      <c r="E2710" s="10" t="s">
        <v>58</v>
      </c>
      <c r="F2710" s="10">
        <v>0</v>
      </c>
      <c r="G2710" s="10">
        <v>0</v>
      </c>
      <c r="H2710" s="10" t="s">
        <v>291</v>
      </c>
      <c r="I2710" s="10" t="str">
        <f>_xlfn.XLOOKUP(E2710,Country_MZ[MARKET_NODE],Country_MZ[COUNTRY_NAME])</f>
        <v>ITALY</v>
      </c>
      <c r="J2710" s="10" t="str">
        <f>_xlfn.XLOOKUP(A2710,Country_MZ[MARKET_NODE],Country_MZ[COUNTRY_NAME])</f>
        <v>ITALY</v>
      </c>
    </row>
    <row r="2711" spans="1:10" hidden="1">
      <c r="A2711" s="10" t="s">
        <v>58</v>
      </c>
      <c r="B2711" s="10" t="s">
        <v>275</v>
      </c>
      <c r="C2711" s="10" t="s">
        <v>423</v>
      </c>
      <c r="D2711" s="10">
        <v>2028</v>
      </c>
      <c r="E2711" s="10" t="s">
        <v>58</v>
      </c>
      <c r="F2711" s="10">
        <v>1000</v>
      </c>
      <c r="G2711" s="10">
        <v>1000</v>
      </c>
      <c r="H2711" s="10" t="s">
        <v>291</v>
      </c>
      <c r="I2711" s="10" t="str">
        <f>_xlfn.XLOOKUP(E2711,Country_MZ[MARKET_NODE],Country_MZ[COUNTRY_NAME])</f>
        <v>ITALY</v>
      </c>
      <c r="J2711" s="10" t="str">
        <f>_xlfn.XLOOKUP(A2711,Country_MZ[MARKET_NODE],Country_MZ[COUNTRY_NAME])</f>
        <v>ITALY</v>
      </c>
    </row>
    <row r="2712" spans="1:10" hidden="1">
      <c r="A2712" s="10" t="s">
        <v>58</v>
      </c>
      <c r="B2712" s="10" t="s">
        <v>275</v>
      </c>
      <c r="C2712" s="10" t="s">
        <v>423</v>
      </c>
      <c r="D2712" s="10">
        <v>2029</v>
      </c>
      <c r="E2712" s="10" t="s">
        <v>58</v>
      </c>
      <c r="F2712" s="10">
        <v>1000</v>
      </c>
      <c r="G2712" s="10">
        <v>1000</v>
      </c>
      <c r="H2712" s="10" t="s">
        <v>291</v>
      </c>
      <c r="I2712" s="10" t="str">
        <f>_xlfn.XLOOKUP(E2712,Country_MZ[MARKET_NODE],Country_MZ[COUNTRY_NAME])</f>
        <v>ITALY</v>
      </c>
      <c r="J2712" s="10" t="str">
        <f>_xlfn.XLOOKUP(A2712,Country_MZ[MARKET_NODE],Country_MZ[COUNTRY_NAME])</f>
        <v>ITALY</v>
      </c>
    </row>
    <row r="2713" spans="1:10" hidden="1">
      <c r="A2713" s="10" t="s">
        <v>58</v>
      </c>
      <c r="B2713" s="10" t="s">
        <v>275</v>
      </c>
      <c r="C2713" s="10" t="s">
        <v>423</v>
      </c>
      <c r="D2713" s="10">
        <v>2030</v>
      </c>
      <c r="E2713" s="10" t="s">
        <v>58</v>
      </c>
      <c r="F2713" s="10">
        <v>1000</v>
      </c>
      <c r="G2713" s="10">
        <v>1000</v>
      </c>
      <c r="H2713" s="10" t="s">
        <v>291</v>
      </c>
      <c r="I2713" s="10" t="str">
        <f>_xlfn.XLOOKUP(E2713,Country_MZ[MARKET_NODE],Country_MZ[COUNTRY_NAME])</f>
        <v>ITALY</v>
      </c>
      <c r="J2713" s="10" t="str">
        <f>_xlfn.XLOOKUP(A2713,Country_MZ[MARKET_NODE],Country_MZ[COUNTRY_NAME])</f>
        <v>ITALY</v>
      </c>
    </row>
    <row r="2714" spans="1:10" hidden="1">
      <c r="A2714" s="10" t="s">
        <v>58</v>
      </c>
      <c r="B2714" s="10" t="s">
        <v>275</v>
      </c>
      <c r="C2714" s="10" t="s">
        <v>423</v>
      </c>
      <c r="D2714" s="10">
        <v>2031</v>
      </c>
      <c r="E2714" s="10" t="s">
        <v>58</v>
      </c>
      <c r="F2714" s="10">
        <v>1000</v>
      </c>
      <c r="G2714" s="10">
        <v>1000</v>
      </c>
      <c r="H2714" s="10" t="s">
        <v>291</v>
      </c>
      <c r="I2714" s="10" t="str">
        <f>_xlfn.XLOOKUP(E2714,Country_MZ[MARKET_NODE],Country_MZ[COUNTRY_NAME])</f>
        <v>ITALY</v>
      </c>
      <c r="J2714" s="10" t="str">
        <f>_xlfn.XLOOKUP(A2714,Country_MZ[MARKET_NODE],Country_MZ[COUNTRY_NAME])</f>
        <v>ITALY</v>
      </c>
    </row>
    <row r="2715" spans="1:10" hidden="1">
      <c r="A2715" s="10" t="s">
        <v>58</v>
      </c>
      <c r="B2715" s="10" t="s">
        <v>275</v>
      </c>
      <c r="C2715" s="10" t="s">
        <v>423</v>
      </c>
      <c r="D2715" s="10">
        <v>2032</v>
      </c>
      <c r="E2715" s="10" t="s">
        <v>58</v>
      </c>
      <c r="F2715" s="10">
        <v>1000</v>
      </c>
      <c r="G2715" s="10">
        <v>1000</v>
      </c>
      <c r="H2715" s="10" t="s">
        <v>291</v>
      </c>
      <c r="I2715" s="10" t="str">
        <f>_xlfn.XLOOKUP(E2715,Country_MZ[MARKET_NODE],Country_MZ[COUNTRY_NAME])</f>
        <v>ITALY</v>
      </c>
      <c r="J2715" s="10" t="str">
        <f>_xlfn.XLOOKUP(A2715,Country_MZ[MARKET_NODE],Country_MZ[COUNTRY_NAME])</f>
        <v>ITALY</v>
      </c>
    </row>
    <row r="2716" spans="1:10" hidden="1">
      <c r="A2716" s="10" t="s">
        <v>58</v>
      </c>
      <c r="B2716" s="10" t="s">
        <v>275</v>
      </c>
      <c r="C2716" s="10" t="s">
        <v>423</v>
      </c>
      <c r="D2716" s="10">
        <v>2033</v>
      </c>
      <c r="E2716" s="10" t="s">
        <v>58</v>
      </c>
      <c r="F2716" s="10">
        <v>1000</v>
      </c>
      <c r="G2716" s="10">
        <v>1000</v>
      </c>
      <c r="H2716" s="10" t="s">
        <v>291</v>
      </c>
      <c r="I2716" s="10" t="str">
        <f>_xlfn.XLOOKUP(E2716,Country_MZ[MARKET_NODE],Country_MZ[COUNTRY_NAME])</f>
        <v>ITALY</v>
      </c>
      <c r="J2716" s="10" t="str">
        <f>_xlfn.XLOOKUP(A2716,Country_MZ[MARKET_NODE],Country_MZ[COUNTRY_NAME])</f>
        <v>ITALY</v>
      </c>
    </row>
    <row r="2717" spans="1:10" hidden="1">
      <c r="A2717" s="10" t="s">
        <v>58</v>
      </c>
      <c r="B2717" s="10" t="s">
        <v>275</v>
      </c>
      <c r="C2717" s="10" t="s">
        <v>423</v>
      </c>
      <c r="D2717" s="10">
        <v>2034</v>
      </c>
      <c r="E2717" s="10" t="s">
        <v>58</v>
      </c>
      <c r="F2717" s="10">
        <v>1000</v>
      </c>
      <c r="G2717" s="10">
        <v>1000</v>
      </c>
      <c r="H2717" s="10" t="s">
        <v>291</v>
      </c>
      <c r="I2717" s="10" t="str">
        <f>_xlfn.XLOOKUP(E2717,Country_MZ[MARKET_NODE],Country_MZ[COUNTRY_NAME])</f>
        <v>ITALY</v>
      </c>
      <c r="J2717" s="10" t="str">
        <f>_xlfn.XLOOKUP(A2717,Country_MZ[MARKET_NODE],Country_MZ[COUNTRY_NAME])</f>
        <v>ITALY</v>
      </c>
    </row>
    <row r="2718" spans="1:10" hidden="1">
      <c r="A2718" s="10" t="s">
        <v>58</v>
      </c>
      <c r="B2718" s="10" t="s">
        <v>275</v>
      </c>
      <c r="C2718" s="10" t="s">
        <v>423</v>
      </c>
      <c r="D2718" s="10">
        <v>2035</v>
      </c>
      <c r="E2718" s="10" t="s">
        <v>58</v>
      </c>
      <c r="F2718" s="10">
        <v>1000</v>
      </c>
      <c r="G2718" s="10">
        <v>1000</v>
      </c>
      <c r="H2718" s="10" t="s">
        <v>291</v>
      </c>
      <c r="I2718" s="10" t="str">
        <f>_xlfn.XLOOKUP(E2718,Country_MZ[MARKET_NODE],Country_MZ[COUNTRY_NAME])</f>
        <v>ITALY</v>
      </c>
      <c r="J2718" s="10" t="str">
        <f>_xlfn.XLOOKUP(A2718,Country_MZ[MARKET_NODE],Country_MZ[COUNTRY_NAME])</f>
        <v>ITALY</v>
      </c>
    </row>
    <row r="2719" spans="1:10" hidden="1">
      <c r="A2719" s="10" t="s">
        <v>58</v>
      </c>
      <c r="B2719" s="10" t="s">
        <v>68</v>
      </c>
      <c r="C2719" s="10" t="s">
        <v>424</v>
      </c>
      <c r="D2719" s="10">
        <v>2025</v>
      </c>
      <c r="E2719" s="10" t="s">
        <v>58</v>
      </c>
      <c r="F2719" s="10">
        <v>0</v>
      </c>
      <c r="G2719" s="10">
        <v>0</v>
      </c>
      <c r="H2719" s="10" t="s">
        <v>291</v>
      </c>
      <c r="I2719" s="10" t="str">
        <f>_xlfn.XLOOKUP(E2719,Country_MZ[MARKET_NODE],Country_MZ[COUNTRY_NAME])</f>
        <v>ITALY</v>
      </c>
      <c r="J2719" s="10" t="str">
        <f>_xlfn.XLOOKUP(A2719,Country_MZ[MARKET_NODE],Country_MZ[COUNTRY_NAME])</f>
        <v>ITALY</v>
      </c>
    </row>
    <row r="2720" spans="1:10" hidden="1">
      <c r="A2720" s="10" t="s">
        <v>58</v>
      </c>
      <c r="B2720" s="10" t="s">
        <v>68</v>
      </c>
      <c r="C2720" s="10" t="s">
        <v>424</v>
      </c>
      <c r="D2720" s="10">
        <v>2025</v>
      </c>
      <c r="E2720" s="10" t="s">
        <v>68</v>
      </c>
      <c r="F2720" s="10">
        <v>0</v>
      </c>
      <c r="G2720" s="10">
        <v>0</v>
      </c>
      <c r="H2720" s="10" t="s">
        <v>291</v>
      </c>
      <c r="I2720" s="10" t="str">
        <f>_xlfn.XLOOKUP(E2720,Country_MZ[MARKET_NODE],Country_MZ[COUNTRY_NAME])</f>
        <v>MONTENEGRO</v>
      </c>
      <c r="J2720" s="10" t="str">
        <f>_xlfn.XLOOKUP(A2720,Country_MZ[MARKET_NODE],Country_MZ[COUNTRY_NAME])</f>
        <v>ITALY</v>
      </c>
    </row>
    <row r="2721" spans="1:10" hidden="1">
      <c r="A2721" s="10" t="s">
        <v>58</v>
      </c>
      <c r="B2721" s="10" t="s">
        <v>68</v>
      </c>
      <c r="C2721" s="10" t="s">
        <v>424</v>
      </c>
      <c r="D2721" s="10">
        <v>2026</v>
      </c>
      <c r="E2721" s="10" t="s">
        <v>58</v>
      </c>
      <c r="F2721" s="10">
        <v>600</v>
      </c>
      <c r="G2721" s="10">
        <v>600</v>
      </c>
      <c r="H2721" s="10" t="s">
        <v>291</v>
      </c>
      <c r="I2721" s="10" t="str">
        <f>_xlfn.XLOOKUP(E2721,Country_MZ[MARKET_NODE],Country_MZ[COUNTRY_NAME])</f>
        <v>ITALY</v>
      </c>
      <c r="J2721" s="10" t="str">
        <f>_xlfn.XLOOKUP(A2721,Country_MZ[MARKET_NODE],Country_MZ[COUNTRY_NAME])</f>
        <v>ITALY</v>
      </c>
    </row>
    <row r="2722" spans="1:10" hidden="1">
      <c r="A2722" s="10" t="s">
        <v>58</v>
      </c>
      <c r="B2722" s="10" t="s">
        <v>68</v>
      </c>
      <c r="C2722" s="10" t="s">
        <v>424</v>
      </c>
      <c r="D2722" s="10">
        <v>2026</v>
      </c>
      <c r="E2722" s="10" t="s">
        <v>68</v>
      </c>
      <c r="F2722" s="10">
        <v>600</v>
      </c>
      <c r="G2722" s="10">
        <v>600</v>
      </c>
      <c r="H2722" s="10" t="s">
        <v>291</v>
      </c>
      <c r="I2722" s="10" t="str">
        <f>_xlfn.XLOOKUP(E2722,Country_MZ[MARKET_NODE],Country_MZ[COUNTRY_NAME])</f>
        <v>MONTENEGRO</v>
      </c>
      <c r="J2722" s="10" t="str">
        <f>_xlfn.XLOOKUP(A2722,Country_MZ[MARKET_NODE],Country_MZ[COUNTRY_NAME])</f>
        <v>ITALY</v>
      </c>
    </row>
    <row r="2723" spans="1:10" hidden="1">
      <c r="A2723" s="10" t="s">
        <v>58</v>
      </c>
      <c r="B2723" s="10" t="s">
        <v>68</v>
      </c>
      <c r="C2723" s="10" t="s">
        <v>424</v>
      </c>
      <c r="D2723" s="10">
        <v>2027</v>
      </c>
      <c r="E2723" s="10" t="s">
        <v>58</v>
      </c>
      <c r="F2723" s="10">
        <v>600</v>
      </c>
      <c r="G2723" s="10">
        <v>600</v>
      </c>
      <c r="H2723" s="10" t="s">
        <v>291</v>
      </c>
      <c r="I2723" s="10" t="str">
        <f>_xlfn.XLOOKUP(E2723,Country_MZ[MARKET_NODE],Country_MZ[COUNTRY_NAME])</f>
        <v>ITALY</v>
      </c>
      <c r="J2723" s="10" t="str">
        <f>_xlfn.XLOOKUP(A2723,Country_MZ[MARKET_NODE],Country_MZ[COUNTRY_NAME])</f>
        <v>ITALY</v>
      </c>
    </row>
    <row r="2724" spans="1:10" hidden="1">
      <c r="A2724" s="10" t="s">
        <v>58</v>
      </c>
      <c r="B2724" s="10" t="s">
        <v>68</v>
      </c>
      <c r="C2724" s="10" t="s">
        <v>424</v>
      </c>
      <c r="D2724" s="10">
        <v>2027</v>
      </c>
      <c r="E2724" s="10" t="s">
        <v>68</v>
      </c>
      <c r="F2724" s="10">
        <v>600</v>
      </c>
      <c r="G2724" s="10">
        <v>600</v>
      </c>
      <c r="H2724" s="10" t="s">
        <v>291</v>
      </c>
      <c r="I2724" s="10" t="str">
        <f>_xlfn.XLOOKUP(E2724,Country_MZ[MARKET_NODE],Country_MZ[COUNTRY_NAME])</f>
        <v>MONTENEGRO</v>
      </c>
      <c r="J2724" s="10" t="str">
        <f>_xlfn.XLOOKUP(A2724,Country_MZ[MARKET_NODE],Country_MZ[COUNTRY_NAME])</f>
        <v>ITALY</v>
      </c>
    </row>
    <row r="2725" spans="1:10" hidden="1">
      <c r="A2725" s="10" t="s">
        <v>58</v>
      </c>
      <c r="B2725" s="10" t="s">
        <v>68</v>
      </c>
      <c r="C2725" s="10" t="s">
        <v>424</v>
      </c>
      <c r="D2725" s="10">
        <v>2028</v>
      </c>
      <c r="E2725" s="10" t="s">
        <v>58</v>
      </c>
      <c r="F2725" s="10">
        <v>600</v>
      </c>
      <c r="G2725" s="10">
        <v>600</v>
      </c>
      <c r="H2725" s="10" t="s">
        <v>291</v>
      </c>
      <c r="I2725" s="10" t="str">
        <f>_xlfn.XLOOKUP(E2725,Country_MZ[MARKET_NODE],Country_MZ[COUNTRY_NAME])</f>
        <v>ITALY</v>
      </c>
      <c r="J2725" s="10" t="str">
        <f>_xlfn.XLOOKUP(A2725,Country_MZ[MARKET_NODE],Country_MZ[COUNTRY_NAME])</f>
        <v>ITALY</v>
      </c>
    </row>
    <row r="2726" spans="1:10" hidden="1">
      <c r="A2726" s="10" t="s">
        <v>58</v>
      </c>
      <c r="B2726" s="10" t="s">
        <v>68</v>
      </c>
      <c r="C2726" s="10" t="s">
        <v>424</v>
      </c>
      <c r="D2726" s="10">
        <v>2028</v>
      </c>
      <c r="E2726" s="10" t="s">
        <v>68</v>
      </c>
      <c r="F2726" s="10">
        <v>600</v>
      </c>
      <c r="G2726" s="10">
        <v>600</v>
      </c>
      <c r="H2726" s="10" t="s">
        <v>291</v>
      </c>
      <c r="I2726" s="10" t="str">
        <f>_xlfn.XLOOKUP(E2726,Country_MZ[MARKET_NODE],Country_MZ[COUNTRY_NAME])</f>
        <v>MONTENEGRO</v>
      </c>
      <c r="J2726" s="10" t="str">
        <f>_xlfn.XLOOKUP(A2726,Country_MZ[MARKET_NODE],Country_MZ[COUNTRY_NAME])</f>
        <v>ITALY</v>
      </c>
    </row>
    <row r="2727" spans="1:10" hidden="1">
      <c r="A2727" s="10" t="s">
        <v>58</v>
      </c>
      <c r="B2727" s="10" t="s">
        <v>68</v>
      </c>
      <c r="C2727" s="10" t="s">
        <v>424</v>
      </c>
      <c r="D2727" s="10">
        <v>2029</v>
      </c>
      <c r="E2727" s="10" t="s">
        <v>58</v>
      </c>
      <c r="F2727" s="10">
        <v>600</v>
      </c>
      <c r="G2727" s="10">
        <v>600</v>
      </c>
      <c r="H2727" s="10" t="s">
        <v>291</v>
      </c>
      <c r="I2727" s="10" t="str">
        <f>_xlfn.XLOOKUP(E2727,Country_MZ[MARKET_NODE],Country_MZ[COUNTRY_NAME])</f>
        <v>ITALY</v>
      </c>
      <c r="J2727" s="10" t="str">
        <f>_xlfn.XLOOKUP(A2727,Country_MZ[MARKET_NODE],Country_MZ[COUNTRY_NAME])</f>
        <v>ITALY</v>
      </c>
    </row>
    <row r="2728" spans="1:10" hidden="1">
      <c r="A2728" s="10" t="s">
        <v>58</v>
      </c>
      <c r="B2728" s="10" t="s">
        <v>68</v>
      </c>
      <c r="C2728" s="10" t="s">
        <v>424</v>
      </c>
      <c r="D2728" s="10">
        <v>2029</v>
      </c>
      <c r="E2728" s="10" t="s">
        <v>68</v>
      </c>
      <c r="F2728" s="10">
        <v>600</v>
      </c>
      <c r="G2728" s="10">
        <v>600</v>
      </c>
      <c r="H2728" s="10" t="s">
        <v>291</v>
      </c>
      <c r="I2728" s="10" t="str">
        <f>_xlfn.XLOOKUP(E2728,Country_MZ[MARKET_NODE],Country_MZ[COUNTRY_NAME])</f>
        <v>MONTENEGRO</v>
      </c>
      <c r="J2728" s="10" t="str">
        <f>_xlfn.XLOOKUP(A2728,Country_MZ[MARKET_NODE],Country_MZ[COUNTRY_NAME])</f>
        <v>ITALY</v>
      </c>
    </row>
    <row r="2729" spans="1:10" hidden="1">
      <c r="A2729" s="10" t="s">
        <v>58</v>
      </c>
      <c r="B2729" s="10" t="s">
        <v>68</v>
      </c>
      <c r="C2729" s="10" t="s">
        <v>424</v>
      </c>
      <c r="D2729" s="10">
        <v>2030</v>
      </c>
      <c r="E2729" s="10" t="s">
        <v>58</v>
      </c>
      <c r="F2729" s="10">
        <v>600</v>
      </c>
      <c r="G2729" s="10">
        <v>600</v>
      </c>
      <c r="H2729" s="10" t="s">
        <v>291</v>
      </c>
      <c r="I2729" s="10" t="str">
        <f>_xlfn.XLOOKUP(E2729,Country_MZ[MARKET_NODE],Country_MZ[COUNTRY_NAME])</f>
        <v>ITALY</v>
      </c>
      <c r="J2729" s="10" t="str">
        <f>_xlfn.XLOOKUP(A2729,Country_MZ[MARKET_NODE],Country_MZ[COUNTRY_NAME])</f>
        <v>ITALY</v>
      </c>
    </row>
    <row r="2730" spans="1:10" hidden="1">
      <c r="A2730" s="10" t="s">
        <v>58</v>
      </c>
      <c r="B2730" s="10" t="s">
        <v>68</v>
      </c>
      <c r="C2730" s="10" t="s">
        <v>424</v>
      </c>
      <c r="D2730" s="10">
        <v>2030</v>
      </c>
      <c r="E2730" s="10" t="s">
        <v>68</v>
      </c>
      <c r="F2730" s="10">
        <v>600</v>
      </c>
      <c r="G2730" s="10">
        <v>600</v>
      </c>
      <c r="H2730" s="10" t="s">
        <v>291</v>
      </c>
      <c r="I2730" s="10" t="str">
        <f>_xlfn.XLOOKUP(E2730,Country_MZ[MARKET_NODE],Country_MZ[COUNTRY_NAME])</f>
        <v>MONTENEGRO</v>
      </c>
      <c r="J2730" s="10" t="str">
        <f>_xlfn.XLOOKUP(A2730,Country_MZ[MARKET_NODE],Country_MZ[COUNTRY_NAME])</f>
        <v>ITALY</v>
      </c>
    </row>
    <row r="2731" spans="1:10" hidden="1">
      <c r="A2731" s="10" t="s">
        <v>58</v>
      </c>
      <c r="B2731" s="10" t="s">
        <v>68</v>
      </c>
      <c r="C2731" s="10" t="s">
        <v>424</v>
      </c>
      <c r="D2731" s="10">
        <v>2031</v>
      </c>
      <c r="E2731" s="10" t="s">
        <v>58</v>
      </c>
      <c r="F2731" s="10">
        <v>600</v>
      </c>
      <c r="G2731" s="10">
        <v>600</v>
      </c>
      <c r="H2731" s="10" t="s">
        <v>291</v>
      </c>
      <c r="I2731" s="10" t="str">
        <f>_xlfn.XLOOKUP(E2731,Country_MZ[MARKET_NODE],Country_MZ[COUNTRY_NAME])</f>
        <v>ITALY</v>
      </c>
      <c r="J2731" s="10" t="str">
        <f>_xlfn.XLOOKUP(A2731,Country_MZ[MARKET_NODE],Country_MZ[COUNTRY_NAME])</f>
        <v>ITALY</v>
      </c>
    </row>
    <row r="2732" spans="1:10" hidden="1">
      <c r="A2732" s="10" t="s">
        <v>58</v>
      </c>
      <c r="B2732" s="10" t="s">
        <v>68</v>
      </c>
      <c r="C2732" s="10" t="s">
        <v>424</v>
      </c>
      <c r="D2732" s="10">
        <v>2031</v>
      </c>
      <c r="E2732" s="10" t="s">
        <v>68</v>
      </c>
      <c r="F2732" s="10">
        <v>600</v>
      </c>
      <c r="G2732" s="10">
        <v>600</v>
      </c>
      <c r="H2732" s="10" t="s">
        <v>291</v>
      </c>
      <c r="I2732" s="10" t="str">
        <f>_xlfn.XLOOKUP(E2732,Country_MZ[MARKET_NODE],Country_MZ[COUNTRY_NAME])</f>
        <v>MONTENEGRO</v>
      </c>
      <c r="J2732" s="10" t="str">
        <f>_xlfn.XLOOKUP(A2732,Country_MZ[MARKET_NODE],Country_MZ[COUNTRY_NAME])</f>
        <v>ITALY</v>
      </c>
    </row>
    <row r="2733" spans="1:10" hidden="1">
      <c r="A2733" s="10" t="s">
        <v>58</v>
      </c>
      <c r="B2733" s="10" t="s">
        <v>68</v>
      </c>
      <c r="C2733" s="10" t="s">
        <v>424</v>
      </c>
      <c r="D2733" s="10">
        <v>2032</v>
      </c>
      <c r="E2733" s="10" t="s">
        <v>58</v>
      </c>
      <c r="F2733" s="10">
        <v>600</v>
      </c>
      <c r="G2733" s="10">
        <v>600</v>
      </c>
      <c r="H2733" s="10" t="s">
        <v>291</v>
      </c>
      <c r="I2733" s="10" t="str">
        <f>_xlfn.XLOOKUP(E2733,Country_MZ[MARKET_NODE],Country_MZ[COUNTRY_NAME])</f>
        <v>ITALY</v>
      </c>
      <c r="J2733" s="10" t="str">
        <f>_xlfn.XLOOKUP(A2733,Country_MZ[MARKET_NODE],Country_MZ[COUNTRY_NAME])</f>
        <v>ITALY</v>
      </c>
    </row>
    <row r="2734" spans="1:10" hidden="1">
      <c r="A2734" s="10" t="s">
        <v>58</v>
      </c>
      <c r="B2734" s="10" t="s">
        <v>68</v>
      </c>
      <c r="C2734" s="10" t="s">
        <v>424</v>
      </c>
      <c r="D2734" s="10">
        <v>2032</v>
      </c>
      <c r="E2734" s="10" t="s">
        <v>68</v>
      </c>
      <c r="F2734" s="10">
        <v>600</v>
      </c>
      <c r="G2734" s="10">
        <v>600</v>
      </c>
      <c r="H2734" s="10" t="s">
        <v>291</v>
      </c>
      <c r="I2734" s="10" t="str">
        <f>_xlfn.XLOOKUP(E2734,Country_MZ[MARKET_NODE],Country_MZ[COUNTRY_NAME])</f>
        <v>MONTENEGRO</v>
      </c>
      <c r="J2734" s="10" t="str">
        <f>_xlfn.XLOOKUP(A2734,Country_MZ[MARKET_NODE],Country_MZ[COUNTRY_NAME])</f>
        <v>ITALY</v>
      </c>
    </row>
    <row r="2735" spans="1:10" hidden="1">
      <c r="A2735" s="10" t="s">
        <v>58</v>
      </c>
      <c r="B2735" s="10" t="s">
        <v>68</v>
      </c>
      <c r="C2735" s="10" t="s">
        <v>424</v>
      </c>
      <c r="D2735" s="10">
        <v>2033</v>
      </c>
      <c r="E2735" s="10" t="s">
        <v>58</v>
      </c>
      <c r="F2735" s="10">
        <v>600</v>
      </c>
      <c r="G2735" s="10">
        <v>600</v>
      </c>
      <c r="H2735" s="10" t="s">
        <v>291</v>
      </c>
      <c r="I2735" s="10" t="str">
        <f>_xlfn.XLOOKUP(E2735,Country_MZ[MARKET_NODE],Country_MZ[COUNTRY_NAME])</f>
        <v>ITALY</v>
      </c>
      <c r="J2735" s="10" t="str">
        <f>_xlfn.XLOOKUP(A2735,Country_MZ[MARKET_NODE],Country_MZ[COUNTRY_NAME])</f>
        <v>ITALY</v>
      </c>
    </row>
    <row r="2736" spans="1:10" hidden="1">
      <c r="A2736" s="10" t="s">
        <v>58</v>
      </c>
      <c r="B2736" s="10" t="s">
        <v>68</v>
      </c>
      <c r="C2736" s="10" t="s">
        <v>424</v>
      </c>
      <c r="D2736" s="10">
        <v>2033</v>
      </c>
      <c r="E2736" s="10" t="s">
        <v>68</v>
      </c>
      <c r="F2736" s="10">
        <v>600</v>
      </c>
      <c r="G2736" s="10">
        <v>600</v>
      </c>
      <c r="H2736" s="10" t="s">
        <v>291</v>
      </c>
      <c r="I2736" s="10" t="str">
        <f>_xlfn.XLOOKUP(E2736,Country_MZ[MARKET_NODE],Country_MZ[COUNTRY_NAME])</f>
        <v>MONTENEGRO</v>
      </c>
      <c r="J2736" s="10" t="str">
        <f>_xlfn.XLOOKUP(A2736,Country_MZ[MARKET_NODE],Country_MZ[COUNTRY_NAME])</f>
        <v>ITALY</v>
      </c>
    </row>
    <row r="2737" spans="1:10" hidden="1">
      <c r="A2737" s="10" t="s">
        <v>58</v>
      </c>
      <c r="B2737" s="10" t="s">
        <v>68</v>
      </c>
      <c r="C2737" s="10" t="s">
        <v>424</v>
      </c>
      <c r="D2737" s="10">
        <v>2034</v>
      </c>
      <c r="E2737" s="10" t="s">
        <v>58</v>
      </c>
      <c r="F2737" s="10">
        <v>600</v>
      </c>
      <c r="G2737" s="10">
        <v>600</v>
      </c>
      <c r="H2737" s="10" t="s">
        <v>291</v>
      </c>
      <c r="I2737" s="10" t="str">
        <f>_xlfn.XLOOKUP(E2737,Country_MZ[MARKET_NODE],Country_MZ[COUNTRY_NAME])</f>
        <v>ITALY</v>
      </c>
      <c r="J2737" s="10" t="str">
        <f>_xlfn.XLOOKUP(A2737,Country_MZ[MARKET_NODE],Country_MZ[COUNTRY_NAME])</f>
        <v>ITALY</v>
      </c>
    </row>
    <row r="2738" spans="1:10" hidden="1">
      <c r="A2738" s="10" t="s">
        <v>58</v>
      </c>
      <c r="B2738" s="10" t="s">
        <v>68</v>
      </c>
      <c r="C2738" s="10" t="s">
        <v>424</v>
      </c>
      <c r="D2738" s="10">
        <v>2034</v>
      </c>
      <c r="E2738" s="10" t="s">
        <v>68</v>
      </c>
      <c r="F2738" s="10">
        <v>600</v>
      </c>
      <c r="G2738" s="10">
        <v>600</v>
      </c>
      <c r="H2738" s="10" t="s">
        <v>291</v>
      </c>
      <c r="I2738" s="10" t="str">
        <f>_xlfn.XLOOKUP(E2738,Country_MZ[MARKET_NODE],Country_MZ[COUNTRY_NAME])</f>
        <v>MONTENEGRO</v>
      </c>
      <c r="J2738" s="10" t="str">
        <f>_xlfn.XLOOKUP(A2738,Country_MZ[MARKET_NODE],Country_MZ[COUNTRY_NAME])</f>
        <v>ITALY</v>
      </c>
    </row>
    <row r="2739" spans="1:10" hidden="1">
      <c r="A2739" s="10" t="s">
        <v>58</v>
      </c>
      <c r="B2739" s="10" t="s">
        <v>68</v>
      </c>
      <c r="C2739" s="10" t="s">
        <v>424</v>
      </c>
      <c r="D2739" s="10">
        <v>2035</v>
      </c>
      <c r="E2739" s="10" t="s">
        <v>58</v>
      </c>
      <c r="F2739" s="10">
        <v>600</v>
      </c>
      <c r="G2739" s="10">
        <v>600</v>
      </c>
      <c r="H2739" s="10" t="s">
        <v>291</v>
      </c>
      <c r="I2739" s="10" t="str">
        <f>_xlfn.XLOOKUP(E2739,Country_MZ[MARKET_NODE],Country_MZ[COUNTRY_NAME])</f>
        <v>ITALY</v>
      </c>
      <c r="J2739" s="10" t="str">
        <f>_xlfn.XLOOKUP(A2739,Country_MZ[MARKET_NODE],Country_MZ[COUNTRY_NAME])</f>
        <v>ITALY</v>
      </c>
    </row>
    <row r="2740" spans="1:10" hidden="1">
      <c r="A2740" s="10" t="s">
        <v>58</v>
      </c>
      <c r="B2740" s="10" t="s">
        <v>68</v>
      </c>
      <c r="C2740" s="10" t="s">
        <v>424</v>
      </c>
      <c r="D2740" s="10">
        <v>2035</v>
      </c>
      <c r="E2740" s="10" t="s">
        <v>68</v>
      </c>
      <c r="F2740" s="10">
        <v>600</v>
      </c>
      <c r="G2740" s="10">
        <v>600</v>
      </c>
      <c r="H2740" s="10" t="s">
        <v>291</v>
      </c>
      <c r="I2740" s="10" t="str">
        <f>_xlfn.XLOOKUP(E2740,Country_MZ[MARKET_NODE],Country_MZ[COUNTRY_NAME])</f>
        <v>MONTENEGRO</v>
      </c>
      <c r="J2740" s="10" t="str">
        <f>_xlfn.XLOOKUP(A2740,Country_MZ[MARKET_NODE],Country_MZ[COUNTRY_NAME])</f>
        <v>ITALY</v>
      </c>
    </row>
    <row r="2741" spans="1:10" hidden="1">
      <c r="A2741" s="10" t="s">
        <v>59</v>
      </c>
      <c r="B2741" s="10" t="s">
        <v>22</v>
      </c>
      <c r="C2741" s="10" t="s">
        <v>425</v>
      </c>
      <c r="D2741" s="10">
        <v>2025</v>
      </c>
      <c r="E2741" s="10" t="s">
        <v>22</v>
      </c>
      <c r="F2741" s="10">
        <v>545</v>
      </c>
      <c r="G2741" s="10">
        <v>545</v>
      </c>
      <c r="H2741" s="10" t="s">
        <v>291</v>
      </c>
      <c r="I2741" s="10" t="str">
        <f>_xlfn.XLOOKUP(E2741,Country_MZ[MARKET_NODE],Country_MZ[COUNTRY_NAME])</f>
        <v>AUSTRIA</v>
      </c>
      <c r="J2741" s="10" t="str">
        <f>_xlfn.XLOOKUP(A2741,Country_MZ[MARKET_NODE],Country_MZ[COUNTRY_NAME])</f>
        <v>ITALY</v>
      </c>
    </row>
    <row r="2742" spans="1:10" hidden="1">
      <c r="A2742" s="10" t="s">
        <v>59</v>
      </c>
      <c r="B2742" s="10" t="s">
        <v>22</v>
      </c>
      <c r="C2742" s="10" t="s">
        <v>425</v>
      </c>
      <c r="D2742" s="10">
        <v>2025</v>
      </c>
      <c r="E2742" s="10" t="s">
        <v>59</v>
      </c>
      <c r="F2742" s="10">
        <v>0</v>
      </c>
      <c r="G2742" s="10">
        <v>0</v>
      </c>
      <c r="H2742" s="10" t="s">
        <v>291</v>
      </c>
      <c r="I2742" s="10" t="str">
        <f>_xlfn.XLOOKUP(E2742,Country_MZ[MARKET_NODE],Country_MZ[COUNTRY_NAME])</f>
        <v>ITALY</v>
      </c>
      <c r="J2742" s="10" t="str">
        <f>_xlfn.XLOOKUP(A2742,Country_MZ[MARKET_NODE],Country_MZ[COUNTRY_NAME])</f>
        <v>ITALY</v>
      </c>
    </row>
    <row r="2743" spans="1:10" hidden="1">
      <c r="A2743" s="10" t="s">
        <v>59</v>
      </c>
      <c r="B2743" s="10" t="s">
        <v>22</v>
      </c>
      <c r="C2743" s="10" t="s">
        <v>425</v>
      </c>
      <c r="D2743" s="10">
        <v>2026</v>
      </c>
      <c r="E2743" s="10" t="s">
        <v>22</v>
      </c>
      <c r="F2743" s="10">
        <v>545</v>
      </c>
      <c r="G2743" s="10">
        <v>545</v>
      </c>
      <c r="H2743" s="10" t="s">
        <v>291</v>
      </c>
      <c r="I2743" s="10" t="str">
        <f>_xlfn.XLOOKUP(E2743,Country_MZ[MARKET_NODE],Country_MZ[COUNTRY_NAME])</f>
        <v>AUSTRIA</v>
      </c>
      <c r="J2743" s="10" t="str">
        <f>_xlfn.XLOOKUP(A2743,Country_MZ[MARKET_NODE],Country_MZ[COUNTRY_NAME])</f>
        <v>ITALY</v>
      </c>
    </row>
    <row r="2744" spans="1:10" hidden="1">
      <c r="A2744" s="10" t="s">
        <v>59</v>
      </c>
      <c r="B2744" s="10" t="s">
        <v>22</v>
      </c>
      <c r="C2744" s="10" t="s">
        <v>425</v>
      </c>
      <c r="D2744" s="10">
        <v>2026</v>
      </c>
      <c r="E2744" s="10" t="s">
        <v>59</v>
      </c>
      <c r="F2744" s="10">
        <v>545</v>
      </c>
      <c r="G2744" s="10">
        <v>400</v>
      </c>
      <c r="H2744" s="10" t="s">
        <v>292</v>
      </c>
      <c r="I2744" s="10" t="str">
        <f>_xlfn.XLOOKUP(E2744,Country_MZ[MARKET_NODE],Country_MZ[COUNTRY_NAME])</f>
        <v>ITALY</v>
      </c>
      <c r="J2744" s="10" t="str">
        <f>_xlfn.XLOOKUP(A2744,Country_MZ[MARKET_NODE],Country_MZ[COUNTRY_NAME])</f>
        <v>ITALY</v>
      </c>
    </row>
    <row r="2745" spans="1:10" hidden="1">
      <c r="A2745" s="10" t="s">
        <v>59</v>
      </c>
      <c r="B2745" s="10" t="s">
        <v>22</v>
      </c>
      <c r="C2745" s="10" t="s">
        <v>425</v>
      </c>
      <c r="D2745" s="10">
        <v>2027</v>
      </c>
      <c r="E2745" s="10" t="s">
        <v>22</v>
      </c>
      <c r="F2745" s="10">
        <v>545</v>
      </c>
      <c r="G2745" s="10">
        <v>545</v>
      </c>
      <c r="H2745" s="10" t="s">
        <v>291</v>
      </c>
      <c r="I2745" s="10" t="str">
        <f>_xlfn.XLOOKUP(E2745,Country_MZ[MARKET_NODE],Country_MZ[COUNTRY_NAME])</f>
        <v>AUSTRIA</v>
      </c>
      <c r="J2745" s="10" t="str">
        <f>_xlfn.XLOOKUP(A2745,Country_MZ[MARKET_NODE],Country_MZ[COUNTRY_NAME])</f>
        <v>ITALY</v>
      </c>
    </row>
    <row r="2746" spans="1:10" hidden="1">
      <c r="A2746" s="10" t="s">
        <v>59</v>
      </c>
      <c r="B2746" s="10" t="s">
        <v>22</v>
      </c>
      <c r="C2746" s="10" t="s">
        <v>425</v>
      </c>
      <c r="D2746" s="10">
        <v>2027</v>
      </c>
      <c r="E2746" s="10" t="s">
        <v>59</v>
      </c>
      <c r="F2746" s="10">
        <v>545</v>
      </c>
      <c r="G2746" s="10">
        <v>400</v>
      </c>
      <c r="H2746" s="10" t="s">
        <v>292</v>
      </c>
      <c r="I2746" s="10" t="str">
        <f>_xlfn.XLOOKUP(E2746,Country_MZ[MARKET_NODE],Country_MZ[COUNTRY_NAME])</f>
        <v>ITALY</v>
      </c>
      <c r="J2746" s="10" t="str">
        <f>_xlfn.XLOOKUP(A2746,Country_MZ[MARKET_NODE],Country_MZ[COUNTRY_NAME])</f>
        <v>ITALY</v>
      </c>
    </row>
    <row r="2747" spans="1:10" hidden="1">
      <c r="A2747" s="10" t="s">
        <v>59</v>
      </c>
      <c r="B2747" s="10" t="s">
        <v>22</v>
      </c>
      <c r="C2747" s="10" t="s">
        <v>425</v>
      </c>
      <c r="D2747" s="10">
        <v>2028</v>
      </c>
      <c r="E2747" s="10" t="s">
        <v>22</v>
      </c>
      <c r="F2747" s="10">
        <v>545</v>
      </c>
      <c r="G2747" s="10">
        <v>545</v>
      </c>
      <c r="H2747" s="10" t="s">
        <v>291</v>
      </c>
      <c r="I2747" s="10" t="str">
        <f>_xlfn.XLOOKUP(E2747,Country_MZ[MARKET_NODE],Country_MZ[COUNTRY_NAME])</f>
        <v>AUSTRIA</v>
      </c>
      <c r="J2747" s="10" t="str">
        <f>_xlfn.XLOOKUP(A2747,Country_MZ[MARKET_NODE],Country_MZ[COUNTRY_NAME])</f>
        <v>ITALY</v>
      </c>
    </row>
    <row r="2748" spans="1:10" hidden="1">
      <c r="A2748" s="10" t="s">
        <v>59</v>
      </c>
      <c r="B2748" s="10" t="s">
        <v>22</v>
      </c>
      <c r="C2748" s="10" t="s">
        <v>425</v>
      </c>
      <c r="D2748" s="10">
        <v>2028</v>
      </c>
      <c r="E2748" s="10" t="s">
        <v>59</v>
      </c>
      <c r="F2748" s="10">
        <v>545</v>
      </c>
      <c r="G2748" s="10">
        <v>400</v>
      </c>
      <c r="H2748" s="10" t="s">
        <v>292</v>
      </c>
      <c r="I2748" s="10" t="str">
        <f>_xlfn.XLOOKUP(E2748,Country_MZ[MARKET_NODE],Country_MZ[COUNTRY_NAME])</f>
        <v>ITALY</v>
      </c>
      <c r="J2748" s="10" t="str">
        <f>_xlfn.XLOOKUP(A2748,Country_MZ[MARKET_NODE],Country_MZ[COUNTRY_NAME])</f>
        <v>ITALY</v>
      </c>
    </row>
    <row r="2749" spans="1:10" hidden="1">
      <c r="A2749" s="10" t="s">
        <v>59</v>
      </c>
      <c r="B2749" s="10" t="s">
        <v>22</v>
      </c>
      <c r="C2749" s="10" t="s">
        <v>425</v>
      </c>
      <c r="D2749" s="10">
        <v>2029</v>
      </c>
      <c r="E2749" s="10" t="s">
        <v>22</v>
      </c>
      <c r="F2749" s="10">
        <v>545</v>
      </c>
      <c r="G2749" s="10">
        <v>545</v>
      </c>
      <c r="H2749" s="10" t="s">
        <v>291</v>
      </c>
      <c r="I2749" s="10" t="str">
        <f>_xlfn.XLOOKUP(E2749,Country_MZ[MARKET_NODE],Country_MZ[COUNTRY_NAME])</f>
        <v>AUSTRIA</v>
      </c>
      <c r="J2749" s="10" t="str">
        <f>_xlfn.XLOOKUP(A2749,Country_MZ[MARKET_NODE],Country_MZ[COUNTRY_NAME])</f>
        <v>ITALY</v>
      </c>
    </row>
    <row r="2750" spans="1:10" hidden="1">
      <c r="A2750" s="10" t="s">
        <v>59</v>
      </c>
      <c r="B2750" s="10" t="s">
        <v>22</v>
      </c>
      <c r="C2750" s="10" t="s">
        <v>425</v>
      </c>
      <c r="D2750" s="10">
        <v>2029</v>
      </c>
      <c r="E2750" s="10" t="s">
        <v>59</v>
      </c>
      <c r="F2750" s="10">
        <v>545</v>
      </c>
      <c r="G2750" s="10">
        <v>400</v>
      </c>
      <c r="H2750" s="10" t="s">
        <v>292</v>
      </c>
      <c r="I2750" s="10" t="str">
        <f>_xlfn.XLOOKUP(E2750,Country_MZ[MARKET_NODE],Country_MZ[COUNTRY_NAME])</f>
        <v>ITALY</v>
      </c>
      <c r="J2750" s="10" t="str">
        <f>_xlfn.XLOOKUP(A2750,Country_MZ[MARKET_NODE],Country_MZ[COUNTRY_NAME])</f>
        <v>ITALY</v>
      </c>
    </row>
    <row r="2751" spans="1:10" hidden="1">
      <c r="A2751" s="10" t="s">
        <v>59</v>
      </c>
      <c r="B2751" s="10" t="s">
        <v>22</v>
      </c>
      <c r="C2751" s="10" t="s">
        <v>425</v>
      </c>
      <c r="D2751" s="10">
        <v>2030</v>
      </c>
      <c r="E2751" s="10" t="s">
        <v>22</v>
      </c>
      <c r="F2751" s="10">
        <v>545</v>
      </c>
      <c r="G2751" s="10">
        <v>545</v>
      </c>
      <c r="H2751" s="10" t="s">
        <v>291</v>
      </c>
      <c r="I2751" s="10" t="str">
        <f>_xlfn.XLOOKUP(E2751,Country_MZ[MARKET_NODE],Country_MZ[COUNTRY_NAME])</f>
        <v>AUSTRIA</v>
      </c>
      <c r="J2751" s="10" t="str">
        <f>_xlfn.XLOOKUP(A2751,Country_MZ[MARKET_NODE],Country_MZ[COUNTRY_NAME])</f>
        <v>ITALY</v>
      </c>
    </row>
    <row r="2752" spans="1:10" hidden="1">
      <c r="A2752" s="10" t="s">
        <v>59</v>
      </c>
      <c r="B2752" s="10" t="s">
        <v>22</v>
      </c>
      <c r="C2752" s="10" t="s">
        <v>425</v>
      </c>
      <c r="D2752" s="10">
        <v>2030</v>
      </c>
      <c r="E2752" s="10" t="s">
        <v>59</v>
      </c>
      <c r="F2752" s="10">
        <v>545</v>
      </c>
      <c r="G2752" s="10">
        <v>400</v>
      </c>
      <c r="H2752" s="10" t="s">
        <v>292</v>
      </c>
      <c r="I2752" s="10" t="str">
        <f>_xlfn.XLOOKUP(E2752,Country_MZ[MARKET_NODE],Country_MZ[COUNTRY_NAME])</f>
        <v>ITALY</v>
      </c>
      <c r="J2752" s="10" t="str">
        <f>_xlfn.XLOOKUP(A2752,Country_MZ[MARKET_NODE],Country_MZ[COUNTRY_NAME])</f>
        <v>ITALY</v>
      </c>
    </row>
    <row r="2753" spans="1:10" hidden="1">
      <c r="A2753" s="10" t="s">
        <v>59</v>
      </c>
      <c r="B2753" s="10" t="s">
        <v>22</v>
      </c>
      <c r="C2753" s="10" t="s">
        <v>425</v>
      </c>
      <c r="D2753" s="10">
        <v>2031</v>
      </c>
      <c r="E2753" s="10" t="s">
        <v>22</v>
      </c>
      <c r="F2753" s="10">
        <v>545</v>
      </c>
      <c r="G2753" s="10">
        <v>545</v>
      </c>
      <c r="H2753" s="10" t="s">
        <v>291</v>
      </c>
      <c r="I2753" s="10" t="str">
        <f>_xlfn.XLOOKUP(E2753,Country_MZ[MARKET_NODE],Country_MZ[COUNTRY_NAME])</f>
        <v>AUSTRIA</v>
      </c>
      <c r="J2753" s="10" t="str">
        <f>_xlfn.XLOOKUP(A2753,Country_MZ[MARKET_NODE],Country_MZ[COUNTRY_NAME])</f>
        <v>ITALY</v>
      </c>
    </row>
    <row r="2754" spans="1:10" hidden="1">
      <c r="A2754" s="10" t="s">
        <v>59</v>
      </c>
      <c r="B2754" s="10" t="s">
        <v>22</v>
      </c>
      <c r="C2754" s="10" t="s">
        <v>425</v>
      </c>
      <c r="D2754" s="10">
        <v>2031</v>
      </c>
      <c r="E2754" s="10" t="s">
        <v>59</v>
      </c>
      <c r="F2754" s="10">
        <v>0</v>
      </c>
      <c r="G2754" s="10">
        <v>0</v>
      </c>
      <c r="H2754" s="10" t="s">
        <v>291</v>
      </c>
      <c r="I2754" s="10" t="str">
        <f>_xlfn.XLOOKUP(E2754,Country_MZ[MARKET_NODE],Country_MZ[COUNTRY_NAME])</f>
        <v>ITALY</v>
      </c>
      <c r="J2754" s="10" t="str">
        <f>_xlfn.XLOOKUP(A2754,Country_MZ[MARKET_NODE],Country_MZ[COUNTRY_NAME])</f>
        <v>ITALY</v>
      </c>
    </row>
    <row r="2755" spans="1:10" hidden="1">
      <c r="A2755" s="10" t="s">
        <v>59</v>
      </c>
      <c r="B2755" s="10" t="s">
        <v>22</v>
      </c>
      <c r="C2755" s="10" t="s">
        <v>425</v>
      </c>
      <c r="D2755" s="10">
        <v>2032</v>
      </c>
      <c r="E2755" s="10" t="s">
        <v>22</v>
      </c>
      <c r="F2755" s="10">
        <v>545</v>
      </c>
      <c r="G2755" s="10">
        <v>545</v>
      </c>
      <c r="H2755" s="10" t="s">
        <v>291</v>
      </c>
      <c r="I2755" s="10" t="str">
        <f>_xlfn.XLOOKUP(E2755,Country_MZ[MARKET_NODE],Country_MZ[COUNTRY_NAME])</f>
        <v>AUSTRIA</v>
      </c>
      <c r="J2755" s="10" t="str">
        <f>_xlfn.XLOOKUP(A2755,Country_MZ[MARKET_NODE],Country_MZ[COUNTRY_NAME])</f>
        <v>ITALY</v>
      </c>
    </row>
    <row r="2756" spans="1:10" hidden="1">
      <c r="A2756" s="10" t="s">
        <v>59</v>
      </c>
      <c r="B2756" s="10" t="s">
        <v>22</v>
      </c>
      <c r="C2756" s="10" t="s">
        <v>425</v>
      </c>
      <c r="D2756" s="10">
        <v>2032</v>
      </c>
      <c r="E2756" s="10" t="s">
        <v>59</v>
      </c>
      <c r="F2756" s="10">
        <v>0</v>
      </c>
      <c r="G2756" s="10">
        <v>0</v>
      </c>
      <c r="H2756" s="10" t="s">
        <v>291</v>
      </c>
      <c r="I2756" s="10" t="str">
        <f>_xlfn.XLOOKUP(E2756,Country_MZ[MARKET_NODE],Country_MZ[COUNTRY_NAME])</f>
        <v>ITALY</v>
      </c>
      <c r="J2756" s="10" t="str">
        <f>_xlfn.XLOOKUP(A2756,Country_MZ[MARKET_NODE],Country_MZ[COUNTRY_NAME])</f>
        <v>ITALY</v>
      </c>
    </row>
    <row r="2757" spans="1:10" hidden="1">
      <c r="A2757" s="10" t="s">
        <v>59</v>
      </c>
      <c r="B2757" s="10" t="s">
        <v>22</v>
      </c>
      <c r="C2757" s="10" t="s">
        <v>425</v>
      </c>
      <c r="D2757" s="10">
        <v>2033</v>
      </c>
      <c r="E2757" s="10" t="s">
        <v>22</v>
      </c>
      <c r="F2757" s="10">
        <v>545</v>
      </c>
      <c r="G2757" s="10">
        <v>545</v>
      </c>
      <c r="H2757" s="10" t="s">
        <v>291</v>
      </c>
      <c r="I2757" s="10" t="str">
        <f>_xlfn.XLOOKUP(E2757,Country_MZ[MARKET_NODE],Country_MZ[COUNTRY_NAME])</f>
        <v>AUSTRIA</v>
      </c>
      <c r="J2757" s="10" t="str">
        <f>_xlfn.XLOOKUP(A2757,Country_MZ[MARKET_NODE],Country_MZ[COUNTRY_NAME])</f>
        <v>ITALY</v>
      </c>
    </row>
    <row r="2758" spans="1:10" hidden="1">
      <c r="A2758" s="10" t="s">
        <v>59</v>
      </c>
      <c r="B2758" s="10" t="s">
        <v>22</v>
      </c>
      <c r="C2758" s="10" t="s">
        <v>425</v>
      </c>
      <c r="D2758" s="10">
        <v>2033</v>
      </c>
      <c r="E2758" s="10" t="s">
        <v>59</v>
      </c>
      <c r="F2758" s="10">
        <v>0</v>
      </c>
      <c r="G2758" s="10">
        <v>0</v>
      </c>
      <c r="H2758" s="10" t="s">
        <v>291</v>
      </c>
      <c r="I2758" s="10" t="str">
        <f>_xlfn.XLOOKUP(E2758,Country_MZ[MARKET_NODE],Country_MZ[COUNTRY_NAME])</f>
        <v>ITALY</v>
      </c>
      <c r="J2758" s="10" t="str">
        <f>_xlfn.XLOOKUP(A2758,Country_MZ[MARKET_NODE],Country_MZ[COUNTRY_NAME])</f>
        <v>ITALY</v>
      </c>
    </row>
    <row r="2759" spans="1:10" hidden="1">
      <c r="A2759" s="10" t="s">
        <v>59</v>
      </c>
      <c r="B2759" s="10" t="s">
        <v>22</v>
      </c>
      <c r="C2759" s="10" t="s">
        <v>425</v>
      </c>
      <c r="D2759" s="10">
        <v>2034</v>
      </c>
      <c r="E2759" s="10" t="s">
        <v>22</v>
      </c>
      <c r="F2759" s="10">
        <v>545</v>
      </c>
      <c r="G2759" s="10">
        <v>545</v>
      </c>
      <c r="H2759" s="10" t="s">
        <v>291</v>
      </c>
      <c r="I2759" s="10" t="str">
        <f>_xlfn.XLOOKUP(E2759,Country_MZ[MARKET_NODE],Country_MZ[COUNTRY_NAME])</f>
        <v>AUSTRIA</v>
      </c>
      <c r="J2759" s="10" t="str">
        <f>_xlfn.XLOOKUP(A2759,Country_MZ[MARKET_NODE],Country_MZ[COUNTRY_NAME])</f>
        <v>ITALY</v>
      </c>
    </row>
    <row r="2760" spans="1:10" hidden="1">
      <c r="A2760" s="10" t="s">
        <v>59</v>
      </c>
      <c r="B2760" s="10" t="s">
        <v>22</v>
      </c>
      <c r="C2760" s="10" t="s">
        <v>425</v>
      </c>
      <c r="D2760" s="10">
        <v>2034</v>
      </c>
      <c r="E2760" s="10" t="s">
        <v>59</v>
      </c>
      <c r="F2760" s="10">
        <v>0</v>
      </c>
      <c r="G2760" s="10">
        <v>0</v>
      </c>
      <c r="H2760" s="10" t="s">
        <v>291</v>
      </c>
      <c r="I2760" s="10" t="str">
        <f>_xlfn.XLOOKUP(E2760,Country_MZ[MARKET_NODE],Country_MZ[COUNTRY_NAME])</f>
        <v>ITALY</v>
      </c>
      <c r="J2760" s="10" t="str">
        <f>_xlfn.XLOOKUP(A2760,Country_MZ[MARKET_NODE],Country_MZ[COUNTRY_NAME])</f>
        <v>ITALY</v>
      </c>
    </row>
    <row r="2761" spans="1:10" hidden="1">
      <c r="A2761" s="10" t="s">
        <v>59</v>
      </c>
      <c r="B2761" s="10" t="s">
        <v>22</v>
      </c>
      <c r="C2761" s="10" t="s">
        <v>425</v>
      </c>
      <c r="D2761" s="10">
        <v>2035</v>
      </c>
      <c r="E2761" s="10" t="s">
        <v>22</v>
      </c>
      <c r="F2761" s="10">
        <v>545</v>
      </c>
      <c r="G2761" s="10">
        <v>545</v>
      </c>
      <c r="H2761" s="10" t="s">
        <v>291</v>
      </c>
      <c r="I2761" s="10" t="str">
        <f>_xlfn.XLOOKUP(E2761,Country_MZ[MARKET_NODE],Country_MZ[COUNTRY_NAME])</f>
        <v>AUSTRIA</v>
      </c>
      <c r="J2761" s="10" t="str">
        <f>_xlfn.XLOOKUP(A2761,Country_MZ[MARKET_NODE],Country_MZ[COUNTRY_NAME])</f>
        <v>ITALY</v>
      </c>
    </row>
    <row r="2762" spans="1:10" hidden="1">
      <c r="A2762" s="10" t="s">
        <v>59</v>
      </c>
      <c r="B2762" s="10" t="s">
        <v>22</v>
      </c>
      <c r="C2762" s="10" t="s">
        <v>425</v>
      </c>
      <c r="D2762" s="10">
        <v>2035</v>
      </c>
      <c r="E2762" s="10" t="s">
        <v>59</v>
      </c>
      <c r="F2762" s="10">
        <v>1045</v>
      </c>
      <c r="G2762" s="10">
        <v>784</v>
      </c>
      <c r="H2762" s="10" t="s">
        <v>292</v>
      </c>
      <c r="I2762" s="10" t="str">
        <f>_xlfn.XLOOKUP(E2762,Country_MZ[MARKET_NODE],Country_MZ[COUNTRY_NAME])</f>
        <v>ITALY</v>
      </c>
      <c r="J2762" s="10" t="str">
        <f>_xlfn.XLOOKUP(A2762,Country_MZ[MARKET_NODE],Country_MZ[COUNTRY_NAME])</f>
        <v>ITALY</v>
      </c>
    </row>
    <row r="2763" spans="1:10" hidden="1">
      <c r="A2763" s="10" t="s">
        <v>59</v>
      </c>
      <c r="B2763" s="10" t="s">
        <v>31</v>
      </c>
      <c r="C2763" s="10" t="s">
        <v>426</v>
      </c>
      <c r="D2763" s="10">
        <v>2025</v>
      </c>
      <c r="E2763" s="10" t="s">
        <v>31</v>
      </c>
      <c r="F2763" s="10">
        <v>0</v>
      </c>
      <c r="G2763" s="10">
        <v>0</v>
      </c>
      <c r="H2763" s="10" t="s">
        <v>291</v>
      </c>
      <c r="I2763" s="10" t="str">
        <f>_xlfn.XLOOKUP(E2763,Country_MZ[MARKET_NODE],Country_MZ[COUNTRY_NAME])</f>
        <v>SWITZERLAND</v>
      </c>
      <c r="J2763" s="10" t="str">
        <f>_xlfn.XLOOKUP(A2763,Country_MZ[MARKET_NODE],Country_MZ[COUNTRY_NAME])</f>
        <v>ITALY</v>
      </c>
    </row>
    <row r="2764" spans="1:10" hidden="1">
      <c r="A2764" s="10" t="s">
        <v>59</v>
      </c>
      <c r="B2764" s="10" t="s">
        <v>31</v>
      </c>
      <c r="C2764" s="10" t="s">
        <v>426</v>
      </c>
      <c r="D2764" s="10">
        <v>2025</v>
      </c>
      <c r="E2764" s="10" t="s">
        <v>59</v>
      </c>
      <c r="F2764" s="10">
        <v>0</v>
      </c>
      <c r="G2764" s="10">
        <v>0</v>
      </c>
      <c r="H2764" s="10" t="s">
        <v>291</v>
      </c>
      <c r="I2764" s="10" t="str">
        <f>_xlfn.XLOOKUP(E2764,Country_MZ[MARKET_NODE],Country_MZ[COUNTRY_NAME])</f>
        <v>ITALY</v>
      </c>
      <c r="J2764" s="10" t="str">
        <f>_xlfn.XLOOKUP(A2764,Country_MZ[MARKET_NODE],Country_MZ[COUNTRY_NAME])</f>
        <v>ITALY</v>
      </c>
    </row>
    <row r="2765" spans="1:10" hidden="1">
      <c r="A2765" s="10" t="s">
        <v>59</v>
      </c>
      <c r="B2765" s="10" t="s">
        <v>31</v>
      </c>
      <c r="C2765" s="10" t="s">
        <v>426</v>
      </c>
      <c r="D2765" s="10">
        <v>2026</v>
      </c>
      <c r="E2765" s="10" t="s">
        <v>31</v>
      </c>
      <c r="F2765" s="10">
        <v>1910</v>
      </c>
      <c r="G2765" s="10">
        <v>1440</v>
      </c>
      <c r="H2765" s="10" t="s">
        <v>292</v>
      </c>
      <c r="I2765" s="10" t="str">
        <f>_xlfn.XLOOKUP(E2765,Country_MZ[MARKET_NODE],Country_MZ[COUNTRY_NAME])</f>
        <v>SWITZERLAND</v>
      </c>
      <c r="J2765" s="10" t="str">
        <f>_xlfn.XLOOKUP(A2765,Country_MZ[MARKET_NODE],Country_MZ[COUNTRY_NAME])</f>
        <v>ITALY</v>
      </c>
    </row>
    <row r="2766" spans="1:10" hidden="1">
      <c r="A2766" s="10" t="s">
        <v>59</v>
      </c>
      <c r="B2766" s="10" t="s">
        <v>31</v>
      </c>
      <c r="C2766" s="10" t="s">
        <v>426</v>
      </c>
      <c r="D2766" s="10">
        <v>2026</v>
      </c>
      <c r="E2766" s="10" t="s">
        <v>59</v>
      </c>
      <c r="F2766" s="10">
        <v>1910</v>
      </c>
      <c r="G2766" s="10">
        <v>1440</v>
      </c>
      <c r="H2766" s="10" t="s">
        <v>292</v>
      </c>
      <c r="I2766" s="10" t="str">
        <f>_xlfn.XLOOKUP(E2766,Country_MZ[MARKET_NODE],Country_MZ[COUNTRY_NAME])</f>
        <v>ITALY</v>
      </c>
      <c r="J2766" s="10" t="str">
        <f>_xlfn.XLOOKUP(A2766,Country_MZ[MARKET_NODE],Country_MZ[COUNTRY_NAME])</f>
        <v>ITALY</v>
      </c>
    </row>
    <row r="2767" spans="1:10" hidden="1">
      <c r="A2767" s="10" t="s">
        <v>59</v>
      </c>
      <c r="B2767" s="10" t="s">
        <v>31</v>
      </c>
      <c r="C2767" s="10" t="s">
        <v>426</v>
      </c>
      <c r="D2767" s="10">
        <v>2027</v>
      </c>
      <c r="E2767" s="10" t="s">
        <v>31</v>
      </c>
      <c r="F2767" s="10">
        <v>1910</v>
      </c>
      <c r="G2767" s="10">
        <v>1440</v>
      </c>
      <c r="H2767" s="10" t="s">
        <v>292</v>
      </c>
      <c r="I2767" s="10" t="str">
        <f>_xlfn.XLOOKUP(E2767,Country_MZ[MARKET_NODE],Country_MZ[COUNTRY_NAME])</f>
        <v>SWITZERLAND</v>
      </c>
      <c r="J2767" s="10" t="str">
        <f>_xlfn.XLOOKUP(A2767,Country_MZ[MARKET_NODE],Country_MZ[COUNTRY_NAME])</f>
        <v>ITALY</v>
      </c>
    </row>
    <row r="2768" spans="1:10" hidden="1">
      <c r="A2768" s="10" t="s">
        <v>59</v>
      </c>
      <c r="B2768" s="10" t="s">
        <v>31</v>
      </c>
      <c r="C2768" s="10" t="s">
        <v>426</v>
      </c>
      <c r="D2768" s="10">
        <v>2027</v>
      </c>
      <c r="E2768" s="10" t="s">
        <v>59</v>
      </c>
      <c r="F2768" s="10">
        <v>1910</v>
      </c>
      <c r="G2768" s="10">
        <v>1440</v>
      </c>
      <c r="H2768" s="10" t="s">
        <v>292</v>
      </c>
      <c r="I2768" s="10" t="str">
        <f>_xlfn.XLOOKUP(E2768,Country_MZ[MARKET_NODE],Country_MZ[COUNTRY_NAME])</f>
        <v>ITALY</v>
      </c>
      <c r="J2768" s="10" t="str">
        <f>_xlfn.XLOOKUP(A2768,Country_MZ[MARKET_NODE],Country_MZ[COUNTRY_NAME])</f>
        <v>ITALY</v>
      </c>
    </row>
    <row r="2769" spans="1:10" hidden="1">
      <c r="A2769" s="10" t="s">
        <v>59</v>
      </c>
      <c r="B2769" s="10" t="s">
        <v>31</v>
      </c>
      <c r="C2769" s="10" t="s">
        <v>426</v>
      </c>
      <c r="D2769" s="10">
        <v>2028</v>
      </c>
      <c r="E2769" s="10" t="s">
        <v>31</v>
      </c>
      <c r="F2769" s="10">
        <v>1910</v>
      </c>
      <c r="G2769" s="10">
        <v>1440</v>
      </c>
      <c r="H2769" s="10" t="s">
        <v>292</v>
      </c>
      <c r="I2769" s="10" t="str">
        <f>_xlfn.XLOOKUP(E2769,Country_MZ[MARKET_NODE],Country_MZ[COUNTRY_NAME])</f>
        <v>SWITZERLAND</v>
      </c>
      <c r="J2769" s="10" t="str">
        <f>_xlfn.XLOOKUP(A2769,Country_MZ[MARKET_NODE],Country_MZ[COUNTRY_NAME])</f>
        <v>ITALY</v>
      </c>
    </row>
    <row r="2770" spans="1:10" hidden="1">
      <c r="A2770" s="10" t="s">
        <v>59</v>
      </c>
      <c r="B2770" s="10" t="s">
        <v>31</v>
      </c>
      <c r="C2770" s="10" t="s">
        <v>426</v>
      </c>
      <c r="D2770" s="10">
        <v>2028</v>
      </c>
      <c r="E2770" s="10" t="s">
        <v>59</v>
      </c>
      <c r="F2770" s="10">
        <v>1910</v>
      </c>
      <c r="G2770" s="10">
        <v>1440</v>
      </c>
      <c r="H2770" s="10" t="s">
        <v>292</v>
      </c>
      <c r="I2770" s="10" t="str">
        <f>_xlfn.XLOOKUP(E2770,Country_MZ[MARKET_NODE],Country_MZ[COUNTRY_NAME])</f>
        <v>ITALY</v>
      </c>
      <c r="J2770" s="10" t="str">
        <f>_xlfn.XLOOKUP(A2770,Country_MZ[MARKET_NODE],Country_MZ[COUNTRY_NAME])</f>
        <v>ITALY</v>
      </c>
    </row>
    <row r="2771" spans="1:10" hidden="1">
      <c r="A2771" s="10" t="s">
        <v>59</v>
      </c>
      <c r="B2771" s="10" t="s">
        <v>31</v>
      </c>
      <c r="C2771" s="10" t="s">
        <v>426</v>
      </c>
      <c r="D2771" s="10">
        <v>2029</v>
      </c>
      <c r="E2771" s="10" t="s">
        <v>31</v>
      </c>
      <c r="F2771" s="10">
        <v>1910</v>
      </c>
      <c r="G2771" s="10">
        <v>1440</v>
      </c>
      <c r="H2771" s="10" t="s">
        <v>292</v>
      </c>
      <c r="I2771" s="10" t="str">
        <f>_xlfn.XLOOKUP(E2771,Country_MZ[MARKET_NODE],Country_MZ[COUNTRY_NAME])</f>
        <v>SWITZERLAND</v>
      </c>
      <c r="J2771" s="10" t="str">
        <f>_xlfn.XLOOKUP(A2771,Country_MZ[MARKET_NODE],Country_MZ[COUNTRY_NAME])</f>
        <v>ITALY</v>
      </c>
    </row>
    <row r="2772" spans="1:10" hidden="1">
      <c r="A2772" s="10" t="s">
        <v>59</v>
      </c>
      <c r="B2772" s="10" t="s">
        <v>31</v>
      </c>
      <c r="C2772" s="10" t="s">
        <v>426</v>
      </c>
      <c r="D2772" s="10">
        <v>2029</v>
      </c>
      <c r="E2772" s="10" t="s">
        <v>59</v>
      </c>
      <c r="F2772" s="10">
        <v>1910</v>
      </c>
      <c r="G2772" s="10">
        <v>1440</v>
      </c>
      <c r="H2772" s="10" t="s">
        <v>292</v>
      </c>
      <c r="I2772" s="10" t="str">
        <f>_xlfn.XLOOKUP(E2772,Country_MZ[MARKET_NODE],Country_MZ[COUNTRY_NAME])</f>
        <v>ITALY</v>
      </c>
      <c r="J2772" s="10" t="str">
        <f>_xlfn.XLOOKUP(A2772,Country_MZ[MARKET_NODE],Country_MZ[COUNTRY_NAME])</f>
        <v>ITALY</v>
      </c>
    </row>
    <row r="2773" spans="1:10" hidden="1">
      <c r="A2773" s="10" t="s">
        <v>59</v>
      </c>
      <c r="B2773" s="10" t="s">
        <v>31</v>
      </c>
      <c r="C2773" s="10" t="s">
        <v>426</v>
      </c>
      <c r="D2773" s="10">
        <v>2030</v>
      </c>
      <c r="E2773" s="10" t="s">
        <v>31</v>
      </c>
      <c r="F2773" s="10">
        <v>1910</v>
      </c>
      <c r="G2773" s="10">
        <v>1440</v>
      </c>
      <c r="H2773" s="10" t="s">
        <v>292</v>
      </c>
      <c r="I2773" s="10" t="str">
        <f>_xlfn.XLOOKUP(E2773,Country_MZ[MARKET_NODE],Country_MZ[COUNTRY_NAME])</f>
        <v>SWITZERLAND</v>
      </c>
      <c r="J2773" s="10" t="str">
        <f>_xlfn.XLOOKUP(A2773,Country_MZ[MARKET_NODE],Country_MZ[COUNTRY_NAME])</f>
        <v>ITALY</v>
      </c>
    </row>
    <row r="2774" spans="1:10" hidden="1">
      <c r="A2774" s="10" t="s">
        <v>59</v>
      </c>
      <c r="B2774" s="10" t="s">
        <v>31</v>
      </c>
      <c r="C2774" s="10" t="s">
        <v>426</v>
      </c>
      <c r="D2774" s="10">
        <v>2030</v>
      </c>
      <c r="E2774" s="10" t="s">
        <v>59</v>
      </c>
      <c r="F2774" s="10">
        <v>1910</v>
      </c>
      <c r="G2774" s="10">
        <v>1440</v>
      </c>
      <c r="H2774" s="10" t="s">
        <v>292</v>
      </c>
      <c r="I2774" s="10" t="str">
        <f>_xlfn.XLOOKUP(E2774,Country_MZ[MARKET_NODE],Country_MZ[COUNTRY_NAME])</f>
        <v>ITALY</v>
      </c>
      <c r="J2774" s="10" t="str">
        <f>_xlfn.XLOOKUP(A2774,Country_MZ[MARKET_NODE],Country_MZ[COUNTRY_NAME])</f>
        <v>ITALY</v>
      </c>
    </row>
    <row r="2775" spans="1:10" hidden="1">
      <c r="A2775" s="10" t="s">
        <v>59</v>
      </c>
      <c r="B2775" s="10" t="s">
        <v>31</v>
      </c>
      <c r="C2775" s="10" t="s">
        <v>426</v>
      </c>
      <c r="D2775" s="10">
        <v>2031</v>
      </c>
      <c r="E2775" s="10" t="s">
        <v>31</v>
      </c>
      <c r="F2775" s="10">
        <v>1910</v>
      </c>
      <c r="G2775" s="10">
        <v>1440</v>
      </c>
      <c r="H2775" s="10" t="s">
        <v>292</v>
      </c>
      <c r="I2775" s="10" t="str">
        <f>_xlfn.XLOOKUP(E2775,Country_MZ[MARKET_NODE],Country_MZ[COUNTRY_NAME])</f>
        <v>SWITZERLAND</v>
      </c>
      <c r="J2775" s="10" t="str">
        <f>_xlfn.XLOOKUP(A2775,Country_MZ[MARKET_NODE],Country_MZ[COUNTRY_NAME])</f>
        <v>ITALY</v>
      </c>
    </row>
    <row r="2776" spans="1:10" hidden="1">
      <c r="A2776" s="10" t="s">
        <v>59</v>
      </c>
      <c r="B2776" s="10" t="s">
        <v>31</v>
      </c>
      <c r="C2776" s="10" t="s">
        <v>426</v>
      </c>
      <c r="D2776" s="10">
        <v>2031</v>
      </c>
      <c r="E2776" s="10" t="s">
        <v>59</v>
      </c>
      <c r="F2776" s="10">
        <v>1910</v>
      </c>
      <c r="G2776" s="10">
        <v>1440</v>
      </c>
      <c r="H2776" s="10" t="s">
        <v>292</v>
      </c>
      <c r="I2776" s="10" t="str">
        <f>_xlfn.XLOOKUP(E2776,Country_MZ[MARKET_NODE],Country_MZ[COUNTRY_NAME])</f>
        <v>ITALY</v>
      </c>
      <c r="J2776" s="10" t="str">
        <f>_xlfn.XLOOKUP(A2776,Country_MZ[MARKET_NODE],Country_MZ[COUNTRY_NAME])</f>
        <v>ITALY</v>
      </c>
    </row>
    <row r="2777" spans="1:10" hidden="1">
      <c r="A2777" s="10" t="s">
        <v>59</v>
      </c>
      <c r="B2777" s="10" t="s">
        <v>31</v>
      </c>
      <c r="C2777" s="10" t="s">
        <v>426</v>
      </c>
      <c r="D2777" s="10">
        <v>2032</v>
      </c>
      <c r="E2777" s="10" t="s">
        <v>31</v>
      </c>
      <c r="F2777" s="10">
        <v>1910</v>
      </c>
      <c r="G2777" s="10">
        <v>1440</v>
      </c>
      <c r="H2777" s="10" t="s">
        <v>292</v>
      </c>
      <c r="I2777" s="10" t="str">
        <f>_xlfn.XLOOKUP(E2777,Country_MZ[MARKET_NODE],Country_MZ[COUNTRY_NAME])</f>
        <v>SWITZERLAND</v>
      </c>
      <c r="J2777" s="10" t="str">
        <f>_xlfn.XLOOKUP(A2777,Country_MZ[MARKET_NODE],Country_MZ[COUNTRY_NAME])</f>
        <v>ITALY</v>
      </c>
    </row>
    <row r="2778" spans="1:10" hidden="1">
      <c r="A2778" s="10" t="s">
        <v>59</v>
      </c>
      <c r="B2778" s="10" t="s">
        <v>31</v>
      </c>
      <c r="C2778" s="10" t="s">
        <v>426</v>
      </c>
      <c r="D2778" s="10">
        <v>2032</v>
      </c>
      <c r="E2778" s="10" t="s">
        <v>59</v>
      </c>
      <c r="F2778" s="10">
        <v>1910</v>
      </c>
      <c r="G2778" s="10">
        <v>1440</v>
      </c>
      <c r="H2778" s="10" t="s">
        <v>292</v>
      </c>
      <c r="I2778" s="10" t="str">
        <f>_xlfn.XLOOKUP(E2778,Country_MZ[MARKET_NODE],Country_MZ[COUNTRY_NAME])</f>
        <v>ITALY</v>
      </c>
      <c r="J2778" s="10" t="str">
        <f>_xlfn.XLOOKUP(A2778,Country_MZ[MARKET_NODE],Country_MZ[COUNTRY_NAME])</f>
        <v>ITALY</v>
      </c>
    </row>
    <row r="2779" spans="1:10" hidden="1">
      <c r="A2779" s="10" t="s">
        <v>59</v>
      </c>
      <c r="B2779" s="10" t="s">
        <v>31</v>
      </c>
      <c r="C2779" s="10" t="s">
        <v>426</v>
      </c>
      <c r="D2779" s="10">
        <v>2033</v>
      </c>
      <c r="E2779" s="10" t="s">
        <v>31</v>
      </c>
      <c r="F2779" s="10">
        <v>1910</v>
      </c>
      <c r="G2779" s="10">
        <v>1440</v>
      </c>
      <c r="H2779" s="10" t="s">
        <v>292</v>
      </c>
      <c r="I2779" s="10" t="str">
        <f>_xlfn.XLOOKUP(E2779,Country_MZ[MARKET_NODE],Country_MZ[COUNTRY_NAME])</f>
        <v>SWITZERLAND</v>
      </c>
      <c r="J2779" s="10" t="str">
        <f>_xlfn.XLOOKUP(A2779,Country_MZ[MARKET_NODE],Country_MZ[COUNTRY_NAME])</f>
        <v>ITALY</v>
      </c>
    </row>
    <row r="2780" spans="1:10" hidden="1">
      <c r="A2780" s="10" t="s">
        <v>59</v>
      </c>
      <c r="B2780" s="10" t="s">
        <v>31</v>
      </c>
      <c r="C2780" s="10" t="s">
        <v>426</v>
      </c>
      <c r="D2780" s="10">
        <v>2033</v>
      </c>
      <c r="E2780" s="10" t="s">
        <v>59</v>
      </c>
      <c r="F2780" s="10">
        <v>1910</v>
      </c>
      <c r="G2780" s="10">
        <v>1440</v>
      </c>
      <c r="H2780" s="10" t="s">
        <v>292</v>
      </c>
      <c r="I2780" s="10" t="str">
        <f>_xlfn.XLOOKUP(E2780,Country_MZ[MARKET_NODE],Country_MZ[COUNTRY_NAME])</f>
        <v>ITALY</v>
      </c>
      <c r="J2780" s="10" t="str">
        <f>_xlfn.XLOOKUP(A2780,Country_MZ[MARKET_NODE],Country_MZ[COUNTRY_NAME])</f>
        <v>ITALY</v>
      </c>
    </row>
    <row r="2781" spans="1:10" hidden="1">
      <c r="A2781" s="10" t="s">
        <v>59</v>
      </c>
      <c r="B2781" s="10" t="s">
        <v>31</v>
      </c>
      <c r="C2781" s="10" t="s">
        <v>426</v>
      </c>
      <c r="D2781" s="10">
        <v>2034</v>
      </c>
      <c r="E2781" s="10" t="s">
        <v>31</v>
      </c>
      <c r="F2781" s="10">
        <v>1910</v>
      </c>
      <c r="G2781" s="10">
        <v>1440</v>
      </c>
      <c r="H2781" s="10" t="s">
        <v>292</v>
      </c>
      <c r="I2781" s="10" t="str">
        <f>_xlfn.XLOOKUP(E2781,Country_MZ[MARKET_NODE],Country_MZ[COUNTRY_NAME])</f>
        <v>SWITZERLAND</v>
      </c>
      <c r="J2781" s="10" t="str">
        <f>_xlfn.XLOOKUP(A2781,Country_MZ[MARKET_NODE],Country_MZ[COUNTRY_NAME])</f>
        <v>ITALY</v>
      </c>
    </row>
    <row r="2782" spans="1:10" hidden="1">
      <c r="A2782" s="10" t="s">
        <v>59</v>
      </c>
      <c r="B2782" s="10" t="s">
        <v>31</v>
      </c>
      <c r="C2782" s="10" t="s">
        <v>426</v>
      </c>
      <c r="D2782" s="10">
        <v>2034</v>
      </c>
      <c r="E2782" s="10" t="s">
        <v>59</v>
      </c>
      <c r="F2782" s="10">
        <v>1910</v>
      </c>
      <c r="G2782" s="10">
        <v>1440</v>
      </c>
      <c r="H2782" s="10" t="s">
        <v>292</v>
      </c>
      <c r="I2782" s="10" t="str">
        <f>_xlfn.XLOOKUP(E2782,Country_MZ[MARKET_NODE],Country_MZ[COUNTRY_NAME])</f>
        <v>ITALY</v>
      </c>
      <c r="J2782" s="10" t="str">
        <f>_xlfn.XLOOKUP(A2782,Country_MZ[MARKET_NODE],Country_MZ[COUNTRY_NAME])</f>
        <v>ITALY</v>
      </c>
    </row>
    <row r="2783" spans="1:10" hidden="1">
      <c r="A2783" s="10" t="s">
        <v>59</v>
      </c>
      <c r="B2783" s="10" t="s">
        <v>31</v>
      </c>
      <c r="C2783" s="10" t="s">
        <v>426</v>
      </c>
      <c r="D2783" s="10">
        <v>2035</v>
      </c>
      <c r="E2783" s="10" t="s">
        <v>31</v>
      </c>
      <c r="F2783" s="10">
        <v>2910</v>
      </c>
      <c r="G2783" s="10">
        <v>2440</v>
      </c>
      <c r="H2783" s="10" t="s">
        <v>292</v>
      </c>
      <c r="I2783" s="10" t="str">
        <f>_xlfn.XLOOKUP(E2783,Country_MZ[MARKET_NODE],Country_MZ[COUNTRY_NAME])</f>
        <v>SWITZERLAND</v>
      </c>
      <c r="J2783" s="10" t="str">
        <f>_xlfn.XLOOKUP(A2783,Country_MZ[MARKET_NODE],Country_MZ[COUNTRY_NAME])</f>
        <v>ITALY</v>
      </c>
    </row>
    <row r="2784" spans="1:10" hidden="1">
      <c r="A2784" s="10" t="s">
        <v>59</v>
      </c>
      <c r="B2784" s="10" t="s">
        <v>31</v>
      </c>
      <c r="C2784" s="10" t="s">
        <v>426</v>
      </c>
      <c r="D2784" s="10">
        <v>2035</v>
      </c>
      <c r="E2784" s="10" t="s">
        <v>59</v>
      </c>
      <c r="F2784" s="10">
        <v>1910</v>
      </c>
      <c r="G2784" s="10">
        <v>1440</v>
      </c>
      <c r="H2784" s="10" t="s">
        <v>292</v>
      </c>
      <c r="I2784" s="10" t="str">
        <f>_xlfn.XLOOKUP(E2784,Country_MZ[MARKET_NODE],Country_MZ[COUNTRY_NAME])</f>
        <v>ITALY</v>
      </c>
      <c r="J2784" s="10" t="str">
        <f>_xlfn.XLOOKUP(A2784,Country_MZ[MARKET_NODE],Country_MZ[COUNTRY_NAME])</f>
        <v>ITALY</v>
      </c>
    </row>
    <row r="2785" spans="1:10" hidden="1">
      <c r="A2785" s="10" t="s">
        <v>59</v>
      </c>
      <c r="B2785" s="10" t="s">
        <v>50</v>
      </c>
      <c r="C2785" s="10" t="s">
        <v>427</v>
      </c>
      <c r="D2785" s="10">
        <v>2025</v>
      </c>
      <c r="E2785" s="10" t="s">
        <v>50</v>
      </c>
      <c r="F2785" s="10">
        <v>2100</v>
      </c>
      <c r="G2785" s="10">
        <v>1900</v>
      </c>
      <c r="H2785" s="10" t="s">
        <v>292</v>
      </c>
      <c r="I2785" s="10" t="str">
        <f>_xlfn.XLOOKUP(E2785,Country_MZ[MARKET_NODE],Country_MZ[COUNTRY_NAME])</f>
        <v>FRANCE</v>
      </c>
      <c r="J2785" s="10" t="str">
        <f>_xlfn.XLOOKUP(A2785,Country_MZ[MARKET_NODE],Country_MZ[COUNTRY_NAME])</f>
        <v>ITALY</v>
      </c>
    </row>
    <row r="2786" spans="1:10" hidden="1">
      <c r="A2786" s="10" t="s">
        <v>59</v>
      </c>
      <c r="B2786" s="10" t="s">
        <v>50</v>
      </c>
      <c r="C2786" s="10" t="s">
        <v>427</v>
      </c>
      <c r="D2786" s="10">
        <v>2025</v>
      </c>
      <c r="E2786" s="10" t="s">
        <v>59</v>
      </c>
      <c r="F2786" s="10">
        <v>0</v>
      </c>
      <c r="G2786" s="10">
        <v>0</v>
      </c>
      <c r="H2786" s="10" t="s">
        <v>291</v>
      </c>
      <c r="I2786" s="10" t="str">
        <f>_xlfn.XLOOKUP(E2786,Country_MZ[MARKET_NODE],Country_MZ[COUNTRY_NAME])</f>
        <v>ITALY</v>
      </c>
      <c r="J2786" s="10" t="str">
        <f>_xlfn.XLOOKUP(A2786,Country_MZ[MARKET_NODE],Country_MZ[COUNTRY_NAME])</f>
        <v>ITALY</v>
      </c>
    </row>
    <row r="2787" spans="1:10" hidden="1">
      <c r="A2787" s="10" t="s">
        <v>59</v>
      </c>
      <c r="B2787" s="10" t="s">
        <v>50</v>
      </c>
      <c r="C2787" s="10" t="s">
        <v>427</v>
      </c>
      <c r="D2787" s="10">
        <v>2026</v>
      </c>
      <c r="E2787" s="10" t="s">
        <v>50</v>
      </c>
      <c r="F2787" s="10">
        <v>2100</v>
      </c>
      <c r="G2787" s="10">
        <v>1900</v>
      </c>
      <c r="H2787" s="10" t="s">
        <v>292</v>
      </c>
      <c r="I2787" s="10" t="str">
        <f>_xlfn.XLOOKUP(E2787,Country_MZ[MARKET_NODE],Country_MZ[COUNTRY_NAME])</f>
        <v>FRANCE</v>
      </c>
      <c r="J2787" s="10" t="str">
        <f>_xlfn.XLOOKUP(A2787,Country_MZ[MARKET_NODE],Country_MZ[COUNTRY_NAME])</f>
        <v>ITALY</v>
      </c>
    </row>
    <row r="2788" spans="1:10" hidden="1">
      <c r="A2788" s="10" t="s">
        <v>59</v>
      </c>
      <c r="B2788" s="10" t="s">
        <v>50</v>
      </c>
      <c r="C2788" s="10" t="s">
        <v>427</v>
      </c>
      <c r="D2788" s="10">
        <v>2026</v>
      </c>
      <c r="E2788" s="10" t="s">
        <v>59</v>
      </c>
      <c r="F2788" s="10">
        <v>2160</v>
      </c>
      <c r="G2788" s="10">
        <v>1870</v>
      </c>
      <c r="H2788" s="10" t="s">
        <v>292</v>
      </c>
      <c r="I2788" s="10" t="str">
        <f>_xlfn.XLOOKUP(E2788,Country_MZ[MARKET_NODE],Country_MZ[COUNTRY_NAME])</f>
        <v>ITALY</v>
      </c>
      <c r="J2788" s="10" t="str">
        <f>_xlfn.XLOOKUP(A2788,Country_MZ[MARKET_NODE],Country_MZ[COUNTRY_NAME])</f>
        <v>ITALY</v>
      </c>
    </row>
    <row r="2789" spans="1:10" hidden="1">
      <c r="A2789" s="10" t="s">
        <v>59</v>
      </c>
      <c r="B2789" s="10" t="s">
        <v>50</v>
      </c>
      <c r="C2789" s="10" t="s">
        <v>427</v>
      </c>
      <c r="D2789" s="10">
        <v>2027</v>
      </c>
      <c r="E2789" s="10" t="s">
        <v>50</v>
      </c>
      <c r="F2789" s="10">
        <v>2100</v>
      </c>
      <c r="G2789" s="10">
        <v>1900</v>
      </c>
      <c r="H2789" s="10" t="s">
        <v>292</v>
      </c>
      <c r="I2789" s="10" t="str">
        <f>_xlfn.XLOOKUP(E2789,Country_MZ[MARKET_NODE],Country_MZ[COUNTRY_NAME])</f>
        <v>FRANCE</v>
      </c>
      <c r="J2789" s="10" t="str">
        <f>_xlfn.XLOOKUP(A2789,Country_MZ[MARKET_NODE],Country_MZ[COUNTRY_NAME])</f>
        <v>ITALY</v>
      </c>
    </row>
    <row r="2790" spans="1:10" hidden="1">
      <c r="A2790" s="10" t="s">
        <v>59</v>
      </c>
      <c r="B2790" s="10" t="s">
        <v>50</v>
      </c>
      <c r="C2790" s="10" t="s">
        <v>427</v>
      </c>
      <c r="D2790" s="10">
        <v>2027</v>
      </c>
      <c r="E2790" s="10" t="s">
        <v>59</v>
      </c>
      <c r="F2790" s="10">
        <v>2160</v>
      </c>
      <c r="G2790" s="10">
        <v>1870</v>
      </c>
      <c r="H2790" s="10" t="s">
        <v>292</v>
      </c>
      <c r="I2790" s="10" t="str">
        <f>_xlfn.XLOOKUP(E2790,Country_MZ[MARKET_NODE],Country_MZ[COUNTRY_NAME])</f>
        <v>ITALY</v>
      </c>
      <c r="J2790" s="10" t="str">
        <f>_xlfn.XLOOKUP(A2790,Country_MZ[MARKET_NODE],Country_MZ[COUNTRY_NAME])</f>
        <v>ITALY</v>
      </c>
    </row>
    <row r="2791" spans="1:10" hidden="1">
      <c r="A2791" s="10" t="s">
        <v>59</v>
      </c>
      <c r="B2791" s="10" t="s">
        <v>50</v>
      </c>
      <c r="C2791" s="10" t="s">
        <v>427</v>
      </c>
      <c r="D2791" s="10">
        <v>2028</v>
      </c>
      <c r="E2791" s="10" t="s">
        <v>50</v>
      </c>
      <c r="F2791" s="10">
        <v>2100</v>
      </c>
      <c r="G2791" s="10">
        <v>1900</v>
      </c>
      <c r="H2791" s="10" t="s">
        <v>292</v>
      </c>
      <c r="I2791" s="10" t="str">
        <f>_xlfn.XLOOKUP(E2791,Country_MZ[MARKET_NODE],Country_MZ[COUNTRY_NAME])</f>
        <v>FRANCE</v>
      </c>
      <c r="J2791" s="10" t="str">
        <f>_xlfn.XLOOKUP(A2791,Country_MZ[MARKET_NODE],Country_MZ[COUNTRY_NAME])</f>
        <v>ITALY</v>
      </c>
    </row>
    <row r="2792" spans="1:10" hidden="1">
      <c r="A2792" s="10" t="s">
        <v>59</v>
      </c>
      <c r="B2792" s="10" t="s">
        <v>50</v>
      </c>
      <c r="C2792" s="10" t="s">
        <v>427</v>
      </c>
      <c r="D2792" s="10">
        <v>2028</v>
      </c>
      <c r="E2792" s="10" t="s">
        <v>59</v>
      </c>
      <c r="F2792" s="10">
        <v>2160</v>
      </c>
      <c r="G2792" s="10">
        <v>1870</v>
      </c>
      <c r="H2792" s="10" t="s">
        <v>292</v>
      </c>
      <c r="I2792" s="10" t="str">
        <f>_xlfn.XLOOKUP(E2792,Country_MZ[MARKET_NODE],Country_MZ[COUNTRY_NAME])</f>
        <v>ITALY</v>
      </c>
      <c r="J2792" s="10" t="str">
        <f>_xlfn.XLOOKUP(A2792,Country_MZ[MARKET_NODE],Country_MZ[COUNTRY_NAME])</f>
        <v>ITALY</v>
      </c>
    </row>
    <row r="2793" spans="1:10" hidden="1">
      <c r="A2793" s="10" t="s">
        <v>59</v>
      </c>
      <c r="B2793" s="10" t="s">
        <v>50</v>
      </c>
      <c r="C2793" s="10" t="s">
        <v>427</v>
      </c>
      <c r="D2793" s="10">
        <v>2029</v>
      </c>
      <c r="E2793" s="10" t="s">
        <v>50</v>
      </c>
      <c r="F2793" s="10">
        <v>2100</v>
      </c>
      <c r="G2793" s="10">
        <v>1900</v>
      </c>
      <c r="H2793" s="10" t="s">
        <v>292</v>
      </c>
      <c r="I2793" s="10" t="str">
        <f>_xlfn.XLOOKUP(E2793,Country_MZ[MARKET_NODE],Country_MZ[COUNTRY_NAME])</f>
        <v>FRANCE</v>
      </c>
      <c r="J2793" s="10" t="str">
        <f>_xlfn.XLOOKUP(A2793,Country_MZ[MARKET_NODE],Country_MZ[COUNTRY_NAME])</f>
        <v>ITALY</v>
      </c>
    </row>
    <row r="2794" spans="1:10" hidden="1">
      <c r="A2794" s="10" t="s">
        <v>59</v>
      </c>
      <c r="B2794" s="10" t="s">
        <v>50</v>
      </c>
      <c r="C2794" s="10" t="s">
        <v>427</v>
      </c>
      <c r="D2794" s="10">
        <v>2029</v>
      </c>
      <c r="E2794" s="10" t="s">
        <v>59</v>
      </c>
      <c r="F2794" s="10">
        <v>2160</v>
      </c>
      <c r="G2794" s="10">
        <v>1870</v>
      </c>
      <c r="H2794" s="10" t="s">
        <v>292</v>
      </c>
      <c r="I2794" s="10" t="str">
        <f>_xlfn.XLOOKUP(E2794,Country_MZ[MARKET_NODE],Country_MZ[COUNTRY_NAME])</f>
        <v>ITALY</v>
      </c>
      <c r="J2794" s="10" t="str">
        <f>_xlfn.XLOOKUP(A2794,Country_MZ[MARKET_NODE],Country_MZ[COUNTRY_NAME])</f>
        <v>ITALY</v>
      </c>
    </row>
    <row r="2795" spans="1:10" hidden="1">
      <c r="A2795" s="10" t="s">
        <v>59</v>
      </c>
      <c r="B2795" s="10" t="s">
        <v>50</v>
      </c>
      <c r="C2795" s="10" t="s">
        <v>427</v>
      </c>
      <c r="D2795" s="10">
        <v>2030</v>
      </c>
      <c r="E2795" s="10" t="s">
        <v>50</v>
      </c>
      <c r="F2795" s="10">
        <v>2100</v>
      </c>
      <c r="G2795" s="10">
        <v>1900</v>
      </c>
      <c r="H2795" s="10" t="s">
        <v>292</v>
      </c>
      <c r="I2795" s="10" t="str">
        <f>_xlfn.XLOOKUP(E2795,Country_MZ[MARKET_NODE],Country_MZ[COUNTRY_NAME])</f>
        <v>FRANCE</v>
      </c>
      <c r="J2795" s="10" t="str">
        <f>_xlfn.XLOOKUP(A2795,Country_MZ[MARKET_NODE],Country_MZ[COUNTRY_NAME])</f>
        <v>ITALY</v>
      </c>
    </row>
    <row r="2796" spans="1:10" hidden="1">
      <c r="A2796" s="10" t="s">
        <v>59</v>
      </c>
      <c r="B2796" s="10" t="s">
        <v>50</v>
      </c>
      <c r="C2796" s="10" t="s">
        <v>427</v>
      </c>
      <c r="D2796" s="10">
        <v>2030</v>
      </c>
      <c r="E2796" s="10" t="s">
        <v>59</v>
      </c>
      <c r="F2796" s="10">
        <v>2160</v>
      </c>
      <c r="G2796" s="10">
        <v>1870</v>
      </c>
      <c r="H2796" s="10" t="s">
        <v>292</v>
      </c>
      <c r="I2796" s="10" t="str">
        <f>_xlfn.XLOOKUP(E2796,Country_MZ[MARKET_NODE],Country_MZ[COUNTRY_NAME])</f>
        <v>ITALY</v>
      </c>
      <c r="J2796" s="10" t="str">
        <f>_xlfn.XLOOKUP(A2796,Country_MZ[MARKET_NODE],Country_MZ[COUNTRY_NAME])</f>
        <v>ITALY</v>
      </c>
    </row>
    <row r="2797" spans="1:10" hidden="1">
      <c r="A2797" s="10" t="s">
        <v>59</v>
      </c>
      <c r="B2797" s="10" t="s">
        <v>50</v>
      </c>
      <c r="C2797" s="10" t="s">
        <v>427</v>
      </c>
      <c r="D2797" s="10">
        <v>2031</v>
      </c>
      <c r="E2797" s="10" t="s">
        <v>50</v>
      </c>
      <c r="F2797" s="10">
        <v>2100</v>
      </c>
      <c r="G2797" s="10">
        <v>1900</v>
      </c>
      <c r="H2797" s="10" t="s">
        <v>292</v>
      </c>
      <c r="I2797" s="10" t="str">
        <f>_xlfn.XLOOKUP(E2797,Country_MZ[MARKET_NODE],Country_MZ[COUNTRY_NAME])</f>
        <v>FRANCE</v>
      </c>
      <c r="J2797" s="10" t="str">
        <f>_xlfn.XLOOKUP(A2797,Country_MZ[MARKET_NODE],Country_MZ[COUNTRY_NAME])</f>
        <v>ITALY</v>
      </c>
    </row>
    <row r="2798" spans="1:10" hidden="1">
      <c r="A2798" s="10" t="s">
        <v>59</v>
      </c>
      <c r="B2798" s="10" t="s">
        <v>50</v>
      </c>
      <c r="C2798" s="10" t="s">
        <v>427</v>
      </c>
      <c r="D2798" s="10">
        <v>2031</v>
      </c>
      <c r="E2798" s="10" t="s">
        <v>59</v>
      </c>
      <c r="F2798" s="10">
        <v>2160</v>
      </c>
      <c r="G2798" s="10">
        <v>1870</v>
      </c>
      <c r="H2798" s="10" t="s">
        <v>292</v>
      </c>
      <c r="I2798" s="10" t="str">
        <f>_xlfn.XLOOKUP(E2798,Country_MZ[MARKET_NODE],Country_MZ[COUNTRY_NAME])</f>
        <v>ITALY</v>
      </c>
      <c r="J2798" s="10" t="str">
        <f>_xlfn.XLOOKUP(A2798,Country_MZ[MARKET_NODE],Country_MZ[COUNTRY_NAME])</f>
        <v>ITALY</v>
      </c>
    </row>
    <row r="2799" spans="1:10" hidden="1">
      <c r="A2799" s="10" t="s">
        <v>59</v>
      </c>
      <c r="B2799" s="10" t="s">
        <v>50</v>
      </c>
      <c r="C2799" s="10" t="s">
        <v>427</v>
      </c>
      <c r="D2799" s="10">
        <v>2032</v>
      </c>
      <c r="E2799" s="10" t="s">
        <v>50</v>
      </c>
      <c r="F2799" s="10">
        <v>2100</v>
      </c>
      <c r="G2799" s="10">
        <v>1900</v>
      </c>
      <c r="H2799" s="10" t="s">
        <v>292</v>
      </c>
      <c r="I2799" s="10" t="str">
        <f>_xlfn.XLOOKUP(E2799,Country_MZ[MARKET_NODE],Country_MZ[COUNTRY_NAME])</f>
        <v>FRANCE</v>
      </c>
      <c r="J2799" s="10" t="str">
        <f>_xlfn.XLOOKUP(A2799,Country_MZ[MARKET_NODE],Country_MZ[COUNTRY_NAME])</f>
        <v>ITALY</v>
      </c>
    </row>
    <row r="2800" spans="1:10" hidden="1">
      <c r="A2800" s="10" t="s">
        <v>59</v>
      </c>
      <c r="B2800" s="10" t="s">
        <v>50</v>
      </c>
      <c r="C2800" s="10" t="s">
        <v>427</v>
      </c>
      <c r="D2800" s="10">
        <v>2032</v>
      </c>
      <c r="E2800" s="10" t="s">
        <v>59</v>
      </c>
      <c r="F2800" s="10">
        <v>2160</v>
      </c>
      <c r="G2800" s="10">
        <v>1870</v>
      </c>
      <c r="H2800" s="10" t="s">
        <v>292</v>
      </c>
      <c r="I2800" s="10" t="str">
        <f>_xlfn.XLOOKUP(E2800,Country_MZ[MARKET_NODE],Country_MZ[COUNTRY_NAME])</f>
        <v>ITALY</v>
      </c>
      <c r="J2800" s="10" t="str">
        <f>_xlfn.XLOOKUP(A2800,Country_MZ[MARKET_NODE],Country_MZ[COUNTRY_NAME])</f>
        <v>ITALY</v>
      </c>
    </row>
    <row r="2801" spans="1:10" hidden="1">
      <c r="A2801" s="10" t="s">
        <v>59</v>
      </c>
      <c r="B2801" s="10" t="s">
        <v>50</v>
      </c>
      <c r="C2801" s="10" t="s">
        <v>427</v>
      </c>
      <c r="D2801" s="10">
        <v>2033</v>
      </c>
      <c r="E2801" s="10" t="s">
        <v>50</v>
      </c>
      <c r="F2801" s="10">
        <v>2100</v>
      </c>
      <c r="G2801" s="10">
        <v>1900</v>
      </c>
      <c r="H2801" s="10" t="s">
        <v>292</v>
      </c>
      <c r="I2801" s="10" t="str">
        <f>_xlfn.XLOOKUP(E2801,Country_MZ[MARKET_NODE],Country_MZ[COUNTRY_NAME])</f>
        <v>FRANCE</v>
      </c>
      <c r="J2801" s="10" t="str">
        <f>_xlfn.XLOOKUP(A2801,Country_MZ[MARKET_NODE],Country_MZ[COUNTRY_NAME])</f>
        <v>ITALY</v>
      </c>
    </row>
    <row r="2802" spans="1:10" hidden="1">
      <c r="A2802" s="10" t="s">
        <v>59</v>
      </c>
      <c r="B2802" s="10" t="s">
        <v>50</v>
      </c>
      <c r="C2802" s="10" t="s">
        <v>427</v>
      </c>
      <c r="D2802" s="10">
        <v>2033</v>
      </c>
      <c r="E2802" s="10" t="s">
        <v>59</v>
      </c>
      <c r="F2802" s="10">
        <v>2160</v>
      </c>
      <c r="G2802" s="10">
        <v>1870</v>
      </c>
      <c r="H2802" s="10" t="s">
        <v>292</v>
      </c>
      <c r="I2802" s="10" t="str">
        <f>_xlfn.XLOOKUP(E2802,Country_MZ[MARKET_NODE],Country_MZ[COUNTRY_NAME])</f>
        <v>ITALY</v>
      </c>
      <c r="J2802" s="10" t="str">
        <f>_xlfn.XLOOKUP(A2802,Country_MZ[MARKET_NODE],Country_MZ[COUNTRY_NAME])</f>
        <v>ITALY</v>
      </c>
    </row>
    <row r="2803" spans="1:10" hidden="1">
      <c r="A2803" s="10" t="s">
        <v>59</v>
      </c>
      <c r="B2803" s="10" t="s">
        <v>50</v>
      </c>
      <c r="C2803" s="10" t="s">
        <v>427</v>
      </c>
      <c r="D2803" s="10">
        <v>2034</v>
      </c>
      <c r="E2803" s="10" t="s">
        <v>50</v>
      </c>
      <c r="F2803" s="10">
        <v>2100</v>
      </c>
      <c r="G2803" s="10">
        <v>1900</v>
      </c>
      <c r="H2803" s="10" t="s">
        <v>292</v>
      </c>
      <c r="I2803" s="10" t="str">
        <f>_xlfn.XLOOKUP(E2803,Country_MZ[MARKET_NODE],Country_MZ[COUNTRY_NAME])</f>
        <v>FRANCE</v>
      </c>
      <c r="J2803" s="10" t="str">
        <f>_xlfn.XLOOKUP(A2803,Country_MZ[MARKET_NODE],Country_MZ[COUNTRY_NAME])</f>
        <v>ITALY</v>
      </c>
    </row>
    <row r="2804" spans="1:10" hidden="1">
      <c r="A2804" s="10" t="s">
        <v>59</v>
      </c>
      <c r="B2804" s="10" t="s">
        <v>50</v>
      </c>
      <c r="C2804" s="10" t="s">
        <v>427</v>
      </c>
      <c r="D2804" s="10">
        <v>2034</v>
      </c>
      <c r="E2804" s="10" t="s">
        <v>59</v>
      </c>
      <c r="F2804" s="10">
        <v>2160</v>
      </c>
      <c r="G2804" s="10">
        <v>1870</v>
      </c>
      <c r="H2804" s="10" t="s">
        <v>292</v>
      </c>
      <c r="I2804" s="10" t="str">
        <f>_xlfn.XLOOKUP(E2804,Country_MZ[MARKET_NODE],Country_MZ[COUNTRY_NAME])</f>
        <v>ITALY</v>
      </c>
      <c r="J2804" s="10" t="str">
        <f>_xlfn.XLOOKUP(A2804,Country_MZ[MARKET_NODE],Country_MZ[COUNTRY_NAME])</f>
        <v>ITALY</v>
      </c>
    </row>
    <row r="2805" spans="1:10" hidden="1">
      <c r="A2805" s="10" t="s">
        <v>59</v>
      </c>
      <c r="B2805" s="10" t="s">
        <v>50</v>
      </c>
      <c r="C2805" s="10" t="s">
        <v>427</v>
      </c>
      <c r="D2805" s="10">
        <v>2035</v>
      </c>
      <c r="E2805" s="10" t="s">
        <v>50</v>
      </c>
      <c r="F2805" s="10">
        <v>2100</v>
      </c>
      <c r="G2805" s="10">
        <v>1900</v>
      </c>
      <c r="H2805" s="10" t="s">
        <v>292</v>
      </c>
      <c r="I2805" s="10" t="str">
        <f>_xlfn.XLOOKUP(E2805,Country_MZ[MARKET_NODE],Country_MZ[COUNTRY_NAME])</f>
        <v>FRANCE</v>
      </c>
      <c r="J2805" s="10" t="str">
        <f>_xlfn.XLOOKUP(A2805,Country_MZ[MARKET_NODE],Country_MZ[COUNTRY_NAME])</f>
        <v>ITALY</v>
      </c>
    </row>
    <row r="2806" spans="1:10" hidden="1">
      <c r="A2806" s="10" t="s">
        <v>59</v>
      </c>
      <c r="B2806" s="10" t="s">
        <v>50</v>
      </c>
      <c r="C2806" s="10" t="s">
        <v>427</v>
      </c>
      <c r="D2806" s="10">
        <v>2035</v>
      </c>
      <c r="E2806" s="10" t="s">
        <v>59</v>
      </c>
      <c r="F2806" s="10">
        <v>2160</v>
      </c>
      <c r="G2806" s="10">
        <v>1870</v>
      </c>
      <c r="H2806" s="10" t="s">
        <v>292</v>
      </c>
      <c r="I2806" s="10" t="str">
        <f>_xlfn.XLOOKUP(E2806,Country_MZ[MARKET_NODE],Country_MZ[COUNTRY_NAME])</f>
        <v>ITALY</v>
      </c>
      <c r="J2806" s="10" t="str">
        <f>_xlfn.XLOOKUP(A2806,Country_MZ[MARKET_NODE],Country_MZ[COUNTRY_NAME])</f>
        <v>ITALY</v>
      </c>
    </row>
    <row r="2807" spans="1:10" hidden="1">
      <c r="A2807" s="10" t="s">
        <v>59</v>
      </c>
      <c r="B2807" s="10" t="s">
        <v>57</v>
      </c>
      <c r="C2807" s="10" t="s">
        <v>428</v>
      </c>
      <c r="D2807" s="10">
        <v>2025</v>
      </c>
      <c r="E2807" s="10" t="s">
        <v>57</v>
      </c>
      <c r="F2807" s="10">
        <v>0</v>
      </c>
      <c r="G2807" s="10">
        <v>0</v>
      </c>
      <c r="H2807" s="10" t="s">
        <v>291</v>
      </c>
      <c r="I2807" s="10" t="str">
        <f>_xlfn.XLOOKUP(E2807,Country_MZ[MARKET_NODE],Country_MZ[COUNTRY_NAME])</f>
        <v>ITALY</v>
      </c>
      <c r="J2807" s="10" t="str">
        <f>_xlfn.XLOOKUP(A2807,Country_MZ[MARKET_NODE],Country_MZ[COUNTRY_NAME])</f>
        <v>ITALY</v>
      </c>
    </row>
    <row r="2808" spans="1:10" hidden="1">
      <c r="A2808" s="10" t="s">
        <v>59</v>
      </c>
      <c r="B2808" s="10" t="s">
        <v>57</v>
      </c>
      <c r="C2808" s="10" t="s">
        <v>428</v>
      </c>
      <c r="D2808" s="10">
        <v>2025</v>
      </c>
      <c r="E2808" s="10" t="s">
        <v>59</v>
      </c>
      <c r="F2808" s="10">
        <v>0</v>
      </c>
      <c r="G2808" s="10">
        <v>0</v>
      </c>
      <c r="H2808" s="10" t="s">
        <v>291</v>
      </c>
      <c r="I2808" s="10" t="str">
        <f>_xlfn.XLOOKUP(E2808,Country_MZ[MARKET_NODE],Country_MZ[COUNTRY_NAME])</f>
        <v>ITALY</v>
      </c>
      <c r="J2808" s="10" t="str">
        <f>_xlfn.XLOOKUP(A2808,Country_MZ[MARKET_NODE],Country_MZ[COUNTRY_NAME])</f>
        <v>ITALY</v>
      </c>
    </row>
    <row r="2809" spans="1:10" hidden="1">
      <c r="A2809" s="10" t="s">
        <v>59</v>
      </c>
      <c r="B2809" s="10" t="s">
        <v>57</v>
      </c>
      <c r="C2809" s="10" t="s">
        <v>428</v>
      </c>
      <c r="D2809" s="10">
        <v>2026</v>
      </c>
      <c r="E2809" s="10" t="s">
        <v>57</v>
      </c>
      <c r="F2809" s="10">
        <v>4700</v>
      </c>
      <c r="G2809" s="10">
        <v>3716</v>
      </c>
      <c r="H2809" s="10" t="s">
        <v>292</v>
      </c>
      <c r="I2809" s="10" t="str">
        <f>_xlfn.XLOOKUP(E2809,Country_MZ[MARKET_NODE],Country_MZ[COUNTRY_NAME])</f>
        <v>ITALY</v>
      </c>
      <c r="J2809" s="10" t="str">
        <f>_xlfn.XLOOKUP(A2809,Country_MZ[MARKET_NODE],Country_MZ[COUNTRY_NAME])</f>
        <v>ITALY</v>
      </c>
    </row>
    <row r="2810" spans="1:10" hidden="1">
      <c r="A2810" s="10" t="s">
        <v>59</v>
      </c>
      <c r="B2810" s="10" t="s">
        <v>57</v>
      </c>
      <c r="C2810" s="10" t="s">
        <v>428</v>
      </c>
      <c r="D2810" s="10">
        <v>2026</v>
      </c>
      <c r="E2810" s="10" t="s">
        <v>59</v>
      </c>
      <c r="F2810" s="10">
        <v>4700</v>
      </c>
      <c r="G2810" s="10">
        <v>3716</v>
      </c>
      <c r="H2810" s="10" t="s">
        <v>292</v>
      </c>
      <c r="I2810" s="10" t="str">
        <f>_xlfn.XLOOKUP(E2810,Country_MZ[MARKET_NODE],Country_MZ[COUNTRY_NAME])</f>
        <v>ITALY</v>
      </c>
      <c r="J2810" s="10" t="str">
        <f>_xlfn.XLOOKUP(A2810,Country_MZ[MARKET_NODE],Country_MZ[COUNTRY_NAME])</f>
        <v>ITALY</v>
      </c>
    </row>
    <row r="2811" spans="1:10" hidden="1">
      <c r="A2811" s="10" t="s">
        <v>59</v>
      </c>
      <c r="B2811" s="10" t="s">
        <v>57</v>
      </c>
      <c r="C2811" s="10" t="s">
        <v>428</v>
      </c>
      <c r="D2811" s="10">
        <v>2027</v>
      </c>
      <c r="E2811" s="10" t="s">
        <v>57</v>
      </c>
      <c r="F2811" s="10">
        <v>0</v>
      </c>
      <c r="G2811" s="10">
        <v>0</v>
      </c>
      <c r="H2811" s="10" t="s">
        <v>291</v>
      </c>
      <c r="I2811" s="10" t="str">
        <f>_xlfn.XLOOKUP(E2811,Country_MZ[MARKET_NODE],Country_MZ[COUNTRY_NAME])</f>
        <v>ITALY</v>
      </c>
      <c r="J2811" s="10" t="str">
        <f>_xlfn.XLOOKUP(A2811,Country_MZ[MARKET_NODE],Country_MZ[COUNTRY_NAME])</f>
        <v>ITALY</v>
      </c>
    </row>
    <row r="2812" spans="1:10" hidden="1">
      <c r="A2812" s="10" t="s">
        <v>59</v>
      </c>
      <c r="B2812" s="10" t="s">
        <v>57</v>
      </c>
      <c r="C2812" s="10" t="s">
        <v>428</v>
      </c>
      <c r="D2812" s="10">
        <v>2027</v>
      </c>
      <c r="E2812" s="10" t="s">
        <v>59</v>
      </c>
      <c r="F2812" s="10">
        <v>0</v>
      </c>
      <c r="G2812" s="10">
        <v>0</v>
      </c>
      <c r="H2812" s="10" t="s">
        <v>291</v>
      </c>
      <c r="I2812" s="10" t="str">
        <f>_xlfn.XLOOKUP(E2812,Country_MZ[MARKET_NODE],Country_MZ[COUNTRY_NAME])</f>
        <v>ITALY</v>
      </c>
      <c r="J2812" s="10" t="str">
        <f>_xlfn.XLOOKUP(A2812,Country_MZ[MARKET_NODE],Country_MZ[COUNTRY_NAME])</f>
        <v>ITALY</v>
      </c>
    </row>
    <row r="2813" spans="1:10" hidden="1">
      <c r="A2813" s="10" t="s">
        <v>59</v>
      </c>
      <c r="B2813" s="10" t="s">
        <v>57</v>
      </c>
      <c r="C2813" s="10" t="s">
        <v>428</v>
      </c>
      <c r="D2813" s="10">
        <v>2028</v>
      </c>
      <c r="E2813" s="10" t="s">
        <v>57</v>
      </c>
      <c r="F2813" s="10">
        <v>5300</v>
      </c>
      <c r="G2813" s="10">
        <v>4316</v>
      </c>
      <c r="H2813" s="10" t="s">
        <v>292</v>
      </c>
      <c r="I2813" s="10" t="str">
        <f>_xlfn.XLOOKUP(E2813,Country_MZ[MARKET_NODE],Country_MZ[COUNTRY_NAME])</f>
        <v>ITALY</v>
      </c>
      <c r="J2813" s="10" t="str">
        <f>_xlfn.XLOOKUP(A2813,Country_MZ[MARKET_NODE],Country_MZ[COUNTRY_NAME])</f>
        <v>ITALY</v>
      </c>
    </row>
    <row r="2814" spans="1:10" hidden="1">
      <c r="A2814" s="10" t="s">
        <v>59</v>
      </c>
      <c r="B2814" s="10" t="s">
        <v>57</v>
      </c>
      <c r="C2814" s="10" t="s">
        <v>428</v>
      </c>
      <c r="D2814" s="10">
        <v>2028</v>
      </c>
      <c r="E2814" s="10" t="s">
        <v>59</v>
      </c>
      <c r="F2814" s="10">
        <v>5300</v>
      </c>
      <c r="G2814" s="10">
        <v>4316</v>
      </c>
      <c r="H2814" s="10" t="s">
        <v>292</v>
      </c>
      <c r="I2814" s="10" t="str">
        <f>_xlfn.XLOOKUP(E2814,Country_MZ[MARKET_NODE],Country_MZ[COUNTRY_NAME])</f>
        <v>ITALY</v>
      </c>
      <c r="J2814" s="10" t="str">
        <f>_xlfn.XLOOKUP(A2814,Country_MZ[MARKET_NODE],Country_MZ[COUNTRY_NAME])</f>
        <v>ITALY</v>
      </c>
    </row>
    <row r="2815" spans="1:10" hidden="1">
      <c r="A2815" s="10" t="s">
        <v>59</v>
      </c>
      <c r="B2815" s="10" t="s">
        <v>57</v>
      </c>
      <c r="C2815" s="10" t="s">
        <v>428</v>
      </c>
      <c r="D2815" s="10">
        <v>2029</v>
      </c>
      <c r="E2815" s="10" t="s">
        <v>57</v>
      </c>
      <c r="F2815" s="10">
        <v>5300</v>
      </c>
      <c r="G2815" s="10">
        <v>4316</v>
      </c>
      <c r="H2815" s="10" t="s">
        <v>292</v>
      </c>
      <c r="I2815" s="10" t="str">
        <f>_xlfn.XLOOKUP(E2815,Country_MZ[MARKET_NODE],Country_MZ[COUNTRY_NAME])</f>
        <v>ITALY</v>
      </c>
      <c r="J2815" s="10" t="str">
        <f>_xlfn.XLOOKUP(A2815,Country_MZ[MARKET_NODE],Country_MZ[COUNTRY_NAME])</f>
        <v>ITALY</v>
      </c>
    </row>
    <row r="2816" spans="1:10" hidden="1">
      <c r="A2816" s="10" t="s">
        <v>59</v>
      </c>
      <c r="B2816" s="10" t="s">
        <v>57</v>
      </c>
      <c r="C2816" s="10" t="s">
        <v>428</v>
      </c>
      <c r="D2816" s="10">
        <v>2029</v>
      </c>
      <c r="E2816" s="10" t="s">
        <v>59</v>
      </c>
      <c r="F2816" s="10">
        <v>5300</v>
      </c>
      <c r="G2816" s="10">
        <v>4316</v>
      </c>
      <c r="H2816" s="10" t="s">
        <v>292</v>
      </c>
      <c r="I2816" s="10" t="str">
        <f>_xlfn.XLOOKUP(E2816,Country_MZ[MARKET_NODE],Country_MZ[COUNTRY_NAME])</f>
        <v>ITALY</v>
      </c>
      <c r="J2816" s="10" t="str">
        <f>_xlfn.XLOOKUP(A2816,Country_MZ[MARKET_NODE],Country_MZ[COUNTRY_NAME])</f>
        <v>ITALY</v>
      </c>
    </row>
    <row r="2817" spans="1:10" hidden="1">
      <c r="A2817" s="10" t="s">
        <v>59</v>
      </c>
      <c r="B2817" s="10" t="s">
        <v>57</v>
      </c>
      <c r="C2817" s="10" t="s">
        <v>428</v>
      </c>
      <c r="D2817" s="10">
        <v>2030</v>
      </c>
      <c r="E2817" s="10" t="s">
        <v>57</v>
      </c>
      <c r="F2817" s="10">
        <v>5300</v>
      </c>
      <c r="G2817" s="10">
        <v>4316</v>
      </c>
      <c r="H2817" s="10" t="s">
        <v>292</v>
      </c>
      <c r="I2817" s="10" t="str">
        <f>_xlfn.XLOOKUP(E2817,Country_MZ[MARKET_NODE],Country_MZ[COUNTRY_NAME])</f>
        <v>ITALY</v>
      </c>
      <c r="J2817" s="10" t="str">
        <f>_xlfn.XLOOKUP(A2817,Country_MZ[MARKET_NODE],Country_MZ[COUNTRY_NAME])</f>
        <v>ITALY</v>
      </c>
    </row>
    <row r="2818" spans="1:10" hidden="1">
      <c r="A2818" s="10" t="s">
        <v>59</v>
      </c>
      <c r="B2818" s="10" t="s">
        <v>57</v>
      </c>
      <c r="C2818" s="10" t="s">
        <v>428</v>
      </c>
      <c r="D2818" s="10">
        <v>2030</v>
      </c>
      <c r="E2818" s="10" t="s">
        <v>59</v>
      </c>
      <c r="F2818" s="10">
        <v>5300</v>
      </c>
      <c r="G2818" s="10">
        <v>4316</v>
      </c>
      <c r="H2818" s="10" t="s">
        <v>292</v>
      </c>
      <c r="I2818" s="10" t="str">
        <f>_xlfn.XLOOKUP(E2818,Country_MZ[MARKET_NODE],Country_MZ[COUNTRY_NAME])</f>
        <v>ITALY</v>
      </c>
      <c r="J2818" s="10" t="str">
        <f>_xlfn.XLOOKUP(A2818,Country_MZ[MARKET_NODE],Country_MZ[COUNTRY_NAME])</f>
        <v>ITALY</v>
      </c>
    </row>
    <row r="2819" spans="1:10" hidden="1">
      <c r="A2819" s="10" t="s">
        <v>59</v>
      </c>
      <c r="B2819" s="10" t="s">
        <v>57</v>
      </c>
      <c r="C2819" s="10" t="s">
        <v>428</v>
      </c>
      <c r="D2819" s="10">
        <v>2031</v>
      </c>
      <c r="E2819" s="10" t="s">
        <v>57</v>
      </c>
      <c r="F2819" s="10">
        <v>5300</v>
      </c>
      <c r="G2819" s="10">
        <v>4316</v>
      </c>
      <c r="H2819" s="10" t="s">
        <v>292</v>
      </c>
      <c r="I2819" s="10" t="str">
        <f>_xlfn.XLOOKUP(E2819,Country_MZ[MARKET_NODE],Country_MZ[COUNTRY_NAME])</f>
        <v>ITALY</v>
      </c>
      <c r="J2819" s="10" t="str">
        <f>_xlfn.XLOOKUP(A2819,Country_MZ[MARKET_NODE],Country_MZ[COUNTRY_NAME])</f>
        <v>ITALY</v>
      </c>
    </row>
    <row r="2820" spans="1:10" hidden="1">
      <c r="A2820" s="10" t="s">
        <v>59</v>
      </c>
      <c r="B2820" s="10" t="s">
        <v>57</v>
      </c>
      <c r="C2820" s="10" t="s">
        <v>428</v>
      </c>
      <c r="D2820" s="10">
        <v>2031</v>
      </c>
      <c r="E2820" s="10" t="s">
        <v>59</v>
      </c>
      <c r="F2820" s="10">
        <v>5300</v>
      </c>
      <c r="G2820" s="10">
        <v>4316</v>
      </c>
      <c r="H2820" s="10" t="s">
        <v>292</v>
      </c>
      <c r="I2820" s="10" t="str">
        <f>_xlfn.XLOOKUP(E2820,Country_MZ[MARKET_NODE],Country_MZ[COUNTRY_NAME])</f>
        <v>ITALY</v>
      </c>
      <c r="J2820" s="10" t="str">
        <f>_xlfn.XLOOKUP(A2820,Country_MZ[MARKET_NODE],Country_MZ[COUNTRY_NAME])</f>
        <v>ITALY</v>
      </c>
    </row>
    <row r="2821" spans="1:10" hidden="1">
      <c r="A2821" s="10" t="s">
        <v>59</v>
      </c>
      <c r="B2821" s="10" t="s">
        <v>57</v>
      </c>
      <c r="C2821" s="10" t="s">
        <v>428</v>
      </c>
      <c r="D2821" s="10">
        <v>2032</v>
      </c>
      <c r="E2821" s="10" t="s">
        <v>57</v>
      </c>
      <c r="F2821" s="10">
        <v>5300</v>
      </c>
      <c r="G2821" s="10">
        <v>4316</v>
      </c>
      <c r="H2821" s="10" t="s">
        <v>292</v>
      </c>
      <c r="I2821" s="10" t="str">
        <f>_xlfn.XLOOKUP(E2821,Country_MZ[MARKET_NODE],Country_MZ[COUNTRY_NAME])</f>
        <v>ITALY</v>
      </c>
      <c r="J2821" s="10" t="str">
        <f>_xlfn.XLOOKUP(A2821,Country_MZ[MARKET_NODE],Country_MZ[COUNTRY_NAME])</f>
        <v>ITALY</v>
      </c>
    </row>
    <row r="2822" spans="1:10" hidden="1">
      <c r="A2822" s="10" t="s">
        <v>59</v>
      </c>
      <c r="B2822" s="10" t="s">
        <v>57</v>
      </c>
      <c r="C2822" s="10" t="s">
        <v>428</v>
      </c>
      <c r="D2822" s="10">
        <v>2032</v>
      </c>
      <c r="E2822" s="10" t="s">
        <v>59</v>
      </c>
      <c r="F2822" s="10">
        <v>5300</v>
      </c>
      <c r="G2822" s="10">
        <v>4316</v>
      </c>
      <c r="H2822" s="10" t="s">
        <v>292</v>
      </c>
      <c r="I2822" s="10" t="str">
        <f>_xlfn.XLOOKUP(E2822,Country_MZ[MARKET_NODE],Country_MZ[COUNTRY_NAME])</f>
        <v>ITALY</v>
      </c>
      <c r="J2822" s="10" t="str">
        <f>_xlfn.XLOOKUP(A2822,Country_MZ[MARKET_NODE],Country_MZ[COUNTRY_NAME])</f>
        <v>ITALY</v>
      </c>
    </row>
    <row r="2823" spans="1:10" hidden="1">
      <c r="A2823" s="10" t="s">
        <v>59</v>
      </c>
      <c r="B2823" s="10" t="s">
        <v>57</v>
      </c>
      <c r="C2823" s="10" t="s">
        <v>428</v>
      </c>
      <c r="D2823" s="10">
        <v>2033</v>
      </c>
      <c r="E2823" s="10" t="s">
        <v>57</v>
      </c>
      <c r="F2823" s="10">
        <v>5300</v>
      </c>
      <c r="G2823" s="10">
        <v>4316</v>
      </c>
      <c r="H2823" s="10" t="s">
        <v>292</v>
      </c>
      <c r="I2823" s="10" t="str">
        <f>_xlfn.XLOOKUP(E2823,Country_MZ[MARKET_NODE],Country_MZ[COUNTRY_NAME])</f>
        <v>ITALY</v>
      </c>
      <c r="J2823" s="10" t="str">
        <f>_xlfn.XLOOKUP(A2823,Country_MZ[MARKET_NODE],Country_MZ[COUNTRY_NAME])</f>
        <v>ITALY</v>
      </c>
    </row>
    <row r="2824" spans="1:10" hidden="1">
      <c r="A2824" s="10" t="s">
        <v>59</v>
      </c>
      <c r="B2824" s="10" t="s">
        <v>57</v>
      </c>
      <c r="C2824" s="10" t="s">
        <v>428</v>
      </c>
      <c r="D2824" s="10">
        <v>2033</v>
      </c>
      <c r="E2824" s="10" t="s">
        <v>59</v>
      </c>
      <c r="F2824" s="10">
        <v>5300</v>
      </c>
      <c r="G2824" s="10">
        <v>4316</v>
      </c>
      <c r="H2824" s="10" t="s">
        <v>292</v>
      </c>
      <c r="I2824" s="10" t="str">
        <f>_xlfn.XLOOKUP(E2824,Country_MZ[MARKET_NODE],Country_MZ[COUNTRY_NAME])</f>
        <v>ITALY</v>
      </c>
      <c r="J2824" s="10" t="str">
        <f>_xlfn.XLOOKUP(A2824,Country_MZ[MARKET_NODE],Country_MZ[COUNTRY_NAME])</f>
        <v>ITALY</v>
      </c>
    </row>
    <row r="2825" spans="1:10" hidden="1">
      <c r="A2825" s="10" t="s">
        <v>59</v>
      </c>
      <c r="B2825" s="10" t="s">
        <v>57</v>
      </c>
      <c r="C2825" s="10" t="s">
        <v>428</v>
      </c>
      <c r="D2825" s="10">
        <v>2034</v>
      </c>
      <c r="E2825" s="10" t="s">
        <v>57</v>
      </c>
      <c r="F2825" s="10">
        <v>5300</v>
      </c>
      <c r="G2825" s="10">
        <v>4316</v>
      </c>
      <c r="H2825" s="10" t="s">
        <v>292</v>
      </c>
      <c r="I2825" s="10" t="str">
        <f>_xlfn.XLOOKUP(E2825,Country_MZ[MARKET_NODE],Country_MZ[COUNTRY_NAME])</f>
        <v>ITALY</v>
      </c>
      <c r="J2825" s="10" t="str">
        <f>_xlfn.XLOOKUP(A2825,Country_MZ[MARKET_NODE],Country_MZ[COUNTRY_NAME])</f>
        <v>ITALY</v>
      </c>
    </row>
    <row r="2826" spans="1:10" hidden="1">
      <c r="A2826" s="10" t="s">
        <v>59</v>
      </c>
      <c r="B2826" s="10" t="s">
        <v>57</v>
      </c>
      <c r="C2826" s="10" t="s">
        <v>428</v>
      </c>
      <c r="D2826" s="10">
        <v>2034</v>
      </c>
      <c r="E2826" s="10" t="s">
        <v>59</v>
      </c>
      <c r="F2826" s="10">
        <v>5300</v>
      </c>
      <c r="G2826" s="10">
        <v>4316</v>
      </c>
      <c r="H2826" s="10" t="s">
        <v>292</v>
      </c>
      <c r="I2826" s="10" t="str">
        <f>_xlfn.XLOOKUP(E2826,Country_MZ[MARKET_NODE],Country_MZ[COUNTRY_NAME])</f>
        <v>ITALY</v>
      </c>
      <c r="J2826" s="10" t="str">
        <f>_xlfn.XLOOKUP(A2826,Country_MZ[MARKET_NODE],Country_MZ[COUNTRY_NAME])</f>
        <v>ITALY</v>
      </c>
    </row>
    <row r="2827" spans="1:10" hidden="1">
      <c r="A2827" s="10" t="s">
        <v>59</v>
      </c>
      <c r="B2827" s="10" t="s">
        <v>57</v>
      </c>
      <c r="C2827" s="10" t="s">
        <v>428</v>
      </c>
      <c r="D2827" s="10">
        <v>2035</v>
      </c>
      <c r="E2827" s="10" t="s">
        <v>57</v>
      </c>
      <c r="F2827" s="10">
        <v>5300</v>
      </c>
      <c r="G2827" s="10">
        <v>4316</v>
      </c>
      <c r="H2827" s="10" t="s">
        <v>292</v>
      </c>
      <c r="I2827" s="10" t="str">
        <f>_xlfn.XLOOKUP(E2827,Country_MZ[MARKET_NODE],Country_MZ[COUNTRY_NAME])</f>
        <v>ITALY</v>
      </c>
      <c r="J2827" s="10" t="str">
        <f>_xlfn.XLOOKUP(A2827,Country_MZ[MARKET_NODE],Country_MZ[COUNTRY_NAME])</f>
        <v>ITALY</v>
      </c>
    </row>
    <row r="2828" spans="1:10" hidden="1">
      <c r="A2828" s="10" t="s">
        <v>59</v>
      </c>
      <c r="B2828" s="10" t="s">
        <v>57</v>
      </c>
      <c r="C2828" s="10" t="s">
        <v>428</v>
      </c>
      <c r="D2828" s="10">
        <v>2035</v>
      </c>
      <c r="E2828" s="10" t="s">
        <v>59</v>
      </c>
      <c r="F2828" s="10">
        <v>5300</v>
      </c>
      <c r="G2828" s="10">
        <v>4316</v>
      </c>
      <c r="H2828" s="10" t="s">
        <v>292</v>
      </c>
      <c r="I2828" s="10" t="str">
        <f>_xlfn.XLOOKUP(E2828,Country_MZ[MARKET_NODE],Country_MZ[COUNTRY_NAME])</f>
        <v>ITALY</v>
      </c>
      <c r="J2828" s="10" t="str">
        <f>_xlfn.XLOOKUP(A2828,Country_MZ[MARKET_NODE],Country_MZ[COUNTRY_NAME])</f>
        <v>ITALY</v>
      </c>
    </row>
    <row r="2829" spans="1:10" hidden="1">
      <c r="A2829" s="10" t="s">
        <v>59</v>
      </c>
      <c r="B2829" s="10" t="s">
        <v>58</v>
      </c>
      <c r="C2829" s="10" t="s">
        <v>429</v>
      </c>
      <c r="D2829" s="10">
        <v>2025</v>
      </c>
      <c r="E2829" s="10" t="s">
        <v>58</v>
      </c>
      <c r="F2829" s="10">
        <v>0</v>
      </c>
      <c r="G2829" s="10">
        <v>0</v>
      </c>
      <c r="H2829" s="10" t="s">
        <v>291</v>
      </c>
      <c r="I2829" s="10" t="str">
        <f>_xlfn.XLOOKUP(E2829,Country_MZ[MARKET_NODE],Country_MZ[COUNTRY_NAME])</f>
        <v>ITALY</v>
      </c>
      <c r="J2829" s="10" t="str">
        <f>_xlfn.XLOOKUP(A2829,Country_MZ[MARKET_NODE],Country_MZ[COUNTRY_NAME])</f>
        <v>ITALY</v>
      </c>
    </row>
    <row r="2830" spans="1:10" hidden="1">
      <c r="A2830" s="10" t="s">
        <v>59</v>
      </c>
      <c r="B2830" s="10" t="s">
        <v>58</v>
      </c>
      <c r="C2830" s="10" t="s">
        <v>429</v>
      </c>
      <c r="D2830" s="10">
        <v>2025</v>
      </c>
      <c r="E2830" s="10" t="s">
        <v>59</v>
      </c>
      <c r="F2830" s="10">
        <v>0</v>
      </c>
      <c r="G2830" s="10">
        <v>0</v>
      </c>
      <c r="H2830" s="10" t="s">
        <v>291</v>
      </c>
      <c r="I2830" s="10" t="str">
        <f>_xlfn.XLOOKUP(E2830,Country_MZ[MARKET_NODE],Country_MZ[COUNTRY_NAME])</f>
        <v>ITALY</v>
      </c>
      <c r="J2830" s="10" t="str">
        <f>_xlfn.XLOOKUP(A2830,Country_MZ[MARKET_NODE],Country_MZ[COUNTRY_NAME])</f>
        <v>ITALY</v>
      </c>
    </row>
    <row r="2831" spans="1:10" hidden="1">
      <c r="A2831" s="10" t="s">
        <v>59</v>
      </c>
      <c r="B2831" s="10" t="s">
        <v>58</v>
      </c>
      <c r="C2831" s="10" t="s">
        <v>429</v>
      </c>
      <c r="D2831" s="10">
        <v>2026</v>
      </c>
      <c r="E2831" s="10" t="s">
        <v>58</v>
      </c>
      <c r="F2831" s="10">
        <v>0</v>
      </c>
      <c r="G2831" s="10">
        <v>0</v>
      </c>
      <c r="H2831" s="10" t="s">
        <v>291</v>
      </c>
      <c r="I2831" s="10" t="str">
        <f>_xlfn.XLOOKUP(E2831,Country_MZ[MARKET_NODE],Country_MZ[COUNTRY_NAME])</f>
        <v>ITALY</v>
      </c>
      <c r="J2831" s="10" t="str">
        <f>_xlfn.XLOOKUP(A2831,Country_MZ[MARKET_NODE],Country_MZ[COUNTRY_NAME])</f>
        <v>ITALY</v>
      </c>
    </row>
    <row r="2832" spans="1:10" hidden="1">
      <c r="A2832" s="10" t="s">
        <v>59</v>
      </c>
      <c r="B2832" s="10" t="s">
        <v>58</v>
      </c>
      <c r="C2832" s="10" t="s">
        <v>429</v>
      </c>
      <c r="D2832" s="10">
        <v>2026</v>
      </c>
      <c r="E2832" s="10" t="s">
        <v>59</v>
      </c>
      <c r="F2832" s="10">
        <v>0</v>
      </c>
      <c r="G2832" s="10">
        <v>0</v>
      </c>
      <c r="H2832" s="10" t="s">
        <v>291</v>
      </c>
      <c r="I2832" s="10" t="str">
        <f>_xlfn.XLOOKUP(E2832,Country_MZ[MARKET_NODE],Country_MZ[COUNTRY_NAME])</f>
        <v>ITALY</v>
      </c>
      <c r="J2832" s="10" t="str">
        <f>_xlfn.XLOOKUP(A2832,Country_MZ[MARKET_NODE],Country_MZ[COUNTRY_NAME])</f>
        <v>ITALY</v>
      </c>
    </row>
    <row r="2833" spans="1:10" hidden="1">
      <c r="A2833" s="10" t="s">
        <v>59</v>
      </c>
      <c r="B2833" s="10" t="s">
        <v>58</v>
      </c>
      <c r="C2833" s="10" t="s">
        <v>429</v>
      </c>
      <c r="D2833" s="10">
        <v>2027</v>
      </c>
      <c r="E2833" s="10" t="s">
        <v>58</v>
      </c>
      <c r="F2833" s="10">
        <v>0</v>
      </c>
      <c r="G2833" s="10">
        <v>0</v>
      </c>
      <c r="H2833" s="10" t="s">
        <v>291</v>
      </c>
      <c r="I2833" s="10" t="str">
        <f>_xlfn.XLOOKUP(E2833,Country_MZ[MARKET_NODE],Country_MZ[COUNTRY_NAME])</f>
        <v>ITALY</v>
      </c>
      <c r="J2833" s="10" t="str">
        <f>_xlfn.XLOOKUP(A2833,Country_MZ[MARKET_NODE],Country_MZ[COUNTRY_NAME])</f>
        <v>ITALY</v>
      </c>
    </row>
    <row r="2834" spans="1:10" hidden="1">
      <c r="A2834" s="10" t="s">
        <v>59</v>
      </c>
      <c r="B2834" s="10" t="s">
        <v>58</v>
      </c>
      <c r="C2834" s="10" t="s">
        <v>429</v>
      </c>
      <c r="D2834" s="10">
        <v>2027</v>
      </c>
      <c r="E2834" s="10" t="s">
        <v>59</v>
      </c>
      <c r="F2834" s="10">
        <v>0</v>
      </c>
      <c r="G2834" s="10">
        <v>0</v>
      </c>
      <c r="H2834" s="10" t="s">
        <v>291</v>
      </c>
      <c r="I2834" s="10" t="str">
        <f>_xlfn.XLOOKUP(E2834,Country_MZ[MARKET_NODE],Country_MZ[COUNTRY_NAME])</f>
        <v>ITALY</v>
      </c>
      <c r="J2834" s="10" t="str">
        <f>_xlfn.XLOOKUP(A2834,Country_MZ[MARKET_NODE],Country_MZ[COUNTRY_NAME])</f>
        <v>ITALY</v>
      </c>
    </row>
    <row r="2835" spans="1:10" hidden="1">
      <c r="A2835" s="10" t="s">
        <v>59</v>
      </c>
      <c r="B2835" s="10" t="s">
        <v>58</v>
      </c>
      <c r="C2835" s="10" t="s">
        <v>429</v>
      </c>
      <c r="D2835" s="10">
        <v>2028</v>
      </c>
      <c r="E2835" s="10" t="s">
        <v>58</v>
      </c>
      <c r="F2835" s="10">
        <v>0</v>
      </c>
      <c r="G2835" s="10">
        <v>0</v>
      </c>
      <c r="H2835" s="10" t="s">
        <v>291</v>
      </c>
      <c r="I2835" s="10" t="str">
        <f>_xlfn.XLOOKUP(E2835,Country_MZ[MARKET_NODE],Country_MZ[COUNTRY_NAME])</f>
        <v>ITALY</v>
      </c>
      <c r="J2835" s="10" t="str">
        <f>_xlfn.XLOOKUP(A2835,Country_MZ[MARKET_NODE],Country_MZ[COUNTRY_NAME])</f>
        <v>ITALY</v>
      </c>
    </row>
    <row r="2836" spans="1:10" hidden="1">
      <c r="A2836" s="10" t="s">
        <v>59</v>
      </c>
      <c r="B2836" s="10" t="s">
        <v>58</v>
      </c>
      <c r="C2836" s="10" t="s">
        <v>429</v>
      </c>
      <c r="D2836" s="10">
        <v>2028</v>
      </c>
      <c r="E2836" s="10" t="s">
        <v>59</v>
      </c>
      <c r="F2836" s="10">
        <v>0</v>
      </c>
      <c r="G2836" s="10">
        <v>0</v>
      </c>
      <c r="H2836" s="10" t="s">
        <v>291</v>
      </c>
      <c r="I2836" s="10" t="str">
        <f>_xlfn.XLOOKUP(E2836,Country_MZ[MARKET_NODE],Country_MZ[COUNTRY_NAME])</f>
        <v>ITALY</v>
      </c>
      <c r="J2836" s="10" t="str">
        <f>_xlfn.XLOOKUP(A2836,Country_MZ[MARKET_NODE],Country_MZ[COUNTRY_NAME])</f>
        <v>ITALY</v>
      </c>
    </row>
    <row r="2837" spans="1:10" hidden="1">
      <c r="A2837" s="10" t="s">
        <v>59</v>
      </c>
      <c r="B2837" s="10" t="s">
        <v>58</v>
      </c>
      <c r="C2837" s="10" t="s">
        <v>429</v>
      </c>
      <c r="D2837" s="10">
        <v>2029</v>
      </c>
      <c r="E2837" s="10" t="s">
        <v>58</v>
      </c>
      <c r="F2837" s="10">
        <v>0</v>
      </c>
      <c r="G2837" s="10">
        <v>0</v>
      </c>
      <c r="H2837" s="10" t="s">
        <v>291</v>
      </c>
      <c r="I2837" s="10" t="str">
        <f>_xlfn.XLOOKUP(E2837,Country_MZ[MARKET_NODE],Country_MZ[COUNTRY_NAME])</f>
        <v>ITALY</v>
      </c>
      <c r="J2837" s="10" t="str">
        <f>_xlfn.XLOOKUP(A2837,Country_MZ[MARKET_NODE],Country_MZ[COUNTRY_NAME])</f>
        <v>ITALY</v>
      </c>
    </row>
    <row r="2838" spans="1:10" hidden="1">
      <c r="A2838" s="10" t="s">
        <v>59</v>
      </c>
      <c r="B2838" s="10" t="s">
        <v>58</v>
      </c>
      <c r="C2838" s="10" t="s">
        <v>429</v>
      </c>
      <c r="D2838" s="10">
        <v>2029</v>
      </c>
      <c r="E2838" s="10" t="s">
        <v>59</v>
      </c>
      <c r="F2838" s="10">
        <v>0</v>
      </c>
      <c r="G2838" s="10">
        <v>0</v>
      </c>
      <c r="H2838" s="10" t="s">
        <v>291</v>
      </c>
      <c r="I2838" s="10" t="str">
        <f>_xlfn.XLOOKUP(E2838,Country_MZ[MARKET_NODE],Country_MZ[COUNTRY_NAME])</f>
        <v>ITALY</v>
      </c>
      <c r="J2838" s="10" t="str">
        <f>_xlfn.XLOOKUP(A2838,Country_MZ[MARKET_NODE],Country_MZ[COUNTRY_NAME])</f>
        <v>ITALY</v>
      </c>
    </row>
    <row r="2839" spans="1:10" hidden="1">
      <c r="A2839" s="10" t="s">
        <v>59</v>
      </c>
      <c r="B2839" s="10" t="s">
        <v>58</v>
      </c>
      <c r="C2839" s="10" t="s">
        <v>429</v>
      </c>
      <c r="D2839" s="10">
        <v>2030</v>
      </c>
      <c r="E2839" s="10" t="s">
        <v>58</v>
      </c>
      <c r="F2839" s="10">
        <v>2000</v>
      </c>
      <c r="G2839" s="10">
        <v>2000</v>
      </c>
      <c r="H2839" s="10" t="s">
        <v>291</v>
      </c>
      <c r="I2839" s="10" t="str">
        <f>_xlfn.XLOOKUP(E2839,Country_MZ[MARKET_NODE],Country_MZ[COUNTRY_NAME])</f>
        <v>ITALY</v>
      </c>
      <c r="J2839" s="10" t="str">
        <f>_xlfn.XLOOKUP(A2839,Country_MZ[MARKET_NODE],Country_MZ[COUNTRY_NAME])</f>
        <v>ITALY</v>
      </c>
    </row>
    <row r="2840" spans="1:10" hidden="1">
      <c r="A2840" s="10" t="s">
        <v>59</v>
      </c>
      <c r="B2840" s="10" t="s">
        <v>58</v>
      </c>
      <c r="C2840" s="10" t="s">
        <v>429</v>
      </c>
      <c r="D2840" s="10">
        <v>2030</v>
      </c>
      <c r="E2840" s="10" t="s">
        <v>59</v>
      </c>
      <c r="F2840" s="10">
        <v>2000</v>
      </c>
      <c r="G2840" s="10">
        <v>2000</v>
      </c>
      <c r="H2840" s="10" t="s">
        <v>291</v>
      </c>
      <c r="I2840" s="10" t="str">
        <f>_xlfn.XLOOKUP(E2840,Country_MZ[MARKET_NODE],Country_MZ[COUNTRY_NAME])</f>
        <v>ITALY</v>
      </c>
      <c r="J2840" s="10" t="str">
        <f>_xlfn.XLOOKUP(A2840,Country_MZ[MARKET_NODE],Country_MZ[COUNTRY_NAME])</f>
        <v>ITALY</v>
      </c>
    </row>
    <row r="2841" spans="1:10" hidden="1">
      <c r="A2841" s="10" t="s">
        <v>59</v>
      </c>
      <c r="B2841" s="10" t="s">
        <v>58</v>
      </c>
      <c r="C2841" s="10" t="s">
        <v>429</v>
      </c>
      <c r="D2841" s="10">
        <v>2031</v>
      </c>
      <c r="E2841" s="10" t="s">
        <v>58</v>
      </c>
      <c r="F2841" s="10">
        <v>2000</v>
      </c>
      <c r="G2841" s="10">
        <v>2000</v>
      </c>
      <c r="H2841" s="10" t="s">
        <v>291</v>
      </c>
      <c r="I2841" s="10" t="str">
        <f>_xlfn.XLOOKUP(E2841,Country_MZ[MARKET_NODE],Country_MZ[COUNTRY_NAME])</f>
        <v>ITALY</v>
      </c>
      <c r="J2841" s="10" t="str">
        <f>_xlfn.XLOOKUP(A2841,Country_MZ[MARKET_NODE],Country_MZ[COUNTRY_NAME])</f>
        <v>ITALY</v>
      </c>
    </row>
    <row r="2842" spans="1:10" hidden="1">
      <c r="A2842" s="10" t="s">
        <v>59</v>
      </c>
      <c r="B2842" s="10" t="s">
        <v>58</v>
      </c>
      <c r="C2842" s="10" t="s">
        <v>429</v>
      </c>
      <c r="D2842" s="10">
        <v>2031</v>
      </c>
      <c r="E2842" s="10" t="s">
        <v>59</v>
      </c>
      <c r="F2842" s="10">
        <v>2000</v>
      </c>
      <c r="G2842" s="10">
        <v>2000</v>
      </c>
      <c r="H2842" s="10" t="s">
        <v>291</v>
      </c>
      <c r="I2842" s="10" t="str">
        <f>_xlfn.XLOOKUP(E2842,Country_MZ[MARKET_NODE],Country_MZ[COUNTRY_NAME])</f>
        <v>ITALY</v>
      </c>
      <c r="J2842" s="10" t="str">
        <f>_xlfn.XLOOKUP(A2842,Country_MZ[MARKET_NODE],Country_MZ[COUNTRY_NAME])</f>
        <v>ITALY</v>
      </c>
    </row>
    <row r="2843" spans="1:10" hidden="1">
      <c r="A2843" s="10" t="s">
        <v>59</v>
      </c>
      <c r="B2843" s="10" t="s">
        <v>58</v>
      </c>
      <c r="C2843" s="10" t="s">
        <v>429</v>
      </c>
      <c r="D2843" s="10">
        <v>2032</v>
      </c>
      <c r="E2843" s="10" t="s">
        <v>58</v>
      </c>
      <c r="F2843" s="10">
        <v>2000</v>
      </c>
      <c r="G2843" s="10">
        <v>2000</v>
      </c>
      <c r="H2843" s="10" t="s">
        <v>291</v>
      </c>
      <c r="I2843" s="10" t="str">
        <f>_xlfn.XLOOKUP(E2843,Country_MZ[MARKET_NODE],Country_MZ[COUNTRY_NAME])</f>
        <v>ITALY</v>
      </c>
      <c r="J2843" s="10" t="str">
        <f>_xlfn.XLOOKUP(A2843,Country_MZ[MARKET_NODE],Country_MZ[COUNTRY_NAME])</f>
        <v>ITALY</v>
      </c>
    </row>
    <row r="2844" spans="1:10" hidden="1">
      <c r="A2844" s="10" t="s">
        <v>59</v>
      </c>
      <c r="B2844" s="10" t="s">
        <v>58</v>
      </c>
      <c r="C2844" s="10" t="s">
        <v>429</v>
      </c>
      <c r="D2844" s="10">
        <v>2032</v>
      </c>
      <c r="E2844" s="10" t="s">
        <v>59</v>
      </c>
      <c r="F2844" s="10">
        <v>2000</v>
      </c>
      <c r="G2844" s="10">
        <v>2000</v>
      </c>
      <c r="H2844" s="10" t="s">
        <v>291</v>
      </c>
      <c r="I2844" s="10" t="str">
        <f>_xlfn.XLOOKUP(E2844,Country_MZ[MARKET_NODE],Country_MZ[COUNTRY_NAME])</f>
        <v>ITALY</v>
      </c>
      <c r="J2844" s="10" t="str">
        <f>_xlfn.XLOOKUP(A2844,Country_MZ[MARKET_NODE],Country_MZ[COUNTRY_NAME])</f>
        <v>ITALY</v>
      </c>
    </row>
    <row r="2845" spans="1:10" hidden="1">
      <c r="A2845" s="10" t="s">
        <v>59</v>
      </c>
      <c r="B2845" s="10" t="s">
        <v>58</v>
      </c>
      <c r="C2845" s="10" t="s">
        <v>429</v>
      </c>
      <c r="D2845" s="10">
        <v>2033</v>
      </c>
      <c r="E2845" s="10" t="s">
        <v>58</v>
      </c>
      <c r="F2845" s="10">
        <v>2000</v>
      </c>
      <c r="G2845" s="10">
        <v>2000</v>
      </c>
      <c r="H2845" s="10" t="s">
        <v>291</v>
      </c>
      <c r="I2845" s="10" t="str">
        <f>_xlfn.XLOOKUP(E2845,Country_MZ[MARKET_NODE],Country_MZ[COUNTRY_NAME])</f>
        <v>ITALY</v>
      </c>
      <c r="J2845" s="10" t="str">
        <f>_xlfn.XLOOKUP(A2845,Country_MZ[MARKET_NODE],Country_MZ[COUNTRY_NAME])</f>
        <v>ITALY</v>
      </c>
    </row>
    <row r="2846" spans="1:10" hidden="1">
      <c r="A2846" s="10" t="s">
        <v>59</v>
      </c>
      <c r="B2846" s="10" t="s">
        <v>58</v>
      </c>
      <c r="C2846" s="10" t="s">
        <v>429</v>
      </c>
      <c r="D2846" s="10">
        <v>2033</v>
      </c>
      <c r="E2846" s="10" t="s">
        <v>59</v>
      </c>
      <c r="F2846" s="10">
        <v>2000</v>
      </c>
      <c r="G2846" s="10">
        <v>2000</v>
      </c>
      <c r="H2846" s="10" t="s">
        <v>291</v>
      </c>
      <c r="I2846" s="10" t="str">
        <f>_xlfn.XLOOKUP(E2846,Country_MZ[MARKET_NODE],Country_MZ[COUNTRY_NAME])</f>
        <v>ITALY</v>
      </c>
      <c r="J2846" s="10" t="str">
        <f>_xlfn.XLOOKUP(A2846,Country_MZ[MARKET_NODE],Country_MZ[COUNTRY_NAME])</f>
        <v>ITALY</v>
      </c>
    </row>
    <row r="2847" spans="1:10" hidden="1">
      <c r="A2847" s="10" t="s">
        <v>59</v>
      </c>
      <c r="B2847" s="10" t="s">
        <v>58</v>
      </c>
      <c r="C2847" s="10" t="s">
        <v>429</v>
      </c>
      <c r="D2847" s="10">
        <v>2034</v>
      </c>
      <c r="E2847" s="10" t="s">
        <v>58</v>
      </c>
      <c r="F2847" s="10">
        <v>2000</v>
      </c>
      <c r="G2847" s="10">
        <v>2000</v>
      </c>
      <c r="H2847" s="10" t="s">
        <v>291</v>
      </c>
      <c r="I2847" s="10" t="str">
        <f>_xlfn.XLOOKUP(E2847,Country_MZ[MARKET_NODE],Country_MZ[COUNTRY_NAME])</f>
        <v>ITALY</v>
      </c>
      <c r="J2847" s="10" t="str">
        <f>_xlfn.XLOOKUP(A2847,Country_MZ[MARKET_NODE],Country_MZ[COUNTRY_NAME])</f>
        <v>ITALY</v>
      </c>
    </row>
    <row r="2848" spans="1:10" hidden="1">
      <c r="A2848" s="10" t="s">
        <v>59</v>
      </c>
      <c r="B2848" s="10" t="s">
        <v>58</v>
      </c>
      <c r="C2848" s="10" t="s">
        <v>429</v>
      </c>
      <c r="D2848" s="10">
        <v>2034</v>
      </c>
      <c r="E2848" s="10" t="s">
        <v>59</v>
      </c>
      <c r="F2848" s="10">
        <v>2000</v>
      </c>
      <c r="G2848" s="10">
        <v>2000</v>
      </c>
      <c r="H2848" s="10" t="s">
        <v>291</v>
      </c>
      <c r="I2848" s="10" t="str">
        <f>_xlfn.XLOOKUP(E2848,Country_MZ[MARKET_NODE],Country_MZ[COUNTRY_NAME])</f>
        <v>ITALY</v>
      </c>
      <c r="J2848" s="10" t="str">
        <f>_xlfn.XLOOKUP(A2848,Country_MZ[MARKET_NODE],Country_MZ[COUNTRY_NAME])</f>
        <v>ITALY</v>
      </c>
    </row>
    <row r="2849" spans="1:10" hidden="1">
      <c r="A2849" s="10" t="s">
        <v>59</v>
      </c>
      <c r="B2849" s="10" t="s">
        <v>58</v>
      </c>
      <c r="C2849" s="10" t="s">
        <v>429</v>
      </c>
      <c r="D2849" s="10">
        <v>2035</v>
      </c>
      <c r="E2849" s="10" t="s">
        <v>58</v>
      </c>
      <c r="F2849" s="10">
        <v>2000</v>
      </c>
      <c r="G2849" s="10">
        <v>2000</v>
      </c>
      <c r="H2849" s="10" t="s">
        <v>291</v>
      </c>
      <c r="I2849" s="10" t="str">
        <f>_xlfn.XLOOKUP(E2849,Country_MZ[MARKET_NODE],Country_MZ[COUNTRY_NAME])</f>
        <v>ITALY</v>
      </c>
      <c r="J2849" s="10" t="str">
        <f>_xlfn.XLOOKUP(A2849,Country_MZ[MARKET_NODE],Country_MZ[COUNTRY_NAME])</f>
        <v>ITALY</v>
      </c>
    </row>
    <row r="2850" spans="1:10" hidden="1">
      <c r="A2850" s="10" t="s">
        <v>59</v>
      </c>
      <c r="B2850" s="10" t="s">
        <v>58</v>
      </c>
      <c r="C2850" s="10" t="s">
        <v>429</v>
      </c>
      <c r="D2850" s="10">
        <v>2035</v>
      </c>
      <c r="E2850" s="10" t="s">
        <v>59</v>
      </c>
      <c r="F2850" s="10">
        <v>2000</v>
      </c>
      <c r="G2850" s="10">
        <v>2000</v>
      </c>
      <c r="H2850" s="10" t="s">
        <v>291</v>
      </c>
      <c r="I2850" s="10" t="str">
        <f>_xlfn.XLOOKUP(E2850,Country_MZ[MARKET_NODE],Country_MZ[COUNTRY_NAME])</f>
        <v>ITALY</v>
      </c>
      <c r="J2850" s="10" t="str">
        <f>_xlfn.XLOOKUP(A2850,Country_MZ[MARKET_NODE],Country_MZ[COUNTRY_NAME])</f>
        <v>ITALY</v>
      </c>
    </row>
    <row r="2851" spans="1:10" hidden="1">
      <c r="A2851" s="10" t="s">
        <v>59</v>
      </c>
      <c r="B2851" s="10" t="s">
        <v>87</v>
      </c>
      <c r="C2851" s="10" t="s">
        <v>430</v>
      </c>
      <c r="D2851" s="10">
        <v>2025</v>
      </c>
      <c r="E2851" s="10" t="s">
        <v>59</v>
      </c>
      <c r="F2851" s="10">
        <v>0</v>
      </c>
      <c r="G2851" s="10">
        <v>0</v>
      </c>
      <c r="H2851" s="10" t="s">
        <v>291</v>
      </c>
      <c r="I2851" s="10" t="str">
        <f>_xlfn.XLOOKUP(E2851,Country_MZ[MARKET_NODE],Country_MZ[COUNTRY_NAME])</f>
        <v>ITALY</v>
      </c>
      <c r="J2851" s="10" t="str">
        <f>_xlfn.XLOOKUP(A2851,Country_MZ[MARKET_NODE],Country_MZ[COUNTRY_NAME])</f>
        <v>ITALY</v>
      </c>
    </row>
    <row r="2852" spans="1:10" hidden="1">
      <c r="A2852" s="10" t="s">
        <v>59</v>
      </c>
      <c r="B2852" s="10" t="s">
        <v>87</v>
      </c>
      <c r="C2852" s="10" t="s">
        <v>430</v>
      </c>
      <c r="D2852" s="10">
        <v>2025</v>
      </c>
      <c r="E2852" s="10" t="s">
        <v>87</v>
      </c>
      <c r="F2852" s="10">
        <v>680</v>
      </c>
      <c r="G2852" s="10">
        <v>680</v>
      </c>
      <c r="H2852" s="10" t="s">
        <v>291</v>
      </c>
      <c r="I2852" s="10" t="str">
        <f>_xlfn.XLOOKUP(E2852,Country_MZ[MARKET_NODE],Country_MZ[COUNTRY_NAME])</f>
        <v>SLOVENIA</v>
      </c>
      <c r="J2852" s="10" t="str">
        <f>_xlfn.XLOOKUP(A2852,Country_MZ[MARKET_NODE],Country_MZ[COUNTRY_NAME])</f>
        <v>ITALY</v>
      </c>
    </row>
    <row r="2853" spans="1:10" hidden="1">
      <c r="A2853" s="10" t="s">
        <v>59</v>
      </c>
      <c r="B2853" s="10" t="s">
        <v>87</v>
      </c>
      <c r="C2853" s="10" t="s">
        <v>430</v>
      </c>
      <c r="D2853" s="10">
        <v>2026</v>
      </c>
      <c r="E2853" s="10" t="s">
        <v>59</v>
      </c>
      <c r="F2853" s="10">
        <v>680</v>
      </c>
      <c r="G2853" s="10">
        <v>620</v>
      </c>
      <c r="H2853" s="10" t="s">
        <v>292</v>
      </c>
      <c r="I2853" s="10" t="str">
        <f>_xlfn.XLOOKUP(E2853,Country_MZ[MARKET_NODE],Country_MZ[COUNTRY_NAME])</f>
        <v>ITALY</v>
      </c>
      <c r="J2853" s="10" t="str">
        <f>_xlfn.XLOOKUP(A2853,Country_MZ[MARKET_NODE],Country_MZ[COUNTRY_NAME])</f>
        <v>ITALY</v>
      </c>
    </row>
    <row r="2854" spans="1:10" hidden="1">
      <c r="A2854" s="10" t="s">
        <v>59</v>
      </c>
      <c r="B2854" s="10" t="s">
        <v>87</v>
      </c>
      <c r="C2854" s="10" t="s">
        <v>430</v>
      </c>
      <c r="D2854" s="10">
        <v>2026</v>
      </c>
      <c r="E2854" s="10" t="s">
        <v>87</v>
      </c>
      <c r="F2854" s="10">
        <v>680</v>
      </c>
      <c r="G2854" s="10">
        <v>680</v>
      </c>
      <c r="H2854" s="10" t="s">
        <v>291</v>
      </c>
      <c r="I2854" s="10" t="str">
        <f>_xlfn.XLOOKUP(E2854,Country_MZ[MARKET_NODE],Country_MZ[COUNTRY_NAME])</f>
        <v>SLOVENIA</v>
      </c>
      <c r="J2854" s="10" t="str">
        <f>_xlfn.XLOOKUP(A2854,Country_MZ[MARKET_NODE],Country_MZ[COUNTRY_NAME])</f>
        <v>ITALY</v>
      </c>
    </row>
    <row r="2855" spans="1:10" hidden="1">
      <c r="A2855" s="10" t="s">
        <v>59</v>
      </c>
      <c r="B2855" s="10" t="s">
        <v>87</v>
      </c>
      <c r="C2855" s="10" t="s">
        <v>430</v>
      </c>
      <c r="D2855" s="10">
        <v>2027</v>
      </c>
      <c r="E2855" s="10" t="s">
        <v>59</v>
      </c>
      <c r="F2855" s="10">
        <v>0</v>
      </c>
      <c r="G2855" s="10">
        <v>0</v>
      </c>
      <c r="H2855" s="10" t="s">
        <v>291</v>
      </c>
      <c r="I2855" s="10" t="str">
        <f>_xlfn.XLOOKUP(E2855,Country_MZ[MARKET_NODE],Country_MZ[COUNTRY_NAME])</f>
        <v>ITALY</v>
      </c>
      <c r="J2855" s="10" t="str">
        <f>_xlfn.XLOOKUP(A2855,Country_MZ[MARKET_NODE],Country_MZ[COUNTRY_NAME])</f>
        <v>ITALY</v>
      </c>
    </row>
    <row r="2856" spans="1:10" hidden="1">
      <c r="A2856" s="10" t="s">
        <v>59</v>
      </c>
      <c r="B2856" s="10" t="s">
        <v>87</v>
      </c>
      <c r="C2856" s="10" t="s">
        <v>430</v>
      </c>
      <c r="D2856" s="10">
        <v>2027</v>
      </c>
      <c r="E2856" s="10" t="s">
        <v>87</v>
      </c>
      <c r="F2856" s="10">
        <v>680</v>
      </c>
      <c r="G2856" s="10">
        <v>680</v>
      </c>
      <c r="H2856" s="10" t="s">
        <v>291</v>
      </c>
      <c r="I2856" s="10" t="str">
        <f>_xlfn.XLOOKUP(E2856,Country_MZ[MARKET_NODE],Country_MZ[COUNTRY_NAME])</f>
        <v>SLOVENIA</v>
      </c>
      <c r="J2856" s="10" t="str">
        <f>_xlfn.XLOOKUP(A2856,Country_MZ[MARKET_NODE],Country_MZ[COUNTRY_NAME])</f>
        <v>ITALY</v>
      </c>
    </row>
    <row r="2857" spans="1:10" hidden="1">
      <c r="A2857" s="10" t="s">
        <v>59</v>
      </c>
      <c r="B2857" s="10" t="s">
        <v>87</v>
      </c>
      <c r="C2857" s="10" t="s">
        <v>430</v>
      </c>
      <c r="D2857" s="10">
        <v>2028</v>
      </c>
      <c r="E2857" s="10" t="s">
        <v>59</v>
      </c>
      <c r="F2857" s="10">
        <v>1080</v>
      </c>
      <c r="G2857" s="10">
        <v>1020</v>
      </c>
      <c r="H2857" s="10" t="s">
        <v>292</v>
      </c>
      <c r="I2857" s="10" t="str">
        <f>_xlfn.XLOOKUP(E2857,Country_MZ[MARKET_NODE],Country_MZ[COUNTRY_NAME])</f>
        <v>ITALY</v>
      </c>
      <c r="J2857" s="10" t="str">
        <f>_xlfn.XLOOKUP(A2857,Country_MZ[MARKET_NODE],Country_MZ[COUNTRY_NAME])</f>
        <v>ITALY</v>
      </c>
    </row>
    <row r="2858" spans="1:10" hidden="1">
      <c r="A2858" s="10" t="s">
        <v>59</v>
      </c>
      <c r="B2858" s="10" t="s">
        <v>87</v>
      </c>
      <c r="C2858" s="10" t="s">
        <v>430</v>
      </c>
      <c r="D2858" s="10">
        <v>2028</v>
      </c>
      <c r="E2858" s="10" t="s">
        <v>87</v>
      </c>
      <c r="F2858" s="10">
        <v>680</v>
      </c>
      <c r="G2858" s="10">
        <v>680</v>
      </c>
      <c r="H2858" s="10" t="s">
        <v>291</v>
      </c>
      <c r="I2858" s="10" t="str">
        <f>_xlfn.XLOOKUP(E2858,Country_MZ[MARKET_NODE],Country_MZ[COUNTRY_NAME])</f>
        <v>SLOVENIA</v>
      </c>
      <c r="J2858" s="10" t="str">
        <f>_xlfn.XLOOKUP(A2858,Country_MZ[MARKET_NODE],Country_MZ[COUNTRY_NAME])</f>
        <v>ITALY</v>
      </c>
    </row>
    <row r="2859" spans="1:10" hidden="1">
      <c r="A2859" s="10" t="s">
        <v>59</v>
      </c>
      <c r="B2859" s="10" t="s">
        <v>87</v>
      </c>
      <c r="C2859" s="10" t="s">
        <v>430</v>
      </c>
      <c r="D2859" s="10">
        <v>2029</v>
      </c>
      <c r="E2859" s="10" t="s">
        <v>59</v>
      </c>
      <c r="F2859" s="10">
        <v>1080</v>
      </c>
      <c r="G2859" s="10">
        <v>1020</v>
      </c>
      <c r="H2859" s="10" t="s">
        <v>292</v>
      </c>
      <c r="I2859" s="10" t="str">
        <f>_xlfn.XLOOKUP(E2859,Country_MZ[MARKET_NODE],Country_MZ[COUNTRY_NAME])</f>
        <v>ITALY</v>
      </c>
      <c r="J2859" s="10" t="str">
        <f>_xlfn.XLOOKUP(A2859,Country_MZ[MARKET_NODE],Country_MZ[COUNTRY_NAME])</f>
        <v>ITALY</v>
      </c>
    </row>
    <row r="2860" spans="1:10" hidden="1">
      <c r="A2860" s="10" t="s">
        <v>59</v>
      </c>
      <c r="B2860" s="10" t="s">
        <v>87</v>
      </c>
      <c r="C2860" s="10" t="s">
        <v>430</v>
      </c>
      <c r="D2860" s="10">
        <v>2029</v>
      </c>
      <c r="E2860" s="10" t="s">
        <v>87</v>
      </c>
      <c r="F2860" s="10">
        <v>680</v>
      </c>
      <c r="G2860" s="10">
        <v>680</v>
      </c>
      <c r="H2860" s="10" t="s">
        <v>291</v>
      </c>
      <c r="I2860" s="10" t="str">
        <f>_xlfn.XLOOKUP(E2860,Country_MZ[MARKET_NODE],Country_MZ[COUNTRY_NAME])</f>
        <v>SLOVENIA</v>
      </c>
      <c r="J2860" s="10" t="str">
        <f>_xlfn.XLOOKUP(A2860,Country_MZ[MARKET_NODE],Country_MZ[COUNTRY_NAME])</f>
        <v>ITALY</v>
      </c>
    </row>
    <row r="2861" spans="1:10" hidden="1">
      <c r="A2861" s="10" t="s">
        <v>59</v>
      </c>
      <c r="B2861" s="10" t="s">
        <v>87</v>
      </c>
      <c r="C2861" s="10" t="s">
        <v>430</v>
      </c>
      <c r="D2861" s="10">
        <v>2030</v>
      </c>
      <c r="E2861" s="10" t="s">
        <v>59</v>
      </c>
      <c r="F2861" s="10">
        <v>1080</v>
      </c>
      <c r="G2861" s="10">
        <v>1020</v>
      </c>
      <c r="H2861" s="10" t="s">
        <v>292</v>
      </c>
      <c r="I2861" s="10" t="str">
        <f>_xlfn.XLOOKUP(E2861,Country_MZ[MARKET_NODE],Country_MZ[COUNTRY_NAME])</f>
        <v>ITALY</v>
      </c>
      <c r="J2861" s="10" t="str">
        <f>_xlfn.XLOOKUP(A2861,Country_MZ[MARKET_NODE],Country_MZ[COUNTRY_NAME])</f>
        <v>ITALY</v>
      </c>
    </row>
    <row r="2862" spans="1:10" hidden="1">
      <c r="A2862" s="10" t="s">
        <v>59</v>
      </c>
      <c r="B2862" s="10" t="s">
        <v>87</v>
      </c>
      <c r="C2862" s="10" t="s">
        <v>430</v>
      </c>
      <c r="D2862" s="10">
        <v>2030</v>
      </c>
      <c r="E2862" s="10" t="s">
        <v>87</v>
      </c>
      <c r="F2862" s="10">
        <v>680</v>
      </c>
      <c r="G2862" s="10">
        <v>680</v>
      </c>
      <c r="H2862" s="10" t="s">
        <v>291</v>
      </c>
      <c r="I2862" s="10" t="str">
        <f>_xlfn.XLOOKUP(E2862,Country_MZ[MARKET_NODE],Country_MZ[COUNTRY_NAME])</f>
        <v>SLOVENIA</v>
      </c>
      <c r="J2862" s="10" t="str">
        <f>_xlfn.XLOOKUP(A2862,Country_MZ[MARKET_NODE],Country_MZ[COUNTRY_NAME])</f>
        <v>ITALY</v>
      </c>
    </row>
    <row r="2863" spans="1:10" hidden="1">
      <c r="A2863" s="10" t="s">
        <v>59</v>
      </c>
      <c r="B2863" s="10" t="s">
        <v>87</v>
      </c>
      <c r="C2863" s="10" t="s">
        <v>430</v>
      </c>
      <c r="D2863" s="10">
        <v>2031</v>
      </c>
      <c r="E2863" s="10" t="s">
        <v>59</v>
      </c>
      <c r="F2863" s="10">
        <v>1080</v>
      </c>
      <c r="G2863" s="10">
        <v>1020</v>
      </c>
      <c r="H2863" s="10" t="s">
        <v>292</v>
      </c>
      <c r="I2863" s="10" t="str">
        <f>_xlfn.XLOOKUP(E2863,Country_MZ[MARKET_NODE],Country_MZ[COUNTRY_NAME])</f>
        <v>ITALY</v>
      </c>
      <c r="J2863" s="10" t="str">
        <f>_xlfn.XLOOKUP(A2863,Country_MZ[MARKET_NODE],Country_MZ[COUNTRY_NAME])</f>
        <v>ITALY</v>
      </c>
    </row>
    <row r="2864" spans="1:10" hidden="1">
      <c r="A2864" s="10" t="s">
        <v>59</v>
      </c>
      <c r="B2864" s="10" t="s">
        <v>87</v>
      </c>
      <c r="C2864" s="10" t="s">
        <v>430</v>
      </c>
      <c r="D2864" s="10">
        <v>2031</v>
      </c>
      <c r="E2864" s="10" t="s">
        <v>87</v>
      </c>
      <c r="F2864" s="10">
        <v>680</v>
      </c>
      <c r="G2864" s="10">
        <v>680</v>
      </c>
      <c r="H2864" s="10" t="s">
        <v>291</v>
      </c>
      <c r="I2864" s="10" t="str">
        <f>_xlfn.XLOOKUP(E2864,Country_MZ[MARKET_NODE],Country_MZ[COUNTRY_NAME])</f>
        <v>SLOVENIA</v>
      </c>
      <c r="J2864" s="10" t="str">
        <f>_xlfn.XLOOKUP(A2864,Country_MZ[MARKET_NODE],Country_MZ[COUNTRY_NAME])</f>
        <v>ITALY</v>
      </c>
    </row>
    <row r="2865" spans="1:10" hidden="1">
      <c r="A2865" s="10" t="s">
        <v>59</v>
      </c>
      <c r="B2865" s="10" t="s">
        <v>87</v>
      </c>
      <c r="C2865" s="10" t="s">
        <v>430</v>
      </c>
      <c r="D2865" s="10">
        <v>2032</v>
      </c>
      <c r="E2865" s="10" t="s">
        <v>59</v>
      </c>
      <c r="F2865" s="10">
        <v>1080</v>
      </c>
      <c r="G2865" s="10">
        <v>1020</v>
      </c>
      <c r="H2865" s="10" t="s">
        <v>292</v>
      </c>
      <c r="I2865" s="10" t="str">
        <f>_xlfn.XLOOKUP(E2865,Country_MZ[MARKET_NODE],Country_MZ[COUNTRY_NAME])</f>
        <v>ITALY</v>
      </c>
      <c r="J2865" s="10" t="str">
        <f>_xlfn.XLOOKUP(A2865,Country_MZ[MARKET_NODE],Country_MZ[COUNTRY_NAME])</f>
        <v>ITALY</v>
      </c>
    </row>
    <row r="2866" spans="1:10" hidden="1">
      <c r="A2866" s="10" t="s">
        <v>59</v>
      </c>
      <c r="B2866" s="10" t="s">
        <v>87</v>
      </c>
      <c r="C2866" s="10" t="s">
        <v>430</v>
      </c>
      <c r="D2866" s="10">
        <v>2032</v>
      </c>
      <c r="E2866" s="10" t="s">
        <v>87</v>
      </c>
      <c r="F2866" s="10">
        <v>680</v>
      </c>
      <c r="G2866" s="10">
        <v>680</v>
      </c>
      <c r="H2866" s="10" t="s">
        <v>291</v>
      </c>
      <c r="I2866" s="10" t="str">
        <f>_xlfn.XLOOKUP(E2866,Country_MZ[MARKET_NODE],Country_MZ[COUNTRY_NAME])</f>
        <v>SLOVENIA</v>
      </c>
      <c r="J2866" s="10" t="str">
        <f>_xlfn.XLOOKUP(A2866,Country_MZ[MARKET_NODE],Country_MZ[COUNTRY_NAME])</f>
        <v>ITALY</v>
      </c>
    </row>
    <row r="2867" spans="1:10" hidden="1">
      <c r="A2867" s="10" t="s">
        <v>59</v>
      </c>
      <c r="B2867" s="10" t="s">
        <v>87</v>
      </c>
      <c r="C2867" s="10" t="s">
        <v>430</v>
      </c>
      <c r="D2867" s="10">
        <v>2033</v>
      </c>
      <c r="E2867" s="10" t="s">
        <v>59</v>
      </c>
      <c r="F2867" s="10">
        <v>1080</v>
      </c>
      <c r="G2867" s="10">
        <v>1020</v>
      </c>
      <c r="H2867" s="10" t="s">
        <v>292</v>
      </c>
      <c r="I2867" s="10" t="str">
        <f>_xlfn.XLOOKUP(E2867,Country_MZ[MARKET_NODE],Country_MZ[COUNTRY_NAME])</f>
        <v>ITALY</v>
      </c>
      <c r="J2867" s="10" t="str">
        <f>_xlfn.XLOOKUP(A2867,Country_MZ[MARKET_NODE],Country_MZ[COUNTRY_NAME])</f>
        <v>ITALY</v>
      </c>
    </row>
    <row r="2868" spans="1:10" hidden="1">
      <c r="A2868" s="10" t="s">
        <v>59</v>
      </c>
      <c r="B2868" s="10" t="s">
        <v>87</v>
      </c>
      <c r="C2868" s="10" t="s">
        <v>430</v>
      </c>
      <c r="D2868" s="10">
        <v>2033</v>
      </c>
      <c r="E2868" s="10" t="s">
        <v>87</v>
      </c>
      <c r="F2868" s="10">
        <v>680</v>
      </c>
      <c r="G2868" s="10">
        <v>680</v>
      </c>
      <c r="H2868" s="10" t="s">
        <v>291</v>
      </c>
      <c r="I2868" s="10" t="str">
        <f>_xlfn.XLOOKUP(E2868,Country_MZ[MARKET_NODE],Country_MZ[COUNTRY_NAME])</f>
        <v>SLOVENIA</v>
      </c>
      <c r="J2868" s="10" t="str">
        <f>_xlfn.XLOOKUP(A2868,Country_MZ[MARKET_NODE],Country_MZ[COUNTRY_NAME])</f>
        <v>ITALY</v>
      </c>
    </row>
    <row r="2869" spans="1:10" hidden="1">
      <c r="A2869" s="10" t="s">
        <v>59</v>
      </c>
      <c r="B2869" s="10" t="s">
        <v>87</v>
      </c>
      <c r="C2869" s="10" t="s">
        <v>430</v>
      </c>
      <c r="D2869" s="10">
        <v>2034</v>
      </c>
      <c r="E2869" s="10" t="s">
        <v>59</v>
      </c>
      <c r="F2869" s="10">
        <v>1080</v>
      </c>
      <c r="G2869" s="10">
        <v>1020</v>
      </c>
      <c r="H2869" s="10" t="s">
        <v>292</v>
      </c>
      <c r="I2869" s="10" t="str">
        <f>_xlfn.XLOOKUP(E2869,Country_MZ[MARKET_NODE],Country_MZ[COUNTRY_NAME])</f>
        <v>ITALY</v>
      </c>
      <c r="J2869" s="10" t="str">
        <f>_xlfn.XLOOKUP(A2869,Country_MZ[MARKET_NODE],Country_MZ[COUNTRY_NAME])</f>
        <v>ITALY</v>
      </c>
    </row>
    <row r="2870" spans="1:10" hidden="1">
      <c r="A2870" s="10" t="s">
        <v>59</v>
      </c>
      <c r="B2870" s="10" t="s">
        <v>87</v>
      </c>
      <c r="C2870" s="10" t="s">
        <v>430</v>
      </c>
      <c r="D2870" s="10">
        <v>2034</v>
      </c>
      <c r="E2870" s="10" t="s">
        <v>87</v>
      </c>
      <c r="F2870" s="10">
        <v>680</v>
      </c>
      <c r="G2870" s="10">
        <v>680</v>
      </c>
      <c r="H2870" s="10" t="s">
        <v>291</v>
      </c>
      <c r="I2870" s="10" t="str">
        <f>_xlfn.XLOOKUP(E2870,Country_MZ[MARKET_NODE],Country_MZ[COUNTRY_NAME])</f>
        <v>SLOVENIA</v>
      </c>
      <c r="J2870" s="10" t="str">
        <f>_xlfn.XLOOKUP(A2870,Country_MZ[MARKET_NODE],Country_MZ[COUNTRY_NAME])</f>
        <v>ITALY</v>
      </c>
    </row>
    <row r="2871" spans="1:10" hidden="1">
      <c r="A2871" s="10" t="s">
        <v>59</v>
      </c>
      <c r="B2871" s="10" t="s">
        <v>87</v>
      </c>
      <c r="C2871" s="10" t="s">
        <v>430</v>
      </c>
      <c r="D2871" s="10">
        <v>2035</v>
      </c>
      <c r="E2871" s="10" t="s">
        <v>59</v>
      </c>
      <c r="F2871" s="10">
        <v>1080</v>
      </c>
      <c r="G2871" s="10">
        <v>1020</v>
      </c>
      <c r="H2871" s="10" t="s">
        <v>292</v>
      </c>
      <c r="I2871" s="10" t="str">
        <f>_xlfn.XLOOKUP(E2871,Country_MZ[MARKET_NODE],Country_MZ[COUNTRY_NAME])</f>
        <v>ITALY</v>
      </c>
      <c r="J2871" s="10" t="str">
        <f>_xlfn.XLOOKUP(A2871,Country_MZ[MARKET_NODE],Country_MZ[COUNTRY_NAME])</f>
        <v>ITALY</v>
      </c>
    </row>
    <row r="2872" spans="1:10" hidden="1">
      <c r="A2872" s="10" t="s">
        <v>59</v>
      </c>
      <c r="B2872" s="10" t="s">
        <v>87</v>
      </c>
      <c r="C2872" s="10" t="s">
        <v>430</v>
      </c>
      <c r="D2872" s="10">
        <v>2035</v>
      </c>
      <c r="E2872" s="10" t="s">
        <v>87</v>
      </c>
      <c r="F2872" s="10">
        <v>680</v>
      </c>
      <c r="G2872" s="10">
        <v>680</v>
      </c>
      <c r="H2872" s="10" t="s">
        <v>291</v>
      </c>
      <c r="I2872" s="10" t="str">
        <f>_xlfn.XLOOKUP(E2872,Country_MZ[MARKET_NODE],Country_MZ[COUNTRY_NAME])</f>
        <v>SLOVENIA</v>
      </c>
      <c r="J2872" s="10" t="str">
        <f>_xlfn.XLOOKUP(A2872,Country_MZ[MARKET_NODE],Country_MZ[COUNTRY_NAME])</f>
        <v>ITALY</v>
      </c>
    </row>
    <row r="2873" spans="1:10" hidden="1">
      <c r="A2873" s="10" t="s">
        <v>60</v>
      </c>
      <c r="B2873" s="10" t="s">
        <v>51</v>
      </c>
      <c r="C2873" s="10" t="s">
        <v>431</v>
      </c>
      <c r="D2873" s="10">
        <v>2025</v>
      </c>
      <c r="E2873" s="10" t="s">
        <v>51</v>
      </c>
      <c r="F2873" s="10">
        <v>500</v>
      </c>
      <c r="G2873" s="10">
        <v>500</v>
      </c>
      <c r="H2873" s="10" t="s">
        <v>291</v>
      </c>
      <c r="I2873" s="10" t="str">
        <f>_xlfn.XLOOKUP(E2873,Country_MZ[MARKET_NODE],Country_MZ[COUNTRY_NAME])</f>
        <v>GREECE</v>
      </c>
      <c r="J2873" s="10" t="str">
        <f>_xlfn.XLOOKUP(A2873,Country_MZ[MARKET_NODE],Country_MZ[COUNTRY_NAME])</f>
        <v>ITALY</v>
      </c>
    </row>
    <row r="2874" spans="1:10" hidden="1">
      <c r="A2874" s="10" t="s">
        <v>60</v>
      </c>
      <c r="B2874" s="10" t="s">
        <v>51</v>
      </c>
      <c r="C2874" s="10" t="s">
        <v>431</v>
      </c>
      <c r="D2874" s="10">
        <v>2025</v>
      </c>
      <c r="E2874" s="10" t="s">
        <v>60</v>
      </c>
      <c r="F2874" s="10">
        <v>0</v>
      </c>
      <c r="G2874" s="10">
        <v>0</v>
      </c>
      <c r="H2874" s="10" t="s">
        <v>291</v>
      </c>
      <c r="I2874" s="10" t="str">
        <f>_xlfn.XLOOKUP(E2874,Country_MZ[MARKET_NODE],Country_MZ[COUNTRY_NAME])</f>
        <v>ITALY</v>
      </c>
      <c r="J2874" s="10" t="str">
        <f>_xlfn.XLOOKUP(A2874,Country_MZ[MARKET_NODE],Country_MZ[COUNTRY_NAME])</f>
        <v>ITALY</v>
      </c>
    </row>
    <row r="2875" spans="1:10" hidden="1">
      <c r="A2875" s="10" t="s">
        <v>60</v>
      </c>
      <c r="B2875" s="10" t="s">
        <v>51</v>
      </c>
      <c r="C2875" s="10" t="s">
        <v>431</v>
      </c>
      <c r="D2875" s="10">
        <v>2026</v>
      </c>
      <c r="E2875" s="10" t="s">
        <v>51</v>
      </c>
      <c r="F2875" s="10">
        <v>500</v>
      </c>
      <c r="G2875" s="10">
        <v>500</v>
      </c>
      <c r="H2875" s="10" t="s">
        <v>291</v>
      </c>
      <c r="I2875" s="10" t="str">
        <f>_xlfn.XLOOKUP(E2875,Country_MZ[MARKET_NODE],Country_MZ[COUNTRY_NAME])</f>
        <v>GREECE</v>
      </c>
      <c r="J2875" s="10" t="str">
        <f>_xlfn.XLOOKUP(A2875,Country_MZ[MARKET_NODE],Country_MZ[COUNTRY_NAME])</f>
        <v>ITALY</v>
      </c>
    </row>
    <row r="2876" spans="1:10" hidden="1">
      <c r="A2876" s="10" t="s">
        <v>60</v>
      </c>
      <c r="B2876" s="10" t="s">
        <v>51</v>
      </c>
      <c r="C2876" s="10" t="s">
        <v>431</v>
      </c>
      <c r="D2876" s="10">
        <v>2026</v>
      </c>
      <c r="E2876" s="10" t="s">
        <v>60</v>
      </c>
      <c r="F2876" s="10">
        <v>500</v>
      </c>
      <c r="G2876" s="10">
        <v>500</v>
      </c>
      <c r="H2876" s="10" t="s">
        <v>291</v>
      </c>
      <c r="I2876" s="10" t="str">
        <f>_xlfn.XLOOKUP(E2876,Country_MZ[MARKET_NODE],Country_MZ[COUNTRY_NAME])</f>
        <v>ITALY</v>
      </c>
      <c r="J2876" s="10" t="str">
        <f>_xlfn.XLOOKUP(A2876,Country_MZ[MARKET_NODE],Country_MZ[COUNTRY_NAME])</f>
        <v>ITALY</v>
      </c>
    </row>
    <row r="2877" spans="1:10" hidden="1">
      <c r="A2877" s="10" t="s">
        <v>60</v>
      </c>
      <c r="B2877" s="10" t="s">
        <v>51</v>
      </c>
      <c r="C2877" s="10" t="s">
        <v>431</v>
      </c>
      <c r="D2877" s="10">
        <v>2027</v>
      </c>
      <c r="E2877" s="10" t="s">
        <v>51</v>
      </c>
      <c r="F2877" s="10">
        <v>500</v>
      </c>
      <c r="G2877" s="10">
        <v>500</v>
      </c>
      <c r="H2877" s="10" t="s">
        <v>291</v>
      </c>
      <c r="I2877" s="10" t="str">
        <f>_xlfn.XLOOKUP(E2877,Country_MZ[MARKET_NODE],Country_MZ[COUNTRY_NAME])</f>
        <v>GREECE</v>
      </c>
      <c r="J2877" s="10" t="str">
        <f>_xlfn.XLOOKUP(A2877,Country_MZ[MARKET_NODE],Country_MZ[COUNTRY_NAME])</f>
        <v>ITALY</v>
      </c>
    </row>
    <row r="2878" spans="1:10" hidden="1">
      <c r="A2878" s="10" t="s">
        <v>60</v>
      </c>
      <c r="B2878" s="10" t="s">
        <v>51</v>
      </c>
      <c r="C2878" s="10" t="s">
        <v>431</v>
      </c>
      <c r="D2878" s="10">
        <v>2027</v>
      </c>
      <c r="E2878" s="10" t="s">
        <v>60</v>
      </c>
      <c r="F2878" s="10">
        <v>500</v>
      </c>
      <c r="G2878" s="10">
        <v>500</v>
      </c>
      <c r="H2878" s="10" t="s">
        <v>291</v>
      </c>
      <c r="I2878" s="10" t="str">
        <f>_xlfn.XLOOKUP(E2878,Country_MZ[MARKET_NODE],Country_MZ[COUNTRY_NAME])</f>
        <v>ITALY</v>
      </c>
      <c r="J2878" s="10" t="str">
        <f>_xlfn.XLOOKUP(A2878,Country_MZ[MARKET_NODE],Country_MZ[COUNTRY_NAME])</f>
        <v>ITALY</v>
      </c>
    </row>
    <row r="2879" spans="1:10" hidden="1">
      <c r="A2879" s="10" t="s">
        <v>60</v>
      </c>
      <c r="B2879" s="10" t="s">
        <v>51</v>
      </c>
      <c r="C2879" s="10" t="s">
        <v>431</v>
      </c>
      <c r="D2879" s="10">
        <v>2028</v>
      </c>
      <c r="E2879" s="10" t="s">
        <v>51</v>
      </c>
      <c r="F2879" s="10">
        <v>500</v>
      </c>
      <c r="G2879" s="10">
        <v>500</v>
      </c>
      <c r="H2879" s="10" t="s">
        <v>291</v>
      </c>
      <c r="I2879" s="10" t="str">
        <f>_xlfn.XLOOKUP(E2879,Country_MZ[MARKET_NODE],Country_MZ[COUNTRY_NAME])</f>
        <v>GREECE</v>
      </c>
      <c r="J2879" s="10" t="str">
        <f>_xlfn.XLOOKUP(A2879,Country_MZ[MARKET_NODE],Country_MZ[COUNTRY_NAME])</f>
        <v>ITALY</v>
      </c>
    </row>
    <row r="2880" spans="1:10" hidden="1">
      <c r="A2880" s="10" t="s">
        <v>60</v>
      </c>
      <c r="B2880" s="10" t="s">
        <v>51</v>
      </c>
      <c r="C2880" s="10" t="s">
        <v>431</v>
      </c>
      <c r="D2880" s="10">
        <v>2028</v>
      </c>
      <c r="E2880" s="10" t="s">
        <v>60</v>
      </c>
      <c r="F2880" s="10">
        <v>500</v>
      </c>
      <c r="G2880" s="10">
        <v>500</v>
      </c>
      <c r="H2880" s="10" t="s">
        <v>291</v>
      </c>
      <c r="I2880" s="10" t="str">
        <f>_xlfn.XLOOKUP(E2880,Country_MZ[MARKET_NODE],Country_MZ[COUNTRY_NAME])</f>
        <v>ITALY</v>
      </c>
      <c r="J2880" s="10" t="str">
        <f>_xlfn.XLOOKUP(A2880,Country_MZ[MARKET_NODE],Country_MZ[COUNTRY_NAME])</f>
        <v>ITALY</v>
      </c>
    </row>
    <row r="2881" spans="1:10" hidden="1">
      <c r="A2881" s="10" t="s">
        <v>60</v>
      </c>
      <c r="B2881" s="10" t="s">
        <v>51</v>
      </c>
      <c r="C2881" s="10" t="s">
        <v>431</v>
      </c>
      <c r="D2881" s="10">
        <v>2029</v>
      </c>
      <c r="E2881" s="10" t="s">
        <v>51</v>
      </c>
      <c r="F2881" s="10">
        <v>500</v>
      </c>
      <c r="G2881" s="10">
        <v>500</v>
      </c>
      <c r="H2881" s="10" t="s">
        <v>291</v>
      </c>
      <c r="I2881" s="10" t="str">
        <f>_xlfn.XLOOKUP(E2881,Country_MZ[MARKET_NODE],Country_MZ[COUNTRY_NAME])</f>
        <v>GREECE</v>
      </c>
      <c r="J2881" s="10" t="str">
        <f>_xlfn.XLOOKUP(A2881,Country_MZ[MARKET_NODE],Country_MZ[COUNTRY_NAME])</f>
        <v>ITALY</v>
      </c>
    </row>
    <row r="2882" spans="1:10" hidden="1">
      <c r="A2882" s="10" t="s">
        <v>60</v>
      </c>
      <c r="B2882" s="10" t="s">
        <v>51</v>
      </c>
      <c r="C2882" s="10" t="s">
        <v>431</v>
      </c>
      <c r="D2882" s="10">
        <v>2029</v>
      </c>
      <c r="E2882" s="10" t="s">
        <v>60</v>
      </c>
      <c r="F2882" s="10">
        <v>500</v>
      </c>
      <c r="G2882" s="10">
        <v>500</v>
      </c>
      <c r="H2882" s="10" t="s">
        <v>291</v>
      </c>
      <c r="I2882" s="10" t="str">
        <f>_xlfn.XLOOKUP(E2882,Country_MZ[MARKET_NODE],Country_MZ[COUNTRY_NAME])</f>
        <v>ITALY</v>
      </c>
      <c r="J2882" s="10" t="str">
        <f>_xlfn.XLOOKUP(A2882,Country_MZ[MARKET_NODE],Country_MZ[COUNTRY_NAME])</f>
        <v>ITALY</v>
      </c>
    </row>
    <row r="2883" spans="1:10" hidden="1">
      <c r="A2883" s="10" t="s">
        <v>60</v>
      </c>
      <c r="B2883" s="10" t="s">
        <v>51</v>
      </c>
      <c r="C2883" s="10" t="s">
        <v>431</v>
      </c>
      <c r="D2883" s="10">
        <v>2030</v>
      </c>
      <c r="E2883" s="10" t="s">
        <v>51</v>
      </c>
      <c r="F2883" s="10">
        <v>500</v>
      </c>
      <c r="G2883" s="10">
        <v>500</v>
      </c>
      <c r="H2883" s="10" t="s">
        <v>291</v>
      </c>
      <c r="I2883" s="10" t="str">
        <f>_xlfn.XLOOKUP(E2883,Country_MZ[MARKET_NODE],Country_MZ[COUNTRY_NAME])</f>
        <v>GREECE</v>
      </c>
      <c r="J2883" s="10" t="str">
        <f>_xlfn.XLOOKUP(A2883,Country_MZ[MARKET_NODE],Country_MZ[COUNTRY_NAME])</f>
        <v>ITALY</v>
      </c>
    </row>
    <row r="2884" spans="1:10" hidden="1">
      <c r="A2884" s="10" t="s">
        <v>60</v>
      </c>
      <c r="B2884" s="10" t="s">
        <v>51</v>
      </c>
      <c r="C2884" s="10" t="s">
        <v>431</v>
      </c>
      <c r="D2884" s="10">
        <v>2030</v>
      </c>
      <c r="E2884" s="10" t="s">
        <v>60</v>
      </c>
      <c r="F2884" s="10">
        <v>500</v>
      </c>
      <c r="G2884" s="10">
        <v>500</v>
      </c>
      <c r="H2884" s="10" t="s">
        <v>291</v>
      </c>
      <c r="I2884" s="10" t="str">
        <f>_xlfn.XLOOKUP(E2884,Country_MZ[MARKET_NODE],Country_MZ[COUNTRY_NAME])</f>
        <v>ITALY</v>
      </c>
      <c r="J2884" s="10" t="str">
        <f>_xlfn.XLOOKUP(A2884,Country_MZ[MARKET_NODE],Country_MZ[COUNTRY_NAME])</f>
        <v>ITALY</v>
      </c>
    </row>
    <row r="2885" spans="1:10" hidden="1">
      <c r="A2885" s="10" t="s">
        <v>60</v>
      </c>
      <c r="B2885" s="10" t="s">
        <v>51</v>
      </c>
      <c r="C2885" s="10" t="s">
        <v>431</v>
      </c>
      <c r="D2885" s="10">
        <v>2031</v>
      </c>
      <c r="E2885" s="10" t="s">
        <v>51</v>
      </c>
      <c r="F2885" s="10">
        <v>1500</v>
      </c>
      <c r="G2885" s="10">
        <v>500</v>
      </c>
      <c r="H2885" s="10" t="s">
        <v>292</v>
      </c>
      <c r="I2885" s="10" t="str">
        <f>_xlfn.XLOOKUP(E2885,Country_MZ[MARKET_NODE],Country_MZ[COUNTRY_NAME])</f>
        <v>GREECE</v>
      </c>
      <c r="J2885" s="10" t="str">
        <f>_xlfn.XLOOKUP(A2885,Country_MZ[MARKET_NODE],Country_MZ[COUNTRY_NAME])</f>
        <v>ITALY</v>
      </c>
    </row>
    <row r="2886" spans="1:10" hidden="1">
      <c r="A2886" s="10" t="s">
        <v>60</v>
      </c>
      <c r="B2886" s="10" t="s">
        <v>51</v>
      </c>
      <c r="C2886" s="10" t="s">
        <v>431</v>
      </c>
      <c r="D2886" s="10">
        <v>2031</v>
      </c>
      <c r="E2886" s="10" t="s">
        <v>60</v>
      </c>
      <c r="F2886" s="10">
        <v>0</v>
      </c>
      <c r="G2886" s="10">
        <v>0</v>
      </c>
      <c r="H2886" s="10" t="s">
        <v>291</v>
      </c>
      <c r="I2886" s="10" t="str">
        <f>_xlfn.XLOOKUP(E2886,Country_MZ[MARKET_NODE],Country_MZ[COUNTRY_NAME])</f>
        <v>ITALY</v>
      </c>
      <c r="J2886" s="10" t="str">
        <f>_xlfn.XLOOKUP(A2886,Country_MZ[MARKET_NODE],Country_MZ[COUNTRY_NAME])</f>
        <v>ITALY</v>
      </c>
    </row>
    <row r="2887" spans="1:10" hidden="1">
      <c r="A2887" s="10" t="s">
        <v>60</v>
      </c>
      <c r="B2887" s="10" t="s">
        <v>51</v>
      </c>
      <c r="C2887" s="10" t="s">
        <v>431</v>
      </c>
      <c r="D2887" s="10">
        <v>2032</v>
      </c>
      <c r="E2887" s="10" t="s">
        <v>51</v>
      </c>
      <c r="F2887" s="10">
        <v>1500</v>
      </c>
      <c r="G2887" s="10">
        <v>1500</v>
      </c>
      <c r="H2887" s="10" t="s">
        <v>291</v>
      </c>
      <c r="I2887" s="10" t="str">
        <f>_xlfn.XLOOKUP(E2887,Country_MZ[MARKET_NODE],Country_MZ[COUNTRY_NAME])</f>
        <v>GREECE</v>
      </c>
      <c r="J2887" s="10" t="str">
        <f>_xlfn.XLOOKUP(A2887,Country_MZ[MARKET_NODE],Country_MZ[COUNTRY_NAME])</f>
        <v>ITALY</v>
      </c>
    </row>
    <row r="2888" spans="1:10" hidden="1">
      <c r="A2888" s="10" t="s">
        <v>60</v>
      </c>
      <c r="B2888" s="10" t="s">
        <v>51</v>
      </c>
      <c r="C2888" s="10" t="s">
        <v>431</v>
      </c>
      <c r="D2888" s="10">
        <v>2032</v>
      </c>
      <c r="E2888" s="10" t="s">
        <v>60</v>
      </c>
      <c r="F2888" s="10">
        <v>0</v>
      </c>
      <c r="G2888" s="10">
        <v>0</v>
      </c>
      <c r="H2888" s="10" t="s">
        <v>291</v>
      </c>
      <c r="I2888" s="10" t="str">
        <f>_xlfn.XLOOKUP(E2888,Country_MZ[MARKET_NODE],Country_MZ[COUNTRY_NAME])</f>
        <v>ITALY</v>
      </c>
      <c r="J2888" s="10" t="str">
        <f>_xlfn.XLOOKUP(A2888,Country_MZ[MARKET_NODE],Country_MZ[COUNTRY_NAME])</f>
        <v>ITALY</v>
      </c>
    </row>
    <row r="2889" spans="1:10" hidden="1">
      <c r="A2889" s="10" t="s">
        <v>60</v>
      </c>
      <c r="B2889" s="10" t="s">
        <v>51</v>
      </c>
      <c r="C2889" s="10" t="s">
        <v>431</v>
      </c>
      <c r="D2889" s="10">
        <v>2033</v>
      </c>
      <c r="E2889" s="10" t="s">
        <v>51</v>
      </c>
      <c r="F2889" s="10">
        <v>1500</v>
      </c>
      <c r="G2889" s="10">
        <v>1500</v>
      </c>
      <c r="H2889" s="10" t="s">
        <v>291</v>
      </c>
      <c r="I2889" s="10" t="str">
        <f>_xlfn.XLOOKUP(E2889,Country_MZ[MARKET_NODE],Country_MZ[COUNTRY_NAME])</f>
        <v>GREECE</v>
      </c>
      <c r="J2889" s="10" t="str">
        <f>_xlfn.XLOOKUP(A2889,Country_MZ[MARKET_NODE],Country_MZ[COUNTRY_NAME])</f>
        <v>ITALY</v>
      </c>
    </row>
    <row r="2890" spans="1:10" hidden="1">
      <c r="A2890" s="10" t="s">
        <v>60</v>
      </c>
      <c r="B2890" s="10" t="s">
        <v>51</v>
      </c>
      <c r="C2890" s="10" t="s">
        <v>431</v>
      </c>
      <c r="D2890" s="10">
        <v>2033</v>
      </c>
      <c r="E2890" s="10" t="s">
        <v>60</v>
      </c>
      <c r="F2890" s="10">
        <v>0</v>
      </c>
      <c r="G2890" s="10">
        <v>0</v>
      </c>
      <c r="H2890" s="10" t="s">
        <v>291</v>
      </c>
      <c r="I2890" s="10" t="str">
        <f>_xlfn.XLOOKUP(E2890,Country_MZ[MARKET_NODE],Country_MZ[COUNTRY_NAME])</f>
        <v>ITALY</v>
      </c>
      <c r="J2890" s="10" t="str">
        <f>_xlfn.XLOOKUP(A2890,Country_MZ[MARKET_NODE],Country_MZ[COUNTRY_NAME])</f>
        <v>ITALY</v>
      </c>
    </row>
    <row r="2891" spans="1:10" hidden="1">
      <c r="A2891" s="10" t="s">
        <v>60</v>
      </c>
      <c r="B2891" s="10" t="s">
        <v>51</v>
      </c>
      <c r="C2891" s="10" t="s">
        <v>431</v>
      </c>
      <c r="D2891" s="10">
        <v>2034</v>
      </c>
      <c r="E2891" s="10" t="s">
        <v>51</v>
      </c>
      <c r="F2891" s="10">
        <v>1500</v>
      </c>
      <c r="G2891" s="10">
        <v>1500</v>
      </c>
      <c r="H2891" s="10" t="s">
        <v>291</v>
      </c>
      <c r="I2891" s="10" t="str">
        <f>_xlfn.XLOOKUP(E2891,Country_MZ[MARKET_NODE],Country_MZ[COUNTRY_NAME])</f>
        <v>GREECE</v>
      </c>
      <c r="J2891" s="10" t="str">
        <f>_xlfn.XLOOKUP(A2891,Country_MZ[MARKET_NODE],Country_MZ[COUNTRY_NAME])</f>
        <v>ITALY</v>
      </c>
    </row>
    <row r="2892" spans="1:10" hidden="1">
      <c r="A2892" s="10" t="s">
        <v>60</v>
      </c>
      <c r="B2892" s="10" t="s">
        <v>51</v>
      </c>
      <c r="C2892" s="10" t="s">
        <v>431</v>
      </c>
      <c r="D2892" s="10">
        <v>2034</v>
      </c>
      <c r="E2892" s="10" t="s">
        <v>60</v>
      </c>
      <c r="F2892" s="10">
        <v>0</v>
      </c>
      <c r="G2892" s="10">
        <v>0</v>
      </c>
      <c r="H2892" s="10" t="s">
        <v>291</v>
      </c>
      <c r="I2892" s="10" t="str">
        <f>_xlfn.XLOOKUP(E2892,Country_MZ[MARKET_NODE],Country_MZ[COUNTRY_NAME])</f>
        <v>ITALY</v>
      </c>
      <c r="J2892" s="10" t="str">
        <f>_xlfn.XLOOKUP(A2892,Country_MZ[MARKET_NODE],Country_MZ[COUNTRY_NAME])</f>
        <v>ITALY</v>
      </c>
    </row>
    <row r="2893" spans="1:10" hidden="1">
      <c r="A2893" s="10" t="s">
        <v>60</v>
      </c>
      <c r="B2893" s="10" t="s">
        <v>51</v>
      </c>
      <c r="C2893" s="10" t="s">
        <v>431</v>
      </c>
      <c r="D2893" s="10">
        <v>2035</v>
      </c>
      <c r="E2893" s="10" t="s">
        <v>51</v>
      </c>
      <c r="F2893" s="10">
        <v>1500</v>
      </c>
      <c r="G2893" s="10">
        <v>1500</v>
      </c>
      <c r="H2893" s="10" t="s">
        <v>291</v>
      </c>
      <c r="I2893" s="10" t="str">
        <f>_xlfn.XLOOKUP(E2893,Country_MZ[MARKET_NODE],Country_MZ[COUNTRY_NAME])</f>
        <v>GREECE</v>
      </c>
      <c r="J2893" s="10" t="str">
        <f>_xlfn.XLOOKUP(A2893,Country_MZ[MARKET_NODE],Country_MZ[COUNTRY_NAME])</f>
        <v>ITALY</v>
      </c>
    </row>
    <row r="2894" spans="1:10" hidden="1">
      <c r="A2894" s="10" t="s">
        <v>60</v>
      </c>
      <c r="B2894" s="10" t="s">
        <v>51</v>
      </c>
      <c r="C2894" s="10" t="s">
        <v>431</v>
      </c>
      <c r="D2894" s="10">
        <v>2035</v>
      </c>
      <c r="E2894" s="10" t="s">
        <v>60</v>
      </c>
      <c r="F2894" s="10">
        <v>1000</v>
      </c>
      <c r="G2894" s="10">
        <v>1000</v>
      </c>
      <c r="H2894" s="10" t="s">
        <v>291</v>
      </c>
      <c r="I2894" s="10" t="str">
        <f>_xlfn.XLOOKUP(E2894,Country_MZ[MARKET_NODE],Country_MZ[COUNTRY_NAME])</f>
        <v>ITALY</v>
      </c>
      <c r="J2894" s="10" t="str">
        <f>_xlfn.XLOOKUP(A2894,Country_MZ[MARKET_NODE],Country_MZ[COUNTRY_NAME])</f>
        <v>ITALY</v>
      </c>
    </row>
    <row r="2895" spans="1:10" hidden="1">
      <c r="A2895" s="10" t="s">
        <v>60</v>
      </c>
      <c r="B2895" s="10" t="s">
        <v>56</v>
      </c>
      <c r="C2895" s="10" t="s">
        <v>432</v>
      </c>
      <c r="D2895" s="10">
        <v>2025</v>
      </c>
      <c r="E2895" s="10" t="s">
        <v>56</v>
      </c>
      <c r="F2895" s="10">
        <v>0</v>
      </c>
      <c r="G2895" s="10">
        <v>0</v>
      </c>
      <c r="H2895" s="10" t="s">
        <v>291</v>
      </c>
      <c r="I2895" s="10" t="str">
        <f>_xlfn.XLOOKUP(E2895,Country_MZ[MARKET_NODE],Country_MZ[COUNTRY_NAME])</f>
        <v>ITALY</v>
      </c>
      <c r="J2895" s="10" t="str">
        <f>_xlfn.XLOOKUP(A2895,Country_MZ[MARKET_NODE],Country_MZ[COUNTRY_NAME])</f>
        <v>ITALY</v>
      </c>
    </row>
    <row r="2896" spans="1:10" hidden="1">
      <c r="A2896" s="10" t="s">
        <v>60</v>
      </c>
      <c r="B2896" s="10" t="s">
        <v>56</v>
      </c>
      <c r="C2896" s="10" t="s">
        <v>432</v>
      </c>
      <c r="D2896" s="10">
        <v>2025</v>
      </c>
      <c r="E2896" s="10" t="s">
        <v>60</v>
      </c>
      <c r="F2896" s="10">
        <v>0</v>
      </c>
      <c r="G2896" s="10">
        <v>0</v>
      </c>
      <c r="H2896" s="10" t="s">
        <v>291</v>
      </c>
      <c r="I2896" s="10" t="str">
        <f>_xlfn.XLOOKUP(E2896,Country_MZ[MARKET_NODE],Country_MZ[COUNTRY_NAME])</f>
        <v>ITALY</v>
      </c>
      <c r="J2896" s="10" t="str">
        <f>_xlfn.XLOOKUP(A2896,Country_MZ[MARKET_NODE],Country_MZ[COUNTRY_NAME])</f>
        <v>ITALY</v>
      </c>
    </row>
    <row r="2897" spans="1:10" hidden="1">
      <c r="A2897" s="10" t="s">
        <v>60</v>
      </c>
      <c r="B2897" s="10" t="s">
        <v>56</v>
      </c>
      <c r="C2897" s="10" t="s">
        <v>432</v>
      </c>
      <c r="D2897" s="10">
        <v>2026</v>
      </c>
      <c r="E2897" s="10" t="s">
        <v>56</v>
      </c>
      <c r="F2897" s="10">
        <v>1100</v>
      </c>
      <c r="G2897" s="10">
        <v>1100</v>
      </c>
      <c r="H2897" s="10" t="s">
        <v>291</v>
      </c>
      <c r="I2897" s="10" t="str">
        <f>_xlfn.XLOOKUP(E2897,Country_MZ[MARKET_NODE],Country_MZ[COUNTRY_NAME])</f>
        <v>ITALY</v>
      </c>
      <c r="J2897" s="10" t="str">
        <f>_xlfn.XLOOKUP(A2897,Country_MZ[MARKET_NODE],Country_MZ[COUNTRY_NAME])</f>
        <v>ITALY</v>
      </c>
    </row>
    <row r="2898" spans="1:10" hidden="1">
      <c r="A2898" s="10" t="s">
        <v>60</v>
      </c>
      <c r="B2898" s="10" t="s">
        <v>56</v>
      </c>
      <c r="C2898" s="10" t="s">
        <v>432</v>
      </c>
      <c r="D2898" s="10">
        <v>2026</v>
      </c>
      <c r="E2898" s="10" t="s">
        <v>60</v>
      </c>
      <c r="F2898" s="10">
        <v>1100</v>
      </c>
      <c r="G2898" s="10">
        <v>1100</v>
      </c>
      <c r="H2898" s="10" t="s">
        <v>291</v>
      </c>
      <c r="I2898" s="10" t="str">
        <f>_xlfn.XLOOKUP(E2898,Country_MZ[MARKET_NODE],Country_MZ[COUNTRY_NAME])</f>
        <v>ITALY</v>
      </c>
      <c r="J2898" s="10" t="str">
        <f>_xlfn.XLOOKUP(A2898,Country_MZ[MARKET_NODE],Country_MZ[COUNTRY_NAME])</f>
        <v>ITALY</v>
      </c>
    </row>
    <row r="2899" spans="1:10" hidden="1">
      <c r="A2899" s="10" t="s">
        <v>60</v>
      </c>
      <c r="B2899" s="10" t="s">
        <v>56</v>
      </c>
      <c r="C2899" s="10" t="s">
        <v>432</v>
      </c>
      <c r="D2899" s="10">
        <v>2027</v>
      </c>
      <c r="E2899" s="10" t="s">
        <v>56</v>
      </c>
      <c r="F2899" s="10">
        <v>0</v>
      </c>
      <c r="G2899" s="10">
        <v>0</v>
      </c>
      <c r="H2899" s="10" t="s">
        <v>291</v>
      </c>
      <c r="I2899" s="10" t="str">
        <f>_xlfn.XLOOKUP(E2899,Country_MZ[MARKET_NODE],Country_MZ[COUNTRY_NAME])</f>
        <v>ITALY</v>
      </c>
      <c r="J2899" s="10" t="str">
        <f>_xlfn.XLOOKUP(A2899,Country_MZ[MARKET_NODE],Country_MZ[COUNTRY_NAME])</f>
        <v>ITALY</v>
      </c>
    </row>
    <row r="2900" spans="1:10" hidden="1">
      <c r="A2900" s="10" t="s">
        <v>60</v>
      </c>
      <c r="B2900" s="10" t="s">
        <v>56</v>
      </c>
      <c r="C2900" s="10" t="s">
        <v>432</v>
      </c>
      <c r="D2900" s="10">
        <v>2027</v>
      </c>
      <c r="E2900" s="10" t="s">
        <v>60</v>
      </c>
      <c r="F2900" s="10">
        <v>0</v>
      </c>
      <c r="G2900" s="10">
        <v>0</v>
      </c>
      <c r="H2900" s="10" t="s">
        <v>291</v>
      </c>
      <c r="I2900" s="10" t="str">
        <f>_xlfn.XLOOKUP(E2900,Country_MZ[MARKET_NODE],Country_MZ[COUNTRY_NAME])</f>
        <v>ITALY</v>
      </c>
      <c r="J2900" s="10" t="str">
        <f>_xlfn.XLOOKUP(A2900,Country_MZ[MARKET_NODE],Country_MZ[COUNTRY_NAME])</f>
        <v>ITALY</v>
      </c>
    </row>
    <row r="2901" spans="1:10" hidden="1">
      <c r="A2901" s="10" t="s">
        <v>60</v>
      </c>
      <c r="B2901" s="10" t="s">
        <v>56</v>
      </c>
      <c r="C2901" s="10" t="s">
        <v>432</v>
      </c>
      <c r="D2901" s="10">
        <v>2028</v>
      </c>
      <c r="E2901" s="10" t="s">
        <v>56</v>
      </c>
      <c r="F2901" s="10">
        <v>1600</v>
      </c>
      <c r="G2901" s="10">
        <v>1600</v>
      </c>
      <c r="H2901" s="10" t="s">
        <v>291</v>
      </c>
      <c r="I2901" s="10" t="str">
        <f>_xlfn.XLOOKUP(E2901,Country_MZ[MARKET_NODE],Country_MZ[COUNTRY_NAME])</f>
        <v>ITALY</v>
      </c>
      <c r="J2901" s="10" t="str">
        <f>_xlfn.XLOOKUP(A2901,Country_MZ[MARKET_NODE],Country_MZ[COUNTRY_NAME])</f>
        <v>ITALY</v>
      </c>
    </row>
    <row r="2902" spans="1:10" hidden="1">
      <c r="A2902" s="10" t="s">
        <v>60</v>
      </c>
      <c r="B2902" s="10" t="s">
        <v>56</v>
      </c>
      <c r="C2902" s="10" t="s">
        <v>432</v>
      </c>
      <c r="D2902" s="10">
        <v>2028</v>
      </c>
      <c r="E2902" s="10" t="s">
        <v>60</v>
      </c>
      <c r="F2902" s="10">
        <v>1600</v>
      </c>
      <c r="G2902" s="10">
        <v>1600</v>
      </c>
      <c r="H2902" s="10" t="s">
        <v>291</v>
      </c>
      <c r="I2902" s="10" t="str">
        <f>_xlfn.XLOOKUP(E2902,Country_MZ[MARKET_NODE],Country_MZ[COUNTRY_NAME])</f>
        <v>ITALY</v>
      </c>
      <c r="J2902" s="10" t="str">
        <f>_xlfn.XLOOKUP(A2902,Country_MZ[MARKET_NODE],Country_MZ[COUNTRY_NAME])</f>
        <v>ITALY</v>
      </c>
    </row>
    <row r="2903" spans="1:10" hidden="1">
      <c r="A2903" s="10" t="s">
        <v>60</v>
      </c>
      <c r="B2903" s="10" t="s">
        <v>56</v>
      </c>
      <c r="C2903" s="10" t="s">
        <v>432</v>
      </c>
      <c r="D2903" s="10">
        <v>2029</v>
      </c>
      <c r="E2903" s="10" t="s">
        <v>56</v>
      </c>
      <c r="F2903" s="10">
        <v>0</v>
      </c>
      <c r="G2903" s="10">
        <v>0</v>
      </c>
      <c r="H2903" s="10" t="s">
        <v>291</v>
      </c>
      <c r="I2903" s="10" t="str">
        <f>_xlfn.XLOOKUP(E2903,Country_MZ[MARKET_NODE],Country_MZ[COUNTRY_NAME])</f>
        <v>ITALY</v>
      </c>
      <c r="J2903" s="10" t="str">
        <f>_xlfn.XLOOKUP(A2903,Country_MZ[MARKET_NODE],Country_MZ[COUNTRY_NAME])</f>
        <v>ITALY</v>
      </c>
    </row>
    <row r="2904" spans="1:10" hidden="1">
      <c r="A2904" s="10" t="s">
        <v>60</v>
      </c>
      <c r="B2904" s="10" t="s">
        <v>56</v>
      </c>
      <c r="C2904" s="10" t="s">
        <v>432</v>
      </c>
      <c r="D2904" s="10">
        <v>2029</v>
      </c>
      <c r="E2904" s="10" t="s">
        <v>60</v>
      </c>
      <c r="F2904" s="10">
        <v>0</v>
      </c>
      <c r="G2904" s="10">
        <v>0</v>
      </c>
      <c r="H2904" s="10" t="s">
        <v>291</v>
      </c>
      <c r="I2904" s="10" t="str">
        <f>_xlfn.XLOOKUP(E2904,Country_MZ[MARKET_NODE],Country_MZ[COUNTRY_NAME])</f>
        <v>ITALY</v>
      </c>
      <c r="J2904" s="10" t="str">
        <f>_xlfn.XLOOKUP(A2904,Country_MZ[MARKET_NODE],Country_MZ[COUNTRY_NAME])</f>
        <v>ITALY</v>
      </c>
    </row>
    <row r="2905" spans="1:10" hidden="1">
      <c r="A2905" s="10" t="s">
        <v>60</v>
      </c>
      <c r="B2905" s="10" t="s">
        <v>56</v>
      </c>
      <c r="C2905" s="10" t="s">
        <v>432</v>
      </c>
      <c r="D2905" s="10">
        <v>2030</v>
      </c>
      <c r="E2905" s="10" t="s">
        <v>56</v>
      </c>
      <c r="F2905" s="10">
        <v>2000</v>
      </c>
      <c r="G2905" s="10">
        <v>2000</v>
      </c>
      <c r="H2905" s="10" t="s">
        <v>291</v>
      </c>
      <c r="I2905" s="10" t="str">
        <f>_xlfn.XLOOKUP(E2905,Country_MZ[MARKET_NODE],Country_MZ[COUNTRY_NAME])</f>
        <v>ITALY</v>
      </c>
      <c r="J2905" s="10" t="str">
        <f>_xlfn.XLOOKUP(A2905,Country_MZ[MARKET_NODE],Country_MZ[COUNTRY_NAME])</f>
        <v>ITALY</v>
      </c>
    </row>
    <row r="2906" spans="1:10" hidden="1">
      <c r="A2906" s="10" t="s">
        <v>60</v>
      </c>
      <c r="B2906" s="10" t="s">
        <v>56</v>
      </c>
      <c r="C2906" s="10" t="s">
        <v>432</v>
      </c>
      <c r="D2906" s="10">
        <v>2030</v>
      </c>
      <c r="E2906" s="10" t="s">
        <v>60</v>
      </c>
      <c r="F2906" s="10">
        <v>2000</v>
      </c>
      <c r="G2906" s="10">
        <v>2000</v>
      </c>
      <c r="H2906" s="10" t="s">
        <v>291</v>
      </c>
      <c r="I2906" s="10" t="str">
        <f>_xlfn.XLOOKUP(E2906,Country_MZ[MARKET_NODE],Country_MZ[COUNTRY_NAME])</f>
        <v>ITALY</v>
      </c>
      <c r="J2906" s="10" t="str">
        <f>_xlfn.XLOOKUP(A2906,Country_MZ[MARKET_NODE],Country_MZ[COUNTRY_NAME])</f>
        <v>ITALY</v>
      </c>
    </row>
    <row r="2907" spans="1:10" hidden="1">
      <c r="A2907" s="10" t="s">
        <v>60</v>
      </c>
      <c r="B2907" s="10" t="s">
        <v>56</v>
      </c>
      <c r="C2907" s="10" t="s">
        <v>432</v>
      </c>
      <c r="D2907" s="10">
        <v>2031</v>
      </c>
      <c r="E2907" s="10" t="s">
        <v>56</v>
      </c>
      <c r="F2907" s="10">
        <v>2000</v>
      </c>
      <c r="G2907" s="10">
        <v>2000</v>
      </c>
      <c r="H2907" s="10" t="s">
        <v>291</v>
      </c>
      <c r="I2907" s="10" t="str">
        <f>_xlfn.XLOOKUP(E2907,Country_MZ[MARKET_NODE],Country_MZ[COUNTRY_NAME])</f>
        <v>ITALY</v>
      </c>
      <c r="J2907" s="10" t="str">
        <f>_xlfn.XLOOKUP(A2907,Country_MZ[MARKET_NODE],Country_MZ[COUNTRY_NAME])</f>
        <v>ITALY</v>
      </c>
    </row>
    <row r="2908" spans="1:10" hidden="1">
      <c r="A2908" s="10" t="s">
        <v>60</v>
      </c>
      <c r="B2908" s="10" t="s">
        <v>56</v>
      </c>
      <c r="C2908" s="10" t="s">
        <v>432</v>
      </c>
      <c r="D2908" s="10">
        <v>2031</v>
      </c>
      <c r="E2908" s="10" t="s">
        <v>60</v>
      </c>
      <c r="F2908" s="10">
        <v>2000</v>
      </c>
      <c r="G2908" s="10">
        <v>2000</v>
      </c>
      <c r="H2908" s="10" t="s">
        <v>291</v>
      </c>
      <c r="I2908" s="10" t="str">
        <f>_xlfn.XLOOKUP(E2908,Country_MZ[MARKET_NODE],Country_MZ[COUNTRY_NAME])</f>
        <v>ITALY</v>
      </c>
      <c r="J2908" s="10" t="str">
        <f>_xlfn.XLOOKUP(A2908,Country_MZ[MARKET_NODE],Country_MZ[COUNTRY_NAME])</f>
        <v>ITALY</v>
      </c>
    </row>
    <row r="2909" spans="1:10" hidden="1">
      <c r="A2909" s="10" t="s">
        <v>60</v>
      </c>
      <c r="B2909" s="10" t="s">
        <v>56</v>
      </c>
      <c r="C2909" s="10" t="s">
        <v>432</v>
      </c>
      <c r="D2909" s="10">
        <v>2032</v>
      </c>
      <c r="E2909" s="10" t="s">
        <v>56</v>
      </c>
      <c r="F2909" s="10">
        <v>2000</v>
      </c>
      <c r="G2909" s="10">
        <v>2000</v>
      </c>
      <c r="H2909" s="10" t="s">
        <v>291</v>
      </c>
      <c r="I2909" s="10" t="str">
        <f>_xlfn.XLOOKUP(E2909,Country_MZ[MARKET_NODE],Country_MZ[COUNTRY_NAME])</f>
        <v>ITALY</v>
      </c>
      <c r="J2909" s="10" t="str">
        <f>_xlfn.XLOOKUP(A2909,Country_MZ[MARKET_NODE],Country_MZ[COUNTRY_NAME])</f>
        <v>ITALY</v>
      </c>
    </row>
    <row r="2910" spans="1:10" hidden="1">
      <c r="A2910" s="10" t="s">
        <v>60</v>
      </c>
      <c r="B2910" s="10" t="s">
        <v>56</v>
      </c>
      <c r="C2910" s="10" t="s">
        <v>432</v>
      </c>
      <c r="D2910" s="10">
        <v>2032</v>
      </c>
      <c r="E2910" s="10" t="s">
        <v>60</v>
      </c>
      <c r="F2910" s="10">
        <v>2000</v>
      </c>
      <c r="G2910" s="10">
        <v>2000</v>
      </c>
      <c r="H2910" s="10" t="s">
        <v>291</v>
      </c>
      <c r="I2910" s="10" t="str">
        <f>_xlfn.XLOOKUP(E2910,Country_MZ[MARKET_NODE],Country_MZ[COUNTRY_NAME])</f>
        <v>ITALY</v>
      </c>
      <c r="J2910" s="10" t="str">
        <f>_xlfn.XLOOKUP(A2910,Country_MZ[MARKET_NODE],Country_MZ[COUNTRY_NAME])</f>
        <v>ITALY</v>
      </c>
    </row>
    <row r="2911" spans="1:10" hidden="1">
      <c r="A2911" s="10" t="s">
        <v>60</v>
      </c>
      <c r="B2911" s="10" t="s">
        <v>56</v>
      </c>
      <c r="C2911" s="10" t="s">
        <v>432</v>
      </c>
      <c r="D2911" s="10">
        <v>2033</v>
      </c>
      <c r="E2911" s="10" t="s">
        <v>56</v>
      </c>
      <c r="F2911" s="10">
        <v>2000</v>
      </c>
      <c r="G2911" s="10">
        <v>2000</v>
      </c>
      <c r="H2911" s="10" t="s">
        <v>291</v>
      </c>
      <c r="I2911" s="10" t="str">
        <f>_xlfn.XLOOKUP(E2911,Country_MZ[MARKET_NODE],Country_MZ[COUNTRY_NAME])</f>
        <v>ITALY</v>
      </c>
      <c r="J2911" s="10" t="str">
        <f>_xlfn.XLOOKUP(A2911,Country_MZ[MARKET_NODE],Country_MZ[COUNTRY_NAME])</f>
        <v>ITALY</v>
      </c>
    </row>
    <row r="2912" spans="1:10" hidden="1">
      <c r="A2912" s="10" t="s">
        <v>60</v>
      </c>
      <c r="B2912" s="10" t="s">
        <v>56</v>
      </c>
      <c r="C2912" s="10" t="s">
        <v>432</v>
      </c>
      <c r="D2912" s="10">
        <v>2033</v>
      </c>
      <c r="E2912" s="10" t="s">
        <v>60</v>
      </c>
      <c r="F2912" s="10">
        <v>2000</v>
      </c>
      <c r="G2912" s="10">
        <v>2000</v>
      </c>
      <c r="H2912" s="10" t="s">
        <v>291</v>
      </c>
      <c r="I2912" s="10" t="str">
        <f>_xlfn.XLOOKUP(E2912,Country_MZ[MARKET_NODE],Country_MZ[COUNTRY_NAME])</f>
        <v>ITALY</v>
      </c>
      <c r="J2912" s="10" t="str">
        <f>_xlfn.XLOOKUP(A2912,Country_MZ[MARKET_NODE],Country_MZ[COUNTRY_NAME])</f>
        <v>ITALY</v>
      </c>
    </row>
    <row r="2913" spans="1:10" hidden="1">
      <c r="A2913" s="10" t="s">
        <v>60</v>
      </c>
      <c r="B2913" s="10" t="s">
        <v>56</v>
      </c>
      <c r="C2913" s="10" t="s">
        <v>432</v>
      </c>
      <c r="D2913" s="10">
        <v>2034</v>
      </c>
      <c r="E2913" s="10" t="s">
        <v>56</v>
      </c>
      <c r="F2913" s="10">
        <v>2000</v>
      </c>
      <c r="G2913" s="10">
        <v>2000</v>
      </c>
      <c r="H2913" s="10" t="s">
        <v>291</v>
      </c>
      <c r="I2913" s="10" t="str">
        <f>_xlfn.XLOOKUP(E2913,Country_MZ[MARKET_NODE],Country_MZ[COUNTRY_NAME])</f>
        <v>ITALY</v>
      </c>
      <c r="J2913" s="10" t="str">
        <f>_xlfn.XLOOKUP(A2913,Country_MZ[MARKET_NODE],Country_MZ[COUNTRY_NAME])</f>
        <v>ITALY</v>
      </c>
    </row>
    <row r="2914" spans="1:10" hidden="1">
      <c r="A2914" s="10" t="s">
        <v>60</v>
      </c>
      <c r="B2914" s="10" t="s">
        <v>56</v>
      </c>
      <c r="C2914" s="10" t="s">
        <v>432</v>
      </c>
      <c r="D2914" s="10">
        <v>2034</v>
      </c>
      <c r="E2914" s="10" t="s">
        <v>60</v>
      </c>
      <c r="F2914" s="10">
        <v>2000</v>
      </c>
      <c r="G2914" s="10">
        <v>2000</v>
      </c>
      <c r="H2914" s="10" t="s">
        <v>291</v>
      </c>
      <c r="I2914" s="10" t="str">
        <f>_xlfn.XLOOKUP(E2914,Country_MZ[MARKET_NODE],Country_MZ[COUNTRY_NAME])</f>
        <v>ITALY</v>
      </c>
      <c r="J2914" s="10" t="str">
        <f>_xlfn.XLOOKUP(A2914,Country_MZ[MARKET_NODE],Country_MZ[COUNTRY_NAME])</f>
        <v>ITALY</v>
      </c>
    </row>
    <row r="2915" spans="1:10" hidden="1">
      <c r="A2915" s="10" t="s">
        <v>60</v>
      </c>
      <c r="B2915" s="10" t="s">
        <v>56</v>
      </c>
      <c r="C2915" s="10" t="s">
        <v>432</v>
      </c>
      <c r="D2915" s="10">
        <v>2035</v>
      </c>
      <c r="E2915" s="10" t="s">
        <v>56</v>
      </c>
      <c r="F2915" s="10">
        <v>4000</v>
      </c>
      <c r="G2915" s="10">
        <v>4000</v>
      </c>
      <c r="H2915" s="10" t="s">
        <v>291</v>
      </c>
      <c r="I2915" s="10" t="str">
        <f>_xlfn.XLOOKUP(E2915,Country_MZ[MARKET_NODE],Country_MZ[COUNTRY_NAME])</f>
        <v>ITALY</v>
      </c>
      <c r="J2915" s="10" t="str">
        <f>_xlfn.XLOOKUP(A2915,Country_MZ[MARKET_NODE],Country_MZ[COUNTRY_NAME])</f>
        <v>ITALY</v>
      </c>
    </row>
    <row r="2916" spans="1:10" hidden="1">
      <c r="A2916" s="10" t="s">
        <v>60</v>
      </c>
      <c r="B2916" s="10" t="s">
        <v>56</v>
      </c>
      <c r="C2916" s="10" t="s">
        <v>432</v>
      </c>
      <c r="D2916" s="10">
        <v>2035</v>
      </c>
      <c r="E2916" s="10" t="s">
        <v>60</v>
      </c>
      <c r="F2916" s="10">
        <v>4000</v>
      </c>
      <c r="G2916" s="10">
        <v>4000</v>
      </c>
      <c r="H2916" s="10" t="s">
        <v>291</v>
      </c>
      <c r="I2916" s="10" t="str">
        <f>_xlfn.XLOOKUP(E2916,Country_MZ[MARKET_NODE],Country_MZ[COUNTRY_NAME])</f>
        <v>ITALY</v>
      </c>
      <c r="J2916" s="10" t="str">
        <f>_xlfn.XLOOKUP(A2916,Country_MZ[MARKET_NODE],Country_MZ[COUNTRY_NAME])</f>
        <v>ITALY</v>
      </c>
    </row>
    <row r="2917" spans="1:10" hidden="1">
      <c r="A2917" s="10" t="s">
        <v>60</v>
      </c>
      <c r="B2917" s="10" t="s">
        <v>58</v>
      </c>
      <c r="C2917" s="10" t="s">
        <v>433</v>
      </c>
      <c r="D2917" s="10">
        <v>2025</v>
      </c>
      <c r="E2917" s="10" t="s">
        <v>58</v>
      </c>
      <c r="F2917" s="10">
        <v>0</v>
      </c>
      <c r="G2917" s="10">
        <v>0</v>
      </c>
      <c r="H2917" s="10" t="s">
        <v>291</v>
      </c>
      <c r="I2917" s="10" t="str">
        <f>_xlfn.XLOOKUP(E2917,Country_MZ[MARKET_NODE],Country_MZ[COUNTRY_NAME])</f>
        <v>ITALY</v>
      </c>
      <c r="J2917" s="10" t="str">
        <f>_xlfn.XLOOKUP(A2917,Country_MZ[MARKET_NODE],Country_MZ[COUNTRY_NAME])</f>
        <v>ITALY</v>
      </c>
    </row>
    <row r="2918" spans="1:10" hidden="1">
      <c r="A2918" s="10" t="s">
        <v>60</v>
      </c>
      <c r="B2918" s="10" t="s">
        <v>58</v>
      </c>
      <c r="C2918" s="10" t="s">
        <v>433</v>
      </c>
      <c r="D2918" s="10">
        <v>2025</v>
      </c>
      <c r="E2918" s="10" t="s">
        <v>60</v>
      </c>
      <c r="F2918" s="10">
        <v>0</v>
      </c>
      <c r="G2918" s="10">
        <v>0</v>
      </c>
      <c r="H2918" s="10" t="s">
        <v>291</v>
      </c>
      <c r="I2918" s="10" t="str">
        <f>_xlfn.XLOOKUP(E2918,Country_MZ[MARKET_NODE],Country_MZ[COUNTRY_NAME])</f>
        <v>ITALY</v>
      </c>
      <c r="J2918" s="10" t="str">
        <f>_xlfn.XLOOKUP(A2918,Country_MZ[MARKET_NODE],Country_MZ[COUNTRY_NAME])</f>
        <v>ITALY</v>
      </c>
    </row>
    <row r="2919" spans="1:10" hidden="1">
      <c r="A2919" s="10" t="s">
        <v>60</v>
      </c>
      <c r="B2919" s="10" t="s">
        <v>58</v>
      </c>
      <c r="C2919" s="10" t="s">
        <v>433</v>
      </c>
      <c r="D2919" s="10">
        <v>2026</v>
      </c>
      <c r="E2919" s="10" t="s">
        <v>58</v>
      </c>
      <c r="F2919" s="10">
        <v>5000</v>
      </c>
      <c r="G2919" s="10">
        <v>5000</v>
      </c>
      <c r="H2919" s="10" t="s">
        <v>291</v>
      </c>
      <c r="I2919" s="10" t="str">
        <f>_xlfn.XLOOKUP(E2919,Country_MZ[MARKET_NODE],Country_MZ[COUNTRY_NAME])</f>
        <v>ITALY</v>
      </c>
      <c r="J2919" s="10" t="str">
        <f>_xlfn.XLOOKUP(A2919,Country_MZ[MARKET_NODE],Country_MZ[COUNTRY_NAME])</f>
        <v>ITALY</v>
      </c>
    </row>
    <row r="2920" spans="1:10" hidden="1">
      <c r="A2920" s="10" t="s">
        <v>60</v>
      </c>
      <c r="B2920" s="10" t="s">
        <v>58</v>
      </c>
      <c r="C2920" s="10" t="s">
        <v>433</v>
      </c>
      <c r="D2920" s="10">
        <v>2026</v>
      </c>
      <c r="E2920" s="10" t="s">
        <v>60</v>
      </c>
      <c r="F2920" s="10">
        <v>5000</v>
      </c>
      <c r="G2920" s="10">
        <v>5000</v>
      </c>
      <c r="H2920" s="10" t="s">
        <v>291</v>
      </c>
      <c r="I2920" s="10" t="str">
        <f>_xlfn.XLOOKUP(E2920,Country_MZ[MARKET_NODE],Country_MZ[COUNTRY_NAME])</f>
        <v>ITALY</v>
      </c>
      <c r="J2920" s="10" t="str">
        <f>_xlfn.XLOOKUP(A2920,Country_MZ[MARKET_NODE],Country_MZ[COUNTRY_NAME])</f>
        <v>ITALY</v>
      </c>
    </row>
    <row r="2921" spans="1:10" hidden="1">
      <c r="A2921" s="10" t="s">
        <v>60</v>
      </c>
      <c r="B2921" s="10" t="s">
        <v>58</v>
      </c>
      <c r="C2921" s="10" t="s">
        <v>433</v>
      </c>
      <c r="D2921" s="10">
        <v>2027</v>
      </c>
      <c r="E2921" s="10" t="s">
        <v>58</v>
      </c>
      <c r="F2921" s="10">
        <v>0</v>
      </c>
      <c r="G2921" s="10">
        <v>0</v>
      </c>
      <c r="H2921" s="10" t="s">
        <v>291</v>
      </c>
      <c r="I2921" s="10" t="str">
        <f>_xlfn.XLOOKUP(E2921,Country_MZ[MARKET_NODE],Country_MZ[COUNTRY_NAME])</f>
        <v>ITALY</v>
      </c>
      <c r="J2921" s="10" t="str">
        <f>_xlfn.XLOOKUP(A2921,Country_MZ[MARKET_NODE],Country_MZ[COUNTRY_NAME])</f>
        <v>ITALY</v>
      </c>
    </row>
    <row r="2922" spans="1:10" hidden="1">
      <c r="A2922" s="10" t="s">
        <v>60</v>
      </c>
      <c r="B2922" s="10" t="s">
        <v>58</v>
      </c>
      <c r="C2922" s="10" t="s">
        <v>433</v>
      </c>
      <c r="D2922" s="10">
        <v>2027</v>
      </c>
      <c r="E2922" s="10" t="s">
        <v>60</v>
      </c>
      <c r="F2922" s="10">
        <v>0</v>
      </c>
      <c r="G2922" s="10">
        <v>0</v>
      </c>
      <c r="H2922" s="10" t="s">
        <v>291</v>
      </c>
      <c r="I2922" s="10" t="str">
        <f>_xlfn.XLOOKUP(E2922,Country_MZ[MARKET_NODE],Country_MZ[COUNTRY_NAME])</f>
        <v>ITALY</v>
      </c>
      <c r="J2922" s="10" t="str">
        <f>_xlfn.XLOOKUP(A2922,Country_MZ[MARKET_NODE],Country_MZ[COUNTRY_NAME])</f>
        <v>ITALY</v>
      </c>
    </row>
    <row r="2923" spans="1:10" hidden="1">
      <c r="A2923" s="10" t="s">
        <v>60</v>
      </c>
      <c r="B2923" s="10" t="s">
        <v>58</v>
      </c>
      <c r="C2923" s="10" t="s">
        <v>433</v>
      </c>
      <c r="D2923" s="10">
        <v>2028</v>
      </c>
      <c r="E2923" s="10" t="s">
        <v>58</v>
      </c>
      <c r="F2923" s="10">
        <v>5700</v>
      </c>
      <c r="G2923" s="10">
        <v>5700</v>
      </c>
      <c r="H2923" s="10" t="s">
        <v>291</v>
      </c>
      <c r="I2923" s="10" t="str">
        <f>_xlfn.XLOOKUP(E2923,Country_MZ[MARKET_NODE],Country_MZ[COUNTRY_NAME])</f>
        <v>ITALY</v>
      </c>
      <c r="J2923" s="10" t="str">
        <f>_xlfn.XLOOKUP(A2923,Country_MZ[MARKET_NODE],Country_MZ[COUNTRY_NAME])</f>
        <v>ITALY</v>
      </c>
    </row>
    <row r="2924" spans="1:10" hidden="1">
      <c r="A2924" s="10" t="s">
        <v>60</v>
      </c>
      <c r="B2924" s="10" t="s">
        <v>58</v>
      </c>
      <c r="C2924" s="10" t="s">
        <v>433</v>
      </c>
      <c r="D2924" s="10">
        <v>2028</v>
      </c>
      <c r="E2924" s="10" t="s">
        <v>60</v>
      </c>
      <c r="F2924" s="10">
        <v>5700</v>
      </c>
      <c r="G2924" s="10">
        <v>5700</v>
      </c>
      <c r="H2924" s="10" t="s">
        <v>291</v>
      </c>
      <c r="I2924" s="10" t="str">
        <f>_xlfn.XLOOKUP(E2924,Country_MZ[MARKET_NODE],Country_MZ[COUNTRY_NAME])</f>
        <v>ITALY</v>
      </c>
      <c r="J2924" s="10" t="str">
        <f>_xlfn.XLOOKUP(A2924,Country_MZ[MARKET_NODE],Country_MZ[COUNTRY_NAME])</f>
        <v>ITALY</v>
      </c>
    </row>
    <row r="2925" spans="1:10" hidden="1">
      <c r="A2925" s="10" t="s">
        <v>60</v>
      </c>
      <c r="B2925" s="10" t="s">
        <v>58</v>
      </c>
      <c r="C2925" s="10" t="s">
        <v>433</v>
      </c>
      <c r="D2925" s="10">
        <v>2029</v>
      </c>
      <c r="E2925" s="10" t="s">
        <v>58</v>
      </c>
      <c r="F2925" s="10">
        <v>5700</v>
      </c>
      <c r="G2925" s="10">
        <v>5700</v>
      </c>
      <c r="H2925" s="10" t="s">
        <v>291</v>
      </c>
      <c r="I2925" s="10" t="str">
        <f>_xlfn.XLOOKUP(E2925,Country_MZ[MARKET_NODE],Country_MZ[COUNTRY_NAME])</f>
        <v>ITALY</v>
      </c>
      <c r="J2925" s="10" t="str">
        <f>_xlfn.XLOOKUP(A2925,Country_MZ[MARKET_NODE],Country_MZ[COUNTRY_NAME])</f>
        <v>ITALY</v>
      </c>
    </row>
    <row r="2926" spans="1:10" hidden="1">
      <c r="A2926" s="10" t="s">
        <v>60</v>
      </c>
      <c r="B2926" s="10" t="s">
        <v>58</v>
      </c>
      <c r="C2926" s="10" t="s">
        <v>433</v>
      </c>
      <c r="D2926" s="10">
        <v>2029</v>
      </c>
      <c r="E2926" s="10" t="s">
        <v>60</v>
      </c>
      <c r="F2926" s="10">
        <v>5700</v>
      </c>
      <c r="G2926" s="10">
        <v>5700</v>
      </c>
      <c r="H2926" s="10" t="s">
        <v>291</v>
      </c>
      <c r="I2926" s="10" t="str">
        <f>_xlfn.XLOOKUP(E2926,Country_MZ[MARKET_NODE],Country_MZ[COUNTRY_NAME])</f>
        <v>ITALY</v>
      </c>
      <c r="J2926" s="10" t="str">
        <f>_xlfn.XLOOKUP(A2926,Country_MZ[MARKET_NODE],Country_MZ[COUNTRY_NAME])</f>
        <v>ITALY</v>
      </c>
    </row>
    <row r="2927" spans="1:10" hidden="1">
      <c r="A2927" s="10" t="s">
        <v>60</v>
      </c>
      <c r="B2927" s="10" t="s">
        <v>58</v>
      </c>
      <c r="C2927" s="10" t="s">
        <v>433</v>
      </c>
      <c r="D2927" s="10">
        <v>2030</v>
      </c>
      <c r="E2927" s="10" t="s">
        <v>58</v>
      </c>
      <c r="F2927" s="10">
        <v>5700</v>
      </c>
      <c r="G2927" s="10">
        <v>5700</v>
      </c>
      <c r="H2927" s="10" t="s">
        <v>291</v>
      </c>
      <c r="I2927" s="10" t="str">
        <f>_xlfn.XLOOKUP(E2927,Country_MZ[MARKET_NODE],Country_MZ[COUNTRY_NAME])</f>
        <v>ITALY</v>
      </c>
      <c r="J2927" s="10" t="str">
        <f>_xlfn.XLOOKUP(A2927,Country_MZ[MARKET_NODE],Country_MZ[COUNTRY_NAME])</f>
        <v>ITALY</v>
      </c>
    </row>
    <row r="2928" spans="1:10" hidden="1">
      <c r="A2928" s="10" t="s">
        <v>60</v>
      </c>
      <c r="B2928" s="10" t="s">
        <v>58</v>
      </c>
      <c r="C2928" s="10" t="s">
        <v>433</v>
      </c>
      <c r="D2928" s="10">
        <v>2030</v>
      </c>
      <c r="E2928" s="10" t="s">
        <v>60</v>
      </c>
      <c r="F2928" s="10">
        <v>5700</v>
      </c>
      <c r="G2928" s="10">
        <v>5700</v>
      </c>
      <c r="H2928" s="10" t="s">
        <v>291</v>
      </c>
      <c r="I2928" s="10" t="str">
        <f>_xlfn.XLOOKUP(E2928,Country_MZ[MARKET_NODE],Country_MZ[COUNTRY_NAME])</f>
        <v>ITALY</v>
      </c>
      <c r="J2928" s="10" t="str">
        <f>_xlfn.XLOOKUP(A2928,Country_MZ[MARKET_NODE],Country_MZ[COUNTRY_NAME])</f>
        <v>ITALY</v>
      </c>
    </row>
    <row r="2929" spans="1:10" hidden="1">
      <c r="A2929" s="10" t="s">
        <v>60</v>
      </c>
      <c r="B2929" s="10" t="s">
        <v>58</v>
      </c>
      <c r="C2929" s="10" t="s">
        <v>433</v>
      </c>
      <c r="D2929" s="10">
        <v>2031</v>
      </c>
      <c r="E2929" s="10" t="s">
        <v>58</v>
      </c>
      <c r="F2929" s="10">
        <v>0</v>
      </c>
      <c r="G2929" s="10">
        <v>0</v>
      </c>
      <c r="H2929" s="10" t="s">
        <v>291</v>
      </c>
      <c r="I2929" s="10" t="str">
        <f>_xlfn.XLOOKUP(E2929,Country_MZ[MARKET_NODE],Country_MZ[COUNTRY_NAME])</f>
        <v>ITALY</v>
      </c>
      <c r="J2929" s="10" t="str">
        <f>_xlfn.XLOOKUP(A2929,Country_MZ[MARKET_NODE],Country_MZ[COUNTRY_NAME])</f>
        <v>ITALY</v>
      </c>
    </row>
    <row r="2930" spans="1:10" hidden="1">
      <c r="A2930" s="10" t="s">
        <v>60</v>
      </c>
      <c r="B2930" s="10" t="s">
        <v>58</v>
      </c>
      <c r="C2930" s="10" t="s">
        <v>433</v>
      </c>
      <c r="D2930" s="10">
        <v>2031</v>
      </c>
      <c r="E2930" s="10" t="s">
        <v>60</v>
      </c>
      <c r="F2930" s="10">
        <v>0</v>
      </c>
      <c r="G2930" s="10">
        <v>0</v>
      </c>
      <c r="H2930" s="10" t="s">
        <v>291</v>
      </c>
      <c r="I2930" s="10" t="str">
        <f>_xlfn.XLOOKUP(E2930,Country_MZ[MARKET_NODE],Country_MZ[COUNTRY_NAME])</f>
        <v>ITALY</v>
      </c>
      <c r="J2930" s="10" t="str">
        <f>_xlfn.XLOOKUP(A2930,Country_MZ[MARKET_NODE],Country_MZ[COUNTRY_NAME])</f>
        <v>ITALY</v>
      </c>
    </row>
    <row r="2931" spans="1:10" hidden="1">
      <c r="A2931" s="10" t="s">
        <v>60</v>
      </c>
      <c r="B2931" s="10" t="s">
        <v>58</v>
      </c>
      <c r="C2931" s="10" t="s">
        <v>433</v>
      </c>
      <c r="D2931" s="10">
        <v>2032</v>
      </c>
      <c r="E2931" s="10" t="s">
        <v>58</v>
      </c>
      <c r="F2931" s="10">
        <v>0</v>
      </c>
      <c r="G2931" s="10">
        <v>0</v>
      </c>
      <c r="H2931" s="10" t="s">
        <v>291</v>
      </c>
      <c r="I2931" s="10" t="str">
        <f>_xlfn.XLOOKUP(E2931,Country_MZ[MARKET_NODE],Country_MZ[COUNTRY_NAME])</f>
        <v>ITALY</v>
      </c>
      <c r="J2931" s="10" t="str">
        <f>_xlfn.XLOOKUP(A2931,Country_MZ[MARKET_NODE],Country_MZ[COUNTRY_NAME])</f>
        <v>ITALY</v>
      </c>
    </row>
    <row r="2932" spans="1:10" hidden="1">
      <c r="A2932" s="10" t="s">
        <v>60</v>
      </c>
      <c r="B2932" s="10" t="s">
        <v>58</v>
      </c>
      <c r="C2932" s="10" t="s">
        <v>433</v>
      </c>
      <c r="D2932" s="10">
        <v>2032</v>
      </c>
      <c r="E2932" s="10" t="s">
        <v>60</v>
      </c>
      <c r="F2932" s="10">
        <v>0</v>
      </c>
      <c r="G2932" s="10">
        <v>0</v>
      </c>
      <c r="H2932" s="10" t="s">
        <v>291</v>
      </c>
      <c r="I2932" s="10" t="str">
        <f>_xlfn.XLOOKUP(E2932,Country_MZ[MARKET_NODE],Country_MZ[COUNTRY_NAME])</f>
        <v>ITALY</v>
      </c>
      <c r="J2932" s="10" t="str">
        <f>_xlfn.XLOOKUP(A2932,Country_MZ[MARKET_NODE],Country_MZ[COUNTRY_NAME])</f>
        <v>ITALY</v>
      </c>
    </row>
    <row r="2933" spans="1:10" hidden="1">
      <c r="A2933" s="10" t="s">
        <v>60</v>
      </c>
      <c r="B2933" s="10" t="s">
        <v>58</v>
      </c>
      <c r="C2933" s="10" t="s">
        <v>433</v>
      </c>
      <c r="D2933" s="10">
        <v>2033</v>
      </c>
      <c r="E2933" s="10" t="s">
        <v>58</v>
      </c>
      <c r="F2933" s="10">
        <v>0</v>
      </c>
      <c r="G2933" s="10">
        <v>0</v>
      </c>
      <c r="H2933" s="10" t="s">
        <v>291</v>
      </c>
      <c r="I2933" s="10" t="str">
        <f>_xlfn.XLOOKUP(E2933,Country_MZ[MARKET_NODE],Country_MZ[COUNTRY_NAME])</f>
        <v>ITALY</v>
      </c>
      <c r="J2933" s="10" t="str">
        <f>_xlfn.XLOOKUP(A2933,Country_MZ[MARKET_NODE],Country_MZ[COUNTRY_NAME])</f>
        <v>ITALY</v>
      </c>
    </row>
    <row r="2934" spans="1:10" hidden="1">
      <c r="A2934" s="10" t="s">
        <v>60</v>
      </c>
      <c r="B2934" s="10" t="s">
        <v>58</v>
      </c>
      <c r="C2934" s="10" t="s">
        <v>433</v>
      </c>
      <c r="D2934" s="10">
        <v>2033</v>
      </c>
      <c r="E2934" s="10" t="s">
        <v>60</v>
      </c>
      <c r="F2934" s="10">
        <v>0</v>
      </c>
      <c r="G2934" s="10">
        <v>0</v>
      </c>
      <c r="H2934" s="10" t="s">
        <v>291</v>
      </c>
      <c r="I2934" s="10" t="str">
        <f>_xlfn.XLOOKUP(E2934,Country_MZ[MARKET_NODE],Country_MZ[COUNTRY_NAME])</f>
        <v>ITALY</v>
      </c>
      <c r="J2934" s="10" t="str">
        <f>_xlfn.XLOOKUP(A2934,Country_MZ[MARKET_NODE],Country_MZ[COUNTRY_NAME])</f>
        <v>ITALY</v>
      </c>
    </row>
    <row r="2935" spans="1:10" hidden="1">
      <c r="A2935" s="10" t="s">
        <v>60</v>
      </c>
      <c r="B2935" s="10" t="s">
        <v>58</v>
      </c>
      <c r="C2935" s="10" t="s">
        <v>433</v>
      </c>
      <c r="D2935" s="10">
        <v>2034</v>
      </c>
      <c r="E2935" s="10" t="s">
        <v>58</v>
      </c>
      <c r="F2935" s="10">
        <v>0</v>
      </c>
      <c r="G2935" s="10">
        <v>0</v>
      </c>
      <c r="H2935" s="10" t="s">
        <v>291</v>
      </c>
      <c r="I2935" s="10" t="str">
        <f>_xlfn.XLOOKUP(E2935,Country_MZ[MARKET_NODE],Country_MZ[COUNTRY_NAME])</f>
        <v>ITALY</v>
      </c>
      <c r="J2935" s="10" t="str">
        <f>_xlfn.XLOOKUP(A2935,Country_MZ[MARKET_NODE],Country_MZ[COUNTRY_NAME])</f>
        <v>ITALY</v>
      </c>
    </row>
    <row r="2936" spans="1:10" hidden="1">
      <c r="A2936" s="10" t="s">
        <v>60</v>
      </c>
      <c r="B2936" s="10" t="s">
        <v>58</v>
      </c>
      <c r="C2936" s="10" t="s">
        <v>433</v>
      </c>
      <c r="D2936" s="10">
        <v>2034</v>
      </c>
      <c r="E2936" s="10" t="s">
        <v>60</v>
      </c>
      <c r="F2936" s="10">
        <v>0</v>
      </c>
      <c r="G2936" s="10">
        <v>0</v>
      </c>
      <c r="H2936" s="10" t="s">
        <v>291</v>
      </c>
      <c r="I2936" s="10" t="str">
        <f>_xlfn.XLOOKUP(E2936,Country_MZ[MARKET_NODE],Country_MZ[COUNTRY_NAME])</f>
        <v>ITALY</v>
      </c>
      <c r="J2936" s="10" t="str">
        <f>_xlfn.XLOOKUP(A2936,Country_MZ[MARKET_NODE],Country_MZ[COUNTRY_NAME])</f>
        <v>ITALY</v>
      </c>
    </row>
    <row r="2937" spans="1:10" hidden="1">
      <c r="A2937" s="10" t="s">
        <v>60</v>
      </c>
      <c r="B2937" s="10" t="s">
        <v>58</v>
      </c>
      <c r="C2937" s="10" t="s">
        <v>433</v>
      </c>
      <c r="D2937" s="10">
        <v>2035</v>
      </c>
      <c r="E2937" s="10" t="s">
        <v>58</v>
      </c>
      <c r="F2937" s="10">
        <v>8800</v>
      </c>
      <c r="G2937" s="10">
        <v>8800</v>
      </c>
      <c r="H2937" s="10" t="s">
        <v>291</v>
      </c>
      <c r="I2937" s="10" t="str">
        <f>_xlfn.XLOOKUP(E2937,Country_MZ[MARKET_NODE],Country_MZ[COUNTRY_NAME])</f>
        <v>ITALY</v>
      </c>
      <c r="J2937" s="10" t="str">
        <f>_xlfn.XLOOKUP(A2937,Country_MZ[MARKET_NODE],Country_MZ[COUNTRY_NAME])</f>
        <v>ITALY</v>
      </c>
    </row>
    <row r="2938" spans="1:10" hidden="1">
      <c r="A2938" s="10" t="s">
        <v>60</v>
      </c>
      <c r="B2938" s="10" t="s">
        <v>58</v>
      </c>
      <c r="C2938" s="10" t="s">
        <v>433</v>
      </c>
      <c r="D2938" s="10">
        <v>2035</v>
      </c>
      <c r="E2938" s="10" t="s">
        <v>60</v>
      </c>
      <c r="F2938" s="10">
        <v>8800</v>
      </c>
      <c r="G2938" s="10">
        <v>8800</v>
      </c>
      <c r="H2938" s="10" t="s">
        <v>291</v>
      </c>
      <c r="I2938" s="10" t="str">
        <f>_xlfn.XLOOKUP(E2938,Country_MZ[MARKET_NODE],Country_MZ[COUNTRY_NAME])</f>
        <v>ITALY</v>
      </c>
      <c r="J2938" s="10" t="str">
        <f>_xlfn.XLOOKUP(A2938,Country_MZ[MARKET_NODE],Country_MZ[COUNTRY_NAME])</f>
        <v>ITALY</v>
      </c>
    </row>
    <row r="2939" spans="1:10" hidden="1">
      <c r="A2939" s="10" t="s">
        <v>61</v>
      </c>
      <c r="B2939" s="10" t="s">
        <v>274</v>
      </c>
      <c r="C2939" s="10" t="s">
        <v>434</v>
      </c>
      <c r="D2939" s="10">
        <v>2025</v>
      </c>
      <c r="E2939" s="10" t="s">
        <v>61</v>
      </c>
      <c r="F2939" s="10">
        <v>0</v>
      </c>
      <c r="G2939" s="10">
        <v>0</v>
      </c>
      <c r="H2939" s="10" t="s">
        <v>291</v>
      </c>
      <c r="I2939" s="10" t="str">
        <f>_xlfn.XLOOKUP(E2939,Country_MZ[MARKET_NODE],Country_MZ[COUNTRY_NAME])</f>
        <v>ITALY</v>
      </c>
      <c r="J2939" s="10" t="str">
        <f>_xlfn.XLOOKUP(A2939,Country_MZ[MARKET_NODE],Country_MZ[COUNTRY_NAME])</f>
        <v>ITALY</v>
      </c>
    </row>
    <row r="2940" spans="1:10" hidden="1">
      <c r="A2940" s="10" t="s">
        <v>61</v>
      </c>
      <c r="B2940" s="10" t="s">
        <v>274</v>
      </c>
      <c r="C2940" s="10" t="s">
        <v>434</v>
      </c>
      <c r="D2940" s="10">
        <v>2026</v>
      </c>
      <c r="E2940" s="10" t="s">
        <v>61</v>
      </c>
      <c r="F2940" s="10">
        <v>400</v>
      </c>
      <c r="G2940" s="10">
        <v>315</v>
      </c>
      <c r="H2940" s="10" t="s">
        <v>292</v>
      </c>
      <c r="I2940" s="10" t="str">
        <f>_xlfn.XLOOKUP(E2940,Country_MZ[MARKET_NODE],Country_MZ[COUNTRY_NAME])</f>
        <v>ITALY</v>
      </c>
      <c r="J2940" s="10" t="str">
        <f>_xlfn.XLOOKUP(A2940,Country_MZ[MARKET_NODE],Country_MZ[COUNTRY_NAME])</f>
        <v>ITALY</v>
      </c>
    </row>
    <row r="2941" spans="1:10" hidden="1">
      <c r="A2941" s="10" t="s">
        <v>61</v>
      </c>
      <c r="B2941" s="10" t="s">
        <v>274</v>
      </c>
      <c r="C2941" s="10" t="s">
        <v>434</v>
      </c>
      <c r="D2941" s="10">
        <v>2027</v>
      </c>
      <c r="E2941" s="10" t="s">
        <v>61</v>
      </c>
      <c r="F2941" s="10">
        <v>100</v>
      </c>
      <c r="G2941" s="10">
        <v>15</v>
      </c>
      <c r="H2941" s="10" t="s">
        <v>292</v>
      </c>
      <c r="I2941" s="10" t="str">
        <f>_xlfn.XLOOKUP(E2941,Country_MZ[MARKET_NODE],Country_MZ[COUNTRY_NAME])</f>
        <v>ITALY</v>
      </c>
      <c r="J2941" s="10" t="str">
        <f>_xlfn.XLOOKUP(A2941,Country_MZ[MARKET_NODE],Country_MZ[COUNTRY_NAME])</f>
        <v>ITALY</v>
      </c>
    </row>
    <row r="2942" spans="1:10" hidden="1">
      <c r="A2942" s="10" t="s">
        <v>61</v>
      </c>
      <c r="B2942" s="10" t="s">
        <v>274</v>
      </c>
      <c r="C2942" s="10" t="s">
        <v>434</v>
      </c>
      <c r="D2942" s="10">
        <v>2028</v>
      </c>
      <c r="E2942" s="10" t="s">
        <v>61</v>
      </c>
      <c r="F2942" s="10">
        <v>500</v>
      </c>
      <c r="G2942" s="10">
        <v>415</v>
      </c>
      <c r="H2942" s="10" t="s">
        <v>292</v>
      </c>
      <c r="I2942" s="10" t="str">
        <f>_xlfn.XLOOKUP(E2942,Country_MZ[MARKET_NODE],Country_MZ[COUNTRY_NAME])</f>
        <v>ITALY</v>
      </c>
      <c r="J2942" s="10" t="str">
        <f>_xlfn.XLOOKUP(A2942,Country_MZ[MARKET_NODE],Country_MZ[COUNTRY_NAME])</f>
        <v>ITALY</v>
      </c>
    </row>
    <row r="2943" spans="1:10" hidden="1">
      <c r="A2943" s="10" t="s">
        <v>61</v>
      </c>
      <c r="B2943" s="10" t="s">
        <v>274</v>
      </c>
      <c r="C2943" s="10" t="s">
        <v>434</v>
      </c>
      <c r="D2943" s="10">
        <v>2029</v>
      </c>
      <c r="E2943" s="10" t="s">
        <v>61</v>
      </c>
      <c r="F2943" s="10">
        <v>500</v>
      </c>
      <c r="G2943" s="10">
        <v>415</v>
      </c>
      <c r="H2943" s="10" t="s">
        <v>292</v>
      </c>
      <c r="I2943" s="10" t="str">
        <f>_xlfn.XLOOKUP(E2943,Country_MZ[MARKET_NODE],Country_MZ[COUNTRY_NAME])</f>
        <v>ITALY</v>
      </c>
      <c r="J2943" s="10" t="str">
        <f>_xlfn.XLOOKUP(A2943,Country_MZ[MARKET_NODE],Country_MZ[COUNTRY_NAME])</f>
        <v>ITALY</v>
      </c>
    </row>
    <row r="2944" spans="1:10" hidden="1">
      <c r="A2944" s="10" t="s">
        <v>61</v>
      </c>
      <c r="B2944" s="10" t="s">
        <v>274</v>
      </c>
      <c r="C2944" s="10" t="s">
        <v>434</v>
      </c>
      <c r="D2944" s="10">
        <v>2030</v>
      </c>
      <c r="E2944" s="10" t="s">
        <v>61</v>
      </c>
      <c r="F2944" s="10">
        <v>500</v>
      </c>
      <c r="G2944" s="10">
        <v>415</v>
      </c>
      <c r="H2944" s="10" t="s">
        <v>292</v>
      </c>
      <c r="I2944" s="10" t="str">
        <f>_xlfn.XLOOKUP(E2944,Country_MZ[MARKET_NODE],Country_MZ[COUNTRY_NAME])</f>
        <v>ITALY</v>
      </c>
      <c r="J2944" s="10" t="str">
        <f>_xlfn.XLOOKUP(A2944,Country_MZ[MARKET_NODE],Country_MZ[COUNTRY_NAME])</f>
        <v>ITALY</v>
      </c>
    </row>
    <row r="2945" spans="1:10" hidden="1">
      <c r="A2945" s="10" t="s">
        <v>61</v>
      </c>
      <c r="B2945" s="10" t="s">
        <v>274</v>
      </c>
      <c r="C2945" s="10" t="s">
        <v>434</v>
      </c>
      <c r="D2945" s="10">
        <v>2031</v>
      </c>
      <c r="E2945" s="10" t="s">
        <v>61</v>
      </c>
      <c r="F2945" s="10">
        <v>500</v>
      </c>
      <c r="G2945" s="10">
        <v>415</v>
      </c>
      <c r="H2945" s="10" t="s">
        <v>292</v>
      </c>
      <c r="I2945" s="10" t="str">
        <f>_xlfn.XLOOKUP(E2945,Country_MZ[MARKET_NODE],Country_MZ[COUNTRY_NAME])</f>
        <v>ITALY</v>
      </c>
      <c r="J2945" s="10" t="str">
        <f>_xlfn.XLOOKUP(A2945,Country_MZ[MARKET_NODE],Country_MZ[COUNTRY_NAME])</f>
        <v>ITALY</v>
      </c>
    </row>
    <row r="2946" spans="1:10" hidden="1">
      <c r="A2946" s="10" t="s">
        <v>61</v>
      </c>
      <c r="B2946" s="10" t="s">
        <v>274</v>
      </c>
      <c r="C2946" s="10" t="s">
        <v>434</v>
      </c>
      <c r="D2946" s="10">
        <v>2032</v>
      </c>
      <c r="E2946" s="10" t="s">
        <v>61</v>
      </c>
      <c r="F2946" s="10">
        <v>500</v>
      </c>
      <c r="G2946" s="10">
        <v>415</v>
      </c>
      <c r="H2946" s="10" t="s">
        <v>292</v>
      </c>
      <c r="I2946" s="10" t="str">
        <f>_xlfn.XLOOKUP(E2946,Country_MZ[MARKET_NODE],Country_MZ[COUNTRY_NAME])</f>
        <v>ITALY</v>
      </c>
      <c r="J2946" s="10" t="str">
        <f>_xlfn.XLOOKUP(A2946,Country_MZ[MARKET_NODE],Country_MZ[COUNTRY_NAME])</f>
        <v>ITALY</v>
      </c>
    </row>
    <row r="2947" spans="1:10" hidden="1">
      <c r="A2947" s="10" t="s">
        <v>61</v>
      </c>
      <c r="B2947" s="10" t="s">
        <v>274</v>
      </c>
      <c r="C2947" s="10" t="s">
        <v>434</v>
      </c>
      <c r="D2947" s="10">
        <v>2033</v>
      </c>
      <c r="E2947" s="10" t="s">
        <v>61</v>
      </c>
      <c r="F2947" s="10">
        <v>500</v>
      </c>
      <c r="G2947" s="10">
        <v>415</v>
      </c>
      <c r="H2947" s="10" t="s">
        <v>292</v>
      </c>
      <c r="I2947" s="10" t="str">
        <f>_xlfn.XLOOKUP(E2947,Country_MZ[MARKET_NODE],Country_MZ[COUNTRY_NAME])</f>
        <v>ITALY</v>
      </c>
      <c r="J2947" s="10" t="str">
        <f>_xlfn.XLOOKUP(A2947,Country_MZ[MARKET_NODE],Country_MZ[COUNTRY_NAME])</f>
        <v>ITALY</v>
      </c>
    </row>
    <row r="2948" spans="1:10" hidden="1">
      <c r="A2948" s="10" t="s">
        <v>61</v>
      </c>
      <c r="B2948" s="10" t="s">
        <v>274</v>
      </c>
      <c r="C2948" s="10" t="s">
        <v>434</v>
      </c>
      <c r="D2948" s="10">
        <v>2034</v>
      </c>
      <c r="E2948" s="10" t="s">
        <v>61</v>
      </c>
      <c r="F2948" s="10">
        <v>500</v>
      </c>
      <c r="G2948" s="10">
        <v>415</v>
      </c>
      <c r="H2948" s="10" t="s">
        <v>292</v>
      </c>
      <c r="I2948" s="10" t="str">
        <f>_xlfn.XLOOKUP(E2948,Country_MZ[MARKET_NODE],Country_MZ[COUNTRY_NAME])</f>
        <v>ITALY</v>
      </c>
      <c r="J2948" s="10" t="str">
        <f>_xlfn.XLOOKUP(A2948,Country_MZ[MARKET_NODE],Country_MZ[COUNTRY_NAME])</f>
        <v>ITALY</v>
      </c>
    </row>
    <row r="2949" spans="1:10" hidden="1">
      <c r="A2949" s="10" t="s">
        <v>61</v>
      </c>
      <c r="B2949" s="10" t="s">
        <v>274</v>
      </c>
      <c r="C2949" s="10" t="s">
        <v>434</v>
      </c>
      <c r="D2949" s="10">
        <v>2035</v>
      </c>
      <c r="E2949" s="10" t="s">
        <v>61</v>
      </c>
      <c r="F2949" s="10">
        <v>500</v>
      </c>
      <c r="G2949" s="10">
        <v>415</v>
      </c>
      <c r="H2949" s="10" t="s">
        <v>292</v>
      </c>
      <c r="I2949" s="10" t="str">
        <f>_xlfn.XLOOKUP(E2949,Country_MZ[MARKET_NODE],Country_MZ[COUNTRY_NAME])</f>
        <v>ITALY</v>
      </c>
      <c r="J2949" s="10" t="str">
        <f>_xlfn.XLOOKUP(A2949,Country_MZ[MARKET_NODE],Country_MZ[COUNTRY_NAME])</f>
        <v>ITALY</v>
      </c>
    </row>
    <row r="2950" spans="1:10" hidden="1">
      <c r="A2950" s="10" t="s">
        <v>61</v>
      </c>
      <c r="B2950" s="10" t="s">
        <v>58</v>
      </c>
      <c r="C2950" s="10" t="s">
        <v>435</v>
      </c>
      <c r="D2950" s="10">
        <v>2025</v>
      </c>
      <c r="E2950" s="10" t="s">
        <v>58</v>
      </c>
      <c r="F2950" s="10">
        <v>0</v>
      </c>
      <c r="G2950" s="10">
        <v>0</v>
      </c>
      <c r="H2950" s="10" t="s">
        <v>291</v>
      </c>
      <c r="I2950" s="10" t="str">
        <f>_xlfn.XLOOKUP(E2950,Country_MZ[MARKET_NODE],Country_MZ[COUNTRY_NAME])</f>
        <v>ITALY</v>
      </c>
      <c r="J2950" s="10" t="str">
        <f>_xlfn.XLOOKUP(A2950,Country_MZ[MARKET_NODE],Country_MZ[COUNTRY_NAME])</f>
        <v>ITALY</v>
      </c>
    </row>
    <row r="2951" spans="1:10" hidden="1">
      <c r="A2951" s="10" t="s">
        <v>61</v>
      </c>
      <c r="B2951" s="10" t="s">
        <v>58</v>
      </c>
      <c r="C2951" s="10" t="s">
        <v>435</v>
      </c>
      <c r="D2951" s="10">
        <v>2025</v>
      </c>
      <c r="E2951" s="10" t="s">
        <v>61</v>
      </c>
      <c r="F2951" s="10">
        <v>0</v>
      </c>
      <c r="G2951" s="10">
        <v>0</v>
      </c>
      <c r="H2951" s="10" t="s">
        <v>291</v>
      </c>
      <c r="I2951" s="10" t="str">
        <f>_xlfn.XLOOKUP(E2951,Country_MZ[MARKET_NODE],Country_MZ[COUNTRY_NAME])</f>
        <v>ITALY</v>
      </c>
      <c r="J2951" s="10" t="str">
        <f>_xlfn.XLOOKUP(A2951,Country_MZ[MARKET_NODE],Country_MZ[COUNTRY_NAME])</f>
        <v>ITALY</v>
      </c>
    </row>
    <row r="2952" spans="1:10" hidden="1">
      <c r="A2952" s="10" t="s">
        <v>61</v>
      </c>
      <c r="B2952" s="10" t="s">
        <v>58</v>
      </c>
      <c r="C2952" s="10" t="s">
        <v>435</v>
      </c>
      <c r="D2952" s="10">
        <v>2026</v>
      </c>
      <c r="E2952" s="10" t="s">
        <v>58</v>
      </c>
      <c r="F2952" s="10">
        <v>720</v>
      </c>
      <c r="G2952" s="10">
        <v>720</v>
      </c>
      <c r="H2952" s="10" t="s">
        <v>291</v>
      </c>
      <c r="I2952" s="10" t="str">
        <f>_xlfn.XLOOKUP(E2952,Country_MZ[MARKET_NODE],Country_MZ[COUNTRY_NAME])</f>
        <v>ITALY</v>
      </c>
      <c r="J2952" s="10" t="str">
        <f>_xlfn.XLOOKUP(A2952,Country_MZ[MARKET_NODE],Country_MZ[COUNTRY_NAME])</f>
        <v>ITALY</v>
      </c>
    </row>
    <row r="2953" spans="1:10" hidden="1">
      <c r="A2953" s="10" t="s">
        <v>61</v>
      </c>
      <c r="B2953" s="10" t="s">
        <v>58</v>
      </c>
      <c r="C2953" s="10" t="s">
        <v>435</v>
      </c>
      <c r="D2953" s="10">
        <v>2026</v>
      </c>
      <c r="E2953" s="10" t="s">
        <v>61</v>
      </c>
      <c r="F2953" s="10">
        <v>720</v>
      </c>
      <c r="G2953" s="10">
        <v>720</v>
      </c>
      <c r="H2953" s="10" t="s">
        <v>291</v>
      </c>
      <c r="I2953" s="10" t="str">
        <f>_xlfn.XLOOKUP(E2953,Country_MZ[MARKET_NODE],Country_MZ[COUNTRY_NAME])</f>
        <v>ITALY</v>
      </c>
      <c r="J2953" s="10" t="str">
        <f>_xlfn.XLOOKUP(A2953,Country_MZ[MARKET_NODE],Country_MZ[COUNTRY_NAME])</f>
        <v>ITALY</v>
      </c>
    </row>
    <row r="2954" spans="1:10" hidden="1">
      <c r="A2954" s="10" t="s">
        <v>61</v>
      </c>
      <c r="B2954" s="10" t="s">
        <v>58</v>
      </c>
      <c r="C2954" s="10" t="s">
        <v>435</v>
      </c>
      <c r="D2954" s="10">
        <v>2027</v>
      </c>
      <c r="E2954" s="10" t="s">
        <v>58</v>
      </c>
      <c r="F2954" s="10">
        <v>720</v>
      </c>
      <c r="G2954" s="10">
        <v>720</v>
      </c>
      <c r="H2954" s="10" t="s">
        <v>291</v>
      </c>
      <c r="I2954" s="10" t="str">
        <f>_xlfn.XLOOKUP(E2954,Country_MZ[MARKET_NODE],Country_MZ[COUNTRY_NAME])</f>
        <v>ITALY</v>
      </c>
      <c r="J2954" s="10" t="str">
        <f>_xlfn.XLOOKUP(A2954,Country_MZ[MARKET_NODE],Country_MZ[COUNTRY_NAME])</f>
        <v>ITALY</v>
      </c>
    </row>
    <row r="2955" spans="1:10" hidden="1">
      <c r="A2955" s="10" t="s">
        <v>61</v>
      </c>
      <c r="B2955" s="10" t="s">
        <v>58</v>
      </c>
      <c r="C2955" s="10" t="s">
        <v>435</v>
      </c>
      <c r="D2955" s="10">
        <v>2027</v>
      </c>
      <c r="E2955" s="10" t="s">
        <v>61</v>
      </c>
      <c r="F2955" s="10">
        <v>720</v>
      </c>
      <c r="G2955" s="10">
        <v>720</v>
      </c>
      <c r="H2955" s="10" t="s">
        <v>291</v>
      </c>
      <c r="I2955" s="10" t="str">
        <f>_xlfn.XLOOKUP(E2955,Country_MZ[MARKET_NODE],Country_MZ[COUNTRY_NAME])</f>
        <v>ITALY</v>
      </c>
      <c r="J2955" s="10" t="str">
        <f>_xlfn.XLOOKUP(A2955,Country_MZ[MARKET_NODE],Country_MZ[COUNTRY_NAME])</f>
        <v>ITALY</v>
      </c>
    </row>
    <row r="2956" spans="1:10" hidden="1">
      <c r="A2956" s="10" t="s">
        <v>61</v>
      </c>
      <c r="B2956" s="10" t="s">
        <v>58</v>
      </c>
      <c r="C2956" s="10" t="s">
        <v>435</v>
      </c>
      <c r="D2956" s="10">
        <v>2028</v>
      </c>
      <c r="E2956" s="10" t="s">
        <v>58</v>
      </c>
      <c r="F2956" s="10">
        <v>720</v>
      </c>
      <c r="G2956" s="10">
        <v>720</v>
      </c>
      <c r="H2956" s="10" t="s">
        <v>291</v>
      </c>
      <c r="I2956" s="10" t="str">
        <f>_xlfn.XLOOKUP(E2956,Country_MZ[MARKET_NODE],Country_MZ[COUNTRY_NAME])</f>
        <v>ITALY</v>
      </c>
      <c r="J2956" s="10" t="str">
        <f>_xlfn.XLOOKUP(A2956,Country_MZ[MARKET_NODE],Country_MZ[COUNTRY_NAME])</f>
        <v>ITALY</v>
      </c>
    </row>
    <row r="2957" spans="1:10" hidden="1">
      <c r="A2957" s="10" t="s">
        <v>61</v>
      </c>
      <c r="B2957" s="10" t="s">
        <v>58</v>
      </c>
      <c r="C2957" s="10" t="s">
        <v>435</v>
      </c>
      <c r="D2957" s="10">
        <v>2028</v>
      </c>
      <c r="E2957" s="10" t="s">
        <v>61</v>
      </c>
      <c r="F2957" s="10">
        <v>720</v>
      </c>
      <c r="G2957" s="10">
        <v>720</v>
      </c>
      <c r="H2957" s="10" t="s">
        <v>291</v>
      </c>
      <c r="I2957" s="10" t="str">
        <f>_xlfn.XLOOKUP(E2957,Country_MZ[MARKET_NODE],Country_MZ[COUNTRY_NAME])</f>
        <v>ITALY</v>
      </c>
      <c r="J2957" s="10" t="str">
        <f>_xlfn.XLOOKUP(A2957,Country_MZ[MARKET_NODE],Country_MZ[COUNTRY_NAME])</f>
        <v>ITALY</v>
      </c>
    </row>
    <row r="2958" spans="1:10" hidden="1">
      <c r="A2958" s="10" t="s">
        <v>61</v>
      </c>
      <c r="B2958" s="10" t="s">
        <v>58</v>
      </c>
      <c r="C2958" s="10" t="s">
        <v>435</v>
      </c>
      <c r="D2958" s="10">
        <v>2029</v>
      </c>
      <c r="E2958" s="10" t="s">
        <v>58</v>
      </c>
      <c r="F2958" s="10">
        <v>720</v>
      </c>
      <c r="G2958" s="10">
        <v>720</v>
      </c>
      <c r="H2958" s="10" t="s">
        <v>291</v>
      </c>
      <c r="I2958" s="10" t="str">
        <f>_xlfn.XLOOKUP(E2958,Country_MZ[MARKET_NODE],Country_MZ[COUNTRY_NAME])</f>
        <v>ITALY</v>
      </c>
      <c r="J2958" s="10" t="str">
        <f>_xlfn.XLOOKUP(A2958,Country_MZ[MARKET_NODE],Country_MZ[COUNTRY_NAME])</f>
        <v>ITALY</v>
      </c>
    </row>
    <row r="2959" spans="1:10" hidden="1">
      <c r="A2959" s="10" t="s">
        <v>61</v>
      </c>
      <c r="B2959" s="10" t="s">
        <v>58</v>
      </c>
      <c r="C2959" s="10" t="s">
        <v>435</v>
      </c>
      <c r="D2959" s="10">
        <v>2029</v>
      </c>
      <c r="E2959" s="10" t="s">
        <v>61</v>
      </c>
      <c r="F2959" s="10">
        <v>720</v>
      </c>
      <c r="G2959" s="10">
        <v>720</v>
      </c>
      <c r="H2959" s="10" t="s">
        <v>291</v>
      </c>
      <c r="I2959" s="10" t="str">
        <f>_xlfn.XLOOKUP(E2959,Country_MZ[MARKET_NODE],Country_MZ[COUNTRY_NAME])</f>
        <v>ITALY</v>
      </c>
      <c r="J2959" s="10" t="str">
        <f>_xlfn.XLOOKUP(A2959,Country_MZ[MARKET_NODE],Country_MZ[COUNTRY_NAME])</f>
        <v>ITALY</v>
      </c>
    </row>
    <row r="2960" spans="1:10" hidden="1">
      <c r="A2960" s="10" t="s">
        <v>61</v>
      </c>
      <c r="B2960" s="10" t="s">
        <v>58</v>
      </c>
      <c r="C2960" s="10" t="s">
        <v>435</v>
      </c>
      <c r="D2960" s="10">
        <v>2030</v>
      </c>
      <c r="E2960" s="10" t="s">
        <v>58</v>
      </c>
      <c r="F2960" s="10">
        <v>720</v>
      </c>
      <c r="G2960" s="10">
        <v>720</v>
      </c>
      <c r="H2960" s="10" t="s">
        <v>291</v>
      </c>
      <c r="I2960" s="10" t="str">
        <f>_xlfn.XLOOKUP(E2960,Country_MZ[MARKET_NODE],Country_MZ[COUNTRY_NAME])</f>
        <v>ITALY</v>
      </c>
      <c r="J2960" s="10" t="str">
        <f>_xlfn.XLOOKUP(A2960,Country_MZ[MARKET_NODE],Country_MZ[COUNTRY_NAME])</f>
        <v>ITALY</v>
      </c>
    </row>
    <row r="2961" spans="1:10" hidden="1">
      <c r="A2961" s="10" t="s">
        <v>61</v>
      </c>
      <c r="B2961" s="10" t="s">
        <v>58</v>
      </c>
      <c r="C2961" s="10" t="s">
        <v>435</v>
      </c>
      <c r="D2961" s="10">
        <v>2030</v>
      </c>
      <c r="E2961" s="10" t="s">
        <v>61</v>
      </c>
      <c r="F2961" s="10">
        <v>720</v>
      </c>
      <c r="G2961" s="10">
        <v>720</v>
      </c>
      <c r="H2961" s="10" t="s">
        <v>291</v>
      </c>
      <c r="I2961" s="10" t="str">
        <f>_xlfn.XLOOKUP(E2961,Country_MZ[MARKET_NODE],Country_MZ[COUNTRY_NAME])</f>
        <v>ITALY</v>
      </c>
      <c r="J2961" s="10" t="str">
        <f>_xlfn.XLOOKUP(A2961,Country_MZ[MARKET_NODE],Country_MZ[COUNTRY_NAME])</f>
        <v>ITALY</v>
      </c>
    </row>
    <row r="2962" spans="1:10" hidden="1">
      <c r="A2962" s="10" t="s">
        <v>61</v>
      </c>
      <c r="B2962" s="10" t="s">
        <v>58</v>
      </c>
      <c r="C2962" s="10" t="s">
        <v>435</v>
      </c>
      <c r="D2962" s="10">
        <v>2031</v>
      </c>
      <c r="E2962" s="10" t="s">
        <v>58</v>
      </c>
      <c r="F2962" s="10">
        <v>720</v>
      </c>
      <c r="G2962" s="10">
        <v>720</v>
      </c>
      <c r="H2962" s="10" t="s">
        <v>291</v>
      </c>
      <c r="I2962" s="10" t="str">
        <f>_xlfn.XLOOKUP(E2962,Country_MZ[MARKET_NODE],Country_MZ[COUNTRY_NAME])</f>
        <v>ITALY</v>
      </c>
      <c r="J2962" s="10" t="str">
        <f>_xlfn.XLOOKUP(A2962,Country_MZ[MARKET_NODE],Country_MZ[COUNTRY_NAME])</f>
        <v>ITALY</v>
      </c>
    </row>
    <row r="2963" spans="1:10" hidden="1">
      <c r="A2963" s="10" t="s">
        <v>61</v>
      </c>
      <c r="B2963" s="10" t="s">
        <v>58</v>
      </c>
      <c r="C2963" s="10" t="s">
        <v>435</v>
      </c>
      <c r="D2963" s="10">
        <v>2031</v>
      </c>
      <c r="E2963" s="10" t="s">
        <v>61</v>
      </c>
      <c r="F2963" s="10">
        <v>720</v>
      </c>
      <c r="G2963" s="10">
        <v>720</v>
      </c>
      <c r="H2963" s="10" t="s">
        <v>291</v>
      </c>
      <c r="I2963" s="10" t="str">
        <f>_xlfn.XLOOKUP(E2963,Country_MZ[MARKET_NODE],Country_MZ[COUNTRY_NAME])</f>
        <v>ITALY</v>
      </c>
      <c r="J2963" s="10" t="str">
        <f>_xlfn.XLOOKUP(A2963,Country_MZ[MARKET_NODE],Country_MZ[COUNTRY_NAME])</f>
        <v>ITALY</v>
      </c>
    </row>
    <row r="2964" spans="1:10" hidden="1">
      <c r="A2964" s="10" t="s">
        <v>61</v>
      </c>
      <c r="B2964" s="10" t="s">
        <v>58</v>
      </c>
      <c r="C2964" s="10" t="s">
        <v>435</v>
      </c>
      <c r="D2964" s="10">
        <v>2032</v>
      </c>
      <c r="E2964" s="10" t="s">
        <v>58</v>
      </c>
      <c r="F2964" s="10">
        <v>720</v>
      </c>
      <c r="G2964" s="10">
        <v>720</v>
      </c>
      <c r="H2964" s="10" t="s">
        <v>291</v>
      </c>
      <c r="I2964" s="10" t="str">
        <f>_xlfn.XLOOKUP(E2964,Country_MZ[MARKET_NODE],Country_MZ[COUNTRY_NAME])</f>
        <v>ITALY</v>
      </c>
      <c r="J2964" s="10" t="str">
        <f>_xlfn.XLOOKUP(A2964,Country_MZ[MARKET_NODE],Country_MZ[COUNTRY_NAME])</f>
        <v>ITALY</v>
      </c>
    </row>
    <row r="2965" spans="1:10" hidden="1">
      <c r="A2965" s="10" t="s">
        <v>61</v>
      </c>
      <c r="B2965" s="10" t="s">
        <v>58</v>
      </c>
      <c r="C2965" s="10" t="s">
        <v>435</v>
      </c>
      <c r="D2965" s="10">
        <v>2032</v>
      </c>
      <c r="E2965" s="10" t="s">
        <v>61</v>
      </c>
      <c r="F2965" s="10">
        <v>720</v>
      </c>
      <c r="G2965" s="10">
        <v>720</v>
      </c>
      <c r="H2965" s="10" t="s">
        <v>291</v>
      </c>
      <c r="I2965" s="10" t="str">
        <f>_xlfn.XLOOKUP(E2965,Country_MZ[MARKET_NODE],Country_MZ[COUNTRY_NAME])</f>
        <v>ITALY</v>
      </c>
      <c r="J2965" s="10" t="str">
        <f>_xlfn.XLOOKUP(A2965,Country_MZ[MARKET_NODE],Country_MZ[COUNTRY_NAME])</f>
        <v>ITALY</v>
      </c>
    </row>
    <row r="2966" spans="1:10" hidden="1">
      <c r="A2966" s="10" t="s">
        <v>61</v>
      </c>
      <c r="B2966" s="10" t="s">
        <v>58</v>
      </c>
      <c r="C2966" s="10" t="s">
        <v>435</v>
      </c>
      <c r="D2966" s="10">
        <v>2033</v>
      </c>
      <c r="E2966" s="10" t="s">
        <v>58</v>
      </c>
      <c r="F2966" s="10">
        <v>720</v>
      </c>
      <c r="G2966" s="10">
        <v>720</v>
      </c>
      <c r="H2966" s="10" t="s">
        <v>291</v>
      </c>
      <c r="I2966" s="10" t="str">
        <f>_xlfn.XLOOKUP(E2966,Country_MZ[MARKET_NODE],Country_MZ[COUNTRY_NAME])</f>
        <v>ITALY</v>
      </c>
      <c r="J2966" s="10" t="str">
        <f>_xlfn.XLOOKUP(A2966,Country_MZ[MARKET_NODE],Country_MZ[COUNTRY_NAME])</f>
        <v>ITALY</v>
      </c>
    </row>
    <row r="2967" spans="1:10" hidden="1">
      <c r="A2967" s="10" t="s">
        <v>61</v>
      </c>
      <c r="B2967" s="10" t="s">
        <v>58</v>
      </c>
      <c r="C2967" s="10" t="s">
        <v>435</v>
      </c>
      <c r="D2967" s="10">
        <v>2033</v>
      </c>
      <c r="E2967" s="10" t="s">
        <v>61</v>
      </c>
      <c r="F2967" s="10">
        <v>720</v>
      </c>
      <c r="G2967" s="10">
        <v>720</v>
      </c>
      <c r="H2967" s="10" t="s">
        <v>291</v>
      </c>
      <c r="I2967" s="10" t="str">
        <f>_xlfn.XLOOKUP(E2967,Country_MZ[MARKET_NODE],Country_MZ[COUNTRY_NAME])</f>
        <v>ITALY</v>
      </c>
      <c r="J2967" s="10" t="str">
        <f>_xlfn.XLOOKUP(A2967,Country_MZ[MARKET_NODE],Country_MZ[COUNTRY_NAME])</f>
        <v>ITALY</v>
      </c>
    </row>
    <row r="2968" spans="1:10" hidden="1">
      <c r="A2968" s="10" t="s">
        <v>61</v>
      </c>
      <c r="B2968" s="10" t="s">
        <v>58</v>
      </c>
      <c r="C2968" s="10" t="s">
        <v>435</v>
      </c>
      <c r="D2968" s="10">
        <v>2034</v>
      </c>
      <c r="E2968" s="10" t="s">
        <v>58</v>
      </c>
      <c r="F2968" s="10">
        <v>720</v>
      </c>
      <c r="G2968" s="10">
        <v>720</v>
      </c>
      <c r="H2968" s="10" t="s">
        <v>291</v>
      </c>
      <c r="I2968" s="10" t="str">
        <f>_xlfn.XLOOKUP(E2968,Country_MZ[MARKET_NODE],Country_MZ[COUNTRY_NAME])</f>
        <v>ITALY</v>
      </c>
      <c r="J2968" s="10" t="str">
        <f>_xlfn.XLOOKUP(A2968,Country_MZ[MARKET_NODE],Country_MZ[COUNTRY_NAME])</f>
        <v>ITALY</v>
      </c>
    </row>
    <row r="2969" spans="1:10" hidden="1">
      <c r="A2969" s="10" t="s">
        <v>61</v>
      </c>
      <c r="B2969" s="10" t="s">
        <v>58</v>
      </c>
      <c r="C2969" s="10" t="s">
        <v>435</v>
      </c>
      <c r="D2969" s="10">
        <v>2034</v>
      </c>
      <c r="E2969" s="10" t="s">
        <v>61</v>
      </c>
      <c r="F2969" s="10">
        <v>720</v>
      </c>
      <c r="G2969" s="10">
        <v>720</v>
      </c>
      <c r="H2969" s="10" t="s">
        <v>291</v>
      </c>
      <c r="I2969" s="10" t="str">
        <f>_xlfn.XLOOKUP(E2969,Country_MZ[MARKET_NODE],Country_MZ[COUNTRY_NAME])</f>
        <v>ITALY</v>
      </c>
      <c r="J2969" s="10" t="str">
        <f>_xlfn.XLOOKUP(A2969,Country_MZ[MARKET_NODE],Country_MZ[COUNTRY_NAME])</f>
        <v>ITALY</v>
      </c>
    </row>
    <row r="2970" spans="1:10" hidden="1">
      <c r="A2970" s="10" t="s">
        <v>61</v>
      </c>
      <c r="B2970" s="10" t="s">
        <v>58</v>
      </c>
      <c r="C2970" s="10" t="s">
        <v>435</v>
      </c>
      <c r="D2970" s="10">
        <v>2035</v>
      </c>
      <c r="E2970" s="10" t="s">
        <v>58</v>
      </c>
      <c r="F2970" s="10">
        <v>720</v>
      </c>
      <c r="G2970" s="10">
        <v>720</v>
      </c>
      <c r="H2970" s="10" t="s">
        <v>291</v>
      </c>
      <c r="I2970" s="10" t="str">
        <f>_xlfn.XLOOKUP(E2970,Country_MZ[MARKET_NODE],Country_MZ[COUNTRY_NAME])</f>
        <v>ITALY</v>
      </c>
      <c r="J2970" s="10" t="str">
        <f>_xlfn.XLOOKUP(A2970,Country_MZ[MARKET_NODE],Country_MZ[COUNTRY_NAME])</f>
        <v>ITALY</v>
      </c>
    </row>
    <row r="2971" spans="1:10" hidden="1">
      <c r="A2971" s="10" t="s">
        <v>61</v>
      </c>
      <c r="B2971" s="10" t="s">
        <v>58</v>
      </c>
      <c r="C2971" s="10" t="s">
        <v>435</v>
      </c>
      <c r="D2971" s="10">
        <v>2035</v>
      </c>
      <c r="E2971" s="10" t="s">
        <v>61</v>
      </c>
      <c r="F2971" s="10">
        <v>720</v>
      </c>
      <c r="G2971" s="10">
        <v>720</v>
      </c>
      <c r="H2971" s="10" t="s">
        <v>291</v>
      </c>
      <c r="I2971" s="10" t="str">
        <f>_xlfn.XLOOKUP(E2971,Country_MZ[MARKET_NODE],Country_MZ[COUNTRY_NAME])</f>
        <v>ITALY</v>
      </c>
      <c r="J2971" s="10" t="str">
        <f>_xlfn.XLOOKUP(A2971,Country_MZ[MARKET_NODE],Country_MZ[COUNTRY_NAME])</f>
        <v>ITALY</v>
      </c>
    </row>
    <row r="2972" spans="1:10" hidden="1">
      <c r="A2972" s="10" t="s">
        <v>61</v>
      </c>
      <c r="B2972" s="10" t="s">
        <v>275</v>
      </c>
      <c r="C2972" s="10" t="s">
        <v>436</v>
      </c>
      <c r="D2972" s="10">
        <v>2025</v>
      </c>
      <c r="E2972" s="10" t="s">
        <v>61</v>
      </c>
      <c r="F2972" s="10">
        <v>0</v>
      </c>
      <c r="G2972" s="10">
        <v>0</v>
      </c>
      <c r="H2972" s="10" t="s">
        <v>291</v>
      </c>
      <c r="I2972" s="10" t="str">
        <f>_xlfn.XLOOKUP(E2972,Country_MZ[MARKET_NODE],Country_MZ[COUNTRY_NAME])</f>
        <v>ITALY</v>
      </c>
      <c r="J2972" s="10" t="str">
        <f>_xlfn.XLOOKUP(A2972,Country_MZ[MARKET_NODE],Country_MZ[COUNTRY_NAME])</f>
        <v>ITALY</v>
      </c>
    </row>
    <row r="2973" spans="1:10" hidden="1">
      <c r="A2973" s="10" t="s">
        <v>61</v>
      </c>
      <c r="B2973" s="10" t="s">
        <v>275</v>
      </c>
      <c r="C2973" s="10" t="s">
        <v>436</v>
      </c>
      <c r="D2973" s="10">
        <v>2026</v>
      </c>
      <c r="E2973" s="10" t="s">
        <v>61</v>
      </c>
      <c r="F2973" s="10">
        <v>0</v>
      </c>
      <c r="G2973" s="10">
        <v>0</v>
      </c>
      <c r="H2973" s="10" t="s">
        <v>291</v>
      </c>
      <c r="I2973" s="10" t="str">
        <f>_xlfn.XLOOKUP(E2973,Country_MZ[MARKET_NODE],Country_MZ[COUNTRY_NAME])</f>
        <v>ITALY</v>
      </c>
      <c r="J2973" s="10" t="str">
        <f>_xlfn.XLOOKUP(A2973,Country_MZ[MARKET_NODE],Country_MZ[COUNTRY_NAME])</f>
        <v>ITALY</v>
      </c>
    </row>
    <row r="2974" spans="1:10" hidden="1">
      <c r="A2974" s="10" t="s">
        <v>61</v>
      </c>
      <c r="B2974" s="10" t="s">
        <v>275</v>
      </c>
      <c r="C2974" s="10" t="s">
        <v>436</v>
      </c>
      <c r="D2974" s="10">
        <v>2027</v>
      </c>
      <c r="E2974" s="10" t="s">
        <v>61</v>
      </c>
      <c r="F2974" s="10">
        <v>0</v>
      </c>
      <c r="G2974" s="10">
        <v>0</v>
      </c>
      <c r="H2974" s="10" t="s">
        <v>291</v>
      </c>
      <c r="I2974" s="10" t="str">
        <f>_xlfn.XLOOKUP(E2974,Country_MZ[MARKET_NODE],Country_MZ[COUNTRY_NAME])</f>
        <v>ITALY</v>
      </c>
      <c r="J2974" s="10" t="str">
        <f>_xlfn.XLOOKUP(A2974,Country_MZ[MARKET_NODE],Country_MZ[COUNTRY_NAME])</f>
        <v>ITALY</v>
      </c>
    </row>
    <row r="2975" spans="1:10" hidden="1">
      <c r="A2975" s="10" t="s">
        <v>61</v>
      </c>
      <c r="B2975" s="10" t="s">
        <v>275</v>
      </c>
      <c r="C2975" s="10" t="s">
        <v>436</v>
      </c>
      <c r="D2975" s="10">
        <v>2028</v>
      </c>
      <c r="E2975" s="10" t="s">
        <v>61</v>
      </c>
      <c r="F2975" s="10">
        <v>1000</v>
      </c>
      <c r="G2975" s="10">
        <v>1000</v>
      </c>
      <c r="H2975" s="10" t="s">
        <v>291</v>
      </c>
      <c r="I2975" s="10" t="str">
        <f>_xlfn.XLOOKUP(E2975,Country_MZ[MARKET_NODE],Country_MZ[COUNTRY_NAME])</f>
        <v>ITALY</v>
      </c>
      <c r="J2975" s="10" t="str">
        <f>_xlfn.XLOOKUP(A2975,Country_MZ[MARKET_NODE],Country_MZ[COUNTRY_NAME])</f>
        <v>ITALY</v>
      </c>
    </row>
    <row r="2976" spans="1:10" hidden="1">
      <c r="A2976" s="10" t="s">
        <v>61</v>
      </c>
      <c r="B2976" s="10" t="s">
        <v>275</v>
      </c>
      <c r="C2976" s="10" t="s">
        <v>436</v>
      </c>
      <c r="D2976" s="10">
        <v>2029</v>
      </c>
      <c r="E2976" s="10" t="s">
        <v>61</v>
      </c>
      <c r="F2976" s="10">
        <v>1000</v>
      </c>
      <c r="G2976" s="10">
        <v>1000</v>
      </c>
      <c r="H2976" s="10" t="s">
        <v>291</v>
      </c>
      <c r="I2976" s="10" t="str">
        <f>_xlfn.XLOOKUP(E2976,Country_MZ[MARKET_NODE],Country_MZ[COUNTRY_NAME])</f>
        <v>ITALY</v>
      </c>
      <c r="J2976" s="10" t="str">
        <f>_xlfn.XLOOKUP(A2976,Country_MZ[MARKET_NODE],Country_MZ[COUNTRY_NAME])</f>
        <v>ITALY</v>
      </c>
    </row>
    <row r="2977" spans="1:10" hidden="1">
      <c r="A2977" s="10" t="s">
        <v>61</v>
      </c>
      <c r="B2977" s="10" t="s">
        <v>275</v>
      </c>
      <c r="C2977" s="10" t="s">
        <v>436</v>
      </c>
      <c r="D2977" s="10">
        <v>2030</v>
      </c>
      <c r="E2977" s="10" t="s">
        <v>61</v>
      </c>
      <c r="F2977" s="10">
        <v>1000</v>
      </c>
      <c r="G2977" s="10">
        <v>1000</v>
      </c>
      <c r="H2977" s="10" t="s">
        <v>291</v>
      </c>
      <c r="I2977" s="10" t="str">
        <f>_xlfn.XLOOKUP(E2977,Country_MZ[MARKET_NODE],Country_MZ[COUNTRY_NAME])</f>
        <v>ITALY</v>
      </c>
      <c r="J2977" s="10" t="str">
        <f>_xlfn.XLOOKUP(A2977,Country_MZ[MARKET_NODE],Country_MZ[COUNTRY_NAME])</f>
        <v>ITALY</v>
      </c>
    </row>
    <row r="2978" spans="1:10" hidden="1">
      <c r="A2978" s="10" t="s">
        <v>61</v>
      </c>
      <c r="B2978" s="10" t="s">
        <v>275</v>
      </c>
      <c r="C2978" s="10" t="s">
        <v>436</v>
      </c>
      <c r="D2978" s="10">
        <v>2031</v>
      </c>
      <c r="E2978" s="10" t="s">
        <v>61</v>
      </c>
      <c r="F2978" s="10">
        <v>1000</v>
      </c>
      <c r="G2978" s="10">
        <v>1000</v>
      </c>
      <c r="H2978" s="10" t="s">
        <v>291</v>
      </c>
      <c r="I2978" s="10" t="str">
        <f>_xlfn.XLOOKUP(E2978,Country_MZ[MARKET_NODE],Country_MZ[COUNTRY_NAME])</f>
        <v>ITALY</v>
      </c>
      <c r="J2978" s="10" t="str">
        <f>_xlfn.XLOOKUP(A2978,Country_MZ[MARKET_NODE],Country_MZ[COUNTRY_NAME])</f>
        <v>ITALY</v>
      </c>
    </row>
    <row r="2979" spans="1:10" hidden="1">
      <c r="A2979" s="10" t="s">
        <v>61</v>
      </c>
      <c r="B2979" s="10" t="s">
        <v>275</v>
      </c>
      <c r="C2979" s="10" t="s">
        <v>436</v>
      </c>
      <c r="D2979" s="10">
        <v>2032</v>
      </c>
      <c r="E2979" s="10" t="s">
        <v>61</v>
      </c>
      <c r="F2979" s="10">
        <v>1000</v>
      </c>
      <c r="G2979" s="10">
        <v>1000</v>
      </c>
      <c r="H2979" s="10" t="s">
        <v>291</v>
      </c>
      <c r="I2979" s="10" t="str">
        <f>_xlfn.XLOOKUP(E2979,Country_MZ[MARKET_NODE],Country_MZ[COUNTRY_NAME])</f>
        <v>ITALY</v>
      </c>
      <c r="J2979" s="10" t="str">
        <f>_xlfn.XLOOKUP(A2979,Country_MZ[MARKET_NODE],Country_MZ[COUNTRY_NAME])</f>
        <v>ITALY</v>
      </c>
    </row>
    <row r="2980" spans="1:10" hidden="1">
      <c r="A2980" s="10" t="s">
        <v>61</v>
      </c>
      <c r="B2980" s="10" t="s">
        <v>275</v>
      </c>
      <c r="C2980" s="10" t="s">
        <v>436</v>
      </c>
      <c r="D2980" s="10">
        <v>2033</v>
      </c>
      <c r="E2980" s="10" t="s">
        <v>61</v>
      </c>
      <c r="F2980" s="10">
        <v>1000</v>
      </c>
      <c r="G2980" s="10">
        <v>1000</v>
      </c>
      <c r="H2980" s="10" t="s">
        <v>291</v>
      </c>
      <c r="I2980" s="10" t="str">
        <f>_xlfn.XLOOKUP(E2980,Country_MZ[MARKET_NODE],Country_MZ[COUNTRY_NAME])</f>
        <v>ITALY</v>
      </c>
      <c r="J2980" s="10" t="str">
        <f>_xlfn.XLOOKUP(A2980,Country_MZ[MARKET_NODE],Country_MZ[COUNTRY_NAME])</f>
        <v>ITALY</v>
      </c>
    </row>
    <row r="2981" spans="1:10" hidden="1">
      <c r="A2981" s="10" t="s">
        <v>61</v>
      </c>
      <c r="B2981" s="10" t="s">
        <v>275</v>
      </c>
      <c r="C2981" s="10" t="s">
        <v>436</v>
      </c>
      <c r="D2981" s="10">
        <v>2034</v>
      </c>
      <c r="E2981" s="10" t="s">
        <v>61</v>
      </c>
      <c r="F2981" s="10">
        <v>1000</v>
      </c>
      <c r="G2981" s="10">
        <v>1000</v>
      </c>
      <c r="H2981" s="10" t="s">
        <v>291</v>
      </c>
      <c r="I2981" s="10" t="str">
        <f>_xlfn.XLOOKUP(E2981,Country_MZ[MARKET_NODE],Country_MZ[COUNTRY_NAME])</f>
        <v>ITALY</v>
      </c>
      <c r="J2981" s="10" t="str">
        <f>_xlfn.XLOOKUP(A2981,Country_MZ[MARKET_NODE],Country_MZ[COUNTRY_NAME])</f>
        <v>ITALY</v>
      </c>
    </row>
    <row r="2982" spans="1:10" hidden="1">
      <c r="A2982" s="10" t="s">
        <v>61</v>
      </c>
      <c r="B2982" s="10" t="s">
        <v>275</v>
      </c>
      <c r="C2982" s="10" t="s">
        <v>436</v>
      </c>
      <c r="D2982" s="10">
        <v>2035</v>
      </c>
      <c r="E2982" s="10" t="s">
        <v>61</v>
      </c>
      <c r="F2982" s="10">
        <v>1000</v>
      </c>
      <c r="G2982" s="10">
        <v>1000</v>
      </c>
      <c r="H2982" s="10" t="s">
        <v>291</v>
      </c>
      <c r="I2982" s="10" t="str">
        <f>_xlfn.XLOOKUP(E2982,Country_MZ[MARKET_NODE],Country_MZ[COUNTRY_NAME])</f>
        <v>ITALY</v>
      </c>
      <c r="J2982" s="10" t="str">
        <f>_xlfn.XLOOKUP(A2982,Country_MZ[MARKET_NODE],Country_MZ[COUNTRY_NAME])</f>
        <v>ITALY</v>
      </c>
    </row>
    <row r="2983" spans="1:10" hidden="1">
      <c r="A2983" s="10" t="s">
        <v>62</v>
      </c>
      <c r="B2983" s="10" t="s">
        <v>56</v>
      </c>
      <c r="C2983" s="10" t="s">
        <v>437</v>
      </c>
      <c r="D2983" s="10">
        <v>2025</v>
      </c>
      <c r="E2983" s="10" t="s">
        <v>56</v>
      </c>
      <c r="F2983" s="10">
        <v>0</v>
      </c>
      <c r="G2983" s="10">
        <v>0</v>
      </c>
      <c r="H2983" s="10" t="s">
        <v>291</v>
      </c>
      <c r="I2983" s="10" t="str">
        <f>_xlfn.XLOOKUP(E2983,Country_MZ[MARKET_NODE],Country_MZ[COUNTRY_NAME])</f>
        <v>ITALY</v>
      </c>
      <c r="J2983" s="10" t="str">
        <f>_xlfn.XLOOKUP(A2983,Country_MZ[MARKET_NODE],Country_MZ[COUNTRY_NAME])</f>
        <v>ITALY</v>
      </c>
    </row>
    <row r="2984" spans="1:10" hidden="1">
      <c r="A2984" s="10" t="s">
        <v>62</v>
      </c>
      <c r="B2984" s="10" t="s">
        <v>56</v>
      </c>
      <c r="C2984" s="10" t="s">
        <v>437</v>
      </c>
      <c r="D2984" s="10">
        <v>2025</v>
      </c>
      <c r="E2984" s="10" t="s">
        <v>62</v>
      </c>
      <c r="F2984" s="10">
        <v>0</v>
      </c>
      <c r="G2984" s="10">
        <v>0</v>
      </c>
      <c r="H2984" s="10" t="s">
        <v>291</v>
      </c>
      <c r="I2984" s="10" t="str">
        <f>_xlfn.XLOOKUP(E2984,Country_MZ[MARKET_NODE],Country_MZ[COUNTRY_NAME])</f>
        <v>ITALY</v>
      </c>
      <c r="J2984" s="10" t="str">
        <f>_xlfn.XLOOKUP(A2984,Country_MZ[MARKET_NODE],Country_MZ[COUNTRY_NAME])</f>
        <v>ITALY</v>
      </c>
    </row>
    <row r="2985" spans="1:10" hidden="1">
      <c r="A2985" s="10" t="s">
        <v>62</v>
      </c>
      <c r="B2985" s="10" t="s">
        <v>56</v>
      </c>
      <c r="C2985" s="10" t="s">
        <v>437</v>
      </c>
      <c r="D2985" s="10">
        <v>2026</v>
      </c>
      <c r="E2985" s="10" t="s">
        <v>56</v>
      </c>
      <c r="F2985" s="10">
        <v>2000</v>
      </c>
      <c r="G2985" s="10">
        <v>2000</v>
      </c>
      <c r="H2985" s="10" t="s">
        <v>291</v>
      </c>
      <c r="I2985" s="10" t="str">
        <f>_xlfn.XLOOKUP(E2985,Country_MZ[MARKET_NODE],Country_MZ[COUNTRY_NAME])</f>
        <v>ITALY</v>
      </c>
      <c r="J2985" s="10" t="str">
        <f>_xlfn.XLOOKUP(A2985,Country_MZ[MARKET_NODE],Country_MZ[COUNTRY_NAME])</f>
        <v>ITALY</v>
      </c>
    </row>
    <row r="2986" spans="1:10" hidden="1">
      <c r="A2986" s="10" t="s">
        <v>62</v>
      </c>
      <c r="B2986" s="10" t="s">
        <v>56</v>
      </c>
      <c r="C2986" s="10" t="s">
        <v>437</v>
      </c>
      <c r="D2986" s="10">
        <v>2026</v>
      </c>
      <c r="E2986" s="10" t="s">
        <v>62</v>
      </c>
      <c r="F2986" s="10">
        <v>2000</v>
      </c>
      <c r="G2986" s="10">
        <v>2000</v>
      </c>
      <c r="H2986" s="10" t="s">
        <v>291</v>
      </c>
      <c r="I2986" s="10" t="str">
        <f>_xlfn.XLOOKUP(E2986,Country_MZ[MARKET_NODE],Country_MZ[COUNTRY_NAME])</f>
        <v>ITALY</v>
      </c>
      <c r="J2986" s="10" t="str">
        <f>_xlfn.XLOOKUP(A2986,Country_MZ[MARKET_NODE],Country_MZ[COUNTRY_NAME])</f>
        <v>ITALY</v>
      </c>
    </row>
    <row r="2987" spans="1:10" hidden="1">
      <c r="A2987" s="10" t="s">
        <v>62</v>
      </c>
      <c r="B2987" s="10" t="s">
        <v>56</v>
      </c>
      <c r="C2987" s="10" t="s">
        <v>437</v>
      </c>
      <c r="D2987" s="10">
        <v>2027</v>
      </c>
      <c r="E2987" s="10" t="s">
        <v>56</v>
      </c>
      <c r="F2987" s="10">
        <v>2000</v>
      </c>
      <c r="G2987" s="10">
        <v>2000</v>
      </c>
      <c r="H2987" s="10" t="s">
        <v>291</v>
      </c>
      <c r="I2987" s="10" t="str">
        <f>_xlfn.XLOOKUP(E2987,Country_MZ[MARKET_NODE],Country_MZ[COUNTRY_NAME])</f>
        <v>ITALY</v>
      </c>
      <c r="J2987" s="10" t="str">
        <f>_xlfn.XLOOKUP(A2987,Country_MZ[MARKET_NODE],Country_MZ[COUNTRY_NAME])</f>
        <v>ITALY</v>
      </c>
    </row>
    <row r="2988" spans="1:10" hidden="1">
      <c r="A2988" s="10" t="s">
        <v>62</v>
      </c>
      <c r="B2988" s="10" t="s">
        <v>56</v>
      </c>
      <c r="C2988" s="10" t="s">
        <v>437</v>
      </c>
      <c r="D2988" s="10">
        <v>2027</v>
      </c>
      <c r="E2988" s="10" t="s">
        <v>62</v>
      </c>
      <c r="F2988" s="10">
        <v>2000</v>
      </c>
      <c r="G2988" s="10">
        <v>2000</v>
      </c>
      <c r="H2988" s="10" t="s">
        <v>291</v>
      </c>
      <c r="I2988" s="10" t="str">
        <f>_xlfn.XLOOKUP(E2988,Country_MZ[MARKET_NODE],Country_MZ[COUNTRY_NAME])</f>
        <v>ITALY</v>
      </c>
      <c r="J2988" s="10" t="str">
        <f>_xlfn.XLOOKUP(A2988,Country_MZ[MARKET_NODE],Country_MZ[COUNTRY_NAME])</f>
        <v>ITALY</v>
      </c>
    </row>
    <row r="2989" spans="1:10" hidden="1">
      <c r="A2989" s="10" t="s">
        <v>62</v>
      </c>
      <c r="B2989" s="10" t="s">
        <v>56</v>
      </c>
      <c r="C2989" s="10" t="s">
        <v>437</v>
      </c>
      <c r="D2989" s="10">
        <v>2028</v>
      </c>
      <c r="E2989" s="10" t="s">
        <v>56</v>
      </c>
      <c r="F2989" s="10">
        <v>2000</v>
      </c>
      <c r="G2989" s="10">
        <v>2000</v>
      </c>
      <c r="H2989" s="10" t="s">
        <v>291</v>
      </c>
      <c r="I2989" s="10" t="str">
        <f>_xlfn.XLOOKUP(E2989,Country_MZ[MARKET_NODE],Country_MZ[COUNTRY_NAME])</f>
        <v>ITALY</v>
      </c>
      <c r="J2989" s="10" t="str">
        <f>_xlfn.XLOOKUP(A2989,Country_MZ[MARKET_NODE],Country_MZ[COUNTRY_NAME])</f>
        <v>ITALY</v>
      </c>
    </row>
    <row r="2990" spans="1:10" hidden="1">
      <c r="A2990" s="10" t="s">
        <v>62</v>
      </c>
      <c r="B2990" s="10" t="s">
        <v>56</v>
      </c>
      <c r="C2990" s="10" t="s">
        <v>437</v>
      </c>
      <c r="D2990" s="10">
        <v>2028</v>
      </c>
      <c r="E2990" s="10" t="s">
        <v>62</v>
      </c>
      <c r="F2990" s="10">
        <v>2000</v>
      </c>
      <c r="G2990" s="10">
        <v>2000</v>
      </c>
      <c r="H2990" s="10" t="s">
        <v>291</v>
      </c>
      <c r="I2990" s="10" t="str">
        <f>_xlfn.XLOOKUP(E2990,Country_MZ[MARKET_NODE],Country_MZ[COUNTRY_NAME])</f>
        <v>ITALY</v>
      </c>
      <c r="J2990" s="10" t="str">
        <f>_xlfn.XLOOKUP(A2990,Country_MZ[MARKET_NODE],Country_MZ[COUNTRY_NAME])</f>
        <v>ITALY</v>
      </c>
    </row>
    <row r="2991" spans="1:10" hidden="1">
      <c r="A2991" s="10" t="s">
        <v>62</v>
      </c>
      <c r="B2991" s="10" t="s">
        <v>56</v>
      </c>
      <c r="C2991" s="10" t="s">
        <v>437</v>
      </c>
      <c r="D2991" s="10">
        <v>2029</v>
      </c>
      <c r="E2991" s="10" t="s">
        <v>56</v>
      </c>
      <c r="F2991" s="10">
        <v>2000</v>
      </c>
      <c r="G2991" s="10">
        <v>2000</v>
      </c>
      <c r="H2991" s="10" t="s">
        <v>291</v>
      </c>
      <c r="I2991" s="10" t="str">
        <f>_xlfn.XLOOKUP(E2991,Country_MZ[MARKET_NODE],Country_MZ[COUNTRY_NAME])</f>
        <v>ITALY</v>
      </c>
      <c r="J2991" s="10" t="str">
        <f>_xlfn.XLOOKUP(A2991,Country_MZ[MARKET_NODE],Country_MZ[COUNTRY_NAME])</f>
        <v>ITALY</v>
      </c>
    </row>
    <row r="2992" spans="1:10" hidden="1">
      <c r="A2992" s="10" t="s">
        <v>62</v>
      </c>
      <c r="B2992" s="10" t="s">
        <v>56</v>
      </c>
      <c r="C2992" s="10" t="s">
        <v>437</v>
      </c>
      <c r="D2992" s="10">
        <v>2029</v>
      </c>
      <c r="E2992" s="10" t="s">
        <v>62</v>
      </c>
      <c r="F2992" s="10">
        <v>2000</v>
      </c>
      <c r="G2992" s="10">
        <v>2000</v>
      </c>
      <c r="H2992" s="10" t="s">
        <v>291</v>
      </c>
      <c r="I2992" s="10" t="str">
        <f>_xlfn.XLOOKUP(E2992,Country_MZ[MARKET_NODE],Country_MZ[COUNTRY_NAME])</f>
        <v>ITALY</v>
      </c>
      <c r="J2992" s="10" t="str">
        <f>_xlfn.XLOOKUP(A2992,Country_MZ[MARKET_NODE],Country_MZ[COUNTRY_NAME])</f>
        <v>ITALY</v>
      </c>
    </row>
    <row r="2993" spans="1:10" hidden="1">
      <c r="A2993" s="10" t="s">
        <v>62</v>
      </c>
      <c r="B2993" s="10" t="s">
        <v>56</v>
      </c>
      <c r="C2993" s="10" t="s">
        <v>437</v>
      </c>
      <c r="D2993" s="10">
        <v>2030</v>
      </c>
      <c r="E2993" s="10" t="s">
        <v>56</v>
      </c>
      <c r="F2993" s="10">
        <v>2000</v>
      </c>
      <c r="G2993" s="10">
        <v>2000</v>
      </c>
      <c r="H2993" s="10" t="s">
        <v>291</v>
      </c>
      <c r="I2993" s="10" t="str">
        <f>_xlfn.XLOOKUP(E2993,Country_MZ[MARKET_NODE],Country_MZ[COUNTRY_NAME])</f>
        <v>ITALY</v>
      </c>
      <c r="J2993" s="10" t="str">
        <f>_xlfn.XLOOKUP(A2993,Country_MZ[MARKET_NODE],Country_MZ[COUNTRY_NAME])</f>
        <v>ITALY</v>
      </c>
    </row>
    <row r="2994" spans="1:10" hidden="1">
      <c r="A2994" s="10" t="s">
        <v>62</v>
      </c>
      <c r="B2994" s="10" t="s">
        <v>56</v>
      </c>
      <c r="C2994" s="10" t="s">
        <v>437</v>
      </c>
      <c r="D2994" s="10">
        <v>2030</v>
      </c>
      <c r="E2994" s="10" t="s">
        <v>62</v>
      </c>
      <c r="F2994" s="10">
        <v>2000</v>
      </c>
      <c r="G2994" s="10">
        <v>2000</v>
      </c>
      <c r="H2994" s="10" t="s">
        <v>291</v>
      </c>
      <c r="I2994" s="10" t="str">
        <f>_xlfn.XLOOKUP(E2994,Country_MZ[MARKET_NODE],Country_MZ[COUNTRY_NAME])</f>
        <v>ITALY</v>
      </c>
      <c r="J2994" s="10" t="str">
        <f>_xlfn.XLOOKUP(A2994,Country_MZ[MARKET_NODE],Country_MZ[COUNTRY_NAME])</f>
        <v>ITALY</v>
      </c>
    </row>
    <row r="2995" spans="1:10" hidden="1">
      <c r="A2995" s="10" t="s">
        <v>62</v>
      </c>
      <c r="B2995" s="10" t="s">
        <v>56</v>
      </c>
      <c r="C2995" s="10" t="s">
        <v>437</v>
      </c>
      <c r="D2995" s="10">
        <v>2031</v>
      </c>
      <c r="E2995" s="10" t="s">
        <v>56</v>
      </c>
      <c r="F2995" s="10">
        <v>2000</v>
      </c>
      <c r="G2995" s="10">
        <v>2000</v>
      </c>
      <c r="H2995" s="10" t="s">
        <v>291</v>
      </c>
      <c r="I2995" s="10" t="str">
        <f>_xlfn.XLOOKUP(E2995,Country_MZ[MARKET_NODE],Country_MZ[COUNTRY_NAME])</f>
        <v>ITALY</v>
      </c>
      <c r="J2995" s="10" t="str">
        <f>_xlfn.XLOOKUP(A2995,Country_MZ[MARKET_NODE],Country_MZ[COUNTRY_NAME])</f>
        <v>ITALY</v>
      </c>
    </row>
    <row r="2996" spans="1:10" hidden="1">
      <c r="A2996" s="10" t="s">
        <v>62</v>
      </c>
      <c r="B2996" s="10" t="s">
        <v>56</v>
      </c>
      <c r="C2996" s="10" t="s">
        <v>437</v>
      </c>
      <c r="D2996" s="10">
        <v>2031</v>
      </c>
      <c r="E2996" s="10" t="s">
        <v>62</v>
      </c>
      <c r="F2996" s="10">
        <v>2000</v>
      </c>
      <c r="G2996" s="10">
        <v>2000</v>
      </c>
      <c r="H2996" s="10" t="s">
        <v>291</v>
      </c>
      <c r="I2996" s="10" t="str">
        <f>_xlfn.XLOOKUP(E2996,Country_MZ[MARKET_NODE],Country_MZ[COUNTRY_NAME])</f>
        <v>ITALY</v>
      </c>
      <c r="J2996" s="10" t="str">
        <f>_xlfn.XLOOKUP(A2996,Country_MZ[MARKET_NODE],Country_MZ[COUNTRY_NAME])</f>
        <v>ITALY</v>
      </c>
    </row>
    <row r="2997" spans="1:10" hidden="1">
      <c r="A2997" s="10" t="s">
        <v>62</v>
      </c>
      <c r="B2997" s="10" t="s">
        <v>56</v>
      </c>
      <c r="C2997" s="10" t="s">
        <v>437</v>
      </c>
      <c r="D2997" s="10">
        <v>2032</v>
      </c>
      <c r="E2997" s="10" t="s">
        <v>56</v>
      </c>
      <c r="F2997" s="10">
        <v>2000</v>
      </c>
      <c r="G2997" s="10">
        <v>2000</v>
      </c>
      <c r="H2997" s="10" t="s">
        <v>291</v>
      </c>
      <c r="I2997" s="10" t="str">
        <f>_xlfn.XLOOKUP(E2997,Country_MZ[MARKET_NODE],Country_MZ[COUNTRY_NAME])</f>
        <v>ITALY</v>
      </c>
      <c r="J2997" s="10" t="str">
        <f>_xlfn.XLOOKUP(A2997,Country_MZ[MARKET_NODE],Country_MZ[COUNTRY_NAME])</f>
        <v>ITALY</v>
      </c>
    </row>
    <row r="2998" spans="1:10" hidden="1">
      <c r="A2998" s="10" t="s">
        <v>62</v>
      </c>
      <c r="B2998" s="10" t="s">
        <v>56</v>
      </c>
      <c r="C2998" s="10" t="s">
        <v>437</v>
      </c>
      <c r="D2998" s="10">
        <v>2032</v>
      </c>
      <c r="E2998" s="10" t="s">
        <v>62</v>
      </c>
      <c r="F2998" s="10">
        <v>2000</v>
      </c>
      <c r="G2998" s="10">
        <v>2000</v>
      </c>
      <c r="H2998" s="10" t="s">
        <v>291</v>
      </c>
      <c r="I2998" s="10" t="str">
        <f>_xlfn.XLOOKUP(E2998,Country_MZ[MARKET_NODE],Country_MZ[COUNTRY_NAME])</f>
        <v>ITALY</v>
      </c>
      <c r="J2998" s="10" t="str">
        <f>_xlfn.XLOOKUP(A2998,Country_MZ[MARKET_NODE],Country_MZ[COUNTRY_NAME])</f>
        <v>ITALY</v>
      </c>
    </row>
    <row r="2999" spans="1:10" hidden="1">
      <c r="A2999" s="10" t="s">
        <v>62</v>
      </c>
      <c r="B2999" s="10" t="s">
        <v>56</v>
      </c>
      <c r="C2999" s="10" t="s">
        <v>437</v>
      </c>
      <c r="D2999" s="10">
        <v>2033</v>
      </c>
      <c r="E2999" s="10" t="s">
        <v>56</v>
      </c>
      <c r="F2999" s="10">
        <v>2000</v>
      </c>
      <c r="G2999" s="10">
        <v>2000</v>
      </c>
      <c r="H2999" s="10" t="s">
        <v>291</v>
      </c>
      <c r="I2999" s="10" t="str">
        <f>_xlfn.XLOOKUP(E2999,Country_MZ[MARKET_NODE],Country_MZ[COUNTRY_NAME])</f>
        <v>ITALY</v>
      </c>
      <c r="J2999" s="10" t="str">
        <f>_xlfn.XLOOKUP(A2999,Country_MZ[MARKET_NODE],Country_MZ[COUNTRY_NAME])</f>
        <v>ITALY</v>
      </c>
    </row>
    <row r="3000" spans="1:10" hidden="1">
      <c r="A3000" s="10" t="s">
        <v>62</v>
      </c>
      <c r="B3000" s="10" t="s">
        <v>56</v>
      </c>
      <c r="C3000" s="10" t="s">
        <v>437</v>
      </c>
      <c r="D3000" s="10">
        <v>2033</v>
      </c>
      <c r="E3000" s="10" t="s">
        <v>62</v>
      </c>
      <c r="F3000" s="10">
        <v>2000</v>
      </c>
      <c r="G3000" s="10">
        <v>2000</v>
      </c>
      <c r="H3000" s="10" t="s">
        <v>291</v>
      </c>
      <c r="I3000" s="10" t="str">
        <f>_xlfn.XLOOKUP(E3000,Country_MZ[MARKET_NODE],Country_MZ[COUNTRY_NAME])</f>
        <v>ITALY</v>
      </c>
      <c r="J3000" s="10" t="str">
        <f>_xlfn.XLOOKUP(A3000,Country_MZ[MARKET_NODE],Country_MZ[COUNTRY_NAME])</f>
        <v>ITALY</v>
      </c>
    </row>
    <row r="3001" spans="1:10" hidden="1">
      <c r="A3001" s="10" t="s">
        <v>62</v>
      </c>
      <c r="B3001" s="10" t="s">
        <v>56</v>
      </c>
      <c r="C3001" s="10" t="s">
        <v>437</v>
      </c>
      <c r="D3001" s="10">
        <v>2034</v>
      </c>
      <c r="E3001" s="10" t="s">
        <v>56</v>
      </c>
      <c r="F3001" s="10">
        <v>2000</v>
      </c>
      <c r="G3001" s="10">
        <v>2000</v>
      </c>
      <c r="H3001" s="10" t="s">
        <v>291</v>
      </c>
      <c r="I3001" s="10" t="str">
        <f>_xlfn.XLOOKUP(E3001,Country_MZ[MARKET_NODE],Country_MZ[COUNTRY_NAME])</f>
        <v>ITALY</v>
      </c>
      <c r="J3001" s="10" t="str">
        <f>_xlfn.XLOOKUP(A3001,Country_MZ[MARKET_NODE],Country_MZ[COUNTRY_NAME])</f>
        <v>ITALY</v>
      </c>
    </row>
    <row r="3002" spans="1:10" hidden="1">
      <c r="A3002" s="10" t="s">
        <v>62</v>
      </c>
      <c r="B3002" s="10" t="s">
        <v>56</v>
      </c>
      <c r="C3002" s="10" t="s">
        <v>437</v>
      </c>
      <c r="D3002" s="10">
        <v>2034</v>
      </c>
      <c r="E3002" s="10" t="s">
        <v>62</v>
      </c>
      <c r="F3002" s="10">
        <v>2000</v>
      </c>
      <c r="G3002" s="10">
        <v>2000</v>
      </c>
      <c r="H3002" s="10" t="s">
        <v>291</v>
      </c>
      <c r="I3002" s="10" t="str">
        <f>_xlfn.XLOOKUP(E3002,Country_MZ[MARKET_NODE],Country_MZ[COUNTRY_NAME])</f>
        <v>ITALY</v>
      </c>
      <c r="J3002" s="10" t="str">
        <f>_xlfn.XLOOKUP(A3002,Country_MZ[MARKET_NODE],Country_MZ[COUNTRY_NAME])</f>
        <v>ITALY</v>
      </c>
    </row>
    <row r="3003" spans="1:10" hidden="1">
      <c r="A3003" s="10" t="s">
        <v>62</v>
      </c>
      <c r="B3003" s="10" t="s">
        <v>56</v>
      </c>
      <c r="C3003" s="10" t="s">
        <v>437</v>
      </c>
      <c r="D3003" s="10">
        <v>2035</v>
      </c>
      <c r="E3003" s="10" t="s">
        <v>56</v>
      </c>
      <c r="F3003" s="10">
        <v>4000</v>
      </c>
      <c r="G3003" s="10">
        <v>4000</v>
      </c>
      <c r="H3003" s="10" t="s">
        <v>291</v>
      </c>
      <c r="I3003" s="10" t="str">
        <f>_xlfn.XLOOKUP(E3003,Country_MZ[MARKET_NODE],Country_MZ[COUNTRY_NAME])</f>
        <v>ITALY</v>
      </c>
      <c r="J3003" s="10" t="str">
        <f>_xlfn.XLOOKUP(A3003,Country_MZ[MARKET_NODE],Country_MZ[COUNTRY_NAME])</f>
        <v>ITALY</v>
      </c>
    </row>
    <row r="3004" spans="1:10" hidden="1">
      <c r="A3004" s="10" t="s">
        <v>62</v>
      </c>
      <c r="B3004" s="10" t="s">
        <v>56</v>
      </c>
      <c r="C3004" s="10" t="s">
        <v>437</v>
      </c>
      <c r="D3004" s="10">
        <v>2035</v>
      </c>
      <c r="E3004" s="10" t="s">
        <v>62</v>
      </c>
      <c r="F3004" s="10">
        <v>4000</v>
      </c>
      <c r="G3004" s="10">
        <v>4000</v>
      </c>
      <c r="H3004" s="10" t="s">
        <v>291</v>
      </c>
      <c r="I3004" s="10" t="str">
        <f>_xlfn.XLOOKUP(E3004,Country_MZ[MARKET_NODE],Country_MZ[COUNTRY_NAME])</f>
        <v>ITALY</v>
      </c>
      <c r="J3004" s="10" t="str">
        <f>_xlfn.XLOOKUP(A3004,Country_MZ[MARKET_NODE],Country_MZ[COUNTRY_NAME])</f>
        <v>ITALY</v>
      </c>
    </row>
    <row r="3005" spans="1:10" hidden="1">
      <c r="A3005" s="10" t="s">
        <v>62</v>
      </c>
      <c r="B3005" s="10" t="s">
        <v>275</v>
      </c>
      <c r="C3005" s="10" t="s">
        <v>438</v>
      </c>
      <c r="D3005" s="10">
        <v>2025</v>
      </c>
      <c r="E3005" s="10" t="s">
        <v>62</v>
      </c>
      <c r="F3005" s="10">
        <v>0</v>
      </c>
      <c r="G3005" s="10">
        <v>0</v>
      </c>
      <c r="H3005" s="10" t="s">
        <v>291</v>
      </c>
      <c r="I3005" s="10" t="str">
        <f>_xlfn.XLOOKUP(E3005,Country_MZ[MARKET_NODE],Country_MZ[COUNTRY_NAME])</f>
        <v>ITALY</v>
      </c>
      <c r="J3005" s="10" t="str">
        <f>_xlfn.XLOOKUP(A3005,Country_MZ[MARKET_NODE],Country_MZ[COUNTRY_NAME])</f>
        <v>ITALY</v>
      </c>
    </row>
    <row r="3006" spans="1:10" hidden="1">
      <c r="A3006" s="10" t="s">
        <v>62</v>
      </c>
      <c r="B3006" s="10" t="s">
        <v>275</v>
      </c>
      <c r="C3006" s="10" t="s">
        <v>438</v>
      </c>
      <c r="D3006" s="10">
        <v>2026</v>
      </c>
      <c r="E3006" s="10" t="s">
        <v>62</v>
      </c>
      <c r="F3006" s="10">
        <v>0</v>
      </c>
      <c r="G3006" s="10">
        <v>0</v>
      </c>
      <c r="H3006" s="10" t="s">
        <v>291</v>
      </c>
      <c r="I3006" s="10" t="str">
        <f>_xlfn.XLOOKUP(E3006,Country_MZ[MARKET_NODE],Country_MZ[COUNTRY_NAME])</f>
        <v>ITALY</v>
      </c>
      <c r="J3006" s="10" t="str">
        <f>_xlfn.XLOOKUP(A3006,Country_MZ[MARKET_NODE],Country_MZ[COUNTRY_NAME])</f>
        <v>ITALY</v>
      </c>
    </row>
    <row r="3007" spans="1:10" hidden="1">
      <c r="A3007" s="10" t="s">
        <v>62</v>
      </c>
      <c r="B3007" s="10" t="s">
        <v>275</v>
      </c>
      <c r="C3007" s="10" t="s">
        <v>438</v>
      </c>
      <c r="D3007" s="10">
        <v>2027</v>
      </c>
      <c r="E3007" s="10" t="s">
        <v>62</v>
      </c>
      <c r="F3007" s="10">
        <v>0</v>
      </c>
      <c r="G3007" s="10">
        <v>0</v>
      </c>
      <c r="H3007" s="10" t="s">
        <v>291</v>
      </c>
      <c r="I3007" s="10" t="str">
        <f>_xlfn.XLOOKUP(E3007,Country_MZ[MARKET_NODE],Country_MZ[COUNTRY_NAME])</f>
        <v>ITALY</v>
      </c>
      <c r="J3007" s="10" t="str">
        <f>_xlfn.XLOOKUP(A3007,Country_MZ[MARKET_NODE],Country_MZ[COUNTRY_NAME])</f>
        <v>ITALY</v>
      </c>
    </row>
    <row r="3008" spans="1:10" hidden="1">
      <c r="A3008" s="10" t="s">
        <v>62</v>
      </c>
      <c r="B3008" s="10" t="s">
        <v>275</v>
      </c>
      <c r="C3008" s="10" t="s">
        <v>438</v>
      </c>
      <c r="D3008" s="10">
        <v>2028</v>
      </c>
      <c r="E3008" s="10" t="s">
        <v>62</v>
      </c>
      <c r="F3008" s="10">
        <v>1500</v>
      </c>
      <c r="G3008" s="10">
        <v>1500</v>
      </c>
      <c r="H3008" s="10" t="s">
        <v>291</v>
      </c>
      <c r="I3008" s="10" t="str">
        <f>_xlfn.XLOOKUP(E3008,Country_MZ[MARKET_NODE],Country_MZ[COUNTRY_NAME])</f>
        <v>ITALY</v>
      </c>
      <c r="J3008" s="10" t="str">
        <f>_xlfn.XLOOKUP(A3008,Country_MZ[MARKET_NODE],Country_MZ[COUNTRY_NAME])</f>
        <v>ITALY</v>
      </c>
    </row>
    <row r="3009" spans="1:10" hidden="1">
      <c r="A3009" s="10" t="s">
        <v>62</v>
      </c>
      <c r="B3009" s="10" t="s">
        <v>275</v>
      </c>
      <c r="C3009" s="10" t="s">
        <v>438</v>
      </c>
      <c r="D3009" s="10">
        <v>2029</v>
      </c>
      <c r="E3009" s="10" t="s">
        <v>62</v>
      </c>
      <c r="F3009" s="10">
        <v>1500</v>
      </c>
      <c r="G3009" s="10">
        <v>1500</v>
      </c>
      <c r="H3009" s="10" t="s">
        <v>291</v>
      </c>
      <c r="I3009" s="10" t="str">
        <f>_xlfn.XLOOKUP(E3009,Country_MZ[MARKET_NODE],Country_MZ[COUNTRY_NAME])</f>
        <v>ITALY</v>
      </c>
      <c r="J3009" s="10" t="str">
        <f>_xlfn.XLOOKUP(A3009,Country_MZ[MARKET_NODE],Country_MZ[COUNTRY_NAME])</f>
        <v>ITALY</v>
      </c>
    </row>
    <row r="3010" spans="1:10" hidden="1">
      <c r="A3010" s="10" t="s">
        <v>62</v>
      </c>
      <c r="B3010" s="10" t="s">
        <v>275</v>
      </c>
      <c r="C3010" s="10" t="s">
        <v>438</v>
      </c>
      <c r="D3010" s="10">
        <v>2030</v>
      </c>
      <c r="E3010" s="10" t="s">
        <v>62</v>
      </c>
      <c r="F3010" s="10">
        <v>1500</v>
      </c>
      <c r="G3010" s="10">
        <v>1500</v>
      </c>
      <c r="H3010" s="10" t="s">
        <v>291</v>
      </c>
      <c r="I3010" s="10" t="str">
        <f>_xlfn.XLOOKUP(E3010,Country_MZ[MARKET_NODE],Country_MZ[COUNTRY_NAME])</f>
        <v>ITALY</v>
      </c>
      <c r="J3010" s="10" t="str">
        <f>_xlfn.XLOOKUP(A3010,Country_MZ[MARKET_NODE],Country_MZ[COUNTRY_NAME])</f>
        <v>ITALY</v>
      </c>
    </row>
    <row r="3011" spans="1:10" hidden="1">
      <c r="A3011" s="10" t="s">
        <v>62</v>
      </c>
      <c r="B3011" s="10" t="s">
        <v>275</v>
      </c>
      <c r="C3011" s="10" t="s">
        <v>438</v>
      </c>
      <c r="D3011" s="10">
        <v>2031</v>
      </c>
      <c r="E3011" s="10" t="s">
        <v>62</v>
      </c>
      <c r="F3011" s="10">
        <v>1500</v>
      </c>
      <c r="G3011" s="10">
        <v>1500</v>
      </c>
      <c r="H3011" s="10" t="s">
        <v>291</v>
      </c>
      <c r="I3011" s="10" t="str">
        <f>_xlfn.XLOOKUP(E3011,Country_MZ[MARKET_NODE],Country_MZ[COUNTRY_NAME])</f>
        <v>ITALY</v>
      </c>
      <c r="J3011" s="10" t="str">
        <f>_xlfn.XLOOKUP(A3011,Country_MZ[MARKET_NODE],Country_MZ[COUNTRY_NAME])</f>
        <v>ITALY</v>
      </c>
    </row>
    <row r="3012" spans="1:10" hidden="1">
      <c r="A3012" s="10" t="s">
        <v>62</v>
      </c>
      <c r="B3012" s="10" t="s">
        <v>275</v>
      </c>
      <c r="C3012" s="10" t="s">
        <v>438</v>
      </c>
      <c r="D3012" s="10">
        <v>2032</v>
      </c>
      <c r="E3012" s="10" t="s">
        <v>62</v>
      </c>
      <c r="F3012" s="10">
        <v>1500</v>
      </c>
      <c r="G3012" s="10">
        <v>1500</v>
      </c>
      <c r="H3012" s="10" t="s">
        <v>291</v>
      </c>
      <c r="I3012" s="10" t="str">
        <f>_xlfn.XLOOKUP(E3012,Country_MZ[MARKET_NODE],Country_MZ[COUNTRY_NAME])</f>
        <v>ITALY</v>
      </c>
      <c r="J3012" s="10" t="str">
        <f>_xlfn.XLOOKUP(A3012,Country_MZ[MARKET_NODE],Country_MZ[COUNTRY_NAME])</f>
        <v>ITALY</v>
      </c>
    </row>
    <row r="3013" spans="1:10" hidden="1">
      <c r="A3013" s="10" t="s">
        <v>62</v>
      </c>
      <c r="B3013" s="10" t="s">
        <v>275</v>
      </c>
      <c r="C3013" s="10" t="s">
        <v>438</v>
      </c>
      <c r="D3013" s="10">
        <v>2033</v>
      </c>
      <c r="E3013" s="10" t="s">
        <v>62</v>
      </c>
      <c r="F3013" s="10">
        <v>1500</v>
      </c>
      <c r="G3013" s="10">
        <v>1500</v>
      </c>
      <c r="H3013" s="10" t="s">
        <v>291</v>
      </c>
      <c r="I3013" s="10" t="str">
        <f>_xlfn.XLOOKUP(E3013,Country_MZ[MARKET_NODE],Country_MZ[COUNTRY_NAME])</f>
        <v>ITALY</v>
      </c>
      <c r="J3013" s="10" t="str">
        <f>_xlfn.XLOOKUP(A3013,Country_MZ[MARKET_NODE],Country_MZ[COUNTRY_NAME])</f>
        <v>ITALY</v>
      </c>
    </row>
    <row r="3014" spans="1:10" hidden="1">
      <c r="A3014" s="10" t="s">
        <v>62</v>
      </c>
      <c r="B3014" s="10" t="s">
        <v>275</v>
      </c>
      <c r="C3014" s="10" t="s">
        <v>438</v>
      </c>
      <c r="D3014" s="10">
        <v>2034</v>
      </c>
      <c r="E3014" s="10" t="s">
        <v>62</v>
      </c>
      <c r="F3014" s="10">
        <v>1500</v>
      </c>
      <c r="G3014" s="10">
        <v>1500</v>
      </c>
      <c r="H3014" s="10" t="s">
        <v>291</v>
      </c>
      <c r="I3014" s="10" t="str">
        <f>_xlfn.XLOOKUP(E3014,Country_MZ[MARKET_NODE],Country_MZ[COUNTRY_NAME])</f>
        <v>ITALY</v>
      </c>
      <c r="J3014" s="10" t="str">
        <f>_xlfn.XLOOKUP(A3014,Country_MZ[MARKET_NODE],Country_MZ[COUNTRY_NAME])</f>
        <v>ITALY</v>
      </c>
    </row>
    <row r="3015" spans="1:10" hidden="1">
      <c r="A3015" s="10" t="s">
        <v>62</v>
      </c>
      <c r="B3015" s="10" t="s">
        <v>275</v>
      </c>
      <c r="C3015" s="10" t="s">
        <v>438</v>
      </c>
      <c r="D3015" s="10">
        <v>2035</v>
      </c>
      <c r="E3015" s="10" t="s">
        <v>62</v>
      </c>
      <c r="F3015" s="10">
        <v>1500</v>
      </c>
      <c r="G3015" s="10">
        <v>1500</v>
      </c>
      <c r="H3015" s="10" t="s">
        <v>291</v>
      </c>
      <c r="I3015" s="10" t="str">
        <f>_xlfn.XLOOKUP(E3015,Country_MZ[MARKET_NODE],Country_MZ[COUNTRY_NAME])</f>
        <v>ITALY</v>
      </c>
      <c r="J3015" s="10" t="str">
        <f>_xlfn.XLOOKUP(A3015,Country_MZ[MARKET_NODE],Country_MZ[COUNTRY_NAME])</f>
        <v>ITALY</v>
      </c>
    </row>
    <row r="3016" spans="1:10" hidden="1">
      <c r="A3016" s="10" t="s">
        <v>62</v>
      </c>
      <c r="B3016" s="10" t="s">
        <v>70</v>
      </c>
      <c r="C3016" s="10" t="s">
        <v>439</v>
      </c>
      <c r="D3016" s="10">
        <v>2025</v>
      </c>
      <c r="E3016" s="10" t="s">
        <v>62</v>
      </c>
      <c r="F3016" s="10">
        <v>0</v>
      </c>
      <c r="G3016" s="10">
        <v>0</v>
      </c>
      <c r="H3016" s="10" t="s">
        <v>291</v>
      </c>
      <c r="I3016" s="10" t="str">
        <f>_xlfn.XLOOKUP(E3016,Country_MZ[MARKET_NODE],Country_MZ[COUNTRY_NAME])</f>
        <v>ITALY</v>
      </c>
      <c r="J3016" s="10" t="str">
        <f>_xlfn.XLOOKUP(A3016,Country_MZ[MARKET_NODE],Country_MZ[COUNTRY_NAME])</f>
        <v>ITALY</v>
      </c>
    </row>
    <row r="3017" spans="1:10" hidden="1">
      <c r="A3017" s="10" t="s">
        <v>62</v>
      </c>
      <c r="B3017" s="10" t="s">
        <v>70</v>
      </c>
      <c r="C3017" s="10" t="s">
        <v>439</v>
      </c>
      <c r="D3017" s="10">
        <v>2025</v>
      </c>
      <c r="E3017" s="10" t="s">
        <v>70</v>
      </c>
      <c r="F3017" s="10">
        <v>0</v>
      </c>
      <c r="G3017" s="10">
        <v>0</v>
      </c>
      <c r="H3017" s="10" t="s">
        <v>291</v>
      </c>
      <c r="I3017" s="10" t="str">
        <f>_xlfn.XLOOKUP(E3017,Country_MZ[MARKET_NODE],Country_MZ[COUNTRY_NAME])</f>
        <v>MALTA</v>
      </c>
      <c r="J3017" s="10" t="str">
        <f>_xlfn.XLOOKUP(A3017,Country_MZ[MARKET_NODE],Country_MZ[COUNTRY_NAME])</f>
        <v>ITALY</v>
      </c>
    </row>
    <row r="3018" spans="1:10" hidden="1">
      <c r="A3018" s="10" t="s">
        <v>62</v>
      </c>
      <c r="B3018" s="10" t="s">
        <v>70</v>
      </c>
      <c r="C3018" s="10" t="s">
        <v>439</v>
      </c>
      <c r="D3018" s="10">
        <v>2026</v>
      </c>
      <c r="E3018" s="10" t="s">
        <v>62</v>
      </c>
      <c r="F3018" s="10">
        <v>450</v>
      </c>
      <c r="G3018" s="10">
        <v>200</v>
      </c>
      <c r="H3018" s="10" t="s">
        <v>292</v>
      </c>
      <c r="I3018" s="10" t="str">
        <f>_xlfn.XLOOKUP(E3018,Country_MZ[MARKET_NODE],Country_MZ[COUNTRY_NAME])</f>
        <v>ITALY</v>
      </c>
      <c r="J3018" s="10" t="str">
        <f>_xlfn.XLOOKUP(A3018,Country_MZ[MARKET_NODE],Country_MZ[COUNTRY_NAME])</f>
        <v>ITALY</v>
      </c>
    </row>
    <row r="3019" spans="1:10" hidden="1">
      <c r="A3019" s="10" t="s">
        <v>62</v>
      </c>
      <c r="B3019" s="10" t="s">
        <v>70</v>
      </c>
      <c r="C3019" s="10" t="s">
        <v>439</v>
      </c>
      <c r="D3019" s="10">
        <v>2026</v>
      </c>
      <c r="E3019" s="10" t="s">
        <v>70</v>
      </c>
      <c r="F3019" s="10">
        <v>450</v>
      </c>
      <c r="G3019" s="10">
        <v>200</v>
      </c>
      <c r="H3019" s="10" t="s">
        <v>292</v>
      </c>
      <c r="I3019" s="10" t="str">
        <f>_xlfn.XLOOKUP(E3019,Country_MZ[MARKET_NODE],Country_MZ[COUNTRY_NAME])</f>
        <v>MALTA</v>
      </c>
      <c r="J3019" s="10" t="str">
        <f>_xlfn.XLOOKUP(A3019,Country_MZ[MARKET_NODE],Country_MZ[COUNTRY_NAME])</f>
        <v>ITALY</v>
      </c>
    </row>
    <row r="3020" spans="1:10" hidden="1">
      <c r="A3020" s="10" t="s">
        <v>62</v>
      </c>
      <c r="B3020" s="10" t="s">
        <v>70</v>
      </c>
      <c r="C3020" s="10" t="s">
        <v>439</v>
      </c>
      <c r="D3020" s="10">
        <v>2027</v>
      </c>
      <c r="E3020" s="10" t="s">
        <v>62</v>
      </c>
      <c r="F3020" s="10">
        <v>0</v>
      </c>
      <c r="G3020" s="10">
        <v>0</v>
      </c>
      <c r="H3020" s="10" t="s">
        <v>291</v>
      </c>
      <c r="I3020" s="10" t="str">
        <f>_xlfn.XLOOKUP(E3020,Country_MZ[MARKET_NODE],Country_MZ[COUNTRY_NAME])</f>
        <v>ITALY</v>
      </c>
      <c r="J3020" s="10" t="str">
        <f>_xlfn.XLOOKUP(A3020,Country_MZ[MARKET_NODE],Country_MZ[COUNTRY_NAME])</f>
        <v>ITALY</v>
      </c>
    </row>
    <row r="3021" spans="1:10" hidden="1">
      <c r="A3021" s="10" t="s">
        <v>62</v>
      </c>
      <c r="B3021" s="10" t="s">
        <v>70</v>
      </c>
      <c r="C3021" s="10" t="s">
        <v>439</v>
      </c>
      <c r="D3021" s="10">
        <v>2027</v>
      </c>
      <c r="E3021" s="10" t="s">
        <v>70</v>
      </c>
      <c r="F3021" s="10">
        <v>0</v>
      </c>
      <c r="G3021" s="10">
        <v>0</v>
      </c>
      <c r="H3021" s="10" t="s">
        <v>291</v>
      </c>
      <c r="I3021" s="10" t="str">
        <f>_xlfn.XLOOKUP(E3021,Country_MZ[MARKET_NODE],Country_MZ[COUNTRY_NAME])</f>
        <v>MALTA</v>
      </c>
      <c r="J3021" s="10" t="str">
        <f>_xlfn.XLOOKUP(A3021,Country_MZ[MARKET_NODE],Country_MZ[COUNTRY_NAME])</f>
        <v>ITALY</v>
      </c>
    </row>
    <row r="3022" spans="1:10" hidden="1">
      <c r="A3022" s="10" t="s">
        <v>62</v>
      </c>
      <c r="B3022" s="10" t="s">
        <v>70</v>
      </c>
      <c r="C3022" s="10" t="s">
        <v>439</v>
      </c>
      <c r="D3022" s="10">
        <v>2028</v>
      </c>
      <c r="E3022" s="10" t="s">
        <v>62</v>
      </c>
      <c r="F3022" s="10">
        <v>450</v>
      </c>
      <c r="G3022" s="10">
        <v>400</v>
      </c>
      <c r="H3022" s="10" t="s">
        <v>292</v>
      </c>
      <c r="I3022" s="10" t="str">
        <f>_xlfn.XLOOKUP(E3022,Country_MZ[MARKET_NODE],Country_MZ[COUNTRY_NAME])</f>
        <v>ITALY</v>
      </c>
      <c r="J3022" s="10" t="str">
        <f>_xlfn.XLOOKUP(A3022,Country_MZ[MARKET_NODE],Country_MZ[COUNTRY_NAME])</f>
        <v>ITALY</v>
      </c>
    </row>
    <row r="3023" spans="1:10" hidden="1">
      <c r="A3023" s="10" t="s">
        <v>62</v>
      </c>
      <c r="B3023" s="10" t="s">
        <v>70</v>
      </c>
      <c r="C3023" s="10" t="s">
        <v>439</v>
      </c>
      <c r="D3023" s="10">
        <v>2028</v>
      </c>
      <c r="E3023" s="10" t="s">
        <v>70</v>
      </c>
      <c r="F3023" s="10">
        <v>450</v>
      </c>
      <c r="G3023" s="10">
        <v>225</v>
      </c>
      <c r="H3023" s="10" t="s">
        <v>292</v>
      </c>
      <c r="I3023" s="10" t="str">
        <f>_xlfn.XLOOKUP(E3023,Country_MZ[MARKET_NODE],Country_MZ[COUNTRY_NAME])</f>
        <v>MALTA</v>
      </c>
      <c r="J3023" s="10" t="str">
        <f>_xlfn.XLOOKUP(A3023,Country_MZ[MARKET_NODE],Country_MZ[COUNTRY_NAME])</f>
        <v>ITALY</v>
      </c>
    </row>
    <row r="3024" spans="1:10" hidden="1">
      <c r="A3024" s="10" t="s">
        <v>62</v>
      </c>
      <c r="B3024" s="10" t="s">
        <v>70</v>
      </c>
      <c r="C3024" s="10" t="s">
        <v>439</v>
      </c>
      <c r="D3024" s="10">
        <v>2029</v>
      </c>
      <c r="E3024" s="10" t="s">
        <v>62</v>
      </c>
      <c r="F3024" s="10">
        <v>450</v>
      </c>
      <c r="G3024" s="10">
        <v>400</v>
      </c>
      <c r="H3024" s="10" t="s">
        <v>292</v>
      </c>
      <c r="I3024" s="10" t="str">
        <f>_xlfn.XLOOKUP(E3024,Country_MZ[MARKET_NODE],Country_MZ[COUNTRY_NAME])</f>
        <v>ITALY</v>
      </c>
      <c r="J3024" s="10" t="str">
        <f>_xlfn.XLOOKUP(A3024,Country_MZ[MARKET_NODE],Country_MZ[COUNTRY_NAME])</f>
        <v>ITALY</v>
      </c>
    </row>
    <row r="3025" spans="1:10" hidden="1">
      <c r="A3025" s="10" t="s">
        <v>62</v>
      </c>
      <c r="B3025" s="10" t="s">
        <v>70</v>
      </c>
      <c r="C3025" s="10" t="s">
        <v>439</v>
      </c>
      <c r="D3025" s="10">
        <v>2029</v>
      </c>
      <c r="E3025" s="10" t="s">
        <v>70</v>
      </c>
      <c r="F3025" s="10">
        <v>0</v>
      </c>
      <c r="G3025" s="10">
        <v>0</v>
      </c>
      <c r="H3025" s="10" t="s">
        <v>291</v>
      </c>
      <c r="I3025" s="10" t="str">
        <f>_xlfn.XLOOKUP(E3025,Country_MZ[MARKET_NODE],Country_MZ[COUNTRY_NAME])</f>
        <v>MALTA</v>
      </c>
      <c r="J3025" s="10" t="str">
        <f>_xlfn.XLOOKUP(A3025,Country_MZ[MARKET_NODE],Country_MZ[COUNTRY_NAME])</f>
        <v>ITALY</v>
      </c>
    </row>
    <row r="3026" spans="1:10" hidden="1">
      <c r="A3026" s="10" t="s">
        <v>62</v>
      </c>
      <c r="B3026" s="10" t="s">
        <v>70</v>
      </c>
      <c r="C3026" s="10" t="s">
        <v>439</v>
      </c>
      <c r="D3026" s="10">
        <v>2030</v>
      </c>
      <c r="E3026" s="10" t="s">
        <v>62</v>
      </c>
      <c r="F3026" s="10">
        <v>450</v>
      </c>
      <c r="G3026" s="10">
        <v>400</v>
      </c>
      <c r="H3026" s="10" t="s">
        <v>292</v>
      </c>
      <c r="I3026" s="10" t="str">
        <f>_xlfn.XLOOKUP(E3026,Country_MZ[MARKET_NODE],Country_MZ[COUNTRY_NAME])</f>
        <v>ITALY</v>
      </c>
      <c r="J3026" s="10" t="str">
        <f>_xlfn.XLOOKUP(A3026,Country_MZ[MARKET_NODE],Country_MZ[COUNTRY_NAME])</f>
        <v>ITALY</v>
      </c>
    </row>
    <row r="3027" spans="1:10" hidden="1">
      <c r="A3027" s="10" t="s">
        <v>62</v>
      </c>
      <c r="B3027" s="10" t="s">
        <v>70</v>
      </c>
      <c r="C3027" s="10" t="s">
        <v>439</v>
      </c>
      <c r="D3027" s="10">
        <v>2030</v>
      </c>
      <c r="E3027" s="10" t="s">
        <v>70</v>
      </c>
      <c r="F3027" s="10">
        <v>450</v>
      </c>
      <c r="G3027" s="10">
        <v>225</v>
      </c>
      <c r="H3027" s="10" t="s">
        <v>292</v>
      </c>
      <c r="I3027" s="10" t="str">
        <f>_xlfn.XLOOKUP(E3027,Country_MZ[MARKET_NODE],Country_MZ[COUNTRY_NAME])</f>
        <v>MALTA</v>
      </c>
      <c r="J3027" s="10" t="str">
        <f>_xlfn.XLOOKUP(A3027,Country_MZ[MARKET_NODE],Country_MZ[COUNTRY_NAME])</f>
        <v>ITALY</v>
      </c>
    </row>
    <row r="3028" spans="1:10" hidden="1">
      <c r="A3028" s="10" t="s">
        <v>62</v>
      </c>
      <c r="B3028" s="10" t="s">
        <v>70</v>
      </c>
      <c r="C3028" s="10" t="s">
        <v>439</v>
      </c>
      <c r="D3028" s="10">
        <v>2031</v>
      </c>
      <c r="E3028" s="10" t="s">
        <v>62</v>
      </c>
      <c r="F3028" s="10">
        <v>450</v>
      </c>
      <c r="G3028" s="10">
        <v>400</v>
      </c>
      <c r="H3028" s="10" t="s">
        <v>292</v>
      </c>
      <c r="I3028" s="10" t="str">
        <f>_xlfn.XLOOKUP(E3028,Country_MZ[MARKET_NODE],Country_MZ[COUNTRY_NAME])</f>
        <v>ITALY</v>
      </c>
      <c r="J3028" s="10" t="str">
        <f>_xlfn.XLOOKUP(A3028,Country_MZ[MARKET_NODE],Country_MZ[COUNTRY_NAME])</f>
        <v>ITALY</v>
      </c>
    </row>
    <row r="3029" spans="1:10" hidden="1">
      <c r="A3029" s="10" t="s">
        <v>62</v>
      </c>
      <c r="B3029" s="10" t="s">
        <v>70</v>
      </c>
      <c r="C3029" s="10" t="s">
        <v>439</v>
      </c>
      <c r="D3029" s="10">
        <v>2031</v>
      </c>
      <c r="E3029" s="10" t="s">
        <v>70</v>
      </c>
      <c r="F3029" s="10">
        <v>0</v>
      </c>
      <c r="G3029" s="10">
        <v>0</v>
      </c>
      <c r="H3029" s="10" t="s">
        <v>291</v>
      </c>
      <c r="I3029" s="10" t="str">
        <f>_xlfn.XLOOKUP(E3029,Country_MZ[MARKET_NODE],Country_MZ[COUNTRY_NAME])</f>
        <v>MALTA</v>
      </c>
      <c r="J3029" s="10" t="str">
        <f>_xlfn.XLOOKUP(A3029,Country_MZ[MARKET_NODE],Country_MZ[COUNTRY_NAME])</f>
        <v>ITALY</v>
      </c>
    </row>
    <row r="3030" spans="1:10" hidden="1">
      <c r="A3030" s="10" t="s">
        <v>62</v>
      </c>
      <c r="B3030" s="10" t="s">
        <v>70</v>
      </c>
      <c r="C3030" s="10" t="s">
        <v>439</v>
      </c>
      <c r="D3030" s="10">
        <v>2032</v>
      </c>
      <c r="E3030" s="10" t="s">
        <v>62</v>
      </c>
      <c r="F3030" s="10">
        <v>450</v>
      </c>
      <c r="G3030" s="10">
        <v>400</v>
      </c>
      <c r="H3030" s="10" t="s">
        <v>292</v>
      </c>
      <c r="I3030" s="10" t="str">
        <f>_xlfn.XLOOKUP(E3030,Country_MZ[MARKET_NODE],Country_MZ[COUNTRY_NAME])</f>
        <v>ITALY</v>
      </c>
      <c r="J3030" s="10" t="str">
        <f>_xlfn.XLOOKUP(A3030,Country_MZ[MARKET_NODE],Country_MZ[COUNTRY_NAME])</f>
        <v>ITALY</v>
      </c>
    </row>
    <row r="3031" spans="1:10" hidden="1">
      <c r="A3031" s="10" t="s">
        <v>62</v>
      </c>
      <c r="B3031" s="10" t="s">
        <v>70</v>
      </c>
      <c r="C3031" s="10" t="s">
        <v>439</v>
      </c>
      <c r="D3031" s="10">
        <v>2032</v>
      </c>
      <c r="E3031" s="10" t="s">
        <v>70</v>
      </c>
      <c r="F3031" s="10">
        <v>0</v>
      </c>
      <c r="G3031" s="10">
        <v>0</v>
      </c>
      <c r="H3031" s="10" t="s">
        <v>291</v>
      </c>
      <c r="I3031" s="10" t="str">
        <f>_xlfn.XLOOKUP(E3031,Country_MZ[MARKET_NODE],Country_MZ[COUNTRY_NAME])</f>
        <v>MALTA</v>
      </c>
      <c r="J3031" s="10" t="str">
        <f>_xlfn.XLOOKUP(A3031,Country_MZ[MARKET_NODE],Country_MZ[COUNTRY_NAME])</f>
        <v>ITALY</v>
      </c>
    </row>
    <row r="3032" spans="1:10" hidden="1">
      <c r="A3032" s="10" t="s">
        <v>62</v>
      </c>
      <c r="B3032" s="10" t="s">
        <v>70</v>
      </c>
      <c r="C3032" s="10" t="s">
        <v>439</v>
      </c>
      <c r="D3032" s="10">
        <v>2033</v>
      </c>
      <c r="E3032" s="10" t="s">
        <v>62</v>
      </c>
      <c r="F3032" s="10">
        <v>450</v>
      </c>
      <c r="G3032" s="10">
        <v>400</v>
      </c>
      <c r="H3032" s="10" t="s">
        <v>292</v>
      </c>
      <c r="I3032" s="10" t="str">
        <f>_xlfn.XLOOKUP(E3032,Country_MZ[MARKET_NODE],Country_MZ[COUNTRY_NAME])</f>
        <v>ITALY</v>
      </c>
      <c r="J3032" s="10" t="str">
        <f>_xlfn.XLOOKUP(A3032,Country_MZ[MARKET_NODE],Country_MZ[COUNTRY_NAME])</f>
        <v>ITALY</v>
      </c>
    </row>
    <row r="3033" spans="1:10" hidden="1">
      <c r="A3033" s="10" t="s">
        <v>62</v>
      </c>
      <c r="B3033" s="10" t="s">
        <v>70</v>
      </c>
      <c r="C3033" s="10" t="s">
        <v>439</v>
      </c>
      <c r="D3033" s="10">
        <v>2033</v>
      </c>
      <c r="E3033" s="10" t="s">
        <v>70</v>
      </c>
      <c r="F3033" s="10">
        <v>0</v>
      </c>
      <c r="G3033" s="10">
        <v>0</v>
      </c>
      <c r="H3033" s="10" t="s">
        <v>291</v>
      </c>
      <c r="I3033" s="10" t="str">
        <f>_xlfn.XLOOKUP(E3033,Country_MZ[MARKET_NODE],Country_MZ[COUNTRY_NAME])</f>
        <v>MALTA</v>
      </c>
      <c r="J3033" s="10" t="str">
        <f>_xlfn.XLOOKUP(A3033,Country_MZ[MARKET_NODE],Country_MZ[COUNTRY_NAME])</f>
        <v>ITALY</v>
      </c>
    </row>
    <row r="3034" spans="1:10" hidden="1">
      <c r="A3034" s="10" t="s">
        <v>62</v>
      </c>
      <c r="B3034" s="10" t="s">
        <v>70</v>
      </c>
      <c r="C3034" s="10" t="s">
        <v>439</v>
      </c>
      <c r="D3034" s="10">
        <v>2034</v>
      </c>
      <c r="E3034" s="10" t="s">
        <v>62</v>
      </c>
      <c r="F3034" s="10">
        <v>450</v>
      </c>
      <c r="G3034" s="10">
        <v>400</v>
      </c>
      <c r="H3034" s="10" t="s">
        <v>292</v>
      </c>
      <c r="I3034" s="10" t="str">
        <f>_xlfn.XLOOKUP(E3034,Country_MZ[MARKET_NODE],Country_MZ[COUNTRY_NAME])</f>
        <v>ITALY</v>
      </c>
      <c r="J3034" s="10" t="str">
        <f>_xlfn.XLOOKUP(A3034,Country_MZ[MARKET_NODE],Country_MZ[COUNTRY_NAME])</f>
        <v>ITALY</v>
      </c>
    </row>
    <row r="3035" spans="1:10" hidden="1">
      <c r="A3035" s="10" t="s">
        <v>62</v>
      </c>
      <c r="B3035" s="10" t="s">
        <v>70</v>
      </c>
      <c r="C3035" s="10" t="s">
        <v>439</v>
      </c>
      <c r="D3035" s="10">
        <v>2034</v>
      </c>
      <c r="E3035" s="10" t="s">
        <v>70</v>
      </c>
      <c r="F3035" s="10">
        <v>0</v>
      </c>
      <c r="G3035" s="10">
        <v>0</v>
      </c>
      <c r="H3035" s="10" t="s">
        <v>291</v>
      </c>
      <c r="I3035" s="10" t="str">
        <f>_xlfn.XLOOKUP(E3035,Country_MZ[MARKET_NODE],Country_MZ[COUNTRY_NAME])</f>
        <v>MALTA</v>
      </c>
      <c r="J3035" s="10" t="str">
        <f>_xlfn.XLOOKUP(A3035,Country_MZ[MARKET_NODE],Country_MZ[COUNTRY_NAME])</f>
        <v>ITALY</v>
      </c>
    </row>
    <row r="3036" spans="1:10" hidden="1">
      <c r="A3036" s="10" t="s">
        <v>62</v>
      </c>
      <c r="B3036" s="10" t="s">
        <v>70</v>
      </c>
      <c r="C3036" s="10" t="s">
        <v>439</v>
      </c>
      <c r="D3036" s="10">
        <v>2035</v>
      </c>
      <c r="E3036" s="10" t="s">
        <v>62</v>
      </c>
      <c r="F3036" s="10">
        <v>450</v>
      </c>
      <c r="G3036" s="10">
        <v>400</v>
      </c>
      <c r="H3036" s="10" t="s">
        <v>292</v>
      </c>
      <c r="I3036" s="10" t="str">
        <f>_xlfn.XLOOKUP(E3036,Country_MZ[MARKET_NODE],Country_MZ[COUNTRY_NAME])</f>
        <v>ITALY</v>
      </c>
      <c r="J3036" s="10" t="str">
        <f>_xlfn.XLOOKUP(A3036,Country_MZ[MARKET_NODE],Country_MZ[COUNTRY_NAME])</f>
        <v>ITALY</v>
      </c>
    </row>
    <row r="3037" spans="1:10" hidden="1">
      <c r="A3037" s="10" t="s">
        <v>62</v>
      </c>
      <c r="B3037" s="10" t="s">
        <v>70</v>
      </c>
      <c r="C3037" s="10" t="s">
        <v>439</v>
      </c>
      <c r="D3037" s="10">
        <v>2035</v>
      </c>
      <c r="E3037" s="10" t="s">
        <v>70</v>
      </c>
      <c r="F3037" s="10">
        <v>450</v>
      </c>
      <c r="G3037" s="10">
        <v>225</v>
      </c>
      <c r="H3037" s="10" t="s">
        <v>292</v>
      </c>
      <c r="I3037" s="10" t="str">
        <f>_xlfn.XLOOKUP(E3037,Country_MZ[MARKET_NODE],Country_MZ[COUNTRY_NAME])</f>
        <v>MALTA</v>
      </c>
      <c r="J3037" s="10" t="str">
        <f>_xlfn.XLOOKUP(A3037,Country_MZ[MARKET_NODE],Country_MZ[COUNTRY_NAME])</f>
        <v>ITALY</v>
      </c>
    </row>
    <row r="3038" spans="1:10" hidden="1">
      <c r="A3038" s="10" t="s">
        <v>275</v>
      </c>
      <c r="B3038" s="10" t="s">
        <v>58</v>
      </c>
      <c r="C3038" s="10" t="s">
        <v>440</v>
      </c>
      <c r="D3038" s="10">
        <v>2025</v>
      </c>
      <c r="E3038" s="10" t="s">
        <v>58</v>
      </c>
      <c r="F3038" s="10">
        <v>0</v>
      </c>
      <c r="G3038" s="10">
        <v>0</v>
      </c>
      <c r="H3038" s="10" t="s">
        <v>291</v>
      </c>
      <c r="I3038" s="10" t="str">
        <f>_xlfn.XLOOKUP(E3038,Country_MZ[MARKET_NODE],Country_MZ[COUNTRY_NAME])</f>
        <v>ITALY</v>
      </c>
      <c r="J3038" s="10" t="str">
        <f>_xlfn.XLOOKUP(A3038,Country_MZ[MARKET_NODE],Country_MZ[COUNTRY_NAME])</f>
        <v>ITALY</v>
      </c>
    </row>
    <row r="3039" spans="1:10" hidden="1">
      <c r="A3039" s="10" t="s">
        <v>275</v>
      </c>
      <c r="B3039" s="10" t="s">
        <v>58</v>
      </c>
      <c r="C3039" s="10" t="s">
        <v>440</v>
      </c>
      <c r="D3039" s="10">
        <v>2026</v>
      </c>
      <c r="E3039" s="10" t="s">
        <v>58</v>
      </c>
      <c r="F3039" s="10">
        <v>0</v>
      </c>
      <c r="G3039" s="10">
        <v>0</v>
      </c>
      <c r="H3039" s="10" t="s">
        <v>291</v>
      </c>
      <c r="I3039" s="10" t="str">
        <f>_xlfn.XLOOKUP(E3039,Country_MZ[MARKET_NODE],Country_MZ[COUNTRY_NAME])</f>
        <v>ITALY</v>
      </c>
      <c r="J3039" s="10" t="str">
        <f>_xlfn.XLOOKUP(A3039,Country_MZ[MARKET_NODE],Country_MZ[COUNTRY_NAME])</f>
        <v>ITALY</v>
      </c>
    </row>
    <row r="3040" spans="1:10" hidden="1">
      <c r="A3040" s="10" t="s">
        <v>275</v>
      </c>
      <c r="B3040" s="10" t="s">
        <v>58</v>
      </c>
      <c r="C3040" s="10" t="s">
        <v>440</v>
      </c>
      <c r="D3040" s="10">
        <v>2027</v>
      </c>
      <c r="E3040" s="10" t="s">
        <v>58</v>
      </c>
      <c r="F3040" s="10">
        <v>0</v>
      </c>
      <c r="G3040" s="10">
        <v>0</v>
      </c>
      <c r="H3040" s="10" t="s">
        <v>291</v>
      </c>
      <c r="I3040" s="10" t="str">
        <f>_xlfn.XLOOKUP(E3040,Country_MZ[MARKET_NODE],Country_MZ[COUNTRY_NAME])</f>
        <v>ITALY</v>
      </c>
      <c r="J3040" s="10" t="str">
        <f>_xlfn.XLOOKUP(A3040,Country_MZ[MARKET_NODE],Country_MZ[COUNTRY_NAME])</f>
        <v>ITALY</v>
      </c>
    </row>
    <row r="3041" spans="1:10" hidden="1">
      <c r="A3041" s="10" t="s">
        <v>275</v>
      </c>
      <c r="B3041" s="10" t="s">
        <v>58</v>
      </c>
      <c r="C3041" s="10" t="s">
        <v>440</v>
      </c>
      <c r="D3041" s="10">
        <v>2028</v>
      </c>
      <c r="E3041" s="10" t="s">
        <v>58</v>
      </c>
      <c r="F3041" s="10">
        <v>1000</v>
      </c>
      <c r="G3041" s="10">
        <v>1000</v>
      </c>
      <c r="H3041" s="10" t="s">
        <v>291</v>
      </c>
      <c r="I3041" s="10" t="str">
        <f>_xlfn.XLOOKUP(E3041,Country_MZ[MARKET_NODE],Country_MZ[COUNTRY_NAME])</f>
        <v>ITALY</v>
      </c>
      <c r="J3041" s="10" t="str">
        <f>_xlfn.XLOOKUP(A3041,Country_MZ[MARKET_NODE],Country_MZ[COUNTRY_NAME])</f>
        <v>ITALY</v>
      </c>
    </row>
    <row r="3042" spans="1:10" hidden="1">
      <c r="A3042" s="10" t="s">
        <v>275</v>
      </c>
      <c r="B3042" s="10" t="s">
        <v>58</v>
      </c>
      <c r="C3042" s="10" t="s">
        <v>440</v>
      </c>
      <c r="D3042" s="10">
        <v>2029</v>
      </c>
      <c r="E3042" s="10" t="s">
        <v>58</v>
      </c>
      <c r="F3042" s="10">
        <v>1000</v>
      </c>
      <c r="G3042" s="10">
        <v>1000</v>
      </c>
      <c r="H3042" s="10" t="s">
        <v>291</v>
      </c>
      <c r="I3042" s="10" t="str">
        <f>_xlfn.XLOOKUP(E3042,Country_MZ[MARKET_NODE],Country_MZ[COUNTRY_NAME])</f>
        <v>ITALY</v>
      </c>
      <c r="J3042" s="10" t="str">
        <f>_xlfn.XLOOKUP(A3042,Country_MZ[MARKET_NODE],Country_MZ[COUNTRY_NAME])</f>
        <v>ITALY</v>
      </c>
    </row>
    <row r="3043" spans="1:10" hidden="1">
      <c r="A3043" s="10" t="s">
        <v>275</v>
      </c>
      <c r="B3043" s="10" t="s">
        <v>58</v>
      </c>
      <c r="C3043" s="10" t="s">
        <v>440</v>
      </c>
      <c r="D3043" s="10">
        <v>2030</v>
      </c>
      <c r="E3043" s="10" t="s">
        <v>58</v>
      </c>
      <c r="F3043" s="10">
        <v>1000</v>
      </c>
      <c r="G3043" s="10">
        <v>1000</v>
      </c>
      <c r="H3043" s="10" t="s">
        <v>291</v>
      </c>
      <c r="I3043" s="10" t="str">
        <f>_xlfn.XLOOKUP(E3043,Country_MZ[MARKET_NODE],Country_MZ[COUNTRY_NAME])</f>
        <v>ITALY</v>
      </c>
      <c r="J3043" s="10" t="str">
        <f>_xlfn.XLOOKUP(A3043,Country_MZ[MARKET_NODE],Country_MZ[COUNTRY_NAME])</f>
        <v>ITALY</v>
      </c>
    </row>
    <row r="3044" spans="1:10" hidden="1">
      <c r="A3044" s="10" t="s">
        <v>275</v>
      </c>
      <c r="B3044" s="10" t="s">
        <v>58</v>
      </c>
      <c r="C3044" s="10" t="s">
        <v>440</v>
      </c>
      <c r="D3044" s="10">
        <v>2031</v>
      </c>
      <c r="E3044" s="10" t="s">
        <v>58</v>
      </c>
      <c r="F3044" s="10">
        <v>1000</v>
      </c>
      <c r="G3044" s="10">
        <v>1000</v>
      </c>
      <c r="H3044" s="10" t="s">
        <v>291</v>
      </c>
      <c r="I3044" s="10" t="str">
        <f>_xlfn.XLOOKUP(E3044,Country_MZ[MARKET_NODE],Country_MZ[COUNTRY_NAME])</f>
        <v>ITALY</v>
      </c>
      <c r="J3044" s="10" t="str">
        <f>_xlfn.XLOOKUP(A3044,Country_MZ[MARKET_NODE],Country_MZ[COUNTRY_NAME])</f>
        <v>ITALY</v>
      </c>
    </row>
    <row r="3045" spans="1:10" hidden="1">
      <c r="A3045" s="10" t="s">
        <v>275</v>
      </c>
      <c r="B3045" s="10" t="s">
        <v>58</v>
      </c>
      <c r="C3045" s="10" t="s">
        <v>440</v>
      </c>
      <c r="D3045" s="10">
        <v>2032</v>
      </c>
      <c r="E3045" s="10" t="s">
        <v>58</v>
      </c>
      <c r="F3045" s="10">
        <v>1000</v>
      </c>
      <c r="G3045" s="10">
        <v>1000</v>
      </c>
      <c r="H3045" s="10" t="s">
        <v>291</v>
      </c>
      <c r="I3045" s="10" t="str">
        <f>_xlfn.XLOOKUP(E3045,Country_MZ[MARKET_NODE],Country_MZ[COUNTRY_NAME])</f>
        <v>ITALY</v>
      </c>
      <c r="J3045" s="10" t="str">
        <f>_xlfn.XLOOKUP(A3045,Country_MZ[MARKET_NODE],Country_MZ[COUNTRY_NAME])</f>
        <v>ITALY</v>
      </c>
    </row>
    <row r="3046" spans="1:10" hidden="1">
      <c r="A3046" s="10" t="s">
        <v>275</v>
      </c>
      <c r="B3046" s="10" t="s">
        <v>58</v>
      </c>
      <c r="C3046" s="10" t="s">
        <v>440</v>
      </c>
      <c r="D3046" s="10">
        <v>2033</v>
      </c>
      <c r="E3046" s="10" t="s">
        <v>58</v>
      </c>
      <c r="F3046" s="10">
        <v>1000</v>
      </c>
      <c r="G3046" s="10">
        <v>1000</v>
      </c>
      <c r="H3046" s="10" t="s">
        <v>291</v>
      </c>
      <c r="I3046" s="10" t="str">
        <f>_xlfn.XLOOKUP(E3046,Country_MZ[MARKET_NODE],Country_MZ[COUNTRY_NAME])</f>
        <v>ITALY</v>
      </c>
      <c r="J3046" s="10" t="str">
        <f>_xlfn.XLOOKUP(A3046,Country_MZ[MARKET_NODE],Country_MZ[COUNTRY_NAME])</f>
        <v>ITALY</v>
      </c>
    </row>
    <row r="3047" spans="1:10" hidden="1">
      <c r="A3047" s="10" t="s">
        <v>275</v>
      </c>
      <c r="B3047" s="10" t="s">
        <v>58</v>
      </c>
      <c r="C3047" s="10" t="s">
        <v>440</v>
      </c>
      <c r="D3047" s="10">
        <v>2034</v>
      </c>
      <c r="E3047" s="10" t="s">
        <v>58</v>
      </c>
      <c r="F3047" s="10">
        <v>1000</v>
      </c>
      <c r="G3047" s="10">
        <v>1000</v>
      </c>
      <c r="H3047" s="10" t="s">
        <v>291</v>
      </c>
      <c r="I3047" s="10" t="str">
        <f>_xlfn.XLOOKUP(E3047,Country_MZ[MARKET_NODE],Country_MZ[COUNTRY_NAME])</f>
        <v>ITALY</v>
      </c>
      <c r="J3047" s="10" t="str">
        <f>_xlfn.XLOOKUP(A3047,Country_MZ[MARKET_NODE],Country_MZ[COUNTRY_NAME])</f>
        <v>ITALY</v>
      </c>
    </row>
    <row r="3048" spans="1:10" hidden="1">
      <c r="A3048" s="10" t="s">
        <v>275</v>
      </c>
      <c r="B3048" s="10" t="s">
        <v>58</v>
      </c>
      <c r="C3048" s="10" t="s">
        <v>440</v>
      </c>
      <c r="D3048" s="10">
        <v>2035</v>
      </c>
      <c r="E3048" s="10" t="s">
        <v>58</v>
      </c>
      <c r="F3048" s="10">
        <v>1000</v>
      </c>
      <c r="G3048" s="10">
        <v>1000</v>
      </c>
      <c r="H3048" s="10" t="s">
        <v>291</v>
      </c>
      <c r="I3048" s="10" t="str">
        <f>_xlfn.XLOOKUP(E3048,Country_MZ[MARKET_NODE],Country_MZ[COUNTRY_NAME])</f>
        <v>ITALY</v>
      </c>
      <c r="J3048" s="10" t="str">
        <f>_xlfn.XLOOKUP(A3048,Country_MZ[MARKET_NODE],Country_MZ[COUNTRY_NAME])</f>
        <v>ITALY</v>
      </c>
    </row>
    <row r="3049" spans="1:10" hidden="1">
      <c r="A3049" s="10" t="s">
        <v>275</v>
      </c>
      <c r="B3049" s="10" t="s">
        <v>61</v>
      </c>
      <c r="C3049" s="10" t="s">
        <v>441</v>
      </c>
      <c r="D3049" s="10">
        <v>2025</v>
      </c>
      <c r="E3049" s="10" t="s">
        <v>61</v>
      </c>
      <c r="F3049" s="10">
        <v>0</v>
      </c>
      <c r="G3049" s="10">
        <v>0</v>
      </c>
      <c r="H3049" s="10" t="s">
        <v>291</v>
      </c>
      <c r="I3049" s="10" t="str">
        <f>_xlfn.XLOOKUP(E3049,Country_MZ[MARKET_NODE],Country_MZ[COUNTRY_NAME])</f>
        <v>ITALY</v>
      </c>
      <c r="J3049" s="10" t="str">
        <f>_xlfn.XLOOKUP(A3049,Country_MZ[MARKET_NODE],Country_MZ[COUNTRY_NAME])</f>
        <v>ITALY</v>
      </c>
    </row>
    <row r="3050" spans="1:10" hidden="1">
      <c r="A3050" s="10" t="s">
        <v>275</v>
      </c>
      <c r="B3050" s="10" t="s">
        <v>61</v>
      </c>
      <c r="C3050" s="10" t="s">
        <v>441</v>
      </c>
      <c r="D3050" s="10">
        <v>2026</v>
      </c>
      <c r="E3050" s="10" t="s">
        <v>61</v>
      </c>
      <c r="F3050" s="10">
        <v>0</v>
      </c>
      <c r="G3050" s="10">
        <v>0</v>
      </c>
      <c r="H3050" s="10" t="s">
        <v>291</v>
      </c>
      <c r="I3050" s="10" t="str">
        <f>_xlfn.XLOOKUP(E3050,Country_MZ[MARKET_NODE],Country_MZ[COUNTRY_NAME])</f>
        <v>ITALY</v>
      </c>
      <c r="J3050" s="10" t="str">
        <f>_xlfn.XLOOKUP(A3050,Country_MZ[MARKET_NODE],Country_MZ[COUNTRY_NAME])</f>
        <v>ITALY</v>
      </c>
    </row>
    <row r="3051" spans="1:10" hidden="1">
      <c r="A3051" s="10" t="s">
        <v>275</v>
      </c>
      <c r="B3051" s="10" t="s">
        <v>61</v>
      </c>
      <c r="C3051" s="10" t="s">
        <v>441</v>
      </c>
      <c r="D3051" s="10">
        <v>2027</v>
      </c>
      <c r="E3051" s="10" t="s">
        <v>61</v>
      </c>
      <c r="F3051" s="10">
        <v>0</v>
      </c>
      <c r="G3051" s="10">
        <v>0</v>
      </c>
      <c r="H3051" s="10" t="s">
        <v>291</v>
      </c>
      <c r="I3051" s="10" t="str">
        <f>_xlfn.XLOOKUP(E3051,Country_MZ[MARKET_NODE],Country_MZ[COUNTRY_NAME])</f>
        <v>ITALY</v>
      </c>
      <c r="J3051" s="10" t="str">
        <f>_xlfn.XLOOKUP(A3051,Country_MZ[MARKET_NODE],Country_MZ[COUNTRY_NAME])</f>
        <v>ITALY</v>
      </c>
    </row>
    <row r="3052" spans="1:10" hidden="1">
      <c r="A3052" s="10" t="s">
        <v>275</v>
      </c>
      <c r="B3052" s="10" t="s">
        <v>61</v>
      </c>
      <c r="C3052" s="10" t="s">
        <v>441</v>
      </c>
      <c r="D3052" s="10">
        <v>2028</v>
      </c>
      <c r="E3052" s="10" t="s">
        <v>61</v>
      </c>
      <c r="F3052" s="10">
        <v>1000</v>
      </c>
      <c r="G3052" s="10">
        <v>1000</v>
      </c>
      <c r="H3052" s="10" t="s">
        <v>291</v>
      </c>
      <c r="I3052" s="10" t="str">
        <f>_xlfn.XLOOKUP(E3052,Country_MZ[MARKET_NODE],Country_MZ[COUNTRY_NAME])</f>
        <v>ITALY</v>
      </c>
      <c r="J3052" s="10" t="str">
        <f>_xlfn.XLOOKUP(A3052,Country_MZ[MARKET_NODE],Country_MZ[COUNTRY_NAME])</f>
        <v>ITALY</v>
      </c>
    </row>
    <row r="3053" spans="1:10" hidden="1">
      <c r="A3053" s="10" t="s">
        <v>275</v>
      </c>
      <c r="B3053" s="10" t="s">
        <v>61</v>
      </c>
      <c r="C3053" s="10" t="s">
        <v>441</v>
      </c>
      <c r="D3053" s="10">
        <v>2029</v>
      </c>
      <c r="E3053" s="10" t="s">
        <v>61</v>
      </c>
      <c r="F3053" s="10">
        <v>1000</v>
      </c>
      <c r="G3053" s="10">
        <v>1000</v>
      </c>
      <c r="H3053" s="10" t="s">
        <v>291</v>
      </c>
      <c r="I3053" s="10" t="str">
        <f>_xlfn.XLOOKUP(E3053,Country_MZ[MARKET_NODE],Country_MZ[COUNTRY_NAME])</f>
        <v>ITALY</v>
      </c>
      <c r="J3053" s="10" t="str">
        <f>_xlfn.XLOOKUP(A3053,Country_MZ[MARKET_NODE],Country_MZ[COUNTRY_NAME])</f>
        <v>ITALY</v>
      </c>
    </row>
    <row r="3054" spans="1:10" hidden="1">
      <c r="A3054" s="10" t="s">
        <v>275</v>
      </c>
      <c r="B3054" s="10" t="s">
        <v>61</v>
      </c>
      <c r="C3054" s="10" t="s">
        <v>441</v>
      </c>
      <c r="D3054" s="10">
        <v>2030</v>
      </c>
      <c r="E3054" s="10" t="s">
        <v>61</v>
      </c>
      <c r="F3054" s="10">
        <v>1000</v>
      </c>
      <c r="G3054" s="10">
        <v>1000</v>
      </c>
      <c r="H3054" s="10" t="s">
        <v>291</v>
      </c>
      <c r="I3054" s="10" t="str">
        <f>_xlfn.XLOOKUP(E3054,Country_MZ[MARKET_NODE],Country_MZ[COUNTRY_NAME])</f>
        <v>ITALY</v>
      </c>
      <c r="J3054" s="10" t="str">
        <f>_xlfn.XLOOKUP(A3054,Country_MZ[MARKET_NODE],Country_MZ[COUNTRY_NAME])</f>
        <v>ITALY</v>
      </c>
    </row>
    <row r="3055" spans="1:10" hidden="1">
      <c r="A3055" s="10" t="s">
        <v>275</v>
      </c>
      <c r="B3055" s="10" t="s">
        <v>61</v>
      </c>
      <c r="C3055" s="10" t="s">
        <v>441</v>
      </c>
      <c r="D3055" s="10">
        <v>2031</v>
      </c>
      <c r="E3055" s="10" t="s">
        <v>61</v>
      </c>
      <c r="F3055" s="10">
        <v>1000</v>
      </c>
      <c r="G3055" s="10">
        <v>1000</v>
      </c>
      <c r="H3055" s="10" t="s">
        <v>291</v>
      </c>
      <c r="I3055" s="10" t="str">
        <f>_xlfn.XLOOKUP(E3055,Country_MZ[MARKET_NODE],Country_MZ[COUNTRY_NAME])</f>
        <v>ITALY</v>
      </c>
      <c r="J3055" s="10" t="str">
        <f>_xlfn.XLOOKUP(A3055,Country_MZ[MARKET_NODE],Country_MZ[COUNTRY_NAME])</f>
        <v>ITALY</v>
      </c>
    </row>
    <row r="3056" spans="1:10" hidden="1">
      <c r="A3056" s="10" t="s">
        <v>275</v>
      </c>
      <c r="B3056" s="10" t="s">
        <v>61</v>
      </c>
      <c r="C3056" s="10" t="s">
        <v>441</v>
      </c>
      <c r="D3056" s="10">
        <v>2032</v>
      </c>
      <c r="E3056" s="10" t="s">
        <v>61</v>
      </c>
      <c r="F3056" s="10">
        <v>1000</v>
      </c>
      <c r="G3056" s="10">
        <v>1000</v>
      </c>
      <c r="H3056" s="10" t="s">
        <v>291</v>
      </c>
      <c r="I3056" s="10" t="str">
        <f>_xlfn.XLOOKUP(E3056,Country_MZ[MARKET_NODE],Country_MZ[COUNTRY_NAME])</f>
        <v>ITALY</v>
      </c>
      <c r="J3056" s="10" t="str">
        <f>_xlfn.XLOOKUP(A3056,Country_MZ[MARKET_NODE],Country_MZ[COUNTRY_NAME])</f>
        <v>ITALY</v>
      </c>
    </row>
    <row r="3057" spans="1:10" hidden="1">
      <c r="A3057" s="10" t="s">
        <v>275</v>
      </c>
      <c r="B3057" s="10" t="s">
        <v>61</v>
      </c>
      <c r="C3057" s="10" t="s">
        <v>441</v>
      </c>
      <c r="D3057" s="10">
        <v>2033</v>
      </c>
      <c r="E3057" s="10" t="s">
        <v>61</v>
      </c>
      <c r="F3057" s="10">
        <v>1000</v>
      </c>
      <c r="G3057" s="10">
        <v>1000</v>
      </c>
      <c r="H3057" s="10" t="s">
        <v>291</v>
      </c>
      <c r="I3057" s="10" t="str">
        <f>_xlfn.XLOOKUP(E3057,Country_MZ[MARKET_NODE],Country_MZ[COUNTRY_NAME])</f>
        <v>ITALY</v>
      </c>
      <c r="J3057" s="10" t="str">
        <f>_xlfn.XLOOKUP(A3057,Country_MZ[MARKET_NODE],Country_MZ[COUNTRY_NAME])</f>
        <v>ITALY</v>
      </c>
    </row>
    <row r="3058" spans="1:10" hidden="1">
      <c r="A3058" s="10" t="s">
        <v>275</v>
      </c>
      <c r="B3058" s="10" t="s">
        <v>61</v>
      </c>
      <c r="C3058" s="10" t="s">
        <v>441</v>
      </c>
      <c r="D3058" s="10">
        <v>2034</v>
      </c>
      <c r="E3058" s="10" t="s">
        <v>61</v>
      </c>
      <c r="F3058" s="10">
        <v>1000</v>
      </c>
      <c r="G3058" s="10">
        <v>1000</v>
      </c>
      <c r="H3058" s="10" t="s">
        <v>291</v>
      </c>
      <c r="I3058" s="10" t="str">
        <f>_xlfn.XLOOKUP(E3058,Country_MZ[MARKET_NODE],Country_MZ[COUNTRY_NAME])</f>
        <v>ITALY</v>
      </c>
      <c r="J3058" s="10" t="str">
        <f>_xlfn.XLOOKUP(A3058,Country_MZ[MARKET_NODE],Country_MZ[COUNTRY_NAME])</f>
        <v>ITALY</v>
      </c>
    </row>
    <row r="3059" spans="1:10" hidden="1">
      <c r="A3059" s="10" t="s">
        <v>275</v>
      </c>
      <c r="B3059" s="10" t="s">
        <v>61</v>
      </c>
      <c r="C3059" s="10" t="s">
        <v>441</v>
      </c>
      <c r="D3059" s="10">
        <v>2035</v>
      </c>
      <c r="E3059" s="10" t="s">
        <v>61</v>
      </c>
      <c r="F3059" s="10">
        <v>1000</v>
      </c>
      <c r="G3059" s="10">
        <v>1000</v>
      </c>
      <c r="H3059" s="10" t="s">
        <v>291</v>
      </c>
      <c r="I3059" s="10" t="str">
        <f>_xlfn.XLOOKUP(E3059,Country_MZ[MARKET_NODE],Country_MZ[COUNTRY_NAME])</f>
        <v>ITALY</v>
      </c>
      <c r="J3059" s="10" t="str">
        <f>_xlfn.XLOOKUP(A3059,Country_MZ[MARKET_NODE],Country_MZ[COUNTRY_NAME])</f>
        <v>ITALY</v>
      </c>
    </row>
    <row r="3060" spans="1:10" hidden="1">
      <c r="A3060" s="10" t="s">
        <v>275</v>
      </c>
      <c r="B3060" s="10" t="s">
        <v>62</v>
      </c>
      <c r="C3060" s="10" t="s">
        <v>442</v>
      </c>
      <c r="D3060" s="10">
        <v>2025</v>
      </c>
      <c r="E3060" s="10" t="s">
        <v>62</v>
      </c>
      <c r="F3060" s="10">
        <v>0</v>
      </c>
      <c r="G3060" s="10">
        <v>0</v>
      </c>
      <c r="H3060" s="10" t="s">
        <v>291</v>
      </c>
      <c r="I3060" s="10" t="str">
        <f>_xlfn.XLOOKUP(E3060,Country_MZ[MARKET_NODE],Country_MZ[COUNTRY_NAME])</f>
        <v>ITALY</v>
      </c>
      <c r="J3060" s="10" t="str">
        <f>_xlfn.XLOOKUP(A3060,Country_MZ[MARKET_NODE],Country_MZ[COUNTRY_NAME])</f>
        <v>ITALY</v>
      </c>
    </row>
    <row r="3061" spans="1:10" hidden="1">
      <c r="A3061" s="10" t="s">
        <v>275</v>
      </c>
      <c r="B3061" s="10" t="s">
        <v>62</v>
      </c>
      <c r="C3061" s="10" t="s">
        <v>442</v>
      </c>
      <c r="D3061" s="10">
        <v>2026</v>
      </c>
      <c r="E3061" s="10" t="s">
        <v>62</v>
      </c>
      <c r="F3061" s="10">
        <v>0</v>
      </c>
      <c r="G3061" s="10">
        <v>0</v>
      </c>
      <c r="H3061" s="10" t="s">
        <v>291</v>
      </c>
      <c r="I3061" s="10" t="str">
        <f>_xlfn.XLOOKUP(E3061,Country_MZ[MARKET_NODE],Country_MZ[COUNTRY_NAME])</f>
        <v>ITALY</v>
      </c>
      <c r="J3061" s="10" t="str">
        <f>_xlfn.XLOOKUP(A3061,Country_MZ[MARKET_NODE],Country_MZ[COUNTRY_NAME])</f>
        <v>ITALY</v>
      </c>
    </row>
    <row r="3062" spans="1:10" hidden="1">
      <c r="A3062" s="10" t="s">
        <v>275</v>
      </c>
      <c r="B3062" s="10" t="s">
        <v>62</v>
      </c>
      <c r="C3062" s="10" t="s">
        <v>442</v>
      </c>
      <c r="D3062" s="10">
        <v>2027</v>
      </c>
      <c r="E3062" s="10" t="s">
        <v>62</v>
      </c>
      <c r="F3062" s="10">
        <v>0</v>
      </c>
      <c r="G3062" s="10">
        <v>0</v>
      </c>
      <c r="H3062" s="10" t="s">
        <v>291</v>
      </c>
      <c r="I3062" s="10" t="str">
        <f>_xlfn.XLOOKUP(E3062,Country_MZ[MARKET_NODE],Country_MZ[COUNTRY_NAME])</f>
        <v>ITALY</v>
      </c>
      <c r="J3062" s="10" t="str">
        <f>_xlfn.XLOOKUP(A3062,Country_MZ[MARKET_NODE],Country_MZ[COUNTRY_NAME])</f>
        <v>ITALY</v>
      </c>
    </row>
    <row r="3063" spans="1:10" hidden="1">
      <c r="A3063" s="10" t="s">
        <v>275</v>
      </c>
      <c r="B3063" s="10" t="s">
        <v>62</v>
      </c>
      <c r="C3063" s="10" t="s">
        <v>442</v>
      </c>
      <c r="D3063" s="10">
        <v>2028</v>
      </c>
      <c r="E3063" s="10" t="s">
        <v>62</v>
      </c>
      <c r="F3063" s="10">
        <v>1500</v>
      </c>
      <c r="G3063" s="10">
        <v>1500</v>
      </c>
      <c r="H3063" s="10" t="s">
        <v>291</v>
      </c>
      <c r="I3063" s="10" t="str">
        <f>_xlfn.XLOOKUP(E3063,Country_MZ[MARKET_NODE],Country_MZ[COUNTRY_NAME])</f>
        <v>ITALY</v>
      </c>
      <c r="J3063" s="10" t="str">
        <f>_xlfn.XLOOKUP(A3063,Country_MZ[MARKET_NODE],Country_MZ[COUNTRY_NAME])</f>
        <v>ITALY</v>
      </c>
    </row>
    <row r="3064" spans="1:10" hidden="1">
      <c r="A3064" s="10" t="s">
        <v>275</v>
      </c>
      <c r="B3064" s="10" t="s">
        <v>62</v>
      </c>
      <c r="C3064" s="10" t="s">
        <v>442</v>
      </c>
      <c r="D3064" s="10">
        <v>2029</v>
      </c>
      <c r="E3064" s="10" t="s">
        <v>62</v>
      </c>
      <c r="F3064" s="10">
        <v>1500</v>
      </c>
      <c r="G3064" s="10">
        <v>1500</v>
      </c>
      <c r="H3064" s="10" t="s">
        <v>291</v>
      </c>
      <c r="I3064" s="10" t="str">
        <f>_xlfn.XLOOKUP(E3064,Country_MZ[MARKET_NODE],Country_MZ[COUNTRY_NAME])</f>
        <v>ITALY</v>
      </c>
      <c r="J3064" s="10" t="str">
        <f>_xlfn.XLOOKUP(A3064,Country_MZ[MARKET_NODE],Country_MZ[COUNTRY_NAME])</f>
        <v>ITALY</v>
      </c>
    </row>
    <row r="3065" spans="1:10" hidden="1">
      <c r="A3065" s="10" t="s">
        <v>275</v>
      </c>
      <c r="B3065" s="10" t="s">
        <v>62</v>
      </c>
      <c r="C3065" s="10" t="s">
        <v>442</v>
      </c>
      <c r="D3065" s="10">
        <v>2030</v>
      </c>
      <c r="E3065" s="10" t="s">
        <v>62</v>
      </c>
      <c r="F3065" s="10">
        <v>1500</v>
      </c>
      <c r="G3065" s="10">
        <v>1500</v>
      </c>
      <c r="H3065" s="10" t="s">
        <v>291</v>
      </c>
      <c r="I3065" s="10" t="str">
        <f>_xlfn.XLOOKUP(E3065,Country_MZ[MARKET_NODE],Country_MZ[COUNTRY_NAME])</f>
        <v>ITALY</v>
      </c>
      <c r="J3065" s="10" t="str">
        <f>_xlfn.XLOOKUP(A3065,Country_MZ[MARKET_NODE],Country_MZ[COUNTRY_NAME])</f>
        <v>ITALY</v>
      </c>
    </row>
    <row r="3066" spans="1:10" hidden="1">
      <c r="A3066" s="10" t="s">
        <v>275</v>
      </c>
      <c r="B3066" s="10" t="s">
        <v>62</v>
      </c>
      <c r="C3066" s="10" t="s">
        <v>442</v>
      </c>
      <c r="D3066" s="10">
        <v>2031</v>
      </c>
      <c r="E3066" s="10" t="s">
        <v>62</v>
      </c>
      <c r="F3066" s="10">
        <v>1500</v>
      </c>
      <c r="G3066" s="10">
        <v>1500</v>
      </c>
      <c r="H3066" s="10" t="s">
        <v>291</v>
      </c>
      <c r="I3066" s="10" t="str">
        <f>_xlfn.XLOOKUP(E3066,Country_MZ[MARKET_NODE],Country_MZ[COUNTRY_NAME])</f>
        <v>ITALY</v>
      </c>
      <c r="J3066" s="10" t="str">
        <f>_xlfn.XLOOKUP(A3066,Country_MZ[MARKET_NODE],Country_MZ[COUNTRY_NAME])</f>
        <v>ITALY</v>
      </c>
    </row>
    <row r="3067" spans="1:10" hidden="1">
      <c r="A3067" s="10" t="s">
        <v>275</v>
      </c>
      <c r="B3067" s="10" t="s">
        <v>62</v>
      </c>
      <c r="C3067" s="10" t="s">
        <v>442</v>
      </c>
      <c r="D3067" s="10">
        <v>2032</v>
      </c>
      <c r="E3067" s="10" t="s">
        <v>62</v>
      </c>
      <c r="F3067" s="10">
        <v>1500</v>
      </c>
      <c r="G3067" s="10">
        <v>1500</v>
      </c>
      <c r="H3067" s="10" t="s">
        <v>291</v>
      </c>
      <c r="I3067" s="10" t="str">
        <f>_xlfn.XLOOKUP(E3067,Country_MZ[MARKET_NODE],Country_MZ[COUNTRY_NAME])</f>
        <v>ITALY</v>
      </c>
      <c r="J3067" s="10" t="str">
        <f>_xlfn.XLOOKUP(A3067,Country_MZ[MARKET_NODE],Country_MZ[COUNTRY_NAME])</f>
        <v>ITALY</v>
      </c>
    </row>
    <row r="3068" spans="1:10" hidden="1">
      <c r="A3068" s="10" t="s">
        <v>275</v>
      </c>
      <c r="B3068" s="10" t="s">
        <v>62</v>
      </c>
      <c r="C3068" s="10" t="s">
        <v>442</v>
      </c>
      <c r="D3068" s="10">
        <v>2033</v>
      </c>
      <c r="E3068" s="10" t="s">
        <v>62</v>
      </c>
      <c r="F3068" s="10">
        <v>1500</v>
      </c>
      <c r="G3068" s="10">
        <v>1500</v>
      </c>
      <c r="H3068" s="10" t="s">
        <v>291</v>
      </c>
      <c r="I3068" s="10" t="str">
        <f>_xlfn.XLOOKUP(E3068,Country_MZ[MARKET_NODE],Country_MZ[COUNTRY_NAME])</f>
        <v>ITALY</v>
      </c>
      <c r="J3068" s="10" t="str">
        <f>_xlfn.XLOOKUP(A3068,Country_MZ[MARKET_NODE],Country_MZ[COUNTRY_NAME])</f>
        <v>ITALY</v>
      </c>
    </row>
    <row r="3069" spans="1:10" hidden="1">
      <c r="A3069" s="10" t="s">
        <v>275</v>
      </c>
      <c r="B3069" s="10" t="s">
        <v>62</v>
      </c>
      <c r="C3069" s="10" t="s">
        <v>442</v>
      </c>
      <c r="D3069" s="10">
        <v>2034</v>
      </c>
      <c r="E3069" s="10" t="s">
        <v>62</v>
      </c>
      <c r="F3069" s="10">
        <v>1500</v>
      </c>
      <c r="G3069" s="10">
        <v>1500</v>
      </c>
      <c r="H3069" s="10" t="s">
        <v>291</v>
      </c>
      <c r="I3069" s="10" t="str">
        <f>_xlfn.XLOOKUP(E3069,Country_MZ[MARKET_NODE],Country_MZ[COUNTRY_NAME])</f>
        <v>ITALY</v>
      </c>
      <c r="J3069" s="10" t="str">
        <f>_xlfn.XLOOKUP(A3069,Country_MZ[MARKET_NODE],Country_MZ[COUNTRY_NAME])</f>
        <v>ITALY</v>
      </c>
    </row>
    <row r="3070" spans="1:10" hidden="1">
      <c r="A3070" s="10" t="s">
        <v>275</v>
      </c>
      <c r="B3070" s="10" t="s">
        <v>62</v>
      </c>
      <c r="C3070" s="10" t="s">
        <v>442</v>
      </c>
      <c r="D3070" s="10">
        <v>2035</v>
      </c>
      <c r="E3070" s="10" t="s">
        <v>62</v>
      </c>
      <c r="F3070" s="10">
        <v>1500</v>
      </c>
      <c r="G3070" s="10">
        <v>1500</v>
      </c>
      <c r="H3070" s="10" t="s">
        <v>291</v>
      </c>
      <c r="I3070" s="10" t="str">
        <f>_xlfn.XLOOKUP(E3070,Country_MZ[MARKET_NODE],Country_MZ[COUNTRY_NAME])</f>
        <v>ITALY</v>
      </c>
      <c r="J3070" s="10" t="str">
        <f>_xlfn.XLOOKUP(A3070,Country_MZ[MARKET_NODE],Country_MZ[COUNTRY_NAME])</f>
        <v>ITALY</v>
      </c>
    </row>
    <row r="3071" spans="1:10" hidden="1">
      <c r="A3071" s="10" t="s">
        <v>63</v>
      </c>
      <c r="B3071" s="10" t="s">
        <v>66</v>
      </c>
      <c r="C3071" s="10" t="s">
        <v>443</v>
      </c>
      <c r="D3071" s="10">
        <v>2025</v>
      </c>
      <c r="E3071" s="10" t="s">
        <v>63</v>
      </c>
      <c r="F3071" s="10">
        <v>1200</v>
      </c>
      <c r="G3071" s="10">
        <v>1200</v>
      </c>
      <c r="H3071" s="10" t="s">
        <v>291</v>
      </c>
      <c r="I3071" s="10" t="str">
        <f>_xlfn.XLOOKUP(E3071,Country_MZ[MARKET_NODE],Country_MZ[COUNTRY_NAME])</f>
        <v>LITHUANIA</v>
      </c>
      <c r="J3071" s="10" t="str">
        <f>_xlfn.XLOOKUP(A3071,Country_MZ[MARKET_NODE],Country_MZ[COUNTRY_NAME])</f>
        <v>LITHUANIA</v>
      </c>
    </row>
    <row r="3072" spans="1:10" hidden="1">
      <c r="A3072" s="10" t="s">
        <v>63</v>
      </c>
      <c r="B3072" s="10" t="s">
        <v>66</v>
      </c>
      <c r="C3072" s="10" t="s">
        <v>443</v>
      </c>
      <c r="D3072" s="10">
        <v>2025</v>
      </c>
      <c r="E3072" s="10" t="s">
        <v>66</v>
      </c>
      <c r="F3072" s="10">
        <v>1300</v>
      </c>
      <c r="G3072" s="10">
        <v>1300</v>
      </c>
      <c r="H3072" s="10" t="s">
        <v>291</v>
      </c>
      <c r="I3072" s="10" t="str">
        <f>_xlfn.XLOOKUP(E3072,Country_MZ[MARKET_NODE],Country_MZ[COUNTRY_NAME])</f>
        <v>LATVIA</v>
      </c>
      <c r="J3072" s="10" t="str">
        <f>_xlfn.XLOOKUP(A3072,Country_MZ[MARKET_NODE],Country_MZ[COUNTRY_NAME])</f>
        <v>LITHUANIA</v>
      </c>
    </row>
    <row r="3073" spans="1:10" hidden="1">
      <c r="A3073" s="10" t="s">
        <v>63</v>
      </c>
      <c r="B3073" s="10" t="s">
        <v>66</v>
      </c>
      <c r="C3073" s="10" t="s">
        <v>443</v>
      </c>
      <c r="D3073" s="10">
        <v>2026</v>
      </c>
      <c r="E3073" s="10" t="s">
        <v>63</v>
      </c>
      <c r="F3073" s="10">
        <v>1200</v>
      </c>
      <c r="G3073" s="10">
        <v>1200</v>
      </c>
      <c r="H3073" s="10" t="s">
        <v>291</v>
      </c>
      <c r="I3073" s="10" t="str">
        <f>_xlfn.XLOOKUP(E3073,Country_MZ[MARKET_NODE],Country_MZ[COUNTRY_NAME])</f>
        <v>LITHUANIA</v>
      </c>
      <c r="J3073" s="10" t="str">
        <f>_xlfn.XLOOKUP(A3073,Country_MZ[MARKET_NODE],Country_MZ[COUNTRY_NAME])</f>
        <v>LITHUANIA</v>
      </c>
    </row>
    <row r="3074" spans="1:10" hidden="1">
      <c r="A3074" s="10" t="s">
        <v>63</v>
      </c>
      <c r="B3074" s="10" t="s">
        <v>66</v>
      </c>
      <c r="C3074" s="10" t="s">
        <v>443</v>
      </c>
      <c r="D3074" s="10">
        <v>2026</v>
      </c>
      <c r="E3074" s="10" t="s">
        <v>66</v>
      </c>
      <c r="F3074" s="10">
        <v>1300</v>
      </c>
      <c r="G3074" s="10">
        <v>1300</v>
      </c>
      <c r="H3074" s="10" t="s">
        <v>291</v>
      </c>
      <c r="I3074" s="10" t="str">
        <f>_xlfn.XLOOKUP(E3074,Country_MZ[MARKET_NODE],Country_MZ[COUNTRY_NAME])</f>
        <v>LATVIA</v>
      </c>
      <c r="J3074" s="10" t="str">
        <f>_xlfn.XLOOKUP(A3074,Country_MZ[MARKET_NODE],Country_MZ[COUNTRY_NAME])</f>
        <v>LITHUANIA</v>
      </c>
    </row>
    <row r="3075" spans="1:10" hidden="1">
      <c r="A3075" s="10" t="s">
        <v>63</v>
      </c>
      <c r="B3075" s="10" t="s">
        <v>66</v>
      </c>
      <c r="C3075" s="10" t="s">
        <v>443</v>
      </c>
      <c r="D3075" s="10">
        <v>2027</v>
      </c>
      <c r="E3075" s="10" t="s">
        <v>63</v>
      </c>
      <c r="F3075" s="10">
        <v>1200</v>
      </c>
      <c r="G3075" s="10">
        <v>1200</v>
      </c>
      <c r="H3075" s="10" t="s">
        <v>291</v>
      </c>
      <c r="I3075" s="10" t="str">
        <f>_xlfn.XLOOKUP(E3075,Country_MZ[MARKET_NODE],Country_MZ[COUNTRY_NAME])</f>
        <v>LITHUANIA</v>
      </c>
      <c r="J3075" s="10" t="str">
        <f>_xlfn.XLOOKUP(A3075,Country_MZ[MARKET_NODE],Country_MZ[COUNTRY_NAME])</f>
        <v>LITHUANIA</v>
      </c>
    </row>
    <row r="3076" spans="1:10" hidden="1">
      <c r="A3076" s="10" t="s">
        <v>63</v>
      </c>
      <c r="B3076" s="10" t="s">
        <v>66</v>
      </c>
      <c r="C3076" s="10" t="s">
        <v>443</v>
      </c>
      <c r="D3076" s="10">
        <v>2027</v>
      </c>
      <c r="E3076" s="10" t="s">
        <v>66</v>
      </c>
      <c r="F3076" s="10">
        <v>1300</v>
      </c>
      <c r="G3076" s="10">
        <v>1300</v>
      </c>
      <c r="H3076" s="10" t="s">
        <v>291</v>
      </c>
      <c r="I3076" s="10" t="str">
        <f>_xlfn.XLOOKUP(E3076,Country_MZ[MARKET_NODE],Country_MZ[COUNTRY_NAME])</f>
        <v>LATVIA</v>
      </c>
      <c r="J3076" s="10" t="str">
        <f>_xlfn.XLOOKUP(A3076,Country_MZ[MARKET_NODE],Country_MZ[COUNTRY_NAME])</f>
        <v>LITHUANIA</v>
      </c>
    </row>
    <row r="3077" spans="1:10" hidden="1">
      <c r="A3077" s="10" t="s">
        <v>63</v>
      </c>
      <c r="B3077" s="10" t="s">
        <v>66</v>
      </c>
      <c r="C3077" s="10" t="s">
        <v>443</v>
      </c>
      <c r="D3077" s="10">
        <v>2028</v>
      </c>
      <c r="E3077" s="10" t="s">
        <v>63</v>
      </c>
      <c r="F3077" s="10">
        <v>1200</v>
      </c>
      <c r="G3077" s="10">
        <v>1200</v>
      </c>
      <c r="H3077" s="10" t="s">
        <v>291</v>
      </c>
      <c r="I3077" s="10" t="str">
        <f>_xlfn.XLOOKUP(E3077,Country_MZ[MARKET_NODE],Country_MZ[COUNTRY_NAME])</f>
        <v>LITHUANIA</v>
      </c>
      <c r="J3077" s="10" t="str">
        <f>_xlfn.XLOOKUP(A3077,Country_MZ[MARKET_NODE],Country_MZ[COUNTRY_NAME])</f>
        <v>LITHUANIA</v>
      </c>
    </row>
    <row r="3078" spans="1:10" hidden="1">
      <c r="A3078" s="10" t="s">
        <v>63</v>
      </c>
      <c r="B3078" s="10" t="s">
        <v>66</v>
      </c>
      <c r="C3078" s="10" t="s">
        <v>443</v>
      </c>
      <c r="D3078" s="10">
        <v>2028</v>
      </c>
      <c r="E3078" s="10" t="s">
        <v>66</v>
      </c>
      <c r="F3078" s="10">
        <v>1300</v>
      </c>
      <c r="G3078" s="10">
        <v>1300</v>
      </c>
      <c r="H3078" s="10" t="s">
        <v>291</v>
      </c>
      <c r="I3078" s="10" t="str">
        <f>_xlfn.XLOOKUP(E3078,Country_MZ[MARKET_NODE],Country_MZ[COUNTRY_NAME])</f>
        <v>LATVIA</v>
      </c>
      <c r="J3078" s="10" t="str">
        <f>_xlfn.XLOOKUP(A3078,Country_MZ[MARKET_NODE],Country_MZ[COUNTRY_NAME])</f>
        <v>LITHUANIA</v>
      </c>
    </row>
    <row r="3079" spans="1:10" hidden="1">
      <c r="A3079" s="10" t="s">
        <v>63</v>
      </c>
      <c r="B3079" s="10" t="s">
        <v>66</v>
      </c>
      <c r="C3079" s="10" t="s">
        <v>443</v>
      </c>
      <c r="D3079" s="10">
        <v>2029</v>
      </c>
      <c r="E3079" s="10" t="s">
        <v>63</v>
      </c>
      <c r="F3079" s="10">
        <v>1200</v>
      </c>
      <c r="G3079" s="10">
        <v>1200</v>
      </c>
      <c r="H3079" s="10" t="s">
        <v>291</v>
      </c>
      <c r="I3079" s="10" t="str">
        <f>_xlfn.XLOOKUP(E3079,Country_MZ[MARKET_NODE],Country_MZ[COUNTRY_NAME])</f>
        <v>LITHUANIA</v>
      </c>
      <c r="J3079" s="10" t="str">
        <f>_xlfn.XLOOKUP(A3079,Country_MZ[MARKET_NODE],Country_MZ[COUNTRY_NAME])</f>
        <v>LITHUANIA</v>
      </c>
    </row>
    <row r="3080" spans="1:10" hidden="1">
      <c r="A3080" s="10" t="s">
        <v>63</v>
      </c>
      <c r="B3080" s="10" t="s">
        <v>66</v>
      </c>
      <c r="C3080" s="10" t="s">
        <v>443</v>
      </c>
      <c r="D3080" s="10">
        <v>2029</v>
      </c>
      <c r="E3080" s="10" t="s">
        <v>66</v>
      </c>
      <c r="F3080" s="10">
        <v>1300</v>
      </c>
      <c r="G3080" s="10">
        <v>1300</v>
      </c>
      <c r="H3080" s="10" t="s">
        <v>291</v>
      </c>
      <c r="I3080" s="10" t="str">
        <f>_xlfn.XLOOKUP(E3080,Country_MZ[MARKET_NODE],Country_MZ[COUNTRY_NAME])</f>
        <v>LATVIA</v>
      </c>
      <c r="J3080" s="10" t="str">
        <f>_xlfn.XLOOKUP(A3080,Country_MZ[MARKET_NODE],Country_MZ[COUNTRY_NAME])</f>
        <v>LITHUANIA</v>
      </c>
    </row>
    <row r="3081" spans="1:10" hidden="1">
      <c r="A3081" s="10" t="s">
        <v>63</v>
      </c>
      <c r="B3081" s="10" t="s">
        <v>66</v>
      </c>
      <c r="C3081" s="10" t="s">
        <v>443</v>
      </c>
      <c r="D3081" s="10">
        <v>2030</v>
      </c>
      <c r="E3081" s="10" t="s">
        <v>63</v>
      </c>
      <c r="F3081" s="10">
        <v>1200</v>
      </c>
      <c r="G3081" s="10">
        <v>1200</v>
      </c>
      <c r="H3081" s="10" t="s">
        <v>291</v>
      </c>
      <c r="I3081" s="10" t="str">
        <f>_xlfn.XLOOKUP(E3081,Country_MZ[MARKET_NODE],Country_MZ[COUNTRY_NAME])</f>
        <v>LITHUANIA</v>
      </c>
      <c r="J3081" s="10" t="str">
        <f>_xlfn.XLOOKUP(A3081,Country_MZ[MARKET_NODE],Country_MZ[COUNTRY_NAME])</f>
        <v>LITHUANIA</v>
      </c>
    </row>
    <row r="3082" spans="1:10" hidden="1">
      <c r="A3082" s="10" t="s">
        <v>63</v>
      </c>
      <c r="B3082" s="10" t="s">
        <v>66</v>
      </c>
      <c r="C3082" s="10" t="s">
        <v>443</v>
      </c>
      <c r="D3082" s="10">
        <v>2030</v>
      </c>
      <c r="E3082" s="10" t="s">
        <v>66</v>
      </c>
      <c r="F3082" s="10">
        <v>1300</v>
      </c>
      <c r="G3082" s="10">
        <v>1300</v>
      </c>
      <c r="H3082" s="10" t="s">
        <v>291</v>
      </c>
      <c r="I3082" s="10" t="str">
        <f>_xlfn.XLOOKUP(E3082,Country_MZ[MARKET_NODE],Country_MZ[COUNTRY_NAME])</f>
        <v>LATVIA</v>
      </c>
      <c r="J3082" s="10" t="str">
        <f>_xlfn.XLOOKUP(A3082,Country_MZ[MARKET_NODE],Country_MZ[COUNTRY_NAME])</f>
        <v>LITHUANIA</v>
      </c>
    </row>
    <row r="3083" spans="1:10" hidden="1">
      <c r="A3083" s="10" t="s">
        <v>63</v>
      </c>
      <c r="B3083" s="10" t="s">
        <v>66</v>
      </c>
      <c r="C3083" s="10" t="s">
        <v>443</v>
      </c>
      <c r="D3083" s="10">
        <v>2031</v>
      </c>
      <c r="E3083" s="10" t="s">
        <v>63</v>
      </c>
      <c r="F3083" s="10">
        <v>1200</v>
      </c>
      <c r="G3083" s="10">
        <v>1200</v>
      </c>
      <c r="H3083" s="10" t="s">
        <v>291</v>
      </c>
      <c r="I3083" s="10" t="str">
        <f>_xlfn.XLOOKUP(E3083,Country_MZ[MARKET_NODE],Country_MZ[COUNTRY_NAME])</f>
        <v>LITHUANIA</v>
      </c>
      <c r="J3083" s="10" t="str">
        <f>_xlfn.XLOOKUP(A3083,Country_MZ[MARKET_NODE],Country_MZ[COUNTRY_NAME])</f>
        <v>LITHUANIA</v>
      </c>
    </row>
    <row r="3084" spans="1:10" hidden="1">
      <c r="A3084" s="10" t="s">
        <v>63</v>
      </c>
      <c r="B3084" s="10" t="s">
        <v>66</v>
      </c>
      <c r="C3084" s="10" t="s">
        <v>443</v>
      </c>
      <c r="D3084" s="10">
        <v>2031</v>
      </c>
      <c r="E3084" s="10" t="s">
        <v>66</v>
      </c>
      <c r="F3084" s="10">
        <v>1300</v>
      </c>
      <c r="G3084" s="10">
        <v>1300</v>
      </c>
      <c r="H3084" s="10" t="s">
        <v>291</v>
      </c>
      <c r="I3084" s="10" t="str">
        <f>_xlfn.XLOOKUP(E3084,Country_MZ[MARKET_NODE],Country_MZ[COUNTRY_NAME])</f>
        <v>LATVIA</v>
      </c>
      <c r="J3084" s="10" t="str">
        <f>_xlfn.XLOOKUP(A3084,Country_MZ[MARKET_NODE],Country_MZ[COUNTRY_NAME])</f>
        <v>LITHUANIA</v>
      </c>
    </row>
    <row r="3085" spans="1:10" hidden="1">
      <c r="A3085" s="10" t="s">
        <v>63</v>
      </c>
      <c r="B3085" s="10" t="s">
        <v>66</v>
      </c>
      <c r="C3085" s="10" t="s">
        <v>443</v>
      </c>
      <c r="D3085" s="10">
        <v>2032</v>
      </c>
      <c r="E3085" s="10" t="s">
        <v>63</v>
      </c>
      <c r="F3085" s="10">
        <v>1200</v>
      </c>
      <c r="G3085" s="10">
        <v>1200</v>
      </c>
      <c r="H3085" s="10" t="s">
        <v>291</v>
      </c>
      <c r="I3085" s="10" t="str">
        <f>_xlfn.XLOOKUP(E3085,Country_MZ[MARKET_NODE],Country_MZ[COUNTRY_NAME])</f>
        <v>LITHUANIA</v>
      </c>
      <c r="J3085" s="10" t="str">
        <f>_xlfn.XLOOKUP(A3085,Country_MZ[MARKET_NODE],Country_MZ[COUNTRY_NAME])</f>
        <v>LITHUANIA</v>
      </c>
    </row>
    <row r="3086" spans="1:10" hidden="1">
      <c r="A3086" s="10" t="s">
        <v>63</v>
      </c>
      <c r="B3086" s="10" t="s">
        <v>66</v>
      </c>
      <c r="C3086" s="10" t="s">
        <v>443</v>
      </c>
      <c r="D3086" s="10">
        <v>2032</v>
      </c>
      <c r="E3086" s="10" t="s">
        <v>66</v>
      </c>
      <c r="F3086" s="10">
        <v>1300</v>
      </c>
      <c r="G3086" s="10">
        <v>1300</v>
      </c>
      <c r="H3086" s="10" t="s">
        <v>291</v>
      </c>
      <c r="I3086" s="10" t="str">
        <f>_xlfn.XLOOKUP(E3086,Country_MZ[MARKET_NODE],Country_MZ[COUNTRY_NAME])</f>
        <v>LATVIA</v>
      </c>
      <c r="J3086" s="10" t="str">
        <f>_xlfn.XLOOKUP(A3086,Country_MZ[MARKET_NODE],Country_MZ[COUNTRY_NAME])</f>
        <v>LITHUANIA</v>
      </c>
    </row>
    <row r="3087" spans="1:10" hidden="1">
      <c r="A3087" s="10" t="s">
        <v>63</v>
      </c>
      <c r="B3087" s="10" t="s">
        <v>66</v>
      </c>
      <c r="C3087" s="10" t="s">
        <v>443</v>
      </c>
      <c r="D3087" s="10">
        <v>2033</v>
      </c>
      <c r="E3087" s="10" t="s">
        <v>63</v>
      </c>
      <c r="F3087" s="10">
        <v>1200</v>
      </c>
      <c r="G3087" s="10">
        <v>1200</v>
      </c>
      <c r="H3087" s="10" t="s">
        <v>291</v>
      </c>
      <c r="I3087" s="10" t="str">
        <f>_xlfn.XLOOKUP(E3087,Country_MZ[MARKET_NODE],Country_MZ[COUNTRY_NAME])</f>
        <v>LITHUANIA</v>
      </c>
      <c r="J3087" s="10" t="str">
        <f>_xlfn.XLOOKUP(A3087,Country_MZ[MARKET_NODE],Country_MZ[COUNTRY_NAME])</f>
        <v>LITHUANIA</v>
      </c>
    </row>
    <row r="3088" spans="1:10" hidden="1">
      <c r="A3088" s="10" t="s">
        <v>63</v>
      </c>
      <c r="B3088" s="10" t="s">
        <v>66</v>
      </c>
      <c r="C3088" s="10" t="s">
        <v>443</v>
      </c>
      <c r="D3088" s="10">
        <v>2033</v>
      </c>
      <c r="E3088" s="10" t="s">
        <v>66</v>
      </c>
      <c r="F3088" s="10">
        <v>1300</v>
      </c>
      <c r="G3088" s="10">
        <v>1300</v>
      </c>
      <c r="H3088" s="10" t="s">
        <v>291</v>
      </c>
      <c r="I3088" s="10" t="str">
        <f>_xlfn.XLOOKUP(E3088,Country_MZ[MARKET_NODE],Country_MZ[COUNTRY_NAME])</f>
        <v>LATVIA</v>
      </c>
      <c r="J3088" s="10" t="str">
        <f>_xlfn.XLOOKUP(A3088,Country_MZ[MARKET_NODE],Country_MZ[COUNTRY_NAME])</f>
        <v>LITHUANIA</v>
      </c>
    </row>
    <row r="3089" spans="1:10" hidden="1">
      <c r="A3089" s="10" t="s">
        <v>63</v>
      </c>
      <c r="B3089" s="10" t="s">
        <v>66</v>
      </c>
      <c r="C3089" s="10" t="s">
        <v>443</v>
      </c>
      <c r="D3089" s="10">
        <v>2034</v>
      </c>
      <c r="E3089" s="10" t="s">
        <v>63</v>
      </c>
      <c r="F3089" s="10">
        <v>1200</v>
      </c>
      <c r="G3089" s="10">
        <v>1200</v>
      </c>
      <c r="H3089" s="10" t="s">
        <v>291</v>
      </c>
      <c r="I3089" s="10" t="str">
        <f>_xlfn.XLOOKUP(E3089,Country_MZ[MARKET_NODE],Country_MZ[COUNTRY_NAME])</f>
        <v>LITHUANIA</v>
      </c>
      <c r="J3089" s="10" t="str">
        <f>_xlfn.XLOOKUP(A3089,Country_MZ[MARKET_NODE],Country_MZ[COUNTRY_NAME])</f>
        <v>LITHUANIA</v>
      </c>
    </row>
    <row r="3090" spans="1:10" hidden="1">
      <c r="A3090" s="10" t="s">
        <v>63</v>
      </c>
      <c r="B3090" s="10" t="s">
        <v>66</v>
      </c>
      <c r="C3090" s="10" t="s">
        <v>443</v>
      </c>
      <c r="D3090" s="10">
        <v>2034</v>
      </c>
      <c r="E3090" s="10" t="s">
        <v>66</v>
      </c>
      <c r="F3090" s="10">
        <v>1300</v>
      </c>
      <c r="G3090" s="10">
        <v>1300</v>
      </c>
      <c r="H3090" s="10" t="s">
        <v>291</v>
      </c>
      <c r="I3090" s="10" t="str">
        <f>_xlfn.XLOOKUP(E3090,Country_MZ[MARKET_NODE],Country_MZ[COUNTRY_NAME])</f>
        <v>LATVIA</v>
      </c>
      <c r="J3090" s="10" t="str">
        <f>_xlfn.XLOOKUP(A3090,Country_MZ[MARKET_NODE],Country_MZ[COUNTRY_NAME])</f>
        <v>LITHUANIA</v>
      </c>
    </row>
    <row r="3091" spans="1:10" hidden="1">
      <c r="A3091" s="10" t="s">
        <v>63</v>
      </c>
      <c r="B3091" s="10" t="s">
        <v>66</v>
      </c>
      <c r="C3091" s="10" t="s">
        <v>443</v>
      </c>
      <c r="D3091" s="10">
        <v>2035</v>
      </c>
      <c r="E3091" s="10" t="s">
        <v>63</v>
      </c>
      <c r="F3091" s="10">
        <v>1200</v>
      </c>
      <c r="G3091" s="10">
        <v>1200</v>
      </c>
      <c r="H3091" s="10" t="s">
        <v>291</v>
      </c>
      <c r="I3091" s="10" t="str">
        <f>_xlfn.XLOOKUP(E3091,Country_MZ[MARKET_NODE],Country_MZ[COUNTRY_NAME])</f>
        <v>LITHUANIA</v>
      </c>
      <c r="J3091" s="10" t="str">
        <f>_xlfn.XLOOKUP(A3091,Country_MZ[MARKET_NODE],Country_MZ[COUNTRY_NAME])</f>
        <v>LITHUANIA</v>
      </c>
    </row>
    <row r="3092" spans="1:10" hidden="1">
      <c r="A3092" s="10" t="s">
        <v>63</v>
      </c>
      <c r="B3092" s="10" t="s">
        <v>66</v>
      </c>
      <c r="C3092" s="10" t="s">
        <v>443</v>
      </c>
      <c r="D3092" s="10">
        <v>2035</v>
      </c>
      <c r="E3092" s="10" t="s">
        <v>66</v>
      </c>
      <c r="F3092" s="10">
        <v>1300</v>
      </c>
      <c r="G3092" s="10">
        <v>1300</v>
      </c>
      <c r="H3092" s="10" t="s">
        <v>291</v>
      </c>
      <c r="I3092" s="10" t="str">
        <f>_xlfn.XLOOKUP(E3092,Country_MZ[MARKET_NODE],Country_MZ[COUNTRY_NAME])</f>
        <v>LATVIA</v>
      </c>
      <c r="J3092" s="10" t="str">
        <f>_xlfn.XLOOKUP(A3092,Country_MZ[MARKET_NODE],Country_MZ[COUNTRY_NAME])</f>
        <v>LITHUANIA</v>
      </c>
    </row>
    <row r="3093" spans="1:10" hidden="1">
      <c r="A3093" s="10" t="s">
        <v>63</v>
      </c>
      <c r="B3093" s="10" t="s">
        <v>79</v>
      </c>
      <c r="C3093" s="10" t="s">
        <v>444</v>
      </c>
      <c r="D3093" s="10">
        <v>2025</v>
      </c>
      <c r="E3093" s="10" t="s">
        <v>63</v>
      </c>
      <c r="F3093" s="10">
        <v>150</v>
      </c>
      <c r="G3093" s="10">
        <v>150</v>
      </c>
      <c r="H3093" s="10" t="s">
        <v>291</v>
      </c>
      <c r="I3093" s="10" t="str">
        <f>_xlfn.XLOOKUP(E3093,Country_MZ[MARKET_NODE],Country_MZ[COUNTRY_NAME])</f>
        <v>LITHUANIA</v>
      </c>
      <c r="J3093" s="10" t="str">
        <f>_xlfn.XLOOKUP(A3093,Country_MZ[MARKET_NODE],Country_MZ[COUNTRY_NAME])</f>
        <v>LITHUANIA</v>
      </c>
    </row>
    <row r="3094" spans="1:10" hidden="1">
      <c r="A3094" s="10" t="s">
        <v>63</v>
      </c>
      <c r="B3094" s="10" t="s">
        <v>79</v>
      </c>
      <c r="C3094" s="10" t="s">
        <v>444</v>
      </c>
      <c r="D3094" s="10">
        <v>2025</v>
      </c>
      <c r="E3094" s="10" t="s">
        <v>79</v>
      </c>
      <c r="F3094" s="10">
        <v>0</v>
      </c>
      <c r="G3094" s="10">
        <v>0</v>
      </c>
      <c r="H3094" s="10" t="s">
        <v>291</v>
      </c>
      <c r="I3094" s="10" t="str">
        <f>_xlfn.XLOOKUP(E3094,Country_MZ[MARKET_NODE],Country_MZ[COUNTRY_NAME])</f>
        <v>POLAND</v>
      </c>
      <c r="J3094" s="10" t="str">
        <f>_xlfn.XLOOKUP(A3094,Country_MZ[MARKET_NODE],Country_MZ[COUNTRY_NAME])</f>
        <v>LITHUANIA</v>
      </c>
    </row>
    <row r="3095" spans="1:10" hidden="1">
      <c r="A3095" s="10" t="s">
        <v>63</v>
      </c>
      <c r="B3095" s="10" t="s">
        <v>79</v>
      </c>
      <c r="C3095" s="10" t="s">
        <v>444</v>
      </c>
      <c r="D3095" s="10">
        <v>2026</v>
      </c>
      <c r="E3095" s="10" t="s">
        <v>63</v>
      </c>
      <c r="F3095" s="10">
        <v>150</v>
      </c>
      <c r="G3095" s="10">
        <v>150</v>
      </c>
      <c r="H3095" s="10" t="s">
        <v>291</v>
      </c>
      <c r="I3095" s="10" t="str">
        <f>_xlfn.XLOOKUP(E3095,Country_MZ[MARKET_NODE],Country_MZ[COUNTRY_NAME])</f>
        <v>LITHUANIA</v>
      </c>
      <c r="J3095" s="10" t="str">
        <f>_xlfn.XLOOKUP(A3095,Country_MZ[MARKET_NODE],Country_MZ[COUNTRY_NAME])</f>
        <v>LITHUANIA</v>
      </c>
    </row>
    <row r="3096" spans="1:10" hidden="1">
      <c r="A3096" s="10" t="s">
        <v>63</v>
      </c>
      <c r="B3096" s="10" t="s">
        <v>79</v>
      </c>
      <c r="C3096" s="10" t="s">
        <v>444</v>
      </c>
      <c r="D3096" s="10">
        <v>2026</v>
      </c>
      <c r="E3096" s="10" t="s">
        <v>79</v>
      </c>
      <c r="F3096" s="10">
        <v>150</v>
      </c>
      <c r="G3096" s="10">
        <v>150</v>
      </c>
      <c r="H3096" s="10" t="s">
        <v>291</v>
      </c>
      <c r="I3096" s="10" t="str">
        <f>_xlfn.XLOOKUP(E3096,Country_MZ[MARKET_NODE],Country_MZ[COUNTRY_NAME])</f>
        <v>POLAND</v>
      </c>
      <c r="J3096" s="10" t="str">
        <f>_xlfn.XLOOKUP(A3096,Country_MZ[MARKET_NODE],Country_MZ[COUNTRY_NAME])</f>
        <v>LITHUANIA</v>
      </c>
    </row>
    <row r="3097" spans="1:10" hidden="1">
      <c r="A3097" s="10" t="s">
        <v>63</v>
      </c>
      <c r="B3097" s="10" t="s">
        <v>79</v>
      </c>
      <c r="C3097" s="10" t="s">
        <v>444</v>
      </c>
      <c r="D3097" s="10">
        <v>2027</v>
      </c>
      <c r="E3097" s="10" t="s">
        <v>63</v>
      </c>
      <c r="F3097" s="10">
        <v>150</v>
      </c>
      <c r="G3097" s="10">
        <v>150</v>
      </c>
      <c r="H3097" s="10" t="s">
        <v>291</v>
      </c>
      <c r="I3097" s="10" t="str">
        <f>_xlfn.XLOOKUP(E3097,Country_MZ[MARKET_NODE],Country_MZ[COUNTRY_NAME])</f>
        <v>LITHUANIA</v>
      </c>
      <c r="J3097" s="10" t="str">
        <f>_xlfn.XLOOKUP(A3097,Country_MZ[MARKET_NODE],Country_MZ[COUNTRY_NAME])</f>
        <v>LITHUANIA</v>
      </c>
    </row>
    <row r="3098" spans="1:10" hidden="1">
      <c r="A3098" s="10" t="s">
        <v>63</v>
      </c>
      <c r="B3098" s="10" t="s">
        <v>79</v>
      </c>
      <c r="C3098" s="10" t="s">
        <v>444</v>
      </c>
      <c r="D3098" s="10">
        <v>2027</v>
      </c>
      <c r="E3098" s="10" t="s">
        <v>79</v>
      </c>
      <c r="F3098" s="10">
        <v>150</v>
      </c>
      <c r="G3098" s="10">
        <v>150</v>
      </c>
      <c r="H3098" s="10" t="s">
        <v>291</v>
      </c>
      <c r="I3098" s="10" t="str">
        <f>_xlfn.XLOOKUP(E3098,Country_MZ[MARKET_NODE],Country_MZ[COUNTRY_NAME])</f>
        <v>POLAND</v>
      </c>
      <c r="J3098" s="10" t="str">
        <f>_xlfn.XLOOKUP(A3098,Country_MZ[MARKET_NODE],Country_MZ[COUNTRY_NAME])</f>
        <v>LITHUANIA</v>
      </c>
    </row>
    <row r="3099" spans="1:10" hidden="1">
      <c r="A3099" s="10" t="s">
        <v>63</v>
      </c>
      <c r="B3099" s="10" t="s">
        <v>79</v>
      </c>
      <c r="C3099" s="10" t="s">
        <v>444</v>
      </c>
      <c r="D3099" s="10">
        <v>2028</v>
      </c>
      <c r="E3099" s="10" t="s">
        <v>63</v>
      </c>
      <c r="F3099" s="10">
        <v>150</v>
      </c>
      <c r="G3099" s="10">
        <v>150</v>
      </c>
      <c r="H3099" s="10" t="s">
        <v>291</v>
      </c>
      <c r="I3099" s="10" t="str">
        <f>_xlfn.XLOOKUP(E3099,Country_MZ[MARKET_NODE],Country_MZ[COUNTRY_NAME])</f>
        <v>LITHUANIA</v>
      </c>
      <c r="J3099" s="10" t="str">
        <f>_xlfn.XLOOKUP(A3099,Country_MZ[MARKET_NODE],Country_MZ[COUNTRY_NAME])</f>
        <v>LITHUANIA</v>
      </c>
    </row>
    <row r="3100" spans="1:10" hidden="1">
      <c r="A3100" s="10" t="s">
        <v>63</v>
      </c>
      <c r="B3100" s="10" t="s">
        <v>79</v>
      </c>
      <c r="C3100" s="10" t="s">
        <v>444</v>
      </c>
      <c r="D3100" s="10">
        <v>2028</v>
      </c>
      <c r="E3100" s="10" t="s">
        <v>79</v>
      </c>
      <c r="F3100" s="10">
        <v>150</v>
      </c>
      <c r="G3100" s="10">
        <v>150</v>
      </c>
      <c r="H3100" s="10" t="s">
        <v>291</v>
      </c>
      <c r="I3100" s="10" t="str">
        <f>_xlfn.XLOOKUP(E3100,Country_MZ[MARKET_NODE],Country_MZ[COUNTRY_NAME])</f>
        <v>POLAND</v>
      </c>
      <c r="J3100" s="10" t="str">
        <f>_xlfn.XLOOKUP(A3100,Country_MZ[MARKET_NODE],Country_MZ[COUNTRY_NAME])</f>
        <v>LITHUANIA</v>
      </c>
    </row>
    <row r="3101" spans="1:10" hidden="1">
      <c r="A3101" s="10" t="s">
        <v>63</v>
      </c>
      <c r="B3101" s="10" t="s">
        <v>79</v>
      </c>
      <c r="C3101" s="10" t="s">
        <v>444</v>
      </c>
      <c r="D3101" s="10">
        <v>2029</v>
      </c>
      <c r="E3101" s="10" t="s">
        <v>63</v>
      </c>
      <c r="F3101" s="10">
        <v>700</v>
      </c>
      <c r="G3101" s="10">
        <v>700</v>
      </c>
      <c r="H3101" s="10" t="s">
        <v>291</v>
      </c>
      <c r="I3101" s="10" t="str">
        <f>_xlfn.XLOOKUP(E3101,Country_MZ[MARKET_NODE],Country_MZ[COUNTRY_NAME])</f>
        <v>LITHUANIA</v>
      </c>
      <c r="J3101" s="10" t="str">
        <f>_xlfn.XLOOKUP(A3101,Country_MZ[MARKET_NODE],Country_MZ[COUNTRY_NAME])</f>
        <v>LITHUANIA</v>
      </c>
    </row>
    <row r="3102" spans="1:10" hidden="1">
      <c r="A3102" s="10" t="s">
        <v>63</v>
      </c>
      <c r="B3102" s="10" t="s">
        <v>79</v>
      </c>
      <c r="C3102" s="10" t="s">
        <v>444</v>
      </c>
      <c r="D3102" s="10">
        <v>2029</v>
      </c>
      <c r="E3102" s="10" t="s">
        <v>79</v>
      </c>
      <c r="F3102" s="10">
        <v>150</v>
      </c>
      <c r="G3102" s="10">
        <v>150</v>
      </c>
      <c r="H3102" s="10" t="s">
        <v>291</v>
      </c>
      <c r="I3102" s="10" t="str">
        <f>_xlfn.XLOOKUP(E3102,Country_MZ[MARKET_NODE],Country_MZ[COUNTRY_NAME])</f>
        <v>POLAND</v>
      </c>
      <c r="J3102" s="10" t="str">
        <f>_xlfn.XLOOKUP(A3102,Country_MZ[MARKET_NODE],Country_MZ[COUNTRY_NAME])</f>
        <v>LITHUANIA</v>
      </c>
    </row>
    <row r="3103" spans="1:10" hidden="1">
      <c r="A3103" s="10" t="s">
        <v>63</v>
      </c>
      <c r="B3103" s="10" t="s">
        <v>79</v>
      </c>
      <c r="C3103" s="10" t="s">
        <v>444</v>
      </c>
      <c r="D3103" s="10">
        <v>2030</v>
      </c>
      <c r="E3103" s="10" t="s">
        <v>63</v>
      </c>
      <c r="F3103" s="10">
        <v>700</v>
      </c>
      <c r="G3103" s="10">
        <v>700</v>
      </c>
      <c r="H3103" s="10" t="s">
        <v>291</v>
      </c>
      <c r="I3103" s="10" t="str">
        <f>_xlfn.XLOOKUP(E3103,Country_MZ[MARKET_NODE],Country_MZ[COUNTRY_NAME])</f>
        <v>LITHUANIA</v>
      </c>
      <c r="J3103" s="10" t="str">
        <f>_xlfn.XLOOKUP(A3103,Country_MZ[MARKET_NODE],Country_MZ[COUNTRY_NAME])</f>
        <v>LITHUANIA</v>
      </c>
    </row>
    <row r="3104" spans="1:10" hidden="1">
      <c r="A3104" s="10" t="s">
        <v>63</v>
      </c>
      <c r="B3104" s="10" t="s">
        <v>79</v>
      </c>
      <c r="C3104" s="10" t="s">
        <v>444</v>
      </c>
      <c r="D3104" s="10">
        <v>2030</v>
      </c>
      <c r="E3104" s="10" t="s">
        <v>79</v>
      </c>
      <c r="F3104" s="10">
        <v>150</v>
      </c>
      <c r="G3104" s="10">
        <v>150</v>
      </c>
      <c r="H3104" s="10" t="s">
        <v>291</v>
      </c>
      <c r="I3104" s="10" t="str">
        <f>_xlfn.XLOOKUP(E3104,Country_MZ[MARKET_NODE],Country_MZ[COUNTRY_NAME])</f>
        <v>POLAND</v>
      </c>
      <c r="J3104" s="10" t="str">
        <f>_xlfn.XLOOKUP(A3104,Country_MZ[MARKET_NODE],Country_MZ[COUNTRY_NAME])</f>
        <v>LITHUANIA</v>
      </c>
    </row>
    <row r="3105" spans="1:10" hidden="1">
      <c r="A3105" s="10" t="s">
        <v>63</v>
      </c>
      <c r="B3105" s="10" t="s">
        <v>79</v>
      </c>
      <c r="C3105" s="10" t="s">
        <v>444</v>
      </c>
      <c r="D3105" s="10">
        <v>2031</v>
      </c>
      <c r="E3105" s="10" t="s">
        <v>63</v>
      </c>
      <c r="F3105" s="10">
        <v>700</v>
      </c>
      <c r="G3105" s="10">
        <v>700</v>
      </c>
      <c r="H3105" s="10" t="s">
        <v>291</v>
      </c>
      <c r="I3105" s="10" t="str">
        <f>_xlfn.XLOOKUP(E3105,Country_MZ[MARKET_NODE],Country_MZ[COUNTRY_NAME])</f>
        <v>LITHUANIA</v>
      </c>
      <c r="J3105" s="10" t="str">
        <f>_xlfn.XLOOKUP(A3105,Country_MZ[MARKET_NODE],Country_MZ[COUNTRY_NAME])</f>
        <v>LITHUANIA</v>
      </c>
    </row>
    <row r="3106" spans="1:10" hidden="1">
      <c r="A3106" s="10" t="s">
        <v>63</v>
      </c>
      <c r="B3106" s="10" t="s">
        <v>79</v>
      </c>
      <c r="C3106" s="10" t="s">
        <v>444</v>
      </c>
      <c r="D3106" s="10">
        <v>2031</v>
      </c>
      <c r="E3106" s="10" t="s">
        <v>79</v>
      </c>
      <c r="F3106" s="10">
        <v>150</v>
      </c>
      <c r="G3106" s="10">
        <v>150</v>
      </c>
      <c r="H3106" s="10" t="s">
        <v>291</v>
      </c>
      <c r="I3106" s="10" t="str">
        <f>_xlfn.XLOOKUP(E3106,Country_MZ[MARKET_NODE],Country_MZ[COUNTRY_NAME])</f>
        <v>POLAND</v>
      </c>
      <c r="J3106" s="10" t="str">
        <f>_xlfn.XLOOKUP(A3106,Country_MZ[MARKET_NODE],Country_MZ[COUNTRY_NAME])</f>
        <v>LITHUANIA</v>
      </c>
    </row>
    <row r="3107" spans="1:10" hidden="1">
      <c r="A3107" s="10" t="s">
        <v>63</v>
      </c>
      <c r="B3107" s="10" t="s">
        <v>79</v>
      </c>
      <c r="C3107" s="10" t="s">
        <v>444</v>
      </c>
      <c r="D3107" s="10">
        <v>2032</v>
      </c>
      <c r="E3107" s="10" t="s">
        <v>63</v>
      </c>
      <c r="F3107" s="10">
        <v>700</v>
      </c>
      <c r="G3107" s="10">
        <v>700</v>
      </c>
      <c r="H3107" s="10" t="s">
        <v>291</v>
      </c>
      <c r="I3107" s="10" t="str">
        <f>_xlfn.XLOOKUP(E3107,Country_MZ[MARKET_NODE],Country_MZ[COUNTRY_NAME])</f>
        <v>LITHUANIA</v>
      </c>
      <c r="J3107" s="10" t="str">
        <f>_xlfn.XLOOKUP(A3107,Country_MZ[MARKET_NODE],Country_MZ[COUNTRY_NAME])</f>
        <v>LITHUANIA</v>
      </c>
    </row>
    <row r="3108" spans="1:10" hidden="1">
      <c r="A3108" s="10" t="s">
        <v>63</v>
      </c>
      <c r="B3108" s="10" t="s">
        <v>79</v>
      </c>
      <c r="C3108" s="10" t="s">
        <v>444</v>
      </c>
      <c r="D3108" s="10">
        <v>2032</v>
      </c>
      <c r="E3108" s="10" t="s">
        <v>79</v>
      </c>
      <c r="F3108" s="10">
        <v>150</v>
      </c>
      <c r="G3108" s="10">
        <v>150</v>
      </c>
      <c r="H3108" s="10" t="s">
        <v>291</v>
      </c>
      <c r="I3108" s="10" t="str">
        <f>_xlfn.XLOOKUP(E3108,Country_MZ[MARKET_NODE],Country_MZ[COUNTRY_NAME])</f>
        <v>POLAND</v>
      </c>
      <c r="J3108" s="10" t="str">
        <f>_xlfn.XLOOKUP(A3108,Country_MZ[MARKET_NODE],Country_MZ[COUNTRY_NAME])</f>
        <v>LITHUANIA</v>
      </c>
    </row>
    <row r="3109" spans="1:10" hidden="1">
      <c r="A3109" s="10" t="s">
        <v>63</v>
      </c>
      <c r="B3109" s="10" t="s">
        <v>79</v>
      </c>
      <c r="C3109" s="10" t="s">
        <v>444</v>
      </c>
      <c r="D3109" s="10">
        <v>2033</v>
      </c>
      <c r="E3109" s="10" t="s">
        <v>63</v>
      </c>
      <c r="F3109" s="10">
        <v>700</v>
      </c>
      <c r="G3109" s="10">
        <v>700</v>
      </c>
      <c r="H3109" s="10" t="s">
        <v>291</v>
      </c>
      <c r="I3109" s="10" t="str">
        <f>_xlfn.XLOOKUP(E3109,Country_MZ[MARKET_NODE],Country_MZ[COUNTRY_NAME])</f>
        <v>LITHUANIA</v>
      </c>
      <c r="J3109" s="10" t="str">
        <f>_xlfn.XLOOKUP(A3109,Country_MZ[MARKET_NODE],Country_MZ[COUNTRY_NAME])</f>
        <v>LITHUANIA</v>
      </c>
    </row>
    <row r="3110" spans="1:10" hidden="1">
      <c r="A3110" s="10" t="s">
        <v>63</v>
      </c>
      <c r="B3110" s="10" t="s">
        <v>79</v>
      </c>
      <c r="C3110" s="10" t="s">
        <v>444</v>
      </c>
      <c r="D3110" s="10">
        <v>2033</v>
      </c>
      <c r="E3110" s="10" t="s">
        <v>79</v>
      </c>
      <c r="F3110" s="10">
        <v>150</v>
      </c>
      <c r="G3110" s="10">
        <v>150</v>
      </c>
      <c r="H3110" s="10" t="s">
        <v>291</v>
      </c>
      <c r="I3110" s="10" t="str">
        <f>_xlfn.XLOOKUP(E3110,Country_MZ[MARKET_NODE],Country_MZ[COUNTRY_NAME])</f>
        <v>POLAND</v>
      </c>
      <c r="J3110" s="10" t="str">
        <f>_xlfn.XLOOKUP(A3110,Country_MZ[MARKET_NODE],Country_MZ[COUNTRY_NAME])</f>
        <v>LITHUANIA</v>
      </c>
    </row>
    <row r="3111" spans="1:10" hidden="1">
      <c r="A3111" s="10" t="s">
        <v>63</v>
      </c>
      <c r="B3111" s="10" t="s">
        <v>79</v>
      </c>
      <c r="C3111" s="10" t="s">
        <v>444</v>
      </c>
      <c r="D3111" s="10">
        <v>2034</v>
      </c>
      <c r="E3111" s="10" t="s">
        <v>63</v>
      </c>
      <c r="F3111" s="10">
        <v>700</v>
      </c>
      <c r="G3111" s="10">
        <v>700</v>
      </c>
      <c r="H3111" s="10" t="s">
        <v>291</v>
      </c>
      <c r="I3111" s="10" t="str">
        <f>_xlfn.XLOOKUP(E3111,Country_MZ[MARKET_NODE],Country_MZ[COUNTRY_NAME])</f>
        <v>LITHUANIA</v>
      </c>
      <c r="J3111" s="10" t="str">
        <f>_xlfn.XLOOKUP(A3111,Country_MZ[MARKET_NODE],Country_MZ[COUNTRY_NAME])</f>
        <v>LITHUANIA</v>
      </c>
    </row>
    <row r="3112" spans="1:10" hidden="1">
      <c r="A3112" s="10" t="s">
        <v>63</v>
      </c>
      <c r="B3112" s="10" t="s">
        <v>79</v>
      </c>
      <c r="C3112" s="10" t="s">
        <v>444</v>
      </c>
      <c r="D3112" s="10">
        <v>2034</v>
      </c>
      <c r="E3112" s="10" t="s">
        <v>79</v>
      </c>
      <c r="F3112" s="10">
        <v>150</v>
      </c>
      <c r="G3112" s="10">
        <v>150</v>
      </c>
      <c r="H3112" s="10" t="s">
        <v>291</v>
      </c>
      <c r="I3112" s="10" t="str">
        <f>_xlfn.XLOOKUP(E3112,Country_MZ[MARKET_NODE],Country_MZ[COUNTRY_NAME])</f>
        <v>POLAND</v>
      </c>
      <c r="J3112" s="10" t="str">
        <f>_xlfn.XLOOKUP(A3112,Country_MZ[MARKET_NODE],Country_MZ[COUNTRY_NAME])</f>
        <v>LITHUANIA</v>
      </c>
    </row>
    <row r="3113" spans="1:10" hidden="1">
      <c r="A3113" s="10" t="s">
        <v>63</v>
      </c>
      <c r="B3113" s="10" t="s">
        <v>79</v>
      </c>
      <c r="C3113" s="10" t="s">
        <v>444</v>
      </c>
      <c r="D3113" s="10">
        <v>2035</v>
      </c>
      <c r="E3113" s="10" t="s">
        <v>63</v>
      </c>
      <c r="F3113" s="10">
        <v>700</v>
      </c>
      <c r="G3113" s="10">
        <v>700</v>
      </c>
      <c r="H3113" s="10" t="s">
        <v>291</v>
      </c>
      <c r="I3113" s="10" t="str">
        <f>_xlfn.XLOOKUP(E3113,Country_MZ[MARKET_NODE],Country_MZ[COUNTRY_NAME])</f>
        <v>LITHUANIA</v>
      </c>
      <c r="J3113" s="10" t="str">
        <f>_xlfn.XLOOKUP(A3113,Country_MZ[MARKET_NODE],Country_MZ[COUNTRY_NAME])</f>
        <v>LITHUANIA</v>
      </c>
    </row>
    <row r="3114" spans="1:10" hidden="1">
      <c r="A3114" s="10" t="s">
        <v>63</v>
      </c>
      <c r="B3114" s="10" t="s">
        <v>79</v>
      </c>
      <c r="C3114" s="10" t="s">
        <v>444</v>
      </c>
      <c r="D3114" s="10">
        <v>2035</v>
      </c>
      <c r="E3114" s="10" t="s">
        <v>79</v>
      </c>
      <c r="F3114" s="10">
        <v>850</v>
      </c>
      <c r="G3114" s="10">
        <v>850</v>
      </c>
      <c r="H3114" s="10" t="s">
        <v>291</v>
      </c>
      <c r="I3114" s="10" t="str">
        <f>_xlfn.XLOOKUP(E3114,Country_MZ[MARKET_NODE],Country_MZ[COUNTRY_NAME])</f>
        <v>POLAND</v>
      </c>
      <c r="J3114" s="10" t="str">
        <f>_xlfn.XLOOKUP(A3114,Country_MZ[MARKET_NODE],Country_MZ[COUNTRY_NAME])</f>
        <v>LITHUANIA</v>
      </c>
    </row>
    <row r="3115" spans="1:10" hidden="1">
      <c r="A3115" s="10" t="s">
        <v>63</v>
      </c>
      <c r="B3115" s="10" t="s">
        <v>86</v>
      </c>
      <c r="C3115" s="10" t="s">
        <v>445</v>
      </c>
      <c r="D3115" s="10">
        <v>2025</v>
      </c>
      <c r="E3115" s="10" t="s">
        <v>63</v>
      </c>
      <c r="F3115" s="10">
        <v>700</v>
      </c>
      <c r="G3115" s="10">
        <v>700</v>
      </c>
      <c r="H3115" s="10" t="s">
        <v>291</v>
      </c>
      <c r="I3115" s="10" t="str">
        <f>_xlfn.XLOOKUP(E3115,Country_MZ[MARKET_NODE],Country_MZ[COUNTRY_NAME])</f>
        <v>LITHUANIA</v>
      </c>
      <c r="J3115" s="10" t="str">
        <f>_xlfn.XLOOKUP(A3115,Country_MZ[MARKET_NODE],Country_MZ[COUNTRY_NAME])</f>
        <v>LITHUANIA</v>
      </c>
    </row>
    <row r="3116" spans="1:10" hidden="1">
      <c r="A3116" s="10" t="s">
        <v>63</v>
      </c>
      <c r="B3116" s="10" t="s">
        <v>86</v>
      </c>
      <c r="C3116" s="10" t="s">
        <v>445</v>
      </c>
      <c r="D3116" s="10">
        <v>2025</v>
      </c>
      <c r="E3116" s="10" t="s">
        <v>86</v>
      </c>
      <c r="F3116" s="10">
        <v>700</v>
      </c>
      <c r="G3116" s="10">
        <v>700</v>
      </c>
      <c r="H3116" s="10" t="s">
        <v>291</v>
      </c>
      <c r="I3116" s="10" t="str">
        <f>_xlfn.XLOOKUP(E3116,Country_MZ[MARKET_NODE],Country_MZ[COUNTRY_NAME])</f>
        <v>SWEDEN</v>
      </c>
      <c r="J3116" s="10" t="str">
        <f>_xlfn.XLOOKUP(A3116,Country_MZ[MARKET_NODE],Country_MZ[COUNTRY_NAME])</f>
        <v>LITHUANIA</v>
      </c>
    </row>
    <row r="3117" spans="1:10" hidden="1">
      <c r="A3117" s="10" t="s">
        <v>63</v>
      </c>
      <c r="B3117" s="10" t="s">
        <v>86</v>
      </c>
      <c r="C3117" s="10" t="s">
        <v>445</v>
      </c>
      <c r="D3117" s="10">
        <v>2026</v>
      </c>
      <c r="E3117" s="10" t="s">
        <v>63</v>
      </c>
      <c r="F3117" s="10">
        <v>700</v>
      </c>
      <c r="G3117" s="10">
        <v>700</v>
      </c>
      <c r="H3117" s="10" t="s">
        <v>291</v>
      </c>
      <c r="I3117" s="10" t="str">
        <f>_xlfn.XLOOKUP(E3117,Country_MZ[MARKET_NODE],Country_MZ[COUNTRY_NAME])</f>
        <v>LITHUANIA</v>
      </c>
      <c r="J3117" s="10" t="str">
        <f>_xlfn.XLOOKUP(A3117,Country_MZ[MARKET_NODE],Country_MZ[COUNTRY_NAME])</f>
        <v>LITHUANIA</v>
      </c>
    </row>
    <row r="3118" spans="1:10" hidden="1">
      <c r="A3118" s="10" t="s">
        <v>63</v>
      </c>
      <c r="B3118" s="10" t="s">
        <v>86</v>
      </c>
      <c r="C3118" s="10" t="s">
        <v>445</v>
      </c>
      <c r="D3118" s="10">
        <v>2026</v>
      </c>
      <c r="E3118" s="10" t="s">
        <v>86</v>
      </c>
      <c r="F3118" s="10">
        <v>700</v>
      </c>
      <c r="G3118" s="10">
        <v>700</v>
      </c>
      <c r="H3118" s="10" t="s">
        <v>291</v>
      </c>
      <c r="I3118" s="10" t="str">
        <f>_xlfn.XLOOKUP(E3118,Country_MZ[MARKET_NODE],Country_MZ[COUNTRY_NAME])</f>
        <v>SWEDEN</v>
      </c>
      <c r="J3118" s="10" t="str">
        <f>_xlfn.XLOOKUP(A3118,Country_MZ[MARKET_NODE],Country_MZ[COUNTRY_NAME])</f>
        <v>LITHUANIA</v>
      </c>
    </row>
    <row r="3119" spans="1:10" hidden="1">
      <c r="A3119" s="10" t="s">
        <v>63</v>
      </c>
      <c r="B3119" s="10" t="s">
        <v>86</v>
      </c>
      <c r="C3119" s="10" t="s">
        <v>445</v>
      </c>
      <c r="D3119" s="10">
        <v>2027</v>
      </c>
      <c r="E3119" s="10" t="s">
        <v>63</v>
      </c>
      <c r="F3119" s="10">
        <v>700</v>
      </c>
      <c r="G3119" s="10">
        <v>700</v>
      </c>
      <c r="H3119" s="10" t="s">
        <v>291</v>
      </c>
      <c r="I3119" s="10" t="str">
        <f>_xlfn.XLOOKUP(E3119,Country_MZ[MARKET_NODE],Country_MZ[COUNTRY_NAME])</f>
        <v>LITHUANIA</v>
      </c>
      <c r="J3119" s="10" t="str">
        <f>_xlfn.XLOOKUP(A3119,Country_MZ[MARKET_NODE],Country_MZ[COUNTRY_NAME])</f>
        <v>LITHUANIA</v>
      </c>
    </row>
    <row r="3120" spans="1:10" hidden="1">
      <c r="A3120" s="10" t="s">
        <v>63</v>
      </c>
      <c r="B3120" s="10" t="s">
        <v>86</v>
      </c>
      <c r="C3120" s="10" t="s">
        <v>445</v>
      </c>
      <c r="D3120" s="10">
        <v>2027</v>
      </c>
      <c r="E3120" s="10" t="s">
        <v>86</v>
      </c>
      <c r="F3120" s="10">
        <v>700</v>
      </c>
      <c r="G3120" s="10">
        <v>700</v>
      </c>
      <c r="H3120" s="10" t="s">
        <v>291</v>
      </c>
      <c r="I3120" s="10" t="str">
        <f>_xlfn.XLOOKUP(E3120,Country_MZ[MARKET_NODE],Country_MZ[COUNTRY_NAME])</f>
        <v>SWEDEN</v>
      </c>
      <c r="J3120" s="10" t="str">
        <f>_xlfn.XLOOKUP(A3120,Country_MZ[MARKET_NODE],Country_MZ[COUNTRY_NAME])</f>
        <v>LITHUANIA</v>
      </c>
    </row>
    <row r="3121" spans="1:10" hidden="1">
      <c r="A3121" s="10" t="s">
        <v>63</v>
      </c>
      <c r="B3121" s="10" t="s">
        <v>86</v>
      </c>
      <c r="C3121" s="10" t="s">
        <v>445</v>
      </c>
      <c r="D3121" s="10">
        <v>2028</v>
      </c>
      <c r="E3121" s="10" t="s">
        <v>63</v>
      </c>
      <c r="F3121" s="10">
        <v>700</v>
      </c>
      <c r="G3121" s="10">
        <v>700</v>
      </c>
      <c r="H3121" s="10" t="s">
        <v>291</v>
      </c>
      <c r="I3121" s="10" t="str">
        <f>_xlfn.XLOOKUP(E3121,Country_MZ[MARKET_NODE],Country_MZ[COUNTRY_NAME])</f>
        <v>LITHUANIA</v>
      </c>
      <c r="J3121" s="10" t="str">
        <f>_xlfn.XLOOKUP(A3121,Country_MZ[MARKET_NODE],Country_MZ[COUNTRY_NAME])</f>
        <v>LITHUANIA</v>
      </c>
    </row>
    <row r="3122" spans="1:10" hidden="1">
      <c r="A3122" s="10" t="s">
        <v>63</v>
      </c>
      <c r="B3122" s="10" t="s">
        <v>86</v>
      </c>
      <c r="C3122" s="10" t="s">
        <v>445</v>
      </c>
      <c r="D3122" s="10">
        <v>2028</v>
      </c>
      <c r="E3122" s="10" t="s">
        <v>86</v>
      </c>
      <c r="F3122" s="10">
        <v>700</v>
      </c>
      <c r="G3122" s="10">
        <v>700</v>
      </c>
      <c r="H3122" s="10" t="s">
        <v>291</v>
      </c>
      <c r="I3122" s="10" t="str">
        <f>_xlfn.XLOOKUP(E3122,Country_MZ[MARKET_NODE],Country_MZ[COUNTRY_NAME])</f>
        <v>SWEDEN</v>
      </c>
      <c r="J3122" s="10" t="str">
        <f>_xlfn.XLOOKUP(A3122,Country_MZ[MARKET_NODE],Country_MZ[COUNTRY_NAME])</f>
        <v>LITHUANIA</v>
      </c>
    </row>
    <row r="3123" spans="1:10" hidden="1">
      <c r="A3123" s="10" t="s">
        <v>63</v>
      </c>
      <c r="B3123" s="10" t="s">
        <v>86</v>
      </c>
      <c r="C3123" s="10" t="s">
        <v>445</v>
      </c>
      <c r="D3123" s="10">
        <v>2029</v>
      </c>
      <c r="E3123" s="10" t="s">
        <v>63</v>
      </c>
      <c r="F3123" s="10">
        <v>700</v>
      </c>
      <c r="G3123" s="10">
        <v>700</v>
      </c>
      <c r="H3123" s="10" t="s">
        <v>291</v>
      </c>
      <c r="I3123" s="10" t="str">
        <f>_xlfn.XLOOKUP(E3123,Country_MZ[MARKET_NODE],Country_MZ[COUNTRY_NAME])</f>
        <v>LITHUANIA</v>
      </c>
      <c r="J3123" s="10" t="str">
        <f>_xlfn.XLOOKUP(A3123,Country_MZ[MARKET_NODE],Country_MZ[COUNTRY_NAME])</f>
        <v>LITHUANIA</v>
      </c>
    </row>
    <row r="3124" spans="1:10" hidden="1">
      <c r="A3124" s="10" t="s">
        <v>63</v>
      </c>
      <c r="B3124" s="10" t="s">
        <v>86</v>
      </c>
      <c r="C3124" s="10" t="s">
        <v>445</v>
      </c>
      <c r="D3124" s="10">
        <v>2029</v>
      </c>
      <c r="E3124" s="10" t="s">
        <v>86</v>
      </c>
      <c r="F3124" s="10">
        <v>700</v>
      </c>
      <c r="G3124" s="10">
        <v>700</v>
      </c>
      <c r="H3124" s="10" t="s">
        <v>291</v>
      </c>
      <c r="I3124" s="10" t="str">
        <f>_xlfn.XLOOKUP(E3124,Country_MZ[MARKET_NODE],Country_MZ[COUNTRY_NAME])</f>
        <v>SWEDEN</v>
      </c>
      <c r="J3124" s="10" t="str">
        <f>_xlfn.XLOOKUP(A3124,Country_MZ[MARKET_NODE],Country_MZ[COUNTRY_NAME])</f>
        <v>LITHUANIA</v>
      </c>
    </row>
    <row r="3125" spans="1:10" hidden="1">
      <c r="A3125" s="10" t="s">
        <v>63</v>
      </c>
      <c r="B3125" s="10" t="s">
        <v>86</v>
      </c>
      <c r="C3125" s="10" t="s">
        <v>445</v>
      </c>
      <c r="D3125" s="10">
        <v>2030</v>
      </c>
      <c r="E3125" s="10" t="s">
        <v>63</v>
      </c>
      <c r="F3125" s="10">
        <v>700</v>
      </c>
      <c r="G3125" s="10">
        <v>700</v>
      </c>
      <c r="H3125" s="10" t="s">
        <v>291</v>
      </c>
      <c r="I3125" s="10" t="str">
        <f>_xlfn.XLOOKUP(E3125,Country_MZ[MARKET_NODE],Country_MZ[COUNTRY_NAME])</f>
        <v>LITHUANIA</v>
      </c>
      <c r="J3125" s="10" t="str">
        <f>_xlfn.XLOOKUP(A3125,Country_MZ[MARKET_NODE],Country_MZ[COUNTRY_NAME])</f>
        <v>LITHUANIA</v>
      </c>
    </row>
    <row r="3126" spans="1:10" hidden="1">
      <c r="A3126" s="10" t="s">
        <v>63</v>
      </c>
      <c r="B3126" s="10" t="s">
        <v>86</v>
      </c>
      <c r="C3126" s="10" t="s">
        <v>445</v>
      </c>
      <c r="D3126" s="10">
        <v>2030</v>
      </c>
      <c r="E3126" s="10" t="s">
        <v>86</v>
      </c>
      <c r="F3126" s="10">
        <v>700</v>
      </c>
      <c r="G3126" s="10">
        <v>700</v>
      </c>
      <c r="H3126" s="10" t="s">
        <v>291</v>
      </c>
      <c r="I3126" s="10" t="str">
        <f>_xlfn.XLOOKUP(E3126,Country_MZ[MARKET_NODE],Country_MZ[COUNTRY_NAME])</f>
        <v>SWEDEN</v>
      </c>
      <c r="J3126" s="10" t="str">
        <f>_xlfn.XLOOKUP(A3126,Country_MZ[MARKET_NODE],Country_MZ[COUNTRY_NAME])</f>
        <v>LITHUANIA</v>
      </c>
    </row>
    <row r="3127" spans="1:10" hidden="1">
      <c r="A3127" s="10" t="s">
        <v>63</v>
      </c>
      <c r="B3127" s="10" t="s">
        <v>86</v>
      </c>
      <c r="C3127" s="10" t="s">
        <v>445</v>
      </c>
      <c r="D3127" s="10">
        <v>2031</v>
      </c>
      <c r="E3127" s="10" t="s">
        <v>63</v>
      </c>
      <c r="F3127" s="10">
        <v>700</v>
      </c>
      <c r="G3127" s="10">
        <v>700</v>
      </c>
      <c r="H3127" s="10" t="s">
        <v>291</v>
      </c>
      <c r="I3127" s="10" t="str">
        <f>_xlfn.XLOOKUP(E3127,Country_MZ[MARKET_NODE],Country_MZ[COUNTRY_NAME])</f>
        <v>LITHUANIA</v>
      </c>
      <c r="J3127" s="10" t="str">
        <f>_xlfn.XLOOKUP(A3127,Country_MZ[MARKET_NODE],Country_MZ[COUNTRY_NAME])</f>
        <v>LITHUANIA</v>
      </c>
    </row>
    <row r="3128" spans="1:10" hidden="1">
      <c r="A3128" s="10" t="s">
        <v>63</v>
      </c>
      <c r="B3128" s="10" t="s">
        <v>86</v>
      </c>
      <c r="C3128" s="10" t="s">
        <v>445</v>
      </c>
      <c r="D3128" s="10">
        <v>2031</v>
      </c>
      <c r="E3128" s="10" t="s">
        <v>86</v>
      </c>
      <c r="F3128" s="10">
        <v>700</v>
      </c>
      <c r="G3128" s="10">
        <v>700</v>
      </c>
      <c r="H3128" s="10" t="s">
        <v>291</v>
      </c>
      <c r="I3128" s="10" t="str">
        <f>_xlfn.XLOOKUP(E3128,Country_MZ[MARKET_NODE],Country_MZ[COUNTRY_NAME])</f>
        <v>SWEDEN</v>
      </c>
      <c r="J3128" s="10" t="str">
        <f>_xlfn.XLOOKUP(A3128,Country_MZ[MARKET_NODE],Country_MZ[COUNTRY_NAME])</f>
        <v>LITHUANIA</v>
      </c>
    </row>
    <row r="3129" spans="1:10" hidden="1">
      <c r="A3129" s="10" t="s">
        <v>63</v>
      </c>
      <c r="B3129" s="10" t="s">
        <v>86</v>
      </c>
      <c r="C3129" s="10" t="s">
        <v>445</v>
      </c>
      <c r="D3129" s="10">
        <v>2032</v>
      </c>
      <c r="E3129" s="10" t="s">
        <v>63</v>
      </c>
      <c r="F3129" s="10">
        <v>700</v>
      </c>
      <c r="G3129" s="10">
        <v>700</v>
      </c>
      <c r="H3129" s="10" t="s">
        <v>291</v>
      </c>
      <c r="I3129" s="10" t="str">
        <f>_xlfn.XLOOKUP(E3129,Country_MZ[MARKET_NODE],Country_MZ[COUNTRY_NAME])</f>
        <v>LITHUANIA</v>
      </c>
      <c r="J3129" s="10" t="str">
        <f>_xlfn.XLOOKUP(A3129,Country_MZ[MARKET_NODE],Country_MZ[COUNTRY_NAME])</f>
        <v>LITHUANIA</v>
      </c>
    </row>
    <row r="3130" spans="1:10" hidden="1">
      <c r="A3130" s="10" t="s">
        <v>63</v>
      </c>
      <c r="B3130" s="10" t="s">
        <v>86</v>
      </c>
      <c r="C3130" s="10" t="s">
        <v>445</v>
      </c>
      <c r="D3130" s="10">
        <v>2032</v>
      </c>
      <c r="E3130" s="10" t="s">
        <v>86</v>
      </c>
      <c r="F3130" s="10">
        <v>700</v>
      </c>
      <c r="G3130" s="10">
        <v>700</v>
      </c>
      <c r="H3130" s="10" t="s">
        <v>291</v>
      </c>
      <c r="I3130" s="10" t="str">
        <f>_xlfn.XLOOKUP(E3130,Country_MZ[MARKET_NODE],Country_MZ[COUNTRY_NAME])</f>
        <v>SWEDEN</v>
      </c>
      <c r="J3130" s="10" t="str">
        <f>_xlfn.XLOOKUP(A3130,Country_MZ[MARKET_NODE],Country_MZ[COUNTRY_NAME])</f>
        <v>LITHUANIA</v>
      </c>
    </row>
    <row r="3131" spans="1:10" hidden="1">
      <c r="A3131" s="10" t="s">
        <v>63</v>
      </c>
      <c r="B3131" s="10" t="s">
        <v>86</v>
      </c>
      <c r="C3131" s="10" t="s">
        <v>445</v>
      </c>
      <c r="D3131" s="10">
        <v>2033</v>
      </c>
      <c r="E3131" s="10" t="s">
        <v>63</v>
      </c>
      <c r="F3131" s="10">
        <v>700</v>
      </c>
      <c r="G3131" s="10">
        <v>700</v>
      </c>
      <c r="H3131" s="10" t="s">
        <v>291</v>
      </c>
      <c r="I3131" s="10" t="str">
        <f>_xlfn.XLOOKUP(E3131,Country_MZ[MARKET_NODE],Country_MZ[COUNTRY_NAME])</f>
        <v>LITHUANIA</v>
      </c>
      <c r="J3131" s="10" t="str">
        <f>_xlfn.XLOOKUP(A3131,Country_MZ[MARKET_NODE],Country_MZ[COUNTRY_NAME])</f>
        <v>LITHUANIA</v>
      </c>
    </row>
    <row r="3132" spans="1:10" hidden="1">
      <c r="A3132" s="10" t="s">
        <v>63</v>
      </c>
      <c r="B3132" s="10" t="s">
        <v>86</v>
      </c>
      <c r="C3132" s="10" t="s">
        <v>445</v>
      </c>
      <c r="D3132" s="10">
        <v>2033</v>
      </c>
      <c r="E3132" s="10" t="s">
        <v>86</v>
      </c>
      <c r="F3132" s="10">
        <v>700</v>
      </c>
      <c r="G3132" s="10">
        <v>700</v>
      </c>
      <c r="H3132" s="10" t="s">
        <v>291</v>
      </c>
      <c r="I3132" s="10" t="str">
        <f>_xlfn.XLOOKUP(E3132,Country_MZ[MARKET_NODE],Country_MZ[COUNTRY_NAME])</f>
        <v>SWEDEN</v>
      </c>
      <c r="J3132" s="10" t="str">
        <f>_xlfn.XLOOKUP(A3132,Country_MZ[MARKET_NODE],Country_MZ[COUNTRY_NAME])</f>
        <v>LITHUANIA</v>
      </c>
    </row>
    <row r="3133" spans="1:10" hidden="1">
      <c r="A3133" s="10" t="s">
        <v>63</v>
      </c>
      <c r="B3133" s="10" t="s">
        <v>86</v>
      </c>
      <c r="C3133" s="10" t="s">
        <v>445</v>
      </c>
      <c r="D3133" s="10">
        <v>2034</v>
      </c>
      <c r="E3133" s="10" t="s">
        <v>63</v>
      </c>
      <c r="F3133" s="10">
        <v>700</v>
      </c>
      <c r="G3133" s="10">
        <v>700</v>
      </c>
      <c r="H3133" s="10" t="s">
        <v>291</v>
      </c>
      <c r="I3133" s="10" t="str">
        <f>_xlfn.XLOOKUP(E3133,Country_MZ[MARKET_NODE],Country_MZ[COUNTRY_NAME])</f>
        <v>LITHUANIA</v>
      </c>
      <c r="J3133" s="10" t="str">
        <f>_xlfn.XLOOKUP(A3133,Country_MZ[MARKET_NODE],Country_MZ[COUNTRY_NAME])</f>
        <v>LITHUANIA</v>
      </c>
    </row>
    <row r="3134" spans="1:10" hidden="1">
      <c r="A3134" s="10" t="s">
        <v>63</v>
      </c>
      <c r="B3134" s="10" t="s">
        <v>86</v>
      </c>
      <c r="C3134" s="10" t="s">
        <v>445</v>
      </c>
      <c r="D3134" s="10">
        <v>2034</v>
      </c>
      <c r="E3134" s="10" t="s">
        <v>86</v>
      </c>
      <c r="F3134" s="10">
        <v>700</v>
      </c>
      <c r="G3134" s="10">
        <v>700</v>
      </c>
      <c r="H3134" s="10" t="s">
        <v>291</v>
      </c>
      <c r="I3134" s="10" t="str">
        <f>_xlfn.XLOOKUP(E3134,Country_MZ[MARKET_NODE],Country_MZ[COUNTRY_NAME])</f>
        <v>SWEDEN</v>
      </c>
      <c r="J3134" s="10" t="str">
        <f>_xlfn.XLOOKUP(A3134,Country_MZ[MARKET_NODE],Country_MZ[COUNTRY_NAME])</f>
        <v>LITHUANIA</v>
      </c>
    </row>
    <row r="3135" spans="1:10" hidden="1">
      <c r="A3135" s="10" t="s">
        <v>63</v>
      </c>
      <c r="B3135" s="10" t="s">
        <v>86</v>
      </c>
      <c r="C3135" s="10" t="s">
        <v>445</v>
      </c>
      <c r="D3135" s="10">
        <v>2035</v>
      </c>
      <c r="E3135" s="10" t="s">
        <v>63</v>
      </c>
      <c r="F3135" s="10">
        <v>700</v>
      </c>
      <c r="G3135" s="10">
        <v>700</v>
      </c>
      <c r="H3135" s="10" t="s">
        <v>291</v>
      </c>
      <c r="I3135" s="10" t="str">
        <f>_xlfn.XLOOKUP(E3135,Country_MZ[MARKET_NODE],Country_MZ[COUNTRY_NAME])</f>
        <v>LITHUANIA</v>
      </c>
      <c r="J3135" s="10" t="str">
        <f>_xlfn.XLOOKUP(A3135,Country_MZ[MARKET_NODE],Country_MZ[COUNTRY_NAME])</f>
        <v>LITHUANIA</v>
      </c>
    </row>
    <row r="3136" spans="1:10" hidden="1">
      <c r="A3136" s="10" t="s">
        <v>63</v>
      </c>
      <c r="B3136" s="10" t="s">
        <v>86</v>
      </c>
      <c r="C3136" s="10" t="s">
        <v>445</v>
      </c>
      <c r="D3136" s="10">
        <v>2035</v>
      </c>
      <c r="E3136" s="10" t="s">
        <v>86</v>
      </c>
      <c r="F3136" s="10">
        <v>700</v>
      </c>
      <c r="G3136" s="10">
        <v>700</v>
      </c>
      <c r="H3136" s="10" t="s">
        <v>291</v>
      </c>
      <c r="I3136" s="10" t="str">
        <f>_xlfn.XLOOKUP(E3136,Country_MZ[MARKET_NODE],Country_MZ[COUNTRY_NAME])</f>
        <v>SWEDEN</v>
      </c>
      <c r="J3136" s="10" t="str">
        <f>_xlfn.XLOOKUP(A3136,Country_MZ[MARKET_NODE],Country_MZ[COUNTRY_NAME])</f>
        <v>LITHUANIA</v>
      </c>
    </row>
    <row r="3137" spans="1:10" hidden="1">
      <c r="A3137" s="10" t="s">
        <v>64</v>
      </c>
      <c r="B3137" s="10" t="s">
        <v>34</v>
      </c>
      <c r="C3137" s="10" t="s">
        <v>446</v>
      </c>
      <c r="D3137" s="10">
        <v>2025</v>
      </c>
      <c r="E3137" s="10" t="s">
        <v>34</v>
      </c>
      <c r="F3137" s="10">
        <v>0</v>
      </c>
      <c r="G3137" s="10">
        <v>0</v>
      </c>
      <c r="H3137" s="10" t="s">
        <v>291</v>
      </c>
      <c r="I3137" s="10" t="str">
        <f>_xlfn.XLOOKUP(E3137,Country_MZ[MARKET_NODE],Country_MZ[COUNTRY_NAME])</f>
        <v>GERMANY</v>
      </c>
      <c r="J3137" s="10" t="str">
        <f>_xlfn.XLOOKUP(A3137,Country_MZ[MARKET_NODE],Country_MZ[COUNTRY_NAME])</f>
        <v>LUXEMBOURG</v>
      </c>
    </row>
    <row r="3138" spans="1:10" hidden="1">
      <c r="A3138" s="10" t="s">
        <v>64</v>
      </c>
      <c r="B3138" s="10" t="s">
        <v>34</v>
      </c>
      <c r="C3138" s="10" t="s">
        <v>446</v>
      </c>
      <c r="D3138" s="10">
        <v>2025</v>
      </c>
      <c r="E3138" s="10" t="s">
        <v>64</v>
      </c>
      <c r="F3138" s="10">
        <v>0</v>
      </c>
      <c r="G3138" s="10">
        <v>0</v>
      </c>
      <c r="H3138" s="10" t="s">
        <v>291</v>
      </c>
      <c r="I3138" s="10" t="str">
        <f>_xlfn.XLOOKUP(E3138,Country_MZ[MARKET_NODE],Country_MZ[COUNTRY_NAME])</f>
        <v>LUXEMBOURG</v>
      </c>
      <c r="J3138" s="10" t="str">
        <f>_xlfn.XLOOKUP(A3138,Country_MZ[MARKET_NODE],Country_MZ[COUNTRY_NAME])</f>
        <v>LUXEMBOURG</v>
      </c>
    </row>
    <row r="3139" spans="1:10" hidden="1">
      <c r="A3139" s="10" t="s">
        <v>64</v>
      </c>
      <c r="B3139" s="10" t="s">
        <v>34</v>
      </c>
      <c r="C3139" s="10" t="s">
        <v>446</v>
      </c>
      <c r="D3139" s="10">
        <v>2026</v>
      </c>
      <c r="E3139" s="10" t="s">
        <v>34</v>
      </c>
      <c r="F3139" s="10">
        <v>2700</v>
      </c>
      <c r="G3139" s="10">
        <v>2700</v>
      </c>
      <c r="H3139" s="10" t="s">
        <v>291</v>
      </c>
      <c r="I3139" s="10" t="str">
        <f>_xlfn.XLOOKUP(E3139,Country_MZ[MARKET_NODE],Country_MZ[COUNTRY_NAME])</f>
        <v>GERMANY</v>
      </c>
      <c r="J3139" s="10" t="str">
        <f>_xlfn.XLOOKUP(A3139,Country_MZ[MARKET_NODE],Country_MZ[COUNTRY_NAME])</f>
        <v>LUXEMBOURG</v>
      </c>
    </row>
    <row r="3140" spans="1:10" hidden="1">
      <c r="A3140" s="10" t="s">
        <v>64</v>
      </c>
      <c r="B3140" s="10" t="s">
        <v>34</v>
      </c>
      <c r="C3140" s="10" t="s">
        <v>446</v>
      </c>
      <c r="D3140" s="10">
        <v>2026</v>
      </c>
      <c r="E3140" s="10" t="s">
        <v>64</v>
      </c>
      <c r="F3140" s="10">
        <v>0</v>
      </c>
      <c r="G3140" s="10">
        <v>0</v>
      </c>
      <c r="H3140" s="10" t="s">
        <v>291</v>
      </c>
      <c r="I3140" s="10" t="str">
        <f>_xlfn.XLOOKUP(E3140,Country_MZ[MARKET_NODE],Country_MZ[COUNTRY_NAME])</f>
        <v>LUXEMBOURG</v>
      </c>
      <c r="J3140" s="10" t="str">
        <f>_xlfn.XLOOKUP(A3140,Country_MZ[MARKET_NODE],Country_MZ[COUNTRY_NAME])</f>
        <v>LUXEMBOURG</v>
      </c>
    </row>
    <row r="3141" spans="1:10" hidden="1">
      <c r="A3141" s="10" t="s">
        <v>64</v>
      </c>
      <c r="B3141" s="10" t="s">
        <v>34</v>
      </c>
      <c r="C3141" s="10" t="s">
        <v>446</v>
      </c>
      <c r="D3141" s="10">
        <v>2027</v>
      </c>
      <c r="E3141" s="10" t="s">
        <v>34</v>
      </c>
      <c r="F3141" s="10">
        <v>0</v>
      </c>
      <c r="G3141" s="10">
        <v>0</v>
      </c>
      <c r="H3141" s="10" t="s">
        <v>291</v>
      </c>
      <c r="I3141" s="10" t="str">
        <f>_xlfn.XLOOKUP(E3141,Country_MZ[MARKET_NODE],Country_MZ[COUNTRY_NAME])</f>
        <v>GERMANY</v>
      </c>
      <c r="J3141" s="10" t="str">
        <f>_xlfn.XLOOKUP(A3141,Country_MZ[MARKET_NODE],Country_MZ[COUNTRY_NAME])</f>
        <v>LUXEMBOURG</v>
      </c>
    </row>
    <row r="3142" spans="1:10" hidden="1">
      <c r="A3142" s="10" t="s">
        <v>64</v>
      </c>
      <c r="B3142" s="10" t="s">
        <v>34</v>
      </c>
      <c r="C3142" s="10" t="s">
        <v>446</v>
      </c>
      <c r="D3142" s="10">
        <v>2027</v>
      </c>
      <c r="E3142" s="10" t="s">
        <v>64</v>
      </c>
      <c r="F3142" s="10">
        <v>0</v>
      </c>
      <c r="G3142" s="10">
        <v>0</v>
      </c>
      <c r="H3142" s="10" t="s">
        <v>291</v>
      </c>
      <c r="I3142" s="10" t="str">
        <f>_xlfn.XLOOKUP(E3142,Country_MZ[MARKET_NODE],Country_MZ[COUNTRY_NAME])</f>
        <v>LUXEMBOURG</v>
      </c>
      <c r="J3142" s="10" t="str">
        <f>_xlfn.XLOOKUP(A3142,Country_MZ[MARKET_NODE],Country_MZ[COUNTRY_NAME])</f>
        <v>LUXEMBOURG</v>
      </c>
    </row>
    <row r="3143" spans="1:10" hidden="1">
      <c r="A3143" s="10" t="s">
        <v>64</v>
      </c>
      <c r="B3143" s="10" t="s">
        <v>34</v>
      </c>
      <c r="C3143" s="10" t="s">
        <v>446</v>
      </c>
      <c r="D3143" s="10">
        <v>2028</v>
      </c>
      <c r="E3143" s="10" t="s">
        <v>34</v>
      </c>
      <c r="F3143" s="10">
        <v>3700</v>
      </c>
      <c r="G3143" s="10">
        <v>3700</v>
      </c>
      <c r="H3143" s="10" t="s">
        <v>291</v>
      </c>
      <c r="I3143" s="10" t="str">
        <f>_xlfn.XLOOKUP(E3143,Country_MZ[MARKET_NODE],Country_MZ[COUNTRY_NAME])</f>
        <v>GERMANY</v>
      </c>
      <c r="J3143" s="10" t="str">
        <f>_xlfn.XLOOKUP(A3143,Country_MZ[MARKET_NODE],Country_MZ[COUNTRY_NAME])</f>
        <v>LUXEMBOURG</v>
      </c>
    </row>
    <row r="3144" spans="1:10" hidden="1">
      <c r="A3144" s="10" t="s">
        <v>64</v>
      </c>
      <c r="B3144" s="10" t="s">
        <v>34</v>
      </c>
      <c r="C3144" s="10" t="s">
        <v>446</v>
      </c>
      <c r="D3144" s="10">
        <v>2028</v>
      </c>
      <c r="E3144" s="10" t="s">
        <v>64</v>
      </c>
      <c r="F3144" s="10">
        <v>0</v>
      </c>
      <c r="G3144" s="10">
        <v>0</v>
      </c>
      <c r="H3144" s="10" t="s">
        <v>291</v>
      </c>
      <c r="I3144" s="10" t="str">
        <f>_xlfn.XLOOKUP(E3144,Country_MZ[MARKET_NODE],Country_MZ[COUNTRY_NAME])</f>
        <v>LUXEMBOURG</v>
      </c>
      <c r="J3144" s="10" t="str">
        <f>_xlfn.XLOOKUP(A3144,Country_MZ[MARKET_NODE],Country_MZ[COUNTRY_NAME])</f>
        <v>LUXEMBOURG</v>
      </c>
    </row>
    <row r="3145" spans="1:10" hidden="1">
      <c r="A3145" s="10" t="s">
        <v>64</v>
      </c>
      <c r="B3145" s="10" t="s">
        <v>34</v>
      </c>
      <c r="C3145" s="10" t="s">
        <v>446</v>
      </c>
      <c r="D3145" s="10">
        <v>2029</v>
      </c>
      <c r="E3145" s="10" t="s">
        <v>34</v>
      </c>
      <c r="F3145" s="10">
        <v>3700</v>
      </c>
      <c r="G3145" s="10">
        <v>3700</v>
      </c>
      <c r="H3145" s="10" t="s">
        <v>291</v>
      </c>
      <c r="I3145" s="10" t="str">
        <f>_xlfn.XLOOKUP(E3145,Country_MZ[MARKET_NODE],Country_MZ[COUNTRY_NAME])</f>
        <v>GERMANY</v>
      </c>
      <c r="J3145" s="10" t="str">
        <f>_xlfn.XLOOKUP(A3145,Country_MZ[MARKET_NODE],Country_MZ[COUNTRY_NAME])</f>
        <v>LUXEMBOURG</v>
      </c>
    </row>
    <row r="3146" spans="1:10" hidden="1">
      <c r="A3146" s="10" t="s">
        <v>64</v>
      </c>
      <c r="B3146" s="10" t="s">
        <v>34</v>
      </c>
      <c r="C3146" s="10" t="s">
        <v>446</v>
      </c>
      <c r="D3146" s="10">
        <v>2029</v>
      </c>
      <c r="E3146" s="10" t="s">
        <v>64</v>
      </c>
      <c r="F3146" s="10">
        <v>2400</v>
      </c>
      <c r="G3146" s="10">
        <v>2400</v>
      </c>
      <c r="H3146" s="10" t="s">
        <v>291</v>
      </c>
      <c r="I3146" s="10" t="str">
        <f>_xlfn.XLOOKUP(E3146,Country_MZ[MARKET_NODE],Country_MZ[COUNTRY_NAME])</f>
        <v>LUXEMBOURG</v>
      </c>
      <c r="J3146" s="10" t="str">
        <f>_xlfn.XLOOKUP(A3146,Country_MZ[MARKET_NODE],Country_MZ[COUNTRY_NAME])</f>
        <v>LUXEMBOURG</v>
      </c>
    </row>
    <row r="3147" spans="1:10" hidden="1">
      <c r="A3147" s="10" t="s">
        <v>64</v>
      </c>
      <c r="B3147" s="10" t="s">
        <v>34</v>
      </c>
      <c r="C3147" s="10" t="s">
        <v>446</v>
      </c>
      <c r="D3147" s="10">
        <v>2030</v>
      </c>
      <c r="E3147" s="10" t="s">
        <v>34</v>
      </c>
      <c r="F3147" s="10">
        <v>3700</v>
      </c>
      <c r="G3147" s="10">
        <v>3700</v>
      </c>
      <c r="H3147" s="10" t="s">
        <v>291</v>
      </c>
      <c r="I3147" s="10" t="str">
        <f>_xlfn.XLOOKUP(E3147,Country_MZ[MARKET_NODE],Country_MZ[COUNTRY_NAME])</f>
        <v>GERMANY</v>
      </c>
      <c r="J3147" s="10" t="str">
        <f>_xlfn.XLOOKUP(A3147,Country_MZ[MARKET_NODE],Country_MZ[COUNTRY_NAME])</f>
        <v>LUXEMBOURG</v>
      </c>
    </row>
    <row r="3148" spans="1:10" hidden="1">
      <c r="A3148" s="10" t="s">
        <v>64</v>
      </c>
      <c r="B3148" s="10" t="s">
        <v>34</v>
      </c>
      <c r="C3148" s="10" t="s">
        <v>446</v>
      </c>
      <c r="D3148" s="10">
        <v>2030</v>
      </c>
      <c r="E3148" s="10" t="s">
        <v>64</v>
      </c>
      <c r="F3148" s="10">
        <v>2400</v>
      </c>
      <c r="G3148" s="10">
        <v>2400</v>
      </c>
      <c r="H3148" s="10" t="s">
        <v>291</v>
      </c>
      <c r="I3148" s="10" t="str">
        <f>_xlfn.XLOOKUP(E3148,Country_MZ[MARKET_NODE],Country_MZ[COUNTRY_NAME])</f>
        <v>LUXEMBOURG</v>
      </c>
      <c r="J3148" s="10" t="str">
        <f>_xlfn.XLOOKUP(A3148,Country_MZ[MARKET_NODE],Country_MZ[COUNTRY_NAME])</f>
        <v>LUXEMBOURG</v>
      </c>
    </row>
    <row r="3149" spans="1:10" hidden="1">
      <c r="A3149" s="10" t="s">
        <v>64</v>
      </c>
      <c r="B3149" s="10" t="s">
        <v>34</v>
      </c>
      <c r="C3149" s="10" t="s">
        <v>446</v>
      </c>
      <c r="D3149" s="10">
        <v>2031</v>
      </c>
      <c r="E3149" s="10" t="s">
        <v>34</v>
      </c>
      <c r="F3149" s="10">
        <v>3700</v>
      </c>
      <c r="G3149" s="10">
        <v>3700</v>
      </c>
      <c r="H3149" s="10" t="s">
        <v>291</v>
      </c>
      <c r="I3149" s="10" t="str">
        <f>_xlfn.XLOOKUP(E3149,Country_MZ[MARKET_NODE],Country_MZ[COUNTRY_NAME])</f>
        <v>GERMANY</v>
      </c>
      <c r="J3149" s="10" t="str">
        <f>_xlfn.XLOOKUP(A3149,Country_MZ[MARKET_NODE],Country_MZ[COUNTRY_NAME])</f>
        <v>LUXEMBOURG</v>
      </c>
    </row>
    <row r="3150" spans="1:10" hidden="1">
      <c r="A3150" s="10" t="s">
        <v>64</v>
      </c>
      <c r="B3150" s="10" t="s">
        <v>34</v>
      </c>
      <c r="C3150" s="10" t="s">
        <v>446</v>
      </c>
      <c r="D3150" s="10">
        <v>2031</v>
      </c>
      <c r="E3150" s="10" t="s">
        <v>64</v>
      </c>
      <c r="F3150" s="10">
        <v>2400</v>
      </c>
      <c r="G3150" s="10">
        <v>2400</v>
      </c>
      <c r="H3150" s="10" t="s">
        <v>291</v>
      </c>
      <c r="I3150" s="10" t="str">
        <f>_xlfn.XLOOKUP(E3150,Country_MZ[MARKET_NODE],Country_MZ[COUNTRY_NAME])</f>
        <v>LUXEMBOURG</v>
      </c>
      <c r="J3150" s="10" t="str">
        <f>_xlfn.XLOOKUP(A3150,Country_MZ[MARKET_NODE],Country_MZ[COUNTRY_NAME])</f>
        <v>LUXEMBOURG</v>
      </c>
    </row>
    <row r="3151" spans="1:10" hidden="1">
      <c r="A3151" s="10" t="s">
        <v>64</v>
      </c>
      <c r="B3151" s="10" t="s">
        <v>34</v>
      </c>
      <c r="C3151" s="10" t="s">
        <v>446</v>
      </c>
      <c r="D3151" s="10">
        <v>2032</v>
      </c>
      <c r="E3151" s="10" t="s">
        <v>34</v>
      </c>
      <c r="F3151" s="10">
        <v>3700</v>
      </c>
      <c r="G3151" s="10">
        <v>3700</v>
      </c>
      <c r="H3151" s="10" t="s">
        <v>291</v>
      </c>
      <c r="I3151" s="10" t="str">
        <f>_xlfn.XLOOKUP(E3151,Country_MZ[MARKET_NODE],Country_MZ[COUNTRY_NAME])</f>
        <v>GERMANY</v>
      </c>
      <c r="J3151" s="10" t="str">
        <f>_xlfn.XLOOKUP(A3151,Country_MZ[MARKET_NODE],Country_MZ[COUNTRY_NAME])</f>
        <v>LUXEMBOURG</v>
      </c>
    </row>
    <row r="3152" spans="1:10" hidden="1">
      <c r="A3152" s="10" t="s">
        <v>64</v>
      </c>
      <c r="B3152" s="10" t="s">
        <v>34</v>
      </c>
      <c r="C3152" s="10" t="s">
        <v>446</v>
      </c>
      <c r="D3152" s="10">
        <v>2032</v>
      </c>
      <c r="E3152" s="10" t="s">
        <v>64</v>
      </c>
      <c r="F3152" s="10">
        <v>2400</v>
      </c>
      <c r="G3152" s="10">
        <v>2400</v>
      </c>
      <c r="H3152" s="10" t="s">
        <v>291</v>
      </c>
      <c r="I3152" s="10" t="str">
        <f>_xlfn.XLOOKUP(E3152,Country_MZ[MARKET_NODE],Country_MZ[COUNTRY_NAME])</f>
        <v>LUXEMBOURG</v>
      </c>
      <c r="J3152" s="10" t="str">
        <f>_xlfn.XLOOKUP(A3152,Country_MZ[MARKET_NODE],Country_MZ[COUNTRY_NAME])</f>
        <v>LUXEMBOURG</v>
      </c>
    </row>
    <row r="3153" spans="1:10" hidden="1">
      <c r="A3153" s="10" t="s">
        <v>64</v>
      </c>
      <c r="B3153" s="10" t="s">
        <v>34</v>
      </c>
      <c r="C3153" s="10" t="s">
        <v>446</v>
      </c>
      <c r="D3153" s="10">
        <v>2033</v>
      </c>
      <c r="E3153" s="10" t="s">
        <v>34</v>
      </c>
      <c r="F3153" s="10">
        <v>3700</v>
      </c>
      <c r="G3153" s="10">
        <v>3700</v>
      </c>
      <c r="H3153" s="10" t="s">
        <v>291</v>
      </c>
      <c r="I3153" s="10" t="str">
        <f>_xlfn.XLOOKUP(E3153,Country_MZ[MARKET_NODE],Country_MZ[COUNTRY_NAME])</f>
        <v>GERMANY</v>
      </c>
      <c r="J3153" s="10" t="str">
        <f>_xlfn.XLOOKUP(A3153,Country_MZ[MARKET_NODE],Country_MZ[COUNTRY_NAME])</f>
        <v>LUXEMBOURG</v>
      </c>
    </row>
    <row r="3154" spans="1:10" hidden="1">
      <c r="A3154" s="10" t="s">
        <v>64</v>
      </c>
      <c r="B3154" s="10" t="s">
        <v>34</v>
      </c>
      <c r="C3154" s="10" t="s">
        <v>446</v>
      </c>
      <c r="D3154" s="10">
        <v>2033</v>
      </c>
      <c r="E3154" s="10" t="s">
        <v>64</v>
      </c>
      <c r="F3154" s="10">
        <v>2400</v>
      </c>
      <c r="G3154" s="10">
        <v>2400</v>
      </c>
      <c r="H3154" s="10" t="s">
        <v>291</v>
      </c>
      <c r="I3154" s="10" t="str">
        <f>_xlfn.XLOOKUP(E3154,Country_MZ[MARKET_NODE],Country_MZ[COUNTRY_NAME])</f>
        <v>LUXEMBOURG</v>
      </c>
      <c r="J3154" s="10" t="str">
        <f>_xlfn.XLOOKUP(A3154,Country_MZ[MARKET_NODE],Country_MZ[COUNTRY_NAME])</f>
        <v>LUXEMBOURG</v>
      </c>
    </row>
    <row r="3155" spans="1:10" hidden="1">
      <c r="A3155" s="10" t="s">
        <v>64</v>
      </c>
      <c r="B3155" s="10" t="s">
        <v>34</v>
      </c>
      <c r="C3155" s="10" t="s">
        <v>446</v>
      </c>
      <c r="D3155" s="10">
        <v>2034</v>
      </c>
      <c r="E3155" s="10" t="s">
        <v>34</v>
      </c>
      <c r="F3155" s="10">
        <v>3700</v>
      </c>
      <c r="G3155" s="10">
        <v>3700</v>
      </c>
      <c r="H3155" s="10" t="s">
        <v>291</v>
      </c>
      <c r="I3155" s="10" t="str">
        <f>_xlfn.XLOOKUP(E3155,Country_MZ[MARKET_NODE],Country_MZ[COUNTRY_NAME])</f>
        <v>GERMANY</v>
      </c>
      <c r="J3155" s="10" t="str">
        <f>_xlfn.XLOOKUP(A3155,Country_MZ[MARKET_NODE],Country_MZ[COUNTRY_NAME])</f>
        <v>LUXEMBOURG</v>
      </c>
    </row>
    <row r="3156" spans="1:10" hidden="1">
      <c r="A3156" s="10" t="s">
        <v>64</v>
      </c>
      <c r="B3156" s="10" t="s">
        <v>34</v>
      </c>
      <c r="C3156" s="10" t="s">
        <v>446</v>
      </c>
      <c r="D3156" s="10">
        <v>2034</v>
      </c>
      <c r="E3156" s="10" t="s">
        <v>64</v>
      </c>
      <c r="F3156" s="10">
        <v>2400</v>
      </c>
      <c r="G3156" s="10">
        <v>2400</v>
      </c>
      <c r="H3156" s="10" t="s">
        <v>291</v>
      </c>
      <c r="I3156" s="10" t="str">
        <f>_xlfn.XLOOKUP(E3156,Country_MZ[MARKET_NODE],Country_MZ[COUNTRY_NAME])</f>
        <v>LUXEMBOURG</v>
      </c>
      <c r="J3156" s="10" t="str">
        <f>_xlfn.XLOOKUP(A3156,Country_MZ[MARKET_NODE],Country_MZ[COUNTRY_NAME])</f>
        <v>LUXEMBOURG</v>
      </c>
    </row>
    <row r="3157" spans="1:10" hidden="1">
      <c r="A3157" s="10" t="s">
        <v>64</v>
      </c>
      <c r="B3157" s="10" t="s">
        <v>34</v>
      </c>
      <c r="C3157" s="10" t="s">
        <v>446</v>
      </c>
      <c r="D3157" s="10">
        <v>2035</v>
      </c>
      <c r="E3157" s="10" t="s">
        <v>34</v>
      </c>
      <c r="F3157" s="10">
        <v>3700</v>
      </c>
      <c r="G3157" s="10">
        <v>3700</v>
      </c>
      <c r="H3157" s="10" t="s">
        <v>291</v>
      </c>
      <c r="I3157" s="10" t="str">
        <f>_xlfn.XLOOKUP(E3157,Country_MZ[MARKET_NODE],Country_MZ[COUNTRY_NAME])</f>
        <v>GERMANY</v>
      </c>
      <c r="J3157" s="10" t="str">
        <f>_xlfn.XLOOKUP(A3157,Country_MZ[MARKET_NODE],Country_MZ[COUNTRY_NAME])</f>
        <v>LUXEMBOURG</v>
      </c>
    </row>
    <row r="3158" spans="1:10" hidden="1">
      <c r="A3158" s="10" t="s">
        <v>64</v>
      </c>
      <c r="B3158" s="10" t="s">
        <v>34</v>
      </c>
      <c r="C3158" s="10" t="s">
        <v>446</v>
      </c>
      <c r="D3158" s="10">
        <v>2035</v>
      </c>
      <c r="E3158" s="10" t="s">
        <v>64</v>
      </c>
      <c r="F3158" s="10">
        <v>2400</v>
      </c>
      <c r="G3158" s="10">
        <v>2400</v>
      </c>
      <c r="H3158" s="10" t="s">
        <v>291</v>
      </c>
      <c r="I3158" s="10" t="str">
        <f>_xlfn.XLOOKUP(E3158,Country_MZ[MARKET_NODE],Country_MZ[COUNTRY_NAME])</f>
        <v>LUXEMBOURG</v>
      </c>
      <c r="J3158" s="10" t="str">
        <f>_xlfn.XLOOKUP(A3158,Country_MZ[MARKET_NODE],Country_MZ[COUNTRY_NAME])</f>
        <v>LUXEMBOURG</v>
      </c>
    </row>
    <row r="3159" spans="1:10" hidden="1">
      <c r="A3159" s="10" t="s">
        <v>65</v>
      </c>
      <c r="B3159" s="10" t="s">
        <v>34</v>
      </c>
      <c r="C3159" s="10" t="s">
        <v>447</v>
      </c>
      <c r="D3159" s="10">
        <v>2025</v>
      </c>
      <c r="E3159" s="10" t="s">
        <v>34</v>
      </c>
      <c r="F3159" s="10">
        <v>0</v>
      </c>
      <c r="G3159" s="10">
        <v>0</v>
      </c>
      <c r="H3159" s="10" t="s">
        <v>291</v>
      </c>
      <c r="I3159" s="10" t="str">
        <f>_xlfn.XLOOKUP(E3159,Country_MZ[MARKET_NODE],Country_MZ[COUNTRY_NAME])</f>
        <v>GERMANY</v>
      </c>
      <c r="J3159" s="10" t="str">
        <f>_xlfn.XLOOKUP(A3159,Country_MZ[MARKET_NODE],Country_MZ[COUNTRY_NAME])</f>
        <v>LUXEMBOURG</v>
      </c>
    </row>
    <row r="3160" spans="1:10" hidden="1">
      <c r="A3160" s="10" t="s">
        <v>65</v>
      </c>
      <c r="B3160" s="10" t="s">
        <v>34</v>
      </c>
      <c r="C3160" s="10" t="s">
        <v>447</v>
      </c>
      <c r="D3160" s="10">
        <v>2025</v>
      </c>
      <c r="E3160" s="10" t="s">
        <v>65</v>
      </c>
      <c r="F3160" s="10">
        <v>0</v>
      </c>
      <c r="G3160" s="10">
        <v>0</v>
      </c>
      <c r="H3160" s="10" t="s">
        <v>291</v>
      </c>
      <c r="I3160" s="10" t="str">
        <f>_xlfn.XLOOKUP(E3160,Country_MZ[MARKET_NODE],Country_MZ[COUNTRY_NAME])</f>
        <v>LUXEMBOURG</v>
      </c>
      <c r="J3160" s="10" t="str">
        <f>_xlfn.XLOOKUP(A3160,Country_MZ[MARKET_NODE],Country_MZ[COUNTRY_NAME])</f>
        <v>LUXEMBOURG</v>
      </c>
    </row>
    <row r="3161" spans="1:10" hidden="1">
      <c r="A3161" s="10" t="s">
        <v>65</v>
      </c>
      <c r="B3161" s="10" t="s">
        <v>34</v>
      </c>
      <c r="C3161" s="10" t="s">
        <v>447</v>
      </c>
      <c r="D3161" s="10">
        <v>2026</v>
      </c>
      <c r="E3161" s="10" t="s">
        <v>34</v>
      </c>
      <c r="F3161" s="10">
        <v>1300</v>
      </c>
      <c r="G3161" s="10">
        <v>1300</v>
      </c>
      <c r="H3161" s="10" t="s">
        <v>291</v>
      </c>
      <c r="I3161" s="10" t="str">
        <f>_xlfn.XLOOKUP(E3161,Country_MZ[MARKET_NODE],Country_MZ[COUNTRY_NAME])</f>
        <v>GERMANY</v>
      </c>
      <c r="J3161" s="10" t="str">
        <f>_xlfn.XLOOKUP(A3161,Country_MZ[MARKET_NODE],Country_MZ[COUNTRY_NAME])</f>
        <v>LUXEMBOURG</v>
      </c>
    </row>
    <row r="3162" spans="1:10" hidden="1">
      <c r="A3162" s="10" t="s">
        <v>65</v>
      </c>
      <c r="B3162" s="10" t="s">
        <v>34</v>
      </c>
      <c r="C3162" s="10" t="s">
        <v>447</v>
      </c>
      <c r="D3162" s="10">
        <v>2026</v>
      </c>
      <c r="E3162" s="10" t="s">
        <v>65</v>
      </c>
      <c r="F3162" s="10">
        <v>0</v>
      </c>
      <c r="G3162" s="10">
        <v>0</v>
      </c>
      <c r="H3162" s="10" t="s">
        <v>291</v>
      </c>
      <c r="I3162" s="10" t="str">
        <f>_xlfn.XLOOKUP(E3162,Country_MZ[MARKET_NODE],Country_MZ[COUNTRY_NAME])</f>
        <v>LUXEMBOURG</v>
      </c>
      <c r="J3162" s="10" t="str">
        <f>_xlfn.XLOOKUP(A3162,Country_MZ[MARKET_NODE],Country_MZ[COUNTRY_NAME])</f>
        <v>LUXEMBOURG</v>
      </c>
    </row>
    <row r="3163" spans="1:10" hidden="1">
      <c r="A3163" s="10" t="s">
        <v>65</v>
      </c>
      <c r="B3163" s="10" t="s">
        <v>34</v>
      </c>
      <c r="C3163" s="10" t="s">
        <v>447</v>
      </c>
      <c r="D3163" s="10">
        <v>2027</v>
      </c>
      <c r="E3163" s="10" t="s">
        <v>34</v>
      </c>
      <c r="F3163" s="10">
        <v>1300</v>
      </c>
      <c r="G3163" s="10">
        <v>1300</v>
      </c>
      <c r="H3163" s="10" t="s">
        <v>291</v>
      </c>
      <c r="I3163" s="10" t="str">
        <f>_xlfn.XLOOKUP(E3163,Country_MZ[MARKET_NODE],Country_MZ[COUNTRY_NAME])</f>
        <v>GERMANY</v>
      </c>
      <c r="J3163" s="10" t="str">
        <f>_xlfn.XLOOKUP(A3163,Country_MZ[MARKET_NODE],Country_MZ[COUNTRY_NAME])</f>
        <v>LUXEMBOURG</v>
      </c>
    </row>
    <row r="3164" spans="1:10" hidden="1">
      <c r="A3164" s="10" t="s">
        <v>65</v>
      </c>
      <c r="B3164" s="10" t="s">
        <v>34</v>
      </c>
      <c r="C3164" s="10" t="s">
        <v>447</v>
      </c>
      <c r="D3164" s="10">
        <v>2027</v>
      </c>
      <c r="E3164" s="10" t="s">
        <v>65</v>
      </c>
      <c r="F3164" s="10">
        <v>0</v>
      </c>
      <c r="G3164" s="10">
        <v>0</v>
      </c>
      <c r="H3164" s="10" t="s">
        <v>291</v>
      </c>
      <c r="I3164" s="10" t="str">
        <f>_xlfn.XLOOKUP(E3164,Country_MZ[MARKET_NODE],Country_MZ[COUNTRY_NAME])</f>
        <v>LUXEMBOURG</v>
      </c>
      <c r="J3164" s="10" t="str">
        <f>_xlfn.XLOOKUP(A3164,Country_MZ[MARKET_NODE],Country_MZ[COUNTRY_NAME])</f>
        <v>LUXEMBOURG</v>
      </c>
    </row>
    <row r="3165" spans="1:10" hidden="1">
      <c r="A3165" s="10" t="s">
        <v>65</v>
      </c>
      <c r="B3165" s="10" t="s">
        <v>34</v>
      </c>
      <c r="C3165" s="10" t="s">
        <v>447</v>
      </c>
      <c r="D3165" s="10">
        <v>2028</v>
      </c>
      <c r="E3165" s="10" t="s">
        <v>34</v>
      </c>
      <c r="F3165" s="10">
        <v>1300</v>
      </c>
      <c r="G3165" s="10">
        <v>1300</v>
      </c>
      <c r="H3165" s="10" t="s">
        <v>291</v>
      </c>
      <c r="I3165" s="10" t="str">
        <f>_xlfn.XLOOKUP(E3165,Country_MZ[MARKET_NODE],Country_MZ[COUNTRY_NAME])</f>
        <v>GERMANY</v>
      </c>
      <c r="J3165" s="10" t="str">
        <f>_xlfn.XLOOKUP(A3165,Country_MZ[MARKET_NODE],Country_MZ[COUNTRY_NAME])</f>
        <v>LUXEMBOURG</v>
      </c>
    </row>
    <row r="3166" spans="1:10" hidden="1">
      <c r="A3166" s="10" t="s">
        <v>65</v>
      </c>
      <c r="B3166" s="10" t="s">
        <v>34</v>
      </c>
      <c r="C3166" s="10" t="s">
        <v>447</v>
      </c>
      <c r="D3166" s="10">
        <v>2028</v>
      </c>
      <c r="E3166" s="10" t="s">
        <v>65</v>
      </c>
      <c r="F3166" s="10">
        <v>0</v>
      </c>
      <c r="G3166" s="10">
        <v>0</v>
      </c>
      <c r="H3166" s="10" t="s">
        <v>291</v>
      </c>
      <c r="I3166" s="10" t="str">
        <f>_xlfn.XLOOKUP(E3166,Country_MZ[MARKET_NODE],Country_MZ[COUNTRY_NAME])</f>
        <v>LUXEMBOURG</v>
      </c>
      <c r="J3166" s="10" t="str">
        <f>_xlfn.XLOOKUP(A3166,Country_MZ[MARKET_NODE],Country_MZ[COUNTRY_NAME])</f>
        <v>LUXEMBOURG</v>
      </c>
    </row>
    <row r="3167" spans="1:10" hidden="1">
      <c r="A3167" s="10" t="s">
        <v>65</v>
      </c>
      <c r="B3167" s="10" t="s">
        <v>34</v>
      </c>
      <c r="C3167" s="10" t="s">
        <v>447</v>
      </c>
      <c r="D3167" s="10">
        <v>2029</v>
      </c>
      <c r="E3167" s="10" t="s">
        <v>34</v>
      </c>
      <c r="F3167" s="10">
        <v>1300</v>
      </c>
      <c r="G3167" s="10">
        <v>1300</v>
      </c>
      <c r="H3167" s="10" t="s">
        <v>291</v>
      </c>
      <c r="I3167" s="10" t="str">
        <f>_xlfn.XLOOKUP(E3167,Country_MZ[MARKET_NODE],Country_MZ[COUNTRY_NAME])</f>
        <v>GERMANY</v>
      </c>
      <c r="J3167" s="10" t="str">
        <f>_xlfn.XLOOKUP(A3167,Country_MZ[MARKET_NODE],Country_MZ[COUNTRY_NAME])</f>
        <v>LUXEMBOURG</v>
      </c>
    </row>
    <row r="3168" spans="1:10" hidden="1">
      <c r="A3168" s="10" t="s">
        <v>65</v>
      </c>
      <c r="B3168" s="10" t="s">
        <v>34</v>
      </c>
      <c r="C3168" s="10" t="s">
        <v>447</v>
      </c>
      <c r="D3168" s="10">
        <v>2029</v>
      </c>
      <c r="E3168" s="10" t="s">
        <v>65</v>
      </c>
      <c r="F3168" s="10">
        <v>0</v>
      </c>
      <c r="G3168" s="10">
        <v>0</v>
      </c>
      <c r="H3168" s="10" t="s">
        <v>291</v>
      </c>
      <c r="I3168" s="10" t="str">
        <f>_xlfn.XLOOKUP(E3168,Country_MZ[MARKET_NODE],Country_MZ[COUNTRY_NAME])</f>
        <v>LUXEMBOURG</v>
      </c>
      <c r="J3168" s="10" t="str">
        <f>_xlfn.XLOOKUP(A3168,Country_MZ[MARKET_NODE],Country_MZ[COUNTRY_NAME])</f>
        <v>LUXEMBOURG</v>
      </c>
    </row>
    <row r="3169" spans="1:10" hidden="1">
      <c r="A3169" s="10" t="s">
        <v>65</v>
      </c>
      <c r="B3169" s="10" t="s">
        <v>34</v>
      </c>
      <c r="C3169" s="10" t="s">
        <v>447</v>
      </c>
      <c r="D3169" s="10">
        <v>2030</v>
      </c>
      <c r="E3169" s="10" t="s">
        <v>34</v>
      </c>
      <c r="F3169" s="10">
        <v>1300</v>
      </c>
      <c r="G3169" s="10">
        <v>1300</v>
      </c>
      <c r="H3169" s="10" t="s">
        <v>291</v>
      </c>
      <c r="I3169" s="10" t="str">
        <f>_xlfn.XLOOKUP(E3169,Country_MZ[MARKET_NODE],Country_MZ[COUNTRY_NAME])</f>
        <v>GERMANY</v>
      </c>
      <c r="J3169" s="10" t="str">
        <f>_xlfn.XLOOKUP(A3169,Country_MZ[MARKET_NODE],Country_MZ[COUNTRY_NAME])</f>
        <v>LUXEMBOURG</v>
      </c>
    </row>
    <row r="3170" spans="1:10" hidden="1">
      <c r="A3170" s="10" t="s">
        <v>65</v>
      </c>
      <c r="B3170" s="10" t="s">
        <v>34</v>
      </c>
      <c r="C3170" s="10" t="s">
        <v>447</v>
      </c>
      <c r="D3170" s="10">
        <v>2030</v>
      </c>
      <c r="E3170" s="10" t="s">
        <v>65</v>
      </c>
      <c r="F3170" s="10">
        <v>0</v>
      </c>
      <c r="G3170" s="10">
        <v>0</v>
      </c>
      <c r="H3170" s="10" t="s">
        <v>291</v>
      </c>
      <c r="I3170" s="10" t="str">
        <f>_xlfn.XLOOKUP(E3170,Country_MZ[MARKET_NODE],Country_MZ[COUNTRY_NAME])</f>
        <v>LUXEMBOURG</v>
      </c>
      <c r="J3170" s="10" t="str">
        <f>_xlfn.XLOOKUP(A3170,Country_MZ[MARKET_NODE],Country_MZ[COUNTRY_NAME])</f>
        <v>LUXEMBOURG</v>
      </c>
    </row>
    <row r="3171" spans="1:10" hidden="1">
      <c r="A3171" s="10" t="s">
        <v>65</v>
      </c>
      <c r="B3171" s="10" t="s">
        <v>34</v>
      </c>
      <c r="C3171" s="10" t="s">
        <v>447</v>
      </c>
      <c r="D3171" s="10">
        <v>2031</v>
      </c>
      <c r="E3171" s="10" t="s">
        <v>34</v>
      </c>
      <c r="F3171" s="10">
        <v>1300</v>
      </c>
      <c r="G3171" s="10">
        <v>1300</v>
      </c>
      <c r="H3171" s="10" t="s">
        <v>291</v>
      </c>
      <c r="I3171" s="10" t="str">
        <f>_xlfn.XLOOKUP(E3171,Country_MZ[MARKET_NODE],Country_MZ[COUNTRY_NAME])</f>
        <v>GERMANY</v>
      </c>
      <c r="J3171" s="10" t="str">
        <f>_xlfn.XLOOKUP(A3171,Country_MZ[MARKET_NODE],Country_MZ[COUNTRY_NAME])</f>
        <v>LUXEMBOURG</v>
      </c>
    </row>
    <row r="3172" spans="1:10" hidden="1">
      <c r="A3172" s="10" t="s">
        <v>65</v>
      </c>
      <c r="B3172" s="10" t="s">
        <v>34</v>
      </c>
      <c r="C3172" s="10" t="s">
        <v>447</v>
      </c>
      <c r="D3172" s="10">
        <v>2031</v>
      </c>
      <c r="E3172" s="10" t="s">
        <v>65</v>
      </c>
      <c r="F3172" s="10">
        <v>0</v>
      </c>
      <c r="G3172" s="10">
        <v>0</v>
      </c>
      <c r="H3172" s="10" t="s">
        <v>291</v>
      </c>
      <c r="I3172" s="10" t="str">
        <f>_xlfn.XLOOKUP(E3172,Country_MZ[MARKET_NODE],Country_MZ[COUNTRY_NAME])</f>
        <v>LUXEMBOURG</v>
      </c>
      <c r="J3172" s="10" t="str">
        <f>_xlfn.XLOOKUP(A3172,Country_MZ[MARKET_NODE],Country_MZ[COUNTRY_NAME])</f>
        <v>LUXEMBOURG</v>
      </c>
    </row>
    <row r="3173" spans="1:10" hidden="1">
      <c r="A3173" s="10" t="s">
        <v>65</v>
      </c>
      <c r="B3173" s="10" t="s">
        <v>34</v>
      </c>
      <c r="C3173" s="10" t="s">
        <v>447</v>
      </c>
      <c r="D3173" s="10">
        <v>2032</v>
      </c>
      <c r="E3173" s="10" t="s">
        <v>34</v>
      </c>
      <c r="F3173" s="10">
        <v>1300</v>
      </c>
      <c r="G3173" s="10">
        <v>1300</v>
      </c>
      <c r="H3173" s="10" t="s">
        <v>291</v>
      </c>
      <c r="I3173" s="10" t="str">
        <f>_xlfn.XLOOKUP(E3173,Country_MZ[MARKET_NODE],Country_MZ[COUNTRY_NAME])</f>
        <v>GERMANY</v>
      </c>
      <c r="J3173" s="10" t="str">
        <f>_xlfn.XLOOKUP(A3173,Country_MZ[MARKET_NODE],Country_MZ[COUNTRY_NAME])</f>
        <v>LUXEMBOURG</v>
      </c>
    </row>
    <row r="3174" spans="1:10" hidden="1">
      <c r="A3174" s="10" t="s">
        <v>65</v>
      </c>
      <c r="B3174" s="10" t="s">
        <v>34</v>
      </c>
      <c r="C3174" s="10" t="s">
        <v>447</v>
      </c>
      <c r="D3174" s="10">
        <v>2032</v>
      </c>
      <c r="E3174" s="10" t="s">
        <v>65</v>
      </c>
      <c r="F3174" s="10">
        <v>0</v>
      </c>
      <c r="G3174" s="10">
        <v>0</v>
      </c>
      <c r="H3174" s="10" t="s">
        <v>291</v>
      </c>
      <c r="I3174" s="10" t="str">
        <f>_xlfn.XLOOKUP(E3174,Country_MZ[MARKET_NODE],Country_MZ[COUNTRY_NAME])</f>
        <v>LUXEMBOURG</v>
      </c>
      <c r="J3174" s="10" t="str">
        <f>_xlfn.XLOOKUP(A3174,Country_MZ[MARKET_NODE],Country_MZ[COUNTRY_NAME])</f>
        <v>LUXEMBOURG</v>
      </c>
    </row>
    <row r="3175" spans="1:10" hidden="1">
      <c r="A3175" s="10" t="s">
        <v>65</v>
      </c>
      <c r="B3175" s="10" t="s">
        <v>34</v>
      </c>
      <c r="C3175" s="10" t="s">
        <v>447</v>
      </c>
      <c r="D3175" s="10">
        <v>2033</v>
      </c>
      <c r="E3175" s="10" t="s">
        <v>34</v>
      </c>
      <c r="F3175" s="10">
        <v>1300</v>
      </c>
      <c r="G3175" s="10">
        <v>1300</v>
      </c>
      <c r="H3175" s="10" t="s">
        <v>291</v>
      </c>
      <c r="I3175" s="10" t="str">
        <f>_xlfn.XLOOKUP(E3175,Country_MZ[MARKET_NODE],Country_MZ[COUNTRY_NAME])</f>
        <v>GERMANY</v>
      </c>
      <c r="J3175" s="10" t="str">
        <f>_xlfn.XLOOKUP(A3175,Country_MZ[MARKET_NODE],Country_MZ[COUNTRY_NAME])</f>
        <v>LUXEMBOURG</v>
      </c>
    </row>
    <row r="3176" spans="1:10" hidden="1">
      <c r="A3176" s="10" t="s">
        <v>65</v>
      </c>
      <c r="B3176" s="10" t="s">
        <v>34</v>
      </c>
      <c r="C3176" s="10" t="s">
        <v>447</v>
      </c>
      <c r="D3176" s="10">
        <v>2033</v>
      </c>
      <c r="E3176" s="10" t="s">
        <v>65</v>
      </c>
      <c r="F3176" s="10">
        <v>0</v>
      </c>
      <c r="G3176" s="10">
        <v>0</v>
      </c>
      <c r="H3176" s="10" t="s">
        <v>291</v>
      </c>
      <c r="I3176" s="10" t="str">
        <f>_xlfn.XLOOKUP(E3176,Country_MZ[MARKET_NODE],Country_MZ[COUNTRY_NAME])</f>
        <v>LUXEMBOURG</v>
      </c>
      <c r="J3176" s="10" t="str">
        <f>_xlfn.XLOOKUP(A3176,Country_MZ[MARKET_NODE],Country_MZ[COUNTRY_NAME])</f>
        <v>LUXEMBOURG</v>
      </c>
    </row>
    <row r="3177" spans="1:10" hidden="1">
      <c r="A3177" s="10" t="s">
        <v>65</v>
      </c>
      <c r="B3177" s="10" t="s">
        <v>34</v>
      </c>
      <c r="C3177" s="10" t="s">
        <v>447</v>
      </c>
      <c r="D3177" s="10">
        <v>2034</v>
      </c>
      <c r="E3177" s="10" t="s">
        <v>34</v>
      </c>
      <c r="F3177" s="10">
        <v>1300</v>
      </c>
      <c r="G3177" s="10">
        <v>1300</v>
      </c>
      <c r="H3177" s="10" t="s">
        <v>291</v>
      </c>
      <c r="I3177" s="10" t="str">
        <f>_xlfn.XLOOKUP(E3177,Country_MZ[MARKET_NODE],Country_MZ[COUNTRY_NAME])</f>
        <v>GERMANY</v>
      </c>
      <c r="J3177" s="10" t="str">
        <f>_xlfn.XLOOKUP(A3177,Country_MZ[MARKET_NODE],Country_MZ[COUNTRY_NAME])</f>
        <v>LUXEMBOURG</v>
      </c>
    </row>
    <row r="3178" spans="1:10" hidden="1">
      <c r="A3178" s="10" t="s">
        <v>65</v>
      </c>
      <c r="B3178" s="10" t="s">
        <v>34</v>
      </c>
      <c r="C3178" s="10" t="s">
        <v>447</v>
      </c>
      <c r="D3178" s="10">
        <v>2034</v>
      </c>
      <c r="E3178" s="10" t="s">
        <v>65</v>
      </c>
      <c r="F3178" s="10">
        <v>0</v>
      </c>
      <c r="G3178" s="10">
        <v>0</v>
      </c>
      <c r="H3178" s="10" t="s">
        <v>291</v>
      </c>
      <c r="I3178" s="10" t="str">
        <f>_xlfn.XLOOKUP(E3178,Country_MZ[MARKET_NODE],Country_MZ[COUNTRY_NAME])</f>
        <v>LUXEMBOURG</v>
      </c>
      <c r="J3178" s="10" t="str">
        <f>_xlfn.XLOOKUP(A3178,Country_MZ[MARKET_NODE],Country_MZ[COUNTRY_NAME])</f>
        <v>LUXEMBOURG</v>
      </c>
    </row>
    <row r="3179" spans="1:10" hidden="1">
      <c r="A3179" s="10" t="s">
        <v>65</v>
      </c>
      <c r="B3179" s="10" t="s">
        <v>34</v>
      </c>
      <c r="C3179" s="10" t="s">
        <v>447</v>
      </c>
      <c r="D3179" s="10">
        <v>2035</v>
      </c>
      <c r="E3179" s="10" t="s">
        <v>34</v>
      </c>
      <c r="F3179" s="10">
        <v>1300</v>
      </c>
      <c r="G3179" s="10">
        <v>1300</v>
      </c>
      <c r="H3179" s="10" t="s">
        <v>291</v>
      </c>
      <c r="I3179" s="10" t="str">
        <f>_xlfn.XLOOKUP(E3179,Country_MZ[MARKET_NODE],Country_MZ[COUNTRY_NAME])</f>
        <v>GERMANY</v>
      </c>
      <c r="J3179" s="10" t="str">
        <f>_xlfn.XLOOKUP(A3179,Country_MZ[MARKET_NODE],Country_MZ[COUNTRY_NAME])</f>
        <v>LUXEMBOURG</v>
      </c>
    </row>
    <row r="3180" spans="1:10" hidden="1">
      <c r="A3180" s="10" t="s">
        <v>65</v>
      </c>
      <c r="B3180" s="10" t="s">
        <v>34</v>
      </c>
      <c r="C3180" s="10" t="s">
        <v>447</v>
      </c>
      <c r="D3180" s="10">
        <v>2035</v>
      </c>
      <c r="E3180" s="10" t="s">
        <v>65</v>
      </c>
      <c r="F3180" s="10">
        <v>0</v>
      </c>
      <c r="G3180" s="10">
        <v>0</v>
      </c>
      <c r="H3180" s="10" t="s">
        <v>291</v>
      </c>
      <c r="I3180" s="10" t="str">
        <f>_xlfn.XLOOKUP(E3180,Country_MZ[MARKET_NODE],Country_MZ[COUNTRY_NAME])</f>
        <v>LUXEMBOURG</v>
      </c>
      <c r="J3180" s="10" t="str">
        <f>_xlfn.XLOOKUP(A3180,Country_MZ[MARKET_NODE],Country_MZ[COUNTRY_NAME])</f>
        <v>LUXEMBOURG</v>
      </c>
    </row>
    <row r="3181" spans="1:10" hidden="1">
      <c r="A3181" s="10" t="s">
        <v>66</v>
      </c>
      <c r="B3181" s="10" t="s">
        <v>46</v>
      </c>
      <c r="C3181" s="10" t="s">
        <v>448</v>
      </c>
      <c r="D3181" s="10">
        <v>2025</v>
      </c>
      <c r="E3181" s="10" t="s">
        <v>46</v>
      </c>
      <c r="F3181" s="10">
        <v>879</v>
      </c>
      <c r="G3181" s="10">
        <v>849.87170000000003</v>
      </c>
      <c r="H3181" s="10" t="s">
        <v>292</v>
      </c>
      <c r="I3181" s="10" t="str">
        <f>_xlfn.XLOOKUP(E3181,Country_MZ[MARKET_NODE],Country_MZ[COUNTRY_NAME])</f>
        <v>ESTONIA</v>
      </c>
      <c r="J3181" s="10" t="str">
        <f>_xlfn.XLOOKUP(A3181,Country_MZ[MARKET_NODE],Country_MZ[COUNTRY_NAME])</f>
        <v>LATVIA</v>
      </c>
    </row>
    <row r="3182" spans="1:10" hidden="1">
      <c r="A3182" s="10" t="s">
        <v>66</v>
      </c>
      <c r="B3182" s="10" t="s">
        <v>46</v>
      </c>
      <c r="C3182" s="10" t="s">
        <v>448</v>
      </c>
      <c r="D3182" s="10">
        <v>2025</v>
      </c>
      <c r="E3182" s="10" t="s">
        <v>66</v>
      </c>
      <c r="F3182" s="10">
        <v>1259</v>
      </c>
      <c r="G3182" s="10">
        <v>1259</v>
      </c>
      <c r="H3182" s="10" t="s">
        <v>291</v>
      </c>
      <c r="I3182" s="10" t="str">
        <f>_xlfn.XLOOKUP(E3182,Country_MZ[MARKET_NODE],Country_MZ[COUNTRY_NAME])</f>
        <v>LATVIA</v>
      </c>
      <c r="J3182" s="10" t="str">
        <f>_xlfn.XLOOKUP(A3182,Country_MZ[MARKET_NODE],Country_MZ[COUNTRY_NAME])</f>
        <v>LATVIA</v>
      </c>
    </row>
    <row r="3183" spans="1:10" hidden="1">
      <c r="A3183" s="10" t="s">
        <v>66</v>
      </c>
      <c r="B3183" s="10" t="s">
        <v>46</v>
      </c>
      <c r="C3183" s="10" t="s">
        <v>448</v>
      </c>
      <c r="D3183" s="10">
        <v>2026</v>
      </c>
      <c r="E3183" s="10" t="s">
        <v>46</v>
      </c>
      <c r="F3183" s="10">
        <v>845</v>
      </c>
      <c r="G3183" s="10">
        <v>845</v>
      </c>
      <c r="H3183" s="10" t="s">
        <v>291</v>
      </c>
      <c r="I3183" s="10" t="str">
        <f>_xlfn.XLOOKUP(E3183,Country_MZ[MARKET_NODE],Country_MZ[COUNTRY_NAME])</f>
        <v>ESTONIA</v>
      </c>
      <c r="J3183" s="10" t="str">
        <f>_xlfn.XLOOKUP(A3183,Country_MZ[MARKET_NODE],Country_MZ[COUNTRY_NAME])</f>
        <v>LATVIA</v>
      </c>
    </row>
    <row r="3184" spans="1:10" hidden="1">
      <c r="A3184" s="10" t="s">
        <v>66</v>
      </c>
      <c r="B3184" s="10" t="s">
        <v>46</v>
      </c>
      <c r="C3184" s="10" t="s">
        <v>448</v>
      </c>
      <c r="D3184" s="10">
        <v>2026</v>
      </c>
      <c r="E3184" s="10" t="s">
        <v>66</v>
      </c>
      <c r="F3184" s="10">
        <v>1259</v>
      </c>
      <c r="G3184" s="10">
        <v>1259</v>
      </c>
      <c r="H3184" s="10" t="s">
        <v>291</v>
      </c>
      <c r="I3184" s="10" t="str">
        <f>_xlfn.XLOOKUP(E3184,Country_MZ[MARKET_NODE],Country_MZ[COUNTRY_NAME])</f>
        <v>LATVIA</v>
      </c>
      <c r="J3184" s="10" t="str">
        <f>_xlfn.XLOOKUP(A3184,Country_MZ[MARKET_NODE],Country_MZ[COUNTRY_NAME])</f>
        <v>LATVIA</v>
      </c>
    </row>
    <row r="3185" spans="1:10" hidden="1">
      <c r="A3185" s="10" t="s">
        <v>66</v>
      </c>
      <c r="B3185" s="10" t="s">
        <v>46</v>
      </c>
      <c r="C3185" s="10" t="s">
        <v>448</v>
      </c>
      <c r="D3185" s="10">
        <v>2027</v>
      </c>
      <c r="E3185" s="10" t="s">
        <v>46</v>
      </c>
      <c r="F3185" s="10">
        <v>845</v>
      </c>
      <c r="G3185" s="10">
        <v>845</v>
      </c>
      <c r="H3185" s="10" t="s">
        <v>291</v>
      </c>
      <c r="I3185" s="10" t="str">
        <f>_xlfn.XLOOKUP(E3185,Country_MZ[MARKET_NODE],Country_MZ[COUNTRY_NAME])</f>
        <v>ESTONIA</v>
      </c>
      <c r="J3185" s="10" t="str">
        <f>_xlfn.XLOOKUP(A3185,Country_MZ[MARKET_NODE],Country_MZ[COUNTRY_NAME])</f>
        <v>LATVIA</v>
      </c>
    </row>
    <row r="3186" spans="1:10" hidden="1">
      <c r="A3186" s="10" t="s">
        <v>66</v>
      </c>
      <c r="B3186" s="10" t="s">
        <v>46</v>
      </c>
      <c r="C3186" s="10" t="s">
        <v>448</v>
      </c>
      <c r="D3186" s="10">
        <v>2027</v>
      </c>
      <c r="E3186" s="10" t="s">
        <v>66</v>
      </c>
      <c r="F3186" s="10">
        <v>1259</v>
      </c>
      <c r="G3186" s="10">
        <v>1259</v>
      </c>
      <c r="H3186" s="10" t="s">
        <v>291</v>
      </c>
      <c r="I3186" s="10" t="str">
        <f>_xlfn.XLOOKUP(E3186,Country_MZ[MARKET_NODE],Country_MZ[COUNTRY_NAME])</f>
        <v>LATVIA</v>
      </c>
      <c r="J3186" s="10" t="str">
        <f>_xlfn.XLOOKUP(A3186,Country_MZ[MARKET_NODE],Country_MZ[COUNTRY_NAME])</f>
        <v>LATVIA</v>
      </c>
    </row>
    <row r="3187" spans="1:10" hidden="1">
      <c r="A3187" s="10" t="s">
        <v>66</v>
      </c>
      <c r="B3187" s="10" t="s">
        <v>46</v>
      </c>
      <c r="C3187" s="10" t="s">
        <v>448</v>
      </c>
      <c r="D3187" s="10">
        <v>2028</v>
      </c>
      <c r="E3187" s="10" t="s">
        <v>46</v>
      </c>
      <c r="F3187" s="10">
        <v>845</v>
      </c>
      <c r="G3187" s="10">
        <v>845</v>
      </c>
      <c r="H3187" s="10" t="s">
        <v>291</v>
      </c>
      <c r="I3187" s="10" t="str">
        <f>_xlfn.XLOOKUP(E3187,Country_MZ[MARKET_NODE],Country_MZ[COUNTRY_NAME])</f>
        <v>ESTONIA</v>
      </c>
      <c r="J3187" s="10" t="str">
        <f>_xlfn.XLOOKUP(A3187,Country_MZ[MARKET_NODE],Country_MZ[COUNTRY_NAME])</f>
        <v>LATVIA</v>
      </c>
    </row>
    <row r="3188" spans="1:10" hidden="1">
      <c r="A3188" s="10" t="s">
        <v>66</v>
      </c>
      <c r="B3188" s="10" t="s">
        <v>46</v>
      </c>
      <c r="C3188" s="10" t="s">
        <v>448</v>
      </c>
      <c r="D3188" s="10">
        <v>2028</v>
      </c>
      <c r="E3188" s="10" t="s">
        <v>66</v>
      </c>
      <c r="F3188" s="10">
        <v>1259</v>
      </c>
      <c r="G3188" s="10">
        <v>1259</v>
      </c>
      <c r="H3188" s="10" t="s">
        <v>291</v>
      </c>
      <c r="I3188" s="10" t="str">
        <f>_xlfn.XLOOKUP(E3188,Country_MZ[MARKET_NODE],Country_MZ[COUNTRY_NAME])</f>
        <v>LATVIA</v>
      </c>
      <c r="J3188" s="10" t="str">
        <f>_xlfn.XLOOKUP(A3188,Country_MZ[MARKET_NODE],Country_MZ[COUNTRY_NAME])</f>
        <v>LATVIA</v>
      </c>
    </row>
    <row r="3189" spans="1:10" hidden="1">
      <c r="A3189" s="10" t="s">
        <v>66</v>
      </c>
      <c r="B3189" s="10" t="s">
        <v>46</v>
      </c>
      <c r="C3189" s="10" t="s">
        <v>448</v>
      </c>
      <c r="D3189" s="10">
        <v>2029</v>
      </c>
      <c r="E3189" s="10" t="s">
        <v>46</v>
      </c>
      <c r="F3189" s="10">
        <v>845</v>
      </c>
      <c r="G3189" s="10">
        <v>845</v>
      </c>
      <c r="H3189" s="10" t="s">
        <v>291</v>
      </c>
      <c r="I3189" s="10" t="str">
        <f>_xlfn.XLOOKUP(E3189,Country_MZ[MARKET_NODE],Country_MZ[COUNTRY_NAME])</f>
        <v>ESTONIA</v>
      </c>
      <c r="J3189" s="10" t="str">
        <f>_xlfn.XLOOKUP(A3189,Country_MZ[MARKET_NODE],Country_MZ[COUNTRY_NAME])</f>
        <v>LATVIA</v>
      </c>
    </row>
    <row r="3190" spans="1:10" hidden="1">
      <c r="A3190" s="10" t="s">
        <v>66</v>
      </c>
      <c r="B3190" s="10" t="s">
        <v>46</v>
      </c>
      <c r="C3190" s="10" t="s">
        <v>448</v>
      </c>
      <c r="D3190" s="10">
        <v>2029</v>
      </c>
      <c r="E3190" s="10" t="s">
        <v>66</v>
      </c>
      <c r="F3190" s="10">
        <v>1259</v>
      </c>
      <c r="G3190" s="10">
        <v>1259</v>
      </c>
      <c r="H3190" s="10" t="s">
        <v>291</v>
      </c>
      <c r="I3190" s="10" t="str">
        <f>_xlfn.XLOOKUP(E3190,Country_MZ[MARKET_NODE],Country_MZ[COUNTRY_NAME])</f>
        <v>LATVIA</v>
      </c>
      <c r="J3190" s="10" t="str">
        <f>_xlfn.XLOOKUP(A3190,Country_MZ[MARKET_NODE],Country_MZ[COUNTRY_NAME])</f>
        <v>LATVIA</v>
      </c>
    </row>
    <row r="3191" spans="1:10" hidden="1">
      <c r="A3191" s="10" t="s">
        <v>66</v>
      </c>
      <c r="B3191" s="10" t="s">
        <v>46</v>
      </c>
      <c r="C3191" s="10" t="s">
        <v>448</v>
      </c>
      <c r="D3191" s="10">
        <v>2030</v>
      </c>
      <c r="E3191" s="10" t="s">
        <v>46</v>
      </c>
      <c r="F3191" s="10">
        <v>845</v>
      </c>
      <c r="G3191" s="10">
        <v>845</v>
      </c>
      <c r="H3191" s="10" t="s">
        <v>291</v>
      </c>
      <c r="I3191" s="10" t="str">
        <f>_xlfn.XLOOKUP(E3191,Country_MZ[MARKET_NODE],Country_MZ[COUNTRY_NAME])</f>
        <v>ESTONIA</v>
      </c>
      <c r="J3191" s="10" t="str">
        <f>_xlfn.XLOOKUP(A3191,Country_MZ[MARKET_NODE],Country_MZ[COUNTRY_NAME])</f>
        <v>LATVIA</v>
      </c>
    </row>
    <row r="3192" spans="1:10" hidden="1">
      <c r="A3192" s="10" t="s">
        <v>66</v>
      </c>
      <c r="B3192" s="10" t="s">
        <v>46</v>
      </c>
      <c r="C3192" s="10" t="s">
        <v>448</v>
      </c>
      <c r="D3192" s="10">
        <v>2030</v>
      </c>
      <c r="E3192" s="10" t="s">
        <v>66</v>
      </c>
      <c r="F3192" s="10">
        <v>1259</v>
      </c>
      <c r="G3192" s="10">
        <v>1259</v>
      </c>
      <c r="H3192" s="10" t="s">
        <v>291</v>
      </c>
      <c r="I3192" s="10" t="str">
        <f>_xlfn.XLOOKUP(E3192,Country_MZ[MARKET_NODE],Country_MZ[COUNTRY_NAME])</f>
        <v>LATVIA</v>
      </c>
      <c r="J3192" s="10" t="str">
        <f>_xlfn.XLOOKUP(A3192,Country_MZ[MARKET_NODE],Country_MZ[COUNTRY_NAME])</f>
        <v>LATVIA</v>
      </c>
    </row>
    <row r="3193" spans="1:10" hidden="1">
      <c r="A3193" s="10" t="s">
        <v>66</v>
      </c>
      <c r="B3193" s="10" t="s">
        <v>46</v>
      </c>
      <c r="C3193" s="10" t="s">
        <v>448</v>
      </c>
      <c r="D3193" s="10">
        <v>2031</v>
      </c>
      <c r="E3193" s="10" t="s">
        <v>46</v>
      </c>
      <c r="F3193" s="10">
        <v>845</v>
      </c>
      <c r="G3193" s="10">
        <v>845</v>
      </c>
      <c r="H3193" s="10" t="s">
        <v>291</v>
      </c>
      <c r="I3193" s="10" t="str">
        <f>_xlfn.XLOOKUP(E3193,Country_MZ[MARKET_NODE],Country_MZ[COUNTRY_NAME])</f>
        <v>ESTONIA</v>
      </c>
      <c r="J3193" s="10" t="str">
        <f>_xlfn.XLOOKUP(A3193,Country_MZ[MARKET_NODE],Country_MZ[COUNTRY_NAME])</f>
        <v>LATVIA</v>
      </c>
    </row>
    <row r="3194" spans="1:10" hidden="1">
      <c r="A3194" s="10" t="s">
        <v>66</v>
      </c>
      <c r="B3194" s="10" t="s">
        <v>46</v>
      </c>
      <c r="C3194" s="10" t="s">
        <v>448</v>
      </c>
      <c r="D3194" s="10">
        <v>2031</v>
      </c>
      <c r="E3194" s="10" t="s">
        <v>66</v>
      </c>
      <c r="F3194" s="10">
        <v>1259</v>
      </c>
      <c r="G3194" s="10">
        <v>1259</v>
      </c>
      <c r="H3194" s="10" t="s">
        <v>291</v>
      </c>
      <c r="I3194" s="10" t="str">
        <f>_xlfn.XLOOKUP(E3194,Country_MZ[MARKET_NODE],Country_MZ[COUNTRY_NAME])</f>
        <v>LATVIA</v>
      </c>
      <c r="J3194" s="10" t="str">
        <f>_xlfn.XLOOKUP(A3194,Country_MZ[MARKET_NODE],Country_MZ[COUNTRY_NAME])</f>
        <v>LATVIA</v>
      </c>
    </row>
    <row r="3195" spans="1:10" hidden="1">
      <c r="A3195" s="10" t="s">
        <v>66</v>
      </c>
      <c r="B3195" s="10" t="s">
        <v>46</v>
      </c>
      <c r="C3195" s="10" t="s">
        <v>448</v>
      </c>
      <c r="D3195" s="10">
        <v>2032</v>
      </c>
      <c r="E3195" s="10" t="s">
        <v>46</v>
      </c>
      <c r="F3195" s="10">
        <v>845</v>
      </c>
      <c r="G3195" s="10">
        <v>845</v>
      </c>
      <c r="H3195" s="10" t="s">
        <v>291</v>
      </c>
      <c r="I3195" s="10" t="str">
        <f>_xlfn.XLOOKUP(E3195,Country_MZ[MARKET_NODE],Country_MZ[COUNTRY_NAME])</f>
        <v>ESTONIA</v>
      </c>
      <c r="J3195" s="10" t="str">
        <f>_xlfn.XLOOKUP(A3195,Country_MZ[MARKET_NODE],Country_MZ[COUNTRY_NAME])</f>
        <v>LATVIA</v>
      </c>
    </row>
    <row r="3196" spans="1:10" hidden="1">
      <c r="A3196" s="10" t="s">
        <v>66</v>
      </c>
      <c r="B3196" s="10" t="s">
        <v>46</v>
      </c>
      <c r="C3196" s="10" t="s">
        <v>448</v>
      </c>
      <c r="D3196" s="10">
        <v>2032</v>
      </c>
      <c r="E3196" s="10" t="s">
        <v>66</v>
      </c>
      <c r="F3196" s="10">
        <v>1259</v>
      </c>
      <c r="G3196" s="10">
        <v>1259</v>
      </c>
      <c r="H3196" s="10" t="s">
        <v>291</v>
      </c>
      <c r="I3196" s="10" t="str">
        <f>_xlfn.XLOOKUP(E3196,Country_MZ[MARKET_NODE],Country_MZ[COUNTRY_NAME])</f>
        <v>LATVIA</v>
      </c>
      <c r="J3196" s="10" t="str">
        <f>_xlfn.XLOOKUP(A3196,Country_MZ[MARKET_NODE],Country_MZ[COUNTRY_NAME])</f>
        <v>LATVIA</v>
      </c>
    </row>
    <row r="3197" spans="1:10" hidden="1">
      <c r="A3197" s="10" t="s">
        <v>66</v>
      </c>
      <c r="B3197" s="10" t="s">
        <v>46</v>
      </c>
      <c r="C3197" s="10" t="s">
        <v>448</v>
      </c>
      <c r="D3197" s="10">
        <v>2033</v>
      </c>
      <c r="E3197" s="10" t="s">
        <v>46</v>
      </c>
      <c r="F3197" s="10">
        <v>845</v>
      </c>
      <c r="G3197" s="10">
        <v>845</v>
      </c>
      <c r="H3197" s="10" t="s">
        <v>291</v>
      </c>
      <c r="I3197" s="10" t="str">
        <f>_xlfn.XLOOKUP(E3197,Country_MZ[MARKET_NODE],Country_MZ[COUNTRY_NAME])</f>
        <v>ESTONIA</v>
      </c>
      <c r="J3197" s="10" t="str">
        <f>_xlfn.XLOOKUP(A3197,Country_MZ[MARKET_NODE],Country_MZ[COUNTRY_NAME])</f>
        <v>LATVIA</v>
      </c>
    </row>
    <row r="3198" spans="1:10" hidden="1">
      <c r="A3198" s="10" t="s">
        <v>66</v>
      </c>
      <c r="B3198" s="10" t="s">
        <v>46</v>
      </c>
      <c r="C3198" s="10" t="s">
        <v>448</v>
      </c>
      <c r="D3198" s="10">
        <v>2033</v>
      </c>
      <c r="E3198" s="10" t="s">
        <v>66</v>
      </c>
      <c r="F3198" s="10">
        <v>1259</v>
      </c>
      <c r="G3198" s="10">
        <v>1259</v>
      </c>
      <c r="H3198" s="10" t="s">
        <v>291</v>
      </c>
      <c r="I3198" s="10" t="str">
        <f>_xlfn.XLOOKUP(E3198,Country_MZ[MARKET_NODE],Country_MZ[COUNTRY_NAME])</f>
        <v>LATVIA</v>
      </c>
      <c r="J3198" s="10" t="str">
        <f>_xlfn.XLOOKUP(A3198,Country_MZ[MARKET_NODE],Country_MZ[COUNTRY_NAME])</f>
        <v>LATVIA</v>
      </c>
    </row>
    <row r="3199" spans="1:10" hidden="1">
      <c r="A3199" s="10" t="s">
        <v>66</v>
      </c>
      <c r="B3199" s="10" t="s">
        <v>46</v>
      </c>
      <c r="C3199" s="10" t="s">
        <v>448</v>
      </c>
      <c r="D3199" s="10">
        <v>2034</v>
      </c>
      <c r="E3199" s="10" t="s">
        <v>46</v>
      </c>
      <c r="F3199" s="10">
        <v>845</v>
      </c>
      <c r="G3199" s="10">
        <v>845</v>
      </c>
      <c r="H3199" s="10" t="s">
        <v>291</v>
      </c>
      <c r="I3199" s="10" t="str">
        <f>_xlfn.XLOOKUP(E3199,Country_MZ[MARKET_NODE],Country_MZ[COUNTRY_NAME])</f>
        <v>ESTONIA</v>
      </c>
      <c r="J3199" s="10" t="str">
        <f>_xlfn.XLOOKUP(A3199,Country_MZ[MARKET_NODE],Country_MZ[COUNTRY_NAME])</f>
        <v>LATVIA</v>
      </c>
    </row>
    <row r="3200" spans="1:10" hidden="1">
      <c r="A3200" s="10" t="s">
        <v>66</v>
      </c>
      <c r="B3200" s="10" t="s">
        <v>46</v>
      </c>
      <c r="C3200" s="10" t="s">
        <v>448</v>
      </c>
      <c r="D3200" s="10">
        <v>2034</v>
      </c>
      <c r="E3200" s="10" t="s">
        <v>66</v>
      </c>
      <c r="F3200" s="10">
        <v>1259</v>
      </c>
      <c r="G3200" s="10">
        <v>1259</v>
      </c>
      <c r="H3200" s="10" t="s">
        <v>291</v>
      </c>
      <c r="I3200" s="10" t="str">
        <f>_xlfn.XLOOKUP(E3200,Country_MZ[MARKET_NODE],Country_MZ[COUNTRY_NAME])</f>
        <v>LATVIA</v>
      </c>
      <c r="J3200" s="10" t="str">
        <f>_xlfn.XLOOKUP(A3200,Country_MZ[MARKET_NODE],Country_MZ[COUNTRY_NAME])</f>
        <v>LATVIA</v>
      </c>
    </row>
    <row r="3201" spans="1:10" hidden="1">
      <c r="A3201" s="10" t="s">
        <v>66</v>
      </c>
      <c r="B3201" s="10" t="s">
        <v>46</v>
      </c>
      <c r="C3201" s="10" t="s">
        <v>448</v>
      </c>
      <c r="D3201" s="10">
        <v>2035</v>
      </c>
      <c r="E3201" s="10" t="s">
        <v>46</v>
      </c>
      <c r="F3201" s="10">
        <v>1845</v>
      </c>
      <c r="G3201" s="10">
        <v>1130</v>
      </c>
      <c r="H3201" s="10" t="s">
        <v>292</v>
      </c>
      <c r="I3201" s="10" t="str">
        <f>_xlfn.XLOOKUP(E3201,Country_MZ[MARKET_NODE],Country_MZ[COUNTRY_NAME])</f>
        <v>ESTONIA</v>
      </c>
      <c r="J3201" s="10" t="str">
        <f>_xlfn.XLOOKUP(A3201,Country_MZ[MARKET_NODE],Country_MZ[COUNTRY_NAME])</f>
        <v>LATVIA</v>
      </c>
    </row>
    <row r="3202" spans="1:10" hidden="1">
      <c r="A3202" s="10" t="s">
        <v>66</v>
      </c>
      <c r="B3202" s="10" t="s">
        <v>46</v>
      </c>
      <c r="C3202" s="10" t="s">
        <v>448</v>
      </c>
      <c r="D3202" s="10">
        <v>2035</v>
      </c>
      <c r="E3202" s="10" t="s">
        <v>66</v>
      </c>
      <c r="F3202" s="10">
        <v>1259</v>
      </c>
      <c r="G3202" s="10">
        <v>1259</v>
      </c>
      <c r="H3202" s="10" t="s">
        <v>291</v>
      </c>
      <c r="I3202" s="10" t="str">
        <f>_xlfn.XLOOKUP(E3202,Country_MZ[MARKET_NODE],Country_MZ[COUNTRY_NAME])</f>
        <v>LATVIA</v>
      </c>
      <c r="J3202" s="10" t="str">
        <f>_xlfn.XLOOKUP(A3202,Country_MZ[MARKET_NODE],Country_MZ[COUNTRY_NAME])</f>
        <v>LATVIA</v>
      </c>
    </row>
    <row r="3203" spans="1:10" hidden="1">
      <c r="A3203" s="10" t="s">
        <v>66</v>
      </c>
      <c r="B3203" s="10" t="s">
        <v>63</v>
      </c>
      <c r="C3203" s="10" t="s">
        <v>449</v>
      </c>
      <c r="D3203" s="10">
        <v>2025</v>
      </c>
      <c r="E3203" s="10" t="s">
        <v>63</v>
      </c>
      <c r="F3203" s="10">
        <v>1300</v>
      </c>
      <c r="G3203" s="10">
        <v>1300</v>
      </c>
      <c r="H3203" s="10" t="s">
        <v>291</v>
      </c>
      <c r="I3203" s="10" t="str">
        <f>_xlfn.XLOOKUP(E3203,Country_MZ[MARKET_NODE],Country_MZ[COUNTRY_NAME])</f>
        <v>LITHUANIA</v>
      </c>
      <c r="J3203" s="10" t="str">
        <f>_xlfn.XLOOKUP(A3203,Country_MZ[MARKET_NODE],Country_MZ[COUNTRY_NAME])</f>
        <v>LATVIA</v>
      </c>
    </row>
    <row r="3204" spans="1:10" hidden="1">
      <c r="A3204" s="10" t="s">
        <v>66</v>
      </c>
      <c r="B3204" s="10" t="s">
        <v>63</v>
      </c>
      <c r="C3204" s="10" t="s">
        <v>449</v>
      </c>
      <c r="D3204" s="10">
        <v>2025</v>
      </c>
      <c r="E3204" s="10" t="s">
        <v>66</v>
      </c>
      <c r="F3204" s="10">
        <v>1200</v>
      </c>
      <c r="G3204" s="10">
        <v>1200</v>
      </c>
      <c r="H3204" s="10" t="s">
        <v>291</v>
      </c>
      <c r="I3204" s="10" t="str">
        <f>_xlfn.XLOOKUP(E3204,Country_MZ[MARKET_NODE],Country_MZ[COUNTRY_NAME])</f>
        <v>LATVIA</v>
      </c>
      <c r="J3204" s="10" t="str">
        <f>_xlfn.XLOOKUP(A3204,Country_MZ[MARKET_NODE],Country_MZ[COUNTRY_NAME])</f>
        <v>LATVIA</v>
      </c>
    </row>
    <row r="3205" spans="1:10" hidden="1">
      <c r="A3205" s="10" t="s">
        <v>66</v>
      </c>
      <c r="B3205" s="10" t="s">
        <v>63</v>
      </c>
      <c r="C3205" s="10" t="s">
        <v>449</v>
      </c>
      <c r="D3205" s="10">
        <v>2026</v>
      </c>
      <c r="E3205" s="10" t="s">
        <v>63</v>
      </c>
      <c r="F3205" s="10">
        <v>1300</v>
      </c>
      <c r="G3205" s="10">
        <v>1300</v>
      </c>
      <c r="H3205" s="10" t="s">
        <v>291</v>
      </c>
      <c r="I3205" s="10" t="str">
        <f>_xlfn.XLOOKUP(E3205,Country_MZ[MARKET_NODE],Country_MZ[COUNTRY_NAME])</f>
        <v>LITHUANIA</v>
      </c>
      <c r="J3205" s="10" t="str">
        <f>_xlfn.XLOOKUP(A3205,Country_MZ[MARKET_NODE],Country_MZ[COUNTRY_NAME])</f>
        <v>LATVIA</v>
      </c>
    </row>
    <row r="3206" spans="1:10" hidden="1">
      <c r="A3206" s="10" t="s">
        <v>66</v>
      </c>
      <c r="B3206" s="10" t="s">
        <v>63</v>
      </c>
      <c r="C3206" s="10" t="s">
        <v>449</v>
      </c>
      <c r="D3206" s="10">
        <v>2026</v>
      </c>
      <c r="E3206" s="10" t="s">
        <v>66</v>
      </c>
      <c r="F3206" s="10">
        <v>1200</v>
      </c>
      <c r="G3206" s="10">
        <v>1200</v>
      </c>
      <c r="H3206" s="10" t="s">
        <v>291</v>
      </c>
      <c r="I3206" s="10" t="str">
        <f>_xlfn.XLOOKUP(E3206,Country_MZ[MARKET_NODE],Country_MZ[COUNTRY_NAME])</f>
        <v>LATVIA</v>
      </c>
      <c r="J3206" s="10" t="str">
        <f>_xlfn.XLOOKUP(A3206,Country_MZ[MARKET_NODE],Country_MZ[COUNTRY_NAME])</f>
        <v>LATVIA</v>
      </c>
    </row>
    <row r="3207" spans="1:10" hidden="1">
      <c r="A3207" s="10" t="s">
        <v>66</v>
      </c>
      <c r="B3207" s="10" t="s">
        <v>63</v>
      </c>
      <c r="C3207" s="10" t="s">
        <v>449</v>
      </c>
      <c r="D3207" s="10">
        <v>2027</v>
      </c>
      <c r="E3207" s="10" t="s">
        <v>63</v>
      </c>
      <c r="F3207" s="10">
        <v>1300</v>
      </c>
      <c r="G3207" s="10">
        <v>1300</v>
      </c>
      <c r="H3207" s="10" t="s">
        <v>291</v>
      </c>
      <c r="I3207" s="10" t="str">
        <f>_xlfn.XLOOKUP(E3207,Country_MZ[MARKET_NODE],Country_MZ[COUNTRY_NAME])</f>
        <v>LITHUANIA</v>
      </c>
      <c r="J3207" s="10" t="str">
        <f>_xlfn.XLOOKUP(A3207,Country_MZ[MARKET_NODE],Country_MZ[COUNTRY_NAME])</f>
        <v>LATVIA</v>
      </c>
    </row>
    <row r="3208" spans="1:10" hidden="1">
      <c r="A3208" s="10" t="s">
        <v>66</v>
      </c>
      <c r="B3208" s="10" t="s">
        <v>63</v>
      </c>
      <c r="C3208" s="10" t="s">
        <v>449</v>
      </c>
      <c r="D3208" s="10">
        <v>2027</v>
      </c>
      <c r="E3208" s="10" t="s">
        <v>66</v>
      </c>
      <c r="F3208" s="10">
        <v>1200</v>
      </c>
      <c r="G3208" s="10">
        <v>1200</v>
      </c>
      <c r="H3208" s="10" t="s">
        <v>291</v>
      </c>
      <c r="I3208" s="10" t="str">
        <f>_xlfn.XLOOKUP(E3208,Country_MZ[MARKET_NODE],Country_MZ[COUNTRY_NAME])</f>
        <v>LATVIA</v>
      </c>
      <c r="J3208" s="10" t="str">
        <f>_xlfn.XLOOKUP(A3208,Country_MZ[MARKET_NODE],Country_MZ[COUNTRY_NAME])</f>
        <v>LATVIA</v>
      </c>
    </row>
    <row r="3209" spans="1:10" hidden="1">
      <c r="A3209" s="10" t="s">
        <v>66</v>
      </c>
      <c r="B3209" s="10" t="s">
        <v>63</v>
      </c>
      <c r="C3209" s="10" t="s">
        <v>449</v>
      </c>
      <c r="D3209" s="10">
        <v>2028</v>
      </c>
      <c r="E3209" s="10" t="s">
        <v>63</v>
      </c>
      <c r="F3209" s="10">
        <v>1300</v>
      </c>
      <c r="G3209" s="10">
        <v>1300</v>
      </c>
      <c r="H3209" s="10" t="s">
        <v>291</v>
      </c>
      <c r="I3209" s="10" t="str">
        <f>_xlfn.XLOOKUP(E3209,Country_MZ[MARKET_NODE],Country_MZ[COUNTRY_NAME])</f>
        <v>LITHUANIA</v>
      </c>
      <c r="J3209" s="10" t="str">
        <f>_xlfn.XLOOKUP(A3209,Country_MZ[MARKET_NODE],Country_MZ[COUNTRY_NAME])</f>
        <v>LATVIA</v>
      </c>
    </row>
    <row r="3210" spans="1:10" hidden="1">
      <c r="A3210" s="10" t="s">
        <v>66</v>
      </c>
      <c r="B3210" s="10" t="s">
        <v>63</v>
      </c>
      <c r="C3210" s="10" t="s">
        <v>449</v>
      </c>
      <c r="D3210" s="10">
        <v>2028</v>
      </c>
      <c r="E3210" s="10" t="s">
        <v>66</v>
      </c>
      <c r="F3210" s="10">
        <v>1200</v>
      </c>
      <c r="G3210" s="10">
        <v>1200</v>
      </c>
      <c r="H3210" s="10" t="s">
        <v>291</v>
      </c>
      <c r="I3210" s="10" t="str">
        <f>_xlfn.XLOOKUP(E3210,Country_MZ[MARKET_NODE],Country_MZ[COUNTRY_NAME])</f>
        <v>LATVIA</v>
      </c>
      <c r="J3210" s="10" t="str">
        <f>_xlfn.XLOOKUP(A3210,Country_MZ[MARKET_NODE],Country_MZ[COUNTRY_NAME])</f>
        <v>LATVIA</v>
      </c>
    </row>
    <row r="3211" spans="1:10" hidden="1">
      <c r="A3211" s="10" t="s">
        <v>66</v>
      </c>
      <c r="B3211" s="10" t="s">
        <v>63</v>
      </c>
      <c r="C3211" s="10" t="s">
        <v>449</v>
      </c>
      <c r="D3211" s="10">
        <v>2029</v>
      </c>
      <c r="E3211" s="10" t="s">
        <v>63</v>
      </c>
      <c r="F3211" s="10">
        <v>1300</v>
      </c>
      <c r="G3211" s="10">
        <v>1300</v>
      </c>
      <c r="H3211" s="10" t="s">
        <v>291</v>
      </c>
      <c r="I3211" s="10" t="str">
        <f>_xlfn.XLOOKUP(E3211,Country_MZ[MARKET_NODE],Country_MZ[COUNTRY_NAME])</f>
        <v>LITHUANIA</v>
      </c>
      <c r="J3211" s="10" t="str">
        <f>_xlfn.XLOOKUP(A3211,Country_MZ[MARKET_NODE],Country_MZ[COUNTRY_NAME])</f>
        <v>LATVIA</v>
      </c>
    </row>
    <row r="3212" spans="1:10" hidden="1">
      <c r="A3212" s="10" t="s">
        <v>66</v>
      </c>
      <c r="B3212" s="10" t="s">
        <v>63</v>
      </c>
      <c r="C3212" s="10" t="s">
        <v>449</v>
      </c>
      <c r="D3212" s="10">
        <v>2029</v>
      </c>
      <c r="E3212" s="10" t="s">
        <v>66</v>
      </c>
      <c r="F3212" s="10">
        <v>1200</v>
      </c>
      <c r="G3212" s="10">
        <v>1200</v>
      </c>
      <c r="H3212" s="10" t="s">
        <v>291</v>
      </c>
      <c r="I3212" s="10" t="str">
        <f>_xlfn.XLOOKUP(E3212,Country_MZ[MARKET_NODE],Country_MZ[COUNTRY_NAME])</f>
        <v>LATVIA</v>
      </c>
      <c r="J3212" s="10" t="str">
        <f>_xlfn.XLOOKUP(A3212,Country_MZ[MARKET_NODE],Country_MZ[COUNTRY_NAME])</f>
        <v>LATVIA</v>
      </c>
    </row>
    <row r="3213" spans="1:10" hidden="1">
      <c r="A3213" s="10" t="s">
        <v>66</v>
      </c>
      <c r="B3213" s="10" t="s">
        <v>63</v>
      </c>
      <c r="C3213" s="10" t="s">
        <v>449</v>
      </c>
      <c r="D3213" s="10">
        <v>2030</v>
      </c>
      <c r="E3213" s="10" t="s">
        <v>63</v>
      </c>
      <c r="F3213" s="10">
        <v>1300</v>
      </c>
      <c r="G3213" s="10">
        <v>1300</v>
      </c>
      <c r="H3213" s="10" t="s">
        <v>291</v>
      </c>
      <c r="I3213" s="10" t="str">
        <f>_xlfn.XLOOKUP(E3213,Country_MZ[MARKET_NODE],Country_MZ[COUNTRY_NAME])</f>
        <v>LITHUANIA</v>
      </c>
      <c r="J3213" s="10" t="str">
        <f>_xlfn.XLOOKUP(A3213,Country_MZ[MARKET_NODE],Country_MZ[COUNTRY_NAME])</f>
        <v>LATVIA</v>
      </c>
    </row>
    <row r="3214" spans="1:10" hidden="1">
      <c r="A3214" s="10" t="s">
        <v>66</v>
      </c>
      <c r="B3214" s="10" t="s">
        <v>63</v>
      </c>
      <c r="C3214" s="10" t="s">
        <v>449</v>
      </c>
      <c r="D3214" s="10">
        <v>2030</v>
      </c>
      <c r="E3214" s="10" t="s">
        <v>66</v>
      </c>
      <c r="F3214" s="10">
        <v>1200</v>
      </c>
      <c r="G3214" s="10">
        <v>1200</v>
      </c>
      <c r="H3214" s="10" t="s">
        <v>291</v>
      </c>
      <c r="I3214" s="10" t="str">
        <f>_xlfn.XLOOKUP(E3214,Country_MZ[MARKET_NODE],Country_MZ[COUNTRY_NAME])</f>
        <v>LATVIA</v>
      </c>
      <c r="J3214" s="10" t="str">
        <f>_xlfn.XLOOKUP(A3214,Country_MZ[MARKET_NODE],Country_MZ[COUNTRY_NAME])</f>
        <v>LATVIA</v>
      </c>
    </row>
    <row r="3215" spans="1:10" hidden="1">
      <c r="A3215" s="10" t="s">
        <v>66</v>
      </c>
      <c r="B3215" s="10" t="s">
        <v>63</v>
      </c>
      <c r="C3215" s="10" t="s">
        <v>449</v>
      </c>
      <c r="D3215" s="10">
        <v>2031</v>
      </c>
      <c r="E3215" s="10" t="s">
        <v>63</v>
      </c>
      <c r="F3215" s="10">
        <v>1300</v>
      </c>
      <c r="G3215" s="10">
        <v>1300</v>
      </c>
      <c r="H3215" s="10" t="s">
        <v>291</v>
      </c>
      <c r="I3215" s="10" t="str">
        <f>_xlfn.XLOOKUP(E3215,Country_MZ[MARKET_NODE],Country_MZ[COUNTRY_NAME])</f>
        <v>LITHUANIA</v>
      </c>
      <c r="J3215" s="10" t="str">
        <f>_xlfn.XLOOKUP(A3215,Country_MZ[MARKET_NODE],Country_MZ[COUNTRY_NAME])</f>
        <v>LATVIA</v>
      </c>
    </row>
    <row r="3216" spans="1:10" hidden="1">
      <c r="A3216" s="10" t="s">
        <v>66</v>
      </c>
      <c r="B3216" s="10" t="s">
        <v>63</v>
      </c>
      <c r="C3216" s="10" t="s">
        <v>449</v>
      </c>
      <c r="D3216" s="10">
        <v>2031</v>
      </c>
      <c r="E3216" s="10" t="s">
        <v>66</v>
      </c>
      <c r="F3216" s="10">
        <v>1200</v>
      </c>
      <c r="G3216" s="10">
        <v>1200</v>
      </c>
      <c r="H3216" s="10" t="s">
        <v>291</v>
      </c>
      <c r="I3216" s="10" t="str">
        <f>_xlfn.XLOOKUP(E3216,Country_MZ[MARKET_NODE],Country_MZ[COUNTRY_NAME])</f>
        <v>LATVIA</v>
      </c>
      <c r="J3216" s="10" t="str">
        <f>_xlfn.XLOOKUP(A3216,Country_MZ[MARKET_NODE],Country_MZ[COUNTRY_NAME])</f>
        <v>LATVIA</v>
      </c>
    </row>
    <row r="3217" spans="1:10" hidden="1">
      <c r="A3217" s="10" t="s">
        <v>66</v>
      </c>
      <c r="B3217" s="10" t="s">
        <v>63</v>
      </c>
      <c r="C3217" s="10" t="s">
        <v>449</v>
      </c>
      <c r="D3217" s="10">
        <v>2032</v>
      </c>
      <c r="E3217" s="10" t="s">
        <v>63</v>
      </c>
      <c r="F3217" s="10">
        <v>1300</v>
      </c>
      <c r="G3217" s="10">
        <v>1300</v>
      </c>
      <c r="H3217" s="10" t="s">
        <v>291</v>
      </c>
      <c r="I3217" s="10" t="str">
        <f>_xlfn.XLOOKUP(E3217,Country_MZ[MARKET_NODE],Country_MZ[COUNTRY_NAME])</f>
        <v>LITHUANIA</v>
      </c>
      <c r="J3217" s="10" t="str">
        <f>_xlfn.XLOOKUP(A3217,Country_MZ[MARKET_NODE],Country_MZ[COUNTRY_NAME])</f>
        <v>LATVIA</v>
      </c>
    </row>
    <row r="3218" spans="1:10" hidden="1">
      <c r="A3218" s="10" t="s">
        <v>66</v>
      </c>
      <c r="B3218" s="10" t="s">
        <v>63</v>
      </c>
      <c r="C3218" s="10" t="s">
        <v>449</v>
      </c>
      <c r="D3218" s="10">
        <v>2032</v>
      </c>
      <c r="E3218" s="10" t="s">
        <v>66</v>
      </c>
      <c r="F3218" s="10">
        <v>1200</v>
      </c>
      <c r="G3218" s="10">
        <v>1200</v>
      </c>
      <c r="H3218" s="10" t="s">
        <v>291</v>
      </c>
      <c r="I3218" s="10" t="str">
        <f>_xlfn.XLOOKUP(E3218,Country_MZ[MARKET_NODE],Country_MZ[COUNTRY_NAME])</f>
        <v>LATVIA</v>
      </c>
      <c r="J3218" s="10" t="str">
        <f>_xlfn.XLOOKUP(A3218,Country_MZ[MARKET_NODE],Country_MZ[COUNTRY_NAME])</f>
        <v>LATVIA</v>
      </c>
    </row>
    <row r="3219" spans="1:10" hidden="1">
      <c r="A3219" s="10" t="s">
        <v>66</v>
      </c>
      <c r="B3219" s="10" t="s">
        <v>63</v>
      </c>
      <c r="C3219" s="10" t="s">
        <v>449</v>
      </c>
      <c r="D3219" s="10">
        <v>2033</v>
      </c>
      <c r="E3219" s="10" t="s">
        <v>63</v>
      </c>
      <c r="F3219" s="10">
        <v>1300</v>
      </c>
      <c r="G3219" s="10">
        <v>1300</v>
      </c>
      <c r="H3219" s="10" t="s">
        <v>291</v>
      </c>
      <c r="I3219" s="10" t="str">
        <f>_xlfn.XLOOKUP(E3219,Country_MZ[MARKET_NODE],Country_MZ[COUNTRY_NAME])</f>
        <v>LITHUANIA</v>
      </c>
      <c r="J3219" s="10" t="str">
        <f>_xlfn.XLOOKUP(A3219,Country_MZ[MARKET_NODE],Country_MZ[COUNTRY_NAME])</f>
        <v>LATVIA</v>
      </c>
    </row>
    <row r="3220" spans="1:10" hidden="1">
      <c r="A3220" s="10" t="s">
        <v>66</v>
      </c>
      <c r="B3220" s="10" t="s">
        <v>63</v>
      </c>
      <c r="C3220" s="10" t="s">
        <v>449</v>
      </c>
      <c r="D3220" s="10">
        <v>2033</v>
      </c>
      <c r="E3220" s="10" t="s">
        <v>66</v>
      </c>
      <c r="F3220" s="10">
        <v>1200</v>
      </c>
      <c r="G3220" s="10">
        <v>1200</v>
      </c>
      <c r="H3220" s="10" t="s">
        <v>291</v>
      </c>
      <c r="I3220" s="10" t="str">
        <f>_xlfn.XLOOKUP(E3220,Country_MZ[MARKET_NODE],Country_MZ[COUNTRY_NAME])</f>
        <v>LATVIA</v>
      </c>
      <c r="J3220" s="10" t="str">
        <f>_xlfn.XLOOKUP(A3220,Country_MZ[MARKET_NODE],Country_MZ[COUNTRY_NAME])</f>
        <v>LATVIA</v>
      </c>
    </row>
    <row r="3221" spans="1:10" hidden="1">
      <c r="A3221" s="10" t="s">
        <v>66</v>
      </c>
      <c r="B3221" s="10" t="s">
        <v>63</v>
      </c>
      <c r="C3221" s="10" t="s">
        <v>449</v>
      </c>
      <c r="D3221" s="10">
        <v>2034</v>
      </c>
      <c r="E3221" s="10" t="s">
        <v>63</v>
      </c>
      <c r="F3221" s="10">
        <v>1300</v>
      </c>
      <c r="G3221" s="10">
        <v>1300</v>
      </c>
      <c r="H3221" s="10" t="s">
        <v>291</v>
      </c>
      <c r="I3221" s="10" t="str">
        <f>_xlfn.XLOOKUP(E3221,Country_MZ[MARKET_NODE],Country_MZ[COUNTRY_NAME])</f>
        <v>LITHUANIA</v>
      </c>
      <c r="J3221" s="10" t="str">
        <f>_xlfn.XLOOKUP(A3221,Country_MZ[MARKET_NODE],Country_MZ[COUNTRY_NAME])</f>
        <v>LATVIA</v>
      </c>
    </row>
    <row r="3222" spans="1:10" hidden="1">
      <c r="A3222" s="10" t="s">
        <v>66</v>
      </c>
      <c r="B3222" s="10" t="s">
        <v>63</v>
      </c>
      <c r="C3222" s="10" t="s">
        <v>449</v>
      </c>
      <c r="D3222" s="10">
        <v>2034</v>
      </c>
      <c r="E3222" s="10" t="s">
        <v>66</v>
      </c>
      <c r="F3222" s="10">
        <v>1200</v>
      </c>
      <c r="G3222" s="10">
        <v>1200</v>
      </c>
      <c r="H3222" s="10" t="s">
        <v>291</v>
      </c>
      <c r="I3222" s="10" t="str">
        <f>_xlfn.XLOOKUP(E3222,Country_MZ[MARKET_NODE],Country_MZ[COUNTRY_NAME])</f>
        <v>LATVIA</v>
      </c>
      <c r="J3222" s="10" t="str">
        <f>_xlfn.XLOOKUP(A3222,Country_MZ[MARKET_NODE],Country_MZ[COUNTRY_NAME])</f>
        <v>LATVIA</v>
      </c>
    </row>
    <row r="3223" spans="1:10" hidden="1">
      <c r="A3223" s="10" t="s">
        <v>66</v>
      </c>
      <c r="B3223" s="10" t="s">
        <v>63</v>
      </c>
      <c r="C3223" s="10" t="s">
        <v>449</v>
      </c>
      <c r="D3223" s="10">
        <v>2035</v>
      </c>
      <c r="E3223" s="10" t="s">
        <v>63</v>
      </c>
      <c r="F3223" s="10">
        <v>1300</v>
      </c>
      <c r="G3223" s="10">
        <v>1300</v>
      </c>
      <c r="H3223" s="10" t="s">
        <v>291</v>
      </c>
      <c r="I3223" s="10" t="str">
        <f>_xlfn.XLOOKUP(E3223,Country_MZ[MARKET_NODE],Country_MZ[COUNTRY_NAME])</f>
        <v>LITHUANIA</v>
      </c>
      <c r="J3223" s="10" t="str">
        <f>_xlfn.XLOOKUP(A3223,Country_MZ[MARKET_NODE],Country_MZ[COUNTRY_NAME])</f>
        <v>LATVIA</v>
      </c>
    </row>
    <row r="3224" spans="1:10" hidden="1">
      <c r="A3224" s="10" t="s">
        <v>66</v>
      </c>
      <c r="B3224" s="10" t="s">
        <v>63</v>
      </c>
      <c r="C3224" s="10" t="s">
        <v>449</v>
      </c>
      <c r="D3224" s="10">
        <v>2035</v>
      </c>
      <c r="E3224" s="10" t="s">
        <v>66</v>
      </c>
      <c r="F3224" s="10">
        <v>1200</v>
      </c>
      <c r="G3224" s="10">
        <v>1200</v>
      </c>
      <c r="H3224" s="10" t="s">
        <v>291</v>
      </c>
      <c r="I3224" s="10" t="str">
        <f>_xlfn.XLOOKUP(E3224,Country_MZ[MARKET_NODE],Country_MZ[COUNTRY_NAME])</f>
        <v>LATVIA</v>
      </c>
      <c r="J3224" s="10" t="str">
        <f>_xlfn.XLOOKUP(A3224,Country_MZ[MARKET_NODE],Country_MZ[COUNTRY_NAME])</f>
        <v>LATVIA</v>
      </c>
    </row>
    <row r="3225" spans="1:10" hidden="1">
      <c r="A3225" s="10" t="s">
        <v>67</v>
      </c>
      <c r="B3225" s="10" t="s">
        <v>81</v>
      </c>
      <c r="C3225" s="10" t="s">
        <v>450</v>
      </c>
      <c r="D3225" s="10">
        <v>2025</v>
      </c>
      <c r="E3225" s="10" t="s">
        <v>67</v>
      </c>
      <c r="F3225" s="10">
        <v>100</v>
      </c>
      <c r="G3225" s="10">
        <v>100</v>
      </c>
      <c r="H3225" s="10" t="s">
        <v>291</v>
      </c>
      <c r="I3225" s="10" t="str">
        <f>_xlfn.XLOOKUP(E3225,Country_MZ[MARKET_NODE],Country_MZ[COUNTRY_NAME])</f>
        <v>MOLDOVA</v>
      </c>
      <c r="J3225" s="10" t="str">
        <f>_xlfn.XLOOKUP(A3225,Country_MZ[MARKET_NODE],Country_MZ[COUNTRY_NAME])</f>
        <v>MOLDOVA</v>
      </c>
    </row>
    <row r="3226" spans="1:10" hidden="1">
      <c r="A3226" s="10" t="s">
        <v>67</v>
      </c>
      <c r="B3226" s="10" t="s">
        <v>81</v>
      </c>
      <c r="C3226" s="10" t="s">
        <v>450</v>
      </c>
      <c r="D3226" s="10">
        <v>2025</v>
      </c>
      <c r="E3226" s="10" t="s">
        <v>81</v>
      </c>
      <c r="F3226" s="10">
        <v>500</v>
      </c>
      <c r="G3226" s="10">
        <v>500</v>
      </c>
      <c r="H3226" s="10" t="s">
        <v>291</v>
      </c>
      <c r="I3226" s="10" t="str">
        <f>_xlfn.XLOOKUP(E3226,Country_MZ[MARKET_NODE],Country_MZ[COUNTRY_NAME])</f>
        <v>ROMANIA</v>
      </c>
      <c r="J3226" s="10" t="str">
        <f>_xlfn.XLOOKUP(A3226,Country_MZ[MARKET_NODE],Country_MZ[COUNTRY_NAME])</f>
        <v>MOLDOVA</v>
      </c>
    </row>
    <row r="3227" spans="1:10" hidden="1">
      <c r="A3227" s="10" t="s">
        <v>67</v>
      </c>
      <c r="B3227" s="10" t="s">
        <v>81</v>
      </c>
      <c r="C3227" s="10" t="s">
        <v>450</v>
      </c>
      <c r="D3227" s="10">
        <v>2026</v>
      </c>
      <c r="E3227" s="10" t="s">
        <v>67</v>
      </c>
      <c r="F3227" s="10">
        <v>100</v>
      </c>
      <c r="G3227" s="10">
        <v>100</v>
      </c>
      <c r="H3227" s="10" t="s">
        <v>291</v>
      </c>
      <c r="I3227" s="10" t="str">
        <f>_xlfn.XLOOKUP(E3227,Country_MZ[MARKET_NODE],Country_MZ[COUNTRY_NAME])</f>
        <v>MOLDOVA</v>
      </c>
      <c r="J3227" s="10" t="str">
        <f>_xlfn.XLOOKUP(A3227,Country_MZ[MARKET_NODE],Country_MZ[COUNTRY_NAME])</f>
        <v>MOLDOVA</v>
      </c>
    </row>
    <row r="3228" spans="1:10" hidden="1">
      <c r="A3228" s="10" t="s">
        <v>67</v>
      </c>
      <c r="B3228" s="10" t="s">
        <v>81</v>
      </c>
      <c r="C3228" s="10" t="s">
        <v>450</v>
      </c>
      <c r="D3228" s="10">
        <v>2026</v>
      </c>
      <c r="E3228" s="10" t="s">
        <v>81</v>
      </c>
      <c r="F3228" s="10">
        <v>500</v>
      </c>
      <c r="G3228" s="10">
        <v>500</v>
      </c>
      <c r="H3228" s="10" t="s">
        <v>291</v>
      </c>
      <c r="I3228" s="10" t="str">
        <f>_xlfn.XLOOKUP(E3228,Country_MZ[MARKET_NODE],Country_MZ[COUNTRY_NAME])</f>
        <v>ROMANIA</v>
      </c>
      <c r="J3228" s="10" t="str">
        <f>_xlfn.XLOOKUP(A3228,Country_MZ[MARKET_NODE],Country_MZ[COUNTRY_NAME])</f>
        <v>MOLDOVA</v>
      </c>
    </row>
    <row r="3229" spans="1:10" hidden="1">
      <c r="A3229" s="10" t="s">
        <v>67</v>
      </c>
      <c r="B3229" s="10" t="s">
        <v>81</v>
      </c>
      <c r="C3229" s="10" t="s">
        <v>450</v>
      </c>
      <c r="D3229" s="10">
        <v>2027</v>
      </c>
      <c r="E3229" s="10" t="s">
        <v>67</v>
      </c>
      <c r="F3229" s="10">
        <v>100</v>
      </c>
      <c r="G3229" s="10">
        <v>100</v>
      </c>
      <c r="H3229" s="10" t="s">
        <v>291</v>
      </c>
      <c r="I3229" s="10" t="str">
        <f>_xlfn.XLOOKUP(E3229,Country_MZ[MARKET_NODE],Country_MZ[COUNTRY_NAME])</f>
        <v>MOLDOVA</v>
      </c>
      <c r="J3229" s="10" t="str">
        <f>_xlfn.XLOOKUP(A3229,Country_MZ[MARKET_NODE],Country_MZ[COUNTRY_NAME])</f>
        <v>MOLDOVA</v>
      </c>
    </row>
    <row r="3230" spans="1:10" hidden="1">
      <c r="A3230" s="10" t="s">
        <v>67</v>
      </c>
      <c r="B3230" s="10" t="s">
        <v>81</v>
      </c>
      <c r="C3230" s="10" t="s">
        <v>450</v>
      </c>
      <c r="D3230" s="10">
        <v>2027</v>
      </c>
      <c r="E3230" s="10" t="s">
        <v>81</v>
      </c>
      <c r="F3230" s="10">
        <v>500</v>
      </c>
      <c r="G3230" s="10">
        <v>500</v>
      </c>
      <c r="H3230" s="10" t="s">
        <v>291</v>
      </c>
      <c r="I3230" s="10" t="str">
        <f>_xlfn.XLOOKUP(E3230,Country_MZ[MARKET_NODE],Country_MZ[COUNTRY_NAME])</f>
        <v>ROMANIA</v>
      </c>
      <c r="J3230" s="10" t="str">
        <f>_xlfn.XLOOKUP(A3230,Country_MZ[MARKET_NODE],Country_MZ[COUNTRY_NAME])</f>
        <v>MOLDOVA</v>
      </c>
    </row>
    <row r="3231" spans="1:10" hidden="1">
      <c r="A3231" s="10" t="s">
        <v>67</v>
      </c>
      <c r="B3231" s="10" t="s">
        <v>81</v>
      </c>
      <c r="C3231" s="10" t="s">
        <v>450</v>
      </c>
      <c r="D3231" s="10">
        <v>2028</v>
      </c>
      <c r="E3231" s="10" t="s">
        <v>67</v>
      </c>
      <c r="F3231" s="10">
        <v>100</v>
      </c>
      <c r="G3231" s="10">
        <v>100</v>
      </c>
      <c r="H3231" s="10" t="s">
        <v>291</v>
      </c>
      <c r="I3231" s="10" t="str">
        <f>_xlfn.XLOOKUP(E3231,Country_MZ[MARKET_NODE],Country_MZ[COUNTRY_NAME])</f>
        <v>MOLDOVA</v>
      </c>
      <c r="J3231" s="10" t="str">
        <f>_xlfn.XLOOKUP(A3231,Country_MZ[MARKET_NODE],Country_MZ[COUNTRY_NAME])</f>
        <v>MOLDOVA</v>
      </c>
    </row>
    <row r="3232" spans="1:10" hidden="1">
      <c r="A3232" s="10" t="s">
        <v>67</v>
      </c>
      <c r="B3232" s="10" t="s">
        <v>81</v>
      </c>
      <c r="C3232" s="10" t="s">
        <v>450</v>
      </c>
      <c r="D3232" s="10">
        <v>2028</v>
      </c>
      <c r="E3232" s="10" t="s">
        <v>81</v>
      </c>
      <c r="F3232" s="10">
        <v>500</v>
      </c>
      <c r="G3232" s="10">
        <v>500</v>
      </c>
      <c r="H3232" s="10" t="s">
        <v>291</v>
      </c>
      <c r="I3232" s="10" t="str">
        <f>_xlfn.XLOOKUP(E3232,Country_MZ[MARKET_NODE],Country_MZ[COUNTRY_NAME])</f>
        <v>ROMANIA</v>
      </c>
      <c r="J3232" s="10" t="str">
        <f>_xlfn.XLOOKUP(A3232,Country_MZ[MARKET_NODE],Country_MZ[COUNTRY_NAME])</f>
        <v>MOLDOVA</v>
      </c>
    </row>
    <row r="3233" spans="1:10" hidden="1">
      <c r="A3233" s="10" t="s">
        <v>67</v>
      </c>
      <c r="B3233" s="10" t="s">
        <v>81</v>
      </c>
      <c r="C3233" s="10" t="s">
        <v>450</v>
      </c>
      <c r="D3233" s="10">
        <v>2029</v>
      </c>
      <c r="E3233" s="10" t="s">
        <v>67</v>
      </c>
      <c r="F3233" s="10">
        <v>100</v>
      </c>
      <c r="G3233" s="10">
        <v>100</v>
      </c>
      <c r="H3233" s="10" t="s">
        <v>291</v>
      </c>
      <c r="I3233" s="10" t="str">
        <f>_xlfn.XLOOKUP(E3233,Country_MZ[MARKET_NODE],Country_MZ[COUNTRY_NAME])</f>
        <v>MOLDOVA</v>
      </c>
      <c r="J3233" s="10" t="str">
        <f>_xlfn.XLOOKUP(A3233,Country_MZ[MARKET_NODE],Country_MZ[COUNTRY_NAME])</f>
        <v>MOLDOVA</v>
      </c>
    </row>
    <row r="3234" spans="1:10" hidden="1">
      <c r="A3234" s="10" t="s">
        <v>67</v>
      </c>
      <c r="B3234" s="10" t="s">
        <v>81</v>
      </c>
      <c r="C3234" s="10" t="s">
        <v>450</v>
      </c>
      <c r="D3234" s="10">
        <v>2029</v>
      </c>
      <c r="E3234" s="10" t="s">
        <v>81</v>
      </c>
      <c r="F3234" s="10">
        <v>500</v>
      </c>
      <c r="G3234" s="10">
        <v>500</v>
      </c>
      <c r="H3234" s="10" t="s">
        <v>291</v>
      </c>
      <c r="I3234" s="10" t="str">
        <f>_xlfn.XLOOKUP(E3234,Country_MZ[MARKET_NODE],Country_MZ[COUNTRY_NAME])</f>
        <v>ROMANIA</v>
      </c>
      <c r="J3234" s="10" t="str">
        <f>_xlfn.XLOOKUP(A3234,Country_MZ[MARKET_NODE],Country_MZ[COUNTRY_NAME])</f>
        <v>MOLDOVA</v>
      </c>
    </row>
    <row r="3235" spans="1:10" hidden="1">
      <c r="A3235" s="10" t="s">
        <v>67</v>
      </c>
      <c r="B3235" s="10" t="s">
        <v>81</v>
      </c>
      <c r="C3235" s="10" t="s">
        <v>450</v>
      </c>
      <c r="D3235" s="10">
        <v>2030</v>
      </c>
      <c r="E3235" s="10" t="s">
        <v>67</v>
      </c>
      <c r="F3235" s="10">
        <v>100</v>
      </c>
      <c r="G3235" s="10">
        <v>100</v>
      </c>
      <c r="H3235" s="10" t="s">
        <v>291</v>
      </c>
      <c r="I3235" s="10" t="str">
        <f>_xlfn.XLOOKUP(E3235,Country_MZ[MARKET_NODE],Country_MZ[COUNTRY_NAME])</f>
        <v>MOLDOVA</v>
      </c>
      <c r="J3235" s="10" t="str">
        <f>_xlfn.XLOOKUP(A3235,Country_MZ[MARKET_NODE],Country_MZ[COUNTRY_NAME])</f>
        <v>MOLDOVA</v>
      </c>
    </row>
    <row r="3236" spans="1:10" hidden="1">
      <c r="A3236" s="10" t="s">
        <v>67</v>
      </c>
      <c r="B3236" s="10" t="s">
        <v>81</v>
      </c>
      <c r="C3236" s="10" t="s">
        <v>450</v>
      </c>
      <c r="D3236" s="10">
        <v>2030</v>
      </c>
      <c r="E3236" s="10" t="s">
        <v>81</v>
      </c>
      <c r="F3236" s="10">
        <v>500</v>
      </c>
      <c r="G3236" s="10">
        <v>500</v>
      </c>
      <c r="H3236" s="10" t="s">
        <v>291</v>
      </c>
      <c r="I3236" s="10" t="str">
        <f>_xlfn.XLOOKUP(E3236,Country_MZ[MARKET_NODE],Country_MZ[COUNTRY_NAME])</f>
        <v>ROMANIA</v>
      </c>
      <c r="J3236" s="10" t="str">
        <f>_xlfn.XLOOKUP(A3236,Country_MZ[MARKET_NODE],Country_MZ[COUNTRY_NAME])</f>
        <v>MOLDOVA</v>
      </c>
    </row>
    <row r="3237" spans="1:10" hidden="1">
      <c r="A3237" s="10" t="s">
        <v>67</v>
      </c>
      <c r="B3237" s="10" t="s">
        <v>81</v>
      </c>
      <c r="C3237" s="10" t="s">
        <v>450</v>
      </c>
      <c r="D3237" s="10">
        <v>2031</v>
      </c>
      <c r="E3237" s="10" t="s">
        <v>67</v>
      </c>
      <c r="F3237" s="10">
        <v>100</v>
      </c>
      <c r="G3237" s="10">
        <v>100</v>
      </c>
      <c r="H3237" s="10" t="s">
        <v>291</v>
      </c>
      <c r="I3237" s="10" t="str">
        <f>_xlfn.XLOOKUP(E3237,Country_MZ[MARKET_NODE],Country_MZ[COUNTRY_NAME])</f>
        <v>MOLDOVA</v>
      </c>
      <c r="J3237" s="10" t="str">
        <f>_xlfn.XLOOKUP(A3237,Country_MZ[MARKET_NODE],Country_MZ[COUNTRY_NAME])</f>
        <v>MOLDOVA</v>
      </c>
    </row>
    <row r="3238" spans="1:10" hidden="1">
      <c r="A3238" s="10" t="s">
        <v>67</v>
      </c>
      <c r="B3238" s="10" t="s">
        <v>81</v>
      </c>
      <c r="C3238" s="10" t="s">
        <v>450</v>
      </c>
      <c r="D3238" s="10">
        <v>2031</v>
      </c>
      <c r="E3238" s="10" t="s">
        <v>81</v>
      </c>
      <c r="F3238" s="10">
        <v>1000</v>
      </c>
      <c r="G3238" s="10">
        <v>1000</v>
      </c>
      <c r="H3238" s="10" t="s">
        <v>291</v>
      </c>
      <c r="I3238" s="10" t="str">
        <f>_xlfn.XLOOKUP(E3238,Country_MZ[MARKET_NODE],Country_MZ[COUNTRY_NAME])</f>
        <v>ROMANIA</v>
      </c>
      <c r="J3238" s="10" t="str">
        <f>_xlfn.XLOOKUP(A3238,Country_MZ[MARKET_NODE],Country_MZ[COUNTRY_NAME])</f>
        <v>MOLDOVA</v>
      </c>
    </row>
    <row r="3239" spans="1:10" hidden="1">
      <c r="A3239" s="10" t="s">
        <v>67</v>
      </c>
      <c r="B3239" s="10" t="s">
        <v>81</v>
      </c>
      <c r="C3239" s="10" t="s">
        <v>450</v>
      </c>
      <c r="D3239" s="10">
        <v>2032</v>
      </c>
      <c r="E3239" s="10" t="s">
        <v>67</v>
      </c>
      <c r="F3239" s="10">
        <v>100</v>
      </c>
      <c r="G3239" s="10">
        <v>100</v>
      </c>
      <c r="H3239" s="10" t="s">
        <v>291</v>
      </c>
      <c r="I3239" s="10" t="str">
        <f>_xlfn.XLOOKUP(E3239,Country_MZ[MARKET_NODE],Country_MZ[COUNTRY_NAME])</f>
        <v>MOLDOVA</v>
      </c>
      <c r="J3239" s="10" t="str">
        <f>_xlfn.XLOOKUP(A3239,Country_MZ[MARKET_NODE],Country_MZ[COUNTRY_NAME])</f>
        <v>MOLDOVA</v>
      </c>
    </row>
    <row r="3240" spans="1:10" hidden="1">
      <c r="A3240" s="10" t="s">
        <v>67</v>
      </c>
      <c r="B3240" s="10" t="s">
        <v>81</v>
      </c>
      <c r="C3240" s="10" t="s">
        <v>450</v>
      </c>
      <c r="D3240" s="10">
        <v>2032</v>
      </c>
      <c r="E3240" s="10" t="s">
        <v>81</v>
      </c>
      <c r="F3240" s="10">
        <v>1000</v>
      </c>
      <c r="G3240" s="10">
        <v>1000</v>
      </c>
      <c r="H3240" s="10" t="s">
        <v>291</v>
      </c>
      <c r="I3240" s="10" t="str">
        <f>_xlfn.XLOOKUP(E3240,Country_MZ[MARKET_NODE],Country_MZ[COUNTRY_NAME])</f>
        <v>ROMANIA</v>
      </c>
      <c r="J3240" s="10" t="str">
        <f>_xlfn.XLOOKUP(A3240,Country_MZ[MARKET_NODE],Country_MZ[COUNTRY_NAME])</f>
        <v>MOLDOVA</v>
      </c>
    </row>
    <row r="3241" spans="1:10" hidden="1">
      <c r="A3241" s="10" t="s">
        <v>67</v>
      </c>
      <c r="B3241" s="10" t="s">
        <v>81</v>
      </c>
      <c r="C3241" s="10" t="s">
        <v>450</v>
      </c>
      <c r="D3241" s="10">
        <v>2033</v>
      </c>
      <c r="E3241" s="10" t="s">
        <v>67</v>
      </c>
      <c r="F3241" s="10">
        <v>700</v>
      </c>
      <c r="G3241" s="10">
        <v>700</v>
      </c>
      <c r="H3241" s="10" t="s">
        <v>291</v>
      </c>
      <c r="I3241" s="10" t="str">
        <f>_xlfn.XLOOKUP(E3241,Country_MZ[MARKET_NODE],Country_MZ[COUNTRY_NAME])</f>
        <v>MOLDOVA</v>
      </c>
      <c r="J3241" s="10" t="str">
        <f>_xlfn.XLOOKUP(A3241,Country_MZ[MARKET_NODE],Country_MZ[COUNTRY_NAME])</f>
        <v>MOLDOVA</v>
      </c>
    </row>
    <row r="3242" spans="1:10" hidden="1">
      <c r="A3242" s="10" t="s">
        <v>67</v>
      </c>
      <c r="B3242" s="10" t="s">
        <v>81</v>
      </c>
      <c r="C3242" s="10" t="s">
        <v>450</v>
      </c>
      <c r="D3242" s="10">
        <v>2033</v>
      </c>
      <c r="E3242" s="10" t="s">
        <v>81</v>
      </c>
      <c r="F3242" s="10">
        <v>1000</v>
      </c>
      <c r="G3242" s="10">
        <v>1000</v>
      </c>
      <c r="H3242" s="10" t="s">
        <v>291</v>
      </c>
      <c r="I3242" s="10" t="str">
        <f>_xlfn.XLOOKUP(E3242,Country_MZ[MARKET_NODE],Country_MZ[COUNTRY_NAME])</f>
        <v>ROMANIA</v>
      </c>
      <c r="J3242" s="10" t="str">
        <f>_xlfn.XLOOKUP(A3242,Country_MZ[MARKET_NODE],Country_MZ[COUNTRY_NAME])</f>
        <v>MOLDOVA</v>
      </c>
    </row>
    <row r="3243" spans="1:10" hidden="1">
      <c r="A3243" s="10" t="s">
        <v>67</v>
      </c>
      <c r="B3243" s="10" t="s">
        <v>81</v>
      </c>
      <c r="C3243" s="10" t="s">
        <v>450</v>
      </c>
      <c r="D3243" s="10">
        <v>2034</v>
      </c>
      <c r="E3243" s="10" t="s">
        <v>67</v>
      </c>
      <c r="F3243" s="10">
        <v>600</v>
      </c>
      <c r="G3243" s="10">
        <v>600</v>
      </c>
      <c r="H3243" s="10" t="s">
        <v>291</v>
      </c>
      <c r="I3243" s="10" t="str">
        <f>_xlfn.XLOOKUP(E3243,Country_MZ[MARKET_NODE],Country_MZ[COUNTRY_NAME])</f>
        <v>MOLDOVA</v>
      </c>
      <c r="J3243" s="10" t="str">
        <f>_xlfn.XLOOKUP(A3243,Country_MZ[MARKET_NODE],Country_MZ[COUNTRY_NAME])</f>
        <v>MOLDOVA</v>
      </c>
    </row>
    <row r="3244" spans="1:10" hidden="1">
      <c r="A3244" s="10" t="s">
        <v>67</v>
      </c>
      <c r="B3244" s="10" t="s">
        <v>81</v>
      </c>
      <c r="C3244" s="10" t="s">
        <v>450</v>
      </c>
      <c r="D3244" s="10">
        <v>2034</v>
      </c>
      <c r="E3244" s="10" t="s">
        <v>81</v>
      </c>
      <c r="F3244" s="10">
        <v>1000</v>
      </c>
      <c r="G3244" s="10">
        <v>1000</v>
      </c>
      <c r="H3244" s="10" t="s">
        <v>291</v>
      </c>
      <c r="I3244" s="10" t="str">
        <f>_xlfn.XLOOKUP(E3244,Country_MZ[MARKET_NODE],Country_MZ[COUNTRY_NAME])</f>
        <v>ROMANIA</v>
      </c>
      <c r="J3244" s="10" t="str">
        <f>_xlfn.XLOOKUP(A3244,Country_MZ[MARKET_NODE],Country_MZ[COUNTRY_NAME])</f>
        <v>MOLDOVA</v>
      </c>
    </row>
    <row r="3245" spans="1:10" hidden="1">
      <c r="A3245" s="10" t="s">
        <v>67</v>
      </c>
      <c r="B3245" s="10" t="s">
        <v>81</v>
      </c>
      <c r="C3245" s="10" t="s">
        <v>450</v>
      </c>
      <c r="D3245" s="10">
        <v>2035</v>
      </c>
      <c r="E3245" s="10" t="s">
        <v>67</v>
      </c>
      <c r="F3245" s="10">
        <v>600</v>
      </c>
      <c r="G3245" s="10">
        <v>600</v>
      </c>
      <c r="H3245" s="10" t="s">
        <v>291</v>
      </c>
      <c r="I3245" s="10" t="str">
        <f>_xlfn.XLOOKUP(E3245,Country_MZ[MARKET_NODE],Country_MZ[COUNTRY_NAME])</f>
        <v>MOLDOVA</v>
      </c>
      <c r="J3245" s="10" t="str">
        <f>_xlfn.XLOOKUP(A3245,Country_MZ[MARKET_NODE],Country_MZ[COUNTRY_NAME])</f>
        <v>MOLDOVA</v>
      </c>
    </row>
    <row r="3246" spans="1:10" hidden="1">
      <c r="A3246" s="10" t="s">
        <v>67</v>
      </c>
      <c r="B3246" s="10" t="s">
        <v>81</v>
      </c>
      <c r="C3246" s="10" t="s">
        <v>450</v>
      </c>
      <c r="D3246" s="10">
        <v>2035</v>
      </c>
      <c r="E3246" s="10" t="s">
        <v>81</v>
      </c>
      <c r="F3246" s="10">
        <v>1000</v>
      </c>
      <c r="G3246" s="10">
        <v>1000</v>
      </c>
      <c r="H3246" s="10" t="s">
        <v>291</v>
      </c>
      <c r="I3246" s="10" t="str">
        <f>_xlfn.XLOOKUP(E3246,Country_MZ[MARKET_NODE],Country_MZ[COUNTRY_NAME])</f>
        <v>ROMANIA</v>
      </c>
      <c r="J3246" s="10" t="str">
        <f>_xlfn.XLOOKUP(A3246,Country_MZ[MARKET_NODE],Country_MZ[COUNTRY_NAME])</f>
        <v>MOLDOVA</v>
      </c>
    </row>
    <row r="3247" spans="1:10" hidden="1">
      <c r="A3247" s="10" t="s">
        <v>68</v>
      </c>
      <c r="B3247" s="10" t="s">
        <v>19</v>
      </c>
      <c r="C3247" s="10" t="s">
        <v>451</v>
      </c>
      <c r="D3247" s="10">
        <v>2025</v>
      </c>
      <c r="E3247" s="10" t="s">
        <v>68</v>
      </c>
      <c r="F3247" s="10">
        <v>0</v>
      </c>
      <c r="G3247" s="10">
        <v>0</v>
      </c>
      <c r="H3247" s="10" t="s">
        <v>291</v>
      </c>
      <c r="I3247" s="10" t="str">
        <f>_xlfn.XLOOKUP(E3247,Country_MZ[MARKET_NODE],Country_MZ[COUNTRY_NAME])</f>
        <v>MONTENEGRO</v>
      </c>
      <c r="J3247" s="10" t="str">
        <f>_xlfn.XLOOKUP(A3247,Country_MZ[MARKET_NODE],Country_MZ[COUNTRY_NAME])</f>
        <v>MONTENEGRO</v>
      </c>
    </row>
    <row r="3248" spans="1:10" hidden="1">
      <c r="A3248" s="10" t="s">
        <v>68</v>
      </c>
      <c r="B3248" s="10" t="s">
        <v>19</v>
      </c>
      <c r="C3248" s="10" t="s">
        <v>451</v>
      </c>
      <c r="D3248" s="10">
        <v>2026</v>
      </c>
      <c r="E3248" s="10" t="s">
        <v>68</v>
      </c>
      <c r="F3248" s="10">
        <v>300</v>
      </c>
      <c r="G3248" s="10">
        <v>300</v>
      </c>
      <c r="H3248" s="10" t="s">
        <v>291</v>
      </c>
      <c r="I3248" s="10" t="str">
        <f>_xlfn.XLOOKUP(E3248,Country_MZ[MARKET_NODE],Country_MZ[COUNTRY_NAME])</f>
        <v>MONTENEGRO</v>
      </c>
      <c r="J3248" s="10" t="str">
        <f>_xlfn.XLOOKUP(A3248,Country_MZ[MARKET_NODE],Country_MZ[COUNTRY_NAME])</f>
        <v>MONTENEGRO</v>
      </c>
    </row>
    <row r="3249" spans="1:10" hidden="1">
      <c r="A3249" s="10" t="s">
        <v>68</v>
      </c>
      <c r="B3249" s="10" t="s">
        <v>19</v>
      </c>
      <c r="C3249" s="10" t="s">
        <v>451</v>
      </c>
      <c r="D3249" s="10">
        <v>2027</v>
      </c>
      <c r="E3249" s="10" t="s">
        <v>68</v>
      </c>
      <c r="F3249" s="10">
        <v>300</v>
      </c>
      <c r="G3249" s="10">
        <v>300</v>
      </c>
      <c r="H3249" s="10" t="s">
        <v>291</v>
      </c>
      <c r="I3249" s="10" t="str">
        <f>_xlfn.XLOOKUP(E3249,Country_MZ[MARKET_NODE],Country_MZ[COUNTRY_NAME])</f>
        <v>MONTENEGRO</v>
      </c>
      <c r="J3249" s="10" t="str">
        <f>_xlfn.XLOOKUP(A3249,Country_MZ[MARKET_NODE],Country_MZ[COUNTRY_NAME])</f>
        <v>MONTENEGRO</v>
      </c>
    </row>
    <row r="3250" spans="1:10" hidden="1">
      <c r="A3250" s="10" t="s">
        <v>68</v>
      </c>
      <c r="B3250" s="10" t="s">
        <v>19</v>
      </c>
      <c r="C3250" s="10" t="s">
        <v>451</v>
      </c>
      <c r="D3250" s="10">
        <v>2028</v>
      </c>
      <c r="E3250" s="10" t="s">
        <v>68</v>
      </c>
      <c r="F3250" s="10">
        <v>300</v>
      </c>
      <c r="G3250" s="10">
        <v>300</v>
      </c>
      <c r="H3250" s="10" t="s">
        <v>291</v>
      </c>
      <c r="I3250" s="10" t="str">
        <f>_xlfn.XLOOKUP(E3250,Country_MZ[MARKET_NODE],Country_MZ[COUNTRY_NAME])</f>
        <v>MONTENEGRO</v>
      </c>
      <c r="J3250" s="10" t="str">
        <f>_xlfn.XLOOKUP(A3250,Country_MZ[MARKET_NODE],Country_MZ[COUNTRY_NAME])</f>
        <v>MONTENEGRO</v>
      </c>
    </row>
    <row r="3251" spans="1:10" hidden="1">
      <c r="A3251" s="10" t="s">
        <v>68</v>
      </c>
      <c r="B3251" s="10" t="s">
        <v>19</v>
      </c>
      <c r="C3251" s="10" t="s">
        <v>451</v>
      </c>
      <c r="D3251" s="10">
        <v>2029</v>
      </c>
      <c r="E3251" s="10" t="s">
        <v>68</v>
      </c>
      <c r="F3251" s="10">
        <v>300</v>
      </c>
      <c r="G3251" s="10">
        <v>300</v>
      </c>
      <c r="H3251" s="10" t="s">
        <v>291</v>
      </c>
      <c r="I3251" s="10" t="str">
        <f>_xlfn.XLOOKUP(E3251,Country_MZ[MARKET_NODE],Country_MZ[COUNTRY_NAME])</f>
        <v>MONTENEGRO</v>
      </c>
      <c r="J3251" s="10" t="str">
        <f>_xlfn.XLOOKUP(A3251,Country_MZ[MARKET_NODE],Country_MZ[COUNTRY_NAME])</f>
        <v>MONTENEGRO</v>
      </c>
    </row>
    <row r="3252" spans="1:10" hidden="1">
      <c r="A3252" s="10" t="s">
        <v>68</v>
      </c>
      <c r="B3252" s="10" t="s">
        <v>19</v>
      </c>
      <c r="C3252" s="10" t="s">
        <v>451</v>
      </c>
      <c r="D3252" s="10">
        <v>2030</v>
      </c>
      <c r="E3252" s="10" t="s">
        <v>68</v>
      </c>
      <c r="F3252" s="10">
        <v>300</v>
      </c>
      <c r="G3252" s="10">
        <v>300</v>
      </c>
      <c r="H3252" s="10" t="s">
        <v>291</v>
      </c>
      <c r="I3252" s="10" t="str">
        <f>_xlfn.XLOOKUP(E3252,Country_MZ[MARKET_NODE],Country_MZ[COUNTRY_NAME])</f>
        <v>MONTENEGRO</v>
      </c>
      <c r="J3252" s="10" t="str">
        <f>_xlfn.XLOOKUP(A3252,Country_MZ[MARKET_NODE],Country_MZ[COUNTRY_NAME])</f>
        <v>MONTENEGRO</v>
      </c>
    </row>
    <row r="3253" spans="1:10" hidden="1">
      <c r="A3253" s="10" t="s">
        <v>68</v>
      </c>
      <c r="B3253" s="10" t="s">
        <v>19</v>
      </c>
      <c r="C3253" s="10" t="s">
        <v>451</v>
      </c>
      <c r="D3253" s="10">
        <v>2031</v>
      </c>
      <c r="E3253" s="10" t="s">
        <v>68</v>
      </c>
      <c r="F3253" s="10">
        <v>300</v>
      </c>
      <c r="G3253" s="10">
        <v>300</v>
      </c>
      <c r="H3253" s="10" t="s">
        <v>291</v>
      </c>
      <c r="I3253" s="10" t="str">
        <f>_xlfn.XLOOKUP(E3253,Country_MZ[MARKET_NODE],Country_MZ[COUNTRY_NAME])</f>
        <v>MONTENEGRO</v>
      </c>
      <c r="J3253" s="10" t="str">
        <f>_xlfn.XLOOKUP(A3253,Country_MZ[MARKET_NODE],Country_MZ[COUNTRY_NAME])</f>
        <v>MONTENEGRO</v>
      </c>
    </row>
    <row r="3254" spans="1:10" hidden="1">
      <c r="A3254" s="10" t="s">
        <v>68</v>
      </c>
      <c r="B3254" s="10" t="s">
        <v>19</v>
      </c>
      <c r="C3254" s="10" t="s">
        <v>451</v>
      </c>
      <c r="D3254" s="10">
        <v>2032</v>
      </c>
      <c r="E3254" s="10" t="s">
        <v>68</v>
      </c>
      <c r="F3254" s="10">
        <v>300</v>
      </c>
      <c r="G3254" s="10">
        <v>300</v>
      </c>
      <c r="H3254" s="10" t="s">
        <v>291</v>
      </c>
      <c r="I3254" s="10" t="str">
        <f>_xlfn.XLOOKUP(E3254,Country_MZ[MARKET_NODE],Country_MZ[COUNTRY_NAME])</f>
        <v>MONTENEGRO</v>
      </c>
      <c r="J3254" s="10" t="str">
        <f>_xlfn.XLOOKUP(A3254,Country_MZ[MARKET_NODE],Country_MZ[COUNTRY_NAME])</f>
        <v>MONTENEGRO</v>
      </c>
    </row>
    <row r="3255" spans="1:10" hidden="1">
      <c r="A3255" s="10" t="s">
        <v>68</v>
      </c>
      <c r="B3255" s="10" t="s">
        <v>19</v>
      </c>
      <c r="C3255" s="10" t="s">
        <v>451</v>
      </c>
      <c r="D3255" s="10">
        <v>2033</v>
      </c>
      <c r="E3255" s="10" t="s">
        <v>68</v>
      </c>
      <c r="F3255" s="10">
        <v>300</v>
      </c>
      <c r="G3255" s="10">
        <v>300</v>
      </c>
      <c r="H3255" s="10" t="s">
        <v>291</v>
      </c>
      <c r="I3255" s="10" t="str">
        <f>_xlfn.XLOOKUP(E3255,Country_MZ[MARKET_NODE],Country_MZ[COUNTRY_NAME])</f>
        <v>MONTENEGRO</v>
      </c>
      <c r="J3255" s="10" t="str">
        <f>_xlfn.XLOOKUP(A3255,Country_MZ[MARKET_NODE],Country_MZ[COUNTRY_NAME])</f>
        <v>MONTENEGRO</v>
      </c>
    </row>
    <row r="3256" spans="1:10" hidden="1">
      <c r="A3256" s="10" t="s">
        <v>68</v>
      </c>
      <c r="B3256" s="10" t="s">
        <v>19</v>
      </c>
      <c r="C3256" s="10" t="s">
        <v>451</v>
      </c>
      <c r="D3256" s="10">
        <v>2034</v>
      </c>
      <c r="E3256" s="10" t="s">
        <v>68</v>
      </c>
      <c r="F3256" s="10">
        <v>300</v>
      </c>
      <c r="G3256" s="10">
        <v>300</v>
      </c>
      <c r="H3256" s="10" t="s">
        <v>291</v>
      </c>
      <c r="I3256" s="10" t="str">
        <f>_xlfn.XLOOKUP(E3256,Country_MZ[MARKET_NODE],Country_MZ[COUNTRY_NAME])</f>
        <v>MONTENEGRO</v>
      </c>
      <c r="J3256" s="10" t="str">
        <f>_xlfn.XLOOKUP(A3256,Country_MZ[MARKET_NODE],Country_MZ[COUNTRY_NAME])</f>
        <v>MONTENEGRO</v>
      </c>
    </row>
    <row r="3257" spans="1:10" hidden="1">
      <c r="A3257" s="10" t="s">
        <v>68</v>
      </c>
      <c r="B3257" s="10" t="s">
        <v>19</v>
      </c>
      <c r="C3257" s="10" t="s">
        <v>451</v>
      </c>
      <c r="D3257" s="10">
        <v>2035</v>
      </c>
      <c r="E3257" s="10" t="s">
        <v>68</v>
      </c>
      <c r="F3257" s="10">
        <v>300</v>
      </c>
      <c r="G3257" s="10">
        <v>300</v>
      </c>
      <c r="H3257" s="10" t="s">
        <v>291</v>
      </c>
      <c r="I3257" s="10" t="str">
        <f>_xlfn.XLOOKUP(E3257,Country_MZ[MARKET_NODE],Country_MZ[COUNTRY_NAME])</f>
        <v>MONTENEGRO</v>
      </c>
      <c r="J3257" s="10" t="str">
        <f>_xlfn.XLOOKUP(A3257,Country_MZ[MARKET_NODE],Country_MZ[COUNTRY_NAME])</f>
        <v>MONTENEGRO</v>
      </c>
    </row>
    <row r="3258" spans="1:10" hidden="1">
      <c r="A3258" s="10" t="s">
        <v>68</v>
      </c>
      <c r="B3258" s="10" t="s">
        <v>26</v>
      </c>
      <c r="C3258" s="10" t="s">
        <v>452</v>
      </c>
      <c r="D3258" s="10">
        <v>2025</v>
      </c>
      <c r="E3258" s="10" t="s">
        <v>26</v>
      </c>
      <c r="F3258" s="10">
        <v>0</v>
      </c>
      <c r="G3258" s="10">
        <v>0</v>
      </c>
      <c r="H3258" s="10" t="s">
        <v>291</v>
      </c>
      <c r="I3258" s="10" t="str">
        <f>_xlfn.XLOOKUP(E3258,Country_MZ[MARKET_NODE],Country_MZ[COUNTRY_NAME])</f>
        <v>BOSNIA AND HERZEGOVINA</v>
      </c>
      <c r="J3258" s="10" t="str">
        <f>_xlfn.XLOOKUP(A3258,Country_MZ[MARKET_NODE],Country_MZ[COUNTRY_NAME])</f>
        <v>MONTENEGRO</v>
      </c>
    </row>
    <row r="3259" spans="1:10" hidden="1">
      <c r="A3259" s="10" t="s">
        <v>68</v>
      </c>
      <c r="B3259" s="10" t="s">
        <v>26</v>
      </c>
      <c r="C3259" s="10" t="s">
        <v>452</v>
      </c>
      <c r="D3259" s="10">
        <v>2025</v>
      </c>
      <c r="E3259" s="10" t="s">
        <v>68</v>
      </c>
      <c r="F3259" s="10">
        <v>0</v>
      </c>
      <c r="G3259" s="10">
        <v>0</v>
      </c>
      <c r="H3259" s="10" t="s">
        <v>291</v>
      </c>
      <c r="I3259" s="10" t="str">
        <f>_xlfn.XLOOKUP(E3259,Country_MZ[MARKET_NODE],Country_MZ[COUNTRY_NAME])</f>
        <v>MONTENEGRO</v>
      </c>
      <c r="J3259" s="10" t="str">
        <f>_xlfn.XLOOKUP(A3259,Country_MZ[MARKET_NODE],Country_MZ[COUNTRY_NAME])</f>
        <v>MONTENEGRO</v>
      </c>
    </row>
    <row r="3260" spans="1:10" hidden="1">
      <c r="A3260" s="10" t="s">
        <v>68</v>
      </c>
      <c r="B3260" s="10" t="s">
        <v>26</v>
      </c>
      <c r="C3260" s="10" t="s">
        <v>452</v>
      </c>
      <c r="D3260" s="10">
        <v>2026</v>
      </c>
      <c r="E3260" s="10" t="s">
        <v>26</v>
      </c>
      <c r="F3260" s="10">
        <v>700</v>
      </c>
      <c r="G3260" s="10">
        <v>700</v>
      </c>
      <c r="H3260" s="10" t="s">
        <v>291</v>
      </c>
      <c r="I3260" s="10" t="str">
        <f>_xlfn.XLOOKUP(E3260,Country_MZ[MARKET_NODE],Country_MZ[COUNTRY_NAME])</f>
        <v>BOSNIA AND HERZEGOVINA</v>
      </c>
      <c r="J3260" s="10" t="str">
        <f>_xlfn.XLOOKUP(A3260,Country_MZ[MARKET_NODE],Country_MZ[COUNTRY_NAME])</f>
        <v>MONTENEGRO</v>
      </c>
    </row>
    <row r="3261" spans="1:10" hidden="1">
      <c r="A3261" s="10" t="s">
        <v>68</v>
      </c>
      <c r="B3261" s="10" t="s">
        <v>26</v>
      </c>
      <c r="C3261" s="10" t="s">
        <v>452</v>
      </c>
      <c r="D3261" s="10">
        <v>2026</v>
      </c>
      <c r="E3261" s="10" t="s">
        <v>68</v>
      </c>
      <c r="F3261" s="10">
        <v>500</v>
      </c>
      <c r="G3261" s="10">
        <v>500</v>
      </c>
      <c r="H3261" s="10" t="s">
        <v>291</v>
      </c>
      <c r="I3261" s="10" t="str">
        <f>_xlfn.XLOOKUP(E3261,Country_MZ[MARKET_NODE],Country_MZ[COUNTRY_NAME])</f>
        <v>MONTENEGRO</v>
      </c>
      <c r="J3261" s="10" t="str">
        <f>_xlfn.XLOOKUP(A3261,Country_MZ[MARKET_NODE],Country_MZ[COUNTRY_NAME])</f>
        <v>MONTENEGRO</v>
      </c>
    </row>
    <row r="3262" spans="1:10" hidden="1">
      <c r="A3262" s="10" t="s">
        <v>68</v>
      </c>
      <c r="B3262" s="10" t="s">
        <v>26</v>
      </c>
      <c r="C3262" s="10" t="s">
        <v>452</v>
      </c>
      <c r="D3262" s="10">
        <v>2027</v>
      </c>
      <c r="E3262" s="10" t="s">
        <v>26</v>
      </c>
      <c r="F3262" s="10">
        <v>700</v>
      </c>
      <c r="G3262" s="10">
        <v>700</v>
      </c>
      <c r="H3262" s="10" t="s">
        <v>291</v>
      </c>
      <c r="I3262" s="10" t="str">
        <f>_xlfn.XLOOKUP(E3262,Country_MZ[MARKET_NODE],Country_MZ[COUNTRY_NAME])</f>
        <v>BOSNIA AND HERZEGOVINA</v>
      </c>
      <c r="J3262" s="10" t="str">
        <f>_xlfn.XLOOKUP(A3262,Country_MZ[MARKET_NODE],Country_MZ[COUNTRY_NAME])</f>
        <v>MONTENEGRO</v>
      </c>
    </row>
    <row r="3263" spans="1:10" hidden="1">
      <c r="A3263" s="10" t="s">
        <v>68</v>
      </c>
      <c r="B3263" s="10" t="s">
        <v>26</v>
      </c>
      <c r="C3263" s="10" t="s">
        <v>452</v>
      </c>
      <c r="D3263" s="10">
        <v>2027</v>
      </c>
      <c r="E3263" s="10" t="s">
        <v>68</v>
      </c>
      <c r="F3263" s="10">
        <v>500</v>
      </c>
      <c r="G3263" s="10">
        <v>500</v>
      </c>
      <c r="H3263" s="10" t="s">
        <v>291</v>
      </c>
      <c r="I3263" s="10" t="str">
        <f>_xlfn.XLOOKUP(E3263,Country_MZ[MARKET_NODE],Country_MZ[COUNTRY_NAME])</f>
        <v>MONTENEGRO</v>
      </c>
      <c r="J3263" s="10" t="str">
        <f>_xlfn.XLOOKUP(A3263,Country_MZ[MARKET_NODE],Country_MZ[COUNTRY_NAME])</f>
        <v>MONTENEGRO</v>
      </c>
    </row>
    <row r="3264" spans="1:10" hidden="1">
      <c r="A3264" s="10" t="s">
        <v>68</v>
      </c>
      <c r="B3264" s="10" t="s">
        <v>26</v>
      </c>
      <c r="C3264" s="10" t="s">
        <v>452</v>
      </c>
      <c r="D3264" s="10">
        <v>2028</v>
      </c>
      <c r="E3264" s="10" t="s">
        <v>26</v>
      </c>
      <c r="F3264" s="10">
        <v>700</v>
      </c>
      <c r="G3264" s="10">
        <v>700</v>
      </c>
      <c r="H3264" s="10" t="s">
        <v>291</v>
      </c>
      <c r="I3264" s="10" t="str">
        <f>_xlfn.XLOOKUP(E3264,Country_MZ[MARKET_NODE],Country_MZ[COUNTRY_NAME])</f>
        <v>BOSNIA AND HERZEGOVINA</v>
      </c>
      <c r="J3264" s="10" t="str">
        <f>_xlfn.XLOOKUP(A3264,Country_MZ[MARKET_NODE],Country_MZ[COUNTRY_NAME])</f>
        <v>MONTENEGRO</v>
      </c>
    </row>
    <row r="3265" spans="1:10" hidden="1">
      <c r="A3265" s="10" t="s">
        <v>68</v>
      </c>
      <c r="B3265" s="10" t="s">
        <v>26</v>
      </c>
      <c r="C3265" s="10" t="s">
        <v>452</v>
      </c>
      <c r="D3265" s="10">
        <v>2028</v>
      </c>
      <c r="E3265" s="10" t="s">
        <v>68</v>
      </c>
      <c r="F3265" s="10">
        <v>500</v>
      </c>
      <c r="G3265" s="10">
        <v>500</v>
      </c>
      <c r="H3265" s="10" t="s">
        <v>291</v>
      </c>
      <c r="I3265" s="10" t="str">
        <f>_xlfn.XLOOKUP(E3265,Country_MZ[MARKET_NODE],Country_MZ[COUNTRY_NAME])</f>
        <v>MONTENEGRO</v>
      </c>
      <c r="J3265" s="10" t="str">
        <f>_xlfn.XLOOKUP(A3265,Country_MZ[MARKET_NODE],Country_MZ[COUNTRY_NAME])</f>
        <v>MONTENEGRO</v>
      </c>
    </row>
    <row r="3266" spans="1:10" hidden="1">
      <c r="A3266" s="10" t="s">
        <v>68</v>
      </c>
      <c r="B3266" s="10" t="s">
        <v>26</v>
      </c>
      <c r="C3266" s="10" t="s">
        <v>452</v>
      </c>
      <c r="D3266" s="10">
        <v>2029</v>
      </c>
      <c r="E3266" s="10" t="s">
        <v>26</v>
      </c>
      <c r="F3266" s="10">
        <v>700</v>
      </c>
      <c r="G3266" s="10">
        <v>700</v>
      </c>
      <c r="H3266" s="10" t="s">
        <v>291</v>
      </c>
      <c r="I3266" s="10" t="str">
        <f>_xlfn.XLOOKUP(E3266,Country_MZ[MARKET_NODE],Country_MZ[COUNTRY_NAME])</f>
        <v>BOSNIA AND HERZEGOVINA</v>
      </c>
      <c r="J3266" s="10" t="str">
        <f>_xlfn.XLOOKUP(A3266,Country_MZ[MARKET_NODE],Country_MZ[COUNTRY_NAME])</f>
        <v>MONTENEGRO</v>
      </c>
    </row>
    <row r="3267" spans="1:10" hidden="1">
      <c r="A3267" s="10" t="s">
        <v>68</v>
      </c>
      <c r="B3267" s="10" t="s">
        <v>26</v>
      </c>
      <c r="C3267" s="10" t="s">
        <v>452</v>
      </c>
      <c r="D3267" s="10">
        <v>2029</v>
      </c>
      <c r="E3267" s="10" t="s">
        <v>68</v>
      </c>
      <c r="F3267" s="10">
        <v>500</v>
      </c>
      <c r="G3267" s="10">
        <v>500</v>
      </c>
      <c r="H3267" s="10" t="s">
        <v>291</v>
      </c>
      <c r="I3267" s="10" t="str">
        <f>_xlfn.XLOOKUP(E3267,Country_MZ[MARKET_NODE],Country_MZ[COUNTRY_NAME])</f>
        <v>MONTENEGRO</v>
      </c>
      <c r="J3267" s="10" t="str">
        <f>_xlfn.XLOOKUP(A3267,Country_MZ[MARKET_NODE],Country_MZ[COUNTRY_NAME])</f>
        <v>MONTENEGRO</v>
      </c>
    </row>
    <row r="3268" spans="1:10" hidden="1">
      <c r="A3268" s="10" t="s">
        <v>68</v>
      </c>
      <c r="B3268" s="10" t="s">
        <v>26</v>
      </c>
      <c r="C3268" s="10" t="s">
        <v>452</v>
      </c>
      <c r="D3268" s="10">
        <v>2030</v>
      </c>
      <c r="E3268" s="10" t="s">
        <v>26</v>
      </c>
      <c r="F3268" s="10">
        <v>700</v>
      </c>
      <c r="G3268" s="10">
        <v>700</v>
      </c>
      <c r="H3268" s="10" t="s">
        <v>291</v>
      </c>
      <c r="I3268" s="10" t="str">
        <f>_xlfn.XLOOKUP(E3268,Country_MZ[MARKET_NODE],Country_MZ[COUNTRY_NAME])</f>
        <v>BOSNIA AND HERZEGOVINA</v>
      </c>
      <c r="J3268" s="10" t="str">
        <f>_xlfn.XLOOKUP(A3268,Country_MZ[MARKET_NODE],Country_MZ[COUNTRY_NAME])</f>
        <v>MONTENEGRO</v>
      </c>
    </row>
    <row r="3269" spans="1:10" hidden="1">
      <c r="A3269" s="10" t="s">
        <v>68</v>
      </c>
      <c r="B3269" s="10" t="s">
        <v>26</v>
      </c>
      <c r="C3269" s="10" t="s">
        <v>452</v>
      </c>
      <c r="D3269" s="10">
        <v>2030</v>
      </c>
      <c r="E3269" s="10" t="s">
        <v>68</v>
      </c>
      <c r="F3269" s="10">
        <v>500</v>
      </c>
      <c r="G3269" s="10">
        <v>500</v>
      </c>
      <c r="H3269" s="10" t="s">
        <v>291</v>
      </c>
      <c r="I3269" s="10" t="str">
        <f>_xlfn.XLOOKUP(E3269,Country_MZ[MARKET_NODE],Country_MZ[COUNTRY_NAME])</f>
        <v>MONTENEGRO</v>
      </c>
      <c r="J3269" s="10" t="str">
        <f>_xlfn.XLOOKUP(A3269,Country_MZ[MARKET_NODE],Country_MZ[COUNTRY_NAME])</f>
        <v>MONTENEGRO</v>
      </c>
    </row>
    <row r="3270" spans="1:10" hidden="1">
      <c r="A3270" s="10" t="s">
        <v>68</v>
      </c>
      <c r="B3270" s="10" t="s">
        <v>26</v>
      </c>
      <c r="C3270" s="10" t="s">
        <v>452</v>
      </c>
      <c r="D3270" s="10">
        <v>2031</v>
      </c>
      <c r="E3270" s="10" t="s">
        <v>26</v>
      </c>
      <c r="F3270" s="10">
        <v>700</v>
      </c>
      <c r="G3270" s="10">
        <v>700</v>
      </c>
      <c r="H3270" s="10" t="s">
        <v>291</v>
      </c>
      <c r="I3270" s="10" t="str">
        <f>_xlfn.XLOOKUP(E3270,Country_MZ[MARKET_NODE],Country_MZ[COUNTRY_NAME])</f>
        <v>BOSNIA AND HERZEGOVINA</v>
      </c>
      <c r="J3270" s="10" t="str">
        <f>_xlfn.XLOOKUP(A3270,Country_MZ[MARKET_NODE],Country_MZ[COUNTRY_NAME])</f>
        <v>MONTENEGRO</v>
      </c>
    </row>
    <row r="3271" spans="1:10" hidden="1">
      <c r="A3271" s="10" t="s">
        <v>68</v>
      </c>
      <c r="B3271" s="10" t="s">
        <v>26</v>
      </c>
      <c r="C3271" s="10" t="s">
        <v>452</v>
      </c>
      <c r="D3271" s="10">
        <v>2031</v>
      </c>
      <c r="E3271" s="10" t="s">
        <v>68</v>
      </c>
      <c r="F3271" s="10">
        <v>500</v>
      </c>
      <c r="G3271" s="10">
        <v>500</v>
      </c>
      <c r="H3271" s="10" t="s">
        <v>291</v>
      </c>
      <c r="I3271" s="10" t="str">
        <f>_xlfn.XLOOKUP(E3271,Country_MZ[MARKET_NODE],Country_MZ[COUNTRY_NAME])</f>
        <v>MONTENEGRO</v>
      </c>
      <c r="J3271" s="10" t="str">
        <f>_xlfn.XLOOKUP(A3271,Country_MZ[MARKET_NODE],Country_MZ[COUNTRY_NAME])</f>
        <v>MONTENEGRO</v>
      </c>
    </row>
    <row r="3272" spans="1:10" hidden="1">
      <c r="A3272" s="10" t="s">
        <v>68</v>
      </c>
      <c r="B3272" s="10" t="s">
        <v>26</v>
      </c>
      <c r="C3272" s="10" t="s">
        <v>452</v>
      </c>
      <c r="D3272" s="10">
        <v>2032</v>
      </c>
      <c r="E3272" s="10" t="s">
        <v>26</v>
      </c>
      <c r="F3272" s="10">
        <v>700</v>
      </c>
      <c r="G3272" s="10">
        <v>700</v>
      </c>
      <c r="H3272" s="10" t="s">
        <v>291</v>
      </c>
      <c r="I3272" s="10" t="str">
        <f>_xlfn.XLOOKUP(E3272,Country_MZ[MARKET_NODE],Country_MZ[COUNTRY_NAME])</f>
        <v>BOSNIA AND HERZEGOVINA</v>
      </c>
      <c r="J3272" s="10" t="str">
        <f>_xlfn.XLOOKUP(A3272,Country_MZ[MARKET_NODE],Country_MZ[COUNTRY_NAME])</f>
        <v>MONTENEGRO</v>
      </c>
    </row>
    <row r="3273" spans="1:10" hidden="1">
      <c r="A3273" s="10" t="s">
        <v>68</v>
      </c>
      <c r="B3273" s="10" t="s">
        <v>26</v>
      </c>
      <c r="C3273" s="10" t="s">
        <v>452</v>
      </c>
      <c r="D3273" s="10">
        <v>2032</v>
      </c>
      <c r="E3273" s="10" t="s">
        <v>68</v>
      </c>
      <c r="F3273" s="10">
        <v>700</v>
      </c>
      <c r="G3273" s="10">
        <v>700</v>
      </c>
      <c r="H3273" s="10" t="s">
        <v>291</v>
      </c>
      <c r="I3273" s="10" t="str">
        <f>_xlfn.XLOOKUP(E3273,Country_MZ[MARKET_NODE],Country_MZ[COUNTRY_NAME])</f>
        <v>MONTENEGRO</v>
      </c>
      <c r="J3273" s="10" t="str">
        <f>_xlfn.XLOOKUP(A3273,Country_MZ[MARKET_NODE],Country_MZ[COUNTRY_NAME])</f>
        <v>MONTENEGRO</v>
      </c>
    </row>
    <row r="3274" spans="1:10" hidden="1">
      <c r="A3274" s="10" t="s">
        <v>68</v>
      </c>
      <c r="B3274" s="10" t="s">
        <v>26</v>
      </c>
      <c r="C3274" s="10" t="s">
        <v>452</v>
      </c>
      <c r="D3274" s="10">
        <v>2033</v>
      </c>
      <c r="E3274" s="10" t="s">
        <v>26</v>
      </c>
      <c r="F3274" s="10">
        <v>700</v>
      </c>
      <c r="G3274" s="10">
        <v>700</v>
      </c>
      <c r="H3274" s="10" t="s">
        <v>291</v>
      </c>
      <c r="I3274" s="10" t="str">
        <f>_xlfn.XLOOKUP(E3274,Country_MZ[MARKET_NODE],Country_MZ[COUNTRY_NAME])</f>
        <v>BOSNIA AND HERZEGOVINA</v>
      </c>
      <c r="J3274" s="10" t="str">
        <f>_xlfn.XLOOKUP(A3274,Country_MZ[MARKET_NODE],Country_MZ[COUNTRY_NAME])</f>
        <v>MONTENEGRO</v>
      </c>
    </row>
    <row r="3275" spans="1:10" hidden="1">
      <c r="A3275" s="10" t="s">
        <v>68</v>
      </c>
      <c r="B3275" s="10" t="s">
        <v>26</v>
      </c>
      <c r="C3275" s="10" t="s">
        <v>452</v>
      </c>
      <c r="D3275" s="10">
        <v>2033</v>
      </c>
      <c r="E3275" s="10" t="s">
        <v>68</v>
      </c>
      <c r="F3275" s="10">
        <v>700</v>
      </c>
      <c r="G3275" s="10">
        <v>700</v>
      </c>
      <c r="H3275" s="10" t="s">
        <v>291</v>
      </c>
      <c r="I3275" s="10" t="str">
        <f>_xlfn.XLOOKUP(E3275,Country_MZ[MARKET_NODE],Country_MZ[COUNTRY_NAME])</f>
        <v>MONTENEGRO</v>
      </c>
      <c r="J3275" s="10" t="str">
        <f>_xlfn.XLOOKUP(A3275,Country_MZ[MARKET_NODE],Country_MZ[COUNTRY_NAME])</f>
        <v>MONTENEGRO</v>
      </c>
    </row>
    <row r="3276" spans="1:10" hidden="1">
      <c r="A3276" s="10" t="s">
        <v>68</v>
      </c>
      <c r="B3276" s="10" t="s">
        <v>26</v>
      </c>
      <c r="C3276" s="10" t="s">
        <v>452</v>
      </c>
      <c r="D3276" s="10">
        <v>2034</v>
      </c>
      <c r="E3276" s="10" t="s">
        <v>26</v>
      </c>
      <c r="F3276" s="10">
        <v>700</v>
      </c>
      <c r="G3276" s="10">
        <v>700</v>
      </c>
      <c r="H3276" s="10" t="s">
        <v>291</v>
      </c>
      <c r="I3276" s="10" t="str">
        <f>_xlfn.XLOOKUP(E3276,Country_MZ[MARKET_NODE],Country_MZ[COUNTRY_NAME])</f>
        <v>BOSNIA AND HERZEGOVINA</v>
      </c>
      <c r="J3276" s="10" t="str">
        <f>_xlfn.XLOOKUP(A3276,Country_MZ[MARKET_NODE],Country_MZ[COUNTRY_NAME])</f>
        <v>MONTENEGRO</v>
      </c>
    </row>
    <row r="3277" spans="1:10" hidden="1">
      <c r="A3277" s="10" t="s">
        <v>68</v>
      </c>
      <c r="B3277" s="10" t="s">
        <v>26</v>
      </c>
      <c r="C3277" s="10" t="s">
        <v>452</v>
      </c>
      <c r="D3277" s="10">
        <v>2034</v>
      </c>
      <c r="E3277" s="10" t="s">
        <v>68</v>
      </c>
      <c r="F3277" s="10">
        <v>700</v>
      </c>
      <c r="G3277" s="10">
        <v>700</v>
      </c>
      <c r="H3277" s="10" t="s">
        <v>291</v>
      </c>
      <c r="I3277" s="10" t="str">
        <f>_xlfn.XLOOKUP(E3277,Country_MZ[MARKET_NODE],Country_MZ[COUNTRY_NAME])</f>
        <v>MONTENEGRO</v>
      </c>
      <c r="J3277" s="10" t="str">
        <f>_xlfn.XLOOKUP(A3277,Country_MZ[MARKET_NODE],Country_MZ[COUNTRY_NAME])</f>
        <v>MONTENEGRO</v>
      </c>
    </row>
    <row r="3278" spans="1:10" hidden="1">
      <c r="A3278" s="10" t="s">
        <v>68</v>
      </c>
      <c r="B3278" s="10" t="s">
        <v>26</v>
      </c>
      <c r="C3278" s="10" t="s">
        <v>452</v>
      </c>
      <c r="D3278" s="10">
        <v>2035</v>
      </c>
      <c r="E3278" s="10" t="s">
        <v>26</v>
      </c>
      <c r="F3278" s="10">
        <v>700</v>
      </c>
      <c r="G3278" s="10">
        <v>700</v>
      </c>
      <c r="H3278" s="10" t="s">
        <v>291</v>
      </c>
      <c r="I3278" s="10" t="str">
        <f>_xlfn.XLOOKUP(E3278,Country_MZ[MARKET_NODE],Country_MZ[COUNTRY_NAME])</f>
        <v>BOSNIA AND HERZEGOVINA</v>
      </c>
      <c r="J3278" s="10" t="str">
        <f>_xlfn.XLOOKUP(A3278,Country_MZ[MARKET_NODE],Country_MZ[COUNTRY_NAME])</f>
        <v>MONTENEGRO</v>
      </c>
    </row>
    <row r="3279" spans="1:10" hidden="1">
      <c r="A3279" s="10" t="s">
        <v>68</v>
      </c>
      <c r="B3279" s="10" t="s">
        <v>26</v>
      </c>
      <c r="C3279" s="10" t="s">
        <v>452</v>
      </c>
      <c r="D3279" s="10">
        <v>2035</v>
      </c>
      <c r="E3279" s="10" t="s">
        <v>68</v>
      </c>
      <c r="F3279" s="10">
        <v>700</v>
      </c>
      <c r="G3279" s="10">
        <v>700</v>
      </c>
      <c r="H3279" s="10" t="s">
        <v>291</v>
      </c>
      <c r="I3279" s="10" t="str">
        <f>_xlfn.XLOOKUP(E3279,Country_MZ[MARKET_NODE],Country_MZ[COUNTRY_NAME])</f>
        <v>MONTENEGRO</v>
      </c>
      <c r="J3279" s="10" t="str">
        <f>_xlfn.XLOOKUP(A3279,Country_MZ[MARKET_NODE],Country_MZ[COUNTRY_NAME])</f>
        <v>MONTENEGRO</v>
      </c>
    </row>
    <row r="3280" spans="1:10" hidden="1">
      <c r="A3280" s="10" t="s">
        <v>68</v>
      </c>
      <c r="B3280" s="10" t="s">
        <v>58</v>
      </c>
      <c r="C3280" s="10" t="s">
        <v>453</v>
      </c>
      <c r="D3280" s="10">
        <v>2025</v>
      </c>
      <c r="E3280" s="10" t="s">
        <v>58</v>
      </c>
      <c r="F3280" s="10">
        <v>0</v>
      </c>
      <c r="G3280" s="10">
        <v>0</v>
      </c>
      <c r="H3280" s="10" t="s">
        <v>291</v>
      </c>
      <c r="I3280" s="10" t="str">
        <f>_xlfn.XLOOKUP(E3280,Country_MZ[MARKET_NODE],Country_MZ[COUNTRY_NAME])</f>
        <v>ITALY</v>
      </c>
      <c r="J3280" s="10" t="str">
        <f>_xlfn.XLOOKUP(A3280,Country_MZ[MARKET_NODE],Country_MZ[COUNTRY_NAME])</f>
        <v>MONTENEGRO</v>
      </c>
    </row>
    <row r="3281" spans="1:10" hidden="1">
      <c r="A3281" s="10" t="s">
        <v>68</v>
      </c>
      <c r="B3281" s="10" t="s">
        <v>58</v>
      </c>
      <c r="C3281" s="10" t="s">
        <v>453</v>
      </c>
      <c r="D3281" s="10">
        <v>2025</v>
      </c>
      <c r="E3281" s="10" t="s">
        <v>68</v>
      </c>
      <c r="F3281" s="10">
        <v>0</v>
      </c>
      <c r="G3281" s="10">
        <v>0</v>
      </c>
      <c r="H3281" s="10" t="s">
        <v>291</v>
      </c>
      <c r="I3281" s="10" t="str">
        <f>_xlfn.XLOOKUP(E3281,Country_MZ[MARKET_NODE],Country_MZ[COUNTRY_NAME])</f>
        <v>MONTENEGRO</v>
      </c>
      <c r="J3281" s="10" t="str">
        <f>_xlfn.XLOOKUP(A3281,Country_MZ[MARKET_NODE],Country_MZ[COUNTRY_NAME])</f>
        <v>MONTENEGRO</v>
      </c>
    </row>
    <row r="3282" spans="1:10" hidden="1">
      <c r="A3282" s="10" t="s">
        <v>68</v>
      </c>
      <c r="B3282" s="10" t="s">
        <v>58</v>
      </c>
      <c r="C3282" s="10" t="s">
        <v>453</v>
      </c>
      <c r="D3282" s="10">
        <v>2026</v>
      </c>
      <c r="E3282" s="10" t="s">
        <v>58</v>
      </c>
      <c r="F3282" s="10">
        <v>600</v>
      </c>
      <c r="G3282" s="10">
        <v>600</v>
      </c>
      <c r="H3282" s="10" t="s">
        <v>291</v>
      </c>
      <c r="I3282" s="10" t="str">
        <f>_xlfn.XLOOKUP(E3282,Country_MZ[MARKET_NODE],Country_MZ[COUNTRY_NAME])</f>
        <v>ITALY</v>
      </c>
      <c r="J3282" s="10" t="str">
        <f>_xlfn.XLOOKUP(A3282,Country_MZ[MARKET_NODE],Country_MZ[COUNTRY_NAME])</f>
        <v>MONTENEGRO</v>
      </c>
    </row>
    <row r="3283" spans="1:10" hidden="1">
      <c r="A3283" s="10" t="s">
        <v>68</v>
      </c>
      <c r="B3283" s="10" t="s">
        <v>58</v>
      </c>
      <c r="C3283" s="10" t="s">
        <v>453</v>
      </c>
      <c r="D3283" s="10">
        <v>2026</v>
      </c>
      <c r="E3283" s="10" t="s">
        <v>68</v>
      </c>
      <c r="F3283" s="10">
        <v>600</v>
      </c>
      <c r="G3283" s="10">
        <v>600</v>
      </c>
      <c r="H3283" s="10" t="s">
        <v>291</v>
      </c>
      <c r="I3283" s="10" t="str">
        <f>_xlfn.XLOOKUP(E3283,Country_MZ[MARKET_NODE],Country_MZ[COUNTRY_NAME])</f>
        <v>MONTENEGRO</v>
      </c>
      <c r="J3283" s="10" t="str">
        <f>_xlfn.XLOOKUP(A3283,Country_MZ[MARKET_NODE],Country_MZ[COUNTRY_NAME])</f>
        <v>MONTENEGRO</v>
      </c>
    </row>
    <row r="3284" spans="1:10" hidden="1">
      <c r="A3284" s="10" t="s">
        <v>68</v>
      </c>
      <c r="B3284" s="10" t="s">
        <v>58</v>
      </c>
      <c r="C3284" s="10" t="s">
        <v>453</v>
      </c>
      <c r="D3284" s="10">
        <v>2027</v>
      </c>
      <c r="E3284" s="10" t="s">
        <v>58</v>
      </c>
      <c r="F3284" s="10">
        <v>600</v>
      </c>
      <c r="G3284" s="10">
        <v>600</v>
      </c>
      <c r="H3284" s="10" t="s">
        <v>291</v>
      </c>
      <c r="I3284" s="10" t="str">
        <f>_xlfn.XLOOKUP(E3284,Country_MZ[MARKET_NODE],Country_MZ[COUNTRY_NAME])</f>
        <v>ITALY</v>
      </c>
      <c r="J3284" s="10" t="str">
        <f>_xlfn.XLOOKUP(A3284,Country_MZ[MARKET_NODE],Country_MZ[COUNTRY_NAME])</f>
        <v>MONTENEGRO</v>
      </c>
    </row>
    <row r="3285" spans="1:10" hidden="1">
      <c r="A3285" s="10" t="s">
        <v>68</v>
      </c>
      <c r="B3285" s="10" t="s">
        <v>58</v>
      </c>
      <c r="C3285" s="10" t="s">
        <v>453</v>
      </c>
      <c r="D3285" s="10">
        <v>2027</v>
      </c>
      <c r="E3285" s="10" t="s">
        <v>68</v>
      </c>
      <c r="F3285" s="10">
        <v>600</v>
      </c>
      <c r="G3285" s="10">
        <v>600</v>
      </c>
      <c r="H3285" s="10" t="s">
        <v>291</v>
      </c>
      <c r="I3285" s="10" t="str">
        <f>_xlfn.XLOOKUP(E3285,Country_MZ[MARKET_NODE],Country_MZ[COUNTRY_NAME])</f>
        <v>MONTENEGRO</v>
      </c>
      <c r="J3285" s="10" t="str">
        <f>_xlfn.XLOOKUP(A3285,Country_MZ[MARKET_NODE],Country_MZ[COUNTRY_NAME])</f>
        <v>MONTENEGRO</v>
      </c>
    </row>
    <row r="3286" spans="1:10" hidden="1">
      <c r="A3286" s="10" t="s">
        <v>68</v>
      </c>
      <c r="B3286" s="10" t="s">
        <v>58</v>
      </c>
      <c r="C3286" s="10" t="s">
        <v>453</v>
      </c>
      <c r="D3286" s="10">
        <v>2028</v>
      </c>
      <c r="E3286" s="10" t="s">
        <v>58</v>
      </c>
      <c r="F3286" s="10">
        <v>600</v>
      </c>
      <c r="G3286" s="10">
        <v>600</v>
      </c>
      <c r="H3286" s="10" t="s">
        <v>291</v>
      </c>
      <c r="I3286" s="10" t="str">
        <f>_xlfn.XLOOKUP(E3286,Country_MZ[MARKET_NODE],Country_MZ[COUNTRY_NAME])</f>
        <v>ITALY</v>
      </c>
      <c r="J3286" s="10" t="str">
        <f>_xlfn.XLOOKUP(A3286,Country_MZ[MARKET_NODE],Country_MZ[COUNTRY_NAME])</f>
        <v>MONTENEGRO</v>
      </c>
    </row>
    <row r="3287" spans="1:10" hidden="1">
      <c r="A3287" s="10" t="s">
        <v>68</v>
      </c>
      <c r="B3287" s="10" t="s">
        <v>58</v>
      </c>
      <c r="C3287" s="10" t="s">
        <v>453</v>
      </c>
      <c r="D3287" s="10">
        <v>2028</v>
      </c>
      <c r="E3287" s="10" t="s">
        <v>68</v>
      </c>
      <c r="F3287" s="10">
        <v>600</v>
      </c>
      <c r="G3287" s="10">
        <v>600</v>
      </c>
      <c r="H3287" s="10" t="s">
        <v>291</v>
      </c>
      <c r="I3287" s="10" t="str">
        <f>_xlfn.XLOOKUP(E3287,Country_MZ[MARKET_NODE],Country_MZ[COUNTRY_NAME])</f>
        <v>MONTENEGRO</v>
      </c>
      <c r="J3287" s="10" t="str">
        <f>_xlfn.XLOOKUP(A3287,Country_MZ[MARKET_NODE],Country_MZ[COUNTRY_NAME])</f>
        <v>MONTENEGRO</v>
      </c>
    </row>
    <row r="3288" spans="1:10" hidden="1">
      <c r="A3288" s="10" t="s">
        <v>68</v>
      </c>
      <c r="B3288" s="10" t="s">
        <v>58</v>
      </c>
      <c r="C3288" s="10" t="s">
        <v>453</v>
      </c>
      <c r="D3288" s="10">
        <v>2029</v>
      </c>
      <c r="E3288" s="10" t="s">
        <v>58</v>
      </c>
      <c r="F3288" s="10">
        <v>600</v>
      </c>
      <c r="G3288" s="10">
        <v>600</v>
      </c>
      <c r="H3288" s="10" t="s">
        <v>291</v>
      </c>
      <c r="I3288" s="10" t="str">
        <f>_xlfn.XLOOKUP(E3288,Country_MZ[MARKET_NODE],Country_MZ[COUNTRY_NAME])</f>
        <v>ITALY</v>
      </c>
      <c r="J3288" s="10" t="str">
        <f>_xlfn.XLOOKUP(A3288,Country_MZ[MARKET_NODE],Country_MZ[COUNTRY_NAME])</f>
        <v>MONTENEGRO</v>
      </c>
    </row>
    <row r="3289" spans="1:10" hidden="1">
      <c r="A3289" s="10" t="s">
        <v>68</v>
      </c>
      <c r="B3289" s="10" t="s">
        <v>58</v>
      </c>
      <c r="C3289" s="10" t="s">
        <v>453</v>
      </c>
      <c r="D3289" s="10">
        <v>2029</v>
      </c>
      <c r="E3289" s="10" t="s">
        <v>68</v>
      </c>
      <c r="F3289" s="10">
        <v>600</v>
      </c>
      <c r="G3289" s="10">
        <v>600</v>
      </c>
      <c r="H3289" s="10" t="s">
        <v>291</v>
      </c>
      <c r="I3289" s="10" t="str">
        <f>_xlfn.XLOOKUP(E3289,Country_MZ[MARKET_NODE],Country_MZ[COUNTRY_NAME])</f>
        <v>MONTENEGRO</v>
      </c>
      <c r="J3289" s="10" t="str">
        <f>_xlfn.XLOOKUP(A3289,Country_MZ[MARKET_NODE],Country_MZ[COUNTRY_NAME])</f>
        <v>MONTENEGRO</v>
      </c>
    </row>
    <row r="3290" spans="1:10" hidden="1">
      <c r="A3290" s="10" t="s">
        <v>68</v>
      </c>
      <c r="B3290" s="10" t="s">
        <v>58</v>
      </c>
      <c r="C3290" s="10" t="s">
        <v>453</v>
      </c>
      <c r="D3290" s="10">
        <v>2030</v>
      </c>
      <c r="E3290" s="10" t="s">
        <v>58</v>
      </c>
      <c r="F3290" s="10">
        <v>600</v>
      </c>
      <c r="G3290" s="10">
        <v>600</v>
      </c>
      <c r="H3290" s="10" t="s">
        <v>291</v>
      </c>
      <c r="I3290" s="10" t="str">
        <f>_xlfn.XLOOKUP(E3290,Country_MZ[MARKET_NODE],Country_MZ[COUNTRY_NAME])</f>
        <v>ITALY</v>
      </c>
      <c r="J3290" s="10" t="str">
        <f>_xlfn.XLOOKUP(A3290,Country_MZ[MARKET_NODE],Country_MZ[COUNTRY_NAME])</f>
        <v>MONTENEGRO</v>
      </c>
    </row>
    <row r="3291" spans="1:10" hidden="1">
      <c r="A3291" s="10" t="s">
        <v>68</v>
      </c>
      <c r="B3291" s="10" t="s">
        <v>58</v>
      </c>
      <c r="C3291" s="10" t="s">
        <v>453</v>
      </c>
      <c r="D3291" s="10">
        <v>2030</v>
      </c>
      <c r="E3291" s="10" t="s">
        <v>68</v>
      </c>
      <c r="F3291" s="10">
        <v>600</v>
      </c>
      <c r="G3291" s="10">
        <v>600</v>
      </c>
      <c r="H3291" s="10" t="s">
        <v>291</v>
      </c>
      <c r="I3291" s="10" t="str">
        <f>_xlfn.XLOOKUP(E3291,Country_MZ[MARKET_NODE],Country_MZ[COUNTRY_NAME])</f>
        <v>MONTENEGRO</v>
      </c>
      <c r="J3291" s="10" t="str">
        <f>_xlfn.XLOOKUP(A3291,Country_MZ[MARKET_NODE],Country_MZ[COUNTRY_NAME])</f>
        <v>MONTENEGRO</v>
      </c>
    </row>
    <row r="3292" spans="1:10" hidden="1">
      <c r="A3292" s="10" t="s">
        <v>68</v>
      </c>
      <c r="B3292" s="10" t="s">
        <v>58</v>
      </c>
      <c r="C3292" s="10" t="s">
        <v>453</v>
      </c>
      <c r="D3292" s="10">
        <v>2031</v>
      </c>
      <c r="E3292" s="10" t="s">
        <v>58</v>
      </c>
      <c r="F3292" s="10">
        <v>600</v>
      </c>
      <c r="G3292" s="10">
        <v>600</v>
      </c>
      <c r="H3292" s="10" t="s">
        <v>291</v>
      </c>
      <c r="I3292" s="10" t="str">
        <f>_xlfn.XLOOKUP(E3292,Country_MZ[MARKET_NODE],Country_MZ[COUNTRY_NAME])</f>
        <v>ITALY</v>
      </c>
      <c r="J3292" s="10" t="str">
        <f>_xlfn.XLOOKUP(A3292,Country_MZ[MARKET_NODE],Country_MZ[COUNTRY_NAME])</f>
        <v>MONTENEGRO</v>
      </c>
    </row>
    <row r="3293" spans="1:10" hidden="1">
      <c r="A3293" s="10" t="s">
        <v>68</v>
      </c>
      <c r="B3293" s="10" t="s">
        <v>58</v>
      </c>
      <c r="C3293" s="10" t="s">
        <v>453</v>
      </c>
      <c r="D3293" s="10">
        <v>2031</v>
      </c>
      <c r="E3293" s="10" t="s">
        <v>68</v>
      </c>
      <c r="F3293" s="10">
        <v>600</v>
      </c>
      <c r="G3293" s="10">
        <v>600</v>
      </c>
      <c r="H3293" s="10" t="s">
        <v>291</v>
      </c>
      <c r="I3293" s="10" t="str">
        <f>_xlfn.XLOOKUP(E3293,Country_MZ[MARKET_NODE],Country_MZ[COUNTRY_NAME])</f>
        <v>MONTENEGRO</v>
      </c>
      <c r="J3293" s="10" t="str">
        <f>_xlfn.XLOOKUP(A3293,Country_MZ[MARKET_NODE],Country_MZ[COUNTRY_NAME])</f>
        <v>MONTENEGRO</v>
      </c>
    </row>
    <row r="3294" spans="1:10" hidden="1">
      <c r="A3294" s="10" t="s">
        <v>68</v>
      </c>
      <c r="B3294" s="10" t="s">
        <v>58</v>
      </c>
      <c r="C3294" s="10" t="s">
        <v>453</v>
      </c>
      <c r="D3294" s="10">
        <v>2032</v>
      </c>
      <c r="E3294" s="10" t="s">
        <v>58</v>
      </c>
      <c r="F3294" s="10">
        <v>600</v>
      </c>
      <c r="G3294" s="10">
        <v>600</v>
      </c>
      <c r="H3294" s="10" t="s">
        <v>291</v>
      </c>
      <c r="I3294" s="10" t="str">
        <f>_xlfn.XLOOKUP(E3294,Country_MZ[MARKET_NODE],Country_MZ[COUNTRY_NAME])</f>
        <v>ITALY</v>
      </c>
      <c r="J3294" s="10" t="str">
        <f>_xlfn.XLOOKUP(A3294,Country_MZ[MARKET_NODE],Country_MZ[COUNTRY_NAME])</f>
        <v>MONTENEGRO</v>
      </c>
    </row>
    <row r="3295" spans="1:10" hidden="1">
      <c r="A3295" s="10" t="s">
        <v>68</v>
      </c>
      <c r="B3295" s="10" t="s">
        <v>58</v>
      </c>
      <c r="C3295" s="10" t="s">
        <v>453</v>
      </c>
      <c r="D3295" s="10">
        <v>2032</v>
      </c>
      <c r="E3295" s="10" t="s">
        <v>68</v>
      </c>
      <c r="F3295" s="10">
        <v>600</v>
      </c>
      <c r="G3295" s="10">
        <v>600</v>
      </c>
      <c r="H3295" s="10" t="s">
        <v>291</v>
      </c>
      <c r="I3295" s="10" t="str">
        <f>_xlfn.XLOOKUP(E3295,Country_MZ[MARKET_NODE],Country_MZ[COUNTRY_NAME])</f>
        <v>MONTENEGRO</v>
      </c>
      <c r="J3295" s="10" t="str">
        <f>_xlfn.XLOOKUP(A3295,Country_MZ[MARKET_NODE],Country_MZ[COUNTRY_NAME])</f>
        <v>MONTENEGRO</v>
      </c>
    </row>
    <row r="3296" spans="1:10" hidden="1">
      <c r="A3296" s="10" t="s">
        <v>68</v>
      </c>
      <c r="B3296" s="10" t="s">
        <v>58</v>
      </c>
      <c r="C3296" s="10" t="s">
        <v>453</v>
      </c>
      <c r="D3296" s="10">
        <v>2033</v>
      </c>
      <c r="E3296" s="10" t="s">
        <v>58</v>
      </c>
      <c r="F3296" s="10">
        <v>600</v>
      </c>
      <c r="G3296" s="10">
        <v>600</v>
      </c>
      <c r="H3296" s="10" t="s">
        <v>291</v>
      </c>
      <c r="I3296" s="10" t="str">
        <f>_xlfn.XLOOKUP(E3296,Country_MZ[MARKET_NODE],Country_MZ[COUNTRY_NAME])</f>
        <v>ITALY</v>
      </c>
      <c r="J3296" s="10" t="str">
        <f>_xlfn.XLOOKUP(A3296,Country_MZ[MARKET_NODE],Country_MZ[COUNTRY_NAME])</f>
        <v>MONTENEGRO</v>
      </c>
    </row>
    <row r="3297" spans="1:10" hidden="1">
      <c r="A3297" s="10" t="s">
        <v>68</v>
      </c>
      <c r="B3297" s="10" t="s">
        <v>58</v>
      </c>
      <c r="C3297" s="10" t="s">
        <v>453</v>
      </c>
      <c r="D3297" s="10">
        <v>2033</v>
      </c>
      <c r="E3297" s="10" t="s">
        <v>68</v>
      </c>
      <c r="F3297" s="10">
        <v>600</v>
      </c>
      <c r="G3297" s="10">
        <v>600</v>
      </c>
      <c r="H3297" s="10" t="s">
        <v>291</v>
      </c>
      <c r="I3297" s="10" t="str">
        <f>_xlfn.XLOOKUP(E3297,Country_MZ[MARKET_NODE],Country_MZ[COUNTRY_NAME])</f>
        <v>MONTENEGRO</v>
      </c>
      <c r="J3297" s="10" t="str">
        <f>_xlfn.XLOOKUP(A3297,Country_MZ[MARKET_NODE],Country_MZ[COUNTRY_NAME])</f>
        <v>MONTENEGRO</v>
      </c>
    </row>
    <row r="3298" spans="1:10" hidden="1">
      <c r="A3298" s="10" t="s">
        <v>68</v>
      </c>
      <c r="B3298" s="10" t="s">
        <v>58</v>
      </c>
      <c r="C3298" s="10" t="s">
        <v>453</v>
      </c>
      <c r="D3298" s="10">
        <v>2034</v>
      </c>
      <c r="E3298" s="10" t="s">
        <v>58</v>
      </c>
      <c r="F3298" s="10">
        <v>600</v>
      </c>
      <c r="G3298" s="10">
        <v>600</v>
      </c>
      <c r="H3298" s="10" t="s">
        <v>291</v>
      </c>
      <c r="I3298" s="10" t="str">
        <f>_xlfn.XLOOKUP(E3298,Country_MZ[MARKET_NODE],Country_MZ[COUNTRY_NAME])</f>
        <v>ITALY</v>
      </c>
      <c r="J3298" s="10" t="str">
        <f>_xlfn.XLOOKUP(A3298,Country_MZ[MARKET_NODE],Country_MZ[COUNTRY_NAME])</f>
        <v>MONTENEGRO</v>
      </c>
    </row>
    <row r="3299" spans="1:10" hidden="1">
      <c r="A3299" s="10" t="s">
        <v>68</v>
      </c>
      <c r="B3299" s="10" t="s">
        <v>58</v>
      </c>
      <c r="C3299" s="10" t="s">
        <v>453</v>
      </c>
      <c r="D3299" s="10">
        <v>2034</v>
      </c>
      <c r="E3299" s="10" t="s">
        <v>68</v>
      </c>
      <c r="F3299" s="10">
        <v>600</v>
      </c>
      <c r="G3299" s="10">
        <v>600</v>
      </c>
      <c r="H3299" s="10" t="s">
        <v>291</v>
      </c>
      <c r="I3299" s="10" t="str">
        <f>_xlfn.XLOOKUP(E3299,Country_MZ[MARKET_NODE],Country_MZ[COUNTRY_NAME])</f>
        <v>MONTENEGRO</v>
      </c>
      <c r="J3299" s="10" t="str">
        <f>_xlfn.XLOOKUP(A3299,Country_MZ[MARKET_NODE],Country_MZ[COUNTRY_NAME])</f>
        <v>MONTENEGRO</v>
      </c>
    </row>
    <row r="3300" spans="1:10" hidden="1">
      <c r="A3300" s="10" t="s">
        <v>68</v>
      </c>
      <c r="B3300" s="10" t="s">
        <v>58</v>
      </c>
      <c r="C3300" s="10" t="s">
        <v>453</v>
      </c>
      <c r="D3300" s="10">
        <v>2035</v>
      </c>
      <c r="E3300" s="10" t="s">
        <v>58</v>
      </c>
      <c r="F3300" s="10">
        <v>600</v>
      </c>
      <c r="G3300" s="10">
        <v>600</v>
      </c>
      <c r="H3300" s="10" t="s">
        <v>291</v>
      </c>
      <c r="I3300" s="10" t="str">
        <f>_xlfn.XLOOKUP(E3300,Country_MZ[MARKET_NODE],Country_MZ[COUNTRY_NAME])</f>
        <v>ITALY</v>
      </c>
      <c r="J3300" s="10" t="str">
        <f>_xlfn.XLOOKUP(A3300,Country_MZ[MARKET_NODE],Country_MZ[COUNTRY_NAME])</f>
        <v>MONTENEGRO</v>
      </c>
    </row>
    <row r="3301" spans="1:10" hidden="1">
      <c r="A3301" s="10" t="s">
        <v>68</v>
      </c>
      <c r="B3301" s="10" t="s">
        <v>58</v>
      </c>
      <c r="C3301" s="10" t="s">
        <v>453</v>
      </c>
      <c r="D3301" s="10">
        <v>2035</v>
      </c>
      <c r="E3301" s="10" t="s">
        <v>68</v>
      </c>
      <c r="F3301" s="10">
        <v>600</v>
      </c>
      <c r="G3301" s="10">
        <v>600</v>
      </c>
      <c r="H3301" s="10" t="s">
        <v>291</v>
      </c>
      <c r="I3301" s="10" t="str">
        <f>_xlfn.XLOOKUP(E3301,Country_MZ[MARKET_NODE],Country_MZ[COUNTRY_NAME])</f>
        <v>MONTENEGRO</v>
      </c>
      <c r="J3301" s="10" t="str">
        <f>_xlfn.XLOOKUP(A3301,Country_MZ[MARKET_NODE],Country_MZ[COUNTRY_NAME])</f>
        <v>MONTENEGRO</v>
      </c>
    </row>
    <row r="3302" spans="1:10" hidden="1">
      <c r="A3302" s="10" t="s">
        <v>68</v>
      </c>
      <c r="B3302" s="10" t="s">
        <v>82</v>
      </c>
      <c r="C3302" s="10" t="s">
        <v>454</v>
      </c>
      <c r="D3302" s="10">
        <v>2025</v>
      </c>
      <c r="E3302" s="10" t="s">
        <v>68</v>
      </c>
      <c r="F3302" s="10">
        <v>0</v>
      </c>
      <c r="G3302" s="10">
        <v>0</v>
      </c>
      <c r="H3302" s="10" t="s">
        <v>291</v>
      </c>
      <c r="I3302" s="10" t="str">
        <f>_xlfn.XLOOKUP(E3302,Country_MZ[MARKET_NODE],Country_MZ[COUNTRY_NAME])</f>
        <v>MONTENEGRO</v>
      </c>
      <c r="J3302" s="10" t="str">
        <f>_xlfn.XLOOKUP(A3302,Country_MZ[MARKET_NODE],Country_MZ[COUNTRY_NAME])</f>
        <v>MONTENEGRO</v>
      </c>
    </row>
    <row r="3303" spans="1:10" hidden="1">
      <c r="A3303" s="10" t="s">
        <v>68</v>
      </c>
      <c r="B3303" s="10" t="s">
        <v>82</v>
      </c>
      <c r="C3303" s="10" t="s">
        <v>454</v>
      </c>
      <c r="D3303" s="10">
        <v>2025</v>
      </c>
      <c r="E3303" s="10" t="s">
        <v>82</v>
      </c>
      <c r="F3303" s="10">
        <v>300</v>
      </c>
      <c r="G3303" s="10">
        <v>200</v>
      </c>
      <c r="H3303" s="10" t="s">
        <v>292</v>
      </c>
      <c r="I3303" s="10" t="str">
        <f>_xlfn.XLOOKUP(E3303,Country_MZ[MARKET_NODE],Country_MZ[COUNTRY_NAME])</f>
        <v>SERBIA</v>
      </c>
      <c r="J3303" s="10" t="str">
        <f>_xlfn.XLOOKUP(A3303,Country_MZ[MARKET_NODE],Country_MZ[COUNTRY_NAME])</f>
        <v>MONTENEGRO</v>
      </c>
    </row>
    <row r="3304" spans="1:10" hidden="1">
      <c r="A3304" s="10" t="s">
        <v>68</v>
      </c>
      <c r="B3304" s="10" t="s">
        <v>82</v>
      </c>
      <c r="C3304" s="10" t="s">
        <v>454</v>
      </c>
      <c r="D3304" s="10">
        <v>2026</v>
      </c>
      <c r="E3304" s="10" t="s">
        <v>68</v>
      </c>
      <c r="F3304" s="10">
        <v>200</v>
      </c>
      <c r="G3304" s="10">
        <v>200</v>
      </c>
      <c r="H3304" s="10" t="s">
        <v>291</v>
      </c>
      <c r="I3304" s="10" t="str">
        <f>_xlfn.XLOOKUP(E3304,Country_MZ[MARKET_NODE],Country_MZ[COUNTRY_NAME])</f>
        <v>MONTENEGRO</v>
      </c>
      <c r="J3304" s="10" t="str">
        <f>_xlfn.XLOOKUP(A3304,Country_MZ[MARKET_NODE],Country_MZ[COUNTRY_NAME])</f>
        <v>MONTENEGRO</v>
      </c>
    </row>
    <row r="3305" spans="1:10" hidden="1">
      <c r="A3305" s="10" t="s">
        <v>68</v>
      </c>
      <c r="B3305" s="10" t="s">
        <v>82</v>
      </c>
      <c r="C3305" s="10" t="s">
        <v>454</v>
      </c>
      <c r="D3305" s="10">
        <v>2026</v>
      </c>
      <c r="E3305" s="10" t="s">
        <v>82</v>
      </c>
      <c r="F3305" s="10">
        <v>300</v>
      </c>
      <c r="G3305" s="10">
        <v>200</v>
      </c>
      <c r="H3305" s="10" t="s">
        <v>292</v>
      </c>
      <c r="I3305" s="10" t="str">
        <f>_xlfn.XLOOKUP(E3305,Country_MZ[MARKET_NODE],Country_MZ[COUNTRY_NAME])</f>
        <v>SERBIA</v>
      </c>
      <c r="J3305" s="10" t="str">
        <f>_xlfn.XLOOKUP(A3305,Country_MZ[MARKET_NODE],Country_MZ[COUNTRY_NAME])</f>
        <v>MONTENEGRO</v>
      </c>
    </row>
    <row r="3306" spans="1:10" hidden="1">
      <c r="A3306" s="10" t="s">
        <v>68</v>
      </c>
      <c r="B3306" s="10" t="s">
        <v>82</v>
      </c>
      <c r="C3306" s="10" t="s">
        <v>454</v>
      </c>
      <c r="D3306" s="10">
        <v>2027</v>
      </c>
      <c r="E3306" s="10" t="s">
        <v>68</v>
      </c>
      <c r="F3306" s="10">
        <v>200</v>
      </c>
      <c r="G3306" s="10">
        <v>200</v>
      </c>
      <c r="H3306" s="10" t="s">
        <v>291</v>
      </c>
      <c r="I3306" s="10" t="str">
        <f>_xlfn.XLOOKUP(E3306,Country_MZ[MARKET_NODE],Country_MZ[COUNTRY_NAME])</f>
        <v>MONTENEGRO</v>
      </c>
      <c r="J3306" s="10" t="str">
        <f>_xlfn.XLOOKUP(A3306,Country_MZ[MARKET_NODE],Country_MZ[COUNTRY_NAME])</f>
        <v>MONTENEGRO</v>
      </c>
    </row>
    <row r="3307" spans="1:10" hidden="1">
      <c r="A3307" s="10" t="s">
        <v>68</v>
      </c>
      <c r="B3307" s="10" t="s">
        <v>82</v>
      </c>
      <c r="C3307" s="10" t="s">
        <v>454</v>
      </c>
      <c r="D3307" s="10">
        <v>2027</v>
      </c>
      <c r="E3307" s="10" t="s">
        <v>82</v>
      </c>
      <c r="F3307" s="10">
        <v>540</v>
      </c>
      <c r="G3307" s="10">
        <v>440</v>
      </c>
      <c r="H3307" s="10" t="s">
        <v>292</v>
      </c>
      <c r="I3307" s="10" t="str">
        <f>_xlfn.XLOOKUP(E3307,Country_MZ[MARKET_NODE],Country_MZ[COUNTRY_NAME])</f>
        <v>SERBIA</v>
      </c>
      <c r="J3307" s="10" t="str">
        <f>_xlfn.XLOOKUP(A3307,Country_MZ[MARKET_NODE],Country_MZ[COUNTRY_NAME])</f>
        <v>MONTENEGRO</v>
      </c>
    </row>
    <row r="3308" spans="1:10" hidden="1">
      <c r="A3308" s="10" t="s">
        <v>68</v>
      </c>
      <c r="B3308" s="10" t="s">
        <v>82</v>
      </c>
      <c r="C3308" s="10" t="s">
        <v>454</v>
      </c>
      <c r="D3308" s="10">
        <v>2028</v>
      </c>
      <c r="E3308" s="10" t="s">
        <v>68</v>
      </c>
      <c r="F3308" s="10">
        <v>200</v>
      </c>
      <c r="G3308" s="10">
        <v>200</v>
      </c>
      <c r="H3308" s="10" t="s">
        <v>291</v>
      </c>
      <c r="I3308" s="10" t="str">
        <f>_xlfn.XLOOKUP(E3308,Country_MZ[MARKET_NODE],Country_MZ[COUNTRY_NAME])</f>
        <v>MONTENEGRO</v>
      </c>
      <c r="J3308" s="10" t="str">
        <f>_xlfn.XLOOKUP(A3308,Country_MZ[MARKET_NODE],Country_MZ[COUNTRY_NAME])</f>
        <v>MONTENEGRO</v>
      </c>
    </row>
    <row r="3309" spans="1:10" hidden="1">
      <c r="A3309" s="10" t="s">
        <v>68</v>
      </c>
      <c r="B3309" s="10" t="s">
        <v>82</v>
      </c>
      <c r="C3309" s="10" t="s">
        <v>454</v>
      </c>
      <c r="D3309" s="10">
        <v>2028</v>
      </c>
      <c r="E3309" s="10" t="s">
        <v>82</v>
      </c>
      <c r="F3309" s="10">
        <v>540</v>
      </c>
      <c r="G3309" s="10">
        <v>440</v>
      </c>
      <c r="H3309" s="10" t="s">
        <v>292</v>
      </c>
      <c r="I3309" s="10" t="str">
        <f>_xlfn.XLOOKUP(E3309,Country_MZ[MARKET_NODE],Country_MZ[COUNTRY_NAME])</f>
        <v>SERBIA</v>
      </c>
      <c r="J3309" s="10" t="str">
        <f>_xlfn.XLOOKUP(A3309,Country_MZ[MARKET_NODE],Country_MZ[COUNTRY_NAME])</f>
        <v>MONTENEGRO</v>
      </c>
    </row>
    <row r="3310" spans="1:10" hidden="1">
      <c r="A3310" s="10" t="s">
        <v>68</v>
      </c>
      <c r="B3310" s="10" t="s">
        <v>82</v>
      </c>
      <c r="C3310" s="10" t="s">
        <v>454</v>
      </c>
      <c r="D3310" s="10">
        <v>2029</v>
      </c>
      <c r="E3310" s="10" t="s">
        <v>68</v>
      </c>
      <c r="F3310" s="10">
        <v>400</v>
      </c>
      <c r="G3310" s="10">
        <v>400</v>
      </c>
      <c r="H3310" s="10" t="s">
        <v>291</v>
      </c>
      <c r="I3310" s="10" t="str">
        <f>_xlfn.XLOOKUP(E3310,Country_MZ[MARKET_NODE],Country_MZ[COUNTRY_NAME])</f>
        <v>MONTENEGRO</v>
      </c>
      <c r="J3310" s="10" t="str">
        <f>_xlfn.XLOOKUP(A3310,Country_MZ[MARKET_NODE],Country_MZ[COUNTRY_NAME])</f>
        <v>MONTENEGRO</v>
      </c>
    </row>
    <row r="3311" spans="1:10" hidden="1">
      <c r="A3311" s="10" t="s">
        <v>68</v>
      </c>
      <c r="B3311" s="10" t="s">
        <v>82</v>
      </c>
      <c r="C3311" s="10" t="s">
        <v>454</v>
      </c>
      <c r="D3311" s="10">
        <v>2029</v>
      </c>
      <c r="E3311" s="10" t="s">
        <v>82</v>
      </c>
      <c r="F3311" s="10">
        <v>540</v>
      </c>
      <c r="G3311" s="10">
        <v>440</v>
      </c>
      <c r="H3311" s="10" t="s">
        <v>292</v>
      </c>
      <c r="I3311" s="10" t="str">
        <f>_xlfn.XLOOKUP(E3311,Country_MZ[MARKET_NODE],Country_MZ[COUNTRY_NAME])</f>
        <v>SERBIA</v>
      </c>
      <c r="J3311" s="10" t="str">
        <f>_xlfn.XLOOKUP(A3311,Country_MZ[MARKET_NODE],Country_MZ[COUNTRY_NAME])</f>
        <v>MONTENEGRO</v>
      </c>
    </row>
    <row r="3312" spans="1:10" hidden="1">
      <c r="A3312" s="10" t="s">
        <v>68</v>
      </c>
      <c r="B3312" s="10" t="s">
        <v>82</v>
      </c>
      <c r="C3312" s="10" t="s">
        <v>454</v>
      </c>
      <c r="D3312" s="10">
        <v>2030</v>
      </c>
      <c r="E3312" s="10" t="s">
        <v>68</v>
      </c>
      <c r="F3312" s="10">
        <v>400</v>
      </c>
      <c r="G3312" s="10">
        <v>400</v>
      </c>
      <c r="H3312" s="10" t="s">
        <v>291</v>
      </c>
      <c r="I3312" s="10" t="str">
        <f>_xlfn.XLOOKUP(E3312,Country_MZ[MARKET_NODE],Country_MZ[COUNTRY_NAME])</f>
        <v>MONTENEGRO</v>
      </c>
      <c r="J3312" s="10" t="str">
        <f>_xlfn.XLOOKUP(A3312,Country_MZ[MARKET_NODE],Country_MZ[COUNTRY_NAME])</f>
        <v>MONTENEGRO</v>
      </c>
    </row>
    <row r="3313" spans="1:10" hidden="1">
      <c r="A3313" s="10" t="s">
        <v>68</v>
      </c>
      <c r="B3313" s="10" t="s">
        <v>82</v>
      </c>
      <c r="C3313" s="10" t="s">
        <v>454</v>
      </c>
      <c r="D3313" s="10">
        <v>2030</v>
      </c>
      <c r="E3313" s="10" t="s">
        <v>82</v>
      </c>
      <c r="F3313" s="10">
        <v>540</v>
      </c>
      <c r="G3313" s="10">
        <v>440</v>
      </c>
      <c r="H3313" s="10" t="s">
        <v>292</v>
      </c>
      <c r="I3313" s="10" t="str">
        <f>_xlfn.XLOOKUP(E3313,Country_MZ[MARKET_NODE],Country_MZ[COUNTRY_NAME])</f>
        <v>SERBIA</v>
      </c>
      <c r="J3313" s="10" t="str">
        <f>_xlfn.XLOOKUP(A3313,Country_MZ[MARKET_NODE],Country_MZ[COUNTRY_NAME])</f>
        <v>MONTENEGRO</v>
      </c>
    </row>
    <row r="3314" spans="1:10" hidden="1">
      <c r="A3314" s="10" t="s">
        <v>68</v>
      </c>
      <c r="B3314" s="10" t="s">
        <v>82</v>
      </c>
      <c r="C3314" s="10" t="s">
        <v>454</v>
      </c>
      <c r="D3314" s="10">
        <v>2031</v>
      </c>
      <c r="E3314" s="10" t="s">
        <v>68</v>
      </c>
      <c r="F3314" s="10">
        <v>400</v>
      </c>
      <c r="G3314" s="10">
        <v>400</v>
      </c>
      <c r="H3314" s="10" t="s">
        <v>291</v>
      </c>
      <c r="I3314" s="10" t="str">
        <f>_xlfn.XLOOKUP(E3314,Country_MZ[MARKET_NODE],Country_MZ[COUNTRY_NAME])</f>
        <v>MONTENEGRO</v>
      </c>
      <c r="J3314" s="10" t="str">
        <f>_xlfn.XLOOKUP(A3314,Country_MZ[MARKET_NODE],Country_MZ[COUNTRY_NAME])</f>
        <v>MONTENEGRO</v>
      </c>
    </row>
    <row r="3315" spans="1:10" hidden="1">
      <c r="A3315" s="10" t="s">
        <v>68</v>
      </c>
      <c r="B3315" s="10" t="s">
        <v>82</v>
      </c>
      <c r="C3315" s="10" t="s">
        <v>454</v>
      </c>
      <c r="D3315" s="10">
        <v>2031</v>
      </c>
      <c r="E3315" s="10" t="s">
        <v>82</v>
      </c>
      <c r="F3315" s="10">
        <v>540</v>
      </c>
      <c r="G3315" s="10">
        <v>440</v>
      </c>
      <c r="H3315" s="10" t="s">
        <v>292</v>
      </c>
      <c r="I3315" s="10" t="str">
        <f>_xlfn.XLOOKUP(E3315,Country_MZ[MARKET_NODE],Country_MZ[COUNTRY_NAME])</f>
        <v>SERBIA</v>
      </c>
      <c r="J3315" s="10" t="str">
        <f>_xlfn.XLOOKUP(A3315,Country_MZ[MARKET_NODE],Country_MZ[COUNTRY_NAME])</f>
        <v>MONTENEGRO</v>
      </c>
    </row>
    <row r="3316" spans="1:10" hidden="1">
      <c r="A3316" s="10" t="s">
        <v>68</v>
      </c>
      <c r="B3316" s="10" t="s">
        <v>82</v>
      </c>
      <c r="C3316" s="10" t="s">
        <v>454</v>
      </c>
      <c r="D3316" s="10">
        <v>2032</v>
      </c>
      <c r="E3316" s="10" t="s">
        <v>68</v>
      </c>
      <c r="F3316" s="10">
        <v>400</v>
      </c>
      <c r="G3316" s="10">
        <v>400</v>
      </c>
      <c r="H3316" s="10" t="s">
        <v>291</v>
      </c>
      <c r="I3316" s="10" t="str">
        <f>_xlfn.XLOOKUP(E3316,Country_MZ[MARKET_NODE],Country_MZ[COUNTRY_NAME])</f>
        <v>MONTENEGRO</v>
      </c>
      <c r="J3316" s="10" t="str">
        <f>_xlfn.XLOOKUP(A3316,Country_MZ[MARKET_NODE],Country_MZ[COUNTRY_NAME])</f>
        <v>MONTENEGRO</v>
      </c>
    </row>
    <row r="3317" spans="1:10" hidden="1">
      <c r="A3317" s="10" t="s">
        <v>68</v>
      </c>
      <c r="B3317" s="10" t="s">
        <v>82</v>
      </c>
      <c r="C3317" s="10" t="s">
        <v>454</v>
      </c>
      <c r="D3317" s="10">
        <v>2032</v>
      </c>
      <c r="E3317" s="10" t="s">
        <v>82</v>
      </c>
      <c r="F3317" s="10">
        <v>540</v>
      </c>
      <c r="G3317" s="10">
        <v>440</v>
      </c>
      <c r="H3317" s="10" t="s">
        <v>292</v>
      </c>
      <c r="I3317" s="10" t="str">
        <f>_xlfn.XLOOKUP(E3317,Country_MZ[MARKET_NODE],Country_MZ[COUNTRY_NAME])</f>
        <v>SERBIA</v>
      </c>
      <c r="J3317" s="10" t="str">
        <f>_xlfn.XLOOKUP(A3317,Country_MZ[MARKET_NODE],Country_MZ[COUNTRY_NAME])</f>
        <v>MONTENEGRO</v>
      </c>
    </row>
    <row r="3318" spans="1:10" hidden="1">
      <c r="A3318" s="10" t="s">
        <v>68</v>
      </c>
      <c r="B3318" s="10" t="s">
        <v>82</v>
      </c>
      <c r="C3318" s="10" t="s">
        <v>454</v>
      </c>
      <c r="D3318" s="10">
        <v>2033</v>
      </c>
      <c r="E3318" s="10" t="s">
        <v>68</v>
      </c>
      <c r="F3318" s="10">
        <v>400</v>
      </c>
      <c r="G3318" s="10">
        <v>400</v>
      </c>
      <c r="H3318" s="10" t="s">
        <v>291</v>
      </c>
      <c r="I3318" s="10" t="str">
        <f>_xlfn.XLOOKUP(E3318,Country_MZ[MARKET_NODE],Country_MZ[COUNTRY_NAME])</f>
        <v>MONTENEGRO</v>
      </c>
      <c r="J3318" s="10" t="str">
        <f>_xlfn.XLOOKUP(A3318,Country_MZ[MARKET_NODE],Country_MZ[COUNTRY_NAME])</f>
        <v>MONTENEGRO</v>
      </c>
    </row>
    <row r="3319" spans="1:10" hidden="1">
      <c r="A3319" s="10" t="s">
        <v>68</v>
      </c>
      <c r="B3319" s="10" t="s">
        <v>82</v>
      </c>
      <c r="C3319" s="10" t="s">
        <v>454</v>
      </c>
      <c r="D3319" s="10">
        <v>2033</v>
      </c>
      <c r="E3319" s="10" t="s">
        <v>82</v>
      </c>
      <c r="F3319" s="10">
        <v>540</v>
      </c>
      <c r="G3319" s="10">
        <v>440</v>
      </c>
      <c r="H3319" s="10" t="s">
        <v>292</v>
      </c>
      <c r="I3319" s="10" t="str">
        <f>_xlfn.XLOOKUP(E3319,Country_MZ[MARKET_NODE],Country_MZ[COUNTRY_NAME])</f>
        <v>SERBIA</v>
      </c>
      <c r="J3319" s="10" t="str">
        <f>_xlfn.XLOOKUP(A3319,Country_MZ[MARKET_NODE],Country_MZ[COUNTRY_NAME])</f>
        <v>MONTENEGRO</v>
      </c>
    </row>
    <row r="3320" spans="1:10" hidden="1">
      <c r="A3320" s="10" t="s">
        <v>68</v>
      </c>
      <c r="B3320" s="10" t="s">
        <v>82</v>
      </c>
      <c r="C3320" s="10" t="s">
        <v>454</v>
      </c>
      <c r="D3320" s="10">
        <v>2034</v>
      </c>
      <c r="E3320" s="10" t="s">
        <v>68</v>
      </c>
      <c r="F3320" s="10">
        <v>400</v>
      </c>
      <c r="G3320" s="10">
        <v>400</v>
      </c>
      <c r="H3320" s="10" t="s">
        <v>291</v>
      </c>
      <c r="I3320" s="10" t="str">
        <f>_xlfn.XLOOKUP(E3320,Country_MZ[MARKET_NODE],Country_MZ[COUNTRY_NAME])</f>
        <v>MONTENEGRO</v>
      </c>
      <c r="J3320" s="10" t="str">
        <f>_xlfn.XLOOKUP(A3320,Country_MZ[MARKET_NODE],Country_MZ[COUNTRY_NAME])</f>
        <v>MONTENEGRO</v>
      </c>
    </row>
    <row r="3321" spans="1:10" hidden="1">
      <c r="A3321" s="10" t="s">
        <v>68</v>
      </c>
      <c r="B3321" s="10" t="s">
        <v>82</v>
      </c>
      <c r="C3321" s="10" t="s">
        <v>454</v>
      </c>
      <c r="D3321" s="10">
        <v>2034</v>
      </c>
      <c r="E3321" s="10" t="s">
        <v>82</v>
      </c>
      <c r="F3321" s="10">
        <v>540</v>
      </c>
      <c r="G3321" s="10">
        <v>440</v>
      </c>
      <c r="H3321" s="10" t="s">
        <v>292</v>
      </c>
      <c r="I3321" s="10" t="str">
        <f>_xlfn.XLOOKUP(E3321,Country_MZ[MARKET_NODE],Country_MZ[COUNTRY_NAME])</f>
        <v>SERBIA</v>
      </c>
      <c r="J3321" s="10" t="str">
        <f>_xlfn.XLOOKUP(A3321,Country_MZ[MARKET_NODE],Country_MZ[COUNTRY_NAME])</f>
        <v>MONTENEGRO</v>
      </c>
    </row>
    <row r="3322" spans="1:10" hidden="1">
      <c r="A3322" s="10" t="s">
        <v>68</v>
      </c>
      <c r="B3322" s="10" t="s">
        <v>82</v>
      </c>
      <c r="C3322" s="10" t="s">
        <v>454</v>
      </c>
      <c r="D3322" s="10">
        <v>2035</v>
      </c>
      <c r="E3322" s="10" t="s">
        <v>68</v>
      </c>
      <c r="F3322" s="10">
        <v>400</v>
      </c>
      <c r="G3322" s="10">
        <v>400</v>
      </c>
      <c r="H3322" s="10" t="s">
        <v>291</v>
      </c>
      <c r="I3322" s="10" t="str">
        <f>_xlfn.XLOOKUP(E3322,Country_MZ[MARKET_NODE],Country_MZ[COUNTRY_NAME])</f>
        <v>MONTENEGRO</v>
      </c>
      <c r="J3322" s="10" t="str">
        <f>_xlfn.XLOOKUP(A3322,Country_MZ[MARKET_NODE],Country_MZ[COUNTRY_NAME])</f>
        <v>MONTENEGRO</v>
      </c>
    </row>
    <row r="3323" spans="1:10" hidden="1">
      <c r="A3323" s="10" t="s">
        <v>68</v>
      </c>
      <c r="B3323" s="10" t="s">
        <v>82</v>
      </c>
      <c r="C3323" s="10" t="s">
        <v>454</v>
      </c>
      <c r="D3323" s="10">
        <v>2035</v>
      </c>
      <c r="E3323" s="10" t="s">
        <v>82</v>
      </c>
      <c r="F3323" s="10">
        <v>540</v>
      </c>
      <c r="G3323" s="10">
        <v>440</v>
      </c>
      <c r="H3323" s="10" t="s">
        <v>292</v>
      </c>
      <c r="I3323" s="10" t="str">
        <f>_xlfn.XLOOKUP(E3323,Country_MZ[MARKET_NODE],Country_MZ[COUNTRY_NAME])</f>
        <v>SERBIA</v>
      </c>
      <c r="J3323" s="10" t="str">
        <f>_xlfn.XLOOKUP(A3323,Country_MZ[MARKET_NODE],Country_MZ[COUNTRY_NAME])</f>
        <v>MONTENEGRO</v>
      </c>
    </row>
    <row r="3324" spans="1:10" hidden="1">
      <c r="A3324" s="10" t="s">
        <v>69</v>
      </c>
      <c r="B3324" s="10" t="s">
        <v>19</v>
      </c>
      <c r="C3324" s="10" t="s">
        <v>455</v>
      </c>
      <c r="D3324" s="10">
        <v>2025</v>
      </c>
      <c r="E3324" s="10" t="s">
        <v>69</v>
      </c>
      <c r="F3324" s="10">
        <v>500</v>
      </c>
      <c r="G3324" s="10">
        <v>500</v>
      </c>
      <c r="H3324" s="10" t="s">
        <v>291</v>
      </c>
      <c r="I3324" s="10" t="str">
        <f>_xlfn.XLOOKUP(E3324,Country_MZ[MARKET_NODE],Country_MZ[COUNTRY_NAME])</f>
        <v>REPUBLIC OF NORTH MACEDONIA</v>
      </c>
      <c r="J3324" s="10" t="str">
        <f>_xlfn.XLOOKUP(A3324,Country_MZ[MARKET_NODE],Country_MZ[COUNTRY_NAME])</f>
        <v>REPUBLIC OF NORTH MACEDONIA</v>
      </c>
    </row>
    <row r="3325" spans="1:10" hidden="1">
      <c r="A3325" s="10" t="s">
        <v>69</v>
      </c>
      <c r="B3325" s="10" t="s">
        <v>19</v>
      </c>
      <c r="C3325" s="10" t="s">
        <v>455</v>
      </c>
      <c r="D3325" s="10">
        <v>2026</v>
      </c>
      <c r="E3325" s="10" t="s">
        <v>69</v>
      </c>
      <c r="F3325" s="10">
        <v>500</v>
      </c>
      <c r="G3325" s="10">
        <v>500</v>
      </c>
      <c r="H3325" s="10" t="s">
        <v>291</v>
      </c>
      <c r="I3325" s="10" t="str">
        <f>_xlfn.XLOOKUP(E3325,Country_MZ[MARKET_NODE],Country_MZ[COUNTRY_NAME])</f>
        <v>REPUBLIC OF NORTH MACEDONIA</v>
      </c>
      <c r="J3325" s="10" t="str">
        <f>_xlfn.XLOOKUP(A3325,Country_MZ[MARKET_NODE],Country_MZ[COUNTRY_NAME])</f>
        <v>REPUBLIC OF NORTH MACEDONIA</v>
      </c>
    </row>
    <row r="3326" spans="1:10" hidden="1">
      <c r="A3326" s="10" t="s">
        <v>69</v>
      </c>
      <c r="B3326" s="10" t="s">
        <v>19</v>
      </c>
      <c r="C3326" s="10" t="s">
        <v>455</v>
      </c>
      <c r="D3326" s="10">
        <v>2027</v>
      </c>
      <c r="E3326" s="10" t="s">
        <v>69</v>
      </c>
      <c r="F3326" s="10">
        <v>500</v>
      </c>
      <c r="G3326" s="10">
        <v>500</v>
      </c>
      <c r="H3326" s="10" t="s">
        <v>291</v>
      </c>
      <c r="I3326" s="10" t="str">
        <f>_xlfn.XLOOKUP(E3326,Country_MZ[MARKET_NODE],Country_MZ[COUNTRY_NAME])</f>
        <v>REPUBLIC OF NORTH MACEDONIA</v>
      </c>
      <c r="J3326" s="10" t="str">
        <f>_xlfn.XLOOKUP(A3326,Country_MZ[MARKET_NODE],Country_MZ[COUNTRY_NAME])</f>
        <v>REPUBLIC OF NORTH MACEDONIA</v>
      </c>
    </row>
    <row r="3327" spans="1:10" hidden="1">
      <c r="A3327" s="10" t="s">
        <v>69</v>
      </c>
      <c r="B3327" s="10" t="s">
        <v>19</v>
      </c>
      <c r="C3327" s="10" t="s">
        <v>455</v>
      </c>
      <c r="D3327" s="10">
        <v>2028</v>
      </c>
      <c r="E3327" s="10" t="s">
        <v>69</v>
      </c>
      <c r="F3327" s="10">
        <v>500</v>
      </c>
      <c r="G3327" s="10">
        <v>500</v>
      </c>
      <c r="H3327" s="10" t="s">
        <v>291</v>
      </c>
      <c r="I3327" s="10" t="str">
        <f>_xlfn.XLOOKUP(E3327,Country_MZ[MARKET_NODE],Country_MZ[COUNTRY_NAME])</f>
        <v>REPUBLIC OF NORTH MACEDONIA</v>
      </c>
      <c r="J3327" s="10" t="str">
        <f>_xlfn.XLOOKUP(A3327,Country_MZ[MARKET_NODE],Country_MZ[COUNTRY_NAME])</f>
        <v>REPUBLIC OF NORTH MACEDONIA</v>
      </c>
    </row>
    <row r="3328" spans="1:10" hidden="1">
      <c r="A3328" s="10" t="s">
        <v>69</v>
      </c>
      <c r="B3328" s="10" t="s">
        <v>19</v>
      </c>
      <c r="C3328" s="10" t="s">
        <v>455</v>
      </c>
      <c r="D3328" s="10">
        <v>2029</v>
      </c>
      <c r="E3328" s="10" t="s">
        <v>69</v>
      </c>
      <c r="F3328" s="10">
        <v>500</v>
      </c>
      <c r="G3328" s="10">
        <v>500</v>
      </c>
      <c r="H3328" s="10" t="s">
        <v>291</v>
      </c>
      <c r="I3328" s="10" t="str">
        <f>_xlfn.XLOOKUP(E3328,Country_MZ[MARKET_NODE],Country_MZ[COUNTRY_NAME])</f>
        <v>REPUBLIC OF NORTH MACEDONIA</v>
      </c>
      <c r="J3328" s="10" t="str">
        <f>_xlfn.XLOOKUP(A3328,Country_MZ[MARKET_NODE],Country_MZ[COUNTRY_NAME])</f>
        <v>REPUBLIC OF NORTH MACEDONIA</v>
      </c>
    </row>
    <row r="3329" spans="1:10" hidden="1">
      <c r="A3329" s="10" t="s">
        <v>69</v>
      </c>
      <c r="B3329" s="10" t="s">
        <v>19</v>
      </c>
      <c r="C3329" s="10" t="s">
        <v>455</v>
      </c>
      <c r="D3329" s="10">
        <v>2030</v>
      </c>
      <c r="E3329" s="10" t="s">
        <v>69</v>
      </c>
      <c r="F3329" s="10">
        <v>500</v>
      </c>
      <c r="G3329" s="10">
        <v>500</v>
      </c>
      <c r="H3329" s="10" t="s">
        <v>291</v>
      </c>
      <c r="I3329" s="10" t="str">
        <f>_xlfn.XLOOKUP(E3329,Country_MZ[MARKET_NODE],Country_MZ[COUNTRY_NAME])</f>
        <v>REPUBLIC OF NORTH MACEDONIA</v>
      </c>
      <c r="J3329" s="10" t="str">
        <f>_xlfn.XLOOKUP(A3329,Country_MZ[MARKET_NODE],Country_MZ[COUNTRY_NAME])</f>
        <v>REPUBLIC OF NORTH MACEDONIA</v>
      </c>
    </row>
    <row r="3330" spans="1:10" hidden="1">
      <c r="A3330" s="10" t="s">
        <v>69</v>
      </c>
      <c r="B3330" s="10" t="s">
        <v>19</v>
      </c>
      <c r="C3330" s="10" t="s">
        <v>455</v>
      </c>
      <c r="D3330" s="10">
        <v>2031</v>
      </c>
      <c r="E3330" s="10" t="s">
        <v>69</v>
      </c>
      <c r="F3330" s="10">
        <v>500</v>
      </c>
      <c r="G3330" s="10">
        <v>500</v>
      </c>
      <c r="H3330" s="10" t="s">
        <v>291</v>
      </c>
      <c r="I3330" s="10" t="str">
        <f>_xlfn.XLOOKUP(E3330,Country_MZ[MARKET_NODE],Country_MZ[COUNTRY_NAME])</f>
        <v>REPUBLIC OF NORTH MACEDONIA</v>
      </c>
      <c r="J3330" s="10" t="str">
        <f>_xlfn.XLOOKUP(A3330,Country_MZ[MARKET_NODE],Country_MZ[COUNTRY_NAME])</f>
        <v>REPUBLIC OF NORTH MACEDONIA</v>
      </c>
    </row>
    <row r="3331" spans="1:10" hidden="1">
      <c r="A3331" s="10" t="s">
        <v>69</v>
      </c>
      <c r="B3331" s="10" t="s">
        <v>19</v>
      </c>
      <c r="C3331" s="10" t="s">
        <v>455</v>
      </c>
      <c r="D3331" s="10">
        <v>2032</v>
      </c>
      <c r="E3331" s="10" t="s">
        <v>69</v>
      </c>
      <c r="F3331" s="10">
        <v>500</v>
      </c>
      <c r="G3331" s="10">
        <v>500</v>
      </c>
      <c r="H3331" s="10" t="s">
        <v>291</v>
      </c>
      <c r="I3331" s="10" t="str">
        <f>_xlfn.XLOOKUP(E3331,Country_MZ[MARKET_NODE],Country_MZ[COUNTRY_NAME])</f>
        <v>REPUBLIC OF NORTH MACEDONIA</v>
      </c>
      <c r="J3331" s="10" t="str">
        <f>_xlfn.XLOOKUP(A3331,Country_MZ[MARKET_NODE],Country_MZ[COUNTRY_NAME])</f>
        <v>REPUBLIC OF NORTH MACEDONIA</v>
      </c>
    </row>
    <row r="3332" spans="1:10" hidden="1">
      <c r="A3332" s="10" t="s">
        <v>69</v>
      </c>
      <c r="B3332" s="10" t="s">
        <v>19</v>
      </c>
      <c r="C3332" s="10" t="s">
        <v>455</v>
      </c>
      <c r="D3332" s="10">
        <v>2033</v>
      </c>
      <c r="E3332" s="10" t="s">
        <v>69</v>
      </c>
      <c r="F3332" s="10">
        <v>500</v>
      </c>
      <c r="G3332" s="10">
        <v>500</v>
      </c>
      <c r="H3332" s="10" t="s">
        <v>291</v>
      </c>
      <c r="I3332" s="10" t="str">
        <f>_xlfn.XLOOKUP(E3332,Country_MZ[MARKET_NODE],Country_MZ[COUNTRY_NAME])</f>
        <v>REPUBLIC OF NORTH MACEDONIA</v>
      </c>
      <c r="J3332" s="10" t="str">
        <f>_xlfn.XLOOKUP(A3332,Country_MZ[MARKET_NODE],Country_MZ[COUNTRY_NAME])</f>
        <v>REPUBLIC OF NORTH MACEDONIA</v>
      </c>
    </row>
    <row r="3333" spans="1:10" hidden="1">
      <c r="A3333" s="10" t="s">
        <v>69</v>
      </c>
      <c r="B3333" s="10" t="s">
        <v>19</v>
      </c>
      <c r="C3333" s="10" t="s">
        <v>455</v>
      </c>
      <c r="D3333" s="10">
        <v>2034</v>
      </c>
      <c r="E3333" s="10" t="s">
        <v>69</v>
      </c>
      <c r="F3333" s="10">
        <v>500</v>
      </c>
      <c r="G3333" s="10">
        <v>500</v>
      </c>
      <c r="H3333" s="10" t="s">
        <v>291</v>
      </c>
      <c r="I3333" s="10" t="str">
        <f>_xlfn.XLOOKUP(E3333,Country_MZ[MARKET_NODE],Country_MZ[COUNTRY_NAME])</f>
        <v>REPUBLIC OF NORTH MACEDONIA</v>
      </c>
      <c r="J3333" s="10" t="str">
        <f>_xlfn.XLOOKUP(A3333,Country_MZ[MARKET_NODE],Country_MZ[COUNTRY_NAME])</f>
        <v>REPUBLIC OF NORTH MACEDONIA</v>
      </c>
    </row>
    <row r="3334" spans="1:10" hidden="1">
      <c r="A3334" s="10" t="s">
        <v>69</v>
      </c>
      <c r="B3334" s="10" t="s">
        <v>19</v>
      </c>
      <c r="C3334" s="10" t="s">
        <v>455</v>
      </c>
      <c r="D3334" s="10">
        <v>2035</v>
      </c>
      <c r="E3334" s="10" t="s">
        <v>69</v>
      </c>
      <c r="F3334" s="10">
        <v>500</v>
      </c>
      <c r="G3334" s="10">
        <v>500</v>
      </c>
      <c r="H3334" s="10" t="s">
        <v>291</v>
      </c>
      <c r="I3334" s="10" t="str">
        <f>_xlfn.XLOOKUP(E3334,Country_MZ[MARKET_NODE],Country_MZ[COUNTRY_NAME])</f>
        <v>REPUBLIC OF NORTH MACEDONIA</v>
      </c>
      <c r="J3334" s="10" t="str">
        <f>_xlfn.XLOOKUP(A3334,Country_MZ[MARKET_NODE],Country_MZ[COUNTRY_NAME])</f>
        <v>REPUBLIC OF NORTH MACEDONIA</v>
      </c>
    </row>
    <row r="3335" spans="1:10" hidden="1">
      <c r="A3335" s="10" t="s">
        <v>69</v>
      </c>
      <c r="B3335" s="10" t="s">
        <v>30</v>
      </c>
      <c r="C3335" s="10" t="s">
        <v>456</v>
      </c>
      <c r="D3335" s="10">
        <v>2025</v>
      </c>
      <c r="E3335" s="10" t="s">
        <v>30</v>
      </c>
      <c r="F3335" s="10">
        <v>400</v>
      </c>
      <c r="G3335" s="10">
        <v>400</v>
      </c>
      <c r="H3335" s="10" t="s">
        <v>291</v>
      </c>
      <c r="I3335" s="10" t="str">
        <f>_xlfn.XLOOKUP(E3335,Country_MZ[MARKET_NODE],Country_MZ[COUNTRY_NAME])</f>
        <v>BULGARIA</v>
      </c>
      <c r="J3335" s="10" t="str">
        <f>_xlfn.XLOOKUP(A3335,Country_MZ[MARKET_NODE],Country_MZ[COUNTRY_NAME])</f>
        <v>REPUBLIC OF NORTH MACEDONIA</v>
      </c>
    </row>
    <row r="3336" spans="1:10" hidden="1">
      <c r="A3336" s="10" t="s">
        <v>69</v>
      </c>
      <c r="B3336" s="10" t="s">
        <v>30</v>
      </c>
      <c r="C3336" s="10" t="s">
        <v>456</v>
      </c>
      <c r="D3336" s="10">
        <v>2025</v>
      </c>
      <c r="E3336" s="10" t="s">
        <v>69</v>
      </c>
      <c r="F3336" s="10">
        <v>400</v>
      </c>
      <c r="G3336" s="10">
        <v>400</v>
      </c>
      <c r="H3336" s="10" t="s">
        <v>291</v>
      </c>
      <c r="I3336" s="10" t="str">
        <f>_xlfn.XLOOKUP(E3336,Country_MZ[MARKET_NODE],Country_MZ[COUNTRY_NAME])</f>
        <v>REPUBLIC OF NORTH MACEDONIA</v>
      </c>
      <c r="J3336" s="10" t="str">
        <f>_xlfn.XLOOKUP(A3336,Country_MZ[MARKET_NODE],Country_MZ[COUNTRY_NAME])</f>
        <v>REPUBLIC OF NORTH MACEDONIA</v>
      </c>
    </row>
    <row r="3337" spans="1:10" hidden="1">
      <c r="A3337" s="10" t="s">
        <v>69</v>
      </c>
      <c r="B3337" s="10" t="s">
        <v>30</v>
      </c>
      <c r="C3337" s="10" t="s">
        <v>456</v>
      </c>
      <c r="D3337" s="10">
        <v>2026</v>
      </c>
      <c r="E3337" s="10" t="s">
        <v>30</v>
      </c>
      <c r="F3337" s="10">
        <v>400</v>
      </c>
      <c r="G3337" s="10">
        <v>400</v>
      </c>
      <c r="H3337" s="10" t="s">
        <v>291</v>
      </c>
      <c r="I3337" s="10" t="str">
        <f>_xlfn.XLOOKUP(E3337,Country_MZ[MARKET_NODE],Country_MZ[COUNTRY_NAME])</f>
        <v>BULGARIA</v>
      </c>
      <c r="J3337" s="10" t="str">
        <f>_xlfn.XLOOKUP(A3337,Country_MZ[MARKET_NODE],Country_MZ[COUNTRY_NAME])</f>
        <v>REPUBLIC OF NORTH MACEDONIA</v>
      </c>
    </row>
    <row r="3338" spans="1:10" hidden="1">
      <c r="A3338" s="10" t="s">
        <v>69</v>
      </c>
      <c r="B3338" s="10" t="s">
        <v>30</v>
      </c>
      <c r="C3338" s="10" t="s">
        <v>456</v>
      </c>
      <c r="D3338" s="10">
        <v>2026</v>
      </c>
      <c r="E3338" s="10" t="s">
        <v>69</v>
      </c>
      <c r="F3338" s="10">
        <v>400</v>
      </c>
      <c r="G3338" s="10">
        <v>400</v>
      </c>
      <c r="H3338" s="10" t="s">
        <v>291</v>
      </c>
      <c r="I3338" s="10" t="str">
        <f>_xlfn.XLOOKUP(E3338,Country_MZ[MARKET_NODE],Country_MZ[COUNTRY_NAME])</f>
        <v>REPUBLIC OF NORTH MACEDONIA</v>
      </c>
      <c r="J3338" s="10" t="str">
        <f>_xlfn.XLOOKUP(A3338,Country_MZ[MARKET_NODE],Country_MZ[COUNTRY_NAME])</f>
        <v>REPUBLIC OF NORTH MACEDONIA</v>
      </c>
    </row>
    <row r="3339" spans="1:10" hidden="1">
      <c r="A3339" s="10" t="s">
        <v>69</v>
      </c>
      <c r="B3339" s="10" t="s">
        <v>30</v>
      </c>
      <c r="C3339" s="10" t="s">
        <v>456</v>
      </c>
      <c r="D3339" s="10">
        <v>2027</v>
      </c>
      <c r="E3339" s="10" t="s">
        <v>30</v>
      </c>
      <c r="F3339" s="10">
        <v>400</v>
      </c>
      <c r="G3339" s="10">
        <v>400</v>
      </c>
      <c r="H3339" s="10" t="s">
        <v>291</v>
      </c>
      <c r="I3339" s="10" t="str">
        <f>_xlfn.XLOOKUP(E3339,Country_MZ[MARKET_NODE],Country_MZ[COUNTRY_NAME])</f>
        <v>BULGARIA</v>
      </c>
      <c r="J3339" s="10" t="str">
        <f>_xlfn.XLOOKUP(A3339,Country_MZ[MARKET_NODE],Country_MZ[COUNTRY_NAME])</f>
        <v>REPUBLIC OF NORTH MACEDONIA</v>
      </c>
    </row>
    <row r="3340" spans="1:10" hidden="1">
      <c r="A3340" s="10" t="s">
        <v>69</v>
      </c>
      <c r="B3340" s="10" t="s">
        <v>30</v>
      </c>
      <c r="C3340" s="10" t="s">
        <v>456</v>
      </c>
      <c r="D3340" s="10">
        <v>2027</v>
      </c>
      <c r="E3340" s="10" t="s">
        <v>69</v>
      </c>
      <c r="F3340" s="10">
        <v>400</v>
      </c>
      <c r="G3340" s="10">
        <v>400</v>
      </c>
      <c r="H3340" s="10" t="s">
        <v>291</v>
      </c>
      <c r="I3340" s="10" t="str">
        <f>_xlfn.XLOOKUP(E3340,Country_MZ[MARKET_NODE],Country_MZ[COUNTRY_NAME])</f>
        <v>REPUBLIC OF NORTH MACEDONIA</v>
      </c>
      <c r="J3340" s="10" t="str">
        <f>_xlfn.XLOOKUP(A3340,Country_MZ[MARKET_NODE],Country_MZ[COUNTRY_NAME])</f>
        <v>REPUBLIC OF NORTH MACEDONIA</v>
      </c>
    </row>
    <row r="3341" spans="1:10" hidden="1">
      <c r="A3341" s="10" t="s">
        <v>69</v>
      </c>
      <c r="B3341" s="10" t="s">
        <v>30</v>
      </c>
      <c r="C3341" s="10" t="s">
        <v>456</v>
      </c>
      <c r="D3341" s="10">
        <v>2028</v>
      </c>
      <c r="E3341" s="10" t="s">
        <v>30</v>
      </c>
      <c r="F3341" s="10">
        <v>400</v>
      </c>
      <c r="G3341" s="10">
        <v>400</v>
      </c>
      <c r="H3341" s="10" t="s">
        <v>291</v>
      </c>
      <c r="I3341" s="10" t="str">
        <f>_xlfn.XLOOKUP(E3341,Country_MZ[MARKET_NODE],Country_MZ[COUNTRY_NAME])</f>
        <v>BULGARIA</v>
      </c>
      <c r="J3341" s="10" t="str">
        <f>_xlfn.XLOOKUP(A3341,Country_MZ[MARKET_NODE],Country_MZ[COUNTRY_NAME])</f>
        <v>REPUBLIC OF NORTH MACEDONIA</v>
      </c>
    </row>
    <row r="3342" spans="1:10" hidden="1">
      <c r="A3342" s="10" t="s">
        <v>69</v>
      </c>
      <c r="B3342" s="10" t="s">
        <v>30</v>
      </c>
      <c r="C3342" s="10" t="s">
        <v>456</v>
      </c>
      <c r="D3342" s="10">
        <v>2028</v>
      </c>
      <c r="E3342" s="10" t="s">
        <v>69</v>
      </c>
      <c r="F3342" s="10">
        <v>400</v>
      </c>
      <c r="G3342" s="10">
        <v>400</v>
      </c>
      <c r="H3342" s="10" t="s">
        <v>291</v>
      </c>
      <c r="I3342" s="10" t="str">
        <f>_xlfn.XLOOKUP(E3342,Country_MZ[MARKET_NODE],Country_MZ[COUNTRY_NAME])</f>
        <v>REPUBLIC OF NORTH MACEDONIA</v>
      </c>
      <c r="J3342" s="10" t="str">
        <f>_xlfn.XLOOKUP(A3342,Country_MZ[MARKET_NODE],Country_MZ[COUNTRY_NAME])</f>
        <v>REPUBLIC OF NORTH MACEDONIA</v>
      </c>
    </row>
    <row r="3343" spans="1:10" hidden="1">
      <c r="A3343" s="10" t="s">
        <v>69</v>
      </c>
      <c r="B3343" s="10" t="s">
        <v>30</v>
      </c>
      <c r="C3343" s="10" t="s">
        <v>456</v>
      </c>
      <c r="D3343" s="10">
        <v>2029</v>
      </c>
      <c r="E3343" s="10" t="s">
        <v>30</v>
      </c>
      <c r="F3343" s="10">
        <v>400</v>
      </c>
      <c r="G3343" s="10">
        <v>400</v>
      </c>
      <c r="H3343" s="10" t="s">
        <v>291</v>
      </c>
      <c r="I3343" s="10" t="str">
        <f>_xlfn.XLOOKUP(E3343,Country_MZ[MARKET_NODE],Country_MZ[COUNTRY_NAME])</f>
        <v>BULGARIA</v>
      </c>
      <c r="J3343" s="10" t="str">
        <f>_xlfn.XLOOKUP(A3343,Country_MZ[MARKET_NODE],Country_MZ[COUNTRY_NAME])</f>
        <v>REPUBLIC OF NORTH MACEDONIA</v>
      </c>
    </row>
    <row r="3344" spans="1:10" hidden="1">
      <c r="A3344" s="10" t="s">
        <v>69</v>
      </c>
      <c r="B3344" s="10" t="s">
        <v>30</v>
      </c>
      <c r="C3344" s="10" t="s">
        <v>456</v>
      </c>
      <c r="D3344" s="10">
        <v>2029</v>
      </c>
      <c r="E3344" s="10" t="s">
        <v>69</v>
      </c>
      <c r="F3344" s="10">
        <v>400</v>
      </c>
      <c r="G3344" s="10">
        <v>400</v>
      </c>
      <c r="H3344" s="10" t="s">
        <v>291</v>
      </c>
      <c r="I3344" s="10" t="str">
        <f>_xlfn.XLOOKUP(E3344,Country_MZ[MARKET_NODE],Country_MZ[COUNTRY_NAME])</f>
        <v>REPUBLIC OF NORTH MACEDONIA</v>
      </c>
      <c r="J3344" s="10" t="str">
        <f>_xlfn.XLOOKUP(A3344,Country_MZ[MARKET_NODE],Country_MZ[COUNTRY_NAME])</f>
        <v>REPUBLIC OF NORTH MACEDONIA</v>
      </c>
    </row>
    <row r="3345" spans="1:10" hidden="1">
      <c r="A3345" s="10" t="s">
        <v>69</v>
      </c>
      <c r="B3345" s="10" t="s">
        <v>30</v>
      </c>
      <c r="C3345" s="10" t="s">
        <v>456</v>
      </c>
      <c r="D3345" s="10">
        <v>2030</v>
      </c>
      <c r="E3345" s="10" t="s">
        <v>30</v>
      </c>
      <c r="F3345" s="10">
        <v>400</v>
      </c>
      <c r="G3345" s="10">
        <v>400</v>
      </c>
      <c r="H3345" s="10" t="s">
        <v>291</v>
      </c>
      <c r="I3345" s="10" t="str">
        <f>_xlfn.XLOOKUP(E3345,Country_MZ[MARKET_NODE],Country_MZ[COUNTRY_NAME])</f>
        <v>BULGARIA</v>
      </c>
      <c r="J3345" s="10" t="str">
        <f>_xlfn.XLOOKUP(A3345,Country_MZ[MARKET_NODE],Country_MZ[COUNTRY_NAME])</f>
        <v>REPUBLIC OF NORTH MACEDONIA</v>
      </c>
    </row>
    <row r="3346" spans="1:10" hidden="1">
      <c r="A3346" s="10" t="s">
        <v>69</v>
      </c>
      <c r="B3346" s="10" t="s">
        <v>30</v>
      </c>
      <c r="C3346" s="10" t="s">
        <v>456</v>
      </c>
      <c r="D3346" s="10">
        <v>2030</v>
      </c>
      <c r="E3346" s="10" t="s">
        <v>69</v>
      </c>
      <c r="F3346" s="10">
        <v>400</v>
      </c>
      <c r="G3346" s="10">
        <v>400</v>
      </c>
      <c r="H3346" s="10" t="s">
        <v>291</v>
      </c>
      <c r="I3346" s="10" t="str">
        <f>_xlfn.XLOOKUP(E3346,Country_MZ[MARKET_NODE],Country_MZ[COUNTRY_NAME])</f>
        <v>REPUBLIC OF NORTH MACEDONIA</v>
      </c>
      <c r="J3346" s="10" t="str">
        <f>_xlfn.XLOOKUP(A3346,Country_MZ[MARKET_NODE],Country_MZ[COUNTRY_NAME])</f>
        <v>REPUBLIC OF NORTH MACEDONIA</v>
      </c>
    </row>
    <row r="3347" spans="1:10" hidden="1">
      <c r="A3347" s="10" t="s">
        <v>69</v>
      </c>
      <c r="B3347" s="10" t="s">
        <v>30</v>
      </c>
      <c r="C3347" s="10" t="s">
        <v>456</v>
      </c>
      <c r="D3347" s="10">
        <v>2031</v>
      </c>
      <c r="E3347" s="10" t="s">
        <v>30</v>
      </c>
      <c r="F3347" s="10">
        <v>400</v>
      </c>
      <c r="G3347" s="10">
        <v>400</v>
      </c>
      <c r="H3347" s="10" t="s">
        <v>291</v>
      </c>
      <c r="I3347" s="10" t="str">
        <f>_xlfn.XLOOKUP(E3347,Country_MZ[MARKET_NODE],Country_MZ[COUNTRY_NAME])</f>
        <v>BULGARIA</v>
      </c>
      <c r="J3347" s="10" t="str">
        <f>_xlfn.XLOOKUP(A3347,Country_MZ[MARKET_NODE],Country_MZ[COUNTRY_NAME])</f>
        <v>REPUBLIC OF NORTH MACEDONIA</v>
      </c>
    </row>
    <row r="3348" spans="1:10" hidden="1">
      <c r="A3348" s="10" t="s">
        <v>69</v>
      </c>
      <c r="B3348" s="10" t="s">
        <v>30</v>
      </c>
      <c r="C3348" s="10" t="s">
        <v>456</v>
      </c>
      <c r="D3348" s="10">
        <v>2031</v>
      </c>
      <c r="E3348" s="10" t="s">
        <v>69</v>
      </c>
      <c r="F3348" s="10">
        <v>400</v>
      </c>
      <c r="G3348" s="10">
        <v>400</v>
      </c>
      <c r="H3348" s="10" t="s">
        <v>291</v>
      </c>
      <c r="I3348" s="10" t="str">
        <f>_xlfn.XLOOKUP(E3348,Country_MZ[MARKET_NODE],Country_MZ[COUNTRY_NAME])</f>
        <v>REPUBLIC OF NORTH MACEDONIA</v>
      </c>
      <c r="J3348" s="10" t="str">
        <f>_xlfn.XLOOKUP(A3348,Country_MZ[MARKET_NODE],Country_MZ[COUNTRY_NAME])</f>
        <v>REPUBLIC OF NORTH MACEDONIA</v>
      </c>
    </row>
    <row r="3349" spans="1:10" hidden="1">
      <c r="A3349" s="10" t="s">
        <v>69</v>
      </c>
      <c r="B3349" s="10" t="s">
        <v>30</v>
      </c>
      <c r="C3349" s="10" t="s">
        <v>456</v>
      </c>
      <c r="D3349" s="10">
        <v>2032</v>
      </c>
      <c r="E3349" s="10" t="s">
        <v>30</v>
      </c>
      <c r="F3349" s="10">
        <v>400</v>
      </c>
      <c r="G3349" s="10">
        <v>400</v>
      </c>
      <c r="H3349" s="10" t="s">
        <v>291</v>
      </c>
      <c r="I3349" s="10" t="str">
        <f>_xlfn.XLOOKUP(E3349,Country_MZ[MARKET_NODE],Country_MZ[COUNTRY_NAME])</f>
        <v>BULGARIA</v>
      </c>
      <c r="J3349" s="10" t="str">
        <f>_xlfn.XLOOKUP(A3349,Country_MZ[MARKET_NODE],Country_MZ[COUNTRY_NAME])</f>
        <v>REPUBLIC OF NORTH MACEDONIA</v>
      </c>
    </row>
    <row r="3350" spans="1:10" hidden="1">
      <c r="A3350" s="10" t="s">
        <v>69</v>
      </c>
      <c r="B3350" s="10" t="s">
        <v>30</v>
      </c>
      <c r="C3350" s="10" t="s">
        <v>456</v>
      </c>
      <c r="D3350" s="10">
        <v>2032</v>
      </c>
      <c r="E3350" s="10" t="s">
        <v>69</v>
      </c>
      <c r="F3350" s="10">
        <v>400</v>
      </c>
      <c r="G3350" s="10">
        <v>400</v>
      </c>
      <c r="H3350" s="10" t="s">
        <v>291</v>
      </c>
      <c r="I3350" s="10" t="str">
        <f>_xlfn.XLOOKUP(E3350,Country_MZ[MARKET_NODE],Country_MZ[COUNTRY_NAME])</f>
        <v>REPUBLIC OF NORTH MACEDONIA</v>
      </c>
      <c r="J3350" s="10" t="str">
        <f>_xlfn.XLOOKUP(A3350,Country_MZ[MARKET_NODE],Country_MZ[COUNTRY_NAME])</f>
        <v>REPUBLIC OF NORTH MACEDONIA</v>
      </c>
    </row>
    <row r="3351" spans="1:10" hidden="1">
      <c r="A3351" s="10" t="s">
        <v>69</v>
      </c>
      <c r="B3351" s="10" t="s">
        <v>30</v>
      </c>
      <c r="C3351" s="10" t="s">
        <v>456</v>
      </c>
      <c r="D3351" s="10">
        <v>2033</v>
      </c>
      <c r="E3351" s="10" t="s">
        <v>30</v>
      </c>
      <c r="F3351" s="10">
        <v>400</v>
      </c>
      <c r="G3351" s="10">
        <v>400</v>
      </c>
      <c r="H3351" s="10" t="s">
        <v>291</v>
      </c>
      <c r="I3351" s="10" t="str">
        <f>_xlfn.XLOOKUP(E3351,Country_MZ[MARKET_NODE],Country_MZ[COUNTRY_NAME])</f>
        <v>BULGARIA</v>
      </c>
      <c r="J3351" s="10" t="str">
        <f>_xlfn.XLOOKUP(A3351,Country_MZ[MARKET_NODE],Country_MZ[COUNTRY_NAME])</f>
        <v>REPUBLIC OF NORTH MACEDONIA</v>
      </c>
    </row>
    <row r="3352" spans="1:10" hidden="1">
      <c r="A3352" s="10" t="s">
        <v>69</v>
      </c>
      <c r="B3352" s="10" t="s">
        <v>30</v>
      </c>
      <c r="C3352" s="10" t="s">
        <v>456</v>
      </c>
      <c r="D3352" s="10">
        <v>2033</v>
      </c>
      <c r="E3352" s="10" t="s">
        <v>69</v>
      </c>
      <c r="F3352" s="10">
        <v>400</v>
      </c>
      <c r="G3352" s="10">
        <v>400</v>
      </c>
      <c r="H3352" s="10" t="s">
        <v>291</v>
      </c>
      <c r="I3352" s="10" t="str">
        <f>_xlfn.XLOOKUP(E3352,Country_MZ[MARKET_NODE],Country_MZ[COUNTRY_NAME])</f>
        <v>REPUBLIC OF NORTH MACEDONIA</v>
      </c>
      <c r="J3352" s="10" t="str">
        <f>_xlfn.XLOOKUP(A3352,Country_MZ[MARKET_NODE],Country_MZ[COUNTRY_NAME])</f>
        <v>REPUBLIC OF NORTH MACEDONIA</v>
      </c>
    </row>
    <row r="3353" spans="1:10" hidden="1">
      <c r="A3353" s="10" t="s">
        <v>69</v>
      </c>
      <c r="B3353" s="10" t="s">
        <v>30</v>
      </c>
      <c r="C3353" s="10" t="s">
        <v>456</v>
      </c>
      <c r="D3353" s="10">
        <v>2034</v>
      </c>
      <c r="E3353" s="10" t="s">
        <v>30</v>
      </c>
      <c r="F3353" s="10">
        <v>400</v>
      </c>
      <c r="G3353" s="10">
        <v>400</v>
      </c>
      <c r="H3353" s="10" t="s">
        <v>291</v>
      </c>
      <c r="I3353" s="10" t="str">
        <f>_xlfn.XLOOKUP(E3353,Country_MZ[MARKET_NODE],Country_MZ[COUNTRY_NAME])</f>
        <v>BULGARIA</v>
      </c>
      <c r="J3353" s="10" t="str">
        <f>_xlfn.XLOOKUP(A3353,Country_MZ[MARKET_NODE],Country_MZ[COUNTRY_NAME])</f>
        <v>REPUBLIC OF NORTH MACEDONIA</v>
      </c>
    </row>
    <row r="3354" spans="1:10" hidden="1">
      <c r="A3354" s="10" t="s">
        <v>69</v>
      </c>
      <c r="B3354" s="10" t="s">
        <v>30</v>
      </c>
      <c r="C3354" s="10" t="s">
        <v>456</v>
      </c>
      <c r="D3354" s="10">
        <v>2034</v>
      </c>
      <c r="E3354" s="10" t="s">
        <v>69</v>
      </c>
      <c r="F3354" s="10">
        <v>400</v>
      </c>
      <c r="G3354" s="10">
        <v>400</v>
      </c>
      <c r="H3354" s="10" t="s">
        <v>291</v>
      </c>
      <c r="I3354" s="10" t="str">
        <f>_xlfn.XLOOKUP(E3354,Country_MZ[MARKET_NODE],Country_MZ[COUNTRY_NAME])</f>
        <v>REPUBLIC OF NORTH MACEDONIA</v>
      </c>
      <c r="J3354" s="10" t="str">
        <f>_xlfn.XLOOKUP(A3354,Country_MZ[MARKET_NODE],Country_MZ[COUNTRY_NAME])</f>
        <v>REPUBLIC OF NORTH MACEDONIA</v>
      </c>
    </row>
    <row r="3355" spans="1:10" hidden="1">
      <c r="A3355" s="10" t="s">
        <v>69</v>
      </c>
      <c r="B3355" s="10" t="s">
        <v>30</v>
      </c>
      <c r="C3355" s="10" t="s">
        <v>456</v>
      </c>
      <c r="D3355" s="10">
        <v>2035</v>
      </c>
      <c r="E3355" s="10" t="s">
        <v>30</v>
      </c>
      <c r="F3355" s="10">
        <v>400</v>
      </c>
      <c r="G3355" s="10">
        <v>400</v>
      </c>
      <c r="H3355" s="10" t="s">
        <v>291</v>
      </c>
      <c r="I3355" s="10" t="str">
        <f>_xlfn.XLOOKUP(E3355,Country_MZ[MARKET_NODE],Country_MZ[COUNTRY_NAME])</f>
        <v>BULGARIA</v>
      </c>
      <c r="J3355" s="10" t="str">
        <f>_xlfn.XLOOKUP(A3355,Country_MZ[MARKET_NODE],Country_MZ[COUNTRY_NAME])</f>
        <v>REPUBLIC OF NORTH MACEDONIA</v>
      </c>
    </row>
    <row r="3356" spans="1:10" hidden="1">
      <c r="A3356" s="10" t="s">
        <v>69</v>
      </c>
      <c r="B3356" s="10" t="s">
        <v>30</v>
      </c>
      <c r="C3356" s="10" t="s">
        <v>456</v>
      </c>
      <c r="D3356" s="10">
        <v>2035</v>
      </c>
      <c r="E3356" s="10" t="s">
        <v>69</v>
      </c>
      <c r="F3356" s="10">
        <v>400</v>
      </c>
      <c r="G3356" s="10">
        <v>400</v>
      </c>
      <c r="H3356" s="10" t="s">
        <v>291</v>
      </c>
      <c r="I3356" s="10" t="str">
        <f>_xlfn.XLOOKUP(E3356,Country_MZ[MARKET_NODE],Country_MZ[COUNTRY_NAME])</f>
        <v>REPUBLIC OF NORTH MACEDONIA</v>
      </c>
      <c r="J3356" s="10" t="str">
        <f>_xlfn.XLOOKUP(A3356,Country_MZ[MARKET_NODE],Country_MZ[COUNTRY_NAME])</f>
        <v>REPUBLIC OF NORTH MACEDONIA</v>
      </c>
    </row>
    <row r="3357" spans="1:10" hidden="1">
      <c r="A3357" s="10" t="s">
        <v>69</v>
      </c>
      <c r="B3357" s="10" t="s">
        <v>51</v>
      </c>
      <c r="C3357" s="10" t="s">
        <v>457</v>
      </c>
      <c r="D3357" s="10">
        <v>2025</v>
      </c>
      <c r="E3357" s="10" t="s">
        <v>51</v>
      </c>
      <c r="F3357" s="10">
        <v>650</v>
      </c>
      <c r="G3357" s="10">
        <v>650</v>
      </c>
      <c r="H3357" s="10" t="s">
        <v>291</v>
      </c>
      <c r="I3357" s="10" t="str">
        <f>_xlfn.XLOOKUP(E3357,Country_MZ[MARKET_NODE],Country_MZ[COUNTRY_NAME])</f>
        <v>GREECE</v>
      </c>
      <c r="J3357" s="10" t="str">
        <f>_xlfn.XLOOKUP(A3357,Country_MZ[MARKET_NODE],Country_MZ[COUNTRY_NAME])</f>
        <v>REPUBLIC OF NORTH MACEDONIA</v>
      </c>
    </row>
    <row r="3358" spans="1:10" hidden="1">
      <c r="A3358" s="10" t="s">
        <v>69</v>
      </c>
      <c r="B3358" s="10" t="s">
        <v>51</v>
      </c>
      <c r="C3358" s="10" t="s">
        <v>457</v>
      </c>
      <c r="D3358" s="10">
        <v>2025</v>
      </c>
      <c r="E3358" s="10" t="s">
        <v>69</v>
      </c>
      <c r="F3358" s="10">
        <v>850</v>
      </c>
      <c r="G3358" s="10">
        <v>850</v>
      </c>
      <c r="H3358" s="10" t="s">
        <v>291</v>
      </c>
      <c r="I3358" s="10" t="str">
        <f>_xlfn.XLOOKUP(E3358,Country_MZ[MARKET_NODE],Country_MZ[COUNTRY_NAME])</f>
        <v>REPUBLIC OF NORTH MACEDONIA</v>
      </c>
      <c r="J3358" s="10" t="str">
        <f>_xlfn.XLOOKUP(A3358,Country_MZ[MARKET_NODE],Country_MZ[COUNTRY_NAME])</f>
        <v>REPUBLIC OF NORTH MACEDONIA</v>
      </c>
    </row>
    <row r="3359" spans="1:10" hidden="1">
      <c r="A3359" s="10" t="s">
        <v>69</v>
      </c>
      <c r="B3359" s="10" t="s">
        <v>51</v>
      </c>
      <c r="C3359" s="10" t="s">
        <v>457</v>
      </c>
      <c r="D3359" s="10">
        <v>2026</v>
      </c>
      <c r="E3359" s="10" t="s">
        <v>51</v>
      </c>
      <c r="F3359" s="10">
        <v>850</v>
      </c>
      <c r="G3359" s="10">
        <v>850</v>
      </c>
      <c r="H3359" s="10" t="s">
        <v>291</v>
      </c>
      <c r="I3359" s="10" t="str">
        <f>_xlfn.XLOOKUP(E3359,Country_MZ[MARKET_NODE],Country_MZ[COUNTRY_NAME])</f>
        <v>GREECE</v>
      </c>
      <c r="J3359" s="10" t="str">
        <f>_xlfn.XLOOKUP(A3359,Country_MZ[MARKET_NODE],Country_MZ[COUNTRY_NAME])</f>
        <v>REPUBLIC OF NORTH MACEDONIA</v>
      </c>
    </row>
    <row r="3360" spans="1:10" hidden="1">
      <c r="A3360" s="10" t="s">
        <v>69</v>
      </c>
      <c r="B3360" s="10" t="s">
        <v>51</v>
      </c>
      <c r="C3360" s="10" t="s">
        <v>457</v>
      </c>
      <c r="D3360" s="10">
        <v>2026</v>
      </c>
      <c r="E3360" s="10" t="s">
        <v>69</v>
      </c>
      <c r="F3360" s="10">
        <v>850</v>
      </c>
      <c r="G3360" s="10">
        <v>850</v>
      </c>
      <c r="H3360" s="10" t="s">
        <v>291</v>
      </c>
      <c r="I3360" s="10" t="str">
        <f>_xlfn.XLOOKUP(E3360,Country_MZ[MARKET_NODE],Country_MZ[COUNTRY_NAME])</f>
        <v>REPUBLIC OF NORTH MACEDONIA</v>
      </c>
      <c r="J3360" s="10" t="str">
        <f>_xlfn.XLOOKUP(A3360,Country_MZ[MARKET_NODE],Country_MZ[COUNTRY_NAME])</f>
        <v>REPUBLIC OF NORTH MACEDONIA</v>
      </c>
    </row>
    <row r="3361" spans="1:10" hidden="1">
      <c r="A3361" s="10" t="s">
        <v>69</v>
      </c>
      <c r="B3361" s="10" t="s">
        <v>51</v>
      </c>
      <c r="C3361" s="10" t="s">
        <v>457</v>
      </c>
      <c r="D3361" s="10">
        <v>2027</v>
      </c>
      <c r="E3361" s="10" t="s">
        <v>51</v>
      </c>
      <c r="F3361" s="10">
        <v>850</v>
      </c>
      <c r="G3361" s="10">
        <v>850</v>
      </c>
      <c r="H3361" s="10" t="s">
        <v>291</v>
      </c>
      <c r="I3361" s="10" t="str">
        <f>_xlfn.XLOOKUP(E3361,Country_MZ[MARKET_NODE],Country_MZ[COUNTRY_NAME])</f>
        <v>GREECE</v>
      </c>
      <c r="J3361" s="10" t="str">
        <f>_xlfn.XLOOKUP(A3361,Country_MZ[MARKET_NODE],Country_MZ[COUNTRY_NAME])</f>
        <v>REPUBLIC OF NORTH MACEDONIA</v>
      </c>
    </row>
    <row r="3362" spans="1:10" hidden="1">
      <c r="A3362" s="10" t="s">
        <v>69</v>
      </c>
      <c r="B3362" s="10" t="s">
        <v>51</v>
      </c>
      <c r="C3362" s="10" t="s">
        <v>457</v>
      </c>
      <c r="D3362" s="10">
        <v>2027</v>
      </c>
      <c r="E3362" s="10" t="s">
        <v>69</v>
      </c>
      <c r="F3362" s="10">
        <v>850</v>
      </c>
      <c r="G3362" s="10">
        <v>850</v>
      </c>
      <c r="H3362" s="10" t="s">
        <v>291</v>
      </c>
      <c r="I3362" s="10" t="str">
        <f>_xlfn.XLOOKUP(E3362,Country_MZ[MARKET_NODE],Country_MZ[COUNTRY_NAME])</f>
        <v>REPUBLIC OF NORTH MACEDONIA</v>
      </c>
      <c r="J3362" s="10" t="str">
        <f>_xlfn.XLOOKUP(A3362,Country_MZ[MARKET_NODE],Country_MZ[COUNTRY_NAME])</f>
        <v>REPUBLIC OF NORTH MACEDONIA</v>
      </c>
    </row>
    <row r="3363" spans="1:10" hidden="1">
      <c r="A3363" s="10" t="s">
        <v>69</v>
      </c>
      <c r="B3363" s="10" t="s">
        <v>51</v>
      </c>
      <c r="C3363" s="10" t="s">
        <v>457</v>
      </c>
      <c r="D3363" s="10">
        <v>2028</v>
      </c>
      <c r="E3363" s="10" t="s">
        <v>51</v>
      </c>
      <c r="F3363" s="10">
        <v>850</v>
      </c>
      <c r="G3363" s="10">
        <v>850</v>
      </c>
      <c r="H3363" s="10" t="s">
        <v>291</v>
      </c>
      <c r="I3363" s="10" t="str">
        <f>_xlfn.XLOOKUP(E3363,Country_MZ[MARKET_NODE],Country_MZ[COUNTRY_NAME])</f>
        <v>GREECE</v>
      </c>
      <c r="J3363" s="10" t="str">
        <f>_xlfn.XLOOKUP(A3363,Country_MZ[MARKET_NODE],Country_MZ[COUNTRY_NAME])</f>
        <v>REPUBLIC OF NORTH MACEDONIA</v>
      </c>
    </row>
    <row r="3364" spans="1:10" hidden="1">
      <c r="A3364" s="10" t="s">
        <v>69</v>
      </c>
      <c r="B3364" s="10" t="s">
        <v>51</v>
      </c>
      <c r="C3364" s="10" t="s">
        <v>457</v>
      </c>
      <c r="D3364" s="10">
        <v>2028</v>
      </c>
      <c r="E3364" s="10" t="s">
        <v>69</v>
      </c>
      <c r="F3364" s="10">
        <v>850</v>
      </c>
      <c r="G3364" s="10">
        <v>850</v>
      </c>
      <c r="H3364" s="10" t="s">
        <v>291</v>
      </c>
      <c r="I3364" s="10" t="str">
        <f>_xlfn.XLOOKUP(E3364,Country_MZ[MARKET_NODE],Country_MZ[COUNTRY_NAME])</f>
        <v>REPUBLIC OF NORTH MACEDONIA</v>
      </c>
      <c r="J3364" s="10" t="str">
        <f>_xlfn.XLOOKUP(A3364,Country_MZ[MARKET_NODE],Country_MZ[COUNTRY_NAME])</f>
        <v>REPUBLIC OF NORTH MACEDONIA</v>
      </c>
    </row>
    <row r="3365" spans="1:10" hidden="1">
      <c r="A3365" s="10" t="s">
        <v>69</v>
      </c>
      <c r="B3365" s="10" t="s">
        <v>51</v>
      </c>
      <c r="C3365" s="10" t="s">
        <v>457</v>
      </c>
      <c r="D3365" s="10">
        <v>2029</v>
      </c>
      <c r="E3365" s="10" t="s">
        <v>51</v>
      </c>
      <c r="F3365" s="10">
        <v>850</v>
      </c>
      <c r="G3365" s="10">
        <v>850</v>
      </c>
      <c r="H3365" s="10" t="s">
        <v>291</v>
      </c>
      <c r="I3365" s="10" t="str">
        <f>_xlfn.XLOOKUP(E3365,Country_MZ[MARKET_NODE],Country_MZ[COUNTRY_NAME])</f>
        <v>GREECE</v>
      </c>
      <c r="J3365" s="10" t="str">
        <f>_xlfn.XLOOKUP(A3365,Country_MZ[MARKET_NODE],Country_MZ[COUNTRY_NAME])</f>
        <v>REPUBLIC OF NORTH MACEDONIA</v>
      </c>
    </row>
    <row r="3366" spans="1:10" hidden="1">
      <c r="A3366" s="10" t="s">
        <v>69</v>
      </c>
      <c r="B3366" s="10" t="s">
        <v>51</v>
      </c>
      <c r="C3366" s="10" t="s">
        <v>457</v>
      </c>
      <c r="D3366" s="10">
        <v>2029</v>
      </c>
      <c r="E3366" s="10" t="s">
        <v>69</v>
      </c>
      <c r="F3366" s="10">
        <v>850</v>
      </c>
      <c r="G3366" s="10">
        <v>850</v>
      </c>
      <c r="H3366" s="10" t="s">
        <v>291</v>
      </c>
      <c r="I3366" s="10" t="str">
        <f>_xlfn.XLOOKUP(E3366,Country_MZ[MARKET_NODE],Country_MZ[COUNTRY_NAME])</f>
        <v>REPUBLIC OF NORTH MACEDONIA</v>
      </c>
      <c r="J3366" s="10" t="str">
        <f>_xlfn.XLOOKUP(A3366,Country_MZ[MARKET_NODE],Country_MZ[COUNTRY_NAME])</f>
        <v>REPUBLIC OF NORTH MACEDONIA</v>
      </c>
    </row>
    <row r="3367" spans="1:10" hidden="1">
      <c r="A3367" s="10" t="s">
        <v>69</v>
      </c>
      <c r="B3367" s="10" t="s">
        <v>51</v>
      </c>
      <c r="C3367" s="10" t="s">
        <v>457</v>
      </c>
      <c r="D3367" s="10">
        <v>2030</v>
      </c>
      <c r="E3367" s="10" t="s">
        <v>51</v>
      </c>
      <c r="F3367" s="10">
        <v>850</v>
      </c>
      <c r="G3367" s="10">
        <v>850</v>
      </c>
      <c r="H3367" s="10" t="s">
        <v>291</v>
      </c>
      <c r="I3367" s="10" t="str">
        <f>_xlfn.XLOOKUP(E3367,Country_MZ[MARKET_NODE],Country_MZ[COUNTRY_NAME])</f>
        <v>GREECE</v>
      </c>
      <c r="J3367" s="10" t="str">
        <f>_xlfn.XLOOKUP(A3367,Country_MZ[MARKET_NODE],Country_MZ[COUNTRY_NAME])</f>
        <v>REPUBLIC OF NORTH MACEDONIA</v>
      </c>
    </row>
    <row r="3368" spans="1:10" hidden="1">
      <c r="A3368" s="10" t="s">
        <v>69</v>
      </c>
      <c r="B3368" s="10" t="s">
        <v>51</v>
      </c>
      <c r="C3368" s="10" t="s">
        <v>457</v>
      </c>
      <c r="D3368" s="10">
        <v>2030</v>
      </c>
      <c r="E3368" s="10" t="s">
        <v>69</v>
      </c>
      <c r="F3368" s="10">
        <v>850</v>
      </c>
      <c r="G3368" s="10">
        <v>850</v>
      </c>
      <c r="H3368" s="10" t="s">
        <v>291</v>
      </c>
      <c r="I3368" s="10" t="str">
        <f>_xlfn.XLOOKUP(E3368,Country_MZ[MARKET_NODE],Country_MZ[COUNTRY_NAME])</f>
        <v>REPUBLIC OF NORTH MACEDONIA</v>
      </c>
      <c r="J3368" s="10" t="str">
        <f>_xlfn.XLOOKUP(A3368,Country_MZ[MARKET_NODE],Country_MZ[COUNTRY_NAME])</f>
        <v>REPUBLIC OF NORTH MACEDONIA</v>
      </c>
    </row>
    <row r="3369" spans="1:10" hidden="1">
      <c r="A3369" s="10" t="s">
        <v>69</v>
      </c>
      <c r="B3369" s="10" t="s">
        <v>51</v>
      </c>
      <c r="C3369" s="10" t="s">
        <v>457</v>
      </c>
      <c r="D3369" s="10">
        <v>2031</v>
      </c>
      <c r="E3369" s="10" t="s">
        <v>51</v>
      </c>
      <c r="F3369" s="10">
        <v>850</v>
      </c>
      <c r="G3369" s="10">
        <v>850</v>
      </c>
      <c r="H3369" s="10" t="s">
        <v>291</v>
      </c>
      <c r="I3369" s="10" t="str">
        <f>_xlfn.XLOOKUP(E3369,Country_MZ[MARKET_NODE],Country_MZ[COUNTRY_NAME])</f>
        <v>GREECE</v>
      </c>
      <c r="J3369" s="10" t="str">
        <f>_xlfn.XLOOKUP(A3369,Country_MZ[MARKET_NODE],Country_MZ[COUNTRY_NAME])</f>
        <v>REPUBLIC OF NORTH MACEDONIA</v>
      </c>
    </row>
    <row r="3370" spans="1:10" hidden="1">
      <c r="A3370" s="10" t="s">
        <v>69</v>
      </c>
      <c r="B3370" s="10" t="s">
        <v>51</v>
      </c>
      <c r="C3370" s="10" t="s">
        <v>457</v>
      </c>
      <c r="D3370" s="10">
        <v>2031</v>
      </c>
      <c r="E3370" s="10" t="s">
        <v>69</v>
      </c>
      <c r="F3370" s="10">
        <v>850</v>
      </c>
      <c r="G3370" s="10">
        <v>850</v>
      </c>
      <c r="H3370" s="10" t="s">
        <v>291</v>
      </c>
      <c r="I3370" s="10" t="str">
        <f>_xlfn.XLOOKUP(E3370,Country_MZ[MARKET_NODE],Country_MZ[COUNTRY_NAME])</f>
        <v>REPUBLIC OF NORTH MACEDONIA</v>
      </c>
      <c r="J3370" s="10" t="str">
        <f>_xlfn.XLOOKUP(A3370,Country_MZ[MARKET_NODE],Country_MZ[COUNTRY_NAME])</f>
        <v>REPUBLIC OF NORTH MACEDONIA</v>
      </c>
    </row>
    <row r="3371" spans="1:10" hidden="1">
      <c r="A3371" s="10" t="s">
        <v>69</v>
      </c>
      <c r="B3371" s="10" t="s">
        <v>51</v>
      </c>
      <c r="C3371" s="10" t="s">
        <v>457</v>
      </c>
      <c r="D3371" s="10">
        <v>2032</v>
      </c>
      <c r="E3371" s="10" t="s">
        <v>51</v>
      </c>
      <c r="F3371" s="10">
        <v>850</v>
      </c>
      <c r="G3371" s="10">
        <v>850</v>
      </c>
      <c r="H3371" s="10" t="s">
        <v>291</v>
      </c>
      <c r="I3371" s="10" t="str">
        <f>_xlfn.XLOOKUP(E3371,Country_MZ[MARKET_NODE],Country_MZ[COUNTRY_NAME])</f>
        <v>GREECE</v>
      </c>
      <c r="J3371" s="10" t="str">
        <f>_xlfn.XLOOKUP(A3371,Country_MZ[MARKET_NODE],Country_MZ[COUNTRY_NAME])</f>
        <v>REPUBLIC OF NORTH MACEDONIA</v>
      </c>
    </row>
    <row r="3372" spans="1:10" hidden="1">
      <c r="A3372" s="10" t="s">
        <v>69</v>
      </c>
      <c r="B3372" s="10" t="s">
        <v>51</v>
      </c>
      <c r="C3372" s="10" t="s">
        <v>457</v>
      </c>
      <c r="D3372" s="10">
        <v>2032</v>
      </c>
      <c r="E3372" s="10" t="s">
        <v>69</v>
      </c>
      <c r="F3372" s="10">
        <v>850</v>
      </c>
      <c r="G3372" s="10">
        <v>850</v>
      </c>
      <c r="H3372" s="10" t="s">
        <v>291</v>
      </c>
      <c r="I3372" s="10" t="str">
        <f>_xlfn.XLOOKUP(E3372,Country_MZ[MARKET_NODE],Country_MZ[COUNTRY_NAME])</f>
        <v>REPUBLIC OF NORTH MACEDONIA</v>
      </c>
      <c r="J3372" s="10" t="str">
        <f>_xlfn.XLOOKUP(A3372,Country_MZ[MARKET_NODE],Country_MZ[COUNTRY_NAME])</f>
        <v>REPUBLIC OF NORTH MACEDONIA</v>
      </c>
    </row>
    <row r="3373" spans="1:10" hidden="1">
      <c r="A3373" s="10" t="s">
        <v>69</v>
      </c>
      <c r="B3373" s="10" t="s">
        <v>51</v>
      </c>
      <c r="C3373" s="10" t="s">
        <v>457</v>
      </c>
      <c r="D3373" s="10">
        <v>2033</v>
      </c>
      <c r="E3373" s="10" t="s">
        <v>51</v>
      </c>
      <c r="F3373" s="10">
        <v>850</v>
      </c>
      <c r="G3373" s="10">
        <v>850</v>
      </c>
      <c r="H3373" s="10" t="s">
        <v>291</v>
      </c>
      <c r="I3373" s="10" t="str">
        <f>_xlfn.XLOOKUP(E3373,Country_MZ[MARKET_NODE],Country_MZ[COUNTRY_NAME])</f>
        <v>GREECE</v>
      </c>
      <c r="J3373" s="10" t="str">
        <f>_xlfn.XLOOKUP(A3373,Country_MZ[MARKET_NODE],Country_MZ[COUNTRY_NAME])</f>
        <v>REPUBLIC OF NORTH MACEDONIA</v>
      </c>
    </row>
    <row r="3374" spans="1:10" hidden="1">
      <c r="A3374" s="10" t="s">
        <v>69</v>
      </c>
      <c r="B3374" s="10" t="s">
        <v>51</v>
      </c>
      <c r="C3374" s="10" t="s">
        <v>457</v>
      </c>
      <c r="D3374" s="10">
        <v>2033</v>
      </c>
      <c r="E3374" s="10" t="s">
        <v>69</v>
      </c>
      <c r="F3374" s="10">
        <v>850</v>
      </c>
      <c r="G3374" s="10">
        <v>850</v>
      </c>
      <c r="H3374" s="10" t="s">
        <v>291</v>
      </c>
      <c r="I3374" s="10" t="str">
        <f>_xlfn.XLOOKUP(E3374,Country_MZ[MARKET_NODE],Country_MZ[COUNTRY_NAME])</f>
        <v>REPUBLIC OF NORTH MACEDONIA</v>
      </c>
      <c r="J3374" s="10" t="str">
        <f>_xlfn.XLOOKUP(A3374,Country_MZ[MARKET_NODE],Country_MZ[COUNTRY_NAME])</f>
        <v>REPUBLIC OF NORTH MACEDONIA</v>
      </c>
    </row>
    <row r="3375" spans="1:10" hidden="1">
      <c r="A3375" s="10" t="s">
        <v>69</v>
      </c>
      <c r="B3375" s="10" t="s">
        <v>51</v>
      </c>
      <c r="C3375" s="10" t="s">
        <v>457</v>
      </c>
      <c r="D3375" s="10">
        <v>2034</v>
      </c>
      <c r="E3375" s="10" t="s">
        <v>51</v>
      </c>
      <c r="F3375" s="10">
        <v>850</v>
      </c>
      <c r="G3375" s="10">
        <v>850</v>
      </c>
      <c r="H3375" s="10" t="s">
        <v>291</v>
      </c>
      <c r="I3375" s="10" t="str">
        <f>_xlfn.XLOOKUP(E3375,Country_MZ[MARKET_NODE],Country_MZ[COUNTRY_NAME])</f>
        <v>GREECE</v>
      </c>
      <c r="J3375" s="10" t="str">
        <f>_xlfn.XLOOKUP(A3375,Country_MZ[MARKET_NODE],Country_MZ[COUNTRY_NAME])</f>
        <v>REPUBLIC OF NORTH MACEDONIA</v>
      </c>
    </row>
    <row r="3376" spans="1:10" hidden="1">
      <c r="A3376" s="10" t="s">
        <v>69</v>
      </c>
      <c r="B3376" s="10" t="s">
        <v>51</v>
      </c>
      <c r="C3376" s="10" t="s">
        <v>457</v>
      </c>
      <c r="D3376" s="10">
        <v>2034</v>
      </c>
      <c r="E3376" s="10" t="s">
        <v>69</v>
      </c>
      <c r="F3376" s="10">
        <v>850</v>
      </c>
      <c r="G3376" s="10">
        <v>850</v>
      </c>
      <c r="H3376" s="10" t="s">
        <v>291</v>
      </c>
      <c r="I3376" s="10" t="str">
        <f>_xlfn.XLOOKUP(E3376,Country_MZ[MARKET_NODE],Country_MZ[COUNTRY_NAME])</f>
        <v>REPUBLIC OF NORTH MACEDONIA</v>
      </c>
      <c r="J3376" s="10" t="str">
        <f>_xlfn.XLOOKUP(A3376,Country_MZ[MARKET_NODE],Country_MZ[COUNTRY_NAME])</f>
        <v>REPUBLIC OF NORTH MACEDONIA</v>
      </c>
    </row>
    <row r="3377" spans="1:10" hidden="1">
      <c r="A3377" s="10" t="s">
        <v>69</v>
      </c>
      <c r="B3377" s="10" t="s">
        <v>51</v>
      </c>
      <c r="C3377" s="10" t="s">
        <v>457</v>
      </c>
      <c r="D3377" s="10">
        <v>2035</v>
      </c>
      <c r="E3377" s="10" t="s">
        <v>51</v>
      </c>
      <c r="F3377" s="10">
        <v>850</v>
      </c>
      <c r="G3377" s="10">
        <v>850</v>
      </c>
      <c r="H3377" s="10" t="s">
        <v>291</v>
      </c>
      <c r="I3377" s="10" t="str">
        <f>_xlfn.XLOOKUP(E3377,Country_MZ[MARKET_NODE],Country_MZ[COUNTRY_NAME])</f>
        <v>GREECE</v>
      </c>
      <c r="J3377" s="10" t="str">
        <f>_xlfn.XLOOKUP(A3377,Country_MZ[MARKET_NODE],Country_MZ[COUNTRY_NAME])</f>
        <v>REPUBLIC OF NORTH MACEDONIA</v>
      </c>
    </row>
    <row r="3378" spans="1:10" hidden="1">
      <c r="A3378" s="10" t="s">
        <v>69</v>
      </c>
      <c r="B3378" s="10" t="s">
        <v>51</v>
      </c>
      <c r="C3378" s="10" t="s">
        <v>457</v>
      </c>
      <c r="D3378" s="10">
        <v>2035</v>
      </c>
      <c r="E3378" s="10" t="s">
        <v>69</v>
      </c>
      <c r="F3378" s="10">
        <v>850</v>
      </c>
      <c r="G3378" s="10">
        <v>850</v>
      </c>
      <c r="H3378" s="10" t="s">
        <v>291</v>
      </c>
      <c r="I3378" s="10" t="str">
        <f>_xlfn.XLOOKUP(E3378,Country_MZ[MARKET_NODE],Country_MZ[COUNTRY_NAME])</f>
        <v>REPUBLIC OF NORTH MACEDONIA</v>
      </c>
      <c r="J3378" s="10" t="str">
        <f>_xlfn.XLOOKUP(A3378,Country_MZ[MARKET_NODE],Country_MZ[COUNTRY_NAME])</f>
        <v>REPUBLIC OF NORTH MACEDONIA</v>
      </c>
    </row>
    <row r="3379" spans="1:10" hidden="1">
      <c r="A3379" s="10" t="s">
        <v>69</v>
      </c>
      <c r="B3379" s="10" t="s">
        <v>82</v>
      </c>
      <c r="C3379" s="10" t="s">
        <v>458</v>
      </c>
      <c r="D3379" s="10">
        <v>2025</v>
      </c>
      <c r="E3379" s="10" t="s">
        <v>69</v>
      </c>
      <c r="F3379" s="10">
        <v>600</v>
      </c>
      <c r="G3379" s="10">
        <v>600</v>
      </c>
      <c r="H3379" s="10" t="s">
        <v>291</v>
      </c>
      <c r="I3379" s="10" t="str">
        <f>_xlfn.XLOOKUP(E3379,Country_MZ[MARKET_NODE],Country_MZ[COUNTRY_NAME])</f>
        <v>REPUBLIC OF NORTH MACEDONIA</v>
      </c>
      <c r="J3379" s="10" t="str">
        <f>_xlfn.XLOOKUP(A3379,Country_MZ[MARKET_NODE],Country_MZ[COUNTRY_NAME])</f>
        <v>REPUBLIC OF NORTH MACEDONIA</v>
      </c>
    </row>
    <row r="3380" spans="1:10" hidden="1">
      <c r="A3380" s="10" t="s">
        <v>69</v>
      </c>
      <c r="B3380" s="10" t="s">
        <v>82</v>
      </c>
      <c r="C3380" s="10" t="s">
        <v>458</v>
      </c>
      <c r="D3380" s="10">
        <v>2025</v>
      </c>
      <c r="E3380" s="10" t="s">
        <v>82</v>
      </c>
      <c r="F3380" s="10">
        <v>600</v>
      </c>
      <c r="G3380" s="10">
        <v>250</v>
      </c>
      <c r="H3380" s="10" t="s">
        <v>292</v>
      </c>
      <c r="I3380" s="10" t="str">
        <f>_xlfn.XLOOKUP(E3380,Country_MZ[MARKET_NODE],Country_MZ[COUNTRY_NAME])</f>
        <v>SERBIA</v>
      </c>
      <c r="J3380" s="10" t="str">
        <f>_xlfn.XLOOKUP(A3380,Country_MZ[MARKET_NODE],Country_MZ[COUNTRY_NAME])</f>
        <v>REPUBLIC OF NORTH MACEDONIA</v>
      </c>
    </row>
    <row r="3381" spans="1:10" hidden="1">
      <c r="A3381" s="10" t="s">
        <v>69</v>
      </c>
      <c r="B3381" s="10" t="s">
        <v>82</v>
      </c>
      <c r="C3381" s="10" t="s">
        <v>458</v>
      </c>
      <c r="D3381" s="10">
        <v>2026</v>
      </c>
      <c r="E3381" s="10" t="s">
        <v>69</v>
      </c>
      <c r="F3381" s="10">
        <v>600</v>
      </c>
      <c r="G3381" s="10">
        <v>600</v>
      </c>
      <c r="H3381" s="10" t="s">
        <v>291</v>
      </c>
      <c r="I3381" s="10" t="str">
        <f>_xlfn.XLOOKUP(E3381,Country_MZ[MARKET_NODE],Country_MZ[COUNTRY_NAME])</f>
        <v>REPUBLIC OF NORTH MACEDONIA</v>
      </c>
      <c r="J3381" s="10" t="str">
        <f>_xlfn.XLOOKUP(A3381,Country_MZ[MARKET_NODE],Country_MZ[COUNTRY_NAME])</f>
        <v>REPUBLIC OF NORTH MACEDONIA</v>
      </c>
    </row>
    <row r="3382" spans="1:10" hidden="1">
      <c r="A3382" s="10" t="s">
        <v>69</v>
      </c>
      <c r="B3382" s="10" t="s">
        <v>82</v>
      </c>
      <c r="C3382" s="10" t="s">
        <v>458</v>
      </c>
      <c r="D3382" s="10">
        <v>2026</v>
      </c>
      <c r="E3382" s="10" t="s">
        <v>82</v>
      </c>
      <c r="F3382" s="10">
        <v>600</v>
      </c>
      <c r="G3382" s="10">
        <v>250</v>
      </c>
      <c r="H3382" s="10" t="s">
        <v>292</v>
      </c>
      <c r="I3382" s="10" t="str">
        <f>_xlfn.XLOOKUP(E3382,Country_MZ[MARKET_NODE],Country_MZ[COUNTRY_NAME])</f>
        <v>SERBIA</v>
      </c>
      <c r="J3382" s="10" t="str">
        <f>_xlfn.XLOOKUP(A3382,Country_MZ[MARKET_NODE],Country_MZ[COUNTRY_NAME])</f>
        <v>REPUBLIC OF NORTH MACEDONIA</v>
      </c>
    </row>
    <row r="3383" spans="1:10" hidden="1">
      <c r="A3383" s="10" t="s">
        <v>69</v>
      </c>
      <c r="B3383" s="10" t="s">
        <v>82</v>
      </c>
      <c r="C3383" s="10" t="s">
        <v>458</v>
      </c>
      <c r="D3383" s="10">
        <v>2027</v>
      </c>
      <c r="E3383" s="10" t="s">
        <v>69</v>
      </c>
      <c r="F3383" s="10">
        <v>600</v>
      </c>
      <c r="G3383" s="10">
        <v>600</v>
      </c>
      <c r="H3383" s="10" t="s">
        <v>291</v>
      </c>
      <c r="I3383" s="10" t="str">
        <f>_xlfn.XLOOKUP(E3383,Country_MZ[MARKET_NODE],Country_MZ[COUNTRY_NAME])</f>
        <v>REPUBLIC OF NORTH MACEDONIA</v>
      </c>
      <c r="J3383" s="10" t="str">
        <f>_xlfn.XLOOKUP(A3383,Country_MZ[MARKET_NODE],Country_MZ[COUNTRY_NAME])</f>
        <v>REPUBLIC OF NORTH MACEDONIA</v>
      </c>
    </row>
    <row r="3384" spans="1:10" hidden="1">
      <c r="A3384" s="10" t="s">
        <v>69</v>
      </c>
      <c r="B3384" s="10" t="s">
        <v>82</v>
      </c>
      <c r="C3384" s="10" t="s">
        <v>458</v>
      </c>
      <c r="D3384" s="10">
        <v>2027</v>
      </c>
      <c r="E3384" s="10" t="s">
        <v>82</v>
      </c>
      <c r="F3384" s="10">
        <v>600</v>
      </c>
      <c r="G3384" s="10">
        <v>250</v>
      </c>
      <c r="H3384" s="10" t="s">
        <v>292</v>
      </c>
      <c r="I3384" s="10" t="str">
        <f>_xlfn.XLOOKUP(E3384,Country_MZ[MARKET_NODE],Country_MZ[COUNTRY_NAME])</f>
        <v>SERBIA</v>
      </c>
      <c r="J3384" s="10" t="str">
        <f>_xlfn.XLOOKUP(A3384,Country_MZ[MARKET_NODE],Country_MZ[COUNTRY_NAME])</f>
        <v>REPUBLIC OF NORTH MACEDONIA</v>
      </c>
    </row>
    <row r="3385" spans="1:10" hidden="1">
      <c r="A3385" s="10" t="s">
        <v>69</v>
      </c>
      <c r="B3385" s="10" t="s">
        <v>82</v>
      </c>
      <c r="C3385" s="10" t="s">
        <v>458</v>
      </c>
      <c r="D3385" s="10">
        <v>2028</v>
      </c>
      <c r="E3385" s="10" t="s">
        <v>69</v>
      </c>
      <c r="F3385" s="10">
        <v>600</v>
      </c>
      <c r="G3385" s="10">
        <v>600</v>
      </c>
      <c r="H3385" s="10" t="s">
        <v>291</v>
      </c>
      <c r="I3385" s="10" t="str">
        <f>_xlfn.XLOOKUP(E3385,Country_MZ[MARKET_NODE],Country_MZ[COUNTRY_NAME])</f>
        <v>REPUBLIC OF NORTH MACEDONIA</v>
      </c>
      <c r="J3385" s="10" t="str">
        <f>_xlfn.XLOOKUP(A3385,Country_MZ[MARKET_NODE],Country_MZ[COUNTRY_NAME])</f>
        <v>REPUBLIC OF NORTH MACEDONIA</v>
      </c>
    </row>
    <row r="3386" spans="1:10" hidden="1">
      <c r="A3386" s="10" t="s">
        <v>69</v>
      </c>
      <c r="B3386" s="10" t="s">
        <v>82</v>
      </c>
      <c r="C3386" s="10" t="s">
        <v>458</v>
      </c>
      <c r="D3386" s="10">
        <v>2028</v>
      </c>
      <c r="E3386" s="10" t="s">
        <v>82</v>
      </c>
      <c r="F3386" s="10">
        <v>600</v>
      </c>
      <c r="G3386" s="10">
        <v>250</v>
      </c>
      <c r="H3386" s="10" t="s">
        <v>292</v>
      </c>
      <c r="I3386" s="10" t="str">
        <f>_xlfn.XLOOKUP(E3386,Country_MZ[MARKET_NODE],Country_MZ[COUNTRY_NAME])</f>
        <v>SERBIA</v>
      </c>
      <c r="J3386" s="10" t="str">
        <f>_xlfn.XLOOKUP(A3386,Country_MZ[MARKET_NODE],Country_MZ[COUNTRY_NAME])</f>
        <v>REPUBLIC OF NORTH MACEDONIA</v>
      </c>
    </row>
    <row r="3387" spans="1:10" hidden="1">
      <c r="A3387" s="10" t="s">
        <v>69</v>
      </c>
      <c r="B3387" s="10" t="s">
        <v>82</v>
      </c>
      <c r="C3387" s="10" t="s">
        <v>458</v>
      </c>
      <c r="D3387" s="10">
        <v>2029</v>
      </c>
      <c r="E3387" s="10" t="s">
        <v>69</v>
      </c>
      <c r="F3387" s="10">
        <v>600</v>
      </c>
      <c r="G3387" s="10">
        <v>600</v>
      </c>
      <c r="H3387" s="10" t="s">
        <v>291</v>
      </c>
      <c r="I3387" s="10" t="str">
        <f>_xlfn.XLOOKUP(E3387,Country_MZ[MARKET_NODE],Country_MZ[COUNTRY_NAME])</f>
        <v>REPUBLIC OF NORTH MACEDONIA</v>
      </c>
      <c r="J3387" s="10" t="str">
        <f>_xlfn.XLOOKUP(A3387,Country_MZ[MARKET_NODE],Country_MZ[COUNTRY_NAME])</f>
        <v>REPUBLIC OF NORTH MACEDONIA</v>
      </c>
    </row>
    <row r="3388" spans="1:10" hidden="1">
      <c r="A3388" s="10" t="s">
        <v>69</v>
      </c>
      <c r="B3388" s="10" t="s">
        <v>82</v>
      </c>
      <c r="C3388" s="10" t="s">
        <v>458</v>
      </c>
      <c r="D3388" s="10">
        <v>2029</v>
      </c>
      <c r="E3388" s="10" t="s">
        <v>82</v>
      </c>
      <c r="F3388" s="10">
        <v>600</v>
      </c>
      <c r="G3388" s="10">
        <v>250</v>
      </c>
      <c r="H3388" s="10" t="s">
        <v>292</v>
      </c>
      <c r="I3388" s="10" t="str">
        <f>_xlfn.XLOOKUP(E3388,Country_MZ[MARKET_NODE],Country_MZ[COUNTRY_NAME])</f>
        <v>SERBIA</v>
      </c>
      <c r="J3388" s="10" t="str">
        <f>_xlfn.XLOOKUP(A3388,Country_MZ[MARKET_NODE],Country_MZ[COUNTRY_NAME])</f>
        <v>REPUBLIC OF NORTH MACEDONIA</v>
      </c>
    </row>
    <row r="3389" spans="1:10" hidden="1">
      <c r="A3389" s="10" t="s">
        <v>69</v>
      </c>
      <c r="B3389" s="10" t="s">
        <v>82</v>
      </c>
      <c r="C3389" s="10" t="s">
        <v>458</v>
      </c>
      <c r="D3389" s="10">
        <v>2030</v>
      </c>
      <c r="E3389" s="10" t="s">
        <v>69</v>
      </c>
      <c r="F3389" s="10">
        <v>600</v>
      </c>
      <c r="G3389" s="10">
        <v>600</v>
      </c>
      <c r="H3389" s="10" t="s">
        <v>291</v>
      </c>
      <c r="I3389" s="10" t="str">
        <f>_xlfn.XLOOKUP(E3389,Country_MZ[MARKET_NODE],Country_MZ[COUNTRY_NAME])</f>
        <v>REPUBLIC OF NORTH MACEDONIA</v>
      </c>
      <c r="J3389" s="10" t="str">
        <f>_xlfn.XLOOKUP(A3389,Country_MZ[MARKET_NODE],Country_MZ[COUNTRY_NAME])</f>
        <v>REPUBLIC OF NORTH MACEDONIA</v>
      </c>
    </row>
    <row r="3390" spans="1:10" hidden="1">
      <c r="A3390" s="10" t="s">
        <v>69</v>
      </c>
      <c r="B3390" s="10" t="s">
        <v>82</v>
      </c>
      <c r="C3390" s="10" t="s">
        <v>458</v>
      </c>
      <c r="D3390" s="10">
        <v>2030</v>
      </c>
      <c r="E3390" s="10" t="s">
        <v>82</v>
      </c>
      <c r="F3390" s="10">
        <v>600</v>
      </c>
      <c r="G3390" s="10">
        <v>250</v>
      </c>
      <c r="H3390" s="10" t="s">
        <v>292</v>
      </c>
      <c r="I3390" s="10" t="str">
        <f>_xlfn.XLOOKUP(E3390,Country_MZ[MARKET_NODE],Country_MZ[COUNTRY_NAME])</f>
        <v>SERBIA</v>
      </c>
      <c r="J3390" s="10" t="str">
        <f>_xlfn.XLOOKUP(A3390,Country_MZ[MARKET_NODE],Country_MZ[COUNTRY_NAME])</f>
        <v>REPUBLIC OF NORTH MACEDONIA</v>
      </c>
    </row>
    <row r="3391" spans="1:10" hidden="1">
      <c r="A3391" s="10" t="s">
        <v>69</v>
      </c>
      <c r="B3391" s="10" t="s">
        <v>82</v>
      </c>
      <c r="C3391" s="10" t="s">
        <v>458</v>
      </c>
      <c r="D3391" s="10">
        <v>2031</v>
      </c>
      <c r="E3391" s="10" t="s">
        <v>69</v>
      </c>
      <c r="F3391" s="10">
        <v>600</v>
      </c>
      <c r="G3391" s="10">
        <v>600</v>
      </c>
      <c r="H3391" s="10" t="s">
        <v>291</v>
      </c>
      <c r="I3391" s="10" t="str">
        <f>_xlfn.XLOOKUP(E3391,Country_MZ[MARKET_NODE],Country_MZ[COUNTRY_NAME])</f>
        <v>REPUBLIC OF NORTH MACEDONIA</v>
      </c>
      <c r="J3391" s="10" t="str">
        <f>_xlfn.XLOOKUP(A3391,Country_MZ[MARKET_NODE],Country_MZ[COUNTRY_NAME])</f>
        <v>REPUBLIC OF NORTH MACEDONIA</v>
      </c>
    </row>
    <row r="3392" spans="1:10" hidden="1">
      <c r="A3392" s="10" t="s">
        <v>69</v>
      </c>
      <c r="B3392" s="10" t="s">
        <v>82</v>
      </c>
      <c r="C3392" s="10" t="s">
        <v>458</v>
      </c>
      <c r="D3392" s="10">
        <v>2031</v>
      </c>
      <c r="E3392" s="10" t="s">
        <v>82</v>
      </c>
      <c r="F3392" s="10">
        <v>600</v>
      </c>
      <c r="G3392" s="10">
        <v>250</v>
      </c>
      <c r="H3392" s="10" t="s">
        <v>292</v>
      </c>
      <c r="I3392" s="10" t="str">
        <f>_xlfn.XLOOKUP(E3392,Country_MZ[MARKET_NODE],Country_MZ[COUNTRY_NAME])</f>
        <v>SERBIA</v>
      </c>
      <c r="J3392" s="10" t="str">
        <f>_xlfn.XLOOKUP(A3392,Country_MZ[MARKET_NODE],Country_MZ[COUNTRY_NAME])</f>
        <v>REPUBLIC OF NORTH MACEDONIA</v>
      </c>
    </row>
    <row r="3393" spans="1:10" hidden="1">
      <c r="A3393" s="10" t="s">
        <v>69</v>
      </c>
      <c r="B3393" s="10" t="s">
        <v>82</v>
      </c>
      <c r="C3393" s="10" t="s">
        <v>458</v>
      </c>
      <c r="D3393" s="10">
        <v>2032</v>
      </c>
      <c r="E3393" s="10" t="s">
        <v>69</v>
      </c>
      <c r="F3393" s="10">
        <v>600</v>
      </c>
      <c r="G3393" s="10">
        <v>600</v>
      </c>
      <c r="H3393" s="10" t="s">
        <v>291</v>
      </c>
      <c r="I3393" s="10" t="str">
        <f>_xlfn.XLOOKUP(E3393,Country_MZ[MARKET_NODE],Country_MZ[COUNTRY_NAME])</f>
        <v>REPUBLIC OF NORTH MACEDONIA</v>
      </c>
      <c r="J3393" s="10" t="str">
        <f>_xlfn.XLOOKUP(A3393,Country_MZ[MARKET_NODE],Country_MZ[COUNTRY_NAME])</f>
        <v>REPUBLIC OF NORTH MACEDONIA</v>
      </c>
    </row>
    <row r="3394" spans="1:10" hidden="1">
      <c r="A3394" s="10" t="s">
        <v>69</v>
      </c>
      <c r="B3394" s="10" t="s">
        <v>82</v>
      </c>
      <c r="C3394" s="10" t="s">
        <v>458</v>
      </c>
      <c r="D3394" s="10">
        <v>2032</v>
      </c>
      <c r="E3394" s="10" t="s">
        <v>82</v>
      </c>
      <c r="F3394" s="10">
        <v>600</v>
      </c>
      <c r="G3394" s="10">
        <v>250</v>
      </c>
      <c r="H3394" s="10" t="s">
        <v>292</v>
      </c>
      <c r="I3394" s="10" t="str">
        <f>_xlfn.XLOOKUP(E3394,Country_MZ[MARKET_NODE],Country_MZ[COUNTRY_NAME])</f>
        <v>SERBIA</v>
      </c>
      <c r="J3394" s="10" t="str">
        <f>_xlfn.XLOOKUP(A3394,Country_MZ[MARKET_NODE],Country_MZ[COUNTRY_NAME])</f>
        <v>REPUBLIC OF NORTH MACEDONIA</v>
      </c>
    </row>
    <row r="3395" spans="1:10" hidden="1">
      <c r="A3395" s="10" t="s">
        <v>69</v>
      </c>
      <c r="B3395" s="10" t="s">
        <v>82</v>
      </c>
      <c r="C3395" s="10" t="s">
        <v>458</v>
      </c>
      <c r="D3395" s="10">
        <v>2033</v>
      </c>
      <c r="E3395" s="10" t="s">
        <v>69</v>
      </c>
      <c r="F3395" s="10">
        <v>600</v>
      </c>
      <c r="G3395" s="10">
        <v>600</v>
      </c>
      <c r="H3395" s="10" t="s">
        <v>291</v>
      </c>
      <c r="I3395" s="10" t="str">
        <f>_xlfn.XLOOKUP(E3395,Country_MZ[MARKET_NODE],Country_MZ[COUNTRY_NAME])</f>
        <v>REPUBLIC OF NORTH MACEDONIA</v>
      </c>
      <c r="J3395" s="10" t="str">
        <f>_xlfn.XLOOKUP(A3395,Country_MZ[MARKET_NODE],Country_MZ[COUNTRY_NAME])</f>
        <v>REPUBLIC OF NORTH MACEDONIA</v>
      </c>
    </row>
    <row r="3396" spans="1:10" hidden="1">
      <c r="A3396" s="10" t="s">
        <v>69</v>
      </c>
      <c r="B3396" s="10" t="s">
        <v>82</v>
      </c>
      <c r="C3396" s="10" t="s">
        <v>458</v>
      </c>
      <c r="D3396" s="10">
        <v>2033</v>
      </c>
      <c r="E3396" s="10" t="s">
        <v>82</v>
      </c>
      <c r="F3396" s="10">
        <v>600</v>
      </c>
      <c r="G3396" s="10">
        <v>250</v>
      </c>
      <c r="H3396" s="10" t="s">
        <v>292</v>
      </c>
      <c r="I3396" s="10" t="str">
        <f>_xlfn.XLOOKUP(E3396,Country_MZ[MARKET_NODE],Country_MZ[COUNTRY_NAME])</f>
        <v>SERBIA</v>
      </c>
      <c r="J3396" s="10" t="str">
        <f>_xlfn.XLOOKUP(A3396,Country_MZ[MARKET_NODE],Country_MZ[COUNTRY_NAME])</f>
        <v>REPUBLIC OF NORTH MACEDONIA</v>
      </c>
    </row>
    <row r="3397" spans="1:10" hidden="1">
      <c r="A3397" s="10" t="s">
        <v>69</v>
      </c>
      <c r="B3397" s="10" t="s">
        <v>82</v>
      </c>
      <c r="C3397" s="10" t="s">
        <v>458</v>
      </c>
      <c r="D3397" s="10">
        <v>2034</v>
      </c>
      <c r="E3397" s="10" t="s">
        <v>69</v>
      </c>
      <c r="F3397" s="10">
        <v>600</v>
      </c>
      <c r="G3397" s="10">
        <v>600</v>
      </c>
      <c r="H3397" s="10" t="s">
        <v>291</v>
      </c>
      <c r="I3397" s="10" t="str">
        <f>_xlfn.XLOOKUP(E3397,Country_MZ[MARKET_NODE],Country_MZ[COUNTRY_NAME])</f>
        <v>REPUBLIC OF NORTH MACEDONIA</v>
      </c>
      <c r="J3397" s="10" t="str">
        <f>_xlfn.XLOOKUP(A3397,Country_MZ[MARKET_NODE],Country_MZ[COUNTRY_NAME])</f>
        <v>REPUBLIC OF NORTH MACEDONIA</v>
      </c>
    </row>
    <row r="3398" spans="1:10" hidden="1">
      <c r="A3398" s="10" t="s">
        <v>69</v>
      </c>
      <c r="B3398" s="10" t="s">
        <v>82</v>
      </c>
      <c r="C3398" s="10" t="s">
        <v>458</v>
      </c>
      <c r="D3398" s="10">
        <v>2034</v>
      </c>
      <c r="E3398" s="10" t="s">
        <v>82</v>
      </c>
      <c r="F3398" s="10">
        <v>600</v>
      </c>
      <c r="G3398" s="10">
        <v>250</v>
      </c>
      <c r="H3398" s="10" t="s">
        <v>292</v>
      </c>
      <c r="I3398" s="10" t="str">
        <f>_xlfn.XLOOKUP(E3398,Country_MZ[MARKET_NODE],Country_MZ[COUNTRY_NAME])</f>
        <v>SERBIA</v>
      </c>
      <c r="J3398" s="10" t="str">
        <f>_xlfn.XLOOKUP(A3398,Country_MZ[MARKET_NODE],Country_MZ[COUNTRY_NAME])</f>
        <v>REPUBLIC OF NORTH MACEDONIA</v>
      </c>
    </row>
    <row r="3399" spans="1:10" hidden="1">
      <c r="A3399" s="10" t="s">
        <v>69</v>
      </c>
      <c r="B3399" s="10" t="s">
        <v>82</v>
      </c>
      <c r="C3399" s="10" t="s">
        <v>458</v>
      </c>
      <c r="D3399" s="10">
        <v>2035</v>
      </c>
      <c r="E3399" s="10" t="s">
        <v>69</v>
      </c>
      <c r="F3399" s="10">
        <v>600</v>
      </c>
      <c r="G3399" s="10">
        <v>600</v>
      </c>
      <c r="H3399" s="10" t="s">
        <v>291</v>
      </c>
      <c r="I3399" s="10" t="str">
        <f>_xlfn.XLOOKUP(E3399,Country_MZ[MARKET_NODE],Country_MZ[COUNTRY_NAME])</f>
        <v>REPUBLIC OF NORTH MACEDONIA</v>
      </c>
      <c r="J3399" s="10" t="str">
        <f>_xlfn.XLOOKUP(A3399,Country_MZ[MARKET_NODE],Country_MZ[COUNTRY_NAME])</f>
        <v>REPUBLIC OF NORTH MACEDONIA</v>
      </c>
    </row>
    <row r="3400" spans="1:10" hidden="1">
      <c r="A3400" s="10" t="s">
        <v>69</v>
      </c>
      <c r="B3400" s="10" t="s">
        <v>82</v>
      </c>
      <c r="C3400" s="10" t="s">
        <v>458</v>
      </c>
      <c r="D3400" s="10">
        <v>2035</v>
      </c>
      <c r="E3400" s="10" t="s">
        <v>82</v>
      </c>
      <c r="F3400" s="10">
        <v>600</v>
      </c>
      <c r="G3400" s="10">
        <v>250</v>
      </c>
      <c r="H3400" s="10" t="s">
        <v>292</v>
      </c>
      <c r="I3400" s="10" t="str">
        <f>_xlfn.XLOOKUP(E3400,Country_MZ[MARKET_NODE],Country_MZ[COUNTRY_NAME])</f>
        <v>SERBIA</v>
      </c>
      <c r="J3400" s="10" t="str">
        <f>_xlfn.XLOOKUP(A3400,Country_MZ[MARKET_NODE],Country_MZ[COUNTRY_NAME])</f>
        <v>REPUBLIC OF NORTH MACEDONIA</v>
      </c>
    </row>
    <row r="3401" spans="1:10" hidden="1">
      <c r="A3401" s="10" t="s">
        <v>70</v>
      </c>
      <c r="B3401" s="10" t="s">
        <v>62</v>
      </c>
      <c r="C3401" s="10" t="s">
        <v>459</v>
      </c>
      <c r="D3401" s="10">
        <v>2025</v>
      </c>
      <c r="E3401" s="10" t="s">
        <v>62</v>
      </c>
      <c r="F3401" s="10">
        <v>0</v>
      </c>
      <c r="G3401" s="10">
        <v>0</v>
      </c>
      <c r="H3401" s="10" t="s">
        <v>291</v>
      </c>
      <c r="I3401" s="10" t="str">
        <f>_xlfn.XLOOKUP(E3401,Country_MZ[MARKET_NODE],Country_MZ[COUNTRY_NAME])</f>
        <v>ITALY</v>
      </c>
      <c r="J3401" s="10" t="str">
        <f>_xlfn.XLOOKUP(A3401,Country_MZ[MARKET_NODE],Country_MZ[COUNTRY_NAME])</f>
        <v>MALTA</v>
      </c>
    </row>
    <row r="3402" spans="1:10" hidden="1">
      <c r="A3402" s="10" t="s">
        <v>70</v>
      </c>
      <c r="B3402" s="10" t="s">
        <v>62</v>
      </c>
      <c r="C3402" s="10" t="s">
        <v>459</v>
      </c>
      <c r="D3402" s="10">
        <v>2025</v>
      </c>
      <c r="E3402" s="10" t="s">
        <v>70</v>
      </c>
      <c r="F3402" s="10">
        <v>0</v>
      </c>
      <c r="G3402" s="10">
        <v>0</v>
      </c>
      <c r="H3402" s="10" t="s">
        <v>291</v>
      </c>
      <c r="I3402" s="10" t="str">
        <f>_xlfn.XLOOKUP(E3402,Country_MZ[MARKET_NODE],Country_MZ[COUNTRY_NAME])</f>
        <v>MALTA</v>
      </c>
      <c r="J3402" s="10" t="str">
        <f>_xlfn.XLOOKUP(A3402,Country_MZ[MARKET_NODE],Country_MZ[COUNTRY_NAME])</f>
        <v>MALTA</v>
      </c>
    </row>
    <row r="3403" spans="1:10" hidden="1">
      <c r="A3403" s="10" t="s">
        <v>70</v>
      </c>
      <c r="B3403" s="10" t="s">
        <v>62</v>
      </c>
      <c r="C3403" s="10" t="s">
        <v>459</v>
      </c>
      <c r="D3403" s="10">
        <v>2026</v>
      </c>
      <c r="E3403" s="10" t="s">
        <v>62</v>
      </c>
      <c r="F3403" s="10">
        <v>450</v>
      </c>
      <c r="G3403" s="10">
        <v>200</v>
      </c>
      <c r="H3403" s="10" t="s">
        <v>292</v>
      </c>
      <c r="I3403" s="10" t="str">
        <f>_xlfn.XLOOKUP(E3403,Country_MZ[MARKET_NODE],Country_MZ[COUNTRY_NAME])</f>
        <v>ITALY</v>
      </c>
      <c r="J3403" s="10" t="str">
        <f>_xlfn.XLOOKUP(A3403,Country_MZ[MARKET_NODE],Country_MZ[COUNTRY_NAME])</f>
        <v>MALTA</v>
      </c>
    </row>
    <row r="3404" spans="1:10" hidden="1">
      <c r="A3404" s="10" t="s">
        <v>70</v>
      </c>
      <c r="B3404" s="10" t="s">
        <v>62</v>
      </c>
      <c r="C3404" s="10" t="s">
        <v>459</v>
      </c>
      <c r="D3404" s="10">
        <v>2026</v>
      </c>
      <c r="E3404" s="10" t="s">
        <v>70</v>
      </c>
      <c r="F3404" s="10">
        <v>450</v>
      </c>
      <c r="G3404" s="10">
        <v>200</v>
      </c>
      <c r="H3404" s="10" t="s">
        <v>292</v>
      </c>
      <c r="I3404" s="10" t="str">
        <f>_xlfn.XLOOKUP(E3404,Country_MZ[MARKET_NODE],Country_MZ[COUNTRY_NAME])</f>
        <v>MALTA</v>
      </c>
      <c r="J3404" s="10" t="str">
        <f>_xlfn.XLOOKUP(A3404,Country_MZ[MARKET_NODE],Country_MZ[COUNTRY_NAME])</f>
        <v>MALTA</v>
      </c>
    </row>
    <row r="3405" spans="1:10" hidden="1">
      <c r="A3405" s="10" t="s">
        <v>70</v>
      </c>
      <c r="B3405" s="10" t="s">
        <v>62</v>
      </c>
      <c r="C3405" s="10" t="s">
        <v>459</v>
      </c>
      <c r="D3405" s="10">
        <v>2027</v>
      </c>
      <c r="E3405" s="10" t="s">
        <v>62</v>
      </c>
      <c r="F3405" s="10">
        <v>0</v>
      </c>
      <c r="G3405" s="10">
        <v>0</v>
      </c>
      <c r="H3405" s="10" t="s">
        <v>291</v>
      </c>
      <c r="I3405" s="10" t="str">
        <f>_xlfn.XLOOKUP(E3405,Country_MZ[MARKET_NODE],Country_MZ[COUNTRY_NAME])</f>
        <v>ITALY</v>
      </c>
      <c r="J3405" s="10" t="str">
        <f>_xlfn.XLOOKUP(A3405,Country_MZ[MARKET_NODE],Country_MZ[COUNTRY_NAME])</f>
        <v>MALTA</v>
      </c>
    </row>
    <row r="3406" spans="1:10" hidden="1">
      <c r="A3406" s="10" t="s">
        <v>70</v>
      </c>
      <c r="B3406" s="10" t="s">
        <v>62</v>
      </c>
      <c r="C3406" s="10" t="s">
        <v>459</v>
      </c>
      <c r="D3406" s="10">
        <v>2027</v>
      </c>
      <c r="E3406" s="10" t="s">
        <v>70</v>
      </c>
      <c r="F3406" s="10">
        <v>0</v>
      </c>
      <c r="G3406" s="10">
        <v>0</v>
      </c>
      <c r="H3406" s="10" t="s">
        <v>291</v>
      </c>
      <c r="I3406" s="10" t="str">
        <f>_xlfn.XLOOKUP(E3406,Country_MZ[MARKET_NODE],Country_MZ[COUNTRY_NAME])</f>
        <v>MALTA</v>
      </c>
      <c r="J3406" s="10" t="str">
        <f>_xlfn.XLOOKUP(A3406,Country_MZ[MARKET_NODE],Country_MZ[COUNTRY_NAME])</f>
        <v>MALTA</v>
      </c>
    </row>
    <row r="3407" spans="1:10" hidden="1">
      <c r="A3407" s="10" t="s">
        <v>70</v>
      </c>
      <c r="B3407" s="10" t="s">
        <v>62</v>
      </c>
      <c r="C3407" s="10" t="s">
        <v>459</v>
      </c>
      <c r="D3407" s="10">
        <v>2028</v>
      </c>
      <c r="E3407" s="10" t="s">
        <v>62</v>
      </c>
      <c r="F3407" s="10">
        <v>425</v>
      </c>
      <c r="G3407" s="10">
        <v>378</v>
      </c>
      <c r="H3407" s="10" t="s">
        <v>292</v>
      </c>
      <c r="I3407" s="10" t="str">
        <f>_xlfn.XLOOKUP(E3407,Country_MZ[MARKET_NODE],Country_MZ[COUNTRY_NAME])</f>
        <v>ITALY</v>
      </c>
      <c r="J3407" s="10" t="str">
        <f>_xlfn.XLOOKUP(A3407,Country_MZ[MARKET_NODE],Country_MZ[COUNTRY_NAME])</f>
        <v>MALTA</v>
      </c>
    </row>
    <row r="3408" spans="1:10" hidden="1">
      <c r="A3408" s="10" t="s">
        <v>70</v>
      </c>
      <c r="B3408" s="10" t="s">
        <v>62</v>
      </c>
      <c r="C3408" s="10" t="s">
        <v>459</v>
      </c>
      <c r="D3408" s="10">
        <v>2028</v>
      </c>
      <c r="E3408" s="10" t="s">
        <v>70</v>
      </c>
      <c r="F3408" s="10">
        <v>450</v>
      </c>
      <c r="G3408" s="10">
        <v>225</v>
      </c>
      <c r="H3408" s="10" t="s">
        <v>292</v>
      </c>
      <c r="I3408" s="10" t="str">
        <f>_xlfn.XLOOKUP(E3408,Country_MZ[MARKET_NODE],Country_MZ[COUNTRY_NAME])</f>
        <v>MALTA</v>
      </c>
      <c r="J3408" s="10" t="str">
        <f>_xlfn.XLOOKUP(A3408,Country_MZ[MARKET_NODE],Country_MZ[COUNTRY_NAME])</f>
        <v>MALTA</v>
      </c>
    </row>
    <row r="3409" spans="1:10" hidden="1">
      <c r="A3409" s="10" t="s">
        <v>70</v>
      </c>
      <c r="B3409" s="10" t="s">
        <v>62</v>
      </c>
      <c r="C3409" s="10" t="s">
        <v>459</v>
      </c>
      <c r="D3409" s="10">
        <v>2029</v>
      </c>
      <c r="E3409" s="10" t="s">
        <v>62</v>
      </c>
      <c r="F3409" s="10">
        <v>425</v>
      </c>
      <c r="G3409" s="10">
        <v>378</v>
      </c>
      <c r="H3409" s="10" t="s">
        <v>292</v>
      </c>
      <c r="I3409" s="10" t="str">
        <f>_xlfn.XLOOKUP(E3409,Country_MZ[MARKET_NODE],Country_MZ[COUNTRY_NAME])</f>
        <v>ITALY</v>
      </c>
      <c r="J3409" s="10" t="str">
        <f>_xlfn.XLOOKUP(A3409,Country_MZ[MARKET_NODE],Country_MZ[COUNTRY_NAME])</f>
        <v>MALTA</v>
      </c>
    </row>
    <row r="3410" spans="1:10" hidden="1">
      <c r="A3410" s="10" t="s">
        <v>70</v>
      </c>
      <c r="B3410" s="10" t="s">
        <v>62</v>
      </c>
      <c r="C3410" s="10" t="s">
        <v>459</v>
      </c>
      <c r="D3410" s="10">
        <v>2029</v>
      </c>
      <c r="E3410" s="10" t="s">
        <v>70</v>
      </c>
      <c r="F3410" s="10">
        <v>0</v>
      </c>
      <c r="G3410" s="10">
        <v>0</v>
      </c>
      <c r="H3410" s="10" t="s">
        <v>291</v>
      </c>
      <c r="I3410" s="10" t="str">
        <f>_xlfn.XLOOKUP(E3410,Country_MZ[MARKET_NODE],Country_MZ[COUNTRY_NAME])</f>
        <v>MALTA</v>
      </c>
      <c r="J3410" s="10" t="str">
        <f>_xlfn.XLOOKUP(A3410,Country_MZ[MARKET_NODE],Country_MZ[COUNTRY_NAME])</f>
        <v>MALTA</v>
      </c>
    </row>
    <row r="3411" spans="1:10" hidden="1">
      <c r="A3411" s="10" t="s">
        <v>70</v>
      </c>
      <c r="B3411" s="10" t="s">
        <v>62</v>
      </c>
      <c r="C3411" s="10" t="s">
        <v>459</v>
      </c>
      <c r="D3411" s="10">
        <v>2030</v>
      </c>
      <c r="E3411" s="10" t="s">
        <v>62</v>
      </c>
      <c r="F3411" s="10">
        <v>425</v>
      </c>
      <c r="G3411" s="10">
        <v>378</v>
      </c>
      <c r="H3411" s="10" t="s">
        <v>292</v>
      </c>
      <c r="I3411" s="10" t="str">
        <f>_xlfn.XLOOKUP(E3411,Country_MZ[MARKET_NODE],Country_MZ[COUNTRY_NAME])</f>
        <v>ITALY</v>
      </c>
      <c r="J3411" s="10" t="str">
        <f>_xlfn.XLOOKUP(A3411,Country_MZ[MARKET_NODE],Country_MZ[COUNTRY_NAME])</f>
        <v>MALTA</v>
      </c>
    </row>
    <row r="3412" spans="1:10" hidden="1">
      <c r="A3412" s="10" t="s">
        <v>70</v>
      </c>
      <c r="B3412" s="10" t="s">
        <v>62</v>
      </c>
      <c r="C3412" s="10" t="s">
        <v>459</v>
      </c>
      <c r="D3412" s="10">
        <v>2030</v>
      </c>
      <c r="E3412" s="10" t="s">
        <v>70</v>
      </c>
      <c r="F3412" s="10">
        <v>450</v>
      </c>
      <c r="G3412" s="10">
        <v>225</v>
      </c>
      <c r="H3412" s="10" t="s">
        <v>292</v>
      </c>
      <c r="I3412" s="10" t="str">
        <f>_xlfn.XLOOKUP(E3412,Country_MZ[MARKET_NODE],Country_MZ[COUNTRY_NAME])</f>
        <v>MALTA</v>
      </c>
      <c r="J3412" s="10" t="str">
        <f>_xlfn.XLOOKUP(A3412,Country_MZ[MARKET_NODE],Country_MZ[COUNTRY_NAME])</f>
        <v>MALTA</v>
      </c>
    </row>
    <row r="3413" spans="1:10" hidden="1">
      <c r="A3413" s="10" t="s">
        <v>70</v>
      </c>
      <c r="B3413" s="10" t="s">
        <v>62</v>
      </c>
      <c r="C3413" s="10" t="s">
        <v>459</v>
      </c>
      <c r="D3413" s="10">
        <v>2031</v>
      </c>
      <c r="E3413" s="10" t="s">
        <v>62</v>
      </c>
      <c r="F3413" s="10">
        <v>425</v>
      </c>
      <c r="G3413" s="10">
        <v>378</v>
      </c>
      <c r="H3413" s="10" t="s">
        <v>292</v>
      </c>
      <c r="I3413" s="10" t="str">
        <f>_xlfn.XLOOKUP(E3413,Country_MZ[MARKET_NODE],Country_MZ[COUNTRY_NAME])</f>
        <v>ITALY</v>
      </c>
      <c r="J3413" s="10" t="str">
        <f>_xlfn.XLOOKUP(A3413,Country_MZ[MARKET_NODE],Country_MZ[COUNTRY_NAME])</f>
        <v>MALTA</v>
      </c>
    </row>
    <row r="3414" spans="1:10" hidden="1">
      <c r="A3414" s="10" t="s">
        <v>70</v>
      </c>
      <c r="B3414" s="10" t="s">
        <v>62</v>
      </c>
      <c r="C3414" s="10" t="s">
        <v>459</v>
      </c>
      <c r="D3414" s="10">
        <v>2031</v>
      </c>
      <c r="E3414" s="10" t="s">
        <v>70</v>
      </c>
      <c r="F3414" s="10">
        <v>0</v>
      </c>
      <c r="G3414" s="10">
        <v>0</v>
      </c>
      <c r="H3414" s="10" t="s">
        <v>291</v>
      </c>
      <c r="I3414" s="10" t="str">
        <f>_xlfn.XLOOKUP(E3414,Country_MZ[MARKET_NODE],Country_MZ[COUNTRY_NAME])</f>
        <v>MALTA</v>
      </c>
      <c r="J3414" s="10" t="str">
        <f>_xlfn.XLOOKUP(A3414,Country_MZ[MARKET_NODE],Country_MZ[COUNTRY_NAME])</f>
        <v>MALTA</v>
      </c>
    </row>
    <row r="3415" spans="1:10" hidden="1">
      <c r="A3415" s="10" t="s">
        <v>70</v>
      </c>
      <c r="B3415" s="10" t="s">
        <v>62</v>
      </c>
      <c r="C3415" s="10" t="s">
        <v>459</v>
      </c>
      <c r="D3415" s="10">
        <v>2032</v>
      </c>
      <c r="E3415" s="10" t="s">
        <v>62</v>
      </c>
      <c r="F3415" s="10">
        <v>425</v>
      </c>
      <c r="G3415" s="10">
        <v>378</v>
      </c>
      <c r="H3415" s="10" t="s">
        <v>292</v>
      </c>
      <c r="I3415" s="10" t="str">
        <f>_xlfn.XLOOKUP(E3415,Country_MZ[MARKET_NODE],Country_MZ[COUNTRY_NAME])</f>
        <v>ITALY</v>
      </c>
      <c r="J3415" s="10" t="str">
        <f>_xlfn.XLOOKUP(A3415,Country_MZ[MARKET_NODE],Country_MZ[COUNTRY_NAME])</f>
        <v>MALTA</v>
      </c>
    </row>
    <row r="3416" spans="1:10" hidden="1">
      <c r="A3416" s="10" t="s">
        <v>70</v>
      </c>
      <c r="B3416" s="10" t="s">
        <v>62</v>
      </c>
      <c r="C3416" s="10" t="s">
        <v>459</v>
      </c>
      <c r="D3416" s="10">
        <v>2032</v>
      </c>
      <c r="E3416" s="10" t="s">
        <v>70</v>
      </c>
      <c r="F3416" s="10">
        <v>0</v>
      </c>
      <c r="G3416" s="10">
        <v>0</v>
      </c>
      <c r="H3416" s="10" t="s">
        <v>291</v>
      </c>
      <c r="I3416" s="10" t="str">
        <f>_xlfn.XLOOKUP(E3416,Country_MZ[MARKET_NODE],Country_MZ[COUNTRY_NAME])</f>
        <v>MALTA</v>
      </c>
      <c r="J3416" s="10" t="str">
        <f>_xlfn.XLOOKUP(A3416,Country_MZ[MARKET_NODE],Country_MZ[COUNTRY_NAME])</f>
        <v>MALTA</v>
      </c>
    </row>
    <row r="3417" spans="1:10" hidden="1">
      <c r="A3417" s="10" t="s">
        <v>70</v>
      </c>
      <c r="B3417" s="10" t="s">
        <v>62</v>
      </c>
      <c r="C3417" s="10" t="s">
        <v>459</v>
      </c>
      <c r="D3417" s="10">
        <v>2033</v>
      </c>
      <c r="E3417" s="10" t="s">
        <v>62</v>
      </c>
      <c r="F3417" s="10">
        <v>425</v>
      </c>
      <c r="G3417" s="10">
        <v>378</v>
      </c>
      <c r="H3417" s="10" t="s">
        <v>292</v>
      </c>
      <c r="I3417" s="10" t="str">
        <f>_xlfn.XLOOKUP(E3417,Country_MZ[MARKET_NODE],Country_MZ[COUNTRY_NAME])</f>
        <v>ITALY</v>
      </c>
      <c r="J3417" s="10" t="str">
        <f>_xlfn.XLOOKUP(A3417,Country_MZ[MARKET_NODE],Country_MZ[COUNTRY_NAME])</f>
        <v>MALTA</v>
      </c>
    </row>
    <row r="3418" spans="1:10" hidden="1">
      <c r="A3418" s="10" t="s">
        <v>70</v>
      </c>
      <c r="B3418" s="10" t="s">
        <v>62</v>
      </c>
      <c r="C3418" s="10" t="s">
        <v>459</v>
      </c>
      <c r="D3418" s="10">
        <v>2033</v>
      </c>
      <c r="E3418" s="10" t="s">
        <v>70</v>
      </c>
      <c r="F3418" s="10">
        <v>0</v>
      </c>
      <c r="G3418" s="10">
        <v>0</v>
      </c>
      <c r="H3418" s="10" t="s">
        <v>291</v>
      </c>
      <c r="I3418" s="10" t="str">
        <f>_xlfn.XLOOKUP(E3418,Country_MZ[MARKET_NODE],Country_MZ[COUNTRY_NAME])</f>
        <v>MALTA</v>
      </c>
      <c r="J3418" s="10" t="str">
        <f>_xlfn.XLOOKUP(A3418,Country_MZ[MARKET_NODE],Country_MZ[COUNTRY_NAME])</f>
        <v>MALTA</v>
      </c>
    </row>
    <row r="3419" spans="1:10" hidden="1">
      <c r="A3419" s="10" t="s">
        <v>70</v>
      </c>
      <c r="B3419" s="10" t="s">
        <v>62</v>
      </c>
      <c r="C3419" s="10" t="s">
        <v>459</v>
      </c>
      <c r="D3419" s="10">
        <v>2034</v>
      </c>
      <c r="E3419" s="10" t="s">
        <v>62</v>
      </c>
      <c r="F3419" s="10">
        <v>425</v>
      </c>
      <c r="G3419" s="10">
        <v>378</v>
      </c>
      <c r="H3419" s="10" t="s">
        <v>292</v>
      </c>
      <c r="I3419" s="10" t="str">
        <f>_xlfn.XLOOKUP(E3419,Country_MZ[MARKET_NODE],Country_MZ[COUNTRY_NAME])</f>
        <v>ITALY</v>
      </c>
      <c r="J3419" s="10" t="str">
        <f>_xlfn.XLOOKUP(A3419,Country_MZ[MARKET_NODE],Country_MZ[COUNTRY_NAME])</f>
        <v>MALTA</v>
      </c>
    </row>
    <row r="3420" spans="1:10" hidden="1">
      <c r="A3420" s="10" t="s">
        <v>70</v>
      </c>
      <c r="B3420" s="10" t="s">
        <v>62</v>
      </c>
      <c r="C3420" s="10" t="s">
        <v>459</v>
      </c>
      <c r="D3420" s="10">
        <v>2034</v>
      </c>
      <c r="E3420" s="10" t="s">
        <v>70</v>
      </c>
      <c r="F3420" s="10">
        <v>0</v>
      </c>
      <c r="G3420" s="10">
        <v>0</v>
      </c>
      <c r="H3420" s="10" t="s">
        <v>291</v>
      </c>
      <c r="I3420" s="10" t="str">
        <f>_xlfn.XLOOKUP(E3420,Country_MZ[MARKET_NODE],Country_MZ[COUNTRY_NAME])</f>
        <v>MALTA</v>
      </c>
      <c r="J3420" s="10" t="str">
        <f>_xlfn.XLOOKUP(A3420,Country_MZ[MARKET_NODE],Country_MZ[COUNTRY_NAME])</f>
        <v>MALTA</v>
      </c>
    </row>
    <row r="3421" spans="1:10" hidden="1">
      <c r="A3421" s="10" t="s">
        <v>70</v>
      </c>
      <c r="B3421" s="10" t="s">
        <v>62</v>
      </c>
      <c r="C3421" s="10" t="s">
        <v>459</v>
      </c>
      <c r="D3421" s="10">
        <v>2035</v>
      </c>
      <c r="E3421" s="10" t="s">
        <v>62</v>
      </c>
      <c r="F3421" s="10">
        <v>425</v>
      </c>
      <c r="G3421" s="10">
        <v>378</v>
      </c>
      <c r="H3421" s="10" t="s">
        <v>292</v>
      </c>
      <c r="I3421" s="10" t="str">
        <f>_xlfn.XLOOKUP(E3421,Country_MZ[MARKET_NODE],Country_MZ[COUNTRY_NAME])</f>
        <v>ITALY</v>
      </c>
      <c r="J3421" s="10" t="str">
        <f>_xlfn.XLOOKUP(A3421,Country_MZ[MARKET_NODE],Country_MZ[COUNTRY_NAME])</f>
        <v>MALTA</v>
      </c>
    </row>
    <row r="3422" spans="1:10" hidden="1">
      <c r="A3422" s="10" t="s">
        <v>70</v>
      </c>
      <c r="B3422" s="10" t="s">
        <v>62</v>
      </c>
      <c r="C3422" s="10" t="s">
        <v>459</v>
      </c>
      <c r="D3422" s="10">
        <v>2035</v>
      </c>
      <c r="E3422" s="10" t="s">
        <v>70</v>
      </c>
      <c r="F3422" s="10">
        <v>450</v>
      </c>
      <c r="G3422" s="10">
        <v>225</v>
      </c>
      <c r="H3422" s="10" t="s">
        <v>292</v>
      </c>
      <c r="I3422" s="10" t="str">
        <f>_xlfn.XLOOKUP(E3422,Country_MZ[MARKET_NODE],Country_MZ[COUNTRY_NAME])</f>
        <v>MALTA</v>
      </c>
      <c r="J3422" s="10" t="str">
        <f>_xlfn.XLOOKUP(A3422,Country_MZ[MARKET_NODE],Country_MZ[COUNTRY_NAME])</f>
        <v>MALTA</v>
      </c>
    </row>
    <row r="3423" spans="1:10" hidden="1">
      <c r="A3423" s="10" t="s">
        <v>71</v>
      </c>
      <c r="B3423" s="10" t="s">
        <v>28</v>
      </c>
      <c r="C3423" s="10" t="s">
        <v>460</v>
      </c>
      <c r="D3423" s="10">
        <v>2025</v>
      </c>
      <c r="E3423" s="10" t="s">
        <v>28</v>
      </c>
      <c r="F3423" s="10">
        <v>3400</v>
      </c>
      <c r="G3423" s="10">
        <v>3400</v>
      </c>
      <c r="H3423" s="10" t="s">
        <v>291</v>
      </c>
      <c r="I3423" s="10" t="str">
        <f>_xlfn.XLOOKUP(E3423,Country_MZ[MARKET_NODE],Country_MZ[COUNTRY_NAME])</f>
        <v>BELGIUM</v>
      </c>
      <c r="J3423" s="10" t="str">
        <f>_xlfn.XLOOKUP(A3423,Country_MZ[MARKET_NODE],Country_MZ[COUNTRY_NAME])</f>
        <v>NETHERLANDS</v>
      </c>
    </row>
    <row r="3424" spans="1:10" hidden="1">
      <c r="A3424" s="10" t="s">
        <v>71</v>
      </c>
      <c r="B3424" s="10" t="s">
        <v>28</v>
      </c>
      <c r="C3424" s="10" t="s">
        <v>460</v>
      </c>
      <c r="D3424" s="10">
        <v>2025</v>
      </c>
      <c r="E3424" s="10" t="s">
        <v>71</v>
      </c>
      <c r="F3424" s="10">
        <v>2400</v>
      </c>
      <c r="G3424" s="10">
        <v>2400</v>
      </c>
      <c r="H3424" s="10" t="s">
        <v>291</v>
      </c>
      <c r="I3424" s="10" t="str">
        <f>_xlfn.XLOOKUP(E3424,Country_MZ[MARKET_NODE],Country_MZ[COUNTRY_NAME])</f>
        <v>NETHERLANDS</v>
      </c>
      <c r="J3424" s="10" t="str">
        <f>_xlfn.XLOOKUP(A3424,Country_MZ[MARKET_NODE],Country_MZ[COUNTRY_NAME])</f>
        <v>NETHERLANDS</v>
      </c>
    </row>
    <row r="3425" spans="1:10" hidden="1">
      <c r="A3425" s="10" t="s">
        <v>71</v>
      </c>
      <c r="B3425" s="10" t="s">
        <v>28</v>
      </c>
      <c r="C3425" s="10" t="s">
        <v>460</v>
      </c>
      <c r="D3425" s="10">
        <v>2026</v>
      </c>
      <c r="E3425" s="10" t="s">
        <v>28</v>
      </c>
      <c r="F3425" s="10">
        <v>3400</v>
      </c>
      <c r="G3425" s="10">
        <v>3400</v>
      </c>
      <c r="H3425" s="10" t="s">
        <v>291</v>
      </c>
      <c r="I3425" s="10" t="str">
        <f>_xlfn.XLOOKUP(E3425,Country_MZ[MARKET_NODE],Country_MZ[COUNTRY_NAME])</f>
        <v>BELGIUM</v>
      </c>
      <c r="J3425" s="10" t="str">
        <f>_xlfn.XLOOKUP(A3425,Country_MZ[MARKET_NODE],Country_MZ[COUNTRY_NAME])</f>
        <v>NETHERLANDS</v>
      </c>
    </row>
    <row r="3426" spans="1:10" hidden="1">
      <c r="A3426" s="10" t="s">
        <v>71</v>
      </c>
      <c r="B3426" s="10" t="s">
        <v>28</v>
      </c>
      <c r="C3426" s="10" t="s">
        <v>460</v>
      </c>
      <c r="D3426" s="10">
        <v>2026</v>
      </c>
      <c r="E3426" s="10" t="s">
        <v>71</v>
      </c>
      <c r="F3426" s="10">
        <v>2400</v>
      </c>
      <c r="G3426" s="10">
        <v>2400</v>
      </c>
      <c r="H3426" s="10" t="s">
        <v>291</v>
      </c>
      <c r="I3426" s="10" t="str">
        <f>_xlfn.XLOOKUP(E3426,Country_MZ[MARKET_NODE],Country_MZ[COUNTRY_NAME])</f>
        <v>NETHERLANDS</v>
      </c>
      <c r="J3426" s="10" t="str">
        <f>_xlfn.XLOOKUP(A3426,Country_MZ[MARKET_NODE],Country_MZ[COUNTRY_NAME])</f>
        <v>NETHERLANDS</v>
      </c>
    </row>
    <row r="3427" spans="1:10" hidden="1">
      <c r="A3427" s="10" t="s">
        <v>71</v>
      </c>
      <c r="B3427" s="10" t="s">
        <v>28</v>
      </c>
      <c r="C3427" s="10" t="s">
        <v>460</v>
      </c>
      <c r="D3427" s="10">
        <v>2027</v>
      </c>
      <c r="E3427" s="10" t="s">
        <v>28</v>
      </c>
      <c r="F3427" s="10">
        <v>3400</v>
      </c>
      <c r="G3427" s="10">
        <v>3400</v>
      </c>
      <c r="H3427" s="10" t="s">
        <v>291</v>
      </c>
      <c r="I3427" s="10" t="str">
        <f>_xlfn.XLOOKUP(E3427,Country_MZ[MARKET_NODE],Country_MZ[COUNTRY_NAME])</f>
        <v>BELGIUM</v>
      </c>
      <c r="J3427" s="10" t="str">
        <f>_xlfn.XLOOKUP(A3427,Country_MZ[MARKET_NODE],Country_MZ[COUNTRY_NAME])</f>
        <v>NETHERLANDS</v>
      </c>
    </row>
    <row r="3428" spans="1:10" hidden="1">
      <c r="A3428" s="10" t="s">
        <v>71</v>
      </c>
      <c r="B3428" s="10" t="s">
        <v>28</v>
      </c>
      <c r="C3428" s="10" t="s">
        <v>460</v>
      </c>
      <c r="D3428" s="10">
        <v>2027</v>
      </c>
      <c r="E3428" s="10" t="s">
        <v>71</v>
      </c>
      <c r="F3428" s="10">
        <v>3400</v>
      </c>
      <c r="G3428" s="10">
        <v>3400</v>
      </c>
      <c r="H3428" s="10" t="s">
        <v>291</v>
      </c>
      <c r="I3428" s="10" t="str">
        <f>_xlfn.XLOOKUP(E3428,Country_MZ[MARKET_NODE],Country_MZ[COUNTRY_NAME])</f>
        <v>NETHERLANDS</v>
      </c>
      <c r="J3428" s="10" t="str">
        <f>_xlfn.XLOOKUP(A3428,Country_MZ[MARKET_NODE],Country_MZ[COUNTRY_NAME])</f>
        <v>NETHERLANDS</v>
      </c>
    </row>
    <row r="3429" spans="1:10" hidden="1">
      <c r="A3429" s="10" t="s">
        <v>71</v>
      </c>
      <c r="B3429" s="10" t="s">
        <v>28</v>
      </c>
      <c r="C3429" s="10" t="s">
        <v>460</v>
      </c>
      <c r="D3429" s="10">
        <v>2028</v>
      </c>
      <c r="E3429" s="10" t="s">
        <v>28</v>
      </c>
      <c r="F3429" s="10">
        <v>3400</v>
      </c>
      <c r="G3429" s="10">
        <v>3400</v>
      </c>
      <c r="H3429" s="10" t="s">
        <v>291</v>
      </c>
      <c r="I3429" s="10" t="str">
        <f>_xlfn.XLOOKUP(E3429,Country_MZ[MARKET_NODE],Country_MZ[COUNTRY_NAME])</f>
        <v>BELGIUM</v>
      </c>
      <c r="J3429" s="10" t="str">
        <f>_xlfn.XLOOKUP(A3429,Country_MZ[MARKET_NODE],Country_MZ[COUNTRY_NAME])</f>
        <v>NETHERLANDS</v>
      </c>
    </row>
    <row r="3430" spans="1:10" hidden="1">
      <c r="A3430" s="10" t="s">
        <v>71</v>
      </c>
      <c r="B3430" s="10" t="s">
        <v>28</v>
      </c>
      <c r="C3430" s="10" t="s">
        <v>460</v>
      </c>
      <c r="D3430" s="10">
        <v>2028</v>
      </c>
      <c r="E3430" s="10" t="s">
        <v>71</v>
      </c>
      <c r="F3430" s="10">
        <v>3400</v>
      </c>
      <c r="G3430" s="10">
        <v>3400</v>
      </c>
      <c r="H3430" s="10" t="s">
        <v>291</v>
      </c>
      <c r="I3430" s="10" t="str">
        <f>_xlfn.XLOOKUP(E3430,Country_MZ[MARKET_NODE],Country_MZ[COUNTRY_NAME])</f>
        <v>NETHERLANDS</v>
      </c>
      <c r="J3430" s="10" t="str">
        <f>_xlfn.XLOOKUP(A3430,Country_MZ[MARKET_NODE],Country_MZ[COUNTRY_NAME])</f>
        <v>NETHERLANDS</v>
      </c>
    </row>
    <row r="3431" spans="1:10" hidden="1">
      <c r="A3431" s="10" t="s">
        <v>71</v>
      </c>
      <c r="B3431" s="10" t="s">
        <v>28</v>
      </c>
      <c r="C3431" s="10" t="s">
        <v>460</v>
      </c>
      <c r="D3431" s="10">
        <v>2029</v>
      </c>
      <c r="E3431" s="10" t="s">
        <v>28</v>
      </c>
      <c r="F3431" s="10">
        <v>3400</v>
      </c>
      <c r="G3431" s="10">
        <v>3400</v>
      </c>
      <c r="H3431" s="10" t="s">
        <v>291</v>
      </c>
      <c r="I3431" s="10" t="str">
        <f>_xlfn.XLOOKUP(E3431,Country_MZ[MARKET_NODE],Country_MZ[COUNTRY_NAME])</f>
        <v>BELGIUM</v>
      </c>
      <c r="J3431" s="10" t="str">
        <f>_xlfn.XLOOKUP(A3431,Country_MZ[MARKET_NODE],Country_MZ[COUNTRY_NAME])</f>
        <v>NETHERLANDS</v>
      </c>
    </row>
    <row r="3432" spans="1:10" hidden="1">
      <c r="A3432" s="10" t="s">
        <v>71</v>
      </c>
      <c r="B3432" s="10" t="s">
        <v>28</v>
      </c>
      <c r="C3432" s="10" t="s">
        <v>460</v>
      </c>
      <c r="D3432" s="10">
        <v>2029</v>
      </c>
      <c r="E3432" s="10" t="s">
        <v>71</v>
      </c>
      <c r="F3432" s="10">
        <v>3400</v>
      </c>
      <c r="G3432" s="10">
        <v>3400</v>
      </c>
      <c r="H3432" s="10" t="s">
        <v>291</v>
      </c>
      <c r="I3432" s="10" t="str">
        <f>_xlfn.XLOOKUP(E3432,Country_MZ[MARKET_NODE],Country_MZ[COUNTRY_NAME])</f>
        <v>NETHERLANDS</v>
      </c>
      <c r="J3432" s="10" t="str">
        <f>_xlfn.XLOOKUP(A3432,Country_MZ[MARKET_NODE],Country_MZ[COUNTRY_NAME])</f>
        <v>NETHERLANDS</v>
      </c>
    </row>
    <row r="3433" spans="1:10" hidden="1">
      <c r="A3433" s="10" t="s">
        <v>71</v>
      </c>
      <c r="B3433" s="10" t="s">
        <v>28</v>
      </c>
      <c r="C3433" s="10" t="s">
        <v>460</v>
      </c>
      <c r="D3433" s="10">
        <v>2030</v>
      </c>
      <c r="E3433" s="10" t="s">
        <v>28</v>
      </c>
      <c r="F3433" s="10">
        <v>3400</v>
      </c>
      <c r="G3433" s="10">
        <v>3400</v>
      </c>
      <c r="H3433" s="10" t="s">
        <v>291</v>
      </c>
      <c r="I3433" s="10" t="str">
        <f>_xlfn.XLOOKUP(E3433,Country_MZ[MARKET_NODE],Country_MZ[COUNTRY_NAME])</f>
        <v>BELGIUM</v>
      </c>
      <c r="J3433" s="10" t="str">
        <f>_xlfn.XLOOKUP(A3433,Country_MZ[MARKET_NODE],Country_MZ[COUNTRY_NAME])</f>
        <v>NETHERLANDS</v>
      </c>
    </row>
    <row r="3434" spans="1:10" hidden="1">
      <c r="A3434" s="10" t="s">
        <v>71</v>
      </c>
      <c r="B3434" s="10" t="s">
        <v>28</v>
      </c>
      <c r="C3434" s="10" t="s">
        <v>460</v>
      </c>
      <c r="D3434" s="10">
        <v>2030</v>
      </c>
      <c r="E3434" s="10" t="s">
        <v>71</v>
      </c>
      <c r="F3434" s="10">
        <v>3400</v>
      </c>
      <c r="G3434" s="10">
        <v>3400</v>
      </c>
      <c r="H3434" s="10" t="s">
        <v>291</v>
      </c>
      <c r="I3434" s="10" t="str">
        <f>_xlfn.XLOOKUP(E3434,Country_MZ[MARKET_NODE],Country_MZ[COUNTRY_NAME])</f>
        <v>NETHERLANDS</v>
      </c>
      <c r="J3434" s="10" t="str">
        <f>_xlfn.XLOOKUP(A3434,Country_MZ[MARKET_NODE],Country_MZ[COUNTRY_NAME])</f>
        <v>NETHERLANDS</v>
      </c>
    </row>
    <row r="3435" spans="1:10" hidden="1">
      <c r="A3435" s="10" t="s">
        <v>71</v>
      </c>
      <c r="B3435" s="10" t="s">
        <v>28</v>
      </c>
      <c r="C3435" s="10" t="s">
        <v>460</v>
      </c>
      <c r="D3435" s="10">
        <v>2031</v>
      </c>
      <c r="E3435" s="10" t="s">
        <v>28</v>
      </c>
      <c r="F3435" s="10">
        <v>3400</v>
      </c>
      <c r="G3435" s="10">
        <v>3400</v>
      </c>
      <c r="H3435" s="10" t="s">
        <v>291</v>
      </c>
      <c r="I3435" s="10" t="str">
        <f>_xlfn.XLOOKUP(E3435,Country_MZ[MARKET_NODE],Country_MZ[COUNTRY_NAME])</f>
        <v>BELGIUM</v>
      </c>
      <c r="J3435" s="10" t="str">
        <f>_xlfn.XLOOKUP(A3435,Country_MZ[MARKET_NODE],Country_MZ[COUNTRY_NAME])</f>
        <v>NETHERLANDS</v>
      </c>
    </row>
    <row r="3436" spans="1:10" hidden="1">
      <c r="A3436" s="10" t="s">
        <v>71</v>
      </c>
      <c r="B3436" s="10" t="s">
        <v>28</v>
      </c>
      <c r="C3436" s="10" t="s">
        <v>460</v>
      </c>
      <c r="D3436" s="10">
        <v>2031</v>
      </c>
      <c r="E3436" s="10" t="s">
        <v>71</v>
      </c>
      <c r="F3436" s="10">
        <v>3400</v>
      </c>
      <c r="G3436" s="10">
        <v>3400</v>
      </c>
      <c r="H3436" s="10" t="s">
        <v>291</v>
      </c>
      <c r="I3436" s="10" t="str">
        <f>_xlfn.XLOOKUP(E3436,Country_MZ[MARKET_NODE],Country_MZ[COUNTRY_NAME])</f>
        <v>NETHERLANDS</v>
      </c>
      <c r="J3436" s="10" t="str">
        <f>_xlfn.XLOOKUP(A3436,Country_MZ[MARKET_NODE],Country_MZ[COUNTRY_NAME])</f>
        <v>NETHERLANDS</v>
      </c>
    </row>
    <row r="3437" spans="1:10" hidden="1">
      <c r="A3437" s="10" t="s">
        <v>71</v>
      </c>
      <c r="B3437" s="10" t="s">
        <v>28</v>
      </c>
      <c r="C3437" s="10" t="s">
        <v>460</v>
      </c>
      <c r="D3437" s="10">
        <v>2032</v>
      </c>
      <c r="E3437" s="10" t="s">
        <v>28</v>
      </c>
      <c r="F3437" s="10">
        <v>3400</v>
      </c>
      <c r="G3437" s="10">
        <v>3400</v>
      </c>
      <c r="H3437" s="10" t="s">
        <v>291</v>
      </c>
      <c r="I3437" s="10" t="str">
        <f>_xlfn.XLOOKUP(E3437,Country_MZ[MARKET_NODE],Country_MZ[COUNTRY_NAME])</f>
        <v>BELGIUM</v>
      </c>
      <c r="J3437" s="10" t="str">
        <f>_xlfn.XLOOKUP(A3437,Country_MZ[MARKET_NODE],Country_MZ[COUNTRY_NAME])</f>
        <v>NETHERLANDS</v>
      </c>
    </row>
    <row r="3438" spans="1:10" hidden="1">
      <c r="A3438" s="10" t="s">
        <v>71</v>
      </c>
      <c r="B3438" s="10" t="s">
        <v>28</v>
      </c>
      <c r="C3438" s="10" t="s">
        <v>460</v>
      </c>
      <c r="D3438" s="10">
        <v>2032</v>
      </c>
      <c r="E3438" s="10" t="s">
        <v>71</v>
      </c>
      <c r="F3438" s="10">
        <v>3400</v>
      </c>
      <c r="G3438" s="10">
        <v>3400</v>
      </c>
      <c r="H3438" s="10" t="s">
        <v>291</v>
      </c>
      <c r="I3438" s="10" t="str">
        <f>_xlfn.XLOOKUP(E3438,Country_MZ[MARKET_NODE],Country_MZ[COUNTRY_NAME])</f>
        <v>NETHERLANDS</v>
      </c>
      <c r="J3438" s="10" t="str">
        <f>_xlfn.XLOOKUP(A3438,Country_MZ[MARKET_NODE],Country_MZ[COUNTRY_NAME])</f>
        <v>NETHERLANDS</v>
      </c>
    </row>
    <row r="3439" spans="1:10" hidden="1">
      <c r="A3439" s="10" t="s">
        <v>71</v>
      </c>
      <c r="B3439" s="10" t="s">
        <v>28</v>
      </c>
      <c r="C3439" s="10" t="s">
        <v>460</v>
      </c>
      <c r="D3439" s="10">
        <v>2033</v>
      </c>
      <c r="E3439" s="10" t="s">
        <v>28</v>
      </c>
      <c r="F3439" s="10">
        <v>3400</v>
      </c>
      <c r="G3439" s="10">
        <v>3400</v>
      </c>
      <c r="H3439" s="10" t="s">
        <v>291</v>
      </c>
      <c r="I3439" s="10" t="str">
        <f>_xlfn.XLOOKUP(E3439,Country_MZ[MARKET_NODE],Country_MZ[COUNTRY_NAME])</f>
        <v>BELGIUM</v>
      </c>
      <c r="J3439" s="10" t="str">
        <f>_xlfn.XLOOKUP(A3439,Country_MZ[MARKET_NODE],Country_MZ[COUNTRY_NAME])</f>
        <v>NETHERLANDS</v>
      </c>
    </row>
    <row r="3440" spans="1:10" hidden="1">
      <c r="A3440" s="10" t="s">
        <v>71</v>
      </c>
      <c r="B3440" s="10" t="s">
        <v>28</v>
      </c>
      <c r="C3440" s="10" t="s">
        <v>460</v>
      </c>
      <c r="D3440" s="10">
        <v>2033</v>
      </c>
      <c r="E3440" s="10" t="s">
        <v>71</v>
      </c>
      <c r="F3440" s="10">
        <v>4400</v>
      </c>
      <c r="G3440" s="10">
        <v>4400</v>
      </c>
      <c r="H3440" s="10" t="s">
        <v>291</v>
      </c>
      <c r="I3440" s="10" t="str">
        <f>_xlfn.XLOOKUP(E3440,Country_MZ[MARKET_NODE],Country_MZ[COUNTRY_NAME])</f>
        <v>NETHERLANDS</v>
      </c>
      <c r="J3440" s="10" t="str">
        <f>_xlfn.XLOOKUP(A3440,Country_MZ[MARKET_NODE],Country_MZ[COUNTRY_NAME])</f>
        <v>NETHERLANDS</v>
      </c>
    </row>
    <row r="3441" spans="1:10" hidden="1">
      <c r="A3441" s="10" t="s">
        <v>71</v>
      </c>
      <c r="B3441" s="10" t="s">
        <v>28</v>
      </c>
      <c r="C3441" s="10" t="s">
        <v>460</v>
      </c>
      <c r="D3441" s="10">
        <v>2034</v>
      </c>
      <c r="E3441" s="10" t="s">
        <v>28</v>
      </c>
      <c r="F3441" s="10">
        <v>4400</v>
      </c>
      <c r="G3441" s="10">
        <v>4400</v>
      </c>
      <c r="H3441" s="10" t="s">
        <v>291</v>
      </c>
      <c r="I3441" s="10" t="str">
        <f>_xlfn.XLOOKUP(E3441,Country_MZ[MARKET_NODE],Country_MZ[COUNTRY_NAME])</f>
        <v>BELGIUM</v>
      </c>
      <c r="J3441" s="10" t="str">
        <f>_xlfn.XLOOKUP(A3441,Country_MZ[MARKET_NODE],Country_MZ[COUNTRY_NAME])</f>
        <v>NETHERLANDS</v>
      </c>
    </row>
    <row r="3442" spans="1:10" hidden="1">
      <c r="A3442" s="10" t="s">
        <v>71</v>
      </c>
      <c r="B3442" s="10" t="s">
        <v>28</v>
      </c>
      <c r="C3442" s="10" t="s">
        <v>460</v>
      </c>
      <c r="D3442" s="10">
        <v>2034</v>
      </c>
      <c r="E3442" s="10" t="s">
        <v>71</v>
      </c>
      <c r="F3442" s="10">
        <v>4400</v>
      </c>
      <c r="G3442" s="10">
        <v>4400</v>
      </c>
      <c r="H3442" s="10" t="s">
        <v>291</v>
      </c>
      <c r="I3442" s="10" t="str">
        <f>_xlfn.XLOOKUP(E3442,Country_MZ[MARKET_NODE],Country_MZ[COUNTRY_NAME])</f>
        <v>NETHERLANDS</v>
      </c>
      <c r="J3442" s="10" t="str">
        <f>_xlfn.XLOOKUP(A3442,Country_MZ[MARKET_NODE],Country_MZ[COUNTRY_NAME])</f>
        <v>NETHERLANDS</v>
      </c>
    </row>
    <row r="3443" spans="1:10" hidden="1">
      <c r="A3443" s="10" t="s">
        <v>71</v>
      </c>
      <c r="B3443" s="10" t="s">
        <v>28</v>
      </c>
      <c r="C3443" s="10" t="s">
        <v>460</v>
      </c>
      <c r="D3443" s="10">
        <v>2035</v>
      </c>
      <c r="E3443" s="10" t="s">
        <v>28</v>
      </c>
      <c r="F3443" s="10">
        <v>4400</v>
      </c>
      <c r="G3443" s="10">
        <v>4400</v>
      </c>
      <c r="H3443" s="10" t="s">
        <v>291</v>
      </c>
      <c r="I3443" s="10" t="str">
        <f>_xlfn.XLOOKUP(E3443,Country_MZ[MARKET_NODE],Country_MZ[COUNTRY_NAME])</f>
        <v>BELGIUM</v>
      </c>
      <c r="J3443" s="10" t="str">
        <f>_xlfn.XLOOKUP(A3443,Country_MZ[MARKET_NODE],Country_MZ[COUNTRY_NAME])</f>
        <v>NETHERLANDS</v>
      </c>
    </row>
    <row r="3444" spans="1:10" hidden="1">
      <c r="A3444" s="10" t="s">
        <v>71</v>
      </c>
      <c r="B3444" s="10" t="s">
        <v>28</v>
      </c>
      <c r="C3444" s="10" t="s">
        <v>460</v>
      </c>
      <c r="D3444" s="10">
        <v>2035</v>
      </c>
      <c r="E3444" s="10" t="s">
        <v>71</v>
      </c>
      <c r="F3444" s="10">
        <v>4400</v>
      </c>
      <c r="G3444" s="10">
        <v>4400</v>
      </c>
      <c r="H3444" s="10" t="s">
        <v>291</v>
      </c>
      <c r="I3444" s="10" t="str">
        <f>_xlfn.XLOOKUP(E3444,Country_MZ[MARKET_NODE],Country_MZ[COUNTRY_NAME])</f>
        <v>NETHERLANDS</v>
      </c>
      <c r="J3444" s="10" t="str">
        <f>_xlfn.XLOOKUP(A3444,Country_MZ[MARKET_NODE],Country_MZ[COUNTRY_NAME])</f>
        <v>NETHERLANDS</v>
      </c>
    </row>
    <row r="3445" spans="1:10" hidden="1">
      <c r="A3445" s="10" t="s">
        <v>71</v>
      </c>
      <c r="B3445" s="10" t="s">
        <v>34</v>
      </c>
      <c r="C3445" s="10" t="s">
        <v>461</v>
      </c>
      <c r="D3445" s="10">
        <v>2025</v>
      </c>
      <c r="E3445" s="10" t="s">
        <v>34</v>
      </c>
      <c r="F3445" s="10">
        <v>0</v>
      </c>
      <c r="G3445" s="10">
        <v>0</v>
      </c>
      <c r="H3445" s="10" t="s">
        <v>291</v>
      </c>
      <c r="I3445" s="10" t="str">
        <f>_xlfn.XLOOKUP(E3445,Country_MZ[MARKET_NODE],Country_MZ[COUNTRY_NAME])</f>
        <v>GERMANY</v>
      </c>
      <c r="J3445" s="10" t="str">
        <f>_xlfn.XLOOKUP(A3445,Country_MZ[MARKET_NODE],Country_MZ[COUNTRY_NAME])</f>
        <v>NETHERLANDS</v>
      </c>
    </row>
    <row r="3446" spans="1:10" hidden="1">
      <c r="A3446" s="10" t="s">
        <v>71</v>
      </c>
      <c r="B3446" s="10" t="s">
        <v>34</v>
      </c>
      <c r="C3446" s="10" t="s">
        <v>461</v>
      </c>
      <c r="D3446" s="10">
        <v>2025</v>
      </c>
      <c r="E3446" s="10" t="s">
        <v>71</v>
      </c>
      <c r="F3446" s="10">
        <v>4400</v>
      </c>
      <c r="G3446" s="10">
        <v>4400</v>
      </c>
      <c r="H3446" s="10" t="s">
        <v>291</v>
      </c>
      <c r="I3446" s="10" t="str">
        <f>_xlfn.XLOOKUP(E3446,Country_MZ[MARKET_NODE],Country_MZ[COUNTRY_NAME])</f>
        <v>NETHERLANDS</v>
      </c>
      <c r="J3446" s="10" t="str">
        <f>_xlfn.XLOOKUP(A3446,Country_MZ[MARKET_NODE],Country_MZ[COUNTRY_NAME])</f>
        <v>NETHERLANDS</v>
      </c>
    </row>
    <row r="3447" spans="1:10" hidden="1">
      <c r="A3447" s="10" t="s">
        <v>71</v>
      </c>
      <c r="B3447" s="10" t="s">
        <v>34</v>
      </c>
      <c r="C3447" s="10" t="s">
        <v>461</v>
      </c>
      <c r="D3447" s="10">
        <v>2026</v>
      </c>
      <c r="E3447" s="10" t="s">
        <v>34</v>
      </c>
      <c r="F3447" s="10">
        <v>5000</v>
      </c>
      <c r="G3447" s="10">
        <v>5000</v>
      </c>
      <c r="H3447" s="10" t="s">
        <v>291</v>
      </c>
      <c r="I3447" s="10" t="str">
        <f>_xlfn.XLOOKUP(E3447,Country_MZ[MARKET_NODE],Country_MZ[COUNTRY_NAME])</f>
        <v>GERMANY</v>
      </c>
      <c r="J3447" s="10" t="str">
        <f>_xlfn.XLOOKUP(A3447,Country_MZ[MARKET_NODE],Country_MZ[COUNTRY_NAME])</f>
        <v>NETHERLANDS</v>
      </c>
    </row>
    <row r="3448" spans="1:10" hidden="1">
      <c r="A3448" s="10" t="s">
        <v>71</v>
      </c>
      <c r="B3448" s="10" t="s">
        <v>34</v>
      </c>
      <c r="C3448" s="10" t="s">
        <v>461</v>
      </c>
      <c r="D3448" s="10">
        <v>2026</v>
      </c>
      <c r="E3448" s="10" t="s">
        <v>71</v>
      </c>
      <c r="F3448" s="10">
        <v>4400</v>
      </c>
      <c r="G3448" s="10">
        <v>4400</v>
      </c>
      <c r="H3448" s="10" t="s">
        <v>291</v>
      </c>
      <c r="I3448" s="10" t="str">
        <f>_xlfn.XLOOKUP(E3448,Country_MZ[MARKET_NODE],Country_MZ[COUNTRY_NAME])</f>
        <v>NETHERLANDS</v>
      </c>
      <c r="J3448" s="10" t="str">
        <f>_xlfn.XLOOKUP(A3448,Country_MZ[MARKET_NODE],Country_MZ[COUNTRY_NAME])</f>
        <v>NETHERLANDS</v>
      </c>
    </row>
    <row r="3449" spans="1:10" hidden="1">
      <c r="A3449" s="10" t="s">
        <v>71</v>
      </c>
      <c r="B3449" s="10" t="s">
        <v>34</v>
      </c>
      <c r="C3449" s="10" t="s">
        <v>461</v>
      </c>
      <c r="D3449" s="10">
        <v>2027</v>
      </c>
      <c r="E3449" s="10" t="s">
        <v>34</v>
      </c>
      <c r="F3449" s="10">
        <v>5000</v>
      </c>
      <c r="G3449" s="10">
        <v>5000</v>
      </c>
      <c r="H3449" s="10" t="s">
        <v>291</v>
      </c>
      <c r="I3449" s="10" t="str">
        <f>_xlfn.XLOOKUP(E3449,Country_MZ[MARKET_NODE],Country_MZ[COUNTRY_NAME])</f>
        <v>GERMANY</v>
      </c>
      <c r="J3449" s="10" t="str">
        <f>_xlfn.XLOOKUP(A3449,Country_MZ[MARKET_NODE],Country_MZ[COUNTRY_NAME])</f>
        <v>NETHERLANDS</v>
      </c>
    </row>
    <row r="3450" spans="1:10" hidden="1">
      <c r="A3450" s="10" t="s">
        <v>71</v>
      </c>
      <c r="B3450" s="10" t="s">
        <v>34</v>
      </c>
      <c r="C3450" s="10" t="s">
        <v>461</v>
      </c>
      <c r="D3450" s="10">
        <v>2027</v>
      </c>
      <c r="E3450" s="10" t="s">
        <v>71</v>
      </c>
      <c r="F3450" s="10">
        <v>5000</v>
      </c>
      <c r="G3450" s="10">
        <v>5000</v>
      </c>
      <c r="H3450" s="10" t="s">
        <v>291</v>
      </c>
      <c r="I3450" s="10" t="str">
        <f>_xlfn.XLOOKUP(E3450,Country_MZ[MARKET_NODE],Country_MZ[COUNTRY_NAME])</f>
        <v>NETHERLANDS</v>
      </c>
      <c r="J3450" s="10" t="str">
        <f>_xlfn.XLOOKUP(A3450,Country_MZ[MARKET_NODE],Country_MZ[COUNTRY_NAME])</f>
        <v>NETHERLANDS</v>
      </c>
    </row>
    <row r="3451" spans="1:10" hidden="1">
      <c r="A3451" s="10" t="s">
        <v>71</v>
      </c>
      <c r="B3451" s="10" t="s">
        <v>34</v>
      </c>
      <c r="C3451" s="10" t="s">
        <v>461</v>
      </c>
      <c r="D3451" s="10">
        <v>2028</v>
      </c>
      <c r="E3451" s="10" t="s">
        <v>34</v>
      </c>
      <c r="F3451" s="10">
        <v>5000</v>
      </c>
      <c r="G3451" s="10">
        <v>5000</v>
      </c>
      <c r="H3451" s="10" t="s">
        <v>291</v>
      </c>
      <c r="I3451" s="10" t="str">
        <f>_xlfn.XLOOKUP(E3451,Country_MZ[MARKET_NODE],Country_MZ[COUNTRY_NAME])</f>
        <v>GERMANY</v>
      </c>
      <c r="J3451" s="10" t="str">
        <f>_xlfn.XLOOKUP(A3451,Country_MZ[MARKET_NODE],Country_MZ[COUNTRY_NAME])</f>
        <v>NETHERLANDS</v>
      </c>
    </row>
    <row r="3452" spans="1:10" hidden="1">
      <c r="A3452" s="10" t="s">
        <v>71</v>
      </c>
      <c r="B3452" s="10" t="s">
        <v>34</v>
      </c>
      <c r="C3452" s="10" t="s">
        <v>461</v>
      </c>
      <c r="D3452" s="10">
        <v>2028</v>
      </c>
      <c r="E3452" s="10" t="s">
        <v>71</v>
      </c>
      <c r="F3452" s="10">
        <v>5000</v>
      </c>
      <c r="G3452" s="10">
        <v>5000</v>
      </c>
      <c r="H3452" s="10" t="s">
        <v>291</v>
      </c>
      <c r="I3452" s="10" t="str">
        <f>_xlfn.XLOOKUP(E3452,Country_MZ[MARKET_NODE],Country_MZ[COUNTRY_NAME])</f>
        <v>NETHERLANDS</v>
      </c>
      <c r="J3452" s="10" t="str">
        <f>_xlfn.XLOOKUP(A3452,Country_MZ[MARKET_NODE],Country_MZ[COUNTRY_NAME])</f>
        <v>NETHERLANDS</v>
      </c>
    </row>
    <row r="3453" spans="1:10" hidden="1">
      <c r="A3453" s="10" t="s">
        <v>71</v>
      </c>
      <c r="B3453" s="10" t="s">
        <v>34</v>
      </c>
      <c r="C3453" s="10" t="s">
        <v>461</v>
      </c>
      <c r="D3453" s="10">
        <v>2029</v>
      </c>
      <c r="E3453" s="10" t="s">
        <v>34</v>
      </c>
      <c r="F3453" s="10">
        <v>5000</v>
      </c>
      <c r="G3453" s="10">
        <v>5000</v>
      </c>
      <c r="H3453" s="10" t="s">
        <v>291</v>
      </c>
      <c r="I3453" s="10" t="str">
        <f>_xlfn.XLOOKUP(E3453,Country_MZ[MARKET_NODE],Country_MZ[COUNTRY_NAME])</f>
        <v>GERMANY</v>
      </c>
      <c r="J3453" s="10" t="str">
        <f>_xlfn.XLOOKUP(A3453,Country_MZ[MARKET_NODE],Country_MZ[COUNTRY_NAME])</f>
        <v>NETHERLANDS</v>
      </c>
    </row>
    <row r="3454" spans="1:10" hidden="1">
      <c r="A3454" s="10" t="s">
        <v>71</v>
      </c>
      <c r="B3454" s="10" t="s">
        <v>34</v>
      </c>
      <c r="C3454" s="10" t="s">
        <v>461</v>
      </c>
      <c r="D3454" s="10">
        <v>2029</v>
      </c>
      <c r="E3454" s="10" t="s">
        <v>71</v>
      </c>
      <c r="F3454" s="10">
        <v>5000</v>
      </c>
      <c r="G3454" s="10">
        <v>5000</v>
      </c>
      <c r="H3454" s="10" t="s">
        <v>291</v>
      </c>
      <c r="I3454" s="10" t="str">
        <f>_xlfn.XLOOKUP(E3454,Country_MZ[MARKET_NODE],Country_MZ[COUNTRY_NAME])</f>
        <v>NETHERLANDS</v>
      </c>
      <c r="J3454" s="10" t="str">
        <f>_xlfn.XLOOKUP(A3454,Country_MZ[MARKET_NODE],Country_MZ[COUNTRY_NAME])</f>
        <v>NETHERLANDS</v>
      </c>
    </row>
    <row r="3455" spans="1:10" hidden="1">
      <c r="A3455" s="10" t="s">
        <v>71</v>
      </c>
      <c r="B3455" s="10" t="s">
        <v>34</v>
      </c>
      <c r="C3455" s="10" t="s">
        <v>461</v>
      </c>
      <c r="D3455" s="10">
        <v>2030</v>
      </c>
      <c r="E3455" s="10" t="s">
        <v>34</v>
      </c>
      <c r="F3455" s="10">
        <v>5000</v>
      </c>
      <c r="G3455" s="10">
        <v>5000</v>
      </c>
      <c r="H3455" s="10" t="s">
        <v>291</v>
      </c>
      <c r="I3455" s="10" t="str">
        <f>_xlfn.XLOOKUP(E3455,Country_MZ[MARKET_NODE],Country_MZ[COUNTRY_NAME])</f>
        <v>GERMANY</v>
      </c>
      <c r="J3455" s="10" t="str">
        <f>_xlfn.XLOOKUP(A3455,Country_MZ[MARKET_NODE],Country_MZ[COUNTRY_NAME])</f>
        <v>NETHERLANDS</v>
      </c>
    </row>
    <row r="3456" spans="1:10" hidden="1">
      <c r="A3456" s="10" t="s">
        <v>71</v>
      </c>
      <c r="B3456" s="10" t="s">
        <v>34</v>
      </c>
      <c r="C3456" s="10" t="s">
        <v>461</v>
      </c>
      <c r="D3456" s="10">
        <v>2030</v>
      </c>
      <c r="E3456" s="10" t="s">
        <v>71</v>
      </c>
      <c r="F3456" s="10">
        <v>5000</v>
      </c>
      <c r="G3456" s="10">
        <v>5000</v>
      </c>
      <c r="H3456" s="10" t="s">
        <v>291</v>
      </c>
      <c r="I3456" s="10" t="str">
        <f>_xlfn.XLOOKUP(E3456,Country_MZ[MARKET_NODE],Country_MZ[COUNTRY_NAME])</f>
        <v>NETHERLANDS</v>
      </c>
      <c r="J3456" s="10" t="str">
        <f>_xlfn.XLOOKUP(A3456,Country_MZ[MARKET_NODE],Country_MZ[COUNTRY_NAME])</f>
        <v>NETHERLANDS</v>
      </c>
    </row>
    <row r="3457" spans="1:10" hidden="1">
      <c r="A3457" s="10" t="s">
        <v>71</v>
      </c>
      <c r="B3457" s="10" t="s">
        <v>34</v>
      </c>
      <c r="C3457" s="10" t="s">
        <v>461</v>
      </c>
      <c r="D3457" s="10">
        <v>2031</v>
      </c>
      <c r="E3457" s="10" t="s">
        <v>34</v>
      </c>
      <c r="F3457" s="10">
        <v>5000</v>
      </c>
      <c r="G3457" s="10">
        <v>5000</v>
      </c>
      <c r="H3457" s="10" t="s">
        <v>291</v>
      </c>
      <c r="I3457" s="10" t="str">
        <f>_xlfn.XLOOKUP(E3457,Country_MZ[MARKET_NODE],Country_MZ[COUNTRY_NAME])</f>
        <v>GERMANY</v>
      </c>
      <c r="J3457" s="10" t="str">
        <f>_xlfn.XLOOKUP(A3457,Country_MZ[MARKET_NODE],Country_MZ[COUNTRY_NAME])</f>
        <v>NETHERLANDS</v>
      </c>
    </row>
    <row r="3458" spans="1:10" hidden="1">
      <c r="A3458" s="10" t="s">
        <v>71</v>
      </c>
      <c r="B3458" s="10" t="s">
        <v>34</v>
      </c>
      <c r="C3458" s="10" t="s">
        <v>461</v>
      </c>
      <c r="D3458" s="10">
        <v>2031</v>
      </c>
      <c r="E3458" s="10" t="s">
        <v>71</v>
      </c>
      <c r="F3458" s="10">
        <v>5000</v>
      </c>
      <c r="G3458" s="10">
        <v>5000</v>
      </c>
      <c r="H3458" s="10" t="s">
        <v>291</v>
      </c>
      <c r="I3458" s="10" t="str">
        <f>_xlfn.XLOOKUP(E3458,Country_MZ[MARKET_NODE],Country_MZ[COUNTRY_NAME])</f>
        <v>NETHERLANDS</v>
      </c>
      <c r="J3458" s="10" t="str">
        <f>_xlfn.XLOOKUP(A3458,Country_MZ[MARKET_NODE],Country_MZ[COUNTRY_NAME])</f>
        <v>NETHERLANDS</v>
      </c>
    </row>
    <row r="3459" spans="1:10" hidden="1">
      <c r="A3459" s="10" t="s">
        <v>71</v>
      </c>
      <c r="B3459" s="10" t="s">
        <v>34</v>
      </c>
      <c r="C3459" s="10" t="s">
        <v>461</v>
      </c>
      <c r="D3459" s="10">
        <v>2032</v>
      </c>
      <c r="E3459" s="10" t="s">
        <v>34</v>
      </c>
      <c r="F3459" s="10">
        <v>5000</v>
      </c>
      <c r="G3459" s="10">
        <v>5000</v>
      </c>
      <c r="H3459" s="10" t="s">
        <v>291</v>
      </c>
      <c r="I3459" s="10" t="str">
        <f>_xlfn.XLOOKUP(E3459,Country_MZ[MARKET_NODE],Country_MZ[COUNTRY_NAME])</f>
        <v>GERMANY</v>
      </c>
      <c r="J3459" s="10" t="str">
        <f>_xlfn.XLOOKUP(A3459,Country_MZ[MARKET_NODE],Country_MZ[COUNTRY_NAME])</f>
        <v>NETHERLANDS</v>
      </c>
    </row>
    <row r="3460" spans="1:10" hidden="1">
      <c r="A3460" s="10" t="s">
        <v>71</v>
      </c>
      <c r="B3460" s="10" t="s">
        <v>34</v>
      </c>
      <c r="C3460" s="10" t="s">
        <v>461</v>
      </c>
      <c r="D3460" s="10">
        <v>2032</v>
      </c>
      <c r="E3460" s="10" t="s">
        <v>71</v>
      </c>
      <c r="F3460" s="10">
        <v>5000</v>
      </c>
      <c r="G3460" s="10">
        <v>5000</v>
      </c>
      <c r="H3460" s="10" t="s">
        <v>291</v>
      </c>
      <c r="I3460" s="10" t="str">
        <f>_xlfn.XLOOKUP(E3460,Country_MZ[MARKET_NODE],Country_MZ[COUNTRY_NAME])</f>
        <v>NETHERLANDS</v>
      </c>
      <c r="J3460" s="10" t="str">
        <f>_xlfn.XLOOKUP(A3460,Country_MZ[MARKET_NODE],Country_MZ[COUNTRY_NAME])</f>
        <v>NETHERLANDS</v>
      </c>
    </row>
    <row r="3461" spans="1:10" hidden="1">
      <c r="A3461" s="10" t="s">
        <v>71</v>
      </c>
      <c r="B3461" s="10" t="s">
        <v>34</v>
      </c>
      <c r="C3461" s="10" t="s">
        <v>461</v>
      </c>
      <c r="D3461" s="10">
        <v>2033</v>
      </c>
      <c r="E3461" s="10" t="s">
        <v>34</v>
      </c>
      <c r="F3461" s="10">
        <v>5000</v>
      </c>
      <c r="G3461" s="10">
        <v>5000</v>
      </c>
      <c r="H3461" s="10" t="s">
        <v>291</v>
      </c>
      <c r="I3461" s="10" t="str">
        <f>_xlfn.XLOOKUP(E3461,Country_MZ[MARKET_NODE],Country_MZ[COUNTRY_NAME])</f>
        <v>GERMANY</v>
      </c>
      <c r="J3461" s="10" t="str">
        <f>_xlfn.XLOOKUP(A3461,Country_MZ[MARKET_NODE],Country_MZ[COUNTRY_NAME])</f>
        <v>NETHERLANDS</v>
      </c>
    </row>
    <row r="3462" spans="1:10" hidden="1">
      <c r="A3462" s="10" t="s">
        <v>71</v>
      </c>
      <c r="B3462" s="10" t="s">
        <v>34</v>
      </c>
      <c r="C3462" s="10" t="s">
        <v>461</v>
      </c>
      <c r="D3462" s="10">
        <v>2033</v>
      </c>
      <c r="E3462" s="10" t="s">
        <v>71</v>
      </c>
      <c r="F3462" s="10">
        <v>5000</v>
      </c>
      <c r="G3462" s="10">
        <v>5000</v>
      </c>
      <c r="H3462" s="10" t="s">
        <v>291</v>
      </c>
      <c r="I3462" s="10" t="str">
        <f>_xlfn.XLOOKUP(E3462,Country_MZ[MARKET_NODE],Country_MZ[COUNTRY_NAME])</f>
        <v>NETHERLANDS</v>
      </c>
      <c r="J3462" s="10" t="str">
        <f>_xlfn.XLOOKUP(A3462,Country_MZ[MARKET_NODE],Country_MZ[COUNTRY_NAME])</f>
        <v>NETHERLANDS</v>
      </c>
    </row>
    <row r="3463" spans="1:10" hidden="1">
      <c r="A3463" s="10" t="s">
        <v>71</v>
      </c>
      <c r="B3463" s="10" t="s">
        <v>34</v>
      </c>
      <c r="C3463" s="10" t="s">
        <v>461</v>
      </c>
      <c r="D3463" s="10">
        <v>2034</v>
      </c>
      <c r="E3463" s="10" t="s">
        <v>34</v>
      </c>
      <c r="F3463" s="10">
        <v>5000</v>
      </c>
      <c r="G3463" s="10">
        <v>5000</v>
      </c>
      <c r="H3463" s="10" t="s">
        <v>291</v>
      </c>
      <c r="I3463" s="10" t="str">
        <f>_xlfn.XLOOKUP(E3463,Country_MZ[MARKET_NODE],Country_MZ[COUNTRY_NAME])</f>
        <v>GERMANY</v>
      </c>
      <c r="J3463" s="10" t="str">
        <f>_xlfn.XLOOKUP(A3463,Country_MZ[MARKET_NODE],Country_MZ[COUNTRY_NAME])</f>
        <v>NETHERLANDS</v>
      </c>
    </row>
    <row r="3464" spans="1:10" hidden="1">
      <c r="A3464" s="10" t="s">
        <v>71</v>
      </c>
      <c r="B3464" s="10" t="s">
        <v>34</v>
      </c>
      <c r="C3464" s="10" t="s">
        <v>461</v>
      </c>
      <c r="D3464" s="10">
        <v>2034</v>
      </c>
      <c r="E3464" s="10" t="s">
        <v>71</v>
      </c>
      <c r="F3464" s="10">
        <v>5000</v>
      </c>
      <c r="G3464" s="10">
        <v>5000</v>
      </c>
      <c r="H3464" s="10" t="s">
        <v>291</v>
      </c>
      <c r="I3464" s="10" t="str">
        <f>_xlfn.XLOOKUP(E3464,Country_MZ[MARKET_NODE],Country_MZ[COUNTRY_NAME])</f>
        <v>NETHERLANDS</v>
      </c>
      <c r="J3464" s="10" t="str">
        <f>_xlfn.XLOOKUP(A3464,Country_MZ[MARKET_NODE],Country_MZ[COUNTRY_NAME])</f>
        <v>NETHERLANDS</v>
      </c>
    </row>
    <row r="3465" spans="1:10" hidden="1">
      <c r="A3465" s="10" t="s">
        <v>71</v>
      </c>
      <c r="B3465" s="10" t="s">
        <v>34</v>
      </c>
      <c r="C3465" s="10" t="s">
        <v>461</v>
      </c>
      <c r="D3465" s="10">
        <v>2035</v>
      </c>
      <c r="E3465" s="10" t="s">
        <v>34</v>
      </c>
      <c r="F3465" s="10">
        <v>5000</v>
      </c>
      <c r="G3465" s="10">
        <v>5000</v>
      </c>
      <c r="H3465" s="10" t="s">
        <v>291</v>
      </c>
      <c r="I3465" s="10" t="str">
        <f>_xlfn.XLOOKUP(E3465,Country_MZ[MARKET_NODE],Country_MZ[COUNTRY_NAME])</f>
        <v>GERMANY</v>
      </c>
      <c r="J3465" s="10" t="str">
        <f>_xlfn.XLOOKUP(A3465,Country_MZ[MARKET_NODE],Country_MZ[COUNTRY_NAME])</f>
        <v>NETHERLANDS</v>
      </c>
    </row>
    <row r="3466" spans="1:10" hidden="1">
      <c r="A3466" s="10" t="s">
        <v>71</v>
      </c>
      <c r="B3466" s="10" t="s">
        <v>34</v>
      </c>
      <c r="C3466" s="10" t="s">
        <v>461</v>
      </c>
      <c r="D3466" s="10">
        <v>2035</v>
      </c>
      <c r="E3466" s="10" t="s">
        <v>71</v>
      </c>
      <c r="F3466" s="10">
        <v>5000</v>
      </c>
      <c r="G3466" s="10">
        <v>5000</v>
      </c>
      <c r="H3466" s="10" t="s">
        <v>291</v>
      </c>
      <c r="I3466" s="10" t="str">
        <f>_xlfn.XLOOKUP(E3466,Country_MZ[MARKET_NODE],Country_MZ[COUNTRY_NAME])</f>
        <v>NETHERLANDS</v>
      </c>
      <c r="J3466" s="10" t="str">
        <f>_xlfn.XLOOKUP(A3466,Country_MZ[MARKET_NODE],Country_MZ[COUNTRY_NAME])</f>
        <v>NETHERLANDS</v>
      </c>
    </row>
    <row r="3467" spans="1:10" hidden="1">
      <c r="A3467" s="10" t="s">
        <v>71</v>
      </c>
      <c r="B3467" s="10" t="s">
        <v>45</v>
      </c>
      <c r="C3467" s="10" t="s">
        <v>462</v>
      </c>
      <c r="D3467" s="10">
        <v>2025</v>
      </c>
      <c r="E3467" s="10" t="s">
        <v>45</v>
      </c>
      <c r="F3467" s="10">
        <v>700</v>
      </c>
      <c r="G3467" s="10">
        <v>0</v>
      </c>
      <c r="H3467" s="10" t="s">
        <v>292</v>
      </c>
      <c r="I3467" s="10" t="str">
        <f>_xlfn.XLOOKUP(E3467,Country_MZ[MARKET_NODE],Country_MZ[COUNTRY_NAME])</f>
        <v>DENMARK</v>
      </c>
      <c r="J3467" s="10" t="str">
        <f>_xlfn.XLOOKUP(A3467,Country_MZ[MARKET_NODE],Country_MZ[COUNTRY_NAME])</f>
        <v>NETHERLANDS</v>
      </c>
    </row>
    <row r="3468" spans="1:10" hidden="1">
      <c r="A3468" s="10" t="s">
        <v>71</v>
      </c>
      <c r="B3468" s="10" t="s">
        <v>45</v>
      </c>
      <c r="C3468" s="10" t="s">
        <v>462</v>
      </c>
      <c r="D3468" s="10">
        <v>2025</v>
      </c>
      <c r="E3468" s="10" t="s">
        <v>71</v>
      </c>
      <c r="F3468" s="10">
        <v>700</v>
      </c>
      <c r="G3468" s="10">
        <v>700</v>
      </c>
      <c r="H3468" s="10" t="s">
        <v>291</v>
      </c>
      <c r="I3468" s="10" t="str">
        <f>_xlfn.XLOOKUP(E3468,Country_MZ[MARKET_NODE],Country_MZ[COUNTRY_NAME])</f>
        <v>NETHERLANDS</v>
      </c>
      <c r="J3468" s="10" t="str">
        <f>_xlfn.XLOOKUP(A3468,Country_MZ[MARKET_NODE],Country_MZ[COUNTRY_NAME])</f>
        <v>NETHERLANDS</v>
      </c>
    </row>
    <row r="3469" spans="1:10" hidden="1">
      <c r="A3469" s="10" t="s">
        <v>71</v>
      </c>
      <c r="B3469" s="10" t="s">
        <v>45</v>
      </c>
      <c r="C3469" s="10" t="s">
        <v>462</v>
      </c>
      <c r="D3469" s="10">
        <v>2026</v>
      </c>
      <c r="E3469" s="10" t="s">
        <v>45</v>
      </c>
      <c r="F3469" s="10">
        <v>700</v>
      </c>
      <c r="G3469" s="10">
        <v>0</v>
      </c>
      <c r="H3469" s="10" t="s">
        <v>292</v>
      </c>
      <c r="I3469" s="10" t="str">
        <f>_xlfn.XLOOKUP(E3469,Country_MZ[MARKET_NODE],Country_MZ[COUNTRY_NAME])</f>
        <v>DENMARK</v>
      </c>
      <c r="J3469" s="10" t="str">
        <f>_xlfn.XLOOKUP(A3469,Country_MZ[MARKET_NODE],Country_MZ[COUNTRY_NAME])</f>
        <v>NETHERLANDS</v>
      </c>
    </row>
    <row r="3470" spans="1:10" hidden="1">
      <c r="A3470" s="10" t="s">
        <v>71</v>
      </c>
      <c r="B3470" s="10" t="s">
        <v>45</v>
      </c>
      <c r="C3470" s="10" t="s">
        <v>462</v>
      </c>
      <c r="D3470" s="10">
        <v>2026</v>
      </c>
      <c r="E3470" s="10" t="s">
        <v>71</v>
      </c>
      <c r="F3470" s="10">
        <v>700</v>
      </c>
      <c r="G3470" s="10">
        <v>700</v>
      </c>
      <c r="H3470" s="10" t="s">
        <v>291</v>
      </c>
      <c r="I3470" s="10" t="str">
        <f>_xlfn.XLOOKUP(E3470,Country_MZ[MARKET_NODE],Country_MZ[COUNTRY_NAME])</f>
        <v>NETHERLANDS</v>
      </c>
      <c r="J3470" s="10" t="str">
        <f>_xlfn.XLOOKUP(A3470,Country_MZ[MARKET_NODE],Country_MZ[COUNTRY_NAME])</f>
        <v>NETHERLANDS</v>
      </c>
    </row>
    <row r="3471" spans="1:10" hidden="1">
      <c r="A3471" s="10" t="s">
        <v>71</v>
      </c>
      <c r="B3471" s="10" t="s">
        <v>45</v>
      </c>
      <c r="C3471" s="10" t="s">
        <v>462</v>
      </c>
      <c r="D3471" s="10">
        <v>2027</v>
      </c>
      <c r="E3471" s="10" t="s">
        <v>45</v>
      </c>
      <c r="F3471" s="10">
        <v>700</v>
      </c>
      <c r="G3471" s="10">
        <v>0</v>
      </c>
      <c r="H3471" s="10" t="s">
        <v>292</v>
      </c>
      <c r="I3471" s="10" t="str">
        <f>_xlfn.XLOOKUP(E3471,Country_MZ[MARKET_NODE],Country_MZ[COUNTRY_NAME])</f>
        <v>DENMARK</v>
      </c>
      <c r="J3471" s="10" t="str">
        <f>_xlfn.XLOOKUP(A3471,Country_MZ[MARKET_NODE],Country_MZ[COUNTRY_NAME])</f>
        <v>NETHERLANDS</v>
      </c>
    </row>
    <row r="3472" spans="1:10" hidden="1">
      <c r="A3472" s="10" t="s">
        <v>71</v>
      </c>
      <c r="B3472" s="10" t="s">
        <v>45</v>
      </c>
      <c r="C3472" s="10" t="s">
        <v>462</v>
      </c>
      <c r="D3472" s="10">
        <v>2027</v>
      </c>
      <c r="E3472" s="10" t="s">
        <v>71</v>
      </c>
      <c r="F3472" s="10">
        <v>700</v>
      </c>
      <c r="G3472" s="10">
        <v>700</v>
      </c>
      <c r="H3472" s="10" t="s">
        <v>291</v>
      </c>
      <c r="I3472" s="10" t="str">
        <f>_xlfn.XLOOKUP(E3472,Country_MZ[MARKET_NODE],Country_MZ[COUNTRY_NAME])</f>
        <v>NETHERLANDS</v>
      </c>
      <c r="J3472" s="10" t="str">
        <f>_xlfn.XLOOKUP(A3472,Country_MZ[MARKET_NODE],Country_MZ[COUNTRY_NAME])</f>
        <v>NETHERLANDS</v>
      </c>
    </row>
    <row r="3473" spans="1:10" hidden="1">
      <c r="A3473" s="10" t="s">
        <v>71</v>
      </c>
      <c r="B3473" s="10" t="s">
        <v>45</v>
      </c>
      <c r="C3473" s="10" t="s">
        <v>462</v>
      </c>
      <c r="D3473" s="10">
        <v>2028</v>
      </c>
      <c r="E3473" s="10" t="s">
        <v>45</v>
      </c>
      <c r="F3473" s="10">
        <v>700</v>
      </c>
      <c r="G3473" s="10">
        <v>0</v>
      </c>
      <c r="H3473" s="10" t="s">
        <v>292</v>
      </c>
      <c r="I3473" s="10" t="str">
        <f>_xlfn.XLOOKUP(E3473,Country_MZ[MARKET_NODE],Country_MZ[COUNTRY_NAME])</f>
        <v>DENMARK</v>
      </c>
      <c r="J3473" s="10" t="str">
        <f>_xlfn.XLOOKUP(A3473,Country_MZ[MARKET_NODE],Country_MZ[COUNTRY_NAME])</f>
        <v>NETHERLANDS</v>
      </c>
    </row>
    <row r="3474" spans="1:10" hidden="1">
      <c r="A3474" s="10" t="s">
        <v>71</v>
      </c>
      <c r="B3474" s="10" t="s">
        <v>45</v>
      </c>
      <c r="C3474" s="10" t="s">
        <v>462</v>
      </c>
      <c r="D3474" s="10">
        <v>2028</v>
      </c>
      <c r="E3474" s="10" t="s">
        <v>71</v>
      </c>
      <c r="F3474" s="10">
        <v>700</v>
      </c>
      <c r="G3474" s="10">
        <v>700</v>
      </c>
      <c r="H3474" s="10" t="s">
        <v>291</v>
      </c>
      <c r="I3474" s="10" t="str">
        <f>_xlfn.XLOOKUP(E3474,Country_MZ[MARKET_NODE],Country_MZ[COUNTRY_NAME])</f>
        <v>NETHERLANDS</v>
      </c>
      <c r="J3474" s="10" t="str">
        <f>_xlfn.XLOOKUP(A3474,Country_MZ[MARKET_NODE],Country_MZ[COUNTRY_NAME])</f>
        <v>NETHERLANDS</v>
      </c>
    </row>
    <row r="3475" spans="1:10" hidden="1">
      <c r="A3475" s="10" t="s">
        <v>71</v>
      </c>
      <c r="B3475" s="10" t="s">
        <v>45</v>
      </c>
      <c r="C3475" s="10" t="s">
        <v>462</v>
      </c>
      <c r="D3475" s="10">
        <v>2029</v>
      </c>
      <c r="E3475" s="10" t="s">
        <v>45</v>
      </c>
      <c r="F3475" s="10">
        <v>700</v>
      </c>
      <c r="G3475" s="10">
        <v>0</v>
      </c>
      <c r="H3475" s="10" t="s">
        <v>292</v>
      </c>
      <c r="I3475" s="10" t="str">
        <f>_xlfn.XLOOKUP(E3475,Country_MZ[MARKET_NODE],Country_MZ[COUNTRY_NAME])</f>
        <v>DENMARK</v>
      </c>
      <c r="J3475" s="10" t="str">
        <f>_xlfn.XLOOKUP(A3475,Country_MZ[MARKET_NODE],Country_MZ[COUNTRY_NAME])</f>
        <v>NETHERLANDS</v>
      </c>
    </row>
    <row r="3476" spans="1:10" hidden="1">
      <c r="A3476" s="10" t="s">
        <v>71</v>
      </c>
      <c r="B3476" s="10" t="s">
        <v>45</v>
      </c>
      <c r="C3476" s="10" t="s">
        <v>462</v>
      </c>
      <c r="D3476" s="10">
        <v>2029</v>
      </c>
      <c r="E3476" s="10" t="s">
        <v>71</v>
      </c>
      <c r="F3476" s="10">
        <v>700</v>
      </c>
      <c r="G3476" s="10">
        <v>700</v>
      </c>
      <c r="H3476" s="10" t="s">
        <v>291</v>
      </c>
      <c r="I3476" s="10" t="str">
        <f>_xlfn.XLOOKUP(E3476,Country_MZ[MARKET_NODE],Country_MZ[COUNTRY_NAME])</f>
        <v>NETHERLANDS</v>
      </c>
      <c r="J3476" s="10" t="str">
        <f>_xlfn.XLOOKUP(A3476,Country_MZ[MARKET_NODE],Country_MZ[COUNTRY_NAME])</f>
        <v>NETHERLANDS</v>
      </c>
    </row>
    <row r="3477" spans="1:10" hidden="1">
      <c r="A3477" s="10" t="s">
        <v>71</v>
      </c>
      <c r="B3477" s="10" t="s">
        <v>45</v>
      </c>
      <c r="C3477" s="10" t="s">
        <v>462</v>
      </c>
      <c r="D3477" s="10">
        <v>2030</v>
      </c>
      <c r="E3477" s="10" t="s">
        <v>45</v>
      </c>
      <c r="F3477" s="10">
        <v>700</v>
      </c>
      <c r="G3477" s="10">
        <v>0</v>
      </c>
      <c r="H3477" s="10" t="s">
        <v>292</v>
      </c>
      <c r="I3477" s="10" t="str">
        <f>_xlfn.XLOOKUP(E3477,Country_MZ[MARKET_NODE],Country_MZ[COUNTRY_NAME])</f>
        <v>DENMARK</v>
      </c>
      <c r="J3477" s="10" t="str">
        <f>_xlfn.XLOOKUP(A3477,Country_MZ[MARKET_NODE],Country_MZ[COUNTRY_NAME])</f>
        <v>NETHERLANDS</v>
      </c>
    </row>
    <row r="3478" spans="1:10" hidden="1">
      <c r="A3478" s="10" t="s">
        <v>71</v>
      </c>
      <c r="B3478" s="10" t="s">
        <v>45</v>
      </c>
      <c r="C3478" s="10" t="s">
        <v>462</v>
      </c>
      <c r="D3478" s="10">
        <v>2030</v>
      </c>
      <c r="E3478" s="10" t="s">
        <v>71</v>
      </c>
      <c r="F3478" s="10">
        <v>700</v>
      </c>
      <c r="G3478" s="10">
        <v>700</v>
      </c>
      <c r="H3478" s="10" t="s">
        <v>291</v>
      </c>
      <c r="I3478" s="10" t="str">
        <f>_xlfn.XLOOKUP(E3478,Country_MZ[MARKET_NODE],Country_MZ[COUNTRY_NAME])</f>
        <v>NETHERLANDS</v>
      </c>
      <c r="J3478" s="10" t="str">
        <f>_xlfn.XLOOKUP(A3478,Country_MZ[MARKET_NODE],Country_MZ[COUNTRY_NAME])</f>
        <v>NETHERLANDS</v>
      </c>
    </row>
    <row r="3479" spans="1:10" hidden="1">
      <c r="A3479" s="10" t="s">
        <v>71</v>
      </c>
      <c r="B3479" s="10" t="s">
        <v>45</v>
      </c>
      <c r="C3479" s="10" t="s">
        <v>462</v>
      </c>
      <c r="D3479" s="10">
        <v>2031</v>
      </c>
      <c r="E3479" s="10" t="s">
        <v>45</v>
      </c>
      <c r="F3479" s="10">
        <v>700</v>
      </c>
      <c r="G3479" s="10">
        <v>0</v>
      </c>
      <c r="H3479" s="10" t="s">
        <v>292</v>
      </c>
      <c r="I3479" s="10" t="str">
        <f>_xlfn.XLOOKUP(E3479,Country_MZ[MARKET_NODE],Country_MZ[COUNTRY_NAME])</f>
        <v>DENMARK</v>
      </c>
      <c r="J3479" s="10" t="str">
        <f>_xlfn.XLOOKUP(A3479,Country_MZ[MARKET_NODE],Country_MZ[COUNTRY_NAME])</f>
        <v>NETHERLANDS</v>
      </c>
    </row>
    <row r="3480" spans="1:10" hidden="1">
      <c r="A3480" s="10" t="s">
        <v>71</v>
      </c>
      <c r="B3480" s="10" t="s">
        <v>45</v>
      </c>
      <c r="C3480" s="10" t="s">
        <v>462</v>
      </c>
      <c r="D3480" s="10">
        <v>2031</v>
      </c>
      <c r="E3480" s="10" t="s">
        <v>71</v>
      </c>
      <c r="F3480" s="10">
        <v>700</v>
      </c>
      <c r="G3480" s="10">
        <v>700</v>
      </c>
      <c r="H3480" s="10" t="s">
        <v>291</v>
      </c>
      <c r="I3480" s="10" t="str">
        <f>_xlfn.XLOOKUP(E3480,Country_MZ[MARKET_NODE],Country_MZ[COUNTRY_NAME])</f>
        <v>NETHERLANDS</v>
      </c>
      <c r="J3480" s="10" t="str">
        <f>_xlfn.XLOOKUP(A3480,Country_MZ[MARKET_NODE],Country_MZ[COUNTRY_NAME])</f>
        <v>NETHERLANDS</v>
      </c>
    </row>
    <row r="3481" spans="1:10" hidden="1">
      <c r="A3481" s="10" t="s">
        <v>71</v>
      </c>
      <c r="B3481" s="10" t="s">
        <v>45</v>
      </c>
      <c r="C3481" s="10" t="s">
        <v>462</v>
      </c>
      <c r="D3481" s="10">
        <v>2032</v>
      </c>
      <c r="E3481" s="10" t="s">
        <v>45</v>
      </c>
      <c r="F3481" s="10">
        <v>700</v>
      </c>
      <c r="G3481" s="10">
        <v>0</v>
      </c>
      <c r="H3481" s="10" t="s">
        <v>292</v>
      </c>
      <c r="I3481" s="10" t="str">
        <f>_xlfn.XLOOKUP(E3481,Country_MZ[MARKET_NODE],Country_MZ[COUNTRY_NAME])</f>
        <v>DENMARK</v>
      </c>
      <c r="J3481" s="10" t="str">
        <f>_xlfn.XLOOKUP(A3481,Country_MZ[MARKET_NODE],Country_MZ[COUNTRY_NAME])</f>
        <v>NETHERLANDS</v>
      </c>
    </row>
    <row r="3482" spans="1:10" hidden="1">
      <c r="A3482" s="10" t="s">
        <v>71</v>
      </c>
      <c r="B3482" s="10" t="s">
        <v>45</v>
      </c>
      <c r="C3482" s="10" t="s">
        <v>462</v>
      </c>
      <c r="D3482" s="10">
        <v>2032</v>
      </c>
      <c r="E3482" s="10" t="s">
        <v>71</v>
      </c>
      <c r="F3482" s="10">
        <v>700</v>
      </c>
      <c r="G3482" s="10">
        <v>700</v>
      </c>
      <c r="H3482" s="10" t="s">
        <v>291</v>
      </c>
      <c r="I3482" s="10" t="str">
        <f>_xlfn.XLOOKUP(E3482,Country_MZ[MARKET_NODE],Country_MZ[COUNTRY_NAME])</f>
        <v>NETHERLANDS</v>
      </c>
      <c r="J3482" s="10" t="str">
        <f>_xlfn.XLOOKUP(A3482,Country_MZ[MARKET_NODE],Country_MZ[COUNTRY_NAME])</f>
        <v>NETHERLANDS</v>
      </c>
    </row>
    <row r="3483" spans="1:10" hidden="1">
      <c r="A3483" s="10" t="s">
        <v>71</v>
      </c>
      <c r="B3483" s="10" t="s">
        <v>45</v>
      </c>
      <c r="C3483" s="10" t="s">
        <v>462</v>
      </c>
      <c r="D3483" s="10">
        <v>2033</v>
      </c>
      <c r="E3483" s="10" t="s">
        <v>45</v>
      </c>
      <c r="F3483" s="10">
        <v>700</v>
      </c>
      <c r="G3483" s="10">
        <v>0</v>
      </c>
      <c r="H3483" s="10" t="s">
        <v>292</v>
      </c>
      <c r="I3483" s="10" t="str">
        <f>_xlfn.XLOOKUP(E3483,Country_MZ[MARKET_NODE],Country_MZ[COUNTRY_NAME])</f>
        <v>DENMARK</v>
      </c>
      <c r="J3483" s="10" t="str">
        <f>_xlfn.XLOOKUP(A3483,Country_MZ[MARKET_NODE],Country_MZ[COUNTRY_NAME])</f>
        <v>NETHERLANDS</v>
      </c>
    </row>
    <row r="3484" spans="1:10" hidden="1">
      <c r="A3484" s="10" t="s">
        <v>71</v>
      </c>
      <c r="B3484" s="10" t="s">
        <v>45</v>
      </c>
      <c r="C3484" s="10" t="s">
        <v>462</v>
      </c>
      <c r="D3484" s="10">
        <v>2033</v>
      </c>
      <c r="E3484" s="10" t="s">
        <v>71</v>
      </c>
      <c r="F3484" s="10">
        <v>700</v>
      </c>
      <c r="G3484" s="10">
        <v>700</v>
      </c>
      <c r="H3484" s="10" t="s">
        <v>291</v>
      </c>
      <c r="I3484" s="10" t="str">
        <f>_xlfn.XLOOKUP(E3484,Country_MZ[MARKET_NODE],Country_MZ[COUNTRY_NAME])</f>
        <v>NETHERLANDS</v>
      </c>
      <c r="J3484" s="10" t="str">
        <f>_xlfn.XLOOKUP(A3484,Country_MZ[MARKET_NODE],Country_MZ[COUNTRY_NAME])</f>
        <v>NETHERLANDS</v>
      </c>
    </row>
    <row r="3485" spans="1:10" hidden="1">
      <c r="A3485" s="10" t="s">
        <v>71</v>
      </c>
      <c r="B3485" s="10" t="s">
        <v>45</v>
      </c>
      <c r="C3485" s="10" t="s">
        <v>462</v>
      </c>
      <c r="D3485" s="10">
        <v>2034</v>
      </c>
      <c r="E3485" s="10" t="s">
        <v>45</v>
      </c>
      <c r="F3485" s="10">
        <v>700</v>
      </c>
      <c r="G3485" s="10">
        <v>0</v>
      </c>
      <c r="H3485" s="10" t="s">
        <v>292</v>
      </c>
      <c r="I3485" s="10" t="str">
        <f>_xlfn.XLOOKUP(E3485,Country_MZ[MARKET_NODE],Country_MZ[COUNTRY_NAME])</f>
        <v>DENMARK</v>
      </c>
      <c r="J3485" s="10" t="str">
        <f>_xlfn.XLOOKUP(A3485,Country_MZ[MARKET_NODE],Country_MZ[COUNTRY_NAME])</f>
        <v>NETHERLANDS</v>
      </c>
    </row>
    <row r="3486" spans="1:10" hidden="1">
      <c r="A3486" s="10" t="s">
        <v>71</v>
      </c>
      <c r="B3486" s="10" t="s">
        <v>45</v>
      </c>
      <c r="C3486" s="10" t="s">
        <v>462</v>
      </c>
      <c r="D3486" s="10">
        <v>2034</v>
      </c>
      <c r="E3486" s="10" t="s">
        <v>71</v>
      </c>
      <c r="F3486" s="10">
        <v>700</v>
      </c>
      <c r="G3486" s="10">
        <v>700</v>
      </c>
      <c r="H3486" s="10" t="s">
        <v>291</v>
      </c>
      <c r="I3486" s="10" t="str">
        <f>_xlfn.XLOOKUP(E3486,Country_MZ[MARKET_NODE],Country_MZ[COUNTRY_NAME])</f>
        <v>NETHERLANDS</v>
      </c>
      <c r="J3486" s="10" t="str">
        <f>_xlfn.XLOOKUP(A3486,Country_MZ[MARKET_NODE],Country_MZ[COUNTRY_NAME])</f>
        <v>NETHERLANDS</v>
      </c>
    </row>
    <row r="3487" spans="1:10" hidden="1">
      <c r="A3487" s="10" t="s">
        <v>71</v>
      </c>
      <c r="B3487" s="10" t="s">
        <v>45</v>
      </c>
      <c r="C3487" s="10" t="s">
        <v>462</v>
      </c>
      <c r="D3487" s="10">
        <v>2035</v>
      </c>
      <c r="E3487" s="10" t="s">
        <v>45</v>
      </c>
      <c r="F3487" s="10">
        <v>700</v>
      </c>
      <c r="G3487" s="10">
        <v>0</v>
      </c>
      <c r="H3487" s="10" t="s">
        <v>292</v>
      </c>
      <c r="I3487" s="10" t="str">
        <f>_xlfn.XLOOKUP(E3487,Country_MZ[MARKET_NODE],Country_MZ[COUNTRY_NAME])</f>
        <v>DENMARK</v>
      </c>
      <c r="J3487" s="10" t="str">
        <f>_xlfn.XLOOKUP(A3487,Country_MZ[MARKET_NODE],Country_MZ[COUNTRY_NAME])</f>
        <v>NETHERLANDS</v>
      </c>
    </row>
    <row r="3488" spans="1:10" hidden="1">
      <c r="A3488" s="10" t="s">
        <v>71</v>
      </c>
      <c r="B3488" s="10" t="s">
        <v>45</v>
      </c>
      <c r="C3488" s="10" t="s">
        <v>462</v>
      </c>
      <c r="D3488" s="10">
        <v>2035</v>
      </c>
      <c r="E3488" s="10" t="s">
        <v>71</v>
      </c>
      <c r="F3488" s="10">
        <v>700</v>
      </c>
      <c r="G3488" s="10">
        <v>700</v>
      </c>
      <c r="H3488" s="10" t="s">
        <v>291</v>
      </c>
      <c r="I3488" s="10" t="str">
        <f>_xlfn.XLOOKUP(E3488,Country_MZ[MARKET_NODE],Country_MZ[COUNTRY_NAME])</f>
        <v>NETHERLANDS</v>
      </c>
      <c r="J3488" s="10" t="str">
        <f>_xlfn.XLOOKUP(A3488,Country_MZ[MARKET_NODE],Country_MZ[COUNTRY_NAME])</f>
        <v>NETHERLANDS</v>
      </c>
    </row>
    <row r="3489" spans="1:10" hidden="1">
      <c r="A3489" s="10" t="s">
        <v>71</v>
      </c>
      <c r="B3489" s="10" t="s">
        <v>72</v>
      </c>
      <c r="C3489" s="10" t="s">
        <v>463</v>
      </c>
      <c r="D3489" s="10">
        <v>2025</v>
      </c>
      <c r="E3489" s="10" t="s">
        <v>71</v>
      </c>
      <c r="F3489" s="10">
        <v>0</v>
      </c>
      <c r="G3489" s="10">
        <v>0</v>
      </c>
      <c r="H3489" s="10" t="s">
        <v>291</v>
      </c>
      <c r="I3489" s="10" t="str">
        <f>_xlfn.XLOOKUP(E3489,Country_MZ[MARKET_NODE],Country_MZ[COUNTRY_NAME])</f>
        <v>NETHERLANDS</v>
      </c>
      <c r="J3489" s="10" t="str">
        <f>_xlfn.XLOOKUP(A3489,Country_MZ[MARKET_NODE],Country_MZ[COUNTRY_NAME])</f>
        <v>NETHERLANDS</v>
      </c>
    </row>
    <row r="3490" spans="1:10" hidden="1">
      <c r="A3490" s="10" t="s">
        <v>71</v>
      </c>
      <c r="B3490" s="10" t="s">
        <v>72</v>
      </c>
      <c r="C3490" s="10" t="s">
        <v>463</v>
      </c>
      <c r="D3490" s="10">
        <v>2025</v>
      </c>
      <c r="E3490" s="10" t="s">
        <v>72</v>
      </c>
      <c r="F3490" s="10">
        <v>0</v>
      </c>
      <c r="G3490" s="10">
        <v>0</v>
      </c>
      <c r="H3490" s="10" t="s">
        <v>291</v>
      </c>
      <c r="I3490" s="10" t="str">
        <f>_xlfn.XLOOKUP(E3490,Country_MZ[MARKET_NODE],Country_MZ[COUNTRY_NAME])</f>
        <v>NETHERLANDS</v>
      </c>
      <c r="J3490" s="10" t="str">
        <f>_xlfn.XLOOKUP(A3490,Country_MZ[MARKET_NODE],Country_MZ[COUNTRY_NAME])</f>
        <v>NETHERLANDS</v>
      </c>
    </row>
    <row r="3491" spans="1:10" hidden="1">
      <c r="A3491" s="10" t="s">
        <v>71</v>
      </c>
      <c r="B3491" s="10" t="s">
        <v>72</v>
      </c>
      <c r="C3491" s="10" t="s">
        <v>463</v>
      </c>
      <c r="D3491" s="10">
        <v>2026</v>
      </c>
      <c r="E3491" s="10" t="s">
        <v>71</v>
      </c>
      <c r="F3491" s="10">
        <v>0</v>
      </c>
      <c r="G3491" s="10">
        <v>0</v>
      </c>
      <c r="H3491" s="10" t="s">
        <v>291</v>
      </c>
      <c r="I3491" s="10" t="str">
        <f>_xlfn.XLOOKUP(E3491,Country_MZ[MARKET_NODE],Country_MZ[COUNTRY_NAME])</f>
        <v>NETHERLANDS</v>
      </c>
      <c r="J3491" s="10" t="str">
        <f>_xlfn.XLOOKUP(A3491,Country_MZ[MARKET_NODE],Country_MZ[COUNTRY_NAME])</f>
        <v>NETHERLANDS</v>
      </c>
    </row>
    <row r="3492" spans="1:10" hidden="1">
      <c r="A3492" s="10" t="s">
        <v>71</v>
      </c>
      <c r="B3492" s="10" t="s">
        <v>72</v>
      </c>
      <c r="C3492" s="10" t="s">
        <v>463</v>
      </c>
      <c r="D3492" s="10">
        <v>2026</v>
      </c>
      <c r="E3492" s="10" t="s">
        <v>72</v>
      </c>
      <c r="F3492" s="10">
        <v>0</v>
      </c>
      <c r="G3492" s="10">
        <v>0</v>
      </c>
      <c r="H3492" s="10" t="s">
        <v>291</v>
      </c>
      <c r="I3492" s="10" t="str">
        <f>_xlfn.XLOOKUP(E3492,Country_MZ[MARKET_NODE],Country_MZ[COUNTRY_NAME])</f>
        <v>NETHERLANDS</v>
      </c>
      <c r="J3492" s="10" t="str">
        <f>_xlfn.XLOOKUP(A3492,Country_MZ[MARKET_NODE],Country_MZ[COUNTRY_NAME])</f>
        <v>NETHERLANDS</v>
      </c>
    </row>
    <row r="3493" spans="1:10" hidden="1">
      <c r="A3493" s="10" t="s">
        <v>71</v>
      </c>
      <c r="B3493" s="10" t="s">
        <v>72</v>
      </c>
      <c r="C3493" s="10" t="s">
        <v>463</v>
      </c>
      <c r="D3493" s="10">
        <v>2027</v>
      </c>
      <c r="E3493" s="10" t="s">
        <v>71</v>
      </c>
      <c r="F3493" s="10">
        <v>0</v>
      </c>
      <c r="G3493" s="10">
        <v>0</v>
      </c>
      <c r="H3493" s="10" t="s">
        <v>291</v>
      </c>
      <c r="I3493" s="10" t="str">
        <f>_xlfn.XLOOKUP(E3493,Country_MZ[MARKET_NODE],Country_MZ[COUNTRY_NAME])</f>
        <v>NETHERLANDS</v>
      </c>
      <c r="J3493" s="10" t="str">
        <f>_xlfn.XLOOKUP(A3493,Country_MZ[MARKET_NODE],Country_MZ[COUNTRY_NAME])</f>
        <v>NETHERLANDS</v>
      </c>
    </row>
    <row r="3494" spans="1:10" hidden="1">
      <c r="A3494" s="10" t="s">
        <v>71</v>
      </c>
      <c r="B3494" s="10" t="s">
        <v>72</v>
      </c>
      <c r="C3494" s="10" t="s">
        <v>463</v>
      </c>
      <c r="D3494" s="10">
        <v>2027</v>
      </c>
      <c r="E3494" s="10" t="s">
        <v>72</v>
      </c>
      <c r="F3494" s="10">
        <v>0</v>
      </c>
      <c r="G3494" s="10">
        <v>0</v>
      </c>
      <c r="H3494" s="10" t="s">
        <v>291</v>
      </c>
      <c r="I3494" s="10" t="str">
        <f>_xlfn.XLOOKUP(E3494,Country_MZ[MARKET_NODE],Country_MZ[COUNTRY_NAME])</f>
        <v>NETHERLANDS</v>
      </c>
      <c r="J3494" s="10" t="str">
        <f>_xlfn.XLOOKUP(A3494,Country_MZ[MARKET_NODE],Country_MZ[COUNTRY_NAME])</f>
        <v>NETHERLANDS</v>
      </c>
    </row>
    <row r="3495" spans="1:10" hidden="1">
      <c r="A3495" s="10" t="s">
        <v>71</v>
      </c>
      <c r="B3495" s="10" t="s">
        <v>72</v>
      </c>
      <c r="C3495" s="10" t="s">
        <v>463</v>
      </c>
      <c r="D3495" s="10">
        <v>2028</v>
      </c>
      <c r="E3495" s="10" t="s">
        <v>71</v>
      </c>
      <c r="F3495" s="10">
        <v>0</v>
      </c>
      <c r="G3495" s="10">
        <v>0</v>
      </c>
      <c r="H3495" s="10" t="s">
        <v>291</v>
      </c>
      <c r="I3495" s="10" t="str">
        <f>_xlfn.XLOOKUP(E3495,Country_MZ[MARKET_NODE],Country_MZ[COUNTRY_NAME])</f>
        <v>NETHERLANDS</v>
      </c>
      <c r="J3495" s="10" t="str">
        <f>_xlfn.XLOOKUP(A3495,Country_MZ[MARKET_NODE],Country_MZ[COUNTRY_NAME])</f>
        <v>NETHERLANDS</v>
      </c>
    </row>
    <row r="3496" spans="1:10" hidden="1">
      <c r="A3496" s="10" t="s">
        <v>71</v>
      </c>
      <c r="B3496" s="10" t="s">
        <v>72</v>
      </c>
      <c r="C3496" s="10" t="s">
        <v>463</v>
      </c>
      <c r="D3496" s="10">
        <v>2028</v>
      </c>
      <c r="E3496" s="10" t="s">
        <v>72</v>
      </c>
      <c r="F3496" s="10">
        <v>0</v>
      </c>
      <c r="G3496" s="10">
        <v>0</v>
      </c>
      <c r="H3496" s="10" t="s">
        <v>291</v>
      </c>
      <c r="I3496" s="10" t="str">
        <f>_xlfn.XLOOKUP(E3496,Country_MZ[MARKET_NODE],Country_MZ[COUNTRY_NAME])</f>
        <v>NETHERLANDS</v>
      </c>
      <c r="J3496" s="10" t="str">
        <f>_xlfn.XLOOKUP(A3496,Country_MZ[MARKET_NODE],Country_MZ[COUNTRY_NAME])</f>
        <v>NETHERLANDS</v>
      </c>
    </row>
    <row r="3497" spans="1:10" hidden="1">
      <c r="A3497" s="10" t="s">
        <v>71</v>
      </c>
      <c r="B3497" s="10" t="s">
        <v>72</v>
      </c>
      <c r="C3497" s="10" t="s">
        <v>463</v>
      </c>
      <c r="D3497" s="10">
        <v>2029</v>
      </c>
      <c r="E3497" s="10" t="s">
        <v>71</v>
      </c>
      <c r="F3497" s="10">
        <v>0</v>
      </c>
      <c r="G3497" s="10">
        <v>0</v>
      </c>
      <c r="H3497" s="10" t="s">
        <v>291</v>
      </c>
      <c r="I3497" s="10" t="str">
        <f>_xlfn.XLOOKUP(E3497,Country_MZ[MARKET_NODE],Country_MZ[COUNTRY_NAME])</f>
        <v>NETHERLANDS</v>
      </c>
      <c r="J3497" s="10" t="str">
        <f>_xlfn.XLOOKUP(A3497,Country_MZ[MARKET_NODE],Country_MZ[COUNTRY_NAME])</f>
        <v>NETHERLANDS</v>
      </c>
    </row>
    <row r="3498" spans="1:10" hidden="1">
      <c r="A3498" s="10" t="s">
        <v>71</v>
      </c>
      <c r="B3498" s="10" t="s">
        <v>72</v>
      </c>
      <c r="C3498" s="10" t="s">
        <v>463</v>
      </c>
      <c r="D3498" s="10">
        <v>2029</v>
      </c>
      <c r="E3498" s="10" t="s">
        <v>72</v>
      </c>
      <c r="F3498" s="10">
        <v>0</v>
      </c>
      <c r="G3498" s="10">
        <v>0</v>
      </c>
      <c r="H3498" s="10" t="s">
        <v>291</v>
      </c>
      <c r="I3498" s="10" t="str">
        <f>_xlfn.XLOOKUP(E3498,Country_MZ[MARKET_NODE],Country_MZ[COUNTRY_NAME])</f>
        <v>NETHERLANDS</v>
      </c>
      <c r="J3498" s="10" t="str">
        <f>_xlfn.XLOOKUP(A3498,Country_MZ[MARKET_NODE],Country_MZ[COUNTRY_NAME])</f>
        <v>NETHERLANDS</v>
      </c>
    </row>
    <row r="3499" spans="1:10" hidden="1">
      <c r="A3499" s="10" t="s">
        <v>71</v>
      </c>
      <c r="B3499" s="10" t="s">
        <v>72</v>
      </c>
      <c r="C3499" s="10" t="s">
        <v>463</v>
      </c>
      <c r="D3499" s="10">
        <v>2030</v>
      </c>
      <c r="E3499" s="10" t="s">
        <v>71</v>
      </c>
      <c r="F3499" s="10">
        <v>0</v>
      </c>
      <c r="G3499" s="10">
        <v>0</v>
      </c>
      <c r="H3499" s="10" t="s">
        <v>291</v>
      </c>
      <c r="I3499" s="10" t="str">
        <f>_xlfn.XLOOKUP(E3499,Country_MZ[MARKET_NODE],Country_MZ[COUNTRY_NAME])</f>
        <v>NETHERLANDS</v>
      </c>
      <c r="J3499" s="10" t="str">
        <f>_xlfn.XLOOKUP(A3499,Country_MZ[MARKET_NODE],Country_MZ[COUNTRY_NAME])</f>
        <v>NETHERLANDS</v>
      </c>
    </row>
    <row r="3500" spans="1:10" hidden="1">
      <c r="A3500" s="10" t="s">
        <v>71</v>
      </c>
      <c r="B3500" s="10" t="s">
        <v>72</v>
      </c>
      <c r="C3500" s="10" t="s">
        <v>463</v>
      </c>
      <c r="D3500" s="10">
        <v>2030</v>
      </c>
      <c r="E3500" s="10" t="s">
        <v>72</v>
      </c>
      <c r="F3500" s="10">
        <v>0</v>
      </c>
      <c r="G3500" s="10">
        <v>0</v>
      </c>
      <c r="H3500" s="10" t="s">
        <v>291</v>
      </c>
      <c r="I3500" s="10" t="str">
        <f>_xlfn.XLOOKUP(E3500,Country_MZ[MARKET_NODE],Country_MZ[COUNTRY_NAME])</f>
        <v>NETHERLANDS</v>
      </c>
      <c r="J3500" s="10" t="str">
        <f>_xlfn.XLOOKUP(A3500,Country_MZ[MARKET_NODE],Country_MZ[COUNTRY_NAME])</f>
        <v>NETHERLANDS</v>
      </c>
    </row>
    <row r="3501" spans="1:10" hidden="1">
      <c r="A3501" s="10" t="s">
        <v>71</v>
      </c>
      <c r="B3501" s="10" t="s">
        <v>72</v>
      </c>
      <c r="C3501" s="10" t="s">
        <v>463</v>
      </c>
      <c r="D3501" s="10">
        <v>2031</v>
      </c>
      <c r="E3501" s="10" t="s">
        <v>71</v>
      </c>
      <c r="F3501" s="10">
        <v>0</v>
      </c>
      <c r="G3501" s="10">
        <v>0</v>
      </c>
      <c r="H3501" s="10" t="s">
        <v>291</v>
      </c>
      <c r="I3501" s="10" t="str">
        <f>_xlfn.XLOOKUP(E3501,Country_MZ[MARKET_NODE],Country_MZ[COUNTRY_NAME])</f>
        <v>NETHERLANDS</v>
      </c>
      <c r="J3501" s="10" t="str">
        <f>_xlfn.XLOOKUP(A3501,Country_MZ[MARKET_NODE],Country_MZ[COUNTRY_NAME])</f>
        <v>NETHERLANDS</v>
      </c>
    </row>
    <row r="3502" spans="1:10" hidden="1">
      <c r="A3502" s="10" t="s">
        <v>71</v>
      </c>
      <c r="B3502" s="10" t="s">
        <v>72</v>
      </c>
      <c r="C3502" s="10" t="s">
        <v>463</v>
      </c>
      <c r="D3502" s="10">
        <v>2031</v>
      </c>
      <c r="E3502" s="10" t="s">
        <v>72</v>
      </c>
      <c r="F3502" s="10">
        <v>0</v>
      </c>
      <c r="G3502" s="10">
        <v>0</v>
      </c>
      <c r="H3502" s="10" t="s">
        <v>291</v>
      </c>
      <c r="I3502" s="10" t="str">
        <f>_xlfn.XLOOKUP(E3502,Country_MZ[MARKET_NODE],Country_MZ[COUNTRY_NAME])</f>
        <v>NETHERLANDS</v>
      </c>
      <c r="J3502" s="10" t="str">
        <f>_xlfn.XLOOKUP(A3502,Country_MZ[MARKET_NODE],Country_MZ[COUNTRY_NAME])</f>
        <v>NETHERLANDS</v>
      </c>
    </row>
    <row r="3503" spans="1:10" hidden="1">
      <c r="A3503" s="10" t="s">
        <v>71</v>
      </c>
      <c r="B3503" s="10" t="s">
        <v>72</v>
      </c>
      <c r="C3503" s="10" t="s">
        <v>463</v>
      </c>
      <c r="D3503" s="10">
        <v>2032</v>
      </c>
      <c r="E3503" s="10" t="s">
        <v>71</v>
      </c>
      <c r="F3503" s="10">
        <v>0</v>
      </c>
      <c r="G3503" s="10">
        <v>0</v>
      </c>
      <c r="H3503" s="10" t="s">
        <v>291</v>
      </c>
      <c r="I3503" s="10" t="str">
        <f>_xlfn.XLOOKUP(E3503,Country_MZ[MARKET_NODE],Country_MZ[COUNTRY_NAME])</f>
        <v>NETHERLANDS</v>
      </c>
      <c r="J3503" s="10" t="str">
        <f>_xlfn.XLOOKUP(A3503,Country_MZ[MARKET_NODE],Country_MZ[COUNTRY_NAME])</f>
        <v>NETHERLANDS</v>
      </c>
    </row>
    <row r="3504" spans="1:10" hidden="1">
      <c r="A3504" s="10" t="s">
        <v>71</v>
      </c>
      <c r="B3504" s="10" t="s">
        <v>72</v>
      </c>
      <c r="C3504" s="10" t="s">
        <v>463</v>
      </c>
      <c r="D3504" s="10">
        <v>2032</v>
      </c>
      <c r="E3504" s="10" t="s">
        <v>72</v>
      </c>
      <c r="F3504" s="10">
        <v>0</v>
      </c>
      <c r="G3504" s="10">
        <v>0</v>
      </c>
      <c r="H3504" s="10" t="s">
        <v>291</v>
      </c>
      <c r="I3504" s="10" t="str">
        <f>_xlfn.XLOOKUP(E3504,Country_MZ[MARKET_NODE],Country_MZ[COUNTRY_NAME])</f>
        <v>NETHERLANDS</v>
      </c>
      <c r="J3504" s="10" t="str">
        <f>_xlfn.XLOOKUP(A3504,Country_MZ[MARKET_NODE],Country_MZ[COUNTRY_NAME])</f>
        <v>NETHERLANDS</v>
      </c>
    </row>
    <row r="3505" spans="1:10" hidden="1">
      <c r="A3505" s="10" t="s">
        <v>71</v>
      </c>
      <c r="B3505" s="10" t="s">
        <v>72</v>
      </c>
      <c r="C3505" s="10" t="s">
        <v>463</v>
      </c>
      <c r="D3505" s="10">
        <v>2033</v>
      </c>
      <c r="E3505" s="10" t="s">
        <v>71</v>
      </c>
      <c r="F3505" s="10">
        <v>0</v>
      </c>
      <c r="G3505" s="10">
        <v>0</v>
      </c>
      <c r="H3505" s="10" t="s">
        <v>291</v>
      </c>
      <c r="I3505" s="10" t="str">
        <f>_xlfn.XLOOKUP(E3505,Country_MZ[MARKET_NODE],Country_MZ[COUNTRY_NAME])</f>
        <v>NETHERLANDS</v>
      </c>
      <c r="J3505" s="10" t="str">
        <f>_xlfn.XLOOKUP(A3505,Country_MZ[MARKET_NODE],Country_MZ[COUNTRY_NAME])</f>
        <v>NETHERLANDS</v>
      </c>
    </row>
    <row r="3506" spans="1:10" hidden="1">
      <c r="A3506" s="10" t="s">
        <v>71</v>
      </c>
      <c r="B3506" s="10" t="s">
        <v>72</v>
      </c>
      <c r="C3506" s="10" t="s">
        <v>463</v>
      </c>
      <c r="D3506" s="10">
        <v>2033</v>
      </c>
      <c r="E3506" s="10" t="s">
        <v>72</v>
      </c>
      <c r="F3506" s="10">
        <v>0</v>
      </c>
      <c r="G3506" s="10">
        <v>0</v>
      </c>
      <c r="H3506" s="10" t="s">
        <v>291</v>
      </c>
      <c r="I3506" s="10" t="str">
        <f>_xlfn.XLOOKUP(E3506,Country_MZ[MARKET_NODE],Country_MZ[COUNTRY_NAME])</f>
        <v>NETHERLANDS</v>
      </c>
      <c r="J3506" s="10" t="str">
        <f>_xlfn.XLOOKUP(A3506,Country_MZ[MARKET_NODE],Country_MZ[COUNTRY_NAME])</f>
        <v>NETHERLANDS</v>
      </c>
    </row>
    <row r="3507" spans="1:10" hidden="1">
      <c r="A3507" s="10" t="s">
        <v>71</v>
      </c>
      <c r="B3507" s="10" t="s">
        <v>72</v>
      </c>
      <c r="C3507" s="10" t="s">
        <v>463</v>
      </c>
      <c r="D3507" s="10">
        <v>2034</v>
      </c>
      <c r="E3507" s="10" t="s">
        <v>71</v>
      </c>
      <c r="F3507" s="10">
        <v>0</v>
      </c>
      <c r="G3507" s="10">
        <v>0</v>
      </c>
      <c r="H3507" s="10" t="s">
        <v>291</v>
      </c>
      <c r="I3507" s="10" t="str">
        <f>_xlfn.XLOOKUP(E3507,Country_MZ[MARKET_NODE],Country_MZ[COUNTRY_NAME])</f>
        <v>NETHERLANDS</v>
      </c>
      <c r="J3507" s="10" t="str">
        <f>_xlfn.XLOOKUP(A3507,Country_MZ[MARKET_NODE],Country_MZ[COUNTRY_NAME])</f>
        <v>NETHERLANDS</v>
      </c>
    </row>
    <row r="3508" spans="1:10" hidden="1">
      <c r="A3508" s="10" t="s">
        <v>71</v>
      </c>
      <c r="B3508" s="10" t="s">
        <v>72</v>
      </c>
      <c r="C3508" s="10" t="s">
        <v>463</v>
      </c>
      <c r="D3508" s="10">
        <v>2034</v>
      </c>
      <c r="E3508" s="10" t="s">
        <v>72</v>
      </c>
      <c r="F3508" s="10">
        <v>0</v>
      </c>
      <c r="G3508" s="10">
        <v>0</v>
      </c>
      <c r="H3508" s="10" t="s">
        <v>291</v>
      </c>
      <c r="I3508" s="10" t="str">
        <f>_xlfn.XLOOKUP(E3508,Country_MZ[MARKET_NODE],Country_MZ[COUNTRY_NAME])</f>
        <v>NETHERLANDS</v>
      </c>
      <c r="J3508" s="10" t="str">
        <f>_xlfn.XLOOKUP(A3508,Country_MZ[MARKET_NODE],Country_MZ[COUNTRY_NAME])</f>
        <v>NETHERLANDS</v>
      </c>
    </row>
    <row r="3509" spans="1:10" hidden="1">
      <c r="A3509" s="10" t="s">
        <v>71</v>
      </c>
      <c r="B3509" s="10" t="s">
        <v>72</v>
      </c>
      <c r="C3509" s="10" t="s">
        <v>463</v>
      </c>
      <c r="D3509" s="10">
        <v>2035</v>
      </c>
      <c r="E3509" s="10" t="s">
        <v>71</v>
      </c>
      <c r="F3509" s="10">
        <v>3300</v>
      </c>
      <c r="G3509" s="10">
        <v>3300</v>
      </c>
      <c r="H3509" s="10" t="s">
        <v>291</v>
      </c>
      <c r="I3509" s="10" t="str">
        <f>_xlfn.XLOOKUP(E3509,Country_MZ[MARKET_NODE],Country_MZ[COUNTRY_NAME])</f>
        <v>NETHERLANDS</v>
      </c>
      <c r="J3509" s="10" t="str">
        <f>_xlfn.XLOOKUP(A3509,Country_MZ[MARKET_NODE],Country_MZ[COUNTRY_NAME])</f>
        <v>NETHERLANDS</v>
      </c>
    </row>
    <row r="3510" spans="1:10" hidden="1">
      <c r="A3510" s="10" t="s">
        <v>71</v>
      </c>
      <c r="B3510" s="10" t="s">
        <v>72</v>
      </c>
      <c r="C3510" s="10" t="s">
        <v>463</v>
      </c>
      <c r="D3510" s="10">
        <v>2035</v>
      </c>
      <c r="E3510" s="10" t="s">
        <v>72</v>
      </c>
      <c r="F3510" s="10">
        <v>3300</v>
      </c>
      <c r="G3510" s="10">
        <v>3300</v>
      </c>
      <c r="H3510" s="10" t="s">
        <v>291</v>
      </c>
      <c r="I3510" s="10" t="str">
        <f>_xlfn.XLOOKUP(E3510,Country_MZ[MARKET_NODE],Country_MZ[COUNTRY_NAME])</f>
        <v>NETHERLANDS</v>
      </c>
      <c r="J3510" s="10" t="str">
        <f>_xlfn.XLOOKUP(A3510,Country_MZ[MARKET_NODE],Country_MZ[COUNTRY_NAME])</f>
        <v>NETHERLANDS</v>
      </c>
    </row>
    <row r="3511" spans="1:10" hidden="1">
      <c r="A3511" s="10" t="s">
        <v>71</v>
      </c>
      <c r="B3511" s="10" t="s">
        <v>276</v>
      </c>
      <c r="C3511" s="10" t="s">
        <v>464</v>
      </c>
      <c r="D3511" s="10">
        <v>2025</v>
      </c>
      <c r="E3511" s="10" t="s">
        <v>71</v>
      </c>
      <c r="F3511" s="10">
        <v>0</v>
      </c>
      <c r="G3511" s="10">
        <v>0</v>
      </c>
      <c r="H3511" s="10" t="s">
        <v>291</v>
      </c>
      <c r="I3511" s="10" t="str">
        <f>_xlfn.XLOOKUP(E3511,Country_MZ[MARKET_NODE],Country_MZ[COUNTRY_NAME])</f>
        <v>NETHERLANDS</v>
      </c>
      <c r="J3511" s="10" t="str">
        <f>_xlfn.XLOOKUP(A3511,Country_MZ[MARKET_NODE],Country_MZ[COUNTRY_NAME])</f>
        <v>NETHERLANDS</v>
      </c>
    </row>
    <row r="3512" spans="1:10" hidden="1">
      <c r="A3512" s="10" t="s">
        <v>71</v>
      </c>
      <c r="B3512" s="10" t="s">
        <v>276</v>
      </c>
      <c r="C3512" s="10" t="s">
        <v>464</v>
      </c>
      <c r="D3512" s="10">
        <v>2026</v>
      </c>
      <c r="E3512" s="10" t="s">
        <v>71</v>
      </c>
      <c r="F3512" s="10">
        <v>0</v>
      </c>
      <c r="G3512" s="10">
        <v>0</v>
      </c>
      <c r="H3512" s="10" t="s">
        <v>291</v>
      </c>
      <c r="I3512" s="10" t="str">
        <f>_xlfn.XLOOKUP(E3512,Country_MZ[MARKET_NODE],Country_MZ[COUNTRY_NAME])</f>
        <v>NETHERLANDS</v>
      </c>
      <c r="J3512" s="10" t="str">
        <f>_xlfn.XLOOKUP(A3512,Country_MZ[MARKET_NODE],Country_MZ[COUNTRY_NAME])</f>
        <v>NETHERLANDS</v>
      </c>
    </row>
    <row r="3513" spans="1:10" hidden="1">
      <c r="A3513" s="10" t="s">
        <v>71</v>
      </c>
      <c r="B3513" s="10" t="s">
        <v>276</v>
      </c>
      <c r="C3513" s="10" t="s">
        <v>464</v>
      </c>
      <c r="D3513" s="10">
        <v>2027</v>
      </c>
      <c r="E3513" s="10" t="s">
        <v>71</v>
      </c>
      <c r="F3513" s="10">
        <v>0</v>
      </c>
      <c r="G3513" s="10">
        <v>0</v>
      </c>
      <c r="H3513" s="10" t="s">
        <v>291</v>
      </c>
      <c r="I3513" s="10" t="str">
        <f>_xlfn.XLOOKUP(E3513,Country_MZ[MARKET_NODE],Country_MZ[COUNTRY_NAME])</f>
        <v>NETHERLANDS</v>
      </c>
      <c r="J3513" s="10" t="str">
        <f>_xlfn.XLOOKUP(A3513,Country_MZ[MARKET_NODE],Country_MZ[COUNTRY_NAME])</f>
        <v>NETHERLANDS</v>
      </c>
    </row>
    <row r="3514" spans="1:10" hidden="1">
      <c r="A3514" s="10" t="s">
        <v>71</v>
      </c>
      <c r="B3514" s="10" t="s">
        <v>276</v>
      </c>
      <c r="C3514" s="10" t="s">
        <v>464</v>
      </c>
      <c r="D3514" s="10">
        <v>2028</v>
      </c>
      <c r="E3514" s="10" t="s">
        <v>71</v>
      </c>
      <c r="F3514" s="10">
        <v>0</v>
      </c>
      <c r="G3514" s="10">
        <v>0</v>
      </c>
      <c r="H3514" s="10" t="s">
        <v>291</v>
      </c>
      <c r="I3514" s="10" t="str">
        <f>_xlfn.XLOOKUP(E3514,Country_MZ[MARKET_NODE],Country_MZ[COUNTRY_NAME])</f>
        <v>NETHERLANDS</v>
      </c>
      <c r="J3514" s="10" t="str">
        <f>_xlfn.XLOOKUP(A3514,Country_MZ[MARKET_NODE],Country_MZ[COUNTRY_NAME])</f>
        <v>NETHERLANDS</v>
      </c>
    </row>
    <row r="3515" spans="1:10" hidden="1">
      <c r="A3515" s="10" t="s">
        <v>71</v>
      </c>
      <c r="B3515" s="10" t="s">
        <v>276</v>
      </c>
      <c r="C3515" s="10" t="s">
        <v>464</v>
      </c>
      <c r="D3515" s="10">
        <v>2029</v>
      </c>
      <c r="E3515" s="10" t="s">
        <v>71</v>
      </c>
      <c r="F3515" s="10">
        <v>0</v>
      </c>
      <c r="G3515" s="10">
        <v>0</v>
      </c>
      <c r="H3515" s="10" t="s">
        <v>291</v>
      </c>
      <c r="I3515" s="10" t="str">
        <f>_xlfn.XLOOKUP(E3515,Country_MZ[MARKET_NODE],Country_MZ[COUNTRY_NAME])</f>
        <v>NETHERLANDS</v>
      </c>
      <c r="J3515" s="10" t="str">
        <f>_xlfn.XLOOKUP(A3515,Country_MZ[MARKET_NODE],Country_MZ[COUNTRY_NAME])</f>
        <v>NETHERLANDS</v>
      </c>
    </row>
    <row r="3516" spans="1:10" hidden="1">
      <c r="A3516" s="10" t="s">
        <v>71</v>
      </c>
      <c r="B3516" s="10" t="s">
        <v>276</v>
      </c>
      <c r="C3516" s="10" t="s">
        <v>464</v>
      </c>
      <c r="D3516" s="10">
        <v>2030</v>
      </c>
      <c r="E3516" s="10" t="s">
        <v>71</v>
      </c>
      <c r="F3516" s="10">
        <v>0</v>
      </c>
      <c r="G3516" s="10">
        <v>0</v>
      </c>
      <c r="H3516" s="10" t="s">
        <v>291</v>
      </c>
      <c r="I3516" s="10" t="str">
        <f>_xlfn.XLOOKUP(E3516,Country_MZ[MARKET_NODE],Country_MZ[COUNTRY_NAME])</f>
        <v>NETHERLANDS</v>
      </c>
      <c r="J3516" s="10" t="str">
        <f>_xlfn.XLOOKUP(A3516,Country_MZ[MARKET_NODE],Country_MZ[COUNTRY_NAME])</f>
        <v>NETHERLANDS</v>
      </c>
    </row>
    <row r="3517" spans="1:10" hidden="1">
      <c r="A3517" s="10" t="s">
        <v>71</v>
      </c>
      <c r="B3517" s="10" t="s">
        <v>276</v>
      </c>
      <c r="C3517" s="10" t="s">
        <v>464</v>
      </c>
      <c r="D3517" s="10">
        <v>2031</v>
      </c>
      <c r="E3517" s="10" t="s">
        <v>71</v>
      </c>
      <c r="F3517" s="10">
        <v>0</v>
      </c>
      <c r="G3517" s="10">
        <v>0</v>
      </c>
      <c r="H3517" s="10" t="s">
        <v>291</v>
      </c>
      <c r="I3517" s="10" t="str">
        <f>_xlfn.XLOOKUP(E3517,Country_MZ[MARKET_NODE],Country_MZ[COUNTRY_NAME])</f>
        <v>NETHERLANDS</v>
      </c>
      <c r="J3517" s="10" t="str">
        <f>_xlfn.XLOOKUP(A3517,Country_MZ[MARKET_NODE],Country_MZ[COUNTRY_NAME])</f>
        <v>NETHERLANDS</v>
      </c>
    </row>
    <row r="3518" spans="1:10" hidden="1">
      <c r="A3518" s="10" t="s">
        <v>71</v>
      </c>
      <c r="B3518" s="10" t="s">
        <v>276</v>
      </c>
      <c r="C3518" s="10" t="s">
        <v>464</v>
      </c>
      <c r="D3518" s="10">
        <v>2032</v>
      </c>
      <c r="E3518" s="10" t="s">
        <v>71</v>
      </c>
      <c r="F3518" s="10">
        <v>0</v>
      </c>
      <c r="G3518" s="10">
        <v>0</v>
      </c>
      <c r="H3518" s="10" t="s">
        <v>291</v>
      </c>
      <c r="I3518" s="10" t="str">
        <f>_xlfn.XLOOKUP(E3518,Country_MZ[MARKET_NODE],Country_MZ[COUNTRY_NAME])</f>
        <v>NETHERLANDS</v>
      </c>
      <c r="J3518" s="10" t="str">
        <f>_xlfn.XLOOKUP(A3518,Country_MZ[MARKET_NODE],Country_MZ[COUNTRY_NAME])</f>
        <v>NETHERLANDS</v>
      </c>
    </row>
    <row r="3519" spans="1:10" hidden="1">
      <c r="A3519" s="10" t="s">
        <v>71</v>
      </c>
      <c r="B3519" s="10" t="s">
        <v>276</v>
      </c>
      <c r="C3519" s="10" t="s">
        <v>464</v>
      </c>
      <c r="D3519" s="10">
        <v>2033</v>
      </c>
      <c r="E3519" s="10" t="s">
        <v>71</v>
      </c>
      <c r="F3519" s="10">
        <v>0</v>
      </c>
      <c r="G3519" s="10">
        <v>0</v>
      </c>
      <c r="H3519" s="10" t="s">
        <v>291</v>
      </c>
      <c r="I3519" s="10" t="str">
        <f>_xlfn.XLOOKUP(E3519,Country_MZ[MARKET_NODE],Country_MZ[COUNTRY_NAME])</f>
        <v>NETHERLANDS</v>
      </c>
      <c r="J3519" s="10" t="str">
        <f>_xlfn.XLOOKUP(A3519,Country_MZ[MARKET_NODE],Country_MZ[COUNTRY_NAME])</f>
        <v>NETHERLANDS</v>
      </c>
    </row>
    <row r="3520" spans="1:10" hidden="1">
      <c r="A3520" s="10" t="s">
        <v>71</v>
      </c>
      <c r="B3520" s="10" t="s">
        <v>276</v>
      </c>
      <c r="C3520" s="10" t="s">
        <v>464</v>
      </c>
      <c r="D3520" s="10">
        <v>2034</v>
      </c>
      <c r="E3520" s="10" t="s">
        <v>71</v>
      </c>
      <c r="F3520" s="10">
        <v>0</v>
      </c>
      <c r="G3520" s="10">
        <v>0</v>
      </c>
      <c r="H3520" s="10" t="s">
        <v>291</v>
      </c>
      <c r="I3520" s="10" t="str">
        <f>_xlfn.XLOOKUP(E3520,Country_MZ[MARKET_NODE],Country_MZ[COUNTRY_NAME])</f>
        <v>NETHERLANDS</v>
      </c>
      <c r="J3520" s="10" t="str">
        <f>_xlfn.XLOOKUP(A3520,Country_MZ[MARKET_NODE],Country_MZ[COUNTRY_NAME])</f>
        <v>NETHERLANDS</v>
      </c>
    </row>
    <row r="3521" spans="1:10" hidden="1">
      <c r="A3521" s="10" t="s">
        <v>71</v>
      </c>
      <c r="B3521" s="10" t="s">
        <v>276</v>
      </c>
      <c r="C3521" s="10" t="s">
        <v>464</v>
      </c>
      <c r="D3521" s="10">
        <v>2035</v>
      </c>
      <c r="E3521" s="10" t="s">
        <v>71</v>
      </c>
      <c r="F3521" s="10">
        <v>0</v>
      </c>
      <c r="G3521" s="10">
        <v>0</v>
      </c>
      <c r="H3521" s="10" t="s">
        <v>291</v>
      </c>
      <c r="I3521" s="10" t="str">
        <f>_xlfn.XLOOKUP(E3521,Country_MZ[MARKET_NODE],Country_MZ[COUNTRY_NAME])</f>
        <v>NETHERLANDS</v>
      </c>
      <c r="J3521" s="10" t="str">
        <f>_xlfn.XLOOKUP(A3521,Country_MZ[MARKET_NODE],Country_MZ[COUNTRY_NAME])</f>
        <v>NETHERLANDS</v>
      </c>
    </row>
    <row r="3522" spans="1:10" hidden="1">
      <c r="A3522" s="10" t="s">
        <v>71</v>
      </c>
      <c r="B3522" s="10" t="s">
        <v>73</v>
      </c>
      <c r="C3522" s="10" t="s">
        <v>465</v>
      </c>
      <c r="D3522" s="10">
        <v>2025</v>
      </c>
      <c r="E3522" s="10" t="s">
        <v>71</v>
      </c>
      <c r="F3522" s="10">
        <v>0</v>
      </c>
      <c r="G3522" s="10">
        <v>0</v>
      </c>
      <c r="H3522" s="10" t="s">
        <v>291</v>
      </c>
      <c r="I3522" s="10" t="str">
        <f>_xlfn.XLOOKUP(E3522,Country_MZ[MARKET_NODE],Country_MZ[COUNTRY_NAME])</f>
        <v>NETHERLANDS</v>
      </c>
      <c r="J3522" s="10" t="str">
        <f>_xlfn.XLOOKUP(A3522,Country_MZ[MARKET_NODE],Country_MZ[COUNTRY_NAME])</f>
        <v>NETHERLANDS</v>
      </c>
    </row>
    <row r="3523" spans="1:10" hidden="1">
      <c r="A3523" s="10" t="s">
        <v>71</v>
      </c>
      <c r="B3523" s="10" t="s">
        <v>73</v>
      </c>
      <c r="C3523" s="10" t="s">
        <v>465</v>
      </c>
      <c r="D3523" s="10">
        <v>2026</v>
      </c>
      <c r="E3523" s="10" t="s">
        <v>71</v>
      </c>
      <c r="F3523" s="10">
        <v>0</v>
      </c>
      <c r="G3523" s="10">
        <v>0</v>
      </c>
      <c r="H3523" s="10" t="s">
        <v>291</v>
      </c>
      <c r="I3523" s="10" t="str">
        <f>_xlfn.XLOOKUP(E3523,Country_MZ[MARKET_NODE],Country_MZ[COUNTRY_NAME])</f>
        <v>NETHERLANDS</v>
      </c>
      <c r="J3523" s="10" t="str">
        <f>_xlfn.XLOOKUP(A3523,Country_MZ[MARKET_NODE],Country_MZ[COUNTRY_NAME])</f>
        <v>NETHERLANDS</v>
      </c>
    </row>
    <row r="3524" spans="1:10" hidden="1">
      <c r="A3524" s="10" t="s">
        <v>71</v>
      </c>
      <c r="B3524" s="10" t="s">
        <v>73</v>
      </c>
      <c r="C3524" s="10" t="s">
        <v>465</v>
      </c>
      <c r="D3524" s="10">
        <v>2027</v>
      </c>
      <c r="E3524" s="10" t="s">
        <v>71</v>
      </c>
      <c r="F3524" s="10">
        <v>0</v>
      </c>
      <c r="G3524" s="10">
        <v>0</v>
      </c>
      <c r="H3524" s="10" t="s">
        <v>291</v>
      </c>
      <c r="I3524" s="10" t="str">
        <f>_xlfn.XLOOKUP(E3524,Country_MZ[MARKET_NODE],Country_MZ[COUNTRY_NAME])</f>
        <v>NETHERLANDS</v>
      </c>
      <c r="J3524" s="10" t="str">
        <f>_xlfn.XLOOKUP(A3524,Country_MZ[MARKET_NODE],Country_MZ[COUNTRY_NAME])</f>
        <v>NETHERLANDS</v>
      </c>
    </row>
    <row r="3525" spans="1:10" hidden="1">
      <c r="A3525" s="10" t="s">
        <v>71</v>
      </c>
      <c r="B3525" s="10" t="s">
        <v>73</v>
      </c>
      <c r="C3525" s="10" t="s">
        <v>465</v>
      </c>
      <c r="D3525" s="10">
        <v>2028</v>
      </c>
      <c r="E3525" s="10" t="s">
        <v>71</v>
      </c>
      <c r="F3525" s="10">
        <v>0</v>
      </c>
      <c r="G3525" s="10">
        <v>0</v>
      </c>
      <c r="H3525" s="10" t="s">
        <v>291</v>
      </c>
      <c r="I3525" s="10" t="str">
        <f>_xlfn.XLOOKUP(E3525,Country_MZ[MARKET_NODE],Country_MZ[COUNTRY_NAME])</f>
        <v>NETHERLANDS</v>
      </c>
      <c r="J3525" s="10" t="str">
        <f>_xlfn.XLOOKUP(A3525,Country_MZ[MARKET_NODE],Country_MZ[COUNTRY_NAME])</f>
        <v>NETHERLANDS</v>
      </c>
    </row>
    <row r="3526" spans="1:10" hidden="1">
      <c r="A3526" s="10" t="s">
        <v>71</v>
      </c>
      <c r="B3526" s="10" t="s">
        <v>73</v>
      </c>
      <c r="C3526" s="10" t="s">
        <v>465</v>
      </c>
      <c r="D3526" s="10">
        <v>2029</v>
      </c>
      <c r="E3526" s="10" t="s">
        <v>71</v>
      </c>
      <c r="F3526" s="10">
        <v>0</v>
      </c>
      <c r="G3526" s="10">
        <v>0</v>
      </c>
      <c r="H3526" s="10" t="s">
        <v>291</v>
      </c>
      <c r="I3526" s="10" t="str">
        <f>_xlfn.XLOOKUP(E3526,Country_MZ[MARKET_NODE],Country_MZ[COUNTRY_NAME])</f>
        <v>NETHERLANDS</v>
      </c>
      <c r="J3526" s="10" t="str">
        <f>_xlfn.XLOOKUP(A3526,Country_MZ[MARKET_NODE],Country_MZ[COUNTRY_NAME])</f>
        <v>NETHERLANDS</v>
      </c>
    </row>
    <row r="3527" spans="1:10" hidden="1">
      <c r="A3527" s="10" t="s">
        <v>71</v>
      </c>
      <c r="B3527" s="10" t="s">
        <v>73</v>
      </c>
      <c r="C3527" s="10" t="s">
        <v>465</v>
      </c>
      <c r="D3527" s="10">
        <v>2030</v>
      </c>
      <c r="E3527" s="10" t="s">
        <v>71</v>
      </c>
      <c r="F3527" s="10">
        <v>2000</v>
      </c>
      <c r="G3527" s="10">
        <v>2000</v>
      </c>
      <c r="H3527" s="10" t="s">
        <v>291</v>
      </c>
      <c r="I3527" s="10" t="str">
        <f>_xlfn.XLOOKUP(E3527,Country_MZ[MARKET_NODE],Country_MZ[COUNTRY_NAME])</f>
        <v>NETHERLANDS</v>
      </c>
      <c r="J3527" s="10" t="str">
        <f>_xlfn.XLOOKUP(A3527,Country_MZ[MARKET_NODE],Country_MZ[COUNTRY_NAME])</f>
        <v>NETHERLANDS</v>
      </c>
    </row>
    <row r="3528" spans="1:10" hidden="1">
      <c r="A3528" s="10" t="s">
        <v>71</v>
      </c>
      <c r="B3528" s="10" t="s">
        <v>73</v>
      </c>
      <c r="C3528" s="10" t="s">
        <v>465</v>
      </c>
      <c r="D3528" s="10">
        <v>2031</v>
      </c>
      <c r="E3528" s="10" t="s">
        <v>71</v>
      </c>
      <c r="F3528" s="10">
        <v>2000</v>
      </c>
      <c r="G3528" s="10">
        <v>2000</v>
      </c>
      <c r="H3528" s="10" t="s">
        <v>291</v>
      </c>
      <c r="I3528" s="10" t="str">
        <f>_xlfn.XLOOKUP(E3528,Country_MZ[MARKET_NODE],Country_MZ[COUNTRY_NAME])</f>
        <v>NETHERLANDS</v>
      </c>
      <c r="J3528" s="10" t="str">
        <f>_xlfn.XLOOKUP(A3528,Country_MZ[MARKET_NODE],Country_MZ[COUNTRY_NAME])</f>
        <v>NETHERLANDS</v>
      </c>
    </row>
    <row r="3529" spans="1:10" hidden="1">
      <c r="A3529" s="10" t="s">
        <v>71</v>
      </c>
      <c r="B3529" s="10" t="s">
        <v>73</v>
      </c>
      <c r="C3529" s="10" t="s">
        <v>465</v>
      </c>
      <c r="D3529" s="10">
        <v>2032</v>
      </c>
      <c r="E3529" s="10" t="s">
        <v>71</v>
      </c>
      <c r="F3529" s="10">
        <v>2000</v>
      </c>
      <c r="G3529" s="10">
        <v>2000</v>
      </c>
      <c r="H3529" s="10" t="s">
        <v>291</v>
      </c>
      <c r="I3529" s="10" t="str">
        <f>_xlfn.XLOOKUP(E3529,Country_MZ[MARKET_NODE],Country_MZ[COUNTRY_NAME])</f>
        <v>NETHERLANDS</v>
      </c>
      <c r="J3529" s="10" t="str">
        <f>_xlfn.XLOOKUP(A3529,Country_MZ[MARKET_NODE],Country_MZ[COUNTRY_NAME])</f>
        <v>NETHERLANDS</v>
      </c>
    </row>
    <row r="3530" spans="1:10" hidden="1">
      <c r="A3530" s="10" t="s">
        <v>71</v>
      </c>
      <c r="B3530" s="10" t="s">
        <v>73</v>
      </c>
      <c r="C3530" s="10" t="s">
        <v>465</v>
      </c>
      <c r="D3530" s="10">
        <v>2033</v>
      </c>
      <c r="E3530" s="10" t="s">
        <v>71</v>
      </c>
      <c r="F3530" s="10">
        <v>2000</v>
      </c>
      <c r="G3530" s="10">
        <v>2000</v>
      </c>
      <c r="H3530" s="10" t="s">
        <v>291</v>
      </c>
      <c r="I3530" s="10" t="str">
        <f>_xlfn.XLOOKUP(E3530,Country_MZ[MARKET_NODE],Country_MZ[COUNTRY_NAME])</f>
        <v>NETHERLANDS</v>
      </c>
      <c r="J3530" s="10" t="str">
        <f>_xlfn.XLOOKUP(A3530,Country_MZ[MARKET_NODE],Country_MZ[COUNTRY_NAME])</f>
        <v>NETHERLANDS</v>
      </c>
    </row>
    <row r="3531" spans="1:10" hidden="1">
      <c r="A3531" s="10" t="s">
        <v>71</v>
      </c>
      <c r="B3531" s="10" t="s">
        <v>73</v>
      </c>
      <c r="C3531" s="10" t="s">
        <v>465</v>
      </c>
      <c r="D3531" s="10">
        <v>2034</v>
      </c>
      <c r="E3531" s="10" t="s">
        <v>71</v>
      </c>
      <c r="F3531" s="10">
        <v>2000</v>
      </c>
      <c r="G3531" s="10">
        <v>2000</v>
      </c>
      <c r="H3531" s="10" t="s">
        <v>291</v>
      </c>
      <c r="I3531" s="10" t="str">
        <f>_xlfn.XLOOKUP(E3531,Country_MZ[MARKET_NODE],Country_MZ[COUNTRY_NAME])</f>
        <v>NETHERLANDS</v>
      </c>
      <c r="J3531" s="10" t="str">
        <f>_xlfn.XLOOKUP(A3531,Country_MZ[MARKET_NODE],Country_MZ[COUNTRY_NAME])</f>
        <v>NETHERLANDS</v>
      </c>
    </row>
    <row r="3532" spans="1:10" hidden="1">
      <c r="A3532" s="10" t="s">
        <v>71</v>
      </c>
      <c r="B3532" s="10" t="s">
        <v>73</v>
      </c>
      <c r="C3532" s="10" t="s">
        <v>465</v>
      </c>
      <c r="D3532" s="10">
        <v>2035</v>
      </c>
      <c r="E3532" s="10" t="s">
        <v>71</v>
      </c>
      <c r="F3532" s="10">
        <v>2000</v>
      </c>
      <c r="G3532" s="10">
        <v>2000</v>
      </c>
      <c r="H3532" s="10" t="s">
        <v>291</v>
      </c>
      <c r="I3532" s="10" t="str">
        <f>_xlfn.XLOOKUP(E3532,Country_MZ[MARKET_NODE],Country_MZ[COUNTRY_NAME])</f>
        <v>NETHERLANDS</v>
      </c>
      <c r="J3532" s="10" t="str">
        <f>_xlfn.XLOOKUP(A3532,Country_MZ[MARKET_NODE],Country_MZ[COUNTRY_NAME])</f>
        <v>NETHERLANDS</v>
      </c>
    </row>
    <row r="3533" spans="1:10" hidden="1">
      <c r="A3533" s="10" t="s">
        <v>71</v>
      </c>
      <c r="B3533" s="10" t="s">
        <v>77</v>
      </c>
      <c r="C3533" s="10" t="s">
        <v>466</v>
      </c>
      <c r="D3533" s="10">
        <v>2025</v>
      </c>
      <c r="E3533" s="10" t="s">
        <v>71</v>
      </c>
      <c r="F3533" s="10">
        <v>700</v>
      </c>
      <c r="G3533" s="10">
        <v>700</v>
      </c>
      <c r="H3533" s="10" t="s">
        <v>291</v>
      </c>
      <c r="I3533" s="10" t="str">
        <f>_xlfn.XLOOKUP(E3533,Country_MZ[MARKET_NODE],Country_MZ[COUNTRY_NAME])</f>
        <v>NETHERLANDS</v>
      </c>
      <c r="J3533" s="10" t="str">
        <f>_xlfn.XLOOKUP(A3533,Country_MZ[MARKET_NODE],Country_MZ[COUNTRY_NAME])</f>
        <v>NETHERLANDS</v>
      </c>
    </row>
    <row r="3534" spans="1:10" hidden="1">
      <c r="A3534" s="10" t="s">
        <v>71</v>
      </c>
      <c r="B3534" s="10" t="s">
        <v>77</v>
      </c>
      <c r="C3534" s="10" t="s">
        <v>466</v>
      </c>
      <c r="D3534" s="10">
        <v>2025</v>
      </c>
      <c r="E3534" s="10" t="s">
        <v>77</v>
      </c>
      <c r="F3534" s="10">
        <v>723</v>
      </c>
      <c r="G3534" s="10">
        <v>723</v>
      </c>
      <c r="H3534" s="10" t="s">
        <v>291</v>
      </c>
      <c r="I3534" s="10" t="str">
        <f>_xlfn.XLOOKUP(E3534,Country_MZ[MARKET_NODE],Country_MZ[COUNTRY_NAME])</f>
        <v>NORWAY</v>
      </c>
      <c r="J3534" s="10" t="str">
        <f>_xlfn.XLOOKUP(A3534,Country_MZ[MARKET_NODE],Country_MZ[COUNTRY_NAME])</f>
        <v>NETHERLANDS</v>
      </c>
    </row>
    <row r="3535" spans="1:10" hidden="1">
      <c r="A3535" s="10" t="s">
        <v>71</v>
      </c>
      <c r="B3535" s="10" t="s">
        <v>77</v>
      </c>
      <c r="C3535" s="10" t="s">
        <v>466</v>
      </c>
      <c r="D3535" s="10">
        <v>2026</v>
      </c>
      <c r="E3535" s="10" t="s">
        <v>71</v>
      </c>
      <c r="F3535" s="10">
        <v>700</v>
      </c>
      <c r="G3535" s="10">
        <v>700</v>
      </c>
      <c r="H3535" s="10" t="s">
        <v>291</v>
      </c>
      <c r="I3535" s="10" t="str">
        <f>_xlfn.XLOOKUP(E3535,Country_MZ[MARKET_NODE],Country_MZ[COUNTRY_NAME])</f>
        <v>NETHERLANDS</v>
      </c>
      <c r="J3535" s="10" t="str">
        <f>_xlfn.XLOOKUP(A3535,Country_MZ[MARKET_NODE],Country_MZ[COUNTRY_NAME])</f>
        <v>NETHERLANDS</v>
      </c>
    </row>
    <row r="3536" spans="1:10" hidden="1">
      <c r="A3536" s="10" t="s">
        <v>71</v>
      </c>
      <c r="B3536" s="10" t="s">
        <v>77</v>
      </c>
      <c r="C3536" s="10" t="s">
        <v>466</v>
      </c>
      <c r="D3536" s="10">
        <v>2026</v>
      </c>
      <c r="E3536" s="10" t="s">
        <v>77</v>
      </c>
      <c r="F3536" s="10">
        <v>723</v>
      </c>
      <c r="G3536" s="10">
        <v>723</v>
      </c>
      <c r="H3536" s="10" t="s">
        <v>291</v>
      </c>
      <c r="I3536" s="10" t="str">
        <f>_xlfn.XLOOKUP(E3536,Country_MZ[MARKET_NODE],Country_MZ[COUNTRY_NAME])</f>
        <v>NORWAY</v>
      </c>
      <c r="J3536" s="10" t="str">
        <f>_xlfn.XLOOKUP(A3536,Country_MZ[MARKET_NODE],Country_MZ[COUNTRY_NAME])</f>
        <v>NETHERLANDS</v>
      </c>
    </row>
    <row r="3537" spans="1:10" hidden="1">
      <c r="A3537" s="10" t="s">
        <v>71</v>
      </c>
      <c r="B3537" s="10" t="s">
        <v>77</v>
      </c>
      <c r="C3537" s="10" t="s">
        <v>466</v>
      </c>
      <c r="D3537" s="10">
        <v>2027</v>
      </c>
      <c r="E3537" s="10" t="s">
        <v>71</v>
      </c>
      <c r="F3537" s="10">
        <v>700</v>
      </c>
      <c r="G3537" s="10">
        <v>700</v>
      </c>
      <c r="H3537" s="10" t="s">
        <v>291</v>
      </c>
      <c r="I3537" s="10" t="str">
        <f>_xlfn.XLOOKUP(E3537,Country_MZ[MARKET_NODE],Country_MZ[COUNTRY_NAME])</f>
        <v>NETHERLANDS</v>
      </c>
      <c r="J3537" s="10" t="str">
        <f>_xlfn.XLOOKUP(A3537,Country_MZ[MARKET_NODE],Country_MZ[COUNTRY_NAME])</f>
        <v>NETHERLANDS</v>
      </c>
    </row>
    <row r="3538" spans="1:10" hidden="1">
      <c r="A3538" s="10" t="s">
        <v>71</v>
      </c>
      <c r="B3538" s="10" t="s">
        <v>77</v>
      </c>
      <c r="C3538" s="10" t="s">
        <v>466</v>
      </c>
      <c r="D3538" s="10">
        <v>2027</v>
      </c>
      <c r="E3538" s="10" t="s">
        <v>77</v>
      </c>
      <c r="F3538" s="10">
        <v>723</v>
      </c>
      <c r="G3538" s="10">
        <v>723</v>
      </c>
      <c r="H3538" s="10" t="s">
        <v>291</v>
      </c>
      <c r="I3538" s="10" t="str">
        <f>_xlfn.XLOOKUP(E3538,Country_MZ[MARKET_NODE],Country_MZ[COUNTRY_NAME])</f>
        <v>NORWAY</v>
      </c>
      <c r="J3538" s="10" t="str">
        <f>_xlfn.XLOOKUP(A3538,Country_MZ[MARKET_NODE],Country_MZ[COUNTRY_NAME])</f>
        <v>NETHERLANDS</v>
      </c>
    </row>
    <row r="3539" spans="1:10" hidden="1">
      <c r="A3539" s="10" t="s">
        <v>71</v>
      </c>
      <c r="B3539" s="10" t="s">
        <v>77</v>
      </c>
      <c r="C3539" s="10" t="s">
        <v>466</v>
      </c>
      <c r="D3539" s="10">
        <v>2028</v>
      </c>
      <c r="E3539" s="10" t="s">
        <v>71</v>
      </c>
      <c r="F3539" s="10">
        <v>700</v>
      </c>
      <c r="G3539" s="10">
        <v>700</v>
      </c>
      <c r="H3539" s="10" t="s">
        <v>291</v>
      </c>
      <c r="I3539" s="10" t="str">
        <f>_xlfn.XLOOKUP(E3539,Country_MZ[MARKET_NODE],Country_MZ[COUNTRY_NAME])</f>
        <v>NETHERLANDS</v>
      </c>
      <c r="J3539" s="10" t="str">
        <f>_xlfn.XLOOKUP(A3539,Country_MZ[MARKET_NODE],Country_MZ[COUNTRY_NAME])</f>
        <v>NETHERLANDS</v>
      </c>
    </row>
    <row r="3540" spans="1:10" hidden="1">
      <c r="A3540" s="10" t="s">
        <v>71</v>
      </c>
      <c r="B3540" s="10" t="s">
        <v>77</v>
      </c>
      <c r="C3540" s="10" t="s">
        <v>466</v>
      </c>
      <c r="D3540" s="10">
        <v>2028</v>
      </c>
      <c r="E3540" s="10" t="s">
        <v>77</v>
      </c>
      <c r="F3540" s="10">
        <v>723</v>
      </c>
      <c r="G3540" s="10">
        <v>723</v>
      </c>
      <c r="H3540" s="10" t="s">
        <v>291</v>
      </c>
      <c r="I3540" s="10" t="str">
        <f>_xlfn.XLOOKUP(E3540,Country_MZ[MARKET_NODE],Country_MZ[COUNTRY_NAME])</f>
        <v>NORWAY</v>
      </c>
      <c r="J3540" s="10" t="str">
        <f>_xlfn.XLOOKUP(A3540,Country_MZ[MARKET_NODE],Country_MZ[COUNTRY_NAME])</f>
        <v>NETHERLANDS</v>
      </c>
    </row>
    <row r="3541" spans="1:10" hidden="1">
      <c r="A3541" s="10" t="s">
        <v>71</v>
      </c>
      <c r="B3541" s="10" t="s">
        <v>77</v>
      </c>
      <c r="C3541" s="10" t="s">
        <v>466</v>
      </c>
      <c r="D3541" s="10">
        <v>2029</v>
      </c>
      <c r="E3541" s="10" t="s">
        <v>71</v>
      </c>
      <c r="F3541" s="10">
        <v>700</v>
      </c>
      <c r="G3541" s="10">
        <v>700</v>
      </c>
      <c r="H3541" s="10" t="s">
        <v>291</v>
      </c>
      <c r="I3541" s="10" t="str">
        <f>_xlfn.XLOOKUP(E3541,Country_MZ[MARKET_NODE],Country_MZ[COUNTRY_NAME])</f>
        <v>NETHERLANDS</v>
      </c>
      <c r="J3541" s="10" t="str">
        <f>_xlfn.XLOOKUP(A3541,Country_MZ[MARKET_NODE],Country_MZ[COUNTRY_NAME])</f>
        <v>NETHERLANDS</v>
      </c>
    </row>
    <row r="3542" spans="1:10" hidden="1">
      <c r="A3542" s="10" t="s">
        <v>71</v>
      </c>
      <c r="B3542" s="10" t="s">
        <v>77</v>
      </c>
      <c r="C3542" s="10" t="s">
        <v>466</v>
      </c>
      <c r="D3542" s="10">
        <v>2029</v>
      </c>
      <c r="E3542" s="10" t="s">
        <v>77</v>
      </c>
      <c r="F3542" s="10">
        <v>723</v>
      </c>
      <c r="G3542" s="10">
        <v>723</v>
      </c>
      <c r="H3542" s="10" t="s">
        <v>291</v>
      </c>
      <c r="I3542" s="10" t="str">
        <f>_xlfn.XLOOKUP(E3542,Country_MZ[MARKET_NODE],Country_MZ[COUNTRY_NAME])</f>
        <v>NORWAY</v>
      </c>
      <c r="J3542" s="10" t="str">
        <f>_xlfn.XLOOKUP(A3542,Country_MZ[MARKET_NODE],Country_MZ[COUNTRY_NAME])</f>
        <v>NETHERLANDS</v>
      </c>
    </row>
    <row r="3543" spans="1:10" hidden="1">
      <c r="A3543" s="10" t="s">
        <v>71</v>
      </c>
      <c r="B3543" s="10" t="s">
        <v>77</v>
      </c>
      <c r="C3543" s="10" t="s">
        <v>466</v>
      </c>
      <c r="D3543" s="10">
        <v>2030</v>
      </c>
      <c r="E3543" s="10" t="s">
        <v>71</v>
      </c>
      <c r="F3543" s="10">
        <v>700</v>
      </c>
      <c r="G3543" s="10">
        <v>700</v>
      </c>
      <c r="H3543" s="10" t="s">
        <v>291</v>
      </c>
      <c r="I3543" s="10" t="str">
        <f>_xlfn.XLOOKUP(E3543,Country_MZ[MARKET_NODE],Country_MZ[COUNTRY_NAME])</f>
        <v>NETHERLANDS</v>
      </c>
      <c r="J3543" s="10" t="str">
        <f>_xlfn.XLOOKUP(A3543,Country_MZ[MARKET_NODE],Country_MZ[COUNTRY_NAME])</f>
        <v>NETHERLANDS</v>
      </c>
    </row>
    <row r="3544" spans="1:10" hidden="1">
      <c r="A3544" s="10" t="s">
        <v>71</v>
      </c>
      <c r="B3544" s="10" t="s">
        <v>77</v>
      </c>
      <c r="C3544" s="10" t="s">
        <v>466</v>
      </c>
      <c r="D3544" s="10">
        <v>2030</v>
      </c>
      <c r="E3544" s="10" t="s">
        <v>77</v>
      </c>
      <c r="F3544" s="10">
        <v>723</v>
      </c>
      <c r="G3544" s="10">
        <v>723</v>
      </c>
      <c r="H3544" s="10" t="s">
        <v>291</v>
      </c>
      <c r="I3544" s="10" t="str">
        <f>_xlfn.XLOOKUP(E3544,Country_MZ[MARKET_NODE],Country_MZ[COUNTRY_NAME])</f>
        <v>NORWAY</v>
      </c>
      <c r="J3544" s="10" t="str">
        <f>_xlfn.XLOOKUP(A3544,Country_MZ[MARKET_NODE],Country_MZ[COUNTRY_NAME])</f>
        <v>NETHERLANDS</v>
      </c>
    </row>
    <row r="3545" spans="1:10" hidden="1">
      <c r="A3545" s="10" t="s">
        <v>71</v>
      </c>
      <c r="B3545" s="10" t="s">
        <v>77</v>
      </c>
      <c r="C3545" s="10" t="s">
        <v>466</v>
      </c>
      <c r="D3545" s="10">
        <v>2031</v>
      </c>
      <c r="E3545" s="10" t="s">
        <v>71</v>
      </c>
      <c r="F3545" s="10">
        <v>700</v>
      </c>
      <c r="G3545" s="10">
        <v>700</v>
      </c>
      <c r="H3545" s="10" t="s">
        <v>291</v>
      </c>
      <c r="I3545" s="10" t="str">
        <f>_xlfn.XLOOKUP(E3545,Country_MZ[MARKET_NODE],Country_MZ[COUNTRY_NAME])</f>
        <v>NETHERLANDS</v>
      </c>
      <c r="J3545" s="10" t="str">
        <f>_xlfn.XLOOKUP(A3545,Country_MZ[MARKET_NODE],Country_MZ[COUNTRY_NAME])</f>
        <v>NETHERLANDS</v>
      </c>
    </row>
    <row r="3546" spans="1:10" hidden="1">
      <c r="A3546" s="10" t="s">
        <v>71</v>
      </c>
      <c r="B3546" s="10" t="s">
        <v>77</v>
      </c>
      <c r="C3546" s="10" t="s">
        <v>466</v>
      </c>
      <c r="D3546" s="10">
        <v>2031</v>
      </c>
      <c r="E3546" s="10" t="s">
        <v>77</v>
      </c>
      <c r="F3546" s="10">
        <v>723</v>
      </c>
      <c r="G3546" s="10">
        <v>723</v>
      </c>
      <c r="H3546" s="10" t="s">
        <v>291</v>
      </c>
      <c r="I3546" s="10" t="str">
        <f>_xlfn.XLOOKUP(E3546,Country_MZ[MARKET_NODE],Country_MZ[COUNTRY_NAME])</f>
        <v>NORWAY</v>
      </c>
      <c r="J3546" s="10" t="str">
        <f>_xlfn.XLOOKUP(A3546,Country_MZ[MARKET_NODE],Country_MZ[COUNTRY_NAME])</f>
        <v>NETHERLANDS</v>
      </c>
    </row>
    <row r="3547" spans="1:10" hidden="1">
      <c r="A3547" s="10" t="s">
        <v>71</v>
      </c>
      <c r="B3547" s="10" t="s">
        <v>77</v>
      </c>
      <c r="C3547" s="10" t="s">
        <v>466</v>
      </c>
      <c r="D3547" s="10">
        <v>2032</v>
      </c>
      <c r="E3547" s="10" t="s">
        <v>71</v>
      </c>
      <c r="F3547" s="10">
        <v>700</v>
      </c>
      <c r="G3547" s="10">
        <v>700</v>
      </c>
      <c r="H3547" s="10" t="s">
        <v>291</v>
      </c>
      <c r="I3547" s="10" t="str">
        <f>_xlfn.XLOOKUP(E3547,Country_MZ[MARKET_NODE],Country_MZ[COUNTRY_NAME])</f>
        <v>NETHERLANDS</v>
      </c>
      <c r="J3547" s="10" t="str">
        <f>_xlfn.XLOOKUP(A3547,Country_MZ[MARKET_NODE],Country_MZ[COUNTRY_NAME])</f>
        <v>NETHERLANDS</v>
      </c>
    </row>
    <row r="3548" spans="1:10" hidden="1">
      <c r="A3548" s="10" t="s">
        <v>71</v>
      </c>
      <c r="B3548" s="10" t="s">
        <v>77</v>
      </c>
      <c r="C3548" s="10" t="s">
        <v>466</v>
      </c>
      <c r="D3548" s="10">
        <v>2032</v>
      </c>
      <c r="E3548" s="10" t="s">
        <v>77</v>
      </c>
      <c r="F3548" s="10">
        <v>723</v>
      </c>
      <c r="G3548" s="10">
        <v>723</v>
      </c>
      <c r="H3548" s="10" t="s">
        <v>291</v>
      </c>
      <c r="I3548" s="10" t="str">
        <f>_xlfn.XLOOKUP(E3548,Country_MZ[MARKET_NODE],Country_MZ[COUNTRY_NAME])</f>
        <v>NORWAY</v>
      </c>
      <c r="J3548" s="10" t="str">
        <f>_xlfn.XLOOKUP(A3548,Country_MZ[MARKET_NODE],Country_MZ[COUNTRY_NAME])</f>
        <v>NETHERLANDS</v>
      </c>
    </row>
    <row r="3549" spans="1:10" hidden="1">
      <c r="A3549" s="10" t="s">
        <v>71</v>
      </c>
      <c r="B3549" s="10" t="s">
        <v>77</v>
      </c>
      <c r="C3549" s="10" t="s">
        <v>466</v>
      </c>
      <c r="D3549" s="10">
        <v>2033</v>
      </c>
      <c r="E3549" s="10" t="s">
        <v>71</v>
      </c>
      <c r="F3549" s="10">
        <v>700</v>
      </c>
      <c r="G3549" s="10">
        <v>700</v>
      </c>
      <c r="H3549" s="10" t="s">
        <v>291</v>
      </c>
      <c r="I3549" s="10" t="str">
        <f>_xlfn.XLOOKUP(E3549,Country_MZ[MARKET_NODE],Country_MZ[COUNTRY_NAME])</f>
        <v>NETHERLANDS</v>
      </c>
      <c r="J3549" s="10" t="str">
        <f>_xlfn.XLOOKUP(A3549,Country_MZ[MARKET_NODE],Country_MZ[COUNTRY_NAME])</f>
        <v>NETHERLANDS</v>
      </c>
    </row>
    <row r="3550" spans="1:10" hidden="1">
      <c r="A3550" s="10" t="s">
        <v>71</v>
      </c>
      <c r="B3550" s="10" t="s">
        <v>77</v>
      </c>
      <c r="C3550" s="10" t="s">
        <v>466</v>
      </c>
      <c r="D3550" s="10">
        <v>2033</v>
      </c>
      <c r="E3550" s="10" t="s">
        <v>77</v>
      </c>
      <c r="F3550" s="10">
        <v>723</v>
      </c>
      <c r="G3550" s="10">
        <v>723</v>
      </c>
      <c r="H3550" s="10" t="s">
        <v>291</v>
      </c>
      <c r="I3550" s="10" t="str">
        <f>_xlfn.XLOOKUP(E3550,Country_MZ[MARKET_NODE],Country_MZ[COUNTRY_NAME])</f>
        <v>NORWAY</v>
      </c>
      <c r="J3550" s="10" t="str">
        <f>_xlfn.XLOOKUP(A3550,Country_MZ[MARKET_NODE],Country_MZ[COUNTRY_NAME])</f>
        <v>NETHERLANDS</v>
      </c>
    </row>
    <row r="3551" spans="1:10" hidden="1">
      <c r="A3551" s="10" t="s">
        <v>71</v>
      </c>
      <c r="B3551" s="10" t="s">
        <v>77</v>
      </c>
      <c r="C3551" s="10" t="s">
        <v>466</v>
      </c>
      <c r="D3551" s="10">
        <v>2034</v>
      </c>
      <c r="E3551" s="10" t="s">
        <v>71</v>
      </c>
      <c r="F3551" s="10">
        <v>700</v>
      </c>
      <c r="G3551" s="10">
        <v>700</v>
      </c>
      <c r="H3551" s="10" t="s">
        <v>291</v>
      </c>
      <c r="I3551" s="10" t="str">
        <f>_xlfn.XLOOKUP(E3551,Country_MZ[MARKET_NODE],Country_MZ[COUNTRY_NAME])</f>
        <v>NETHERLANDS</v>
      </c>
      <c r="J3551" s="10" t="str">
        <f>_xlfn.XLOOKUP(A3551,Country_MZ[MARKET_NODE],Country_MZ[COUNTRY_NAME])</f>
        <v>NETHERLANDS</v>
      </c>
    </row>
    <row r="3552" spans="1:10" hidden="1">
      <c r="A3552" s="10" t="s">
        <v>71</v>
      </c>
      <c r="B3552" s="10" t="s">
        <v>77</v>
      </c>
      <c r="C3552" s="10" t="s">
        <v>466</v>
      </c>
      <c r="D3552" s="10">
        <v>2034</v>
      </c>
      <c r="E3552" s="10" t="s">
        <v>77</v>
      </c>
      <c r="F3552" s="10">
        <v>0</v>
      </c>
      <c r="G3552" s="10">
        <v>0</v>
      </c>
      <c r="H3552" s="10" t="s">
        <v>291</v>
      </c>
      <c r="I3552" s="10" t="str">
        <f>_xlfn.XLOOKUP(E3552,Country_MZ[MARKET_NODE],Country_MZ[COUNTRY_NAME])</f>
        <v>NORWAY</v>
      </c>
      <c r="J3552" s="10" t="str">
        <f>_xlfn.XLOOKUP(A3552,Country_MZ[MARKET_NODE],Country_MZ[COUNTRY_NAME])</f>
        <v>NETHERLANDS</v>
      </c>
    </row>
    <row r="3553" spans="1:10" hidden="1">
      <c r="A3553" s="10" t="s">
        <v>71</v>
      </c>
      <c r="B3553" s="10" t="s">
        <v>77</v>
      </c>
      <c r="C3553" s="10" t="s">
        <v>466</v>
      </c>
      <c r="D3553" s="10">
        <v>2035</v>
      </c>
      <c r="E3553" s="10" t="s">
        <v>71</v>
      </c>
      <c r="F3553" s="10">
        <v>700</v>
      </c>
      <c r="G3553" s="10">
        <v>700</v>
      </c>
      <c r="H3553" s="10" t="s">
        <v>291</v>
      </c>
      <c r="I3553" s="10" t="str">
        <f>_xlfn.XLOOKUP(E3553,Country_MZ[MARKET_NODE],Country_MZ[COUNTRY_NAME])</f>
        <v>NETHERLANDS</v>
      </c>
      <c r="J3553" s="10" t="str">
        <f>_xlfn.XLOOKUP(A3553,Country_MZ[MARKET_NODE],Country_MZ[COUNTRY_NAME])</f>
        <v>NETHERLANDS</v>
      </c>
    </row>
    <row r="3554" spans="1:10" hidden="1">
      <c r="A3554" s="10" t="s">
        <v>71</v>
      </c>
      <c r="B3554" s="10" t="s">
        <v>77</v>
      </c>
      <c r="C3554" s="10" t="s">
        <v>466</v>
      </c>
      <c r="D3554" s="10">
        <v>2035</v>
      </c>
      <c r="E3554" s="10" t="s">
        <v>77</v>
      </c>
      <c r="F3554" s="10">
        <v>0</v>
      </c>
      <c r="G3554" s="10">
        <v>0</v>
      </c>
      <c r="H3554" s="10" t="s">
        <v>291</v>
      </c>
      <c r="I3554" s="10" t="str">
        <f>_xlfn.XLOOKUP(E3554,Country_MZ[MARKET_NODE],Country_MZ[COUNTRY_NAME])</f>
        <v>NORWAY</v>
      </c>
      <c r="J3554" s="10" t="str">
        <f>_xlfn.XLOOKUP(A3554,Country_MZ[MARKET_NODE],Country_MZ[COUNTRY_NAME])</f>
        <v>NETHERLANDS</v>
      </c>
    </row>
    <row r="3555" spans="1:10" hidden="1">
      <c r="A3555" s="10" t="s">
        <v>71</v>
      </c>
      <c r="B3555" s="10" t="s">
        <v>90</v>
      </c>
      <c r="C3555" s="10" t="s">
        <v>467</v>
      </c>
      <c r="D3555" s="10">
        <v>2025</v>
      </c>
      <c r="E3555" s="10" t="s">
        <v>71</v>
      </c>
      <c r="F3555" s="10">
        <v>1000</v>
      </c>
      <c r="G3555" s="10">
        <v>1000</v>
      </c>
      <c r="H3555" s="10" t="s">
        <v>291</v>
      </c>
      <c r="I3555" s="10" t="str">
        <f>_xlfn.XLOOKUP(E3555,Country_MZ[MARKET_NODE],Country_MZ[COUNTRY_NAME])</f>
        <v>NETHERLANDS</v>
      </c>
      <c r="J3555" s="10" t="str">
        <f>_xlfn.XLOOKUP(A3555,Country_MZ[MARKET_NODE],Country_MZ[COUNTRY_NAME])</f>
        <v>NETHERLANDS</v>
      </c>
    </row>
    <row r="3556" spans="1:10" hidden="1">
      <c r="A3556" s="10" t="s">
        <v>71</v>
      </c>
      <c r="B3556" s="10" t="s">
        <v>90</v>
      </c>
      <c r="C3556" s="10" t="s">
        <v>467</v>
      </c>
      <c r="D3556" s="10">
        <v>2025</v>
      </c>
      <c r="E3556" s="10" t="s">
        <v>90</v>
      </c>
      <c r="F3556" s="10">
        <v>1000</v>
      </c>
      <c r="G3556" s="10">
        <v>1000</v>
      </c>
      <c r="H3556" s="10" t="s">
        <v>291</v>
      </c>
      <c r="I3556" s="10" t="str">
        <f>_xlfn.XLOOKUP(E3556,Country_MZ[MARKET_NODE],Country_MZ[COUNTRY_NAME])</f>
        <v>GREAT BRITAIN</v>
      </c>
      <c r="J3556" s="10" t="str">
        <f>_xlfn.XLOOKUP(A3556,Country_MZ[MARKET_NODE],Country_MZ[COUNTRY_NAME])</f>
        <v>NETHERLANDS</v>
      </c>
    </row>
    <row r="3557" spans="1:10" hidden="1">
      <c r="A3557" s="10" t="s">
        <v>71</v>
      </c>
      <c r="B3557" s="10" t="s">
        <v>90</v>
      </c>
      <c r="C3557" s="10" t="s">
        <v>467</v>
      </c>
      <c r="D3557" s="10">
        <v>2026</v>
      </c>
      <c r="E3557" s="10" t="s">
        <v>71</v>
      </c>
      <c r="F3557" s="10">
        <v>1000</v>
      </c>
      <c r="G3557" s="10">
        <v>1000</v>
      </c>
      <c r="H3557" s="10" t="s">
        <v>291</v>
      </c>
      <c r="I3557" s="10" t="str">
        <f>_xlfn.XLOOKUP(E3557,Country_MZ[MARKET_NODE],Country_MZ[COUNTRY_NAME])</f>
        <v>NETHERLANDS</v>
      </c>
      <c r="J3557" s="10" t="str">
        <f>_xlfn.XLOOKUP(A3557,Country_MZ[MARKET_NODE],Country_MZ[COUNTRY_NAME])</f>
        <v>NETHERLANDS</v>
      </c>
    </row>
    <row r="3558" spans="1:10" hidden="1">
      <c r="A3558" s="10" t="s">
        <v>71</v>
      </c>
      <c r="B3558" s="10" t="s">
        <v>90</v>
      </c>
      <c r="C3558" s="10" t="s">
        <v>467</v>
      </c>
      <c r="D3558" s="10">
        <v>2026</v>
      </c>
      <c r="E3558" s="10" t="s">
        <v>90</v>
      </c>
      <c r="F3558" s="10">
        <v>1000</v>
      </c>
      <c r="G3558" s="10">
        <v>1000</v>
      </c>
      <c r="H3558" s="10" t="s">
        <v>291</v>
      </c>
      <c r="I3558" s="10" t="str">
        <f>_xlfn.XLOOKUP(E3558,Country_MZ[MARKET_NODE],Country_MZ[COUNTRY_NAME])</f>
        <v>GREAT BRITAIN</v>
      </c>
      <c r="J3558" s="10" t="str">
        <f>_xlfn.XLOOKUP(A3558,Country_MZ[MARKET_NODE],Country_MZ[COUNTRY_NAME])</f>
        <v>NETHERLANDS</v>
      </c>
    </row>
    <row r="3559" spans="1:10" hidden="1">
      <c r="A3559" s="10" t="s">
        <v>71</v>
      </c>
      <c r="B3559" s="10" t="s">
        <v>90</v>
      </c>
      <c r="C3559" s="10" t="s">
        <v>467</v>
      </c>
      <c r="D3559" s="10">
        <v>2027</v>
      </c>
      <c r="E3559" s="10" t="s">
        <v>71</v>
      </c>
      <c r="F3559" s="10">
        <v>1000</v>
      </c>
      <c r="G3559" s="10">
        <v>1000</v>
      </c>
      <c r="H3559" s="10" t="s">
        <v>291</v>
      </c>
      <c r="I3559" s="10" t="str">
        <f>_xlfn.XLOOKUP(E3559,Country_MZ[MARKET_NODE],Country_MZ[COUNTRY_NAME])</f>
        <v>NETHERLANDS</v>
      </c>
      <c r="J3559" s="10" t="str">
        <f>_xlfn.XLOOKUP(A3559,Country_MZ[MARKET_NODE],Country_MZ[COUNTRY_NAME])</f>
        <v>NETHERLANDS</v>
      </c>
    </row>
    <row r="3560" spans="1:10" hidden="1">
      <c r="A3560" s="10" t="s">
        <v>71</v>
      </c>
      <c r="B3560" s="10" t="s">
        <v>90</v>
      </c>
      <c r="C3560" s="10" t="s">
        <v>467</v>
      </c>
      <c r="D3560" s="10">
        <v>2027</v>
      </c>
      <c r="E3560" s="10" t="s">
        <v>90</v>
      </c>
      <c r="F3560" s="10">
        <v>1000</v>
      </c>
      <c r="G3560" s="10">
        <v>1000</v>
      </c>
      <c r="H3560" s="10" t="s">
        <v>291</v>
      </c>
      <c r="I3560" s="10" t="str">
        <f>_xlfn.XLOOKUP(E3560,Country_MZ[MARKET_NODE],Country_MZ[COUNTRY_NAME])</f>
        <v>GREAT BRITAIN</v>
      </c>
      <c r="J3560" s="10" t="str">
        <f>_xlfn.XLOOKUP(A3560,Country_MZ[MARKET_NODE],Country_MZ[COUNTRY_NAME])</f>
        <v>NETHERLANDS</v>
      </c>
    </row>
    <row r="3561" spans="1:10" hidden="1">
      <c r="A3561" s="10" t="s">
        <v>71</v>
      </c>
      <c r="B3561" s="10" t="s">
        <v>90</v>
      </c>
      <c r="C3561" s="10" t="s">
        <v>467</v>
      </c>
      <c r="D3561" s="10">
        <v>2028</v>
      </c>
      <c r="E3561" s="10" t="s">
        <v>71</v>
      </c>
      <c r="F3561" s="10">
        <v>1000</v>
      </c>
      <c r="G3561" s="10">
        <v>1000</v>
      </c>
      <c r="H3561" s="10" t="s">
        <v>291</v>
      </c>
      <c r="I3561" s="10" t="str">
        <f>_xlfn.XLOOKUP(E3561,Country_MZ[MARKET_NODE],Country_MZ[COUNTRY_NAME])</f>
        <v>NETHERLANDS</v>
      </c>
      <c r="J3561" s="10" t="str">
        <f>_xlfn.XLOOKUP(A3561,Country_MZ[MARKET_NODE],Country_MZ[COUNTRY_NAME])</f>
        <v>NETHERLANDS</v>
      </c>
    </row>
    <row r="3562" spans="1:10" hidden="1">
      <c r="A3562" s="10" t="s">
        <v>71</v>
      </c>
      <c r="B3562" s="10" t="s">
        <v>90</v>
      </c>
      <c r="C3562" s="10" t="s">
        <v>467</v>
      </c>
      <c r="D3562" s="10">
        <v>2028</v>
      </c>
      <c r="E3562" s="10" t="s">
        <v>90</v>
      </c>
      <c r="F3562" s="10">
        <v>1000</v>
      </c>
      <c r="G3562" s="10">
        <v>1000</v>
      </c>
      <c r="H3562" s="10" t="s">
        <v>291</v>
      </c>
      <c r="I3562" s="10" t="str">
        <f>_xlfn.XLOOKUP(E3562,Country_MZ[MARKET_NODE],Country_MZ[COUNTRY_NAME])</f>
        <v>GREAT BRITAIN</v>
      </c>
      <c r="J3562" s="10" t="str">
        <f>_xlfn.XLOOKUP(A3562,Country_MZ[MARKET_NODE],Country_MZ[COUNTRY_NAME])</f>
        <v>NETHERLANDS</v>
      </c>
    </row>
    <row r="3563" spans="1:10" hidden="1">
      <c r="A3563" s="10" t="s">
        <v>71</v>
      </c>
      <c r="B3563" s="10" t="s">
        <v>90</v>
      </c>
      <c r="C3563" s="10" t="s">
        <v>467</v>
      </c>
      <c r="D3563" s="10">
        <v>2029</v>
      </c>
      <c r="E3563" s="10" t="s">
        <v>71</v>
      </c>
      <c r="F3563" s="10">
        <v>1000</v>
      </c>
      <c r="G3563" s="10">
        <v>1000</v>
      </c>
      <c r="H3563" s="10" t="s">
        <v>291</v>
      </c>
      <c r="I3563" s="10" t="str">
        <f>_xlfn.XLOOKUP(E3563,Country_MZ[MARKET_NODE],Country_MZ[COUNTRY_NAME])</f>
        <v>NETHERLANDS</v>
      </c>
      <c r="J3563" s="10" t="str">
        <f>_xlfn.XLOOKUP(A3563,Country_MZ[MARKET_NODE],Country_MZ[COUNTRY_NAME])</f>
        <v>NETHERLANDS</v>
      </c>
    </row>
    <row r="3564" spans="1:10" hidden="1">
      <c r="A3564" s="10" t="s">
        <v>71</v>
      </c>
      <c r="B3564" s="10" t="s">
        <v>90</v>
      </c>
      <c r="C3564" s="10" t="s">
        <v>467</v>
      </c>
      <c r="D3564" s="10">
        <v>2029</v>
      </c>
      <c r="E3564" s="10" t="s">
        <v>90</v>
      </c>
      <c r="F3564" s="10">
        <v>1000</v>
      </c>
      <c r="G3564" s="10">
        <v>1000</v>
      </c>
      <c r="H3564" s="10" t="s">
        <v>291</v>
      </c>
      <c r="I3564" s="10" t="str">
        <f>_xlfn.XLOOKUP(E3564,Country_MZ[MARKET_NODE],Country_MZ[COUNTRY_NAME])</f>
        <v>GREAT BRITAIN</v>
      </c>
      <c r="J3564" s="10" t="str">
        <f>_xlfn.XLOOKUP(A3564,Country_MZ[MARKET_NODE],Country_MZ[COUNTRY_NAME])</f>
        <v>NETHERLANDS</v>
      </c>
    </row>
    <row r="3565" spans="1:10" hidden="1">
      <c r="A3565" s="10" t="s">
        <v>71</v>
      </c>
      <c r="B3565" s="10" t="s">
        <v>90</v>
      </c>
      <c r="C3565" s="10" t="s">
        <v>467</v>
      </c>
      <c r="D3565" s="10">
        <v>2030</v>
      </c>
      <c r="E3565" s="10" t="s">
        <v>71</v>
      </c>
      <c r="F3565" s="10">
        <v>1000</v>
      </c>
      <c r="G3565" s="10">
        <v>1000</v>
      </c>
      <c r="H3565" s="10" t="s">
        <v>291</v>
      </c>
      <c r="I3565" s="10" t="str">
        <f>_xlfn.XLOOKUP(E3565,Country_MZ[MARKET_NODE],Country_MZ[COUNTRY_NAME])</f>
        <v>NETHERLANDS</v>
      </c>
      <c r="J3565" s="10" t="str">
        <f>_xlfn.XLOOKUP(A3565,Country_MZ[MARKET_NODE],Country_MZ[COUNTRY_NAME])</f>
        <v>NETHERLANDS</v>
      </c>
    </row>
    <row r="3566" spans="1:10" hidden="1">
      <c r="A3566" s="10" t="s">
        <v>71</v>
      </c>
      <c r="B3566" s="10" t="s">
        <v>90</v>
      </c>
      <c r="C3566" s="10" t="s">
        <v>467</v>
      </c>
      <c r="D3566" s="10">
        <v>2030</v>
      </c>
      <c r="E3566" s="10" t="s">
        <v>90</v>
      </c>
      <c r="F3566" s="10">
        <v>1000</v>
      </c>
      <c r="G3566" s="10">
        <v>1000</v>
      </c>
      <c r="H3566" s="10" t="s">
        <v>291</v>
      </c>
      <c r="I3566" s="10" t="str">
        <f>_xlfn.XLOOKUP(E3566,Country_MZ[MARKET_NODE],Country_MZ[COUNTRY_NAME])</f>
        <v>GREAT BRITAIN</v>
      </c>
      <c r="J3566" s="10" t="str">
        <f>_xlfn.XLOOKUP(A3566,Country_MZ[MARKET_NODE],Country_MZ[COUNTRY_NAME])</f>
        <v>NETHERLANDS</v>
      </c>
    </row>
    <row r="3567" spans="1:10" hidden="1">
      <c r="A3567" s="10" t="s">
        <v>71</v>
      </c>
      <c r="B3567" s="10" t="s">
        <v>90</v>
      </c>
      <c r="C3567" s="10" t="s">
        <v>467</v>
      </c>
      <c r="D3567" s="10">
        <v>2031</v>
      </c>
      <c r="E3567" s="10" t="s">
        <v>71</v>
      </c>
      <c r="F3567" s="10">
        <v>1000</v>
      </c>
      <c r="G3567" s="10">
        <v>1000</v>
      </c>
      <c r="H3567" s="10" t="s">
        <v>291</v>
      </c>
      <c r="I3567" s="10" t="str">
        <f>_xlfn.XLOOKUP(E3567,Country_MZ[MARKET_NODE],Country_MZ[COUNTRY_NAME])</f>
        <v>NETHERLANDS</v>
      </c>
      <c r="J3567" s="10" t="str">
        <f>_xlfn.XLOOKUP(A3567,Country_MZ[MARKET_NODE],Country_MZ[COUNTRY_NAME])</f>
        <v>NETHERLANDS</v>
      </c>
    </row>
    <row r="3568" spans="1:10" hidden="1">
      <c r="A3568" s="10" t="s">
        <v>71</v>
      </c>
      <c r="B3568" s="10" t="s">
        <v>90</v>
      </c>
      <c r="C3568" s="10" t="s">
        <v>467</v>
      </c>
      <c r="D3568" s="10">
        <v>2031</v>
      </c>
      <c r="E3568" s="10" t="s">
        <v>90</v>
      </c>
      <c r="F3568" s="10">
        <v>2800</v>
      </c>
      <c r="G3568" s="10">
        <v>2800</v>
      </c>
      <c r="H3568" s="10" t="s">
        <v>291</v>
      </c>
      <c r="I3568" s="10" t="str">
        <f>_xlfn.XLOOKUP(E3568,Country_MZ[MARKET_NODE],Country_MZ[COUNTRY_NAME])</f>
        <v>GREAT BRITAIN</v>
      </c>
      <c r="J3568" s="10" t="str">
        <f>_xlfn.XLOOKUP(A3568,Country_MZ[MARKET_NODE],Country_MZ[COUNTRY_NAME])</f>
        <v>NETHERLANDS</v>
      </c>
    </row>
    <row r="3569" spans="1:10" hidden="1">
      <c r="A3569" s="10" t="s">
        <v>71</v>
      </c>
      <c r="B3569" s="10" t="s">
        <v>90</v>
      </c>
      <c r="C3569" s="10" t="s">
        <v>467</v>
      </c>
      <c r="D3569" s="10">
        <v>2032</v>
      </c>
      <c r="E3569" s="10" t="s">
        <v>71</v>
      </c>
      <c r="F3569" s="10">
        <v>1000</v>
      </c>
      <c r="G3569" s="10">
        <v>1000</v>
      </c>
      <c r="H3569" s="10" t="s">
        <v>291</v>
      </c>
      <c r="I3569" s="10" t="str">
        <f>_xlfn.XLOOKUP(E3569,Country_MZ[MARKET_NODE],Country_MZ[COUNTRY_NAME])</f>
        <v>NETHERLANDS</v>
      </c>
      <c r="J3569" s="10" t="str">
        <f>_xlfn.XLOOKUP(A3569,Country_MZ[MARKET_NODE],Country_MZ[COUNTRY_NAME])</f>
        <v>NETHERLANDS</v>
      </c>
    </row>
    <row r="3570" spans="1:10" hidden="1">
      <c r="A3570" s="10" t="s">
        <v>71</v>
      </c>
      <c r="B3570" s="10" t="s">
        <v>90</v>
      </c>
      <c r="C3570" s="10" t="s">
        <v>467</v>
      </c>
      <c r="D3570" s="10">
        <v>2032</v>
      </c>
      <c r="E3570" s="10" t="s">
        <v>90</v>
      </c>
      <c r="F3570" s="10">
        <v>2800</v>
      </c>
      <c r="G3570" s="10">
        <v>2800</v>
      </c>
      <c r="H3570" s="10" t="s">
        <v>291</v>
      </c>
      <c r="I3570" s="10" t="str">
        <f>_xlfn.XLOOKUP(E3570,Country_MZ[MARKET_NODE],Country_MZ[COUNTRY_NAME])</f>
        <v>GREAT BRITAIN</v>
      </c>
      <c r="J3570" s="10" t="str">
        <f>_xlfn.XLOOKUP(A3570,Country_MZ[MARKET_NODE],Country_MZ[COUNTRY_NAME])</f>
        <v>NETHERLANDS</v>
      </c>
    </row>
    <row r="3571" spans="1:10" hidden="1">
      <c r="A3571" s="10" t="s">
        <v>71</v>
      </c>
      <c r="B3571" s="10" t="s">
        <v>90</v>
      </c>
      <c r="C3571" s="10" t="s">
        <v>467</v>
      </c>
      <c r="D3571" s="10">
        <v>2033</v>
      </c>
      <c r="E3571" s="10" t="s">
        <v>71</v>
      </c>
      <c r="F3571" s="10">
        <v>1000</v>
      </c>
      <c r="G3571" s="10">
        <v>1000</v>
      </c>
      <c r="H3571" s="10" t="s">
        <v>291</v>
      </c>
      <c r="I3571" s="10" t="str">
        <f>_xlfn.XLOOKUP(E3571,Country_MZ[MARKET_NODE],Country_MZ[COUNTRY_NAME])</f>
        <v>NETHERLANDS</v>
      </c>
      <c r="J3571" s="10" t="str">
        <f>_xlfn.XLOOKUP(A3571,Country_MZ[MARKET_NODE],Country_MZ[COUNTRY_NAME])</f>
        <v>NETHERLANDS</v>
      </c>
    </row>
    <row r="3572" spans="1:10" hidden="1">
      <c r="A3572" s="10" t="s">
        <v>71</v>
      </c>
      <c r="B3572" s="10" t="s">
        <v>90</v>
      </c>
      <c r="C3572" s="10" t="s">
        <v>467</v>
      </c>
      <c r="D3572" s="10">
        <v>2033</v>
      </c>
      <c r="E3572" s="10" t="s">
        <v>90</v>
      </c>
      <c r="F3572" s="10">
        <v>2800</v>
      </c>
      <c r="G3572" s="10">
        <v>2800</v>
      </c>
      <c r="H3572" s="10" t="s">
        <v>291</v>
      </c>
      <c r="I3572" s="10" t="str">
        <f>_xlfn.XLOOKUP(E3572,Country_MZ[MARKET_NODE],Country_MZ[COUNTRY_NAME])</f>
        <v>GREAT BRITAIN</v>
      </c>
      <c r="J3572" s="10" t="str">
        <f>_xlfn.XLOOKUP(A3572,Country_MZ[MARKET_NODE],Country_MZ[COUNTRY_NAME])</f>
        <v>NETHERLANDS</v>
      </c>
    </row>
    <row r="3573" spans="1:10" hidden="1">
      <c r="A3573" s="10" t="s">
        <v>71</v>
      </c>
      <c r="B3573" s="10" t="s">
        <v>90</v>
      </c>
      <c r="C3573" s="10" t="s">
        <v>467</v>
      </c>
      <c r="D3573" s="10">
        <v>2034</v>
      </c>
      <c r="E3573" s="10" t="s">
        <v>71</v>
      </c>
      <c r="F3573" s="10">
        <v>1000</v>
      </c>
      <c r="G3573" s="10">
        <v>1000</v>
      </c>
      <c r="H3573" s="10" t="s">
        <v>291</v>
      </c>
      <c r="I3573" s="10" t="str">
        <f>_xlfn.XLOOKUP(E3573,Country_MZ[MARKET_NODE],Country_MZ[COUNTRY_NAME])</f>
        <v>NETHERLANDS</v>
      </c>
      <c r="J3573" s="10" t="str">
        <f>_xlfn.XLOOKUP(A3573,Country_MZ[MARKET_NODE],Country_MZ[COUNTRY_NAME])</f>
        <v>NETHERLANDS</v>
      </c>
    </row>
    <row r="3574" spans="1:10" hidden="1">
      <c r="A3574" s="10" t="s">
        <v>71</v>
      </c>
      <c r="B3574" s="10" t="s">
        <v>90</v>
      </c>
      <c r="C3574" s="10" t="s">
        <v>467</v>
      </c>
      <c r="D3574" s="10">
        <v>2034</v>
      </c>
      <c r="E3574" s="10" t="s">
        <v>90</v>
      </c>
      <c r="F3574" s="10">
        <v>2800</v>
      </c>
      <c r="G3574" s="10">
        <v>2800</v>
      </c>
      <c r="H3574" s="10" t="s">
        <v>291</v>
      </c>
      <c r="I3574" s="10" t="str">
        <f>_xlfn.XLOOKUP(E3574,Country_MZ[MARKET_NODE],Country_MZ[COUNTRY_NAME])</f>
        <v>GREAT BRITAIN</v>
      </c>
      <c r="J3574" s="10" t="str">
        <f>_xlfn.XLOOKUP(A3574,Country_MZ[MARKET_NODE],Country_MZ[COUNTRY_NAME])</f>
        <v>NETHERLANDS</v>
      </c>
    </row>
    <row r="3575" spans="1:10" hidden="1">
      <c r="A3575" s="10" t="s">
        <v>71</v>
      </c>
      <c r="B3575" s="10" t="s">
        <v>90</v>
      </c>
      <c r="C3575" s="10" t="s">
        <v>467</v>
      </c>
      <c r="D3575" s="10">
        <v>2035</v>
      </c>
      <c r="E3575" s="10" t="s">
        <v>71</v>
      </c>
      <c r="F3575" s="10">
        <v>1000</v>
      </c>
      <c r="G3575" s="10">
        <v>1000</v>
      </c>
      <c r="H3575" s="10" t="s">
        <v>291</v>
      </c>
      <c r="I3575" s="10" t="str">
        <f>_xlfn.XLOOKUP(E3575,Country_MZ[MARKET_NODE],Country_MZ[COUNTRY_NAME])</f>
        <v>NETHERLANDS</v>
      </c>
      <c r="J3575" s="10" t="str">
        <f>_xlfn.XLOOKUP(A3575,Country_MZ[MARKET_NODE],Country_MZ[COUNTRY_NAME])</f>
        <v>NETHERLANDS</v>
      </c>
    </row>
    <row r="3576" spans="1:10" hidden="1">
      <c r="A3576" s="10" t="s">
        <v>71</v>
      </c>
      <c r="B3576" s="10" t="s">
        <v>90</v>
      </c>
      <c r="C3576" s="10" t="s">
        <v>467</v>
      </c>
      <c r="D3576" s="10">
        <v>2035</v>
      </c>
      <c r="E3576" s="10" t="s">
        <v>90</v>
      </c>
      <c r="F3576" s="10">
        <v>2800</v>
      </c>
      <c r="G3576" s="10">
        <v>2800</v>
      </c>
      <c r="H3576" s="10" t="s">
        <v>291</v>
      </c>
      <c r="I3576" s="10" t="str">
        <f>_xlfn.XLOOKUP(E3576,Country_MZ[MARKET_NODE],Country_MZ[COUNTRY_NAME])</f>
        <v>GREAT BRITAIN</v>
      </c>
      <c r="J3576" s="10" t="str">
        <f>_xlfn.XLOOKUP(A3576,Country_MZ[MARKET_NODE],Country_MZ[COUNTRY_NAME])</f>
        <v>NETHERLANDS</v>
      </c>
    </row>
    <row r="3577" spans="1:10" hidden="1">
      <c r="A3577" s="10" t="s">
        <v>72</v>
      </c>
      <c r="B3577" s="10" t="s">
        <v>71</v>
      </c>
      <c r="C3577" s="10" t="s">
        <v>468</v>
      </c>
      <c r="D3577" s="10">
        <v>2025</v>
      </c>
      <c r="E3577" s="10" t="s">
        <v>71</v>
      </c>
      <c r="F3577" s="10">
        <v>0</v>
      </c>
      <c r="G3577" s="10">
        <v>0</v>
      </c>
      <c r="H3577" s="10" t="s">
        <v>291</v>
      </c>
      <c r="I3577" s="10" t="str">
        <f>_xlfn.XLOOKUP(E3577,Country_MZ[MARKET_NODE],Country_MZ[COUNTRY_NAME])</f>
        <v>NETHERLANDS</v>
      </c>
      <c r="J3577" s="10" t="str">
        <f>_xlfn.XLOOKUP(A3577,Country_MZ[MARKET_NODE],Country_MZ[COUNTRY_NAME])</f>
        <v>NETHERLANDS</v>
      </c>
    </row>
    <row r="3578" spans="1:10" hidden="1">
      <c r="A3578" s="10" t="s">
        <v>72</v>
      </c>
      <c r="B3578" s="10" t="s">
        <v>71</v>
      </c>
      <c r="C3578" s="10" t="s">
        <v>468</v>
      </c>
      <c r="D3578" s="10">
        <v>2025</v>
      </c>
      <c r="E3578" s="10" t="s">
        <v>72</v>
      </c>
      <c r="F3578" s="10">
        <v>0</v>
      </c>
      <c r="G3578" s="10">
        <v>0</v>
      </c>
      <c r="H3578" s="10" t="s">
        <v>291</v>
      </c>
      <c r="I3578" s="10" t="str">
        <f>_xlfn.XLOOKUP(E3578,Country_MZ[MARKET_NODE],Country_MZ[COUNTRY_NAME])</f>
        <v>NETHERLANDS</v>
      </c>
      <c r="J3578" s="10" t="str">
        <f>_xlfn.XLOOKUP(A3578,Country_MZ[MARKET_NODE],Country_MZ[COUNTRY_NAME])</f>
        <v>NETHERLANDS</v>
      </c>
    </row>
    <row r="3579" spans="1:10" hidden="1">
      <c r="A3579" s="10" t="s">
        <v>72</v>
      </c>
      <c r="B3579" s="10" t="s">
        <v>71</v>
      </c>
      <c r="C3579" s="10" t="s">
        <v>468</v>
      </c>
      <c r="D3579" s="10">
        <v>2026</v>
      </c>
      <c r="E3579" s="10" t="s">
        <v>71</v>
      </c>
      <c r="F3579" s="10">
        <v>0</v>
      </c>
      <c r="G3579" s="10">
        <v>0</v>
      </c>
      <c r="H3579" s="10" t="s">
        <v>291</v>
      </c>
      <c r="I3579" s="10" t="str">
        <f>_xlfn.XLOOKUP(E3579,Country_MZ[MARKET_NODE],Country_MZ[COUNTRY_NAME])</f>
        <v>NETHERLANDS</v>
      </c>
      <c r="J3579" s="10" t="str">
        <f>_xlfn.XLOOKUP(A3579,Country_MZ[MARKET_NODE],Country_MZ[COUNTRY_NAME])</f>
        <v>NETHERLANDS</v>
      </c>
    </row>
    <row r="3580" spans="1:10" hidden="1">
      <c r="A3580" s="10" t="s">
        <v>72</v>
      </c>
      <c r="B3580" s="10" t="s">
        <v>71</v>
      </c>
      <c r="C3580" s="10" t="s">
        <v>468</v>
      </c>
      <c r="D3580" s="10">
        <v>2026</v>
      </c>
      <c r="E3580" s="10" t="s">
        <v>72</v>
      </c>
      <c r="F3580" s="10">
        <v>0</v>
      </c>
      <c r="G3580" s="10">
        <v>0</v>
      </c>
      <c r="H3580" s="10" t="s">
        <v>291</v>
      </c>
      <c r="I3580" s="10" t="str">
        <f>_xlfn.XLOOKUP(E3580,Country_MZ[MARKET_NODE],Country_MZ[COUNTRY_NAME])</f>
        <v>NETHERLANDS</v>
      </c>
      <c r="J3580" s="10" t="str">
        <f>_xlfn.XLOOKUP(A3580,Country_MZ[MARKET_NODE],Country_MZ[COUNTRY_NAME])</f>
        <v>NETHERLANDS</v>
      </c>
    </row>
    <row r="3581" spans="1:10" hidden="1">
      <c r="A3581" s="10" t="s">
        <v>72</v>
      </c>
      <c r="B3581" s="10" t="s">
        <v>71</v>
      </c>
      <c r="C3581" s="10" t="s">
        <v>468</v>
      </c>
      <c r="D3581" s="10">
        <v>2027</v>
      </c>
      <c r="E3581" s="10" t="s">
        <v>71</v>
      </c>
      <c r="F3581" s="10">
        <v>0</v>
      </c>
      <c r="G3581" s="10">
        <v>0</v>
      </c>
      <c r="H3581" s="10" t="s">
        <v>291</v>
      </c>
      <c r="I3581" s="10" t="str">
        <f>_xlfn.XLOOKUP(E3581,Country_MZ[MARKET_NODE],Country_MZ[COUNTRY_NAME])</f>
        <v>NETHERLANDS</v>
      </c>
      <c r="J3581" s="10" t="str">
        <f>_xlfn.XLOOKUP(A3581,Country_MZ[MARKET_NODE],Country_MZ[COUNTRY_NAME])</f>
        <v>NETHERLANDS</v>
      </c>
    </row>
    <row r="3582" spans="1:10" hidden="1">
      <c r="A3582" s="10" t="s">
        <v>72</v>
      </c>
      <c r="B3582" s="10" t="s">
        <v>71</v>
      </c>
      <c r="C3582" s="10" t="s">
        <v>468</v>
      </c>
      <c r="D3582" s="10">
        <v>2027</v>
      </c>
      <c r="E3582" s="10" t="s">
        <v>72</v>
      </c>
      <c r="F3582" s="10">
        <v>0</v>
      </c>
      <c r="G3582" s="10">
        <v>0</v>
      </c>
      <c r="H3582" s="10" t="s">
        <v>291</v>
      </c>
      <c r="I3582" s="10" t="str">
        <f>_xlfn.XLOOKUP(E3582,Country_MZ[MARKET_NODE],Country_MZ[COUNTRY_NAME])</f>
        <v>NETHERLANDS</v>
      </c>
      <c r="J3582" s="10" t="str">
        <f>_xlfn.XLOOKUP(A3582,Country_MZ[MARKET_NODE],Country_MZ[COUNTRY_NAME])</f>
        <v>NETHERLANDS</v>
      </c>
    </row>
    <row r="3583" spans="1:10" hidden="1">
      <c r="A3583" s="10" t="s">
        <v>72</v>
      </c>
      <c r="B3583" s="10" t="s">
        <v>71</v>
      </c>
      <c r="C3583" s="10" t="s">
        <v>468</v>
      </c>
      <c r="D3583" s="10">
        <v>2028</v>
      </c>
      <c r="E3583" s="10" t="s">
        <v>71</v>
      </c>
      <c r="F3583" s="10">
        <v>0</v>
      </c>
      <c r="G3583" s="10">
        <v>0</v>
      </c>
      <c r="H3583" s="10" t="s">
        <v>291</v>
      </c>
      <c r="I3583" s="10" t="str">
        <f>_xlfn.XLOOKUP(E3583,Country_MZ[MARKET_NODE],Country_MZ[COUNTRY_NAME])</f>
        <v>NETHERLANDS</v>
      </c>
      <c r="J3583" s="10" t="str">
        <f>_xlfn.XLOOKUP(A3583,Country_MZ[MARKET_NODE],Country_MZ[COUNTRY_NAME])</f>
        <v>NETHERLANDS</v>
      </c>
    </row>
    <row r="3584" spans="1:10" hidden="1">
      <c r="A3584" s="10" t="s">
        <v>72</v>
      </c>
      <c r="B3584" s="10" t="s">
        <v>71</v>
      </c>
      <c r="C3584" s="10" t="s">
        <v>468</v>
      </c>
      <c r="D3584" s="10">
        <v>2028</v>
      </c>
      <c r="E3584" s="10" t="s">
        <v>72</v>
      </c>
      <c r="F3584" s="10">
        <v>0</v>
      </c>
      <c r="G3584" s="10">
        <v>0</v>
      </c>
      <c r="H3584" s="10" t="s">
        <v>291</v>
      </c>
      <c r="I3584" s="10" t="str">
        <f>_xlfn.XLOOKUP(E3584,Country_MZ[MARKET_NODE],Country_MZ[COUNTRY_NAME])</f>
        <v>NETHERLANDS</v>
      </c>
      <c r="J3584" s="10" t="str">
        <f>_xlfn.XLOOKUP(A3584,Country_MZ[MARKET_NODE],Country_MZ[COUNTRY_NAME])</f>
        <v>NETHERLANDS</v>
      </c>
    </row>
    <row r="3585" spans="1:10" hidden="1">
      <c r="A3585" s="10" t="s">
        <v>72</v>
      </c>
      <c r="B3585" s="10" t="s">
        <v>71</v>
      </c>
      <c r="C3585" s="10" t="s">
        <v>468</v>
      </c>
      <c r="D3585" s="10">
        <v>2029</v>
      </c>
      <c r="E3585" s="10" t="s">
        <v>71</v>
      </c>
      <c r="F3585" s="10">
        <v>0</v>
      </c>
      <c r="G3585" s="10">
        <v>0</v>
      </c>
      <c r="H3585" s="10" t="s">
        <v>291</v>
      </c>
      <c r="I3585" s="10" t="str">
        <f>_xlfn.XLOOKUP(E3585,Country_MZ[MARKET_NODE],Country_MZ[COUNTRY_NAME])</f>
        <v>NETHERLANDS</v>
      </c>
      <c r="J3585" s="10" t="str">
        <f>_xlfn.XLOOKUP(A3585,Country_MZ[MARKET_NODE],Country_MZ[COUNTRY_NAME])</f>
        <v>NETHERLANDS</v>
      </c>
    </row>
    <row r="3586" spans="1:10" hidden="1">
      <c r="A3586" s="10" t="s">
        <v>72</v>
      </c>
      <c r="B3586" s="10" t="s">
        <v>71</v>
      </c>
      <c r="C3586" s="10" t="s">
        <v>468</v>
      </c>
      <c r="D3586" s="10">
        <v>2029</v>
      </c>
      <c r="E3586" s="10" t="s">
        <v>72</v>
      </c>
      <c r="F3586" s="10">
        <v>0</v>
      </c>
      <c r="G3586" s="10">
        <v>0</v>
      </c>
      <c r="H3586" s="10" t="s">
        <v>291</v>
      </c>
      <c r="I3586" s="10" t="str">
        <f>_xlfn.XLOOKUP(E3586,Country_MZ[MARKET_NODE],Country_MZ[COUNTRY_NAME])</f>
        <v>NETHERLANDS</v>
      </c>
      <c r="J3586" s="10" t="str">
        <f>_xlfn.XLOOKUP(A3586,Country_MZ[MARKET_NODE],Country_MZ[COUNTRY_NAME])</f>
        <v>NETHERLANDS</v>
      </c>
    </row>
    <row r="3587" spans="1:10" hidden="1">
      <c r="A3587" s="10" t="s">
        <v>72</v>
      </c>
      <c r="B3587" s="10" t="s">
        <v>71</v>
      </c>
      <c r="C3587" s="10" t="s">
        <v>468</v>
      </c>
      <c r="D3587" s="10">
        <v>2030</v>
      </c>
      <c r="E3587" s="10" t="s">
        <v>71</v>
      </c>
      <c r="F3587" s="10">
        <v>0</v>
      </c>
      <c r="G3587" s="10">
        <v>0</v>
      </c>
      <c r="H3587" s="10" t="s">
        <v>291</v>
      </c>
      <c r="I3587" s="10" t="str">
        <f>_xlfn.XLOOKUP(E3587,Country_MZ[MARKET_NODE],Country_MZ[COUNTRY_NAME])</f>
        <v>NETHERLANDS</v>
      </c>
      <c r="J3587" s="10" t="str">
        <f>_xlfn.XLOOKUP(A3587,Country_MZ[MARKET_NODE],Country_MZ[COUNTRY_NAME])</f>
        <v>NETHERLANDS</v>
      </c>
    </row>
    <row r="3588" spans="1:10" hidden="1">
      <c r="A3588" s="10" t="s">
        <v>72</v>
      </c>
      <c r="B3588" s="10" t="s">
        <v>71</v>
      </c>
      <c r="C3588" s="10" t="s">
        <v>468</v>
      </c>
      <c r="D3588" s="10">
        <v>2030</v>
      </c>
      <c r="E3588" s="10" t="s">
        <v>72</v>
      </c>
      <c r="F3588" s="10">
        <v>0</v>
      </c>
      <c r="G3588" s="10">
        <v>0</v>
      </c>
      <c r="H3588" s="10" t="s">
        <v>291</v>
      </c>
      <c r="I3588" s="10" t="str">
        <f>_xlfn.XLOOKUP(E3588,Country_MZ[MARKET_NODE],Country_MZ[COUNTRY_NAME])</f>
        <v>NETHERLANDS</v>
      </c>
      <c r="J3588" s="10" t="str">
        <f>_xlfn.XLOOKUP(A3588,Country_MZ[MARKET_NODE],Country_MZ[COUNTRY_NAME])</f>
        <v>NETHERLANDS</v>
      </c>
    </row>
    <row r="3589" spans="1:10" hidden="1">
      <c r="A3589" s="10" t="s">
        <v>72</v>
      </c>
      <c r="B3589" s="10" t="s">
        <v>71</v>
      </c>
      <c r="C3589" s="10" t="s">
        <v>468</v>
      </c>
      <c r="D3589" s="10">
        <v>2031</v>
      </c>
      <c r="E3589" s="10" t="s">
        <v>71</v>
      </c>
      <c r="F3589" s="10">
        <v>0</v>
      </c>
      <c r="G3589" s="10">
        <v>0</v>
      </c>
      <c r="H3589" s="10" t="s">
        <v>291</v>
      </c>
      <c r="I3589" s="10" t="str">
        <f>_xlfn.XLOOKUP(E3589,Country_MZ[MARKET_NODE],Country_MZ[COUNTRY_NAME])</f>
        <v>NETHERLANDS</v>
      </c>
      <c r="J3589" s="10" t="str">
        <f>_xlfn.XLOOKUP(A3589,Country_MZ[MARKET_NODE],Country_MZ[COUNTRY_NAME])</f>
        <v>NETHERLANDS</v>
      </c>
    </row>
    <row r="3590" spans="1:10" hidden="1">
      <c r="A3590" s="10" t="s">
        <v>72</v>
      </c>
      <c r="B3590" s="10" t="s">
        <v>71</v>
      </c>
      <c r="C3590" s="10" t="s">
        <v>468</v>
      </c>
      <c r="D3590" s="10">
        <v>2031</v>
      </c>
      <c r="E3590" s="10" t="s">
        <v>72</v>
      </c>
      <c r="F3590" s="10">
        <v>0</v>
      </c>
      <c r="G3590" s="10">
        <v>0</v>
      </c>
      <c r="H3590" s="10" t="s">
        <v>291</v>
      </c>
      <c r="I3590" s="10" t="str">
        <f>_xlfn.XLOOKUP(E3590,Country_MZ[MARKET_NODE],Country_MZ[COUNTRY_NAME])</f>
        <v>NETHERLANDS</v>
      </c>
      <c r="J3590" s="10" t="str">
        <f>_xlfn.XLOOKUP(A3590,Country_MZ[MARKET_NODE],Country_MZ[COUNTRY_NAME])</f>
        <v>NETHERLANDS</v>
      </c>
    </row>
    <row r="3591" spans="1:10" hidden="1">
      <c r="A3591" s="10" t="s">
        <v>72</v>
      </c>
      <c r="B3591" s="10" t="s">
        <v>71</v>
      </c>
      <c r="C3591" s="10" t="s">
        <v>468</v>
      </c>
      <c r="D3591" s="10">
        <v>2032</v>
      </c>
      <c r="E3591" s="10" t="s">
        <v>71</v>
      </c>
      <c r="F3591" s="10">
        <v>0</v>
      </c>
      <c r="G3591" s="10">
        <v>0</v>
      </c>
      <c r="H3591" s="10" t="s">
        <v>291</v>
      </c>
      <c r="I3591" s="10" t="str">
        <f>_xlfn.XLOOKUP(E3591,Country_MZ[MARKET_NODE],Country_MZ[COUNTRY_NAME])</f>
        <v>NETHERLANDS</v>
      </c>
      <c r="J3591" s="10" t="str">
        <f>_xlfn.XLOOKUP(A3591,Country_MZ[MARKET_NODE],Country_MZ[COUNTRY_NAME])</f>
        <v>NETHERLANDS</v>
      </c>
    </row>
    <row r="3592" spans="1:10" hidden="1">
      <c r="A3592" s="10" t="s">
        <v>72</v>
      </c>
      <c r="B3592" s="10" t="s">
        <v>71</v>
      </c>
      <c r="C3592" s="10" t="s">
        <v>468</v>
      </c>
      <c r="D3592" s="10">
        <v>2032</v>
      </c>
      <c r="E3592" s="10" t="s">
        <v>72</v>
      </c>
      <c r="F3592" s="10">
        <v>0</v>
      </c>
      <c r="G3592" s="10">
        <v>0</v>
      </c>
      <c r="H3592" s="10" t="s">
        <v>291</v>
      </c>
      <c r="I3592" s="10" t="str">
        <f>_xlfn.XLOOKUP(E3592,Country_MZ[MARKET_NODE],Country_MZ[COUNTRY_NAME])</f>
        <v>NETHERLANDS</v>
      </c>
      <c r="J3592" s="10" t="str">
        <f>_xlfn.XLOOKUP(A3592,Country_MZ[MARKET_NODE],Country_MZ[COUNTRY_NAME])</f>
        <v>NETHERLANDS</v>
      </c>
    </row>
    <row r="3593" spans="1:10" hidden="1">
      <c r="A3593" s="10" t="s">
        <v>72</v>
      </c>
      <c r="B3593" s="10" t="s">
        <v>71</v>
      </c>
      <c r="C3593" s="10" t="s">
        <v>468</v>
      </c>
      <c r="D3593" s="10">
        <v>2033</v>
      </c>
      <c r="E3593" s="10" t="s">
        <v>71</v>
      </c>
      <c r="F3593" s="10">
        <v>0</v>
      </c>
      <c r="G3593" s="10">
        <v>0</v>
      </c>
      <c r="H3593" s="10" t="s">
        <v>291</v>
      </c>
      <c r="I3593" s="10" t="str">
        <f>_xlfn.XLOOKUP(E3593,Country_MZ[MARKET_NODE],Country_MZ[COUNTRY_NAME])</f>
        <v>NETHERLANDS</v>
      </c>
      <c r="J3593" s="10" t="str">
        <f>_xlfn.XLOOKUP(A3593,Country_MZ[MARKET_NODE],Country_MZ[COUNTRY_NAME])</f>
        <v>NETHERLANDS</v>
      </c>
    </row>
    <row r="3594" spans="1:10" hidden="1">
      <c r="A3594" s="10" t="s">
        <v>72</v>
      </c>
      <c r="B3594" s="10" t="s">
        <v>71</v>
      </c>
      <c r="C3594" s="10" t="s">
        <v>468</v>
      </c>
      <c r="D3594" s="10">
        <v>2033</v>
      </c>
      <c r="E3594" s="10" t="s">
        <v>72</v>
      </c>
      <c r="F3594" s="10">
        <v>0</v>
      </c>
      <c r="G3594" s="10">
        <v>0</v>
      </c>
      <c r="H3594" s="10" t="s">
        <v>291</v>
      </c>
      <c r="I3594" s="10" t="str">
        <f>_xlfn.XLOOKUP(E3594,Country_MZ[MARKET_NODE],Country_MZ[COUNTRY_NAME])</f>
        <v>NETHERLANDS</v>
      </c>
      <c r="J3594" s="10" t="str">
        <f>_xlfn.XLOOKUP(A3594,Country_MZ[MARKET_NODE],Country_MZ[COUNTRY_NAME])</f>
        <v>NETHERLANDS</v>
      </c>
    </row>
    <row r="3595" spans="1:10" hidden="1">
      <c r="A3595" s="10" t="s">
        <v>72</v>
      </c>
      <c r="B3595" s="10" t="s">
        <v>71</v>
      </c>
      <c r="C3595" s="10" t="s">
        <v>468</v>
      </c>
      <c r="D3595" s="10">
        <v>2034</v>
      </c>
      <c r="E3595" s="10" t="s">
        <v>71</v>
      </c>
      <c r="F3595" s="10">
        <v>0</v>
      </c>
      <c r="G3595" s="10">
        <v>0</v>
      </c>
      <c r="H3595" s="10" t="s">
        <v>291</v>
      </c>
      <c r="I3595" s="10" t="str">
        <f>_xlfn.XLOOKUP(E3595,Country_MZ[MARKET_NODE],Country_MZ[COUNTRY_NAME])</f>
        <v>NETHERLANDS</v>
      </c>
      <c r="J3595" s="10" t="str">
        <f>_xlfn.XLOOKUP(A3595,Country_MZ[MARKET_NODE],Country_MZ[COUNTRY_NAME])</f>
        <v>NETHERLANDS</v>
      </c>
    </row>
    <row r="3596" spans="1:10" hidden="1">
      <c r="A3596" s="10" t="s">
        <v>72</v>
      </c>
      <c r="B3596" s="10" t="s">
        <v>71</v>
      </c>
      <c r="C3596" s="10" t="s">
        <v>468</v>
      </c>
      <c r="D3596" s="10">
        <v>2034</v>
      </c>
      <c r="E3596" s="10" t="s">
        <v>72</v>
      </c>
      <c r="F3596" s="10">
        <v>0</v>
      </c>
      <c r="G3596" s="10">
        <v>0</v>
      </c>
      <c r="H3596" s="10" t="s">
        <v>291</v>
      </c>
      <c r="I3596" s="10" t="str">
        <f>_xlfn.XLOOKUP(E3596,Country_MZ[MARKET_NODE],Country_MZ[COUNTRY_NAME])</f>
        <v>NETHERLANDS</v>
      </c>
      <c r="J3596" s="10" t="str">
        <f>_xlfn.XLOOKUP(A3596,Country_MZ[MARKET_NODE],Country_MZ[COUNTRY_NAME])</f>
        <v>NETHERLANDS</v>
      </c>
    </row>
    <row r="3597" spans="1:10" hidden="1">
      <c r="A3597" s="10" t="s">
        <v>72</v>
      </c>
      <c r="B3597" s="10" t="s">
        <v>71</v>
      </c>
      <c r="C3597" s="10" t="s">
        <v>468</v>
      </c>
      <c r="D3597" s="10">
        <v>2035</v>
      </c>
      <c r="E3597" s="10" t="s">
        <v>71</v>
      </c>
      <c r="F3597" s="10">
        <v>3300</v>
      </c>
      <c r="G3597" s="10">
        <v>3300</v>
      </c>
      <c r="H3597" s="10" t="s">
        <v>291</v>
      </c>
      <c r="I3597" s="10" t="str">
        <f>_xlfn.XLOOKUP(E3597,Country_MZ[MARKET_NODE],Country_MZ[COUNTRY_NAME])</f>
        <v>NETHERLANDS</v>
      </c>
      <c r="J3597" s="10" t="str">
        <f>_xlfn.XLOOKUP(A3597,Country_MZ[MARKET_NODE],Country_MZ[COUNTRY_NAME])</f>
        <v>NETHERLANDS</v>
      </c>
    </row>
    <row r="3598" spans="1:10" hidden="1">
      <c r="A3598" s="10" t="s">
        <v>72</v>
      </c>
      <c r="B3598" s="10" t="s">
        <v>71</v>
      </c>
      <c r="C3598" s="10" t="s">
        <v>468</v>
      </c>
      <c r="D3598" s="10">
        <v>2035</v>
      </c>
      <c r="E3598" s="10" t="s">
        <v>72</v>
      </c>
      <c r="F3598" s="10">
        <v>3300</v>
      </c>
      <c r="G3598" s="10">
        <v>3300</v>
      </c>
      <c r="H3598" s="10" t="s">
        <v>291</v>
      </c>
      <c r="I3598" s="10" t="str">
        <f>_xlfn.XLOOKUP(E3598,Country_MZ[MARKET_NODE],Country_MZ[COUNTRY_NAME])</f>
        <v>NETHERLANDS</v>
      </c>
      <c r="J3598" s="10" t="str">
        <f>_xlfn.XLOOKUP(A3598,Country_MZ[MARKET_NODE],Country_MZ[COUNTRY_NAME])</f>
        <v>NETHERLANDS</v>
      </c>
    </row>
    <row r="3599" spans="1:10" hidden="1">
      <c r="A3599" s="10" t="s">
        <v>276</v>
      </c>
      <c r="B3599" s="10" t="s">
        <v>71</v>
      </c>
      <c r="C3599" s="10" t="s">
        <v>469</v>
      </c>
      <c r="D3599" s="10">
        <v>2025</v>
      </c>
      <c r="E3599" s="10" t="s">
        <v>71</v>
      </c>
      <c r="F3599" s="10">
        <v>0</v>
      </c>
      <c r="G3599" s="10">
        <v>0</v>
      </c>
      <c r="H3599" s="10" t="s">
        <v>291</v>
      </c>
      <c r="I3599" s="10" t="str">
        <f>_xlfn.XLOOKUP(E3599,Country_MZ[MARKET_NODE],Country_MZ[COUNTRY_NAME])</f>
        <v>NETHERLANDS</v>
      </c>
      <c r="J3599" s="10" t="str">
        <f>_xlfn.XLOOKUP(A3599,Country_MZ[MARKET_NODE],Country_MZ[COUNTRY_NAME])</f>
        <v>NETHERLANDS</v>
      </c>
    </row>
    <row r="3600" spans="1:10" hidden="1">
      <c r="A3600" s="10" t="s">
        <v>276</v>
      </c>
      <c r="B3600" s="10" t="s">
        <v>71</v>
      </c>
      <c r="C3600" s="10" t="s">
        <v>469</v>
      </c>
      <c r="D3600" s="10">
        <v>2026</v>
      </c>
      <c r="E3600" s="10" t="s">
        <v>71</v>
      </c>
      <c r="F3600" s="10">
        <v>0</v>
      </c>
      <c r="G3600" s="10">
        <v>0</v>
      </c>
      <c r="H3600" s="10" t="s">
        <v>291</v>
      </c>
      <c r="I3600" s="10" t="str">
        <f>_xlfn.XLOOKUP(E3600,Country_MZ[MARKET_NODE],Country_MZ[COUNTRY_NAME])</f>
        <v>NETHERLANDS</v>
      </c>
      <c r="J3600" s="10" t="str">
        <f>_xlfn.XLOOKUP(A3600,Country_MZ[MARKET_NODE],Country_MZ[COUNTRY_NAME])</f>
        <v>NETHERLANDS</v>
      </c>
    </row>
    <row r="3601" spans="1:10" hidden="1">
      <c r="A3601" s="10" t="s">
        <v>276</v>
      </c>
      <c r="B3601" s="10" t="s">
        <v>71</v>
      </c>
      <c r="C3601" s="10" t="s">
        <v>469</v>
      </c>
      <c r="D3601" s="10">
        <v>2027</v>
      </c>
      <c r="E3601" s="10" t="s">
        <v>71</v>
      </c>
      <c r="F3601" s="10">
        <v>0</v>
      </c>
      <c r="G3601" s="10">
        <v>0</v>
      </c>
      <c r="H3601" s="10" t="s">
        <v>291</v>
      </c>
      <c r="I3601" s="10" t="str">
        <f>_xlfn.XLOOKUP(E3601,Country_MZ[MARKET_NODE],Country_MZ[COUNTRY_NAME])</f>
        <v>NETHERLANDS</v>
      </c>
      <c r="J3601" s="10" t="str">
        <f>_xlfn.XLOOKUP(A3601,Country_MZ[MARKET_NODE],Country_MZ[COUNTRY_NAME])</f>
        <v>NETHERLANDS</v>
      </c>
    </row>
    <row r="3602" spans="1:10" hidden="1">
      <c r="A3602" s="10" t="s">
        <v>276</v>
      </c>
      <c r="B3602" s="10" t="s">
        <v>71</v>
      </c>
      <c r="C3602" s="10" t="s">
        <v>469</v>
      </c>
      <c r="D3602" s="10">
        <v>2028</v>
      </c>
      <c r="E3602" s="10" t="s">
        <v>71</v>
      </c>
      <c r="F3602" s="10">
        <v>0</v>
      </c>
      <c r="G3602" s="10">
        <v>0</v>
      </c>
      <c r="H3602" s="10" t="s">
        <v>291</v>
      </c>
      <c r="I3602" s="10" t="str">
        <f>_xlfn.XLOOKUP(E3602,Country_MZ[MARKET_NODE],Country_MZ[COUNTRY_NAME])</f>
        <v>NETHERLANDS</v>
      </c>
      <c r="J3602" s="10" t="str">
        <f>_xlfn.XLOOKUP(A3602,Country_MZ[MARKET_NODE],Country_MZ[COUNTRY_NAME])</f>
        <v>NETHERLANDS</v>
      </c>
    </row>
    <row r="3603" spans="1:10" hidden="1">
      <c r="A3603" s="10" t="s">
        <v>276</v>
      </c>
      <c r="B3603" s="10" t="s">
        <v>71</v>
      </c>
      <c r="C3603" s="10" t="s">
        <v>469</v>
      </c>
      <c r="D3603" s="10">
        <v>2029</v>
      </c>
      <c r="E3603" s="10" t="s">
        <v>71</v>
      </c>
      <c r="F3603" s="10">
        <v>0</v>
      </c>
      <c r="G3603" s="10">
        <v>0</v>
      </c>
      <c r="H3603" s="10" t="s">
        <v>291</v>
      </c>
      <c r="I3603" s="10" t="str">
        <f>_xlfn.XLOOKUP(E3603,Country_MZ[MARKET_NODE],Country_MZ[COUNTRY_NAME])</f>
        <v>NETHERLANDS</v>
      </c>
      <c r="J3603" s="10" t="str">
        <f>_xlfn.XLOOKUP(A3603,Country_MZ[MARKET_NODE],Country_MZ[COUNTRY_NAME])</f>
        <v>NETHERLANDS</v>
      </c>
    </row>
    <row r="3604" spans="1:10" hidden="1">
      <c r="A3604" s="10" t="s">
        <v>276</v>
      </c>
      <c r="B3604" s="10" t="s">
        <v>71</v>
      </c>
      <c r="C3604" s="10" t="s">
        <v>469</v>
      </c>
      <c r="D3604" s="10">
        <v>2030</v>
      </c>
      <c r="E3604" s="10" t="s">
        <v>71</v>
      </c>
      <c r="F3604" s="10">
        <v>0</v>
      </c>
      <c r="G3604" s="10">
        <v>0</v>
      </c>
      <c r="H3604" s="10" t="s">
        <v>291</v>
      </c>
      <c r="I3604" s="10" t="str">
        <f>_xlfn.XLOOKUP(E3604,Country_MZ[MARKET_NODE],Country_MZ[COUNTRY_NAME])</f>
        <v>NETHERLANDS</v>
      </c>
      <c r="J3604" s="10" t="str">
        <f>_xlfn.XLOOKUP(A3604,Country_MZ[MARKET_NODE],Country_MZ[COUNTRY_NAME])</f>
        <v>NETHERLANDS</v>
      </c>
    </row>
    <row r="3605" spans="1:10" hidden="1">
      <c r="A3605" s="10" t="s">
        <v>276</v>
      </c>
      <c r="B3605" s="10" t="s">
        <v>71</v>
      </c>
      <c r="C3605" s="10" t="s">
        <v>469</v>
      </c>
      <c r="D3605" s="10">
        <v>2031</v>
      </c>
      <c r="E3605" s="10" t="s">
        <v>71</v>
      </c>
      <c r="F3605" s="10">
        <v>0</v>
      </c>
      <c r="G3605" s="10">
        <v>0</v>
      </c>
      <c r="H3605" s="10" t="s">
        <v>291</v>
      </c>
      <c r="I3605" s="10" t="str">
        <f>_xlfn.XLOOKUP(E3605,Country_MZ[MARKET_NODE],Country_MZ[COUNTRY_NAME])</f>
        <v>NETHERLANDS</v>
      </c>
      <c r="J3605" s="10" t="str">
        <f>_xlfn.XLOOKUP(A3605,Country_MZ[MARKET_NODE],Country_MZ[COUNTRY_NAME])</f>
        <v>NETHERLANDS</v>
      </c>
    </row>
    <row r="3606" spans="1:10" hidden="1">
      <c r="A3606" s="10" t="s">
        <v>276</v>
      </c>
      <c r="B3606" s="10" t="s">
        <v>71</v>
      </c>
      <c r="C3606" s="10" t="s">
        <v>469</v>
      </c>
      <c r="D3606" s="10">
        <v>2032</v>
      </c>
      <c r="E3606" s="10" t="s">
        <v>71</v>
      </c>
      <c r="F3606" s="10">
        <v>0</v>
      </c>
      <c r="G3606" s="10">
        <v>0</v>
      </c>
      <c r="H3606" s="10" t="s">
        <v>291</v>
      </c>
      <c r="I3606" s="10" t="str">
        <f>_xlfn.XLOOKUP(E3606,Country_MZ[MARKET_NODE],Country_MZ[COUNTRY_NAME])</f>
        <v>NETHERLANDS</v>
      </c>
      <c r="J3606" s="10" t="str">
        <f>_xlfn.XLOOKUP(A3606,Country_MZ[MARKET_NODE],Country_MZ[COUNTRY_NAME])</f>
        <v>NETHERLANDS</v>
      </c>
    </row>
    <row r="3607" spans="1:10" hidden="1">
      <c r="A3607" s="10" t="s">
        <v>276</v>
      </c>
      <c r="B3607" s="10" t="s">
        <v>71</v>
      </c>
      <c r="C3607" s="10" t="s">
        <v>469</v>
      </c>
      <c r="D3607" s="10">
        <v>2033</v>
      </c>
      <c r="E3607" s="10" t="s">
        <v>71</v>
      </c>
      <c r="F3607" s="10">
        <v>0</v>
      </c>
      <c r="G3607" s="10">
        <v>0</v>
      </c>
      <c r="H3607" s="10" t="s">
        <v>291</v>
      </c>
      <c r="I3607" s="10" t="str">
        <f>_xlfn.XLOOKUP(E3607,Country_MZ[MARKET_NODE],Country_MZ[COUNTRY_NAME])</f>
        <v>NETHERLANDS</v>
      </c>
      <c r="J3607" s="10" t="str">
        <f>_xlfn.XLOOKUP(A3607,Country_MZ[MARKET_NODE],Country_MZ[COUNTRY_NAME])</f>
        <v>NETHERLANDS</v>
      </c>
    </row>
    <row r="3608" spans="1:10" hidden="1">
      <c r="A3608" s="10" t="s">
        <v>276</v>
      </c>
      <c r="B3608" s="10" t="s">
        <v>71</v>
      </c>
      <c r="C3608" s="10" t="s">
        <v>469</v>
      </c>
      <c r="D3608" s="10">
        <v>2034</v>
      </c>
      <c r="E3608" s="10" t="s">
        <v>71</v>
      </c>
      <c r="F3608" s="10">
        <v>0</v>
      </c>
      <c r="G3608" s="10">
        <v>0</v>
      </c>
      <c r="H3608" s="10" t="s">
        <v>291</v>
      </c>
      <c r="I3608" s="10" t="str">
        <f>_xlfn.XLOOKUP(E3608,Country_MZ[MARKET_NODE],Country_MZ[COUNTRY_NAME])</f>
        <v>NETHERLANDS</v>
      </c>
      <c r="J3608" s="10" t="str">
        <f>_xlfn.XLOOKUP(A3608,Country_MZ[MARKET_NODE],Country_MZ[COUNTRY_NAME])</f>
        <v>NETHERLANDS</v>
      </c>
    </row>
    <row r="3609" spans="1:10" hidden="1">
      <c r="A3609" s="10" t="s">
        <v>276</v>
      </c>
      <c r="B3609" s="10" t="s">
        <v>71</v>
      </c>
      <c r="C3609" s="10" t="s">
        <v>469</v>
      </c>
      <c r="D3609" s="10">
        <v>2035</v>
      </c>
      <c r="E3609" s="10" t="s">
        <v>71</v>
      </c>
      <c r="F3609" s="10">
        <v>0</v>
      </c>
      <c r="G3609" s="10">
        <v>0</v>
      </c>
      <c r="H3609" s="10" t="s">
        <v>291</v>
      </c>
      <c r="I3609" s="10" t="str">
        <f>_xlfn.XLOOKUP(E3609,Country_MZ[MARKET_NODE],Country_MZ[COUNTRY_NAME])</f>
        <v>NETHERLANDS</v>
      </c>
      <c r="J3609" s="10" t="str">
        <f>_xlfn.XLOOKUP(A3609,Country_MZ[MARKET_NODE],Country_MZ[COUNTRY_NAME])</f>
        <v>NETHERLANDS</v>
      </c>
    </row>
    <row r="3610" spans="1:10" hidden="1">
      <c r="A3610" s="10" t="s">
        <v>73</v>
      </c>
      <c r="B3610" s="10" t="s">
        <v>71</v>
      </c>
      <c r="C3610" s="10" t="s">
        <v>470</v>
      </c>
      <c r="D3610" s="10">
        <v>2025</v>
      </c>
      <c r="E3610" s="10" t="s">
        <v>71</v>
      </c>
      <c r="F3610" s="10">
        <v>0</v>
      </c>
      <c r="G3610" s="10">
        <v>0</v>
      </c>
      <c r="H3610" s="10" t="s">
        <v>291</v>
      </c>
      <c r="I3610" s="10" t="str">
        <f>_xlfn.XLOOKUP(E3610,Country_MZ[MARKET_NODE],Country_MZ[COUNTRY_NAME])</f>
        <v>NETHERLANDS</v>
      </c>
      <c r="J3610" s="10" t="str">
        <f>_xlfn.XLOOKUP(A3610,Country_MZ[MARKET_NODE],Country_MZ[COUNTRY_NAME])</f>
        <v>NETHERLANDS</v>
      </c>
    </row>
    <row r="3611" spans="1:10" hidden="1">
      <c r="A3611" s="10" t="s">
        <v>73</v>
      </c>
      <c r="B3611" s="10" t="s">
        <v>71</v>
      </c>
      <c r="C3611" s="10" t="s">
        <v>470</v>
      </c>
      <c r="D3611" s="10">
        <v>2026</v>
      </c>
      <c r="E3611" s="10" t="s">
        <v>71</v>
      </c>
      <c r="F3611" s="10">
        <v>0</v>
      </c>
      <c r="G3611" s="10">
        <v>0</v>
      </c>
      <c r="H3611" s="10" t="s">
        <v>291</v>
      </c>
      <c r="I3611" s="10" t="str">
        <f>_xlfn.XLOOKUP(E3611,Country_MZ[MARKET_NODE],Country_MZ[COUNTRY_NAME])</f>
        <v>NETHERLANDS</v>
      </c>
      <c r="J3611" s="10" t="str">
        <f>_xlfn.XLOOKUP(A3611,Country_MZ[MARKET_NODE],Country_MZ[COUNTRY_NAME])</f>
        <v>NETHERLANDS</v>
      </c>
    </row>
    <row r="3612" spans="1:10" hidden="1">
      <c r="A3612" s="10" t="s">
        <v>73</v>
      </c>
      <c r="B3612" s="10" t="s">
        <v>71</v>
      </c>
      <c r="C3612" s="10" t="s">
        <v>470</v>
      </c>
      <c r="D3612" s="10">
        <v>2027</v>
      </c>
      <c r="E3612" s="10" t="s">
        <v>71</v>
      </c>
      <c r="F3612" s="10">
        <v>0</v>
      </c>
      <c r="G3612" s="10">
        <v>0</v>
      </c>
      <c r="H3612" s="10" t="s">
        <v>291</v>
      </c>
      <c r="I3612" s="10" t="str">
        <f>_xlfn.XLOOKUP(E3612,Country_MZ[MARKET_NODE],Country_MZ[COUNTRY_NAME])</f>
        <v>NETHERLANDS</v>
      </c>
      <c r="J3612" s="10" t="str">
        <f>_xlfn.XLOOKUP(A3612,Country_MZ[MARKET_NODE],Country_MZ[COUNTRY_NAME])</f>
        <v>NETHERLANDS</v>
      </c>
    </row>
    <row r="3613" spans="1:10" hidden="1">
      <c r="A3613" s="10" t="s">
        <v>73</v>
      </c>
      <c r="B3613" s="10" t="s">
        <v>71</v>
      </c>
      <c r="C3613" s="10" t="s">
        <v>470</v>
      </c>
      <c r="D3613" s="10">
        <v>2028</v>
      </c>
      <c r="E3613" s="10" t="s">
        <v>71</v>
      </c>
      <c r="F3613" s="10">
        <v>0</v>
      </c>
      <c r="G3613" s="10">
        <v>0</v>
      </c>
      <c r="H3613" s="10" t="s">
        <v>291</v>
      </c>
      <c r="I3613" s="10" t="str">
        <f>_xlfn.XLOOKUP(E3613,Country_MZ[MARKET_NODE],Country_MZ[COUNTRY_NAME])</f>
        <v>NETHERLANDS</v>
      </c>
      <c r="J3613" s="10" t="str">
        <f>_xlfn.XLOOKUP(A3613,Country_MZ[MARKET_NODE],Country_MZ[COUNTRY_NAME])</f>
        <v>NETHERLANDS</v>
      </c>
    </row>
    <row r="3614" spans="1:10" hidden="1">
      <c r="A3614" s="10" t="s">
        <v>73</v>
      </c>
      <c r="B3614" s="10" t="s">
        <v>71</v>
      </c>
      <c r="C3614" s="10" t="s">
        <v>470</v>
      </c>
      <c r="D3614" s="10">
        <v>2029</v>
      </c>
      <c r="E3614" s="10" t="s">
        <v>71</v>
      </c>
      <c r="F3614" s="10">
        <v>0</v>
      </c>
      <c r="G3614" s="10">
        <v>0</v>
      </c>
      <c r="H3614" s="10" t="s">
        <v>291</v>
      </c>
      <c r="I3614" s="10" t="str">
        <f>_xlfn.XLOOKUP(E3614,Country_MZ[MARKET_NODE],Country_MZ[COUNTRY_NAME])</f>
        <v>NETHERLANDS</v>
      </c>
      <c r="J3614" s="10" t="str">
        <f>_xlfn.XLOOKUP(A3614,Country_MZ[MARKET_NODE],Country_MZ[COUNTRY_NAME])</f>
        <v>NETHERLANDS</v>
      </c>
    </row>
    <row r="3615" spans="1:10" hidden="1">
      <c r="A3615" s="10" t="s">
        <v>73</v>
      </c>
      <c r="B3615" s="10" t="s">
        <v>71</v>
      </c>
      <c r="C3615" s="10" t="s">
        <v>470</v>
      </c>
      <c r="D3615" s="10">
        <v>2030</v>
      </c>
      <c r="E3615" s="10" t="s">
        <v>71</v>
      </c>
      <c r="F3615" s="10">
        <v>2000</v>
      </c>
      <c r="G3615" s="10">
        <v>2000</v>
      </c>
      <c r="H3615" s="10" t="s">
        <v>291</v>
      </c>
      <c r="I3615" s="10" t="str">
        <f>_xlfn.XLOOKUP(E3615,Country_MZ[MARKET_NODE],Country_MZ[COUNTRY_NAME])</f>
        <v>NETHERLANDS</v>
      </c>
      <c r="J3615" s="10" t="str">
        <f>_xlfn.XLOOKUP(A3615,Country_MZ[MARKET_NODE],Country_MZ[COUNTRY_NAME])</f>
        <v>NETHERLANDS</v>
      </c>
    </row>
    <row r="3616" spans="1:10" hidden="1">
      <c r="A3616" s="10" t="s">
        <v>73</v>
      </c>
      <c r="B3616" s="10" t="s">
        <v>71</v>
      </c>
      <c r="C3616" s="10" t="s">
        <v>470</v>
      </c>
      <c r="D3616" s="10">
        <v>2031</v>
      </c>
      <c r="E3616" s="10" t="s">
        <v>71</v>
      </c>
      <c r="F3616" s="10">
        <v>2000</v>
      </c>
      <c r="G3616" s="10">
        <v>2000</v>
      </c>
      <c r="H3616" s="10" t="s">
        <v>291</v>
      </c>
      <c r="I3616" s="10" t="str">
        <f>_xlfn.XLOOKUP(E3616,Country_MZ[MARKET_NODE],Country_MZ[COUNTRY_NAME])</f>
        <v>NETHERLANDS</v>
      </c>
      <c r="J3616" s="10" t="str">
        <f>_xlfn.XLOOKUP(A3616,Country_MZ[MARKET_NODE],Country_MZ[COUNTRY_NAME])</f>
        <v>NETHERLANDS</v>
      </c>
    </row>
    <row r="3617" spans="1:10" hidden="1">
      <c r="A3617" s="10" t="s">
        <v>73</v>
      </c>
      <c r="B3617" s="10" t="s">
        <v>71</v>
      </c>
      <c r="C3617" s="10" t="s">
        <v>470</v>
      </c>
      <c r="D3617" s="10">
        <v>2032</v>
      </c>
      <c r="E3617" s="10" t="s">
        <v>71</v>
      </c>
      <c r="F3617" s="10">
        <v>2000</v>
      </c>
      <c r="G3617" s="10">
        <v>2000</v>
      </c>
      <c r="H3617" s="10" t="s">
        <v>291</v>
      </c>
      <c r="I3617" s="10" t="str">
        <f>_xlfn.XLOOKUP(E3617,Country_MZ[MARKET_NODE],Country_MZ[COUNTRY_NAME])</f>
        <v>NETHERLANDS</v>
      </c>
      <c r="J3617" s="10" t="str">
        <f>_xlfn.XLOOKUP(A3617,Country_MZ[MARKET_NODE],Country_MZ[COUNTRY_NAME])</f>
        <v>NETHERLANDS</v>
      </c>
    </row>
    <row r="3618" spans="1:10" hidden="1">
      <c r="A3618" s="10" t="s">
        <v>73</v>
      </c>
      <c r="B3618" s="10" t="s">
        <v>71</v>
      </c>
      <c r="C3618" s="10" t="s">
        <v>470</v>
      </c>
      <c r="D3618" s="10">
        <v>2033</v>
      </c>
      <c r="E3618" s="10" t="s">
        <v>71</v>
      </c>
      <c r="F3618" s="10">
        <v>2000</v>
      </c>
      <c r="G3618" s="10">
        <v>2000</v>
      </c>
      <c r="H3618" s="10" t="s">
        <v>291</v>
      </c>
      <c r="I3618" s="10" t="str">
        <f>_xlfn.XLOOKUP(E3618,Country_MZ[MARKET_NODE],Country_MZ[COUNTRY_NAME])</f>
        <v>NETHERLANDS</v>
      </c>
      <c r="J3618" s="10" t="str">
        <f>_xlfn.XLOOKUP(A3618,Country_MZ[MARKET_NODE],Country_MZ[COUNTRY_NAME])</f>
        <v>NETHERLANDS</v>
      </c>
    </row>
    <row r="3619" spans="1:10" hidden="1">
      <c r="A3619" s="10" t="s">
        <v>73</v>
      </c>
      <c r="B3619" s="10" t="s">
        <v>71</v>
      </c>
      <c r="C3619" s="10" t="s">
        <v>470</v>
      </c>
      <c r="D3619" s="10">
        <v>2034</v>
      </c>
      <c r="E3619" s="10" t="s">
        <v>71</v>
      </c>
      <c r="F3619" s="10">
        <v>2000</v>
      </c>
      <c r="G3619" s="10">
        <v>2000</v>
      </c>
      <c r="H3619" s="10" t="s">
        <v>291</v>
      </c>
      <c r="I3619" s="10" t="str">
        <f>_xlfn.XLOOKUP(E3619,Country_MZ[MARKET_NODE],Country_MZ[COUNTRY_NAME])</f>
        <v>NETHERLANDS</v>
      </c>
      <c r="J3619" s="10" t="str">
        <f>_xlfn.XLOOKUP(A3619,Country_MZ[MARKET_NODE],Country_MZ[COUNTRY_NAME])</f>
        <v>NETHERLANDS</v>
      </c>
    </row>
    <row r="3620" spans="1:10" hidden="1">
      <c r="A3620" s="10" t="s">
        <v>73</v>
      </c>
      <c r="B3620" s="10" t="s">
        <v>71</v>
      </c>
      <c r="C3620" s="10" t="s">
        <v>470</v>
      </c>
      <c r="D3620" s="10">
        <v>2035</v>
      </c>
      <c r="E3620" s="10" t="s">
        <v>71</v>
      </c>
      <c r="F3620" s="10">
        <v>2000</v>
      </c>
      <c r="G3620" s="10">
        <v>2000</v>
      </c>
      <c r="H3620" s="10" t="s">
        <v>291</v>
      </c>
      <c r="I3620" s="10" t="str">
        <f>_xlfn.XLOOKUP(E3620,Country_MZ[MARKET_NODE],Country_MZ[COUNTRY_NAME])</f>
        <v>NETHERLANDS</v>
      </c>
      <c r="J3620" s="10" t="str">
        <f>_xlfn.XLOOKUP(A3620,Country_MZ[MARKET_NODE],Country_MZ[COUNTRY_NAME])</f>
        <v>NETHERLANDS</v>
      </c>
    </row>
    <row r="3621" spans="1:10" hidden="1">
      <c r="A3621" s="10" t="s">
        <v>74</v>
      </c>
      <c r="B3621" s="10" t="s">
        <v>75</v>
      </c>
      <c r="C3621" s="10" t="s">
        <v>471</v>
      </c>
      <c r="D3621" s="10">
        <v>2025</v>
      </c>
      <c r="E3621" s="10" t="s">
        <v>74</v>
      </c>
      <c r="F3621" s="10">
        <v>400</v>
      </c>
      <c r="G3621" s="10">
        <v>400</v>
      </c>
      <c r="H3621" s="10" t="s">
        <v>291</v>
      </c>
      <c r="I3621" s="10" t="str">
        <f>_xlfn.XLOOKUP(E3621,Country_MZ[MARKET_NODE],Country_MZ[COUNTRY_NAME])</f>
        <v>NORWAY</v>
      </c>
      <c r="J3621" s="10" t="str">
        <f>_xlfn.XLOOKUP(A3621,Country_MZ[MARKET_NODE],Country_MZ[COUNTRY_NAME])</f>
        <v>NORWAY</v>
      </c>
    </row>
    <row r="3622" spans="1:10" hidden="1">
      <c r="A3622" s="10" t="s">
        <v>74</v>
      </c>
      <c r="B3622" s="10" t="s">
        <v>75</v>
      </c>
      <c r="C3622" s="10" t="s">
        <v>471</v>
      </c>
      <c r="D3622" s="10">
        <v>2025</v>
      </c>
      <c r="E3622" s="10" t="s">
        <v>75</v>
      </c>
      <c r="F3622" s="10">
        <v>400</v>
      </c>
      <c r="G3622" s="10">
        <v>400</v>
      </c>
      <c r="H3622" s="10" t="s">
        <v>291</v>
      </c>
      <c r="I3622" s="10" t="str">
        <f>_xlfn.XLOOKUP(E3622,Country_MZ[MARKET_NODE],Country_MZ[COUNTRY_NAME])</f>
        <v>NORWAY</v>
      </c>
      <c r="J3622" s="10" t="str">
        <f>_xlfn.XLOOKUP(A3622,Country_MZ[MARKET_NODE],Country_MZ[COUNTRY_NAME])</f>
        <v>NORWAY</v>
      </c>
    </row>
    <row r="3623" spans="1:10" hidden="1">
      <c r="A3623" s="10" t="s">
        <v>74</v>
      </c>
      <c r="B3623" s="10" t="s">
        <v>75</v>
      </c>
      <c r="C3623" s="10" t="s">
        <v>471</v>
      </c>
      <c r="D3623" s="10">
        <v>2026</v>
      </c>
      <c r="E3623" s="10" t="s">
        <v>74</v>
      </c>
      <c r="F3623" s="10">
        <v>400</v>
      </c>
      <c r="G3623" s="10">
        <v>400</v>
      </c>
      <c r="H3623" s="10" t="s">
        <v>291</v>
      </c>
      <c r="I3623" s="10" t="str">
        <f>_xlfn.XLOOKUP(E3623,Country_MZ[MARKET_NODE],Country_MZ[COUNTRY_NAME])</f>
        <v>NORWAY</v>
      </c>
      <c r="J3623" s="10" t="str">
        <f>_xlfn.XLOOKUP(A3623,Country_MZ[MARKET_NODE],Country_MZ[COUNTRY_NAME])</f>
        <v>NORWAY</v>
      </c>
    </row>
    <row r="3624" spans="1:10" hidden="1">
      <c r="A3624" s="10" t="s">
        <v>74</v>
      </c>
      <c r="B3624" s="10" t="s">
        <v>75</v>
      </c>
      <c r="C3624" s="10" t="s">
        <v>471</v>
      </c>
      <c r="D3624" s="10">
        <v>2026</v>
      </c>
      <c r="E3624" s="10" t="s">
        <v>75</v>
      </c>
      <c r="F3624" s="10">
        <v>400</v>
      </c>
      <c r="G3624" s="10">
        <v>400</v>
      </c>
      <c r="H3624" s="10" t="s">
        <v>291</v>
      </c>
      <c r="I3624" s="10" t="str">
        <f>_xlfn.XLOOKUP(E3624,Country_MZ[MARKET_NODE],Country_MZ[COUNTRY_NAME])</f>
        <v>NORWAY</v>
      </c>
      <c r="J3624" s="10" t="str">
        <f>_xlfn.XLOOKUP(A3624,Country_MZ[MARKET_NODE],Country_MZ[COUNTRY_NAME])</f>
        <v>NORWAY</v>
      </c>
    </row>
    <row r="3625" spans="1:10" hidden="1">
      <c r="A3625" s="10" t="s">
        <v>74</v>
      </c>
      <c r="B3625" s="10" t="s">
        <v>75</v>
      </c>
      <c r="C3625" s="10" t="s">
        <v>471</v>
      </c>
      <c r="D3625" s="10">
        <v>2027</v>
      </c>
      <c r="E3625" s="10" t="s">
        <v>74</v>
      </c>
      <c r="F3625" s="10">
        <v>400</v>
      </c>
      <c r="G3625" s="10">
        <v>400</v>
      </c>
      <c r="H3625" s="10" t="s">
        <v>291</v>
      </c>
      <c r="I3625" s="10" t="str">
        <f>_xlfn.XLOOKUP(E3625,Country_MZ[MARKET_NODE],Country_MZ[COUNTRY_NAME])</f>
        <v>NORWAY</v>
      </c>
      <c r="J3625" s="10" t="str">
        <f>_xlfn.XLOOKUP(A3625,Country_MZ[MARKET_NODE],Country_MZ[COUNTRY_NAME])</f>
        <v>NORWAY</v>
      </c>
    </row>
    <row r="3626" spans="1:10" hidden="1">
      <c r="A3626" s="10" t="s">
        <v>74</v>
      </c>
      <c r="B3626" s="10" t="s">
        <v>75</v>
      </c>
      <c r="C3626" s="10" t="s">
        <v>471</v>
      </c>
      <c r="D3626" s="10">
        <v>2027</v>
      </c>
      <c r="E3626" s="10" t="s">
        <v>75</v>
      </c>
      <c r="F3626" s="10">
        <v>400</v>
      </c>
      <c r="G3626" s="10">
        <v>400</v>
      </c>
      <c r="H3626" s="10" t="s">
        <v>291</v>
      </c>
      <c r="I3626" s="10" t="str">
        <f>_xlfn.XLOOKUP(E3626,Country_MZ[MARKET_NODE],Country_MZ[COUNTRY_NAME])</f>
        <v>NORWAY</v>
      </c>
      <c r="J3626" s="10" t="str">
        <f>_xlfn.XLOOKUP(A3626,Country_MZ[MARKET_NODE],Country_MZ[COUNTRY_NAME])</f>
        <v>NORWAY</v>
      </c>
    </row>
    <row r="3627" spans="1:10" hidden="1">
      <c r="A3627" s="10" t="s">
        <v>74</v>
      </c>
      <c r="B3627" s="10" t="s">
        <v>75</v>
      </c>
      <c r="C3627" s="10" t="s">
        <v>471</v>
      </c>
      <c r="D3627" s="10">
        <v>2028</v>
      </c>
      <c r="E3627" s="10" t="s">
        <v>74</v>
      </c>
      <c r="F3627" s="10">
        <v>400</v>
      </c>
      <c r="G3627" s="10">
        <v>400</v>
      </c>
      <c r="H3627" s="10" t="s">
        <v>291</v>
      </c>
      <c r="I3627" s="10" t="str">
        <f>_xlfn.XLOOKUP(E3627,Country_MZ[MARKET_NODE],Country_MZ[COUNTRY_NAME])</f>
        <v>NORWAY</v>
      </c>
      <c r="J3627" s="10" t="str">
        <f>_xlfn.XLOOKUP(A3627,Country_MZ[MARKET_NODE],Country_MZ[COUNTRY_NAME])</f>
        <v>NORWAY</v>
      </c>
    </row>
    <row r="3628" spans="1:10" hidden="1">
      <c r="A3628" s="10" t="s">
        <v>74</v>
      </c>
      <c r="B3628" s="10" t="s">
        <v>75</v>
      </c>
      <c r="C3628" s="10" t="s">
        <v>471</v>
      </c>
      <c r="D3628" s="10">
        <v>2028</v>
      </c>
      <c r="E3628" s="10" t="s">
        <v>75</v>
      </c>
      <c r="F3628" s="10">
        <v>400</v>
      </c>
      <c r="G3628" s="10">
        <v>400</v>
      </c>
      <c r="H3628" s="10" t="s">
        <v>291</v>
      </c>
      <c r="I3628" s="10" t="str">
        <f>_xlfn.XLOOKUP(E3628,Country_MZ[MARKET_NODE],Country_MZ[COUNTRY_NAME])</f>
        <v>NORWAY</v>
      </c>
      <c r="J3628" s="10" t="str">
        <f>_xlfn.XLOOKUP(A3628,Country_MZ[MARKET_NODE],Country_MZ[COUNTRY_NAME])</f>
        <v>NORWAY</v>
      </c>
    </row>
    <row r="3629" spans="1:10" hidden="1">
      <c r="A3629" s="10" t="s">
        <v>74</v>
      </c>
      <c r="B3629" s="10" t="s">
        <v>75</v>
      </c>
      <c r="C3629" s="10" t="s">
        <v>471</v>
      </c>
      <c r="D3629" s="10">
        <v>2029</v>
      </c>
      <c r="E3629" s="10" t="s">
        <v>74</v>
      </c>
      <c r="F3629" s="10">
        <v>400</v>
      </c>
      <c r="G3629" s="10">
        <v>400</v>
      </c>
      <c r="H3629" s="10" t="s">
        <v>291</v>
      </c>
      <c r="I3629" s="10" t="str">
        <f>_xlfn.XLOOKUP(E3629,Country_MZ[MARKET_NODE],Country_MZ[COUNTRY_NAME])</f>
        <v>NORWAY</v>
      </c>
      <c r="J3629" s="10" t="str">
        <f>_xlfn.XLOOKUP(A3629,Country_MZ[MARKET_NODE],Country_MZ[COUNTRY_NAME])</f>
        <v>NORWAY</v>
      </c>
    </row>
    <row r="3630" spans="1:10" hidden="1">
      <c r="A3630" s="10" t="s">
        <v>74</v>
      </c>
      <c r="B3630" s="10" t="s">
        <v>75</v>
      </c>
      <c r="C3630" s="10" t="s">
        <v>471</v>
      </c>
      <c r="D3630" s="10">
        <v>2029</v>
      </c>
      <c r="E3630" s="10" t="s">
        <v>75</v>
      </c>
      <c r="F3630" s="10">
        <v>400</v>
      </c>
      <c r="G3630" s="10">
        <v>400</v>
      </c>
      <c r="H3630" s="10" t="s">
        <v>291</v>
      </c>
      <c r="I3630" s="10" t="str">
        <f>_xlfn.XLOOKUP(E3630,Country_MZ[MARKET_NODE],Country_MZ[COUNTRY_NAME])</f>
        <v>NORWAY</v>
      </c>
      <c r="J3630" s="10" t="str">
        <f>_xlfn.XLOOKUP(A3630,Country_MZ[MARKET_NODE],Country_MZ[COUNTRY_NAME])</f>
        <v>NORWAY</v>
      </c>
    </row>
    <row r="3631" spans="1:10" hidden="1">
      <c r="A3631" s="10" t="s">
        <v>74</v>
      </c>
      <c r="B3631" s="10" t="s">
        <v>75</v>
      </c>
      <c r="C3631" s="10" t="s">
        <v>471</v>
      </c>
      <c r="D3631" s="10">
        <v>2030</v>
      </c>
      <c r="E3631" s="10" t="s">
        <v>74</v>
      </c>
      <c r="F3631" s="10">
        <v>400</v>
      </c>
      <c r="G3631" s="10">
        <v>400</v>
      </c>
      <c r="H3631" s="10" t="s">
        <v>291</v>
      </c>
      <c r="I3631" s="10" t="str">
        <f>_xlfn.XLOOKUP(E3631,Country_MZ[MARKET_NODE],Country_MZ[COUNTRY_NAME])</f>
        <v>NORWAY</v>
      </c>
      <c r="J3631" s="10" t="str">
        <f>_xlfn.XLOOKUP(A3631,Country_MZ[MARKET_NODE],Country_MZ[COUNTRY_NAME])</f>
        <v>NORWAY</v>
      </c>
    </row>
    <row r="3632" spans="1:10" hidden="1">
      <c r="A3632" s="10" t="s">
        <v>74</v>
      </c>
      <c r="B3632" s="10" t="s">
        <v>75</v>
      </c>
      <c r="C3632" s="10" t="s">
        <v>471</v>
      </c>
      <c r="D3632" s="10">
        <v>2030</v>
      </c>
      <c r="E3632" s="10" t="s">
        <v>75</v>
      </c>
      <c r="F3632" s="10">
        <v>400</v>
      </c>
      <c r="G3632" s="10">
        <v>400</v>
      </c>
      <c r="H3632" s="10" t="s">
        <v>291</v>
      </c>
      <c r="I3632" s="10" t="str">
        <f>_xlfn.XLOOKUP(E3632,Country_MZ[MARKET_NODE],Country_MZ[COUNTRY_NAME])</f>
        <v>NORWAY</v>
      </c>
      <c r="J3632" s="10" t="str">
        <f>_xlfn.XLOOKUP(A3632,Country_MZ[MARKET_NODE],Country_MZ[COUNTRY_NAME])</f>
        <v>NORWAY</v>
      </c>
    </row>
    <row r="3633" spans="1:10" hidden="1">
      <c r="A3633" s="10" t="s">
        <v>74</v>
      </c>
      <c r="B3633" s="10" t="s">
        <v>75</v>
      </c>
      <c r="C3633" s="10" t="s">
        <v>471</v>
      </c>
      <c r="D3633" s="10">
        <v>2031</v>
      </c>
      <c r="E3633" s="10" t="s">
        <v>74</v>
      </c>
      <c r="F3633" s="10">
        <v>400</v>
      </c>
      <c r="G3633" s="10">
        <v>400</v>
      </c>
      <c r="H3633" s="10" t="s">
        <v>291</v>
      </c>
      <c r="I3633" s="10" t="str">
        <f>_xlfn.XLOOKUP(E3633,Country_MZ[MARKET_NODE],Country_MZ[COUNTRY_NAME])</f>
        <v>NORWAY</v>
      </c>
      <c r="J3633" s="10" t="str">
        <f>_xlfn.XLOOKUP(A3633,Country_MZ[MARKET_NODE],Country_MZ[COUNTRY_NAME])</f>
        <v>NORWAY</v>
      </c>
    </row>
    <row r="3634" spans="1:10" hidden="1">
      <c r="A3634" s="10" t="s">
        <v>74</v>
      </c>
      <c r="B3634" s="10" t="s">
        <v>75</v>
      </c>
      <c r="C3634" s="10" t="s">
        <v>471</v>
      </c>
      <c r="D3634" s="10">
        <v>2031</v>
      </c>
      <c r="E3634" s="10" t="s">
        <v>75</v>
      </c>
      <c r="F3634" s="10">
        <v>400</v>
      </c>
      <c r="G3634" s="10">
        <v>400</v>
      </c>
      <c r="H3634" s="10" t="s">
        <v>291</v>
      </c>
      <c r="I3634" s="10" t="str">
        <f>_xlfn.XLOOKUP(E3634,Country_MZ[MARKET_NODE],Country_MZ[COUNTRY_NAME])</f>
        <v>NORWAY</v>
      </c>
      <c r="J3634" s="10" t="str">
        <f>_xlfn.XLOOKUP(A3634,Country_MZ[MARKET_NODE],Country_MZ[COUNTRY_NAME])</f>
        <v>NORWAY</v>
      </c>
    </row>
    <row r="3635" spans="1:10" hidden="1">
      <c r="A3635" s="10" t="s">
        <v>74</v>
      </c>
      <c r="B3635" s="10" t="s">
        <v>75</v>
      </c>
      <c r="C3635" s="10" t="s">
        <v>471</v>
      </c>
      <c r="D3635" s="10">
        <v>2032</v>
      </c>
      <c r="E3635" s="10" t="s">
        <v>74</v>
      </c>
      <c r="F3635" s="10">
        <v>400</v>
      </c>
      <c r="G3635" s="10">
        <v>400</v>
      </c>
      <c r="H3635" s="10" t="s">
        <v>291</v>
      </c>
      <c r="I3635" s="10" t="str">
        <f>_xlfn.XLOOKUP(E3635,Country_MZ[MARKET_NODE],Country_MZ[COUNTRY_NAME])</f>
        <v>NORWAY</v>
      </c>
      <c r="J3635" s="10" t="str">
        <f>_xlfn.XLOOKUP(A3635,Country_MZ[MARKET_NODE],Country_MZ[COUNTRY_NAME])</f>
        <v>NORWAY</v>
      </c>
    </row>
    <row r="3636" spans="1:10" hidden="1">
      <c r="A3636" s="10" t="s">
        <v>74</v>
      </c>
      <c r="B3636" s="10" t="s">
        <v>75</v>
      </c>
      <c r="C3636" s="10" t="s">
        <v>471</v>
      </c>
      <c r="D3636" s="10">
        <v>2032</v>
      </c>
      <c r="E3636" s="10" t="s">
        <v>75</v>
      </c>
      <c r="F3636" s="10">
        <v>400</v>
      </c>
      <c r="G3636" s="10">
        <v>400</v>
      </c>
      <c r="H3636" s="10" t="s">
        <v>291</v>
      </c>
      <c r="I3636" s="10" t="str">
        <f>_xlfn.XLOOKUP(E3636,Country_MZ[MARKET_NODE],Country_MZ[COUNTRY_NAME])</f>
        <v>NORWAY</v>
      </c>
      <c r="J3636" s="10" t="str">
        <f>_xlfn.XLOOKUP(A3636,Country_MZ[MARKET_NODE],Country_MZ[COUNTRY_NAME])</f>
        <v>NORWAY</v>
      </c>
    </row>
    <row r="3637" spans="1:10" hidden="1">
      <c r="A3637" s="10" t="s">
        <v>74</v>
      </c>
      <c r="B3637" s="10" t="s">
        <v>75</v>
      </c>
      <c r="C3637" s="10" t="s">
        <v>471</v>
      </c>
      <c r="D3637" s="10">
        <v>2033</v>
      </c>
      <c r="E3637" s="10" t="s">
        <v>74</v>
      </c>
      <c r="F3637" s="10">
        <v>400</v>
      </c>
      <c r="G3637" s="10">
        <v>400</v>
      </c>
      <c r="H3637" s="10" t="s">
        <v>291</v>
      </c>
      <c r="I3637" s="10" t="str">
        <f>_xlfn.XLOOKUP(E3637,Country_MZ[MARKET_NODE],Country_MZ[COUNTRY_NAME])</f>
        <v>NORWAY</v>
      </c>
      <c r="J3637" s="10" t="str">
        <f>_xlfn.XLOOKUP(A3637,Country_MZ[MARKET_NODE],Country_MZ[COUNTRY_NAME])</f>
        <v>NORWAY</v>
      </c>
    </row>
    <row r="3638" spans="1:10" hidden="1">
      <c r="A3638" s="10" t="s">
        <v>74</v>
      </c>
      <c r="B3638" s="10" t="s">
        <v>75</v>
      </c>
      <c r="C3638" s="10" t="s">
        <v>471</v>
      </c>
      <c r="D3638" s="10">
        <v>2033</v>
      </c>
      <c r="E3638" s="10" t="s">
        <v>75</v>
      </c>
      <c r="F3638" s="10">
        <v>400</v>
      </c>
      <c r="G3638" s="10">
        <v>400</v>
      </c>
      <c r="H3638" s="10" t="s">
        <v>291</v>
      </c>
      <c r="I3638" s="10" t="str">
        <f>_xlfn.XLOOKUP(E3638,Country_MZ[MARKET_NODE],Country_MZ[COUNTRY_NAME])</f>
        <v>NORWAY</v>
      </c>
      <c r="J3638" s="10" t="str">
        <f>_xlfn.XLOOKUP(A3638,Country_MZ[MARKET_NODE],Country_MZ[COUNTRY_NAME])</f>
        <v>NORWAY</v>
      </c>
    </row>
    <row r="3639" spans="1:10" hidden="1">
      <c r="A3639" s="10" t="s">
        <v>74</v>
      </c>
      <c r="B3639" s="10" t="s">
        <v>75</v>
      </c>
      <c r="C3639" s="10" t="s">
        <v>471</v>
      </c>
      <c r="D3639" s="10">
        <v>2034</v>
      </c>
      <c r="E3639" s="10" t="s">
        <v>74</v>
      </c>
      <c r="F3639" s="10">
        <v>400</v>
      </c>
      <c r="G3639" s="10">
        <v>400</v>
      </c>
      <c r="H3639" s="10" t="s">
        <v>291</v>
      </c>
      <c r="I3639" s="10" t="str">
        <f>_xlfn.XLOOKUP(E3639,Country_MZ[MARKET_NODE],Country_MZ[COUNTRY_NAME])</f>
        <v>NORWAY</v>
      </c>
      <c r="J3639" s="10" t="str">
        <f>_xlfn.XLOOKUP(A3639,Country_MZ[MARKET_NODE],Country_MZ[COUNTRY_NAME])</f>
        <v>NORWAY</v>
      </c>
    </row>
    <row r="3640" spans="1:10" hidden="1">
      <c r="A3640" s="10" t="s">
        <v>74</v>
      </c>
      <c r="B3640" s="10" t="s">
        <v>75</v>
      </c>
      <c r="C3640" s="10" t="s">
        <v>471</v>
      </c>
      <c r="D3640" s="10">
        <v>2034</v>
      </c>
      <c r="E3640" s="10" t="s">
        <v>75</v>
      </c>
      <c r="F3640" s="10">
        <v>400</v>
      </c>
      <c r="G3640" s="10">
        <v>400</v>
      </c>
      <c r="H3640" s="10" t="s">
        <v>291</v>
      </c>
      <c r="I3640" s="10" t="str">
        <f>_xlfn.XLOOKUP(E3640,Country_MZ[MARKET_NODE],Country_MZ[COUNTRY_NAME])</f>
        <v>NORWAY</v>
      </c>
      <c r="J3640" s="10" t="str">
        <f>_xlfn.XLOOKUP(A3640,Country_MZ[MARKET_NODE],Country_MZ[COUNTRY_NAME])</f>
        <v>NORWAY</v>
      </c>
    </row>
    <row r="3641" spans="1:10" hidden="1">
      <c r="A3641" s="10" t="s">
        <v>74</v>
      </c>
      <c r="B3641" s="10" t="s">
        <v>75</v>
      </c>
      <c r="C3641" s="10" t="s">
        <v>471</v>
      </c>
      <c r="D3641" s="10">
        <v>2035</v>
      </c>
      <c r="E3641" s="10" t="s">
        <v>74</v>
      </c>
      <c r="F3641" s="10">
        <v>400</v>
      </c>
      <c r="G3641" s="10">
        <v>400</v>
      </c>
      <c r="H3641" s="10" t="s">
        <v>291</v>
      </c>
      <c r="I3641" s="10" t="str">
        <f>_xlfn.XLOOKUP(E3641,Country_MZ[MARKET_NODE],Country_MZ[COUNTRY_NAME])</f>
        <v>NORWAY</v>
      </c>
      <c r="J3641" s="10" t="str">
        <f>_xlfn.XLOOKUP(A3641,Country_MZ[MARKET_NODE],Country_MZ[COUNTRY_NAME])</f>
        <v>NORWAY</v>
      </c>
    </row>
    <row r="3642" spans="1:10" hidden="1">
      <c r="A3642" s="10" t="s">
        <v>74</v>
      </c>
      <c r="B3642" s="10" t="s">
        <v>75</v>
      </c>
      <c r="C3642" s="10" t="s">
        <v>471</v>
      </c>
      <c r="D3642" s="10">
        <v>2035</v>
      </c>
      <c r="E3642" s="10" t="s">
        <v>75</v>
      </c>
      <c r="F3642" s="10">
        <v>400</v>
      </c>
      <c r="G3642" s="10">
        <v>400</v>
      </c>
      <c r="H3642" s="10" t="s">
        <v>291</v>
      </c>
      <c r="I3642" s="10" t="str">
        <f>_xlfn.XLOOKUP(E3642,Country_MZ[MARKET_NODE],Country_MZ[COUNTRY_NAME])</f>
        <v>NORWAY</v>
      </c>
      <c r="J3642" s="10" t="str">
        <f>_xlfn.XLOOKUP(A3642,Country_MZ[MARKET_NODE],Country_MZ[COUNTRY_NAME])</f>
        <v>NORWAY</v>
      </c>
    </row>
    <row r="3643" spans="1:10" hidden="1">
      <c r="A3643" s="10" t="s">
        <v>74</v>
      </c>
      <c r="B3643" s="10" t="s">
        <v>76</v>
      </c>
      <c r="C3643" s="10" t="s">
        <v>472</v>
      </c>
      <c r="D3643" s="10">
        <v>2025</v>
      </c>
      <c r="E3643" s="10" t="s">
        <v>74</v>
      </c>
      <c r="F3643" s="10">
        <v>500</v>
      </c>
      <c r="G3643" s="10">
        <v>500</v>
      </c>
      <c r="H3643" s="10" t="s">
        <v>291</v>
      </c>
      <c r="I3643" s="10" t="str">
        <f>_xlfn.XLOOKUP(E3643,Country_MZ[MARKET_NODE],Country_MZ[COUNTRY_NAME])</f>
        <v>NORWAY</v>
      </c>
      <c r="J3643" s="10" t="str">
        <f>_xlfn.XLOOKUP(A3643,Country_MZ[MARKET_NODE],Country_MZ[COUNTRY_NAME])</f>
        <v>NORWAY</v>
      </c>
    </row>
    <row r="3644" spans="1:10" hidden="1">
      <c r="A3644" s="10" t="s">
        <v>74</v>
      </c>
      <c r="B3644" s="10" t="s">
        <v>76</v>
      </c>
      <c r="C3644" s="10" t="s">
        <v>472</v>
      </c>
      <c r="D3644" s="10">
        <v>2025</v>
      </c>
      <c r="E3644" s="10" t="s">
        <v>76</v>
      </c>
      <c r="F3644" s="10">
        <v>500</v>
      </c>
      <c r="G3644" s="10">
        <v>500</v>
      </c>
      <c r="H3644" s="10" t="s">
        <v>291</v>
      </c>
      <c r="I3644" s="10" t="str">
        <f>_xlfn.XLOOKUP(E3644,Country_MZ[MARKET_NODE],Country_MZ[COUNTRY_NAME])</f>
        <v>NORWAY</v>
      </c>
      <c r="J3644" s="10" t="str">
        <f>_xlfn.XLOOKUP(A3644,Country_MZ[MARKET_NODE],Country_MZ[COUNTRY_NAME])</f>
        <v>NORWAY</v>
      </c>
    </row>
    <row r="3645" spans="1:10" hidden="1">
      <c r="A3645" s="10" t="s">
        <v>74</v>
      </c>
      <c r="B3645" s="10" t="s">
        <v>76</v>
      </c>
      <c r="C3645" s="10" t="s">
        <v>472</v>
      </c>
      <c r="D3645" s="10">
        <v>2026</v>
      </c>
      <c r="E3645" s="10" t="s">
        <v>74</v>
      </c>
      <c r="F3645" s="10">
        <v>500</v>
      </c>
      <c r="G3645" s="10">
        <v>500</v>
      </c>
      <c r="H3645" s="10" t="s">
        <v>291</v>
      </c>
      <c r="I3645" s="10" t="str">
        <f>_xlfn.XLOOKUP(E3645,Country_MZ[MARKET_NODE],Country_MZ[COUNTRY_NAME])</f>
        <v>NORWAY</v>
      </c>
      <c r="J3645" s="10" t="str">
        <f>_xlfn.XLOOKUP(A3645,Country_MZ[MARKET_NODE],Country_MZ[COUNTRY_NAME])</f>
        <v>NORWAY</v>
      </c>
    </row>
    <row r="3646" spans="1:10" hidden="1">
      <c r="A3646" s="10" t="s">
        <v>74</v>
      </c>
      <c r="B3646" s="10" t="s">
        <v>76</v>
      </c>
      <c r="C3646" s="10" t="s">
        <v>472</v>
      </c>
      <c r="D3646" s="10">
        <v>2026</v>
      </c>
      <c r="E3646" s="10" t="s">
        <v>76</v>
      </c>
      <c r="F3646" s="10">
        <v>500</v>
      </c>
      <c r="G3646" s="10">
        <v>500</v>
      </c>
      <c r="H3646" s="10" t="s">
        <v>291</v>
      </c>
      <c r="I3646" s="10" t="str">
        <f>_xlfn.XLOOKUP(E3646,Country_MZ[MARKET_NODE],Country_MZ[COUNTRY_NAME])</f>
        <v>NORWAY</v>
      </c>
      <c r="J3646" s="10" t="str">
        <f>_xlfn.XLOOKUP(A3646,Country_MZ[MARKET_NODE],Country_MZ[COUNTRY_NAME])</f>
        <v>NORWAY</v>
      </c>
    </row>
    <row r="3647" spans="1:10" hidden="1">
      <c r="A3647" s="10" t="s">
        <v>74</v>
      </c>
      <c r="B3647" s="10" t="s">
        <v>76</v>
      </c>
      <c r="C3647" s="10" t="s">
        <v>472</v>
      </c>
      <c r="D3647" s="10">
        <v>2027</v>
      </c>
      <c r="E3647" s="10" t="s">
        <v>74</v>
      </c>
      <c r="F3647" s="10">
        <v>500</v>
      </c>
      <c r="G3647" s="10">
        <v>500</v>
      </c>
      <c r="H3647" s="10" t="s">
        <v>291</v>
      </c>
      <c r="I3647" s="10" t="str">
        <f>_xlfn.XLOOKUP(E3647,Country_MZ[MARKET_NODE],Country_MZ[COUNTRY_NAME])</f>
        <v>NORWAY</v>
      </c>
      <c r="J3647" s="10" t="str">
        <f>_xlfn.XLOOKUP(A3647,Country_MZ[MARKET_NODE],Country_MZ[COUNTRY_NAME])</f>
        <v>NORWAY</v>
      </c>
    </row>
    <row r="3648" spans="1:10" hidden="1">
      <c r="A3648" s="10" t="s">
        <v>74</v>
      </c>
      <c r="B3648" s="10" t="s">
        <v>76</v>
      </c>
      <c r="C3648" s="10" t="s">
        <v>472</v>
      </c>
      <c r="D3648" s="10">
        <v>2027</v>
      </c>
      <c r="E3648" s="10" t="s">
        <v>76</v>
      </c>
      <c r="F3648" s="10">
        <v>500</v>
      </c>
      <c r="G3648" s="10">
        <v>500</v>
      </c>
      <c r="H3648" s="10" t="s">
        <v>291</v>
      </c>
      <c r="I3648" s="10" t="str">
        <f>_xlfn.XLOOKUP(E3648,Country_MZ[MARKET_NODE],Country_MZ[COUNTRY_NAME])</f>
        <v>NORWAY</v>
      </c>
      <c r="J3648" s="10" t="str">
        <f>_xlfn.XLOOKUP(A3648,Country_MZ[MARKET_NODE],Country_MZ[COUNTRY_NAME])</f>
        <v>NORWAY</v>
      </c>
    </row>
    <row r="3649" spans="1:10" hidden="1">
      <c r="A3649" s="10" t="s">
        <v>74</v>
      </c>
      <c r="B3649" s="10" t="s">
        <v>76</v>
      </c>
      <c r="C3649" s="10" t="s">
        <v>472</v>
      </c>
      <c r="D3649" s="10">
        <v>2028</v>
      </c>
      <c r="E3649" s="10" t="s">
        <v>74</v>
      </c>
      <c r="F3649" s="10">
        <v>500</v>
      </c>
      <c r="G3649" s="10">
        <v>500</v>
      </c>
      <c r="H3649" s="10" t="s">
        <v>291</v>
      </c>
      <c r="I3649" s="10" t="str">
        <f>_xlfn.XLOOKUP(E3649,Country_MZ[MARKET_NODE],Country_MZ[COUNTRY_NAME])</f>
        <v>NORWAY</v>
      </c>
      <c r="J3649" s="10" t="str">
        <f>_xlfn.XLOOKUP(A3649,Country_MZ[MARKET_NODE],Country_MZ[COUNTRY_NAME])</f>
        <v>NORWAY</v>
      </c>
    </row>
    <row r="3650" spans="1:10" hidden="1">
      <c r="A3650" s="10" t="s">
        <v>74</v>
      </c>
      <c r="B3650" s="10" t="s">
        <v>76</v>
      </c>
      <c r="C3650" s="10" t="s">
        <v>472</v>
      </c>
      <c r="D3650" s="10">
        <v>2028</v>
      </c>
      <c r="E3650" s="10" t="s">
        <v>76</v>
      </c>
      <c r="F3650" s="10">
        <v>500</v>
      </c>
      <c r="G3650" s="10">
        <v>500</v>
      </c>
      <c r="H3650" s="10" t="s">
        <v>291</v>
      </c>
      <c r="I3650" s="10" t="str">
        <f>_xlfn.XLOOKUP(E3650,Country_MZ[MARKET_NODE],Country_MZ[COUNTRY_NAME])</f>
        <v>NORWAY</v>
      </c>
      <c r="J3650" s="10" t="str">
        <f>_xlfn.XLOOKUP(A3650,Country_MZ[MARKET_NODE],Country_MZ[COUNTRY_NAME])</f>
        <v>NORWAY</v>
      </c>
    </row>
    <row r="3651" spans="1:10" hidden="1">
      <c r="A3651" s="10" t="s">
        <v>74</v>
      </c>
      <c r="B3651" s="10" t="s">
        <v>76</v>
      </c>
      <c r="C3651" s="10" t="s">
        <v>472</v>
      </c>
      <c r="D3651" s="10">
        <v>2029</v>
      </c>
      <c r="E3651" s="10" t="s">
        <v>74</v>
      </c>
      <c r="F3651" s="10">
        <v>500</v>
      </c>
      <c r="G3651" s="10">
        <v>500</v>
      </c>
      <c r="H3651" s="10" t="s">
        <v>291</v>
      </c>
      <c r="I3651" s="10" t="str">
        <f>_xlfn.XLOOKUP(E3651,Country_MZ[MARKET_NODE],Country_MZ[COUNTRY_NAME])</f>
        <v>NORWAY</v>
      </c>
      <c r="J3651" s="10" t="str">
        <f>_xlfn.XLOOKUP(A3651,Country_MZ[MARKET_NODE],Country_MZ[COUNTRY_NAME])</f>
        <v>NORWAY</v>
      </c>
    </row>
    <row r="3652" spans="1:10" hidden="1">
      <c r="A3652" s="10" t="s">
        <v>74</v>
      </c>
      <c r="B3652" s="10" t="s">
        <v>76</v>
      </c>
      <c r="C3652" s="10" t="s">
        <v>472</v>
      </c>
      <c r="D3652" s="10">
        <v>2029</v>
      </c>
      <c r="E3652" s="10" t="s">
        <v>76</v>
      </c>
      <c r="F3652" s="10">
        <v>500</v>
      </c>
      <c r="G3652" s="10">
        <v>500</v>
      </c>
      <c r="H3652" s="10" t="s">
        <v>291</v>
      </c>
      <c r="I3652" s="10" t="str">
        <f>_xlfn.XLOOKUP(E3652,Country_MZ[MARKET_NODE],Country_MZ[COUNTRY_NAME])</f>
        <v>NORWAY</v>
      </c>
      <c r="J3652" s="10" t="str">
        <f>_xlfn.XLOOKUP(A3652,Country_MZ[MARKET_NODE],Country_MZ[COUNTRY_NAME])</f>
        <v>NORWAY</v>
      </c>
    </row>
    <row r="3653" spans="1:10" hidden="1">
      <c r="A3653" s="10" t="s">
        <v>74</v>
      </c>
      <c r="B3653" s="10" t="s">
        <v>76</v>
      </c>
      <c r="C3653" s="10" t="s">
        <v>472</v>
      </c>
      <c r="D3653" s="10">
        <v>2030</v>
      </c>
      <c r="E3653" s="10" t="s">
        <v>74</v>
      </c>
      <c r="F3653" s="10">
        <v>500</v>
      </c>
      <c r="G3653" s="10">
        <v>500</v>
      </c>
      <c r="H3653" s="10" t="s">
        <v>291</v>
      </c>
      <c r="I3653" s="10" t="str">
        <f>_xlfn.XLOOKUP(E3653,Country_MZ[MARKET_NODE],Country_MZ[COUNTRY_NAME])</f>
        <v>NORWAY</v>
      </c>
      <c r="J3653" s="10" t="str">
        <f>_xlfn.XLOOKUP(A3653,Country_MZ[MARKET_NODE],Country_MZ[COUNTRY_NAME])</f>
        <v>NORWAY</v>
      </c>
    </row>
    <row r="3654" spans="1:10" hidden="1">
      <c r="A3654" s="10" t="s">
        <v>74</v>
      </c>
      <c r="B3654" s="10" t="s">
        <v>76</v>
      </c>
      <c r="C3654" s="10" t="s">
        <v>472</v>
      </c>
      <c r="D3654" s="10">
        <v>2030</v>
      </c>
      <c r="E3654" s="10" t="s">
        <v>76</v>
      </c>
      <c r="F3654" s="10">
        <v>500</v>
      </c>
      <c r="G3654" s="10">
        <v>500</v>
      </c>
      <c r="H3654" s="10" t="s">
        <v>291</v>
      </c>
      <c r="I3654" s="10" t="str">
        <f>_xlfn.XLOOKUP(E3654,Country_MZ[MARKET_NODE],Country_MZ[COUNTRY_NAME])</f>
        <v>NORWAY</v>
      </c>
      <c r="J3654" s="10" t="str">
        <f>_xlfn.XLOOKUP(A3654,Country_MZ[MARKET_NODE],Country_MZ[COUNTRY_NAME])</f>
        <v>NORWAY</v>
      </c>
    </row>
    <row r="3655" spans="1:10" hidden="1">
      <c r="A3655" s="10" t="s">
        <v>74</v>
      </c>
      <c r="B3655" s="10" t="s">
        <v>76</v>
      </c>
      <c r="C3655" s="10" t="s">
        <v>472</v>
      </c>
      <c r="D3655" s="10">
        <v>2031</v>
      </c>
      <c r="E3655" s="10" t="s">
        <v>74</v>
      </c>
      <c r="F3655" s="10">
        <v>500</v>
      </c>
      <c r="G3655" s="10">
        <v>500</v>
      </c>
      <c r="H3655" s="10" t="s">
        <v>291</v>
      </c>
      <c r="I3655" s="10" t="str">
        <f>_xlfn.XLOOKUP(E3655,Country_MZ[MARKET_NODE],Country_MZ[COUNTRY_NAME])</f>
        <v>NORWAY</v>
      </c>
      <c r="J3655" s="10" t="str">
        <f>_xlfn.XLOOKUP(A3655,Country_MZ[MARKET_NODE],Country_MZ[COUNTRY_NAME])</f>
        <v>NORWAY</v>
      </c>
    </row>
    <row r="3656" spans="1:10" hidden="1">
      <c r="A3656" s="10" t="s">
        <v>74</v>
      </c>
      <c r="B3656" s="10" t="s">
        <v>76</v>
      </c>
      <c r="C3656" s="10" t="s">
        <v>472</v>
      </c>
      <c r="D3656" s="10">
        <v>2031</v>
      </c>
      <c r="E3656" s="10" t="s">
        <v>76</v>
      </c>
      <c r="F3656" s="10">
        <v>500</v>
      </c>
      <c r="G3656" s="10">
        <v>500</v>
      </c>
      <c r="H3656" s="10" t="s">
        <v>291</v>
      </c>
      <c r="I3656" s="10" t="str">
        <f>_xlfn.XLOOKUP(E3656,Country_MZ[MARKET_NODE],Country_MZ[COUNTRY_NAME])</f>
        <v>NORWAY</v>
      </c>
      <c r="J3656" s="10" t="str">
        <f>_xlfn.XLOOKUP(A3656,Country_MZ[MARKET_NODE],Country_MZ[COUNTRY_NAME])</f>
        <v>NORWAY</v>
      </c>
    </row>
    <row r="3657" spans="1:10" hidden="1">
      <c r="A3657" s="10" t="s">
        <v>74</v>
      </c>
      <c r="B3657" s="10" t="s">
        <v>76</v>
      </c>
      <c r="C3657" s="10" t="s">
        <v>472</v>
      </c>
      <c r="D3657" s="10">
        <v>2032</v>
      </c>
      <c r="E3657" s="10" t="s">
        <v>74</v>
      </c>
      <c r="F3657" s="10">
        <v>500</v>
      </c>
      <c r="G3657" s="10">
        <v>500</v>
      </c>
      <c r="H3657" s="10" t="s">
        <v>291</v>
      </c>
      <c r="I3657" s="10" t="str">
        <f>_xlfn.XLOOKUP(E3657,Country_MZ[MARKET_NODE],Country_MZ[COUNTRY_NAME])</f>
        <v>NORWAY</v>
      </c>
      <c r="J3657" s="10" t="str">
        <f>_xlfn.XLOOKUP(A3657,Country_MZ[MARKET_NODE],Country_MZ[COUNTRY_NAME])</f>
        <v>NORWAY</v>
      </c>
    </row>
    <row r="3658" spans="1:10" hidden="1">
      <c r="A3658" s="10" t="s">
        <v>74</v>
      </c>
      <c r="B3658" s="10" t="s">
        <v>76</v>
      </c>
      <c r="C3658" s="10" t="s">
        <v>472</v>
      </c>
      <c r="D3658" s="10">
        <v>2032</v>
      </c>
      <c r="E3658" s="10" t="s">
        <v>76</v>
      </c>
      <c r="F3658" s="10">
        <v>500</v>
      </c>
      <c r="G3658" s="10">
        <v>500</v>
      </c>
      <c r="H3658" s="10" t="s">
        <v>291</v>
      </c>
      <c r="I3658" s="10" t="str">
        <f>_xlfn.XLOOKUP(E3658,Country_MZ[MARKET_NODE],Country_MZ[COUNTRY_NAME])</f>
        <v>NORWAY</v>
      </c>
      <c r="J3658" s="10" t="str">
        <f>_xlfn.XLOOKUP(A3658,Country_MZ[MARKET_NODE],Country_MZ[COUNTRY_NAME])</f>
        <v>NORWAY</v>
      </c>
    </row>
    <row r="3659" spans="1:10" hidden="1">
      <c r="A3659" s="10" t="s">
        <v>74</v>
      </c>
      <c r="B3659" s="10" t="s">
        <v>76</v>
      </c>
      <c r="C3659" s="10" t="s">
        <v>472</v>
      </c>
      <c r="D3659" s="10">
        <v>2033</v>
      </c>
      <c r="E3659" s="10" t="s">
        <v>74</v>
      </c>
      <c r="F3659" s="10">
        <v>500</v>
      </c>
      <c r="G3659" s="10">
        <v>500</v>
      </c>
      <c r="H3659" s="10" t="s">
        <v>291</v>
      </c>
      <c r="I3659" s="10" t="str">
        <f>_xlfn.XLOOKUP(E3659,Country_MZ[MARKET_NODE],Country_MZ[COUNTRY_NAME])</f>
        <v>NORWAY</v>
      </c>
      <c r="J3659" s="10" t="str">
        <f>_xlfn.XLOOKUP(A3659,Country_MZ[MARKET_NODE],Country_MZ[COUNTRY_NAME])</f>
        <v>NORWAY</v>
      </c>
    </row>
    <row r="3660" spans="1:10" hidden="1">
      <c r="A3660" s="10" t="s">
        <v>74</v>
      </c>
      <c r="B3660" s="10" t="s">
        <v>76</v>
      </c>
      <c r="C3660" s="10" t="s">
        <v>472</v>
      </c>
      <c r="D3660" s="10">
        <v>2033</v>
      </c>
      <c r="E3660" s="10" t="s">
        <v>76</v>
      </c>
      <c r="F3660" s="10">
        <v>500</v>
      </c>
      <c r="G3660" s="10">
        <v>500</v>
      </c>
      <c r="H3660" s="10" t="s">
        <v>291</v>
      </c>
      <c r="I3660" s="10" t="str">
        <f>_xlfn.XLOOKUP(E3660,Country_MZ[MARKET_NODE],Country_MZ[COUNTRY_NAME])</f>
        <v>NORWAY</v>
      </c>
      <c r="J3660" s="10" t="str">
        <f>_xlfn.XLOOKUP(A3660,Country_MZ[MARKET_NODE],Country_MZ[COUNTRY_NAME])</f>
        <v>NORWAY</v>
      </c>
    </row>
    <row r="3661" spans="1:10" hidden="1">
      <c r="A3661" s="10" t="s">
        <v>74</v>
      </c>
      <c r="B3661" s="10" t="s">
        <v>76</v>
      </c>
      <c r="C3661" s="10" t="s">
        <v>472</v>
      </c>
      <c r="D3661" s="10">
        <v>2034</v>
      </c>
      <c r="E3661" s="10" t="s">
        <v>74</v>
      </c>
      <c r="F3661" s="10">
        <v>500</v>
      </c>
      <c r="G3661" s="10">
        <v>500</v>
      </c>
      <c r="H3661" s="10" t="s">
        <v>291</v>
      </c>
      <c r="I3661" s="10" t="str">
        <f>_xlfn.XLOOKUP(E3661,Country_MZ[MARKET_NODE],Country_MZ[COUNTRY_NAME])</f>
        <v>NORWAY</v>
      </c>
      <c r="J3661" s="10" t="str">
        <f>_xlfn.XLOOKUP(A3661,Country_MZ[MARKET_NODE],Country_MZ[COUNTRY_NAME])</f>
        <v>NORWAY</v>
      </c>
    </row>
    <row r="3662" spans="1:10" hidden="1">
      <c r="A3662" s="10" t="s">
        <v>74</v>
      </c>
      <c r="B3662" s="10" t="s">
        <v>76</v>
      </c>
      <c r="C3662" s="10" t="s">
        <v>472</v>
      </c>
      <c r="D3662" s="10">
        <v>2034</v>
      </c>
      <c r="E3662" s="10" t="s">
        <v>76</v>
      </c>
      <c r="F3662" s="10">
        <v>500</v>
      </c>
      <c r="G3662" s="10">
        <v>500</v>
      </c>
      <c r="H3662" s="10" t="s">
        <v>291</v>
      </c>
      <c r="I3662" s="10" t="str">
        <f>_xlfn.XLOOKUP(E3662,Country_MZ[MARKET_NODE],Country_MZ[COUNTRY_NAME])</f>
        <v>NORWAY</v>
      </c>
      <c r="J3662" s="10" t="str">
        <f>_xlfn.XLOOKUP(A3662,Country_MZ[MARKET_NODE],Country_MZ[COUNTRY_NAME])</f>
        <v>NORWAY</v>
      </c>
    </row>
    <row r="3663" spans="1:10" hidden="1">
      <c r="A3663" s="10" t="s">
        <v>74</v>
      </c>
      <c r="B3663" s="10" t="s">
        <v>76</v>
      </c>
      <c r="C3663" s="10" t="s">
        <v>472</v>
      </c>
      <c r="D3663" s="10">
        <v>2035</v>
      </c>
      <c r="E3663" s="10" t="s">
        <v>74</v>
      </c>
      <c r="F3663" s="10">
        <v>500</v>
      </c>
      <c r="G3663" s="10">
        <v>500</v>
      </c>
      <c r="H3663" s="10" t="s">
        <v>291</v>
      </c>
      <c r="I3663" s="10" t="str">
        <f>_xlfn.XLOOKUP(E3663,Country_MZ[MARKET_NODE],Country_MZ[COUNTRY_NAME])</f>
        <v>NORWAY</v>
      </c>
      <c r="J3663" s="10" t="str">
        <f>_xlfn.XLOOKUP(A3663,Country_MZ[MARKET_NODE],Country_MZ[COUNTRY_NAME])</f>
        <v>NORWAY</v>
      </c>
    </row>
    <row r="3664" spans="1:10" hidden="1">
      <c r="A3664" s="10" t="s">
        <v>74</v>
      </c>
      <c r="B3664" s="10" t="s">
        <v>76</v>
      </c>
      <c r="C3664" s="10" t="s">
        <v>472</v>
      </c>
      <c r="D3664" s="10">
        <v>2035</v>
      </c>
      <c r="E3664" s="10" t="s">
        <v>76</v>
      </c>
      <c r="F3664" s="10">
        <v>500</v>
      </c>
      <c r="G3664" s="10">
        <v>500</v>
      </c>
      <c r="H3664" s="10" t="s">
        <v>291</v>
      </c>
      <c r="I3664" s="10" t="str">
        <f>_xlfn.XLOOKUP(E3664,Country_MZ[MARKET_NODE],Country_MZ[COUNTRY_NAME])</f>
        <v>NORWAY</v>
      </c>
      <c r="J3664" s="10" t="str">
        <f>_xlfn.XLOOKUP(A3664,Country_MZ[MARKET_NODE],Country_MZ[COUNTRY_NAME])</f>
        <v>NORWAY</v>
      </c>
    </row>
    <row r="3665" spans="1:10" hidden="1">
      <c r="A3665" s="10" t="s">
        <v>74</v>
      </c>
      <c r="B3665" s="10" t="s">
        <v>78</v>
      </c>
      <c r="C3665" s="10" t="s">
        <v>473</v>
      </c>
      <c r="D3665" s="10">
        <v>2025</v>
      </c>
      <c r="E3665" s="10" t="s">
        <v>74</v>
      </c>
      <c r="F3665" s="10">
        <v>800</v>
      </c>
      <c r="G3665" s="10">
        <v>800</v>
      </c>
      <c r="H3665" s="10" t="s">
        <v>291</v>
      </c>
      <c r="I3665" s="10" t="str">
        <f>_xlfn.XLOOKUP(E3665,Country_MZ[MARKET_NODE],Country_MZ[COUNTRY_NAME])</f>
        <v>NORWAY</v>
      </c>
      <c r="J3665" s="10" t="str">
        <f>_xlfn.XLOOKUP(A3665,Country_MZ[MARKET_NODE],Country_MZ[COUNTRY_NAME])</f>
        <v>NORWAY</v>
      </c>
    </row>
    <row r="3666" spans="1:10" hidden="1">
      <c r="A3666" s="10" t="s">
        <v>74</v>
      </c>
      <c r="B3666" s="10" t="s">
        <v>78</v>
      </c>
      <c r="C3666" s="10" t="s">
        <v>473</v>
      </c>
      <c r="D3666" s="10">
        <v>2025</v>
      </c>
      <c r="E3666" s="10" t="s">
        <v>78</v>
      </c>
      <c r="F3666" s="10">
        <v>800</v>
      </c>
      <c r="G3666" s="10">
        <v>800</v>
      </c>
      <c r="H3666" s="10" t="s">
        <v>291</v>
      </c>
      <c r="I3666" s="10" t="str">
        <f>_xlfn.XLOOKUP(E3666,Country_MZ[MARKET_NODE],Country_MZ[COUNTRY_NAME])</f>
        <v>NORWAY</v>
      </c>
      <c r="J3666" s="10" t="str">
        <f>_xlfn.XLOOKUP(A3666,Country_MZ[MARKET_NODE],Country_MZ[COUNTRY_NAME])</f>
        <v>NORWAY</v>
      </c>
    </row>
    <row r="3667" spans="1:10" hidden="1">
      <c r="A3667" s="10" t="s">
        <v>74</v>
      </c>
      <c r="B3667" s="10" t="s">
        <v>78</v>
      </c>
      <c r="C3667" s="10" t="s">
        <v>473</v>
      </c>
      <c r="D3667" s="10">
        <v>2026</v>
      </c>
      <c r="E3667" s="10" t="s">
        <v>74</v>
      </c>
      <c r="F3667" s="10">
        <v>800</v>
      </c>
      <c r="G3667" s="10">
        <v>800</v>
      </c>
      <c r="H3667" s="10" t="s">
        <v>291</v>
      </c>
      <c r="I3667" s="10" t="str">
        <f>_xlfn.XLOOKUP(E3667,Country_MZ[MARKET_NODE],Country_MZ[COUNTRY_NAME])</f>
        <v>NORWAY</v>
      </c>
      <c r="J3667" s="10" t="str">
        <f>_xlfn.XLOOKUP(A3667,Country_MZ[MARKET_NODE],Country_MZ[COUNTRY_NAME])</f>
        <v>NORWAY</v>
      </c>
    </row>
    <row r="3668" spans="1:10" hidden="1">
      <c r="A3668" s="10" t="s">
        <v>74</v>
      </c>
      <c r="B3668" s="10" t="s">
        <v>78</v>
      </c>
      <c r="C3668" s="10" t="s">
        <v>473</v>
      </c>
      <c r="D3668" s="10">
        <v>2026</v>
      </c>
      <c r="E3668" s="10" t="s">
        <v>78</v>
      </c>
      <c r="F3668" s="10">
        <v>800</v>
      </c>
      <c r="G3668" s="10">
        <v>800</v>
      </c>
      <c r="H3668" s="10" t="s">
        <v>291</v>
      </c>
      <c r="I3668" s="10" t="str">
        <f>_xlfn.XLOOKUP(E3668,Country_MZ[MARKET_NODE],Country_MZ[COUNTRY_NAME])</f>
        <v>NORWAY</v>
      </c>
      <c r="J3668" s="10" t="str">
        <f>_xlfn.XLOOKUP(A3668,Country_MZ[MARKET_NODE],Country_MZ[COUNTRY_NAME])</f>
        <v>NORWAY</v>
      </c>
    </row>
    <row r="3669" spans="1:10" hidden="1">
      <c r="A3669" s="10" t="s">
        <v>74</v>
      </c>
      <c r="B3669" s="10" t="s">
        <v>78</v>
      </c>
      <c r="C3669" s="10" t="s">
        <v>473</v>
      </c>
      <c r="D3669" s="10">
        <v>2027</v>
      </c>
      <c r="E3669" s="10" t="s">
        <v>74</v>
      </c>
      <c r="F3669" s="10">
        <v>800</v>
      </c>
      <c r="G3669" s="10">
        <v>800</v>
      </c>
      <c r="H3669" s="10" t="s">
        <v>291</v>
      </c>
      <c r="I3669" s="10" t="str">
        <f>_xlfn.XLOOKUP(E3669,Country_MZ[MARKET_NODE],Country_MZ[COUNTRY_NAME])</f>
        <v>NORWAY</v>
      </c>
      <c r="J3669" s="10" t="str">
        <f>_xlfn.XLOOKUP(A3669,Country_MZ[MARKET_NODE],Country_MZ[COUNTRY_NAME])</f>
        <v>NORWAY</v>
      </c>
    </row>
    <row r="3670" spans="1:10" hidden="1">
      <c r="A3670" s="10" t="s">
        <v>74</v>
      </c>
      <c r="B3670" s="10" t="s">
        <v>78</v>
      </c>
      <c r="C3670" s="10" t="s">
        <v>473</v>
      </c>
      <c r="D3670" s="10">
        <v>2027</v>
      </c>
      <c r="E3670" s="10" t="s">
        <v>78</v>
      </c>
      <c r="F3670" s="10">
        <v>800</v>
      </c>
      <c r="G3670" s="10">
        <v>800</v>
      </c>
      <c r="H3670" s="10" t="s">
        <v>291</v>
      </c>
      <c r="I3670" s="10" t="str">
        <f>_xlfn.XLOOKUP(E3670,Country_MZ[MARKET_NODE],Country_MZ[COUNTRY_NAME])</f>
        <v>NORWAY</v>
      </c>
      <c r="J3670" s="10" t="str">
        <f>_xlfn.XLOOKUP(A3670,Country_MZ[MARKET_NODE],Country_MZ[COUNTRY_NAME])</f>
        <v>NORWAY</v>
      </c>
    </row>
    <row r="3671" spans="1:10" hidden="1">
      <c r="A3671" s="10" t="s">
        <v>74</v>
      </c>
      <c r="B3671" s="10" t="s">
        <v>78</v>
      </c>
      <c r="C3671" s="10" t="s">
        <v>473</v>
      </c>
      <c r="D3671" s="10">
        <v>2028</v>
      </c>
      <c r="E3671" s="10" t="s">
        <v>74</v>
      </c>
      <c r="F3671" s="10">
        <v>800</v>
      </c>
      <c r="G3671" s="10">
        <v>800</v>
      </c>
      <c r="H3671" s="10" t="s">
        <v>291</v>
      </c>
      <c r="I3671" s="10" t="str">
        <f>_xlfn.XLOOKUP(E3671,Country_MZ[MARKET_NODE],Country_MZ[COUNTRY_NAME])</f>
        <v>NORWAY</v>
      </c>
      <c r="J3671" s="10" t="str">
        <f>_xlfn.XLOOKUP(A3671,Country_MZ[MARKET_NODE],Country_MZ[COUNTRY_NAME])</f>
        <v>NORWAY</v>
      </c>
    </row>
    <row r="3672" spans="1:10" hidden="1">
      <c r="A3672" s="10" t="s">
        <v>74</v>
      </c>
      <c r="B3672" s="10" t="s">
        <v>78</v>
      </c>
      <c r="C3672" s="10" t="s">
        <v>473</v>
      </c>
      <c r="D3672" s="10">
        <v>2028</v>
      </c>
      <c r="E3672" s="10" t="s">
        <v>78</v>
      </c>
      <c r="F3672" s="10">
        <v>800</v>
      </c>
      <c r="G3672" s="10">
        <v>800</v>
      </c>
      <c r="H3672" s="10" t="s">
        <v>291</v>
      </c>
      <c r="I3672" s="10" t="str">
        <f>_xlfn.XLOOKUP(E3672,Country_MZ[MARKET_NODE],Country_MZ[COUNTRY_NAME])</f>
        <v>NORWAY</v>
      </c>
      <c r="J3672" s="10" t="str">
        <f>_xlfn.XLOOKUP(A3672,Country_MZ[MARKET_NODE],Country_MZ[COUNTRY_NAME])</f>
        <v>NORWAY</v>
      </c>
    </row>
    <row r="3673" spans="1:10" hidden="1">
      <c r="A3673" s="10" t="s">
        <v>74</v>
      </c>
      <c r="B3673" s="10" t="s">
        <v>78</v>
      </c>
      <c r="C3673" s="10" t="s">
        <v>473</v>
      </c>
      <c r="D3673" s="10">
        <v>2029</v>
      </c>
      <c r="E3673" s="10" t="s">
        <v>74</v>
      </c>
      <c r="F3673" s="10">
        <v>800</v>
      </c>
      <c r="G3673" s="10">
        <v>800</v>
      </c>
      <c r="H3673" s="10" t="s">
        <v>291</v>
      </c>
      <c r="I3673" s="10" t="str">
        <f>_xlfn.XLOOKUP(E3673,Country_MZ[MARKET_NODE],Country_MZ[COUNTRY_NAME])</f>
        <v>NORWAY</v>
      </c>
      <c r="J3673" s="10" t="str">
        <f>_xlfn.XLOOKUP(A3673,Country_MZ[MARKET_NODE],Country_MZ[COUNTRY_NAME])</f>
        <v>NORWAY</v>
      </c>
    </row>
    <row r="3674" spans="1:10" hidden="1">
      <c r="A3674" s="10" t="s">
        <v>74</v>
      </c>
      <c r="B3674" s="10" t="s">
        <v>78</v>
      </c>
      <c r="C3674" s="10" t="s">
        <v>473</v>
      </c>
      <c r="D3674" s="10">
        <v>2029</v>
      </c>
      <c r="E3674" s="10" t="s">
        <v>78</v>
      </c>
      <c r="F3674" s="10">
        <v>800</v>
      </c>
      <c r="G3674" s="10">
        <v>800</v>
      </c>
      <c r="H3674" s="10" t="s">
        <v>291</v>
      </c>
      <c r="I3674" s="10" t="str">
        <f>_xlfn.XLOOKUP(E3674,Country_MZ[MARKET_NODE],Country_MZ[COUNTRY_NAME])</f>
        <v>NORWAY</v>
      </c>
      <c r="J3674" s="10" t="str">
        <f>_xlfn.XLOOKUP(A3674,Country_MZ[MARKET_NODE],Country_MZ[COUNTRY_NAME])</f>
        <v>NORWAY</v>
      </c>
    </row>
    <row r="3675" spans="1:10" hidden="1">
      <c r="A3675" s="10" t="s">
        <v>74</v>
      </c>
      <c r="B3675" s="10" t="s">
        <v>78</v>
      </c>
      <c r="C3675" s="10" t="s">
        <v>473</v>
      </c>
      <c r="D3675" s="10">
        <v>2030</v>
      </c>
      <c r="E3675" s="10" t="s">
        <v>74</v>
      </c>
      <c r="F3675" s="10">
        <v>800</v>
      </c>
      <c r="G3675" s="10">
        <v>800</v>
      </c>
      <c r="H3675" s="10" t="s">
        <v>291</v>
      </c>
      <c r="I3675" s="10" t="str">
        <f>_xlfn.XLOOKUP(E3675,Country_MZ[MARKET_NODE],Country_MZ[COUNTRY_NAME])</f>
        <v>NORWAY</v>
      </c>
      <c r="J3675" s="10" t="str">
        <f>_xlfn.XLOOKUP(A3675,Country_MZ[MARKET_NODE],Country_MZ[COUNTRY_NAME])</f>
        <v>NORWAY</v>
      </c>
    </row>
    <row r="3676" spans="1:10" hidden="1">
      <c r="A3676" s="10" t="s">
        <v>74</v>
      </c>
      <c r="B3676" s="10" t="s">
        <v>78</v>
      </c>
      <c r="C3676" s="10" t="s">
        <v>473</v>
      </c>
      <c r="D3676" s="10">
        <v>2030</v>
      </c>
      <c r="E3676" s="10" t="s">
        <v>78</v>
      </c>
      <c r="F3676" s="10">
        <v>800</v>
      </c>
      <c r="G3676" s="10">
        <v>800</v>
      </c>
      <c r="H3676" s="10" t="s">
        <v>291</v>
      </c>
      <c r="I3676" s="10" t="str">
        <f>_xlfn.XLOOKUP(E3676,Country_MZ[MARKET_NODE],Country_MZ[COUNTRY_NAME])</f>
        <v>NORWAY</v>
      </c>
      <c r="J3676" s="10" t="str">
        <f>_xlfn.XLOOKUP(A3676,Country_MZ[MARKET_NODE],Country_MZ[COUNTRY_NAME])</f>
        <v>NORWAY</v>
      </c>
    </row>
    <row r="3677" spans="1:10" hidden="1">
      <c r="A3677" s="10" t="s">
        <v>74</v>
      </c>
      <c r="B3677" s="10" t="s">
        <v>78</v>
      </c>
      <c r="C3677" s="10" t="s">
        <v>473</v>
      </c>
      <c r="D3677" s="10">
        <v>2031</v>
      </c>
      <c r="E3677" s="10" t="s">
        <v>74</v>
      </c>
      <c r="F3677" s="10">
        <v>800</v>
      </c>
      <c r="G3677" s="10">
        <v>800</v>
      </c>
      <c r="H3677" s="10" t="s">
        <v>291</v>
      </c>
      <c r="I3677" s="10" t="str">
        <f>_xlfn.XLOOKUP(E3677,Country_MZ[MARKET_NODE],Country_MZ[COUNTRY_NAME])</f>
        <v>NORWAY</v>
      </c>
      <c r="J3677" s="10" t="str">
        <f>_xlfn.XLOOKUP(A3677,Country_MZ[MARKET_NODE],Country_MZ[COUNTRY_NAME])</f>
        <v>NORWAY</v>
      </c>
    </row>
    <row r="3678" spans="1:10" hidden="1">
      <c r="A3678" s="10" t="s">
        <v>74</v>
      </c>
      <c r="B3678" s="10" t="s">
        <v>78</v>
      </c>
      <c r="C3678" s="10" t="s">
        <v>473</v>
      </c>
      <c r="D3678" s="10">
        <v>2031</v>
      </c>
      <c r="E3678" s="10" t="s">
        <v>78</v>
      </c>
      <c r="F3678" s="10">
        <v>800</v>
      </c>
      <c r="G3678" s="10">
        <v>800</v>
      </c>
      <c r="H3678" s="10" t="s">
        <v>291</v>
      </c>
      <c r="I3678" s="10" t="str">
        <f>_xlfn.XLOOKUP(E3678,Country_MZ[MARKET_NODE],Country_MZ[COUNTRY_NAME])</f>
        <v>NORWAY</v>
      </c>
      <c r="J3678" s="10" t="str">
        <f>_xlfn.XLOOKUP(A3678,Country_MZ[MARKET_NODE],Country_MZ[COUNTRY_NAME])</f>
        <v>NORWAY</v>
      </c>
    </row>
    <row r="3679" spans="1:10" hidden="1">
      <c r="A3679" s="10" t="s">
        <v>74</v>
      </c>
      <c r="B3679" s="10" t="s">
        <v>78</v>
      </c>
      <c r="C3679" s="10" t="s">
        <v>473</v>
      </c>
      <c r="D3679" s="10">
        <v>2032</v>
      </c>
      <c r="E3679" s="10" t="s">
        <v>74</v>
      </c>
      <c r="F3679" s="10">
        <v>800</v>
      </c>
      <c r="G3679" s="10">
        <v>800</v>
      </c>
      <c r="H3679" s="10" t="s">
        <v>291</v>
      </c>
      <c r="I3679" s="10" t="str">
        <f>_xlfn.XLOOKUP(E3679,Country_MZ[MARKET_NODE],Country_MZ[COUNTRY_NAME])</f>
        <v>NORWAY</v>
      </c>
      <c r="J3679" s="10" t="str">
        <f>_xlfn.XLOOKUP(A3679,Country_MZ[MARKET_NODE],Country_MZ[COUNTRY_NAME])</f>
        <v>NORWAY</v>
      </c>
    </row>
    <row r="3680" spans="1:10" hidden="1">
      <c r="A3680" s="10" t="s">
        <v>74</v>
      </c>
      <c r="B3680" s="10" t="s">
        <v>78</v>
      </c>
      <c r="C3680" s="10" t="s">
        <v>473</v>
      </c>
      <c r="D3680" s="10">
        <v>2032</v>
      </c>
      <c r="E3680" s="10" t="s">
        <v>78</v>
      </c>
      <c r="F3680" s="10">
        <v>800</v>
      </c>
      <c r="G3680" s="10">
        <v>800</v>
      </c>
      <c r="H3680" s="10" t="s">
        <v>291</v>
      </c>
      <c r="I3680" s="10" t="str">
        <f>_xlfn.XLOOKUP(E3680,Country_MZ[MARKET_NODE],Country_MZ[COUNTRY_NAME])</f>
        <v>NORWAY</v>
      </c>
      <c r="J3680" s="10" t="str">
        <f>_xlfn.XLOOKUP(A3680,Country_MZ[MARKET_NODE],Country_MZ[COUNTRY_NAME])</f>
        <v>NORWAY</v>
      </c>
    </row>
    <row r="3681" spans="1:10" hidden="1">
      <c r="A3681" s="10" t="s">
        <v>74</v>
      </c>
      <c r="B3681" s="10" t="s">
        <v>78</v>
      </c>
      <c r="C3681" s="10" t="s">
        <v>473</v>
      </c>
      <c r="D3681" s="10">
        <v>2033</v>
      </c>
      <c r="E3681" s="10" t="s">
        <v>74</v>
      </c>
      <c r="F3681" s="10">
        <v>800</v>
      </c>
      <c r="G3681" s="10">
        <v>800</v>
      </c>
      <c r="H3681" s="10" t="s">
        <v>291</v>
      </c>
      <c r="I3681" s="10" t="str">
        <f>_xlfn.XLOOKUP(E3681,Country_MZ[MARKET_NODE],Country_MZ[COUNTRY_NAME])</f>
        <v>NORWAY</v>
      </c>
      <c r="J3681" s="10" t="str">
        <f>_xlfn.XLOOKUP(A3681,Country_MZ[MARKET_NODE],Country_MZ[COUNTRY_NAME])</f>
        <v>NORWAY</v>
      </c>
    </row>
    <row r="3682" spans="1:10" hidden="1">
      <c r="A3682" s="10" t="s">
        <v>74</v>
      </c>
      <c r="B3682" s="10" t="s">
        <v>78</v>
      </c>
      <c r="C3682" s="10" t="s">
        <v>473</v>
      </c>
      <c r="D3682" s="10">
        <v>2033</v>
      </c>
      <c r="E3682" s="10" t="s">
        <v>78</v>
      </c>
      <c r="F3682" s="10">
        <v>800</v>
      </c>
      <c r="G3682" s="10">
        <v>800</v>
      </c>
      <c r="H3682" s="10" t="s">
        <v>291</v>
      </c>
      <c r="I3682" s="10" t="str">
        <f>_xlfn.XLOOKUP(E3682,Country_MZ[MARKET_NODE],Country_MZ[COUNTRY_NAME])</f>
        <v>NORWAY</v>
      </c>
      <c r="J3682" s="10" t="str">
        <f>_xlfn.XLOOKUP(A3682,Country_MZ[MARKET_NODE],Country_MZ[COUNTRY_NAME])</f>
        <v>NORWAY</v>
      </c>
    </row>
    <row r="3683" spans="1:10" hidden="1">
      <c r="A3683" s="10" t="s">
        <v>74</v>
      </c>
      <c r="B3683" s="10" t="s">
        <v>78</v>
      </c>
      <c r="C3683" s="10" t="s">
        <v>473</v>
      </c>
      <c r="D3683" s="10">
        <v>2034</v>
      </c>
      <c r="E3683" s="10" t="s">
        <v>74</v>
      </c>
      <c r="F3683" s="10">
        <v>800</v>
      </c>
      <c r="G3683" s="10">
        <v>800</v>
      </c>
      <c r="H3683" s="10" t="s">
        <v>291</v>
      </c>
      <c r="I3683" s="10" t="str">
        <f>_xlfn.XLOOKUP(E3683,Country_MZ[MARKET_NODE],Country_MZ[COUNTRY_NAME])</f>
        <v>NORWAY</v>
      </c>
      <c r="J3683" s="10" t="str">
        <f>_xlfn.XLOOKUP(A3683,Country_MZ[MARKET_NODE],Country_MZ[COUNTRY_NAME])</f>
        <v>NORWAY</v>
      </c>
    </row>
    <row r="3684" spans="1:10" hidden="1">
      <c r="A3684" s="10" t="s">
        <v>74</v>
      </c>
      <c r="B3684" s="10" t="s">
        <v>78</v>
      </c>
      <c r="C3684" s="10" t="s">
        <v>473</v>
      </c>
      <c r="D3684" s="10">
        <v>2034</v>
      </c>
      <c r="E3684" s="10" t="s">
        <v>78</v>
      </c>
      <c r="F3684" s="10">
        <v>800</v>
      </c>
      <c r="G3684" s="10">
        <v>800</v>
      </c>
      <c r="H3684" s="10" t="s">
        <v>291</v>
      </c>
      <c r="I3684" s="10" t="str">
        <f>_xlfn.XLOOKUP(E3684,Country_MZ[MARKET_NODE],Country_MZ[COUNTRY_NAME])</f>
        <v>NORWAY</v>
      </c>
      <c r="J3684" s="10" t="str">
        <f>_xlfn.XLOOKUP(A3684,Country_MZ[MARKET_NODE],Country_MZ[COUNTRY_NAME])</f>
        <v>NORWAY</v>
      </c>
    </row>
    <row r="3685" spans="1:10" hidden="1">
      <c r="A3685" s="10" t="s">
        <v>74</v>
      </c>
      <c r="B3685" s="10" t="s">
        <v>78</v>
      </c>
      <c r="C3685" s="10" t="s">
        <v>473</v>
      </c>
      <c r="D3685" s="10">
        <v>2035</v>
      </c>
      <c r="E3685" s="10" t="s">
        <v>74</v>
      </c>
      <c r="F3685" s="10">
        <v>800</v>
      </c>
      <c r="G3685" s="10">
        <v>800</v>
      </c>
      <c r="H3685" s="10" t="s">
        <v>291</v>
      </c>
      <c r="I3685" s="10" t="str">
        <f>_xlfn.XLOOKUP(E3685,Country_MZ[MARKET_NODE],Country_MZ[COUNTRY_NAME])</f>
        <v>NORWAY</v>
      </c>
      <c r="J3685" s="10" t="str">
        <f>_xlfn.XLOOKUP(A3685,Country_MZ[MARKET_NODE],Country_MZ[COUNTRY_NAME])</f>
        <v>NORWAY</v>
      </c>
    </row>
    <row r="3686" spans="1:10" hidden="1">
      <c r="A3686" s="10" t="s">
        <v>74</v>
      </c>
      <c r="B3686" s="10" t="s">
        <v>78</v>
      </c>
      <c r="C3686" s="10" t="s">
        <v>473</v>
      </c>
      <c r="D3686" s="10">
        <v>2035</v>
      </c>
      <c r="E3686" s="10" t="s">
        <v>78</v>
      </c>
      <c r="F3686" s="10">
        <v>800</v>
      </c>
      <c r="G3686" s="10">
        <v>800</v>
      </c>
      <c r="H3686" s="10" t="s">
        <v>291</v>
      </c>
      <c r="I3686" s="10" t="str">
        <f>_xlfn.XLOOKUP(E3686,Country_MZ[MARKET_NODE],Country_MZ[COUNTRY_NAME])</f>
        <v>NORWAY</v>
      </c>
      <c r="J3686" s="10" t="str">
        <f>_xlfn.XLOOKUP(A3686,Country_MZ[MARKET_NODE],Country_MZ[COUNTRY_NAME])</f>
        <v>NORWAY</v>
      </c>
    </row>
    <row r="3687" spans="1:10" hidden="1">
      <c r="A3687" s="10" t="s">
        <v>74</v>
      </c>
      <c r="B3687" s="10" t="s">
        <v>84</v>
      </c>
      <c r="C3687" s="10" t="s">
        <v>474</v>
      </c>
      <c r="D3687" s="10">
        <v>2025</v>
      </c>
      <c r="E3687" s="10" t="s">
        <v>74</v>
      </c>
      <c r="F3687" s="10">
        <v>600</v>
      </c>
      <c r="G3687" s="10">
        <v>600</v>
      </c>
      <c r="H3687" s="10" t="s">
        <v>291</v>
      </c>
      <c r="I3687" s="10" t="str">
        <f>_xlfn.XLOOKUP(E3687,Country_MZ[MARKET_NODE],Country_MZ[COUNTRY_NAME])</f>
        <v>NORWAY</v>
      </c>
      <c r="J3687" s="10" t="str">
        <f>_xlfn.XLOOKUP(A3687,Country_MZ[MARKET_NODE],Country_MZ[COUNTRY_NAME])</f>
        <v>NORWAY</v>
      </c>
    </row>
    <row r="3688" spans="1:10" hidden="1">
      <c r="A3688" s="10" t="s">
        <v>74</v>
      </c>
      <c r="B3688" s="10" t="s">
        <v>84</v>
      </c>
      <c r="C3688" s="10" t="s">
        <v>474</v>
      </c>
      <c r="D3688" s="10">
        <v>2025</v>
      </c>
      <c r="E3688" s="10" t="s">
        <v>84</v>
      </c>
      <c r="F3688" s="10">
        <v>600</v>
      </c>
      <c r="G3688" s="10">
        <v>600</v>
      </c>
      <c r="H3688" s="10" t="s">
        <v>291</v>
      </c>
      <c r="I3688" s="10" t="str">
        <f>_xlfn.XLOOKUP(E3688,Country_MZ[MARKET_NODE],Country_MZ[COUNTRY_NAME])</f>
        <v>SWEDEN</v>
      </c>
      <c r="J3688" s="10" t="str">
        <f>_xlfn.XLOOKUP(A3688,Country_MZ[MARKET_NODE],Country_MZ[COUNTRY_NAME])</f>
        <v>NORWAY</v>
      </c>
    </row>
    <row r="3689" spans="1:10" hidden="1">
      <c r="A3689" s="10" t="s">
        <v>74</v>
      </c>
      <c r="B3689" s="10" t="s">
        <v>84</v>
      </c>
      <c r="C3689" s="10" t="s">
        <v>474</v>
      </c>
      <c r="D3689" s="10">
        <v>2026</v>
      </c>
      <c r="E3689" s="10" t="s">
        <v>74</v>
      </c>
      <c r="F3689" s="10">
        <v>600</v>
      </c>
      <c r="G3689" s="10">
        <v>600</v>
      </c>
      <c r="H3689" s="10" t="s">
        <v>291</v>
      </c>
      <c r="I3689" s="10" t="str">
        <f>_xlfn.XLOOKUP(E3689,Country_MZ[MARKET_NODE],Country_MZ[COUNTRY_NAME])</f>
        <v>NORWAY</v>
      </c>
      <c r="J3689" s="10" t="str">
        <f>_xlfn.XLOOKUP(A3689,Country_MZ[MARKET_NODE],Country_MZ[COUNTRY_NAME])</f>
        <v>NORWAY</v>
      </c>
    </row>
    <row r="3690" spans="1:10" hidden="1">
      <c r="A3690" s="10" t="s">
        <v>74</v>
      </c>
      <c r="B3690" s="10" t="s">
        <v>84</v>
      </c>
      <c r="C3690" s="10" t="s">
        <v>474</v>
      </c>
      <c r="D3690" s="10">
        <v>2026</v>
      </c>
      <c r="E3690" s="10" t="s">
        <v>84</v>
      </c>
      <c r="F3690" s="10">
        <v>600</v>
      </c>
      <c r="G3690" s="10">
        <v>600</v>
      </c>
      <c r="H3690" s="10" t="s">
        <v>291</v>
      </c>
      <c r="I3690" s="10" t="str">
        <f>_xlfn.XLOOKUP(E3690,Country_MZ[MARKET_NODE],Country_MZ[COUNTRY_NAME])</f>
        <v>SWEDEN</v>
      </c>
      <c r="J3690" s="10" t="str">
        <f>_xlfn.XLOOKUP(A3690,Country_MZ[MARKET_NODE],Country_MZ[COUNTRY_NAME])</f>
        <v>NORWAY</v>
      </c>
    </row>
    <row r="3691" spans="1:10" hidden="1">
      <c r="A3691" s="10" t="s">
        <v>74</v>
      </c>
      <c r="B3691" s="10" t="s">
        <v>84</v>
      </c>
      <c r="C3691" s="10" t="s">
        <v>474</v>
      </c>
      <c r="D3691" s="10">
        <v>2027</v>
      </c>
      <c r="E3691" s="10" t="s">
        <v>74</v>
      </c>
      <c r="F3691" s="10">
        <v>600</v>
      </c>
      <c r="G3691" s="10">
        <v>600</v>
      </c>
      <c r="H3691" s="10" t="s">
        <v>291</v>
      </c>
      <c r="I3691" s="10" t="str">
        <f>_xlfn.XLOOKUP(E3691,Country_MZ[MARKET_NODE],Country_MZ[COUNTRY_NAME])</f>
        <v>NORWAY</v>
      </c>
      <c r="J3691" s="10" t="str">
        <f>_xlfn.XLOOKUP(A3691,Country_MZ[MARKET_NODE],Country_MZ[COUNTRY_NAME])</f>
        <v>NORWAY</v>
      </c>
    </row>
    <row r="3692" spans="1:10" hidden="1">
      <c r="A3692" s="10" t="s">
        <v>74</v>
      </c>
      <c r="B3692" s="10" t="s">
        <v>84</v>
      </c>
      <c r="C3692" s="10" t="s">
        <v>474</v>
      </c>
      <c r="D3692" s="10">
        <v>2027</v>
      </c>
      <c r="E3692" s="10" t="s">
        <v>84</v>
      </c>
      <c r="F3692" s="10">
        <v>600</v>
      </c>
      <c r="G3692" s="10">
        <v>600</v>
      </c>
      <c r="H3692" s="10" t="s">
        <v>291</v>
      </c>
      <c r="I3692" s="10" t="str">
        <f>_xlfn.XLOOKUP(E3692,Country_MZ[MARKET_NODE],Country_MZ[COUNTRY_NAME])</f>
        <v>SWEDEN</v>
      </c>
      <c r="J3692" s="10" t="str">
        <f>_xlfn.XLOOKUP(A3692,Country_MZ[MARKET_NODE],Country_MZ[COUNTRY_NAME])</f>
        <v>NORWAY</v>
      </c>
    </row>
    <row r="3693" spans="1:10" hidden="1">
      <c r="A3693" s="10" t="s">
        <v>74</v>
      </c>
      <c r="B3693" s="10" t="s">
        <v>84</v>
      </c>
      <c r="C3693" s="10" t="s">
        <v>474</v>
      </c>
      <c r="D3693" s="10">
        <v>2028</v>
      </c>
      <c r="E3693" s="10" t="s">
        <v>74</v>
      </c>
      <c r="F3693" s="10">
        <v>600</v>
      </c>
      <c r="G3693" s="10">
        <v>600</v>
      </c>
      <c r="H3693" s="10" t="s">
        <v>291</v>
      </c>
      <c r="I3693" s="10" t="str">
        <f>_xlfn.XLOOKUP(E3693,Country_MZ[MARKET_NODE],Country_MZ[COUNTRY_NAME])</f>
        <v>NORWAY</v>
      </c>
      <c r="J3693" s="10" t="str">
        <f>_xlfn.XLOOKUP(A3693,Country_MZ[MARKET_NODE],Country_MZ[COUNTRY_NAME])</f>
        <v>NORWAY</v>
      </c>
    </row>
    <row r="3694" spans="1:10" hidden="1">
      <c r="A3694" s="10" t="s">
        <v>74</v>
      </c>
      <c r="B3694" s="10" t="s">
        <v>84</v>
      </c>
      <c r="C3694" s="10" t="s">
        <v>474</v>
      </c>
      <c r="D3694" s="10">
        <v>2028</v>
      </c>
      <c r="E3694" s="10" t="s">
        <v>84</v>
      </c>
      <c r="F3694" s="10">
        <v>600</v>
      </c>
      <c r="G3694" s="10">
        <v>600</v>
      </c>
      <c r="H3694" s="10" t="s">
        <v>291</v>
      </c>
      <c r="I3694" s="10" t="str">
        <f>_xlfn.XLOOKUP(E3694,Country_MZ[MARKET_NODE],Country_MZ[COUNTRY_NAME])</f>
        <v>SWEDEN</v>
      </c>
      <c r="J3694" s="10" t="str">
        <f>_xlfn.XLOOKUP(A3694,Country_MZ[MARKET_NODE],Country_MZ[COUNTRY_NAME])</f>
        <v>NORWAY</v>
      </c>
    </row>
    <row r="3695" spans="1:10" hidden="1">
      <c r="A3695" s="10" t="s">
        <v>74</v>
      </c>
      <c r="B3695" s="10" t="s">
        <v>84</v>
      </c>
      <c r="C3695" s="10" t="s">
        <v>474</v>
      </c>
      <c r="D3695" s="10">
        <v>2029</v>
      </c>
      <c r="E3695" s="10" t="s">
        <v>74</v>
      </c>
      <c r="F3695" s="10">
        <v>600</v>
      </c>
      <c r="G3695" s="10">
        <v>600</v>
      </c>
      <c r="H3695" s="10" t="s">
        <v>291</v>
      </c>
      <c r="I3695" s="10" t="str">
        <f>_xlfn.XLOOKUP(E3695,Country_MZ[MARKET_NODE],Country_MZ[COUNTRY_NAME])</f>
        <v>NORWAY</v>
      </c>
      <c r="J3695" s="10" t="str">
        <f>_xlfn.XLOOKUP(A3695,Country_MZ[MARKET_NODE],Country_MZ[COUNTRY_NAME])</f>
        <v>NORWAY</v>
      </c>
    </row>
    <row r="3696" spans="1:10" hidden="1">
      <c r="A3696" s="10" t="s">
        <v>74</v>
      </c>
      <c r="B3696" s="10" t="s">
        <v>84</v>
      </c>
      <c r="C3696" s="10" t="s">
        <v>474</v>
      </c>
      <c r="D3696" s="10">
        <v>2029</v>
      </c>
      <c r="E3696" s="10" t="s">
        <v>84</v>
      </c>
      <c r="F3696" s="10">
        <v>600</v>
      </c>
      <c r="G3696" s="10">
        <v>600</v>
      </c>
      <c r="H3696" s="10" t="s">
        <v>291</v>
      </c>
      <c r="I3696" s="10" t="str">
        <f>_xlfn.XLOOKUP(E3696,Country_MZ[MARKET_NODE],Country_MZ[COUNTRY_NAME])</f>
        <v>SWEDEN</v>
      </c>
      <c r="J3696" s="10" t="str">
        <f>_xlfn.XLOOKUP(A3696,Country_MZ[MARKET_NODE],Country_MZ[COUNTRY_NAME])</f>
        <v>NORWAY</v>
      </c>
    </row>
    <row r="3697" spans="1:10" hidden="1">
      <c r="A3697" s="10" t="s">
        <v>74</v>
      </c>
      <c r="B3697" s="10" t="s">
        <v>84</v>
      </c>
      <c r="C3697" s="10" t="s">
        <v>474</v>
      </c>
      <c r="D3697" s="10">
        <v>2030</v>
      </c>
      <c r="E3697" s="10" t="s">
        <v>74</v>
      </c>
      <c r="F3697" s="10">
        <v>600</v>
      </c>
      <c r="G3697" s="10">
        <v>600</v>
      </c>
      <c r="H3697" s="10" t="s">
        <v>291</v>
      </c>
      <c r="I3697" s="10" t="str">
        <f>_xlfn.XLOOKUP(E3697,Country_MZ[MARKET_NODE],Country_MZ[COUNTRY_NAME])</f>
        <v>NORWAY</v>
      </c>
      <c r="J3697" s="10" t="str">
        <f>_xlfn.XLOOKUP(A3697,Country_MZ[MARKET_NODE],Country_MZ[COUNTRY_NAME])</f>
        <v>NORWAY</v>
      </c>
    </row>
    <row r="3698" spans="1:10" hidden="1">
      <c r="A3698" s="10" t="s">
        <v>74</v>
      </c>
      <c r="B3698" s="10" t="s">
        <v>84</v>
      </c>
      <c r="C3698" s="10" t="s">
        <v>474</v>
      </c>
      <c r="D3698" s="10">
        <v>2030</v>
      </c>
      <c r="E3698" s="10" t="s">
        <v>84</v>
      </c>
      <c r="F3698" s="10">
        <v>600</v>
      </c>
      <c r="G3698" s="10">
        <v>600</v>
      </c>
      <c r="H3698" s="10" t="s">
        <v>291</v>
      </c>
      <c r="I3698" s="10" t="str">
        <f>_xlfn.XLOOKUP(E3698,Country_MZ[MARKET_NODE],Country_MZ[COUNTRY_NAME])</f>
        <v>SWEDEN</v>
      </c>
      <c r="J3698" s="10" t="str">
        <f>_xlfn.XLOOKUP(A3698,Country_MZ[MARKET_NODE],Country_MZ[COUNTRY_NAME])</f>
        <v>NORWAY</v>
      </c>
    </row>
    <row r="3699" spans="1:10" hidden="1">
      <c r="A3699" s="10" t="s">
        <v>74</v>
      </c>
      <c r="B3699" s="10" t="s">
        <v>84</v>
      </c>
      <c r="C3699" s="10" t="s">
        <v>474</v>
      </c>
      <c r="D3699" s="10">
        <v>2031</v>
      </c>
      <c r="E3699" s="10" t="s">
        <v>74</v>
      </c>
      <c r="F3699" s="10">
        <v>600</v>
      </c>
      <c r="G3699" s="10">
        <v>600</v>
      </c>
      <c r="H3699" s="10" t="s">
        <v>291</v>
      </c>
      <c r="I3699" s="10" t="str">
        <f>_xlfn.XLOOKUP(E3699,Country_MZ[MARKET_NODE],Country_MZ[COUNTRY_NAME])</f>
        <v>NORWAY</v>
      </c>
      <c r="J3699" s="10" t="str">
        <f>_xlfn.XLOOKUP(A3699,Country_MZ[MARKET_NODE],Country_MZ[COUNTRY_NAME])</f>
        <v>NORWAY</v>
      </c>
    </row>
    <row r="3700" spans="1:10" hidden="1">
      <c r="A3700" s="10" t="s">
        <v>74</v>
      </c>
      <c r="B3700" s="10" t="s">
        <v>84</v>
      </c>
      <c r="C3700" s="10" t="s">
        <v>474</v>
      </c>
      <c r="D3700" s="10">
        <v>2031</v>
      </c>
      <c r="E3700" s="10" t="s">
        <v>84</v>
      </c>
      <c r="F3700" s="10">
        <v>600</v>
      </c>
      <c r="G3700" s="10">
        <v>600</v>
      </c>
      <c r="H3700" s="10" t="s">
        <v>291</v>
      </c>
      <c r="I3700" s="10" t="str">
        <f>_xlfn.XLOOKUP(E3700,Country_MZ[MARKET_NODE],Country_MZ[COUNTRY_NAME])</f>
        <v>SWEDEN</v>
      </c>
      <c r="J3700" s="10" t="str">
        <f>_xlfn.XLOOKUP(A3700,Country_MZ[MARKET_NODE],Country_MZ[COUNTRY_NAME])</f>
        <v>NORWAY</v>
      </c>
    </row>
    <row r="3701" spans="1:10" hidden="1">
      <c r="A3701" s="10" t="s">
        <v>74</v>
      </c>
      <c r="B3701" s="10" t="s">
        <v>84</v>
      </c>
      <c r="C3701" s="10" t="s">
        <v>474</v>
      </c>
      <c r="D3701" s="10">
        <v>2032</v>
      </c>
      <c r="E3701" s="10" t="s">
        <v>74</v>
      </c>
      <c r="F3701" s="10">
        <v>600</v>
      </c>
      <c r="G3701" s="10">
        <v>600</v>
      </c>
      <c r="H3701" s="10" t="s">
        <v>291</v>
      </c>
      <c r="I3701" s="10" t="str">
        <f>_xlfn.XLOOKUP(E3701,Country_MZ[MARKET_NODE],Country_MZ[COUNTRY_NAME])</f>
        <v>NORWAY</v>
      </c>
      <c r="J3701" s="10" t="str">
        <f>_xlfn.XLOOKUP(A3701,Country_MZ[MARKET_NODE],Country_MZ[COUNTRY_NAME])</f>
        <v>NORWAY</v>
      </c>
    </row>
    <row r="3702" spans="1:10" hidden="1">
      <c r="A3702" s="10" t="s">
        <v>74</v>
      </c>
      <c r="B3702" s="10" t="s">
        <v>84</v>
      </c>
      <c r="C3702" s="10" t="s">
        <v>474</v>
      </c>
      <c r="D3702" s="10">
        <v>2032</v>
      </c>
      <c r="E3702" s="10" t="s">
        <v>84</v>
      </c>
      <c r="F3702" s="10">
        <v>600</v>
      </c>
      <c r="G3702" s="10">
        <v>600</v>
      </c>
      <c r="H3702" s="10" t="s">
        <v>291</v>
      </c>
      <c r="I3702" s="10" t="str">
        <f>_xlfn.XLOOKUP(E3702,Country_MZ[MARKET_NODE],Country_MZ[COUNTRY_NAME])</f>
        <v>SWEDEN</v>
      </c>
      <c r="J3702" s="10" t="str">
        <f>_xlfn.XLOOKUP(A3702,Country_MZ[MARKET_NODE],Country_MZ[COUNTRY_NAME])</f>
        <v>NORWAY</v>
      </c>
    </row>
    <row r="3703" spans="1:10" hidden="1">
      <c r="A3703" s="10" t="s">
        <v>74</v>
      </c>
      <c r="B3703" s="10" t="s">
        <v>84</v>
      </c>
      <c r="C3703" s="10" t="s">
        <v>474</v>
      </c>
      <c r="D3703" s="10">
        <v>2033</v>
      </c>
      <c r="E3703" s="10" t="s">
        <v>74</v>
      </c>
      <c r="F3703" s="10">
        <v>600</v>
      </c>
      <c r="G3703" s="10">
        <v>600</v>
      </c>
      <c r="H3703" s="10" t="s">
        <v>291</v>
      </c>
      <c r="I3703" s="10" t="str">
        <f>_xlfn.XLOOKUP(E3703,Country_MZ[MARKET_NODE],Country_MZ[COUNTRY_NAME])</f>
        <v>NORWAY</v>
      </c>
      <c r="J3703" s="10" t="str">
        <f>_xlfn.XLOOKUP(A3703,Country_MZ[MARKET_NODE],Country_MZ[COUNTRY_NAME])</f>
        <v>NORWAY</v>
      </c>
    </row>
    <row r="3704" spans="1:10" hidden="1">
      <c r="A3704" s="10" t="s">
        <v>74</v>
      </c>
      <c r="B3704" s="10" t="s">
        <v>84</v>
      </c>
      <c r="C3704" s="10" t="s">
        <v>474</v>
      </c>
      <c r="D3704" s="10">
        <v>2033</v>
      </c>
      <c r="E3704" s="10" t="s">
        <v>84</v>
      </c>
      <c r="F3704" s="10">
        <v>600</v>
      </c>
      <c r="G3704" s="10">
        <v>600</v>
      </c>
      <c r="H3704" s="10" t="s">
        <v>291</v>
      </c>
      <c r="I3704" s="10" t="str">
        <f>_xlfn.XLOOKUP(E3704,Country_MZ[MARKET_NODE],Country_MZ[COUNTRY_NAME])</f>
        <v>SWEDEN</v>
      </c>
      <c r="J3704" s="10" t="str">
        <f>_xlfn.XLOOKUP(A3704,Country_MZ[MARKET_NODE],Country_MZ[COUNTRY_NAME])</f>
        <v>NORWAY</v>
      </c>
    </row>
    <row r="3705" spans="1:10" hidden="1">
      <c r="A3705" s="10" t="s">
        <v>74</v>
      </c>
      <c r="B3705" s="10" t="s">
        <v>84</v>
      </c>
      <c r="C3705" s="10" t="s">
        <v>474</v>
      </c>
      <c r="D3705" s="10">
        <v>2034</v>
      </c>
      <c r="E3705" s="10" t="s">
        <v>74</v>
      </c>
      <c r="F3705" s="10">
        <v>600</v>
      </c>
      <c r="G3705" s="10">
        <v>600</v>
      </c>
      <c r="H3705" s="10" t="s">
        <v>291</v>
      </c>
      <c r="I3705" s="10" t="str">
        <f>_xlfn.XLOOKUP(E3705,Country_MZ[MARKET_NODE],Country_MZ[COUNTRY_NAME])</f>
        <v>NORWAY</v>
      </c>
      <c r="J3705" s="10" t="str">
        <f>_xlfn.XLOOKUP(A3705,Country_MZ[MARKET_NODE],Country_MZ[COUNTRY_NAME])</f>
        <v>NORWAY</v>
      </c>
    </row>
    <row r="3706" spans="1:10" hidden="1">
      <c r="A3706" s="10" t="s">
        <v>74</v>
      </c>
      <c r="B3706" s="10" t="s">
        <v>84</v>
      </c>
      <c r="C3706" s="10" t="s">
        <v>474</v>
      </c>
      <c r="D3706" s="10">
        <v>2034</v>
      </c>
      <c r="E3706" s="10" t="s">
        <v>84</v>
      </c>
      <c r="F3706" s="10">
        <v>600</v>
      </c>
      <c r="G3706" s="10">
        <v>600</v>
      </c>
      <c r="H3706" s="10" t="s">
        <v>291</v>
      </c>
      <c r="I3706" s="10" t="str">
        <f>_xlfn.XLOOKUP(E3706,Country_MZ[MARKET_NODE],Country_MZ[COUNTRY_NAME])</f>
        <v>SWEDEN</v>
      </c>
      <c r="J3706" s="10" t="str">
        <f>_xlfn.XLOOKUP(A3706,Country_MZ[MARKET_NODE],Country_MZ[COUNTRY_NAME])</f>
        <v>NORWAY</v>
      </c>
    </row>
    <row r="3707" spans="1:10" hidden="1">
      <c r="A3707" s="10" t="s">
        <v>74</v>
      </c>
      <c r="B3707" s="10" t="s">
        <v>84</v>
      </c>
      <c r="C3707" s="10" t="s">
        <v>474</v>
      </c>
      <c r="D3707" s="10">
        <v>2035</v>
      </c>
      <c r="E3707" s="10" t="s">
        <v>74</v>
      </c>
      <c r="F3707" s="10">
        <v>600</v>
      </c>
      <c r="G3707" s="10">
        <v>600</v>
      </c>
      <c r="H3707" s="10" t="s">
        <v>291</v>
      </c>
      <c r="I3707" s="10" t="str">
        <f>_xlfn.XLOOKUP(E3707,Country_MZ[MARKET_NODE],Country_MZ[COUNTRY_NAME])</f>
        <v>NORWAY</v>
      </c>
      <c r="J3707" s="10" t="str">
        <f>_xlfn.XLOOKUP(A3707,Country_MZ[MARKET_NODE],Country_MZ[COUNTRY_NAME])</f>
        <v>NORWAY</v>
      </c>
    </row>
    <row r="3708" spans="1:10" hidden="1">
      <c r="A3708" s="10" t="s">
        <v>74</v>
      </c>
      <c r="B3708" s="10" t="s">
        <v>84</v>
      </c>
      <c r="C3708" s="10" t="s">
        <v>474</v>
      </c>
      <c r="D3708" s="10">
        <v>2035</v>
      </c>
      <c r="E3708" s="10" t="s">
        <v>84</v>
      </c>
      <c r="F3708" s="10">
        <v>600</v>
      </c>
      <c r="G3708" s="10">
        <v>600</v>
      </c>
      <c r="H3708" s="10" t="s">
        <v>291</v>
      </c>
      <c r="I3708" s="10" t="str">
        <f>_xlfn.XLOOKUP(E3708,Country_MZ[MARKET_NODE],Country_MZ[COUNTRY_NAME])</f>
        <v>SWEDEN</v>
      </c>
      <c r="J3708" s="10" t="str">
        <f>_xlfn.XLOOKUP(A3708,Country_MZ[MARKET_NODE],Country_MZ[COUNTRY_NAME])</f>
        <v>NORWAY</v>
      </c>
    </row>
    <row r="3709" spans="1:10" hidden="1">
      <c r="A3709" s="10" t="s">
        <v>75</v>
      </c>
      <c r="B3709" s="10" t="s">
        <v>49</v>
      </c>
      <c r="C3709" s="10" t="s">
        <v>475</v>
      </c>
      <c r="D3709" s="10">
        <v>2025</v>
      </c>
      <c r="E3709" s="10" t="s">
        <v>49</v>
      </c>
      <c r="F3709" s="10">
        <v>80</v>
      </c>
      <c r="G3709" s="10">
        <v>80</v>
      </c>
      <c r="H3709" s="10" t="s">
        <v>291</v>
      </c>
      <c r="I3709" s="10" t="str">
        <f>_xlfn.XLOOKUP(E3709,Country_MZ[MARKET_NODE],Country_MZ[COUNTRY_NAME])</f>
        <v>FINLAND</v>
      </c>
      <c r="J3709" s="10" t="str">
        <f>_xlfn.XLOOKUP(A3709,Country_MZ[MARKET_NODE],Country_MZ[COUNTRY_NAME])</f>
        <v>NORWAY</v>
      </c>
    </row>
    <row r="3710" spans="1:10" hidden="1">
      <c r="A3710" s="10" t="s">
        <v>75</v>
      </c>
      <c r="B3710" s="10" t="s">
        <v>49</v>
      </c>
      <c r="C3710" s="10" t="s">
        <v>475</v>
      </c>
      <c r="D3710" s="10">
        <v>2025</v>
      </c>
      <c r="E3710" s="10" t="s">
        <v>75</v>
      </c>
      <c r="F3710" s="10">
        <v>120</v>
      </c>
      <c r="G3710" s="10">
        <v>120</v>
      </c>
      <c r="H3710" s="10" t="s">
        <v>291</v>
      </c>
      <c r="I3710" s="10" t="str">
        <f>_xlfn.XLOOKUP(E3710,Country_MZ[MARKET_NODE],Country_MZ[COUNTRY_NAME])</f>
        <v>NORWAY</v>
      </c>
      <c r="J3710" s="10" t="str">
        <f>_xlfn.XLOOKUP(A3710,Country_MZ[MARKET_NODE],Country_MZ[COUNTRY_NAME])</f>
        <v>NORWAY</v>
      </c>
    </row>
    <row r="3711" spans="1:10" hidden="1">
      <c r="A3711" s="10" t="s">
        <v>75</v>
      </c>
      <c r="B3711" s="10" t="s">
        <v>49</v>
      </c>
      <c r="C3711" s="10" t="s">
        <v>475</v>
      </c>
      <c r="D3711" s="10">
        <v>2026</v>
      </c>
      <c r="E3711" s="10" t="s">
        <v>49</v>
      </c>
      <c r="F3711" s="10">
        <v>80</v>
      </c>
      <c r="G3711" s="10">
        <v>80</v>
      </c>
      <c r="H3711" s="10" t="s">
        <v>291</v>
      </c>
      <c r="I3711" s="10" t="str">
        <f>_xlfn.XLOOKUP(E3711,Country_MZ[MARKET_NODE],Country_MZ[COUNTRY_NAME])</f>
        <v>FINLAND</v>
      </c>
      <c r="J3711" s="10" t="str">
        <f>_xlfn.XLOOKUP(A3711,Country_MZ[MARKET_NODE],Country_MZ[COUNTRY_NAME])</f>
        <v>NORWAY</v>
      </c>
    </row>
    <row r="3712" spans="1:10" hidden="1">
      <c r="A3712" s="10" t="s">
        <v>75</v>
      </c>
      <c r="B3712" s="10" t="s">
        <v>49</v>
      </c>
      <c r="C3712" s="10" t="s">
        <v>475</v>
      </c>
      <c r="D3712" s="10">
        <v>2026</v>
      </c>
      <c r="E3712" s="10" t="s">
        <v>75</v>
      </c>
      <c r="F3712" s="10">
        <v>120</v>
      </c>
      <c r="G3712" s="10">
        <v>120</v>
      </c>
      <c r="H3712" s="10" t="s">
        <v>291</v>
      </c>
      <c r="I3712" s="10" t="str">
        <f>_xlfn.XLOOKUP(E3712,Country_MZ[MARKET_NODE],Country_MZ[COUNTRY_NAME])</f>
        <v>NORWAY</v>
      </c>
      <c r="J3712" s="10" t="str">
        <f>_xlfn.XLOOKUP(A3712,Country_MZ[MARKET_NODE],Country_MZ[COUNTRY_NAME])</f>
        <v>NORWAY</v>
      </c>
    </row>
    <row r="3713" spans="1:10" hidden="1">
      <c r="A3713" s="10" t="s">
        <v>75</v>
      </c>
      <c r="B3713" s="10" t="s">
        <v>49</v>
      </c>
      <c r="C3713" s="10" t="s">
        <v>475</v>
      </c>
      <c r="D3713" s="10">
        <v>2027</v>
      </c>
      <c r="E3713" s="10" t="s">
        <v>49</v>
      </c>
      <c r="F3713" s="10">
        <v>80</v>
      </c>
      <c r="G3713" s="10">
        <v>80</v>
      </c>
      <c r="H3713" s="10" t="s">
        <v>291</v>
      </c>
      <c r="I3713" s="10" t="str">
        <f>_xlfn.XLOOKUP(E3713,Country_MZ[MARKET_NODE],Country_MZ[COUNTRY_NAME])</f>
        <v>FINLAND</v>
      </c>
      <c r="J3713" s="10" t="str">
        <f>_xlfn.XLOOKUP(A3713,Country_MZ[MARKET_NODE],Country_MZ[COUNTRY_NAME])</f>
        <v>NORWAY</v>
      </c>
    </row>
    <row r="3714" spans="1:10" hidden="1">
      <c r="A3714" s="10" t="s">
        <v>75</v>
      </c>
      <c r="B3714" s="10" t="s">
        <v>49</v>
      </c>
      <c r="C3714" s="10" t="s">
        <v>475</v>
      </c>
      <c r="D3714" s="10">
        <v>2027</v>
      </c>
      <c r="E3714" s="10" t="s">
        <v>75</v>
      </c>
      <c r="F3714" s="10">
        <v>120</v>
      </c>
      <c r="G3714" s="10">
        <v>120</v>
      </c>
      <c r="H3714" s="10" t="s">
        <v>291</v>
      </c>
      <c r="I3714" s="10" t="str">
        <f>_xlfn.XLOOKUP(E3714,Country_MZ[MARKET_NODE],Country_MZ[COUNTRY_NAME])</f>
        <v>NORWAY</v>
      </c>
      <c r="J3714" s="10" t="str">
        <f>_xlfn.XLOOKUP(A3714,Country_MZ[MARKET_NODE],Country_MZ[COUNTRY_NAME])</f>
        <v>NORWAY</v>
      </c>
    </row>
    <row r="3715" spans="1:10" hidden="1">
      <c r="A3715" s="10" t="s">
        <v>75</v>
      </c>
      <c r="B3715" s="10" t="s">
        <v>49</v>
      </c>
      <c r="C3715" s="10" t="s">
        <v>475</v>
      </c>
      <c r="D3715" s="10">
        <v>2028</v>
      </c>
      <c r="E3715" s="10" t="s">
        <v>49</v>
      </c>
      <c r="F3715" s="10">
        <v>80</v>
      </c>
      <c r="G3715" s="10">
        <v>80</v>
      </c>
      <c r="H3715" s="10" t="s">
        <v>291</v>
      </c>
      <c r="I3715" s="10" t="str">
        <f>_xlfn.XLOOKUP(E3715,Country_MZ[MARKET_NODE],Country_MZ[COUNTRY_NAME])</f>
        <v>FINLAND</v>
      </c>
      <c r="J3715" s="10" t="str">
        <f>_xlfn.XLOOKUP(A3715,Country_MZ[MARKET_NODE],Country_MZ[COUNTRY_NAME])</f>
        <v>NORWAY</v>
      </c>
    </row>
    <row r="3716" spans="1:10" hidden="1">
      <c r="A3716" s="10" t="s">
        <v>75</v>
      </c>
      <c r="B3716" s="10" t="s">
        <v>49</v>
      </c>
      <c r="C3716" s="10" t="s">
        <v>475</v>
      </c>
      <c r="D3716" s="10">
        <v>2028</v>
      </c>
      <c r="E3716" s="10" t="s">
        <v>75</v>
      </c>
      <c r="F3716" s="10">
        <v>120</v>
      </c>
      <c r="G3716" s="10">
        <v>120</v>
      </c>
      <c r="H3716" s="10" t="s">
        <v>291</v>
      </c>
      <c r="I3716" s="10" t="str">
        <f>_xlfn.XLOOKUP(E3716,Country_MZ[MARKET_NODE],Country_MZ[COUNTRY_NAME])</f>
        <v>NORWAY</v>
      </c>
      <c r="J3716" s="10" t="str">
        <f>_xlfn.XLOOKUP(A3716,Country_MZ[MARKET_NODE],Country_MZ[COUNTRY_NAME])</f>
        <v>NORWAY</v>
      </c>
    </row>
    <row r="3717" spans="1:10" hidden="1">
      <c r="A3717" s="10" t="s">
        <v>75</v>
      </c>
      <c r="B3717" s="10" t="s">
        <v>49</v>
      </c>
      <c r="C3717" s="10" t="s">
        <v>475</v>
      </c>
      <c r="D3717" s="10">
        <v>2029</v>
      </c>
      <c r="E3717" s="10" t="s">
        <v>49</v>
      </c>
      <c r="F3717" s="10">
        <v>80</v>
      </c>
      <c r="G3717" s="10">
        <v>80</v>
      </c>
      <c r="H3717" s="10" t="s">
        <v>291</v>
      </c>
      <c r="I3717" s="10" t="str">
        <f>_xlfn.XLOOKUP(E3717,Country_MZ[MARKET_NODE],Country_MZ[COUNTRY_NAME])</f>
        <v>FINLAND</v>
      </c>
      <c r="J3717" s="10" t="str">
        <f>_xlfn.XLOOKUP(A3717,Country_MZ[MARKET_NODE],Country_MZ[COUNTRY_NAME])</f>
        <v>NORWAY</v>
      </c>
    </row>
    <row r="3718" spans="1:10" hidden="1">
      <c r="A3718" s="10" t="s">
        <v>75</v>
      </c>
      <c r="B3718" s="10" t="s">
        <v>49</v>
      </c>
      <c r="C3718" s="10" t="s">
        <v>475</v>
      </c>
      <c r="D3718" s="10">
        <v>2029</v>
      </c>
      <c r="E3718" s="10" t="s">
        <v>75</v>
      </c>
      <c r="F3718" s="10">
        <v>120</v>
      </c>
      <c r="G3718" s="10">
        <v>120</v>
      </c>
      <c r="H3718" s="10" t="s">
        <v>291</v>
      </c>
      <c r="I3718" s="10" t="str">
        <f>_xlfn.XLOOKUP(E3718,Country_MZ[MARKET_NODE],Country_MZ[COUNTRY_NAME])</f>
        <v>NORWAY</v>
      </c>
      <c r="J3718" s="10" t="str">
        <f>_xlfn.XLOOKUP(A3718,Country_MZ[MARKET_NODE],Country_MZ[COUNTRY_NAME])</f>
        <v>NORWAY</v>
      </c>
    </row>
    <row r="3719" spans="1:10" hidden="1">
      <c r="A3719" s="10" t="s">
        <v>75</v>
      </c>
      <c r="B3719" s="10" t="s">
        <v>49</v>
      </c>
      <c r="C3719" s="10" t="s">
        <v>475</v>
      </c>
      <c r="D3719" s="10">
        <v>2030</v>
      </c>
      <c r="E3719" s="10" t="s">
        <v>49</v>
      </c>
      <c r="F3719" s="10">
        <v>80</v>
      </c>
      <c r="G3719" s="10">
        <v>80</v>
      </c>
      <c r="H3719" s="10" t="s">
        <v>291</v>
      </c>
      <c r="I3719" s="10" t="str">
        <f>_xlfn.XLOOKUP(E3719,Country_MZ[MARKET_NODE],Country_MZ[COUNTRY_NAME])</f>
        <v>FINLAND</v>
      </c>
      <c r="J3719" s="10" t="str">
        <f>_xlfn.XLOOKUP(A3719,Country_MZ[MARKET_NODE],Country_MZ[COUNTRY_NAME])</f>
        <v>NORWAY</v>
      </c>
    </row>
    <row r="3720" spans="1:10" hidden="1">
      <c r="A3720" s="10" t="s">
        <v>75</v>
      </c>
      <c r="B3720" s="10" t="s">
        <v>49</v>
      </c>
      <c r="C3720" s="10" t="s">
        <v>475</v>
      </c>
      <c r="D3720" s="10">
        <v>2030</v>
      </c>
      <c r="E3720" s="10" t="s">
        <v>75</v>
      </c>
      <c r="F3720" s="10">
        <v>120</v>
      </c>
      <c r="G3720" s="10">
        <v>120</v>
      </c>
      <c r="H3720" s="10" t="s">
        <v>291</v>
      </c>
      <c r="I3720" s="10" t="str">
        <f>_xlfn.XLOOKUP(E3720,Country_MZ[MARKET_NODE],Country_MZ[COUNTRY_NAME])</f>
        <v>NORWAY</v>
      </c>
      <c r="J3720" s="10" t="str">
        <f>_xlfn.XLOOKUP(A3720,Country_MZ[MARKET_NODE],Country_MZ[COUNTRY_NAME])</f>
        <v>NORWAY</v>
      </c>
    </row>
    <row r="3721" spans="1:10" hidden="1">
      <c r="A3721" s="10" t="s">
        <v>75</v>
      </c>
      <c r="B3721" s="10" t="s">
        <v>49</v>
      </c>
      <c r="C3721" s="10" t="s">
        <v>475</v>
      </c>
      <c r="D3721" s="10">
        <v>2031</v>
      </c>
      <c r="E3721" s="10" t="s">
        <v>49</v>
      </c>
      <c r="F3721" s="10">
        <v>0</v>
      </c>
      <c r="G3721" s="10">
        <v>0</v>
      </c>
      <c r="H3721" s="10" t="s">
        <v>291</v>
      </c>
      <c r="I3721" s="10" t="str">
        <f>_xlfn.XLOOKUP(E3721,Country_MZ[MARKET_NODE],Country_MZ[COUNTRY_NAME])</f>
        <v>FINLAND</v>
      </c>
      <c r="J3721" s="10" t="str">
        <f>_xlfn.XLOOKUP(A3721,Country_MZ[MARKET_NODE],Country_MZ[COUNTRY_NAME])</f>
        <v>NORWAY</v>
      </c>
    </row>
    <row r="3722" spans="1:10" hidden="1">
      <c r="A3722" s="10" t="s">
        <v>75</v>
      </c>
      <c r="B3722" s="10" t="s">
        <v>49</v>
      </c>
      <c r="C3722" s="10" t="s">
        <v>475</v>
      </c>
      <c r="D3722" s="10">
        <v>2031</v>
      </c>
      <c r="E3722" s="10" t="s">
        <v>75</v>
      </c>
      <c r="F3722" s="10">
        <v>0</v>
      </c>
      <c r="G3722" s="10">
        <v>0</v>
      </c>
      <c r="H3722" s="10" t="s">
        <v>291</v>
      </c>
      <c r="I3722" s="10" t="str">
        <f>_xlfn.XLOOKUP(E3722,Country_MZ[MARKET_NODE],Country_MZ[COUNTRY_NAME])</f>
        <v>NORWAY</v>
      </c>
      <c r="J3722" s="10" t="str">
        <f>_xlfn.XLOOKUP(A3722,Country_MZ[MARKET_NODE],Country_MZ[COUNTRY_NAME])</f>
        <v>NORWAY</v>
      </c>
    </row>
    <row r="3723" spans="1:10" hidden="1">
      <c r="A3723" s="10" t="s">
        <v>75</v>
      </c>
      <c r="B3723" s="10" t="s">
        <v>49</v>
      </c>
      <c r="C3723" s="10" t="s">
        <v>475</v>
      </c>
      <c r="D3723" s="10">
        <v>2032</v>
      </c>
      <c r="E3723" s="10" t="s">
        <v>49</v>
      </c>
      <c r="F3723" s="10">
        <v>0</v>
      </c>
      <c r="G3723" s="10">
        <v>0</v>
      </c>
      <c r="H3723" s="10" t="s">
        <v>291</v>
      </c>
      <c r="I3723" s="10" t="str">
        <f>_xlfn.XLOOKUP(E3723,Country_MZ[MARKET_NODE],Country_MZ[COUNTRY_NAME])</f>
        <v>FINLAND</v>
      </c>
      <c r="J3723" s="10" t="str">
        <f>_xlfn.XLOOKUP(A3723,Country_MZ[MARKET_NODE],Country_MZ[COUNTRY_NAME])</f>
        <v>NORWAY</v>
      </c>
    </row>
    <row r="3724" spans="1:10" hidden="1">
      <c r="A3724" s="10" t="s">
        <v>75</v>
      </c>
      <c r="B3724" s="10" t="s">
        <v>49</v>
      </c>
      <c r="C3724" s="10" t="s">
        <v>475</v>
      </c>
      <c r="D3724" s="10">
        <v>2032</v>
      </c>
      <c r="E3724" s="10" t="s">
        <v>75</v>
      </c>
      <c r="F3724" s="10">
        <v>0</v>
      </c>
      <c r="G3724" s="10">
        <v>0</v>
      </c>
      <c r="H3724" s="10" t="s">
        <v>291</v>
      </c>
      <c r="I3724" s="10" t="str">
        <f>_xlfn.XLOOKUP(E3724,Country_MZ[MARKET_NODE],Country_MZ[COUNTRY_NAME])</f>
        <v>NORWAY</v>
      </c>
      <c r="J3724" s="10" t="str">
        <f>_xlfn.XLOOKUP(A3724,Country_MZ[MARKET_NODE],Country_MZ[COUNTRY_NAME])</f>
        <v>NORWAY</v>
      </c>
    </row>
    <row r="3725" spans="1:10" hidden="1">
      <c r="A3725" s="10" t="s">
        <v>75</v>
      </c>
      <c r="B3725" s="10" t="s">
        <v>49</v>
      </c>
      <c r="C3725" s="10" t="s">
        <v>475</v>
      </c>
      <c r="D3725" s="10">
        <v>2033</v>
      </c>
      <c r="E3725" s="10" t="s">
        <v>49</v>
      </c>
      <c r="F3725" s="10">
        <v>150</v>
      </c>
      <c r="G3725" s="10">
        <v>150</v>
      </c>
      <c r="H3725" s="10" t="s">
        <v>291</v>
      </c>
      <c r="I3725" s="10" t="str">
        <f>_xlfn.XLOOKUP(E3725,Country_MZ[MARKET_NODE],Country_MZ[COUNTRY_NAME])</f>
        <v>FINLAND</v>
      </c>
      <c r="J3725" s="10" t="str">
        <f>_xlfn.XLOOKUP(A3725,Country_MZ[MARKET_NODE],Country_MZ[COUNTRY_NAME])</f>
        <v>NORWAY</v>
      </c>
    </row>
    <row r="3726" spans="1:10" hidden="1">
      <c r="A3726" s="10" t="s">
        <v>75</v>
      </c>
      <c r="B3726" s="10" t="s">
        <v>49</v>
      </c>
      <c r="C3726" s="10" t="s">
        <v>475</v>
      </c>
      <c r="D3726" s="10">
        <v>2033</v>
      </c>
      <c r="E3726" s="10" t="s">
        <v>75</v>
      </c>
      <c r="F3726" s="10">
        <v>150</v>
      </c>
      <c r="G3726" s="10">
        <v>150</v>
      </c>
      <c r="H3726" s="10" t="s">
        <v>291</v>
      </c>
      <c r="I3726" s="10" t="str">
        <f>_xlfn.XLOOKUP(E3726,Country_MZ[MARKET_NODE],Country_MZ[COUNTRY_NAME])</f>
        <v>NORWAY</v>
      </c>
      <c r="J3726" s="10" t="str">
        <f>_xlfn.XLOOKUP(A3726,Country_MZ[MARKET_NODE],Country_MZ[COUNTRY_NAME])</f>
        <v>NORWAY</v>
      </c>
    </row>
    <row r="3727" spans="1:10" hidden="1">
      <c r="A3727" s="10" t="s">
        <v>75</v>
      </c>
      <c r="B3727" s="10" t="s">
        <v>49</v>
      </c>
      <c r="C3727" s="10" t="s">
        <v>475</v>
      </c>
      <c r="D3727" s="10">
        <v>2034</v>
      </c>
      <c r="E3727" s="10" t="s">
        <v>49</v>
      </c>
      <c r="F3727" s="10">
        <v>150</v>
      </c>
      <c r="G3727" s="10">
        <v>150</v>
      </c>
      <c r="H3727" s="10" t="s">
        <v>291</v>
      </c>
      <c r="I3727" s="10" t="str">
        <f>_xlfn.XLOOKUP(E3727,Country_MZ[MARKET_NODE],Country_MZ[COUNTRY_NAME])</f>
        <v>FINLAND</v>
      </c>
      <c r="J3727" s="10" t="str">
        <f>_xlfn.XLOOKUP(A3727,Country_MZ[MARKET_NODE],Country_MZ[COUNTRY_NAME])</f>
        <v>NORWAY</v>
      </c>
    </row>
    <row r="3728" spans="1:10" hidden="1">
      <c r="A3728" s="10" t="s">
        <v>75</v>
      </c>
      <c r="B3728" s="10" t="s">
        <v>49</v>
      </c>
      <c r="C3728" s="10" t="s">
        <v>475</v>
      </c>
      <c r="D3728" s="10">
        <v>2034</v>
      </c>
      <c r="E3728" s="10" t="s">
        <v>75</v>
      </c>
      <c r="F3728" s="10">
        <v>150</v>
      </c>
      <c r="G3728" s="10">
        <v>150</v>
      </c>
      <c r="H3728" s="10" t="s">
        <v>291</v>
      </c>
      <c r="I3728" s="10" t="str">
        <f>_xlfn.XLOOKUP(E3728,Country_MZ[MARKET_NODE],Country_MZ[COUNTRY_NAME])</f>
        <v>NORWAY</v>
      </c>
      <c r="J3728" s="10" t="str">
        <f>_xlfn.XLOOKUP(A3728,Country_MZ[MARKET_NODE],Country_MZ[COUNTRY_NAME])</f>
        <v>NORWAY</v>
      </c>
    </row>
    <row r="3729" spans="1:10" hidden="1">
      <c r="A3729" s="10" t="s">
        <v>75</v>
      </c>
      <c r="B3729" s="10" t="s">
        <v>49</v>
      </c>
      <c r="C3729" s="10" t="s">
        <v>475</v>
      </c>
      <c r="D3729" s="10">
        <v>2035</v>
      </c>
      <c r="E3729" s="10" t="s">
        <v>49</v>
      </c>
      <c r="F3729" s="10">
        <v>150</v>
      </c>
      <c r="G3729" s="10">
        <v>150</v>
      </c>
      <c r="H3729" s="10" t="s">
        <v>291</v>
      </c>
      <c r="I3729" s="10" t="str">
        <f>_xlfn.XLOOKUP(E3729,Country_MZ[MARKET_NODE],Country_MZ[COUNTRY_NAME])</f>
        <v>FINLAND</v>
      </c>
      <c r="J3729" s="10" t="str">
        <f>_xlfn.XLOOKUP(A3729,Country_MZ[MARKET_NODE],Country_MZ[COUNTRY_NAME])</f>
        <v>NORWAY</v>
      </c>
    </row>
    <row r="3730" spans="1:10" hidden="1">
      <c r="A3730" s="10" t="s">
        <v>75</v>
      </c>
      <c r="B3730" s="10" t="s">
        <v>49</v>
      </c>
      <c r="C3730" s="10" t="s">
        <v>475</v>
      </c>
      <c r="D3730" s="10">
        <v>2035</v>
      </c>
      <c r="E3730" s="10" t="s">
        <v>75</v>
      </c>
      <c r="F3730" s="10">
        <v>150</v>
      </c>
      <c r="G3730" s="10">
        <v>150</v>
      </c>
      <c r="H3730" s="10" t="s">
        <v>291</v>
      </c>
      <c r="I3730" s="10" t="str">
        <f>_xlfn.XLOOKUP(E3730,Country_MZ[MARKET_NODE],Country_MZ[COUNTRY_NAME])</f>
        <v>NORWAY</v>
      </c>
      <c r="J3730" s="10" t="str">
        <f>_xlfn.XLOOKUP(A3730,Country_MZ[MARKET_NODE],Country_MZ[COUNTRY_NAME])</f>
        <v>NORWAY</v>
      </c>
    </row>
    <row r="3731" spans="1:10" hidden="1">
      <c r="A3731" s="10" t="s">
        <v>75</v>
      </c>
      <c r="B3731" s="10" t="s">
        <v>74</v>
      </c>
      <c r="C3731" s="10" t="s">
        <v>476</v>
      </c>
      <c r="D3731" s="10">
        <v>2025</v>
      </c>
      <c r="E3731" s="10" t="s">
        <v>74</v>
      </c>
      <c r="F3731" s="10">
        <v>1200</v>
      </c>
      <c r="G3731" s="10">
        <v>1200</v>
      </c>
      <c r="H3731" s="10" t="s">
        <v>291</v>
      </c>
      <c r="I3731" s="10" t="str">
        <f>_xlfn.XLOOKUP(E3731,Country_MZ[MARKET_NODE],Country_MZ[COUNTRY_NAME])</f>
        <v>NORWAY</v>
      </c>
      <c r="J3731" s="10" t="str">
        <f>_xlfn.XLOOKUP(A3731,Country_MZ[MARKET_NODE],Country_MZ[COUNTRY_NAME])</f>
        <v>NORWAY</v>
      </c>
    </row>
    <row r="3732" spans="1:10" hidden="1">
      <c r="A3732" s="10" t="s">
        <v>75</v>
      </c>
      <c r="B3732" s="10" t="s">
        <v>74</v>
      </c>
      <c r="C3732" s="10" t="s">
        <v>476</v>
      </c>
      <c r="D3732" s="10">
        <v>2025</v>
      </c>
      <c r="E3732" s="10" t="s">
        <v>75</v>
      </c>
      <c r="F3732" s="10">
        <v>1200</v>
      </c>
      <c r="G3732" s="10">
        <v>1200</v>
      </c>
      <c r="H3732" s="10" t="s">
        <v>291</v>
      </c>
      <c r="I3732" s="10" t="str">
        <f>_xlfn.XLOOKUP(E3732,Country_MZ[MARKET_NODE],Country_MZ[COUNTRY_NAME])</f>
        <v>NORWAY</v>
      </c>
      <c r="J3732" s="10" t="str">
        <f>_xlfn.XLOOKUP(A3732,Country_MZ[MARKET_NODE],Country_MZ[COUNTRY_NAME])</f>
        <v>NORWAY</v>
      </c>
    </row>
    <row r="3733" spans="1:10" hidden="1">
      <c r="A3733" s="10" t="s">
        <v>75</v>
      </c>
      <c r="B3733" s="10" t="s">
        <v>74</v>
      </c>
      <c r="C3733" s="10" t="s">
        <v>476</v>
      </c>
      <c r="D3733" s="10">
        <v>2026</v>
      </c>
      <c r="E3733" s="10" t="s">
        <v>74</v>
      </c>
      <c r="F3733" s="10">
        <v>1200</v>
      </c>
      <c r="G3733" s="10">
        <v>1200</v>
      </c>
      <c r="H3733" s="10" t="s">
        <v>291</v>
      </c>
      <c r="I3733" s="10" t="str">
        <f>_xlfn.XLOOKUP(E3733,Country_MZ[MARKET_NODE],Country_MZ[COUNTRY_NAME])</f>
        <v>NORWAY</v>
      </c>
      <c r="J3733" s="10" t="str">
        <f>_xlfn.XLOOKUP(A3733,Country_MZ[MARKET_NODE],Country_MZ[COUNTRY_NAME])</f>
        <v>NORWAY</v>
      </c>
    </row>
    <row r="3734" spans="1:10" hidden="1">
      <c r="A3734" s="10" t="s">
        <v>75</v>
      </c>
      <c r="B3734" s="10" t="s">
        <v>74</v>
      </c>
      <c r="C3734" s="10" t="s">
        <v>476</v>
      </c>
      <c r="D3734" s="10">
        <v>2026</v>
      </c>
      <c r="E3734" s="10" t="s">
        <v>75</v>
      </c>
      <c r="F3734" s="10">
        <v>1200</v>
      </c>
      <c r="G3734" s="10">
        <v>1200</v>
      </c>
      <c r="H3734" s="10" t="s">
        <v>291</v>
      </c>
      <c r="I3734" s="10" t="str">
        <f>_xlfn.XLOOKUP(E3734,Country_MZ[MARKET_NODE],Country_MZ[COUNTRY_NAME])</f>
        <v>NORWAY</v>
      </c>
      <c r="J3734" s="10" t="str">
        <f>_xlfn.XLOOKUP(A3734,Country_MZ[MARKET_NODE],Country_MZ[COUNTRY_NAME])</f>
        <v>NORWAY</v>
      </c>
    </row>
    <row r="3735" spans="1:10" hidden="1">
      <c r="A3735" s="10" t="s">
        <v>75</v>
      </c>
      <c r="B3735" s="10" t="s">
        <v>74</v>
      </c>
      <c r="C3735" s="10" t="s">
        <v>476</v>
      </c>
      <c r="D3735" s="10">
        <v>2027</v>
      </c>
      <c r="E3735" s="10" t="s">
        <v>74</v>
      </c>
      <c r="F3735" s="10">
        <v>1200</v>
      </c>
      <c r="G3735" s="10">
        <v>1200</v>
      </c>
      <c r="H3735" s="10" t="s">
        <v>291</v>
      </c>
      <c r="I3735" s="10" t="str">
        <f>_xlfn.XLOOKUP(E3735,Country_MZ[MARKET_NODE],Country_MZ[COUNTRY_NAME])</f>
        <v>NORWAY</v>
      </c>
      <c r="J3735" s="10" t="str">
        <f>_xlfn.XLOOKUP(A3735,Country_MZ[MARKET_NODE],Country_MZ[COUNTRY_NAME])</f>
        <v>NORWAY</v>
      </c>
    </row>
    <row r="3736" spans="1:10" hidden="1">
      <c r="A3736" s="10" t="s">
        <v>75</v>
      </c>
      <c r="B3736" s="10" t="s">
        <v>74</v>
      </c>
      <c r="C3736" s="10" t="s">
        <v>476</v>
      </c>
      <c r="D3736" s="10">
        <v>2027</v>
      </c>
      <c r="E3736" s="10" t="s">
        <v>75</v>
      </c>
      <c r="F3736" s="10">
        <v>1200</v>
      </c>
      <c r="G3736" s="10">
        <v>1200</v>
      </c>
      <c r="H3736" s="10" t="s">
        <v>291</v>
      </c>
      <c r="I3736" s="10" t="str">
        <f>_xlfn.XLOOKUP(E3736,Country_MZ[MARKET_NODE],Country_MZ[COUNTRY_NAME])</f>
        <v>NORWAY</v>
      </c>
      <c r="J3736" s="10" t="str">
        <f>_xlfn.XLOOKUP(A3736,Country_MZ[MARKET_NODE],Country_MZ[COUNTRY_NAME])</f>
        <v>NORWAY</v>
      </c>
    </row>
    <row r="3737" spans="1:10" hidden="1">
      <c r="A3737" s="10" t="s">
        <v>75</v>
      </c>
      <c r="B3737" s="10" t="s">
        <v>74</v>
      </c>
      <c r="C3737" s="10" t="s">
        <v>476</v>
      </c>
      <c r="D3737" s="10">
        <v>2028</v>
      </c>
      <c r="E3737" s="10" t="s">
        <v>74</v>
      </c>
      <c r="F3737" s="10">
        <v>1200</v>
      </c>
      <c r="G3737" s="10">
        <v>1200</v>
      </c>
      <c r="H3737" s="10" t="s">
        <v>291</v>
      </c>
      <c r="I3737" s="10" t="str">
        <f>_xlfn.XLOOKUP(E3737,Country_MZ[MARKET_NODE],Country_MZ[COUNTRY_NAME])</f>
        <v>NORWAY</v>
      </c>
      <c r="J3737" s="10" t="str">
        <f>_xlfn.XLOOKUP(A3737,Country_MZ[MARKET_NODE],Country_MZ[COUNTRY_NAME])</f>
        <v>NORWAY</v>
      </c>
    </row>
    <row r="3738" spans="1:10" hidden="1">
      <c r="A3738" s="10" t="s">
        <v>75</v>
      </c>
      <c r="B3738" s="10" t="s">
        <v>74</v>
      </c>
      <c r="C3738" s="10" t="s">
        <v>476</v>
      </c>
      <c r="D3738" s="10">
        <v>2028</v>
      </c>
      <c r="E3738" s="10" t="s">
        <v>75</v>
      </c>
      <c r="F3738" s="10">
        <v>1200</v>
      </c>
      <c r="G3738" s="10">
        <v>1200</v>
      </c>
      <c r="H3738" s="10" t="s">
        <v>291</v>
      </c>
      <c r="I3738" s="10" t="str">
        <f>_xlfn.XLOOKUP(E3738,Country_MZ[MARKET_NODE],Country_MZ[COUNTRY_NAME])</f>
        <v>NORWAY</v>
      </c>
      <c r="J3738" s="10" t="str">
        <f>_xlfn.XLOOKUP(A3738,Country_MZ[MARKET_NODE],Country_MZ[COUNTRY_NAME])</f>
        <v>NORWAY</v>
      </c>
    </row>
    <row r="3739" spans="1:10" hidden="1">
      <c r="A3739" s="10" t="s">
        <v>75</v>
      </c>
      <c r="B3739" s="10" t="s">
        <v>74</v>
      </c>
      <c r="C3739" s="10" t="s">
        <v>476</v>
      </c>
      <c r="D3739" s="10">
        <v>2029</v>
      </c>
      <c r="E3739" s="10" t="s">
        <v>74</v>
      </c>
      <c r="F3739" s="10">
        <v>1200</v>
      </c>
      <c r="G3739" s="10">
        <v>1200</v>
      </c>
      <c r="H3739" s="10" t="s">
        <v>291</v>
      </c>
      <c r="I3739" s="10" t="str">
        <f>_xlfn.XLOOKUP(E3739,Country_MZ[MARKET_NODE],Country_MZ[COUNTRY_NAME])</f>
        <v>NORWAY</v>
      </c>
      <c r="J3739" s="10" t="str">
        <f>_xlfn.XLOOKUP(A3739,Country_MZ[MARKET_NODE],Country_MZ[COUNTRY_NAME])</f>
        <v>NORWAY</v>
      </c>
    </row>
    <row r="3740" spans="1:10" hidden="1">
      <c r="A3740" s="10" t="s">
        <v>75</v>
      </c>
      <c r="B3740" s="10" t="s">
        <v>74</v>
      </c>
      <c r="C3740" s="10" t="s">
        <v>476</v>
      </c>
      <c r="D3740" s="10">
        <v>2029</v>
      </c>
      <c r="E3740" s="10" t="s">
        <v>75</v>
      </c>
      <c r="F3740" s="10">
        <v>1200</v>
      </c>
      <c r="G3740" s="10">
        <v>1200</v>
      </c>
      <c r="H3740" s="10" t="s">
        <v>291</v>
      </c>
      <c r="I3740" s="10" t="str">
        <f>_xlfn.XLOOKUP(E3740,Country_MZ[MARKET_NODE],Country_MZ[COUNTRY_NAME])</f>
        <v>NORWAY</v>
      </c>
      <c r="J3740" s="10" t="str">
        <f>_xlfn.XLOOKUP(A3740,Country_MZ[MARKET_NODE],Country_MZ[COUNTRY_NAME])</f>
        <v>NORWAY</v>
      </c>
    </row>
    <row r="3741" spans="1:10" hidden="1">
      <c r="A3741" s="10" t="s">
        <v>75</v>
      </c>
      <c r="B3741" s="10" t="s">
        <v>74</v>
      </c>
      <c r="C3741" s="10" t="s">
        <v>476</v>
      </c>
      <c r="D3741" s="10">
        <v>2030</v>
      </c>
      <c r="E3741" s="10" t="s">
        <v>74</v>
      </c>
      <c r="F3741" s="10">
        <v>1200</v>
      </c>
      <c r="G3741" s="10">
        <v>1200</v>
      </c>
      <c r="H3741" s="10" t="s">
        <v>291</v>
      </c>
      <c r="I3741" s="10" t="str">
        <f>_xlfn.XLOOKUP(E3741,Country_MZ[MARKET_NODE],Country_MZ[COUNTRY_NAME])</f>
        <v>NORWAY</v>
      </c>
      <c r="J3741" s="10" t="str">
        <f>_xlfn.XLOOKUP(A3741,Country_MZ[MARKET_NODE],Country_MZ[COUNTRY_NAME])</f>
        <v>NORWAY</v>
      </c>
    </row>
    <row r="3742" spans="1:10" hidden="1">
      <c r="A3742" s="10" t="s">
        <v>75</v>
      </c>
      <c r="B3742" s="10" t="s">
        <v>74</v>
      </c>
      <c r="C3742" s="10" t="s">
        <v>476</v>
      </c>
      <c r="D3742" s="10">
        <v>2030</v>
      </c>
      <c r="E3742" s="10" t="s">
        <v>75</v>
      </c>
      <c r="F3742" s="10">
        <v>1200</v>
      </c>
      <c r="G3742" s="10">
        <v>1200</v>
      </c>
      <c r="H3742" s="10" t="s">
        <v>291</v>
      </c>
      <c r="I3742" s="10" t="str">
        <f>_xlfn.XLOOKUP(E3742,Country_MZ[MARKET_NODE],Country_MZ[COUNTRY_NAME])</f>
        <v>NORWAY</v>
      </c>
      <c r="J3742" s="10" t="str">
        <f>_xlfn.XLOOKUP(A3742,Country_MZ[MARKET_NODE],Country_MZ[COUNTRY_NAME])</f>
        <v>NORWAY</v>
      </c>
    </row>
    <row r="3743" spans="1:10" hidden="1">
      <c r="A3743" s="10" t="s">
        <v>75</v>
      </c>
      <c r="B3743" s="10" t="s">
        <v>74</v>
      </c>
      <c r="C3743" s="10" t="s">
        <v>476</v>
      </c>
      <c r="D3743" s="10">
        <v>2031</v>
      </c>
      <c r="E3743" s="10" t="s">
        <v>74</v>
      </c>
      <c r="F3743" s="10">
        <v>1200</v>
      </c>
      <c r="G3743" s="10">
        <v>1200</v>
      </c>
      <c r="H3743" s="10" t="s">
        <v>291</v>
      </c>
      <c r="I3743" s="10" t="str">
        <f>_xlfn.XLOOKUP(E3743,Country_MZ[MARKET_NODE],Country_MZ[COUNTRY_NAME])</f>
        <v>NORWAY</v>
      </c>
      <c r="J3743" s="10" t="str">
        <f>_xlfn.XLOOKUP(A3743,Country_MZ[MARKET_NODE],Country_MZ[COUNTRY_NAME])</f>
        <v>NORWAY</v>
      </c>
    </row>
    <row r="3744" spans="1:10" hidden="1">
      <c r="A3744" s="10" t="s">
        <v>75</v>
      </c>
      <c r="B3744" s="10" t="s">
        <v>74</v>
      </c>
      <c r="C3744" s="10" t="s">
        <v>476</v>
      </c>
      <c r="D3744" s="10">
        <v>2031</v>
      </c>
      <c r="E3744" s="10" t="s">
        <v>75</v>
      </c>
      <c r="F3744" s="10">
        <v>1200</v>
      </c>
      <c r="G3744" s="10">
        <v>1200</v>
      </c>
      <c r="H3744" s="10" t="s">
        <v>291</v>
      </c>
      <c r="I3744" s="10" t="str">
        <f>_xlfn.XLOOKUP(E3744,Country_MZ[MARKET_NODE],Country_MZ[COUNTRY_NAME])</f>
        <v>NORWAY</v>
      </c>
      <c r="J3744" s="10" t="str">
        <f>_xlfn.XLOOKUP(A3744,Country_MZ[MARKET_NODE],Country_MZ[COUNTRY_NAME])</f>
        <v>NORWAY</v>
      </c>
    </row>
    <row r="3745" spans="1:10" hidden="1">
      <c r="A3745" s="10" t="s">
        <v>75</v>
      </c>
      <c r="B3745" s="10" t="s">
        <v>74</v>
      </c>
      <c r="C3745" s="10" t="s">
        <v>476</v>
      </c>
      <c r="D3745" s="10">
        <v>2032</v>
      </c>
      <c r="E3745" s="10" t="s">
        <v>74</v>
      </c>
      <c r="F3745" s="10">
        <v>1200</v>
      </c>
      <c r="G3745" s="10">
        <v>1200</v>
      </c>
      <c r="H3745" s="10" t="s">
        <v>291</v>
      </c>
      <c r="I3745" s="10" t="str">
        <f>_xlfn.XLOOKUP(E3745,Country_MZ[MARKET_NODE],Country_MZ[COUNTRY_NAME])</f>
        <v>NORWAY</v>
      </c>
      <c r="J3745" s="10" t="str">
        <f>_xlfn.XLOOKUP(A3745,Country_MZ[MARKET_NODE],Country_MZ[COUNTRY_NAME])</f>
        <v>NORWAY</v>
      </c>
    </row>
    <row r="3746" spans="1:10" hidden="1">
      <c r="A3746" s="10" t="s">
        <v>75</v>
      </c>
      <c r="B3746" s="10" t="s">
        <v>74</v>
      </c>
      <c r="C3746" s="10" t="s">
        <v>476</v>
      </c>
      <c r="D3746" s="10">
        <v>2032</v>
      </c>
      <c r="E3746" s="10" t="s">
        <v>75</v>
      </c>
      <c r="F3746" s="10">
        <v>1200</v>
      </c>
      <c r="G3746" s="10">
        <v>1200</v>
      </c>
      <c r="H3746" s="10" t="s">
        <v>291</v>
      </c>
      <c r="I3746" s="10" t="str">
        <f>_xlfn.XLOOKUP(E3746,Country_MZ[MARKET_NODE],Country_MZ[COUNTRY_NAME])</f>
        <v>NORWAY</v>
      </c>
      <c r="J3746" s="10" t="str">
        <f>_xlfn.XLOOKUP(A3746,Country_MZ[MARKET_NODE],Country_MZ[COUNTRY_NAME])</f>
        <v>NORWAY</v>
      </c>
    </row>
    <row r="3747" spans="1:10" hidden="1">
      <c r="A3747" s="10" t="s">
        <v>75</v>
      </c>
      <c r="B3747" s="10" t="s">
        <v>74</v>
      </c>
      <c r="C3747" s="10" t="s">
        <v>476</v>
      </c>
      <c r="D3747" s="10">
        <v>2033</v>
      </c>
      <c r="E3747" s="10" t="s">
        <v>74</v>
      </c>
      <c r="F3747" s="10">
        <v>1200</v>
      </c>
      <c r="G3747" s="10">
        <v>1200</v>
      </c>
      <c r="H3747" s="10" t="s">
        <v>291</v>
      </c>
      <c r="I3747" s="10" t="str">
        <f>_xlfn.XLOOKUP(E3747,Country_MZ[MARKET_NODE],Country_MZ[COUNTRY_NAME])</f>
        <v>NORWAY</v>
      </c>
      <c r="J3747" s="10" t="str">
        <f>_xlfn.XLOOKUP(A3747,Country_MZ[MARKET_NODE],Country_MZ[COUNTRY_NAME])</f>
        <v>NORWAY</v>
      </c>
    </row>
    <row r="3748" spans="1:10" hidden="1">
      <c r="A3748" s="10" t="s">
        <v>75</v>
      </c>
      <c r="B3748" s="10" t="s">
        <v>74</v>
      </c>
      <c r="C3748" s="10" t="s">
        <v>476</v>
      </c>
      <c r="D3748" s="10">
        <v>2033</v>
      </c>
      <c r="E3748" s="10" t="s">
        <v>75</v>
      </c>
      <c r="F3748" s="10">
        <v>1200</v>
      </c>
      <c r="G3748" s="10">
        <v>1200</v>
      </c>
      <c r="H3748" s="10" t="s">
        <v>291</v>
      </c>
      <c r="I3748" s="10" t="str">
        <f>_xlfn.XLOOKUP(E3748,Country_MZ[MARKET_NODE],Country_MZ[COUNTRY_NAME])</f>
        <v>NORWAY</v>
      </c>
      <c r="J3748" s="10" t="str">
        <f>_xlfn.XLOOKUP(A3748,Country_MZ[MARKET_NODE],Country_MZ[COUNTRY_NAME])</f>
        <v>NORWAY</v>
      </c>
    </row>
    <row r="3749" spans="1:10" hidden="1">
      <c r="A3749" s="10" t="s">
        <v>75</v>
      </c>
      <c r="B3749" s="10" t="s">
        <v>74</v>
      </c>
      <c r="C3749" s="10" t="s">
        <v>476</v>
      </c>
      <c r="D3749" s="10">
        <v>2034</v>
      </c>
      <c r="E3749" s="10" t="s">
        <v>74</v>
      </c>
      <c r="F3749" s="10">
        <v>1200</v>
      </c>
      <c r="G3749" s="10">
        <v>1200</v>
      </c>
      <c r="H3749" s="10" t="s">
        <v>291</v>
      </c>
      <c r="I3749" s="10" t="str">
        <f>_xlfn.XLOOKUP(E3749,Country_MZ[MARKET_NODE],Country_MZ[COUNTRY_NAME])</f>
        <v>NORWAY</v>
      </c>
      <c r="J3749" s="10" t="str">
        <f>_xlfn.XLOOKUP(A3749,Country_MZ[MARKET_NODE],Country_MZ[COUNTRY_NAME])</f>
        <v>NORWAY</v>
      </c>
    </row>
    <row r="3750" spans="1:10" hidden="1">
      <c r="A3750" s="10" t="s">
        <v>75</v>
      </c>
      <c r="B3750" s="10" t="s">
        <v>74</v>
      </c>
      <c r="C3750" s="10" t="s">
        <v>476</v>
      </c>
      <c r="D3750" s="10">
        <v>2034</v>
      </c>
      <c r="E3750" s="10" t="s">
        <v>75</v>
      </c>
      <c r="F3750" s="10">
        <v>1200</v>
      </c>
      <c r="G3750" s="10">
        <v>1200</v>
      </c>
      <c r="H3750" s="10" t="s">
        <v>291</v>
      </c>
      <c r="I3750" s="10" t="str">
        <f>_xlfn.XLOOKUP(E3750,Country_MZ[MARKET_NODE],Country_MZ[COUNTRY_NAME])</f>
        <v>NORWAY</v>
      </c>
      <c r="J3750" s="10" t="str">
        <f>_xlfn.XLOOKUP(A3750,Country_MZ[MARKET_NODE],Country_MZ[COUNTRY_NAME])</f>
        <v>NORWAY</v>
      </c>
    </row>
    <row r="3751" spans="1:10" hidden="1">
      <c r="A3751" s="10" t="s">
        <v>75</v>
      </c>
      <c r="B3751" s="10" t="s">
        <v>74</v>
      </c>
      <c r="C3751" s="10" t="s">
        <v>476</v>
      </c>
      <c r="D3751" s="10">
        <v>2035</v>
      </c>
      <c r="E3751" s="10" t="s">
        <v>74</v>
      </c>
      <c r="F3751" s="10">
        <v>1200</v>
      </c>
      <c r="G3751" s="10">
        <v>1200</v>
      </c>
      <c r="H3751" s="10" t="s">
        <v>291</v>
      </c>
      <c r="I3751" s="10" t="str">
        <f>_xlfn.XLOOKUP(E3751,Country_MZ[MARKET_NODE],Country_MZ[COUNTRY_NAME])</f>
        <v>NORWAY</v>
      </c>
      <c r="J3751" s="10" t="str">
        <f>_xlfn.XLOOKUP(A3751,Country_MZ[MARKET_NODE],Country_MZ[COUNTRY_NAME])</f>
        <v>NORWAY</v>
      </c>
    </row>
    <row r="3752" spans="1:10" hidden="1">
      <c r="A3752" s="10" t="s">
        <v>75</v>
      </c>
      <c r="B3752" s="10" t="s">
        <v>74</v>
      </c>
      <c r="C3752" s="10" t="s">
        <v>476</v>
      </c>
      <c r="D3752" s="10">
        <v>2035</v>
      </c>
      <c r="E3752" s="10" t="s">
        <v>75</v>
      </c>
      <c r="F3752" s="10">
        <v>1200</v>
      </c>
      <c r="G3752" s="10">
        <v>1200</v>
      </c>
      <c r="H3752" s="10" t="s">
        <v>291</v>
      </c>
      <c r="I3752" s="10" t="str">
        <f>_xlfn.XLOOKUP(E3752,Country_MZ[MARKET_NODE],Country_MZ[COUNTRY_NAME])</f>
        <v>NORWAY</v>
      </c>
      <c r="J3752" s="10" t="str">
        <f>_xlfn.XLOOKUP(A3752,Country_MZ[MARKET_NODE],Country_MZ[COUNTRY_NAME])</f>
        <v>NORWAY</v>
      </c>
    </row>
    <row r="3753" spans="1:10" hidden="1">
      <c r="A3753" s="10" t="s">
        <v>75</v>
      </c>
      <c r="B3753" s="10" t="s">
        <v>83</v>
      </c>
      <c r="C3753" s="10" t="s">
        <v>477</v>
      </c>
      <c r="D3753" s="10">
        <v>2025</v>
      </c>
      <c r="E3753" s="10" t="s">
        <v>75</v>
      </c>
      <c r="F3753" s="10">
        <v>700</v>
      </c>
      <c r="G3753" s="10">
        <v>700</v>
      </c>
      <c r="H3753" s="10" t="s">
        <v>291</v>
      </c>
      <c r="I3753" s="10" t="str">
        <f>_xlfn.XLOOKUP(E3753,Country_MZ[MARKET_NODE],Country_MZ[COUNTRY_NAME])</f>
        <v>NORWAY</v>
      </c>
      <c r="J3753" s="10" t="str">
        <f>_xlfn.XLOOKUP(A3753,Country_MZ[MARKET_NODE],Country_MZ[COUNTRY_NAME])</f>
        <v>NORWAY</v>
      </c>
    </row>
    <row r="3754" spans="1:10" hidden="1">
      <c r="A3754" s="10" t="s">
        <v>75</v>
      </c>
      <c r="B3754" s="10" t="s">
        <v>83</v>
      </c>
      <c r="C3754" s="10" t="s">
        <v>477</v>
      </c>
      <c r="D3754" s="10">
        <v>2025</v>
      </c>
      <c r="E3754" s="10" t="s">
        <v>83</v>
      </c>
      <c r="F3754" s="10">
        <v>700</v>
      </c>
      <c r="G3754" s="10">
        <v>700</v>
      </c>
      <c r="H3754" s="10" t="s">
        <v>291</v>
      </c>
      <c r="I3754" s="10" t="str">
        <f>_xlfn.XLOOKUP(E3754,Country_MZ[MARKET_NODE],Country_MZ[COUNTRY_NAME])</f>
        <v>SWEDEN</v>
      </c>
      <c r="J3754" s="10" t="str">
        <f>_xlfn.XLOOKUP(A3754,Country_MZ[MARKET_NODE],Country_MZ[COUNTRY_NAME])</f>
        <v>NORWAY</v>
      </c>
    </row>
    <row r="3755" spans="1:10" hidden="1">
      <c r="A3755" s="10" t="s">
        <v>75</v>
      </c>
      <c r="B3755" s="10" t="s">
        <v>83</v>
      </c>
      <c r="C3755" s="10" t="s">
        <v>477</v>
      </c>
      <c r="D3755" s="10">
        <v>2026</v>
      </c>
      <c r="E3755" s="10" t="s">
        <v>75</v>
      </c>
      <c r="F3755" s="10">
        <v>700</v>
      </c>
      <c r="G3755" s="10">
        <v>700</v>
      </c>
      <c r="H3755" s="10" t="s">
        <v>291</v>
      </c>
      <c r="I3755" s="10" t="str">
        <f>_xlfn.XLOOKUP(E3755,Country_MZ[MARKET_NODE],Country_MZ[COUNTRY_NAME])</f>
        <v>NORWAY</v>
      </c>
      <c r="J3755" s="10" t="str">
        <f>_xlfn.XLOOKUP(A3755,Country_MZ[MARKET_NODE],Country_MZ[COUNTRY_NAME])</f>
        <v>NORWAY</v>
      </c>
    </row>
    <row r="3756" spans="1:10" hidden="1">
      <c r="A3756" s="10" t="s">
        <v>75</v>
      </c>
      <c r="B3756" s="10" t="s">
        <v>83</v>
      </c>
      <c r="C3756" s="10" t="s">
        <v>477</v>
      </c>
      <c r="D3756" s="10">
        <v>2026</v>
      </c>
      <c r="E3756" s="10" t="s">
        <v>83</v>
      </c>
      <c r="F3756" s="10">
        <v>700</v>
      </c>
      <c r="G3756" s="10">
        <v>700</v>
      </c>
      <c r="H3756" s="10" t="s">
        <v>291</v>
      </c>
      <c r="I3756" s="10" t="str">
        <f>_xlfn.XLOOKUP(E3756,Country_MZ[MARKET_NODE],Country_MZ[COUNTRY_NAME])</f>
        <v>SWEDEN</v>
      </c>
      <c r="J3756" s="10" t="str">
        <f>_xlfn.XLOOKUP(A3756,Country_MZ[MARKET_NODE],Country_MZ[COUNTRY_NAME])</f>
        <v>NORWAY</v>
      </c>
    </row>
    <row r="3757" spans="1:10" hidden="1">
      <c r="A3757" s="10" t="s">
        <v>75</v>
      </c>
      <c r="B3757" s="10" t="s">
        <v>83</v>
      </c>
      <c r="C3757" s="10" t="s">
        <v>477</v>
      </c>
      <c r="D3757" s="10">
        <v>2027</v>
      </c>
      <c r="E3757" s="10" t="s">
        <v>75</v>
      </c>
      <c r="F3757" s="10">
        <v>700</v>
      </c>
      <c r="G3757" s="10">
        <v>700</v>
      </c>
      <c r="H3757" s="10" t="s">
        <v>291</v>
      </c>
      <c r="I3757" s="10" t="str">
        <f>_xlfn.XLOOKUP(E3757,Country_MZ[MARKET_NODE],Country_MZ[COUNTRY_NAME])</f>
        <v>NORWAY</v>
      </c>
      <c r="J3757" s="10" t="str">
        <f>_xlfn.XLOOKUP(A3757,Country_MZ[MARKET_NODE],Country_MZ[COUNTRY_NAME])</f>
        <v>NORWAY</v>
      </c>
    </row>
    <row r="3758" spans="1:10" hidden="1">
      <c r="A3758" s="10" t="s">
        <v>75</v>
      </c>
      <c r="B3758" s="10" t="s">
        <v>83</v>
      </c>
      <c r="C3758" s="10" t="s">
        <v>477</v>
      </c>
      <c r="D3758" s="10">
        <v>2027</v>
      </c>
      <c r="E3758" s="10" t="s">
        <v>83</v>
      </c>
      <c r="F3758" s="10">
        <v>700</v>
      </c>
      <c r="G3758" s="10">
        <v>700</v>
      </c>
      <c r="H3758" s="10" t="s">
        <v>291</v>
      </c>
      <c r="I3758" s="10" t="str">
        <f>_xlfn.XLOOKUP(E3758,Country_MZ[MARKET_NODE],Country_MZ[COUNTRY_NAME])</f>
        <v>SWEDEN</v>
      </c>
      <c r="J3758" s="10" t="str">
        <f>_xlfn.XLOOKUP(A3758,Country_MZ[MARKET_NODE],Country_MZ[COUNTRY_NAME])</f>
        <v>NORWAY</v>
      </c>
    </row>
    <row r="3759" spans="1:10" hidden="1">
      <c r="A3759" s="10" t="s">
        <v>75</v>
      </c>
      <c r="B3759" s="10" t="s">
        <v>83</v>
      </c>
      <c r="C3759" s="10" t="s">
        <v>477</v>
      </c>
      <c r="D3759" s="10">
        <v>2028</v>
      </c>
      <c r="E3759" s="10" t="s">
        <v>75</v>
      </c>
      <c r="F3759" s="10">
        <v>700</v>
      </c>
      <c r="G3759" s="10">
        <v>700</v>
      </c>
      <c r="H3759" s="10" t="s">
        <v>291</v>
      </c>
      <c r="I3759" s="10" t="str">
        <f>_xlfn.XLOOKUP(E3759,Country_MZ[MARKET_NODE],Country_MZ[COUNTRY_NAME])</f>
        <v>NORWAY</v>
      </c>
      <c r="J3759" s="10" t="str">
        <f>_xlfn.XLOOKUP(A3759,Country_MZ[MARKET_NODE],Country_MZ[COUNTRY_NAME])</f>
        <v>NORWAY</v>
      </c>
    </row>
    <row r="3760" spans="1:10" hidden="1">
      <c r="A3760" s="10" t="s">
        <v>75</v>
      </c>
      <c r="B3760" s="10" t="s">
        <v>83</v>
      </c>
      <c r="C3760" s="10" t="s">
        <v>477</v>
      </c>
      <c r="D3760" s="10">
        <v>2028</v>
      </c>
      <c r="E3760" s="10" t="s">
        <v>83</v>
      </c>
      <c r="F3760" s="10">
        <v>700</v>
      </c>
      <c r="G3760" s="10">
        <v>700</v>
      </c>
      <c r="H3760" s="10" t="s">
        <v>291</v>
      </c>
      <c r="I3760" s="10" t="str">
        <f>_xlfn.XLOOKUP(E3760,Country_MZ[MARKET_NODE],Country_MZ[COUNTRY_NAME])</f>
        <v>SWEDEN</v>
      </c>
      <c r="J3760" s="10" t="str">
        <f>_xlfn.XLOOKUP(A3760,Country_MZ[MARKET_NODE],Country_MZ[COUNTRY_NAME])</f>
        <v>NORWAY</v>
      </c>
    </row>
    <row r="3761" spans="1:10" hidden="1">
      <c r="A3761" s="10" t="s">
        <v>75</v>
      </c>
      <c r="B3761" s="10" t="s">
        <v>83</v>
      </c>
      <c r="C3761" s="10" t="s">
        <v>477</v>
      </c>
      <c r="D3761" s="10">
        <v>2029</v>
      </c>
      <c r="E3761" s="10" t="s">
        <v>75</v>
      </c>
      <c r="F3761" s="10">
        <v>700</v>
      </c>
      <c r="G3761" s="10">
        <v>700</v>
      </c>
      <c r="H3761" s="10" t="s">
        <v>291</v>
      </c>
      <c r="I3761" s="10" t="str">
        <f>_xlfn.XLOOKUP(E3761,Country_MZ[MARKET_NODE],Country_MZ[COUNTRY_NAME])</f>
        <v>NORWAY</v>
      </c>
      <c r="J3761" s="10" t="str">
        <f>_xlfn.XLOOKUP(A3761,Country_MZ[MARKET_NODE],Country_MZ[COUNTRY_NAME])</f>
        <v>NORWAY</v>
      </c>
    </row>
    <row r="3762" spans="1:10" hidden="1">
      <c r="A3762" s="10" t="s">
        <v>75</v>
      </c>
      <c r="B3762" s="10" t="s">
        <v>83</v>
      </c>
      <c r="C3762" s="10" t="s">
        <v>477</v>
      </c>
      <c r="D3762" s="10">
        <v>2029</v>
      </c>
      <c r="E3762" s="10" t="s">
        <v>83</v>
      </c>
      <c r="F3762" s="10">
        <v>700</v>
      </c>
      <c r="G3762" s="10">
        <v>700</v>
      </c>
      <c r="H3762" s="10" t="s">
        <v>291</v>
      </c>
      <c r="I3762" s="10" t="str">
        <f>_xlfn.XLOOKUP(E3762,Country_MZ[MARKET_NODE],Country_MZ[COUNTRY_NAME])</f>
        <v>SWEDEN</v>
      </c>
      <c r="J3762" s="10" t="str">
        <f>_xlfn.XLOOKUP(A3762,Country_MZ[MARKET_NODE],Country_MZ[COUNTRY_NAME])</f>
        <v>NORWAY</v>
      </c>
    </row>
    <row r="3763" spans="1:10" hidden="1">
      <c r="A3763" s="10" t="s">
        <v>75</v>
      </c>
      <c r="B3763" s="10" t="s">
        <v>83</v>
      </c>
      <c r="C3763" s="10" t="s">
        <v>477</v>
      </c>
      <c r="D3763" s="10">
        <v>2030</v>
      </c>
      <c r="E3763" s="10" t="s">
        <v>75</v>
      </c>
      <c r="F3763" s="10">
        <v>700</v>
      </c>
      <c r="G3763" s="10">
        <v>700</v>
      </c>
      <c r="H3763" s="10" t="s">
        <v>291</v>
      </c>
      <c r="I3763" s="10" t="str">
        <f>_xlfn.XLOOKUP(E3763,Country_MZ[MARKET_NODE],Country_MZ[COUNTRY_NAME])</f>
        <v>NORWAY</v>
      </c>
      <c r="J3763" s="10" t="str">
        <f>_xlfn.XLOOKUP(A3763,Country_MZ[MARKET_NODE],Country_MZ[COUNTRY_NAME])</f>
        <v>NORWAY</v>
      </c>
    </row>
    <row r="3764" spans="1:10" hidden="1">
      <c r="A3764" s="10" t="s">
        <v>75</v>
      </c>
      <c r="B3764" s="10" t="s">
        <v>83</v>
      </c>
      <c r="C3764" s="10" t="s">
        <v>477</v>
      </c>
      <c r="D3764" s="10">
        <v>2030</v>
      </c>
      <c r="E3764" s="10" t="s">
        <v>83</v>
      </c>
      <c r="F3764" s="10">
        <v>700</v>
      </c>
      <c r="G3764" s="10">
        <v>700</v>
      </c>
      <c r="H3764" s="10" t="s">
        <v>291</v>
      </c>
      <c r="I3764" s="10" t="str">
        <f>_xlfn.XLOOKUP(E3764,Country_MZ[MARKET_NODE],Country_MZ[COUNTRY_NAME])</f>
        <v>SWEDEN</v>
      </c>
      <c r="J3764" s="10" t="str">
        <f>_xlfn.XLOOKUP(A3764,Country_MZ[MARKET_NODE],Country_MZ[COUNTRY_NAME])</f>
        <v>NORWAY</v>
      </c>
    </row>
    <row r="3765" spans="1:10" hidden="1">
      <c r="A3765" s="10" t="s">
        <v>75</v>
      </c>
      <c r="B3765" s="10" t="s">
        <v>83</v>
      </c>
      <c r="C3765" s="10" t="s">
        <v>477</v>
      </c>
      <c r="D3765" s="10">
        <v>2031</v>
      </c>
      <c r="E3765" s="10" t="s">
        <v>75</v>
      </c>
      <c r="F3765" s="10">
        <v>700</v>
      </c>
      <c r="G3765" s="10">
        <v>700</v>
      </c>
      <c r="H3765" s="10" t="s">
        <v>291</v>
      </c>
      <c r="I3765" s="10" t="str">
        <f>_xlfn.XLOOKUP(E3765,Country_MZ[MARKET_NODE],Country_MZ[COUNTRY_NAME])</f>
        <v>NORWAY</v>
      </c>
      <c r="J3765" s="10" t="str">
        <f>_xlfn.XLOOKUP(A3765,Country_MZ[MARKET_NODE],Country_MZ[COUNTRY_NAME])</f>
        <v>NORWAY</v>
      </c>
    </row>
    <row r="3766" spans="1:10" hidden="1">
      <c r="A3766" s="10" t="s">
        <v>75</v>
      </c>
      <c r="B3766" s="10" t="s">
        <v>83</v>
      </c>
      <c r="C3766" s="10" t="s">
        <v>477</v>
      </c>
      <c r="D3766" s="10">
        <v>2031</v>
      </c>
      <c r="E3766" s="10" t="s">
        <v>83</v>
      </c>
      <c r="F3766" s="10">
        <v>700</v>
      </c>
      <c r="G3766" s="10">
        <v>700</v>
      </c>
      <c r="H3766" s="10" t="s">
        <v>291</v>
      </c>
      <c r="I3766" s="10" t="str">
        <f>_xlfn.XLOOKUP(E3766,Country_MZ[MARKET_NODE],Country_MZ[COUNTRY_NAME])</f>
        <v>SWEDEN</v>
      </c>
      <c r="J3766" s="10" t="str">
        <f>_xlfn.XLOOKUP(A3766,Country_MZ[MARKET_NODE],Country_MZ[COUNTRY_NAME])</f>
        <v>NORWAY</v>
      </c>
    </row>
    <row r="3767" spans="1:10" hidden="1">
      <c r="A3767" s="10" t="s">
        <v>75</v>
      </c>
      <c r="B3767" s="10" t="s">
        <v>83</v>
      </c>
      <c r="C3767" s="10" t="s">
        <v>477</v>
      </c>
      <c r="D3767" s="10">
        <v>2032</v>
      </c>
      <c r="E3767" s="10" t="s">
        <v>75</v>
      </c>
      <c r="F3767" s="10">
        <v>700</v>
      </c>
      <c r="G3767" s="10">
        <v>700</v>
      </c>
      <c r="H3767" s="10" t="s">
        <v>291</v>
      </c>
      <c r="I3767" s="10" t="str">
        <f>_xlfn.XLOOKUP(E3767,Country_MZ[MARKET_NODE],Country_MZ[COUNTRY_NAME])</f>
        <v>NORWAY</v>
      </c>
      <c r="J3767" s="10" t="str">
        <f>_xlfn.XLOOKUP(A3767,Country_MZ[MARKET_NODE],Country_MZ[COUNTRY_NAME])</f>
        <v>NORWAY</v>
      </c>
    </row>
    <row r="3768" spans="1:10" hidden="1">
      <c r="A3768" s="10" t="s">
        <v>75</v>
      </c>
      <c r="B3768" s="10" t="s">
        <v>83</v>
      </c>
      <c r="C3768" s="10" t="s">
        <v>477</v>
      </c>
      <c r="D3768" s="10">
        <v>2032</v>
      </c>
      <c r="E3768" s="10" t="s">
        <v>83</v>
      </c>
      <c r="F3768" s="10">
        <v>700</v>
      </c>
      <c r="G3768" s="10">
        <v>700</v>
      </c>
      <c r="H3768" s="10" t="s">
        <v>291</v>
      </c>
      <c r="I3768" s="10" t="str">
        <f>_xlfn.XLOOKUP(E3768,Country_MZ[MARKET_NODE],Country_MZ[COUNTRY_NAME])</f>
        <v>SWEDEN</v>
      </c>
      <c r="J3768" s="10" t="str">
        <f>_xlfn.XLOOKUP(A3768,Country_MZ[MARKET_NODE],Country_MZ[COUNTRY_NAME])</f>
        <v>NORWAY</v>
      </c>
    </row>
    <row r="3769" spans="1:10" hidden="1">
      <c r="A3769" s="10" t="s">
        <v>75</v>
      </c>
      <c r="B3769" s="10" t="s">
        <v>83</v>
      </c>
      <c r="C3769" s="10" t="s">
        <v>477</v>
      </c>
      <c r="D3769" s="10">
        <v>2033</v>
      </c>
      <c r="E3769" s="10" t="s">
        <v>75</v>
      </c>
      <c r="F3769" s="10">
        <v>700</v>
      </c>
      <c r="G3769" s="10">
        <v>700</v>
      </c>
      <c r="H3769" s="10" t="s">
        <v>291</v>
      </c>
      <c r="I3769" s="10" t="str">
        <f>_xlfn.XLOOKUP(E3769,Country_MZ[MARKET_NODE],Country_MZ[COUNTRY_NAME])</f>
        <v>NORWAY</v>
      </c>
      <c r="J3769" s="10" t="str">
        <f>_xlfn.XLOOKUP(A3769,Country_MZ[MARKET_NODE],Country_MZ[COUNTRY_NAME])</f>
        <v>NORWAY</v>
      </c>
    </row>
    <row r="3770" spans="1:10" hidden="1">
      <c r="A3770" s="10" t="s">
        <v>75</v>
      </c>
      <c r="B3770" s="10" t="s">
        <v>83</v>
      </c>
      <c r="C3770" s="10" t="s">
        <v>477</v>
      </c>
      <c r="D3770" s="10">
        <v>2033</v>
      </c>
      <c r="E3770" s="10" t="s">
        <v>83</v>
      </c>
      <c r="F3770" s="10">
        <v>700</v>
      </c>
      <c r="G3770" s="10">
        <v>700</v>
      </c>
      <c r="H3770" s="10" t="s">
        <v>291</v>
      </c>
      <c r="I3770" s="10" t="str">
        <f>_xlfn.XLOOKUP(E3770,Country_MZ[MARKET_NODE],Country_MZ[COUNTRY_NAME])</f>
        <v>SWEDEN</v>
      </c>
      <c r="J3770" s="10" t="str">
        <f>_xlfn.XLOOKUP(A3770,Country_MZ[MARKET_NODE],Country_MZ[COUNTRY_NAME])</f>
        <v>NORWAY</v>
      </c>
    </row>
    <row r="3771" spans="1:10" hidden="1">
      <c r="A3771" s="10" t="s">
        <v>75</v>
      </c>
      <c r="B3771" s="10" t="s">
        <v>83</v>
      </c>
      <c r="C3771" s="10" t="s">
        <v>477</v>
      </c>
      <c r="D3771" s="10">
        <v>2034</v>
      </c>
      <c r="E3771" s="10" t="s">
        <v>75</v>
      </c>
      <c r="F3771" s="10">
        <v>700</v>
      </c>
      <c r="G3771" s="10">
        <v>700</v>
      </c>
      <c r="H3771" s="10" t="s">
        <v>291</v>
      </c>
      <c r="I3771" s="10" t="str">
        <f>_xlfn.XLOOKUP(E3771,Country_MZ[MARKET_NODE],Country_MZ[COUNTRY_NAME])</f>
        <v>NORWAY</v>
      </c>
      <c r="J3771" s="10" t="str">
        <f>_xlfn.XLOOKUP(A3771,Country_MZ[MARKET_NODE],Country_MZ[COUNTRY_NAME])</f>
        <v>NORWAY</v>
      </c>
    </row>
    <row r="3772" spans="1:10" hidden="1">
      <c r="A3772" s="10" t="s">
        <v>75</v>
      </c>
      <c r="B3772" s="10" t="s">
        <v>83</v>
      </c>
      <c r="C3772" s="10" t="s">
        <v>477</v>
      </c>
      <c r="D3772" s="10">
        <v>2034</v>
      </c>
      <c r="E3772" s="10" t="s">
        <v>83</v>
      </c>
      <c r="F3772" s="10">
        <v>700</v>
      </c>
      <c r="G3772" s="10">
        <v>700</v>
      </c>
      <c r="H3772" s="10" t="s">
        <v>291</v>
      </c>
      <c r="I3772" s="10" t="str">
        <f>_xlfn.XLOOKUP(E3772,Country_MZ[MARKET_NODE],Country_MZ[COUNTRY_NAME])</f>
        <v>SWEDEN</v>
      </c>
      <c r="J3772" s="10" t="str">
        <f>_xlfn.XLOOKUP(A3772,Country_MZ[MARKET_NODE],Country_MZ[COUNTRY_NAME])</f>
        <v>NORWAY</v>
      </c>
    </row>
    <row r="3773" spans="1:10" hidden="1">
      <c r="A3773" s="10" t="s">
        <v>75</v>
      </c>
      <c r="B3773" s="10" t="s">
        <v>83</v>
      </c>
      <c r="C3773" s="10" t="s">
        <v>477</v>
      </c>
      <c r="D3773" s="10">
        <v>2035</v>
      </c>
      <c r="E3773" s="10" t="s">
        <v>75</v>
      </c>
      <c r="F3773" s="10">
        <v>700</v>
      </c>
      <c r="G3773" s="10">
        <v>700</v>
      </c>
      <c r="H3773" s="10" t="s">
        <v>291</v>
      </c>
      <c r="I3773" s="10" t="str">
        <f>_xlfn.XLOOKUP(E3773,Country_MZ[MARKET_NODE],Country_MZ[COUNTRY_NAME])</f>
        <v>NORWAY</v>
      </c>
      <c r="J3773" s="10" t="str">
        <f>_xlfn.XLOOKUP(A3773,Country_MZ[MARKET_NODE],Country_MZ[COUNTRY_NAME])</f>
        <v>NORWAY</v>
      </c>
    </row>
    <row r="3774" spans="1:10" hidden="1">
      <c r="A3774" s="10" t="s">
        <v>75</v>
      </c>
      <c r="B3774" s="10" t="s">
        <v>83</v>
      </c>
      <c r="C3774" s="10" t="s">
        <v>477</v>
      </c>
      <c r="D3774" s="10">
        <v>2035</v>
      </c>
      <c r="E3774" s="10" t="s">
        <v>83</v>
      </c>
      <c r="F3774" s="10">
        <v>700</v>
      </c>
      <c r="G3774" s="10">
        <v>700</v>
      </c>
      <c r="H3774" s="10" t="s">
        <v>291</v>
      </c>
      <c r="I3774" s="10" t="str">
        <f>_xlfn.XLOOKUP(E3774,Country_MZ[MARKET_NODE],Country_MZ[COUNTRY_NAME])</f>
        <v>SWEDEN</v>
      </c>
      <c r="J3774" s="10" t="str">
        <f>_xlfn.XLOOKUP(A3774,Country_MZ[MARKET_NODE],Country_MZ[COUNTRY_NAME])</f>
        <v>NORWAY</v>
      </c>
    </row>
    <row r="3775" spans="1:10" hidden="1">
      <c r="A3775" s="10" t="s">
        <v>75</v>
      </c>
      <c r="B3775" s="10" t="s">
        <v>84</v>
      </c>
      <c r="C3775" s="10" t="s">
        <v>478</v>
      </c>
      <c r="D3775" s="10">
        <v>2025</v>
      </c>
      <c r="E3775" s="10" t="s">
        <v>75</v>
      </c>
      <c r="F3775" s="10">
        <v>250</v>
      </c>
      <c r="G3775" s="10">
        <v>250</v>
      </c>
      <c r="H3775" s="10" t="s">
        <v>291</v>
      </c>
      <c r="I3775" s="10" t="str">
        <f>_xlfn.XLOOKUP(E3775,Country_MZ[MARKET_NODE],Country_MZ[COUNTRY_NAME])</f>
        <v>NORWAY</v>
      </c>
      <c r="J3775" s="10" t="str">
        <f>_xlfn.XLOOKUP(A3775,Country_MZ[MARKET_NODE],Country_MZ[COUNTRY_NAME])</f>
        <v>NORWAY</v>
      </c>
    </row>
    <row r="3776" spans="1:10" hidden="1">
      <c r="A3776" s="10" t="s">
        <v>75</v>
      </c>
      <c r="B3776" s="10" t="s">
        <v>84</v>
      </c>
      <c r="C3776" s="10" t="s">
        <v>478</v>
      </c>
      <c r="D3776" s="10">
        <v>2025</v>
      </c>
      <c r="E3776" s="10" t="s">
        <v>84</v>
      </c>
      <c r="F3776" s="10">
        <v>250</v>
      </c>
      <c r="G3776" s="10">
        <v>250</v>
      </c>
      <c r="H3776" s="10" t="s">
        <v>291</v>
      </c>
      <c r="I3776" s="10" t="str">
        <f>_xlfn.XLOOKUP(E3776,Country_MZ[MARKET_NODE],Country_MZ[COUNTRY_NAME])</f>
        <v>SWEDEN</v>
      </c>
      <c r="J3776" s="10" t="str">
        <f>_xlfn.XLOOKUP(A3776,Country_MZ[MARKET_NODE],Country_MZ[COUNTRY_NAME])</f>
        <v>NORWAY</v>
      </c>
    </row>
    <row r="3777" spans="1:10" hidden="1">
      <c r="A3777" s="10" t="s">
        <v>75</v>
      </c>
      <c r="B3777" s="10" t="s">
        <v>84</v>
      </c>
      <c r="C3777" s="10" t="s">
        <v>478</v>
      </c>
      <c r="D3777" s="10">
        <v>2026</v>
      </c>
      <c r="E3777" s="10" t="s">
        <v>75</v>
      </c>
      <c r="F3777" s="10">
        <v>250</v>
      </c>
      <c r="G3777" s="10">
        <v>250</v>
      </c>
      <c r="H3777" s="10" t="s">
        <v>291</v>
      </c>
      <c r="I3777" s="10" t="str">
        <f>_xlfn.XLOOKUP(E3777,Country_MZ[MARKET_NODE],Country_MZ[COUNTRY_NAME])</f>
        <v>NORWAY</v>
      </c>
      <c r="J3777" s="10" t="str">
        <f>_xlfn.XLOOKUP(A3777,Country_MZ[MARKET_NODE],Country_MZ[COUNTRY_NAME])</f>
        <v>NORWAY</v>
      </c>
    </row>
    <row r="3778" spans="1:10" hidden="1">
      <c r="A3778" s="10" t="s">
        <v>75</v>
      </c>
      <c r="B3778" s="10" t="s">
        <v>84</v>
      </c>
      <c r="C3778" s="10" t="s">
        <v>478</v>
      </c>
      <c r="D3778" s="10">
        <v>2026</v>
      </c>
      <c r="E3778" s="10" t="s">
        <v>84</v>
      </c>
      <c r="F3778" s="10">
        <v>250</v>
      </c>
      <c r="G3778" s="10">
        <v>250</v>
      </c>
      <c r="H3778" s="10" t="s">
        <v>291</v>
      </c>
      <c r="I3778" s="10" t="str">
        <f>_xlfn.XLOOKUP(E3778,Country_MZ[MARKET_NODE],Country_MZ[COUNTRY_NAME])</f>
        <v>SWEDEN</v>
      </c>
      <c r="J3778" s="10" t="str">
        <f>_xlfn.XLOOKUP(A3778,Country_MZ[MARKET_NODE],Country_MZ[COUNTRY_NAME])</f>
        <v>NORWAY</v>
      </c>
    </row>
    <row r="3779" spans="1:10" hidden="1">
      <c r="A3779" s="10" t="s">
        <v>75</v>
      </c>
      <c r="B3779" s="10" t="s">
        <v>84</v>
      </c>
      <c r="C3779" s="10" t="s">
        <v>478</v>
      </c>
      <c r="D3779" s="10">
        <v>2027</v>
      </c>
      <c r="E3779" s="10" t="s">
        <v>75</v>
      </c>
      <c r="F3779" s="10">
        <v>250</v>
      </c>
      <c r="G3779" s="10">
        <v>250</v>
      </c>
      <c r="H3779" s="10" t="s">
        <v>291</v>
      </c>
      <c r="I3779" s="10" t="str">
        <f>_xlfn.XLOOKUP(E3779,Country_MZ[MARKET_NODE],Country_MZ[COUNTRY_NAME])</f>
        <v>NORWAY</v>
      </c>
      <c r="J3779" s="10" t="str">
        <f>_xlfn.XLOOKUP(A3779,Country_MZ[MARKET_NODE],Country_MZ[COUNTRY_NAME])</f>
        <v>NORWAY</v>
      </c>
    </row>
    <row r="3780" spans="1:10" hidden="1">
      <c r="A3780" s="10" t="s">
        <v>75</v>
      </c>
      <c r="B3780" s="10" t="s">
        <v>84</v>
      </c>
      <c r="C3780" s="10" t="s">
        <v>478</v>
      </c>
      <c r="D3780" s="10">
        <v>2027</v>
      </c>
      <c r="E3780" s="10" t="s">
        <v>84</v>
      </c>
      <c r="F3780" s="10">
        <v>250</v>
      </c>
      <c r="G3780" s="10">
        <v>250</v>
      </c>
      <c r="H3780" s="10" t="s">
        <v>291</v>
      </c>
      <c r="I3780" s="10" t="str">
        <f>_xlfn.XLOOKUP(E3780,Country_MZ[MARKET_NODE],Country_MZ[COUNTRY_NAME])</f>
        <v>SWEDEN</v>
      </c>
      <c r="J3780" s="10" t="str">
        <f>_xlfn.XLOOKUP(A3780,Country_MZ[MARKET_NODE],Country_MZ[COUNTRY_NAME])</f>
        <v>NORWAY</v>
      </c>
    </row>
    <row r="3781" spans="1:10" hidden="1">
      <c r="A3781" s="10" t="s">
        <v>75</v>
      </c>
      <c r="B3781" s="10" t="s">
        <v>84</v>
      </c>
      <c r="C3781" s="10" t="s">
        <v>478</v>
      </c>
      <c r="D3781" s="10">
        <v>2028</v>
      </c>
      <c r="E3781" s="10" t="s">
        <v>75</v>
      </c>
      <c r="F3781" s="10">
        <v>250</v>
      </c>
      <c r="G3781" s="10">
        <v>250</v>
      </c>
      <c r="H3781" s="10" t="s">
        <v>291</v>
      </c>
      <c r="I3781" s="10" t="str">
        <f>_xlfn.XLOOKUP(E3781,Country_MZ[MARKET_NODE],Country_MZ[COUNTRY_NAME])</f>
        <v>NORWAY</v>
      </c>
      <c r="J3781" s="10" t="str">
        <f>_xlfn.XLOOKUP(A3781,Country_MZ[MARKET_NODE],Country_MZ[COUNTRY_NAME])</f>
        <v>NORWAY</v>
      </c>
    </row>
    <row r="3782" spans="1:10" hidden="1">
      <c r="A3782" s="10" t="s">
        <v>75</v>
      </c>
      <c r="B3782" s="10" t="s">
        <v>84</v>
      </c>
      <c r="C3782" s="10" t="s">
        <v>478</v>
      </c>
      <c r="D3782" s="10">
        <v>2028</v>
      </c>
      <c r="E3782" s="10" t="s">
        <v>84</v>
      </c>
      <c r="F3782" s="10">
        <v>250</v>
      </c>
      <c r="G3782" s="10">
        <v>250</v>
      </c>
      <c r="H3782" s="10" t="s">
        <v>291</v>
      </c>
      <c r="I3782" s="10" t="str">
        <f>_xlfn.XLOOKUP(E3782,Country_MZ[MARKET_NODE],Country_MZ[COUNTRY_NAME])</f>
        <v>SWEDEN</v>
      </c>
      <c r="J3782" s="10" t="str">
        <f>_xlfn.XLOOKUP(A3782,Country_MZ[MARKET_NODE],Country_MZ[COUNTRY_NAME])</f>
        <v>NORWAY</v>
      </c>
    </row>
    <row r="3783" spans="1:10" hidden="1">
      <c r="A3783" s="10" t="s">
        <v>75</v>
      </c>
      <c r="B3783" s="10" t="s">
        <v>84</v>
      </c>
      <c r="C3783" s="10" t="s">
        <v>478</v>
      </c>
      <c r="D3783" s="10">
        <v>2029</v>
      </c>
      <c r="E3783" s="10" t="s">
        <v>75</v>
      </c>
      <c r="F3783" s="10">
        <v>250</v>
      </c>
      <c r="G3783" s="10">
        <v>250</v>
      </c>
      <c r="H3783" s="10" t="s">
        <v>291</v>
      </c>
      <c r="I3783" s="10" t="str">
        <f>_xlfn.XLOOKUP(E3783,Country_MZ[MARKET_NODE],Country_MZ[COUNTRY_NAME])</f>
        <v>NORWAY</v>
      </c>
      <c r="J3783" s="10" t="str">
        <f>_xlfn.XLOOKUP(A3783,Country_MZ[MARKET_NODE],Country_MZ[COUNTRY_NAME])</f>
        <v>NORWAY</v>
      </c>
    </row>
    <row r="3784" spans="1:10" hidden="1">
      <c r="A3784" s="10" t="s">
        <v>75</v>
      </c>
      <c r="B3784" s="10" t="s">
        <v>84</v>
      </c>
      <c r="C3784" s="10" t="s">
        <v>478</v>
      </c>
      <c r="D3784" s="10">
        <v>2029</v>
      </c>
      <c r="E3784" s="10" t="s">
        <v>84</v>
      </c>
      <c r="F3784" s="10">
        <v>250</v>
      </c>
      <c r="G3784" s="10">
        <v>250</v>
      </c>
      <c r="H3784" s="10" t="s">
        <v>291</v>
      </c>
      <c r="I3784" s="10" t="str">
        <f>_xlfn.XLOOKUP(E3784,Country_MZ[MARKET_NODE],Country_MZ[COUNTRY_NAME])</f>
        <v>SWEDEN</v>
      </c>
      <c r="J3784" s="10" t="str">
        <f>_xlfn.XLOOKUP(A3784,Country_MZ[MARKET_NODE],Country_MZ[COUNTRY_NAME])</f>
        <v>NORWAY</v>
      </c>
    </row>
    <row r="3785" spans="1:10" hidden="1">
      <c r="A3785" s="10" t="s">
        <v>75</v>
      </c>
      <c r="B3785" s="10" t="s">
        <v>84</v>
      </c>
      <c r="C3785" s="10" t="s">
        <v>478</v>
      </c>
      <c r="D3785" s="10">
        <v>2030</v>
      </c>
      <c r="E3785" s="10" t="s">
        <v>75</v>
      </c>
      <c r="F3785" s="10">
        <v>250</v>
      </c>
      <c r="G3785" s="10">
        <v>250</v>
      </c>
      <c r="H3785" s="10" t="s">
        <v>291</v>
      </c>
      <c r="I3785" s="10" t="str">
        <f>_xlfn.XLOOKUP(E3785,Country_MZ[MARKET_NODE],Country_MZ[COUNTRY_NAME])</f>
        <v>NORWAY</v>
      </c>
      <c r="J3785" s="10" t="str">
        <f>_xlfn.XLOOKUP(A3785,Country_MZ[MARKET_NODE],Country_MZ[COUNTRY_NAME])</f>
        <v>NORWAY</v>
      </c>
    </row>
    <row r="3786" spans="1:10" hidden="1">
      <c r="A3786" s="10" t="s">
        <v>75</v>
      </c>
      <c r="B3786" s="10" t="s">
        <v>84</v>
      </c>
      <c r="C3786" s="10" t="s">
        <v>478</v>
      </c>
      <c r="D3786" s="10">
        <v>2030</v>
      </c>
      <c r="E3786" s="10" t="s">
        <v>84</v>
      </c>
      <c r="F3786" s="10">
        <v>250</v>
      </c>
      <c r="G3786" s="10">
        <v>250</v>
      </c>
      <c r="H3786" s="10" t="s">
        <v>291</v>
      </c>
      <c r="I3786" s="10" t="str">
        <f>_xlfn.XLOOKUP(E3786,Country_MZ[MARKET_NODE],Country_MZ[COUNTRY_NAME])</f>
        <v>SWEDEN</v>
      </c>
      <c r="J3786" s="10" t="str">
        <f>_xlfn.XLOOKUP(A3786,Country_MZ[MARKET_NODE],Country_MZ[COUNTRY_NAME])</f>
        <v>NORWAY</v>
      </c>
    </row>
    <row r="3787" spans="1:10" hidden="1">
      <c r="A3787" s="10" t="s">
        <v>75</v>
      </c>
      <c r="B3787" s="10" t="s">
        <v>84</v>
      </c>
      <c r="C3787" s="10" t="s">
        <v>478</v>
      </c>
      <c r="D3787" s="10">
        <v>2031</v>
      </c>
      <c r="E3787" s="10" t="s">
        <v>75</v>
      </c>
      <c r="F3787" s="10">
        <v>250</v>
      </c>
      <c r="G3787" s="10">
        <v>250</v>
      </c>
      <c r="H3787" s="10" t="s">
        <v>291</v>
      </c>
      <c r="I3787" s="10" t="str">
        <f>_xlfn.XLOOKUP(E3787,Country_MZ[MARKET_NODE],Country_MZ[COUNTRY_NAME])</f>
        <v>NORWAY</v>
      </c>
      <c r="J3787" s="10" t="str">
        <f>_xlfn.XLOOKUP(A3787,Country_MZ[MARKET_NODE],Country_MZ[COUNTRY_NAME])</f>
        <v>NORWAY</v>
      </c>
    </row>
    <row r="3788" spans="1:10" hidden="1">
      <c r="A3788" s="10" t="s">
        <v>75</v>
      </c>
      <c r="B3788" s="10" t="s">
        <v>84</v>
      </c>
      <c r="C3788" s="10" t="s">
        <v>478</v>
      </c>
      <c r="D3788" s="10">
        <v>2031</v>
      </c>
      <c r="E3788" s="10" t="s">
        <v>84</v>
      </c>
      <c r="F3788" s="10">
        <v>250</v>
      </c>
      <c r="G3788" s="10">
        <v>250</v>
      </c>
      <c r="H3788" s="10" t="s">
        <v>291</v>
      </c>
      <c r="I3788" s="10" t="str">
        <f>_xlfn.XLOOKUP(E3788,Country_MZ[MARKET_NODE],Country_MZ[COUNTRY_NAME])</f>
        <v>SWEDEN</v>
      </c>
      <c r="J3788" s="10" t="str">
        <f>_xlfn.XLOOKUP(A3788,Country_MZ[MARKET_NODE],Country_MZ[COUNTRY_NAME])</f>
        <v>NORWAY</v>
      </c>
    </row>
    <row r="3789" spans="1:10" hidden="1">
      <c r="A3789" s="10" t="s">
        <v>75</v>
      </c>
      <c r="B3789" s="10" t="s">
        <v>84</v>
      </c>
      <c r="C3789" s="10" t="s">
        <v>478</v>
      </c>
      <c r="D3789" s="10">
        <v>2032</v>
      </c>
      <c r="E3789" s="10" t="s">
        <v>75</v>
      </c>
      <c r="F3789" s="10">
        <v>250</v>
      </c>
      <c r="G3789" s="10">
        <v>250</v>
      </c>
      <c r="H3789" s="10" t="s">
        <v>291</v>
      </c>
      <c r="I3789" s="10" t="str">
        <f>_xlfn.XLOOKUP(E3789,Country_MZ[MARKET_NODE],Country_MZ[COUNTRY_NAME])</f>
        <v>NORWAY</v>
      </c>
      <c r="J3789" s="10" t="str">
        <f>_xlfn.XLOOKUP(A3789,Country_MZ[MARKET_NODE],Country_MZ[COUNTRY_NAME])</f>
        <v>NORWAY</v>
      </c>
    </row>
    <row r="3790" spans="1:10" hidden="1">
      <c r="A3790" s="10" t="s">
        <v>75</v>
      </c>
      <c r="B3790" s="10" t="s">
        <v>84</v>
      </c>
      <c r="C3790" s="10" t="s">
        <v>478</v>
      </c>
      <c r="D3790" s="10">
        <v>2032</v>
      </c>
      <c r="E3790" s="10" t="s">
        <v>84</v>
      </c>
      <c r="F3790" s="10">
        <v>250</v>
      </c>
      <c r="G3790" s="10">
        <v>250</v>
      </c>
      <c r="H3790" s="10" t="s">
        <v>291</v>
      </c>
      <c r="I3790" s="10" t="str">
        <f>_xlfn.XLOOKUP(E3790,Country_MZ[MARKET_NODE],Country_MZ[COUNTRY_NAME])</f>
        <v>SWEDEN</v>
      </c>
      <c r="J3790" s="10" t="str">
        <f>_xlfn.XLOOKUP(A3790,Country_MZ[MARKET_NODE],Country_MZ[COUNTRY_NAME])</f>
        <v>NORWAY</v>
      </c>
    </row>
    <row r="3791" spans="1:10" hidden="1">
      <c r="A3791" s="10" t="s">
        <v>75</v>
      </c>
      <c r="B3791" s="10" t="s">
        <v>84</v>
      </c>
      <c r="C3791" s="10" t="s">
        <v>478</v>
      </c>
      <c r="D3791" s="10">
        <v>2033</v>
      </c>
      <c r="E3791" s="10" t="s">
        <v>75</v>
      </c>
      <c r="F3791" s="10">
        <v>250</v>
      </c>
      <c r="G3791" s="10">
        <v>250</v>
      </c>
      <c r="H3791" s="10" t="s">
        <v>291</v>
      </c>
      <c r="I3791" s="10" t="str">
        <f>_xlfn.XLOOKUP(E3791,Country_MZ[MARKET_NODE],Country_MZ[COUNTRY_NAME])</f>
        <v>NORWAY</v>
      </c>
      <c r="J3791" s="10" t="str">
        <f>_xlfn.XLOOKUP(A3791,Country_MZ[MARKET_NODE],Country_MZ[COUNTRY_NAME])</f>
        <v>NORWAY</v>
      </c>
    </row>
    <row r="3792" spans="1:10" hidden="1">
      <c r="A3792" s="10" t="s">
        <v>75</v>
      </c>
      <c r="B3792" s="10" t="s">
        <v>84</v>
      </c>
      <c r="C3792" s="10" t="s">
        <v>478</v>
      </c>
      <c r="D3792" s="10">
        <v>2033</v>
      </c>
      <c r="E3792" s="10" t="s">
        <v>84</v>
      </c>
      <c r="F3792" s="10">
        <v>250</v>
      </c>
      <c r="G3792" s="10">
        <v>250</v>
      </c>
      <c r="H3792" s="10" t="s">
        <v>291</v>
      </c>
      <c r="I3792" s="10" t="str">
        <f>_xlfn.XLOOKUP(E3792,Country_MZ[MARKET_NODE],Country_MZ[COUNTRY_NAME])</f>
        <v>SWEDEN</v>
      </c>
      <c r="J3792" s="10" t="str">
        <f>_xlfn.XLOOKUP(A3792,Country_MZ[MARKET_NODE],Country_MZ[COUNTRY_NAME])</f>
        <v>NORWAY</v>
      </c>
    </row>
    <row r="3793" spans="1:10" hidden="1">
      <c r="A3793" s="10" t="s">
        <v>75</v>
      </c>
      <c r="B3793" s="10" t="s">
        <v>84</v>
      </c>
      <c r="C3793" s="10" t="s">
        <v>478</v>
      </c>
      <c r="D3793" s="10">
        <v>2034</v>
      </c>
      <c r="E3793" s="10" t="s">
        <v>75</v>
      </c>
      <c r="F3793" s="10">
        <v>250</v>
      </c>
      <c r="G3793" s="10">
        <v>250</v>
      </c>
      <c r="H3793" s="10" t="s">
        <v>291</v>
      </c>
      <c r="I3793" s="10" t="str">
        <f>_xlfn.XLOOKUP(E3793,Country_MZ[MARKET_NODE],Country_MZ[COUNTRY_NAME])</f>
        <v>NORWAY</v>
      </c>
      <c r="J3793" s="10" t="str">
        <f>_xlfn.XLOOKUP(A3793,Country_MZ[MARKET_NODE],Country_MZ[COUNTRY_NAME])</f>
        <v>NORWAY</v>
      </c>
    </row>
    <row r="3794" spans="1:10" hidden="1">
      <c r="A3794" s="10" t="s">
        <v>75</v>
      </c>
      <c r="B3794" s="10" t="s">
        <v>84</v>
      </c>
      <c r="C3794" s="10" t="s">
        <v>478</v>
      </c>
      <c r="D3794" s="10">
        <v>2034</v>
      </c>
      <c r="E3794" s="10" t="s">
        <v>84</v>
      </c>
      <c r="F3794" s="10">
        <v>250</v>
      </c>
      <c r="G3794" s="10">
        <v>250</v>
      </c>
      <c r="H3794" s="10" t="s">
        <v>291</v>
      </c>
      <c r="I3794" s="10" t="str">
        <f>_xlfn.XLOOKUP(E3794,Country_MZ[MARKET_NODE],Country_MZ[COUNTRY_NAME])</f>
        <v>SWEDEN</v>
      </c>
      <c r="J3794" s="10" t="str">
        <f>_xlfn.XLOOKUP(A3794,Country_MZ[MARKET_NODE],Country_MZ[COUNTRY_NAME])</f>
        <v>NORWAY</v>
      </c>
    </row>
    <row r="3795" spans="1:10" hidden="1">
      <c r="A3795" s="10" t="s">
        <v>75</v>
      </c>
      <c r="B3795" s="10" t="s">
        <v>84</v>
      </c>
      <c r="C3795" s="10" t="s">
        <v>478</v>
      </c>
      <c r="D3795" s="10">
        <v>2035</v>
      </c>
      <c r="E3795" s="10" t="s">
        <v>75</v>
      </c>
      <c r="F3795" s="10">
        <v>250</v>
      </c>
      <c r="G3795" s="10">
        <v>250</v>
      </c>
      <c r="H3795" s="10" t="s">
        <v>291</v>
      </c>
      <c r="I3795" s="10" t="str">
        <f>_xlfn.XLOOKUP(E3795,Country_MZ[MARKET_NODE],Country_MZ[COUNTRY_NAME])</f>
        <v>NORWAY</v>
      </c>
      <c r="J3795" s="10" t="str">
        <f>_xlfn.XLOOKUP(A3795,Country_MZ[MARKET_NODE],Country_MZ[COUNTRY_NAME])</f>
        <v>NORWAY</v>
      </c>
    </row>
    <row r="3796" spans="1:10" hidden="1">
      <c r="A3796" s="10" t="s">
        <v>75</v>
      </c>
      <c r="B3796" s="10" t="s">
        <v>84</v>
      </c>
      <c r="C3796" s="10" t="s">
        <v>478</v>
      </c>
      <c r="D3796" s="10">
        <v>2035</v>
      </c>
      <c r="E3796" s="10" t="s">
        <v>84</v>
      </c>
      <c r="F3796" s="10">
        <v>250</v>
      </c>
      <c r="G3796" s="10">
        <v>250</v>
      </c>
      <c r="H3796" s="10" t="s">
        <v>291</v>
      </c>
      <c r="I3796" s="10" t="str">
        <f>_xlfn.XLOOKUP(E3796,Country_MZ[MARKET_NODE],Country_MZ[COUNTRY_NAME])</f>
        <v>SWEDEN</v>
      </c>
      <c r="J3796" s="10" t="str">
        <f>_xlfn.XLOOKUP(A3796,Country_MZ[MARKET_NODE],Country_MZ[COUNTRY_NAME])</f>
        <v>NORWAY</v>
      </c>
    </row>
    <row r="3797" spans="1:10" hidden="1">
      <c r="A3797" s="10" t="s">
        <v>76</v>
      </c>
      <c r="B3797" s="10" t="s">
        <v>74</v>
      </c>
      <c r="C3797" s="10" t="s">
        <v>479</v>
      </c>
      <c r="D3797" s="10">
        <v>2025</v>
      </c>
      <c r="E3797" s="10" t="s">
        <v>74</v>
      </c>
      <c r="F3797" s="10">
        <v>500</v>
      </c>
      <c r="G3797" s="10">
        <v>500</v>
      </c>
      <c r="H3797" s="10" t="s">
        <v>291</v>
      </c>
      <c r="I3797" s="10" t="str">
        <f>_xlfn.XLOOKUP(E3797,Country_MZ[MARKET_NODE],Country_MZ[COUNTRY_NAME])</f>
        <v>NORWAY</v>
      </c>
      <c r="J3797" s="10" t="str">
        <f>_xlfn.XLOOKUP(A3797,Country_MZ[MARKET_NODE],Country_MZ[COUNTRY_NAME])</f>
        <v>NORWAY</v>
      </c>
    </row>
    <row r="3798" spans="1:10" hidden="1">
      <c r="A3798" s="10" t="s">
        <v>76</v>
      </c>
      <c r="B3798" s="10" t="s">
        <v>74</v>
      </c>
      <c r="C3798" s="10" t="s">
        <v>479</v>
      </c>
      <c r="D3798" s="10">
        <v>2025</v>
      </c>
      <c r="E3798" s="10" t="s">
        <v>76</v>
      </c>
      <c r="F3798" s="10">
        <v>500</v>
      </c>
      <c r="G3798" s="10">
        <v>500</v>
      </c>
      <c r="H3798" s="10" t="s">
        <v>291</v>
      </c>
      <c r="I3798" s="10" t="str">
        <f>_xlfn.XLOOKUP(E3798,Country_MZ[MARKET_NODE],Country_MZ[COUNTRY_NAME])</f>
        <v>NORWAY</v>
      </c>
      <c r="J3798" s="10" t="str">
        <f>_xlfn.XLOOKUP(A3798,Country_MZ[MARKET_NODE],Country_MZ[COUNTRY_NAME])</f>
        <v>NORWAY</v>
      </c>
    </row>
    <row r="3799" spans="1:10" hidden="1">
      <c r="A3799" s="10" t="s">
        <v>76</v>
      </c>
      <c r="B3799" s="10" t="s">
        <v>74</v>
      </c>
      <c r="C3799" s="10" t="s">
        <v>479</v>
      </c>
      <c r="D3799" s="10">
        <v>2026</v>
      </c>
      <c r="E3799" s="10" t="s">
        <v>74</v>
      </c>
      <c r="F3799" s="10">
        <v>500</v>
      </c>
      <c r="G3799" s="10">
        <v>500</v>
      </c>
      <c r="H3799" s="10" t="s">
        <v>291</v>
      </c>
      <c r="I3799" s="10" t="str">
        <f>_xlfn.XLOOKUP(E3799,Country_MZ[MARKET_NODE],Country_MZ[COUNTRY_NAME])</f>
        <v>NORWAY</v>
      </c>
      <c r="J3799" s="10" t="str">
        <f>_xlfn.XLOOKUP(A3799,Country_MZ[MARKET_NODE],Country_MZ[COUNTRY_NAME])</f>
        <v>NORWAY</v>
      </c>
    </row>
    <row r="3800" spans="1:10" hidden="1">
      <c r="A3800" s="10" t="s">
        <v>76</v>
      </c>
      <c r="B3800" s="10" t="s">
        <v>74</v>
      </c>
      <c r="C3800" s="10" t="s">
        <v>479</v>
      </c>
      <c r="D3800" s="10">
        <v>2026</v>
      </c>
      <c r="E3800" s="10" t="s">
        <v>76</v>
      </c>
      <c r="F3800" s="10">
        <v>500</v>
      </c>
      <c r="G3800" s="10">
        <v>500</v>
      </c>
      <c r="H3800" s="10" t="s">
        <v>291</v>
      </c>
      <c r="I3800" s="10" t="str">
        <f>_xlfn.XLOOKUP(E3800,Country_MZ[MARKET_NODE],Country_MZ[COUNTRY_NAME])</f>
        <v>NORWAY</v>
      </c>
      <c r="J3800" s="10" t="str">
        <f>_xlfn.XLOOKUP(A3800,Country_MZ[MARKET_NODE],Country_MZ[COUNTRY_NAME])</f>
        <v>NORWAY</v>
      </c>
    </row>
    <row r="3801" spans="1:10" hidden="1">
      <c r="A3801" s="10" t="s">
        <v>76</v>
      </c>
      <c r="B3801" s="10" t="s">
        <v>74</v>
      </c>
      <c r="C3801" s="10" t="s">
        <v>479</v>
      </c>
      <c r="D3801" s="10">
        <v>2027</v>
      </c>
      <c r="E3801" s="10" t="s">
        <v>74</v>
      </c>
      <c r="F3801" s="10">
        <v>500</v>
      </c>
      <c r="G3801" s="10">
        <v>500</v>
      </c>
      <c r="H3801" s="10" t="s">
        <v>291</v>
      </c>
      <c r="I3801" s="10" t="str">
        <f>_xlfn.XLOOKUP(E3801,Country_MZ[MARKET_NODE],Country_MZ[COUNTRY_NAME])</f>
        <v>NORWAY</v>
      </c>
      <c r="J3801" s="10" t="str">
        <f>_xlfn.XLOOKUP(A3801,Country_MZ[MARKET_NODE],Country_MZ[COUNTRY_NAME])</f>
        <v>NORWAY</v>
      </c>
    </row>
    <row r="3802" spans="1:10" hidden="1">
      <c r="A3802" s="10" t="s">
        <v>76</v>
      </c>
      <c r="B3802" s="10" t="s">
        <v>74</v>
      </c>
      <c r="C3802" s="10" t="s">
        <v>479</v>
      </c>
      <c r="D3802" s="10">
        <v>2027</v>
      </c>
      <c r="E3802" s="10" t="s">
        <v>76</v>
      </c>
      <c r="F3802" s="10">
        <v>500</v>
      </c>
      <c r="G3802" s="10">
        <v>500</v>
      </c>
      <c r="H3802" s="10" t="s">
        <v>291</v>
      </c>
      <c r="I3802" s="10" t="str">
        <f>_xlfn.XLOOKUP(E3802,Country_MZ[MARKET_NODE],Country_MZ[COUNTRY_NAME])</f>
        <v>NORWAY</v>
      </c>
      <c r="J3802" s="10" t="str">
        <f>_xlfn.XLOOKUP(A3802,Country_MZ[MARKET_NODE],Country_MZ[COUNTRY_NAME])</f>
        <v>NORWAY</v>
      </c>
    </row>
    <row r="3803" spans="1:10" hidden="1">
      <c r="A3803" s="10" t="s">
        <v>76</v>
      </c>
      <c r="B3803" s="10" t="s">
        <v>74</v>
      </c>
      <c r="C3803" s="10" t="s">
        <v>479</v>
      </c>
      <c r="D3803" s="10">
        <v>2028</v>
      </c>
      <c r="E3803" s="10" t="s">
        <v>74</v>
      </c>
      <c r="F3803" s="10">
        <v>500</v>
      </c>
      <c r="G3803" s="10">
        <v>500</v>
      </c>
      <c r="H3803" s="10" t="s">
        <v>291</v>
      </c>
      <c r="I3803" s="10" t="str">
        <f>_xlfn.XLOOKUP(E3803,Country_MZ[MARKET_NODE],Country_MZ[COUNTRY_NAME])</f>
        <v>NORWAY</v>
      </c>
      <c r="J3803" s="10" t="str">
        <f>_xlfn.XLOOKUP(A3803,Country_MZ[MARKET_NODE],Country_MZ[COUNTRY_NAME])</f>
        <v>NORWAY</v>
      </c>
    </row>
    <row r="3804" spans="1:10" hidden="1">
      <c r="A3804" s="10" t="s">
        <v>76</v>
      </c>
      <c r="B3804" s="10" t="s">
        <v>74</v>
      </c>
      <c r="C3804" s="10" t="s">
        <v>479</v>
      </c>
      <c r="D3804" s="10">
        <v>2028</v>
      </c>
      <c r="E3804" s="10" t="s">
        <v>76</v>
      </c>
      <c r="F3804" s="10">
        <v>500</v>
      </c>
      <c r="G3804" s="10">
        <v>500</v>
      </c>
      <c r="H3804" s="10" t="s">
        <v>291</v>
      </c>
      <c r="I3804" s="10" t="str">
        <f>_xlfn.XLOOKUP(E3804,Country_MZ[MARKET_NODE],Country_MZ[COUNTRY_NAME])</f>
        <v>NORWAY</v>
      </c>
      <c r="J3804" s="10" t="str">
        <f>_xlfn.XLOOKUP(A3804,Country_MZ[MARKET_NODE],Country_MZ[COUNTRY_NAME])</f>
        <v>NORWAY</v>
      </c>
    </row>
    <row r="3805" spans="1:10" hidden="1">
      <c r="A3805" s="10" t="s">
        <v>76</v>
      </c>
      <c r="B3805" s="10" t="s">
        <v>74</v>
      </c>
      <c r="C3805" s="10" t="s">
        <v>479</v>
      </c>
      <c r="D3805" s="10">
        <v>2029</v>
      </c>
      <c r="E3805" s="10" t="s">
        <v>74</v>
      </c>
      <c r="F3805" s="10">
        <v>500</v>
      </c>
      <c r="G3805" s="10">
        <v>500</v>
      </c>
      <c r="H3805" s="10" t="s">
        <v>291</v>
      </c>
      <c r="I3805" s="10" t="str">
        <f>_xlfn.XLOOKUP(E3805,Country_MZ[MARKET_NODE],Country_MZ[COUNTRY_NAME])</f>
        <v>NORWAY</v>
      </c>
      <c r="J3805" s="10" t="str">
        <f>_xlfn.XLOOKUP(A3805,Country_MZ[MARKET_NODE],Country_MZ[COUNTRY_NAME])</f>
        <v>NORWAY</v>
      </c>
    </row>
    <row r="3806" spans="1:10" hidden="1">
      <c r="A3806" s="10" t="s">
        <v>76</v>
      </c>
      <c r="B3806" s="10" t="s">
        <v>74</v>
      </c>
      <c r="C3806" s="10" t="s">
        <v>479</v>
      </c>
      <c r="D3806" s="10">
        <v>2029</v>
      </c>
      <c r="E3806" s="10" t="s">
        <v>76</v>
      </c>
      <c r="F3806" s="10">
        <v>500</v>
      </c>
      <c r="G3806" s="10">
        <v>500</v>
      </c>
      <c r="H3806" s="10" t="s">
        <v>291</v>
      </c>
      <c r="I3806" s="10" t="str">
        <f>_xlfn.XLOOKUP(E3806,Country_MZ[MARKET_NODE],Country_MZ[COUNTRY_NAME])</f>
        <v>NORWAY</v>
      </c>
      <c r="J3806" s="10" t="str">
        <f>_xlfn.XLOOKUP(A3806,Country_MZ[MARKET_NODE],Country_MZ[COUNTRY_NAME])</f>
        <v>NORWAY</v>
      </c>
    </row>
    <row r="3807" spans="1:10" hidden="1">
      <c r="A3807" s="10" t="s">
        <v>76</v>
      </c>
      <c r="B3807" s="10" t="s">
        <v>74</v>
      </c>
      <c r="C3807" s="10" t="s">
        <v>479</v>
      </c>
      <c r="D3807" s="10">
        <v>2030</v>
      </c>
      <c r="E3807" s="10" t="s">
        <v>74</v>
      </c>
      <c r="F3807" s="10">
        <v>500</v>
      </c>
      <c r="G3807" s="10">
        <v>500</v>
      </c>
      <c r="H3807" s="10" t="s">
        <v>291</v>
      </c>
      <c r="I3807" s="10" t="str">
        <f>_xlfn.XLOOKUP(E3807,Country_MZ[MARKET_NODE],Country_MZ[COUNTRY_NAME])</f>
        <v>NORWAY</v>
      </c>
      <c r="J3807" s="10" t="str">
        <f>_xlfn.XLOOKUP(A3807,Country_MZ[MARKET_NODE],Country_MZ[COUNTRY_NAME])</f>
        <v>NORWAY</v>
      </c>
    </row>
    <row r="3808" spans="1:10" hidden="1">
      <c r="A3808" s="10" t="s">
        <v>76</v>
      </c>
      <c r="B3808" s="10" t="s">
        <v>74</v>
      </c>
      <c r="C3808" s="10" t="s">
        <v>479</v>
      </c>
      <c r="D3808" s="10">
        <v>2030</v>
      </c>
      <c r="E3808" s="10" t="s">
        <v>76</v>
      </c>
      <c r="F3808" s="10">
        <v>500</v>
      </c>
      <c r="G3808" s="10">
        <v>500</v>
      </c>
      <c r="H3808" s="10" t="s">
        <v>291</v>
      </c>
      <c r="I3808" s="10" t="str">
        <f>_xlfn.XLOOKUP(E3808,Country_MZ[MARKET_NODE],Country_MZ[COUNTRY_NAME])</f>
        <v>NORWAY</v>
      </c>
      <c r="J3808" s="10" t="str">
        <f>_xlfn.XLOOKUP(A3808,Country_MZ[MARKET_NODE],Country_MZ[COUNTRY_NAME])</f>
        <v>NORWAY</v>
      </c>
    </row>
    <row r="3809" spans="1:10" hidden="1">
      <c r="A3809" s="10" t="s">
        <v>76</v>
      </c>
      <c r="B3809" s="10" t="s">
        <v>74</v>
      </c>
      <c r="C3809" s="10" t="s">
        <v>479</v>
      </c>
      <c r="D3809" s="10">
        <v>2031</v>
      </c>
      <c r="E3809" s="10" t="s">
        <v>74</v>
      </c>
      <c r="F3809" s="10">
        <v>500</v>
      </c>
      <c r="G3809" s="10">
        <v>500</v>
      </c>
      <c r="H3809" s="10" t="s">
        <v>291</v>
      </c>
      <c r="I3809" s="10" t="str">
        <f>_xlfn.XLOOKUP(E3809,Country_MZ[MARKET_NODE],Country_MZ[COUNTRY_NAME])</f>
        <v>NORWAY</v>
      </c>
      <c r="J3809" s="10" t="str">
        <f>_xlfn.XLOOKUP(A3809,Country_MZ[MARKET_NODE],Country_MZ[COUNTRY_NAME])</f>
        <v>NORWAY</v>
      </c>
    </row>
    <row r="3810" spans="1:10" hidden="1">
      <c r="A3810" s="10" t="s">
        <v>76</v>
      </c>
      <c r="B3810" s="10" t="s">
        <v>74</v>
      </c>
      <c r="C3810" s="10" t="s">
        <v>479</v>
      </c>
      <c r="D3810" s="10">
        <v>2031</v>
      </c>
      <c r="E3810" s="10" t="s">
        <v>76</v>
      </c>
      <c r="F3810" s="10">
        <v>500</v>
      </c>
      <c r="G3810" s="10">
        <v>500</v>
      </c>
      <c r="H3810" s="10" t="s">
        <v>291</v>
      </c>
      <c r="I3810" s="10" t="str">
        <f>_xlfn.XLOOKUP(E3810,Country_MZ[MARKET_NODE],Country_MZ[COUNTRY_NAME])</f>
        <v>NORWAY</v>
      </c>
      <c r="J3810" s="10" t="str">
        <f>_xlfn.XLOOKUP(A3810,Country_MZ[MARKET_NODE],Country_MZ[COUNTRY_NAME])</f>
        <v>NORWAY</v>
      </c>
    </row>
    <row r="3811" spans="1:10" hidden="1">
      <c r="A3811" s="10" t="s">
        <v>76</v>
      </c>
      <c r="B3811" s="10" t="s">
        <v>74</v>
      </c>
      <c r="C3811" s="10" t="s">
        <v>479</v>
      </c>
      <c r="D3811" s="10">
        <v>2032</v>
      </c>
      <c r="E3811" s="10" t="s">
        <v>74</v>
      </c>
      <c r="F3811" s="10">
        <v>500</v>
      </c>
      <c r="G3811" s="10">
        <v>500</v>
      </c>
      <c r="H3811" s="10" t="s">
        <v>291</v>
      </c>
      <c r="I3811" s="10" t="str">
        <f>_xlfn.XLOOKUP(E3811,Country_MZ[MARKET_NODE],Country_MZ[COUNTRY_NAME])</f>
        <v>NORWAY</v>
      </c>
      <c r="J3811" s="10" t="str">
        <f>_xlfn.XLOOKUP(A3811,Country_MZ[MARKET_NODE],Country_MZ[COUNTRY_NAME])</f>
        <v>NORWAY</v>
      </c>
    </row>
    <row r="3812" spans="1:10" hidden="1">
      <c r="A3812" s="10" t="s">
        <v>76</v>
      </c>
      <c r="B3812" s="10" t="s">
        <v>74</v>
      </c>
      <c r="C3812" s="10" t="s">
        <v>479</v>
      </c>
      <c r="D3812" s="10">
        <v>2032</v>
      </c>
      <c r="E3812" s="10" t="s">
        <v>76</v>
      </c>
      <c r="F3812" s="10">
        <v>500</v>
      </c>
      <c r="G3812" s="10">
        <v>500</v>
      </c>
      <c r="H3812" s="10" t="s">
        <v>291</v>
      </c>
      <c r="I3812" s="10" t="str">
        <f>_xlfn.XLOOKUP(E3812,Country_MZ[MARKET_NODE],Country_MZ[COUNTRY_NAME])</f>
        <v>NORWAY</v>
      </c>
      <c r="J3812" s="10" t="str">
        <f>_xlfn.XLOOKUP(A3812,Country_MZ[MARKET_NODE],Country_MZ[COUNTRY_NAME])</f>
        <v>NORWAY</v>
      </c>
    </row>
    <row r="3813" spans="1:10" hidden="1">
      <c r="A3813" s="10" t="s">
        <v>76</v>
      </c>
      <c r="B3813" s="10" t="s">
        <v>74</v>
      </c>
      <c r="C3813" s="10" t="s">
        <v>479</v>
      </c>
      <c r="D3813" s="10">
        <v>2033</v>
      </c>
      <c r="E3813" s="10" t="s">
        <v>74</v>
      </c>
      <c r="F3813" s="10">
        <v>500</v>
      </c>
      <c r="G3813" s="10">
        <v>500</v>
      </c>
      <c r="H3813" s="10" t="s">
        <v>291</v>
      </c>
      <c r="I3813" s="10" t="str">
        <f>_xlfn.XLOOKUP(E3813,Country_MZ[MARKET_NODE],Country_MZ[COUNTRY_NAME])</f>
        <v>NORWAY</v>
      </c>
      <c r="J3813" s="10" t="str">
        <f>_xlfn.XLOOKUP(A3813,Country_MZ[MARKET_NODE],Country_MZ[COUNTRY_NAME])</f>
        <v>NORWAY</v>
      </c>
    </row>
    <row r="3814" spans="1:10" hidden="1">
      <c r="A3814" s="10" t="s">
        <v>76</v>
      </c>
      <c r="B3814" s="10" t="s">
        <v>74</v>
      </c>
      <c r="C3814" s="10" t="s">
        <v>479</v>
      </c>
      <c r="D3814" s="10">
        <v>2033</v>
      </c>
      <c r="E3814" s="10" t="s">
        <v>76</v>
      </c>
      <c r="F3814" s="10">
        <v>500</v>
      </c>
      <c r="G3814" s="10">
        <v>500</v>
      </c>
      <c r="H3814" s="10" t="s">
        <v>291</v>
      </c>
      <c r="I3814" s="10" t="str">
        <f>_xlfn.XLOOKUP(E3814,Country_MZ[MARKET_NODE],Country_MZ[COUNTRY_NAME])</f>
        <v>NORWAY</v>
      </c>
      <c r="J3814" s="10" t="str">
        <f>_xlfn.XLOOKUP(A3814,Country_MZ[MARKET_NODE],Country_MZ[COUNTRY_NAME])</f>
        <v>NORWAY</v>
      </c>
    </row>
    <row r="3815" spans="1:10" hidden="1">
      <c r="A3815" s="10" t="s">
        <v>76</v>
      </c>
      <c r="B3815" s="10" t="s">
        <v>74</v>
      </c>
      <c r="C3815" s="10" t="s">
        <v>479</v>
      </c>
      <c r="D3815" s="10">
        <v>2034</v>
      </c>
      <c r="E3815" s="10" t="s">
        <v>74</v>
      </c>
      <c r="F3815" s="10">
        <v>500</v>
      </c>
      <c r="G3815" s="10">
        <v>500</v>
      </c>
      <c r="H3815" s="10" t="s">
        <v>291</v>
      </c>
      <c r="I3815" s="10" t="str">
        <f>_xlfn.XLOOKUP(E3815,Country_MZ[MARKET_NODE],Country_MZ[COUNTRY_NAME])</f>
        <v>NORWAY</v>
      </c>
      <c r="J3815" s="10" t="str">
        <f>_xlfn.XLOOKUP(A3815,Country_MZ[MARKET_NODE],Country_MZ[COUNTRY_NAME])</f>
        <v>NORWAY</v>
      </c>
    </row>
    <row r="3816" spans="1:10" hidden="1">
      <c r="A3816" s="10" t="s">
        <v>76</v>
      </c>
      <c r="B3816" s="10" t="s">
        <v>74</v>
      </c>
      <c r="C3816" s="10" t="s">
        <v>479</v>
      </c>
      <c r="D3816" s="10">
        <v>2034</v>
      </c>
      <c r="E3816" s="10" t="s">
        <v>76</v>
      </c>
      <c r="F3816" s="10">
        <v>500</v>
      </c>
      <c r="G3816" s="10">
        <v>500</v>
      </c>
      <c r="H3816" s="10" t="s">
        <v>291</v>
      </c>
      <c r="I3816" s="10" t="str">
        <f>_xlfn.XLOOKUP(E3816,Country_MZ[MARKET_NODE],Country_MZ[COUNTRY_NAME])</f>
        <v>NORWAY</v>
      </c>
      <c r="J3816" s="10" t="str">
        <f>_xlfn.XLOOKUP(A3816,Country_MZ[MARKET_NODE],Country_MZ[COUNTRY_NAME])</f>
        <v>NORWAY</v>
      </c>
    </row>
    <row r="3817" spans="1:10" hidden="1">
      <c r="A3817" s="10" t="s">
        <v>76</v>
      </c>
      <c r="B3817" s="10" t="s">
        <v>74</v>
      </c>
      <c r="C3817" s="10" t="s">
        <v>479</v>
      </c>
      <c r="D3817" s="10">
        <v>2035</v>
      </c>
      <c r="E3817" s="10" t="s">
        <v>74</v>
      </c>
      <c r="F3817" s="10">
        <v>500</v>
      </c>
      <c r="G3817" s="10">
        <v>500</v>
      </c>
      <c r="H3817" s="10" t="s">
        <v>291</v>
      </c>
      <c r="I3817" s="10" t="str">
        <f>_xlfn.XLOOKUP(E3817,Country_MZ[MARKET_NODE],Country_MZ[COUNTRY_NAME])</f>
        <v>NORWAY</v>
      </c>
      <c r="J3817" s="10" t="str">
        <f>_xlfn.XLOOKUP(A3817,Country_MZ[MARKET_NODE],Country_MZ[COUNTRY_NAME])</f>
        <v>NORWAY</v>
      </c>
    </row>
    <row r="3818" spans="1:10" hidden="1">
      <c r="A3818" s="10" t="s">
        <v>76</v>
      </c>
      <c r="B3818" s="10" t="s">
        <v>74</v>
      </c>
      <c r="C3818" s="10" t="s">
        <v>479</v>
      </c>
      <c r="D3818" s="10">
        <v>2035</v>
      </c>
      <c r="E3818" s="10" t="s">
        <v>76</v>
      </c>
      <c r="F3818" s="10">
        <v>500</v>
      </c>
      <c r="G3818" s="10">
        <v>500</v>
      </c>
      <c r="H3818" s="10" t="s">
        <v>291</v>
      </c>
      <c r="I3818" s="10" t="str">
        <f>_xlfn.XLOOKUP(E3818,Country_MZ[MARKET_NODE],Country_MZ[COUNTRY_NAME])</f>
        <v>NORWAY</v>
      </c>
      <c r="J3818" s="10" t="str">
        <f>_xlfn.XLOOKUP(A3818,Country_MZ[MARKET_NODE],Country_MZ[COUNTRY_NAME])</f>
        <v>NORWAY</v>
      </c>
    </row>
    <row r="3819" spans="1:10" hidden="1">
      <c r="A3819" s="10" t="s">
        <v>76</v>
      </c>
      <c r="B3819" s="10" t="s">
        <v>77</v>
      </c>
      <c r="C3819" s="10" t="s">
        <v>480</v>
      </c>
      <c r="D3819" s="10">
        <v>2025</v>
      </c>
      <c r="E3819" s="10" t="s">
        <v>76</v>
      </c>
      <c r="F3819" s="10">
        <v>2200</v>
      </c>
      <c r="G3819" s="10">
        <v>2200</v>
      </c>
      <c r="H3819" s="10" t="s">
        <v>291</v>
      </c>
      <c r="I3819" s="10" t="str">
        <f>_xlfn.XLOOKUP(E3819,Country_MZ[MARKET_NODE],Country_MZ[COUNTRY_NAME])</f>
        <v>NORWAY</v>
      </c>
      <c r="J3819" s="10" t="str">
        <f>_xlfn.XLOOKUP(A3819,Country_MZ[MARKET_NODE],Country_MZ[COUNTRY_NAME])</f>
        <v>NORWAY</v>
      </c>
    </row>
    <row r="3820" spans="1:10" hidden="1">
      <c r="A3820" s="10" t="s">
        <v>76</v>
      </c>
      <c r="B3820" s="10" t="s">
        <v>77</v>
      </c>
      <c r="C3820" s="10" t="s">
        <v>480</v>
      </c>
      <c r="D3820" s="10">
        <v>2025</v>
      </c>
      <c r="E3820" s="10" t="s">
        <v>77</v>
      </c>
      <c r="F3820" s="10">
        <v>2200</v>
      </c>
      <c r="G3820" s="10">
        <v>2200</v>
      </c>
      <c r="H3820" s="10" t="s">
        <v>291</v>
      </c>
      <c r="I3820" s="10" t="str">
        <f>_xlfn.XLOOKUP(E3820,Country_MZ[MARKET_NODE],Country_MZ[COUNTRY_NAME])</f>
        <v>NORWAY</v>
      </c>
      <c r="J3820" s="10" t="str">
        <f>_xlfn.XLOOKUP(A3820,Country_MZ[MARKET_NODE],Country_MZ[COUNTRY_NAME])</f>
        <v>NORWAY</v>
      </c>
    </row>
    <row r="3821" spans="1:10" hidden="1">
      <c r="A3821" s="10" t="s">
        <v>76</v>
      </c>
      <c r="B3821" s="10" t="s">
        <v>77</v>
      </c>
      <c r="C3821" s="10" t="s">
        <v>480</v>
      </c>
      <c r="D3821" s="10">
        <v>2026</v>
      </c>
      <c r="E3821" s="10" t="s">
        <v>76</v>
      </c>
      <c r="F3821" s="10">
        <v>2200</v>
      </c>
      <c r="G3821" s="10">
        <v>2200</v>
      </c>
      <c r="H3821" s="10" t="s">
        <v>291</v>
      </c>
      <c r="I3821" s="10" t="str">
        <f>_xlfn.XLOOKUP(E3821,Country_MZ[MARKET_NODE],Country_MZ[COUNTRY_NAME])</f>
        <v>NORWAY</v>
      </c>
      <c r="J3821" s="10" t="str">
        <f>_xlfn.XLOOKUP(A3821,Country_MZ[MARKET_NODE],Country_MZ[COUNTRY_NAME])</f>
        <v>NORWAY</v>
      </c>
    </row>
    <row r="3822" spans="1:10" hidden="1">
      <c r="A3822" s="10" t="s">
        <v>76</v>
      </c>
      <c r="B3822" s="10" t="s">
        <v>77</v>
      </c>
      <c r="C3822" s="10" t="s">
        <v>480</v>
      </c>
      <c r="D3822" s="10">
        <v>2026</v>
      </c>
      <c r="E3822" s="10" t="s">
        <v>77</v>
      </c>
      <c r="F3822" s="10">
        <v>2200</v>
      </c>
      <c r="G3822" s="10">
        <v>2200</v>
      </c>
      <c r="H3822" s="10" t="s">
        <v>291</v>
      </c>
      <c r="I3822" s="10" t="str">
        <f>_xlfn.XLOOKUP(E3822,Country_MZ[MARKET_NODE],Country_MZ[COUNTRY_NAME])</f>
        <v>NORWAY</v>
      </c>
      <c r="J3822" s="10" t="str">
        <f>_xlfn.XLOOKUP(A3822,Country_MZ[MARKET_NODE],Country_MZ[COUNTRY_NAME])</f>
        <v>NORWAY</v>
      </c>
    </row>
    <row r="3823" spans="1:10" hidden="1">
      <c r="A3823" s="10" t="s">
        <v>76</v>
      </c>
      <c r="B3823" s="10" t="s">
        <v>77</v>
      </c>
      <c r="C3823" s="10" t="s">
        <v>480</v>
      </c>
      <c r="D3823" s="10">
        <v>2027</v>
      </c>
      <c r="E3823" s="10" t="s">
        <v>76</v>
      </c>
      <c r="F3823" s="10">
        <v>2200</v>
      </c>
      <c r="G3823" s="10">
        <v>2200</v>
      </c>
      <c r="H3823" s="10" t="s">
        <v>291</v>
      </c>
      <c r="I3823" s="10" t="str">
        <f>_xlfn.XLOOKUP(E3823,Country_MZ[MARKET_NODE],Country_MZ[COUNTRY_NAME])</f>
        <v>NORWAY</v>
      </c>
      <c r="J3823" s="10" t="str">
        <f>_xlfn.XLOOKUP(A3823,Country_MZ[MARKET_NODE],Country_MZ[COUNTRY_NAME])</f>
        <v>NORWAY</v>
      </c>
    </row>
    <row r="3824" spans="1:10" hidden="1">
      <c r="A3824" s="10" t="s">
        <v>76</v>
      </c>
      <c r="B3824" s="10" t="s">
        <v>77</v>
      </c>
      <c r="C3824" s="10" t="s">
        <v>480</v>
      </c>
      <c r="D3824" s="10">
        <v>2027</v>
      </c>
      <c r="E3824" s="10" t="s">
        <v>77</v>
      </c>
      <c r="F3824" s="10">
        <v>2200</v>
      </c>
      <c r="G3824" s="10">
        <v>2200</v>
      </c>
      <c r="H3824" s="10" t="s">
        <v>291</v>
      </c>
      <c r="I3824" s="10" t="str">
        <f>_xlfn.XLOOKUP(E3824,Country_MZ[MARKET_NODE],Country_MZ[COUNTRY_NAME])</f>
        <v>NORWAY</v>
      </c>
      <c r="J3824" s="10" t="str">
        <f>_xlfn.XLOOKUP(A3824,Country_MZ[MARKET_NODE],Country_MZ[COUNTRY_NAME])</f>
        <v>NORWAY</v>
      </c>
    </row>
    <row r="3825" spans="1:10" hidden="1">
      <c r="A3825" s="10" t="s">
        <v>76</v>
      </c>
      <c r="B3825" s="10" t="s">
        <v>77</v>
      </c>
      <c r="C3825" s="10" t="s">
        <v>480</v>
      </c>
      <c r="D3825" s="10">
        <v>2028</v>
      </c>
      <c r="E3825" s="10" t="s">
        <v>76</v>
      </c>
      <c r="F3825" s="10">
        <v>2200</v>
      </c>
      <c r="G3825" s="10">
        <v>2200</v>
      </c>
      <c r="H3825" s="10" t="s">
        <v>291</v>
      </c>
      <c r="I3825" s="10" t="str">
        <f>_xlfn.XLOOKUP(E3825,Country_MZ[MARKET_NODE],Country_MZ[COUNTRY_NAME])</f>
        <v>NORWAY</v>
      </c>
      <c r="J3825" s="10" t="str">
        <f>_xlfn.XLOOKUP(A3825,Country_MZ[MARKET_NODE],Country_MZ[COUNTRY_NAME])</f>
        <v>NORWAY</v>
      </c>
    </row>
    <row r="3826" spans="1:10" hidden="1">
      <c r="A3826" s="10" t="s">
        <v>76</v>
      </c>
      <c r="B3826" s="10" t="s">
        <v>77</v>
      </c>
      <c r="C3826" s="10" t="s">
        <v>480</v>
      </c>
      <c r="D3826" s="10">
        <v>2028</v>
      </c>
      <c r="E3826" s="10" t="s">
        <v>77</v>
      </c>
      <c r="F3826" s="10">
        <v>2200</v>
      </c>
      <c r="G3826" s="10">
        <v>2200</v>
      </c>
      <c r="H3826" s="10" t="s">
        <v>291</v>
      </c>
      <c r="I3826" s="10" t="str">
        <f>_xlfn.XLOOKUP(E3826,Country_MZ[MARKET_NODE],Country_MZ[COUNTRY_NAME])</f>
        <v>NORWAY</v>
      </c>
      <c r="J3826" s="10" t="str">
        <f>_xlfn.XLOOKUP(A3826,Country_MZ[MARKET_NODE],Country_MZ[COUNTRY_NAME])</f>
        <v>NORWAY</v>
      </c>
    </row>
    <row r="3827" spans="1:10" hidden="1">
      <c r="A3827" s="10" t="s">
        <v>76</v>
      </c>
      <c r="B3827" s="10" t="s">
        <v>77</v>
      </c>
      <c r="C3827" s="10" t="s">
        <v>480</v>
      </c>
      <c r="D3827" s="10">
        <v>2029</v>
      </c>
      <c r="E3827" s="10" t="s">
        <v>76</v>
      </c>
      <c r="F3827" s="10">
        <v>2200</v>
      </c>
      <c r="G3827" s="10">
        <v>2200</v>
      </c>
      <c r="H3827" s="10" t="s">
        <v>291</v>
      </c>
      <c r="I3827" s="10" t="str">
        <f>_xlfn.XLOOKUP(E3827,Country_MZ[MARKET_NODE],Country_MZ[COUNTRY_NAME])</f>
        <v>NORWAY</v>
      </c>
      <c r="J3827" s="10" t="str">
        <f>_xlfn.XLOOKUP(A3827,Country_MZ[MARKET_NODE],Country_MZ[COUNTRY_NAME])</f>
        <v>NORWAY</v>
      </c>
    </row>
    <row r="3828" spans="1:10" hidden="1">
      <c r="A3828" s="10" t="s">
        <v>76</v>
      </c>
      <c r="B3828" s="10" t="s">
        <v>77</v>
      </c>
      <c r="C3828" s="10" t="s">
        <v>480</v>
      </c>
      <c r="D3828" s="10">
        <v>2029</v>
      </c>
      <c r="E3828" s="10" t="s">
        <v>77</v>
      </c>
      <c r="F3828" s="10">
        <v>2200</v>
      </c>
      <c r="G3828" s="10">
        <v>2200</v>
      </c>
      <c r="H3828" s="10" t="s">
        <v>291</v>
      </c>
      <c r="I3828" s="10" t="str">
        <f>_xlfn.XLOOKUP(E3828,Country_MZ[MARKET_NODE],Country_MZ[COUNTRY_NAME])</f>
        <v>NORWAY</v>
      </c>
      <c r="J3828" s="10" t="str">
        <f>_xlfn.XLOOKUP(A3828,Country_MZ[MARKET_NODE],Country_MZ[COUNTRY_NAME])</f>
        <v>NORWAY</v>
      </c>
    </row>
    <row r="3829" spans="1:10" hidden="1">
      <c r="A3829" s="10" t="s">
        <v>76</v>
      </c>
      <c r="B3829" s="10" t="s">
        <v>77</v>
      </c>
      <c r="C3829" s="10" t="s">
        <v>480</v>
      </c>
      <c r="D3829" s="10">
        <v>2030</v>
      </c>
      <c r="E3829" s="10" t="s">
        <v>76</v>
      </c>
      <c r="F3829" s="10">
        <v>2200</v>
      </c>
      <c r="G3829" s="10">
        <v>2200</v>
      </c>
      <c r="H3829" s="10" t="s">
        <v>291</v>
      </c>
      <c r="I3829" s="10" t="str">
        <f>_xlfn.XLOOKUP(E3829,Country_MZ[MARKET_NODE],Country_MZ[COUNTRY_NAME])</f>
        <v>NORWAY</v>
      </c>
      <c r="J3829" s="10" t="str">
        <f>_xlfn.XLOOKUP(A3829,Country_MZ[MARKET_NODE],Country_MZ[COUNTRY_NAME])</f>
        <v>NORWAY</v>
      </c>
    </row>
    <row r="3830" spans="1:10" hidden="1">
      <c r="A3830" s="10" t="s">
        <v>76</v>
      </c>
      <c r="B3830" s="10" t="s">
        <v>77</v>
      </c>
      <c r="C3830" s="10" t="s">
        <v>480</v>
      </c>
      <c r="D3830" s="10">
        <v>2030</v>
      </c>
      <c r="E3830" s="10" t="s">
        <v>77</v>
      </c>
      <c r="F3830" s="10">
        <v>2200</v>
      </c>
      <c r="G3830" s="10">
        <v>2200</v>
      </c>
      <c r="H3830" s="10" t="s">
        <v>291</v>
      </c>
      <c r="I3830" s="10" t="str">
        <f>_xlfn.XLOOKUP(E3830,Country_MZ[MARKET_NODE],Country_MZ[COUNTRY_NAME])</f>
        <v>NORWAY</v>
      </c>
      <c r="J3830" s="10" t="str">
        <f>_xlfn.XLOOKUP(A3830,Country_MZ[MARKET_NODE],Country_MZ[COUNTRY_NAME])</f>
        <v>NORWAY</v>
      </c>
    </row>
    <row r="3831" spans="1:10" hidden="1">
      <c r="A3831" s="10" t="s">
        <v>76</v>
      </c>
      <c r="B3831" s="10" t="s">
        <v>77</v>
      </c>
      <c r="C3831" s="10" t="s">
        <v>480</v>
      </c>
      <c r="D3831" s="10">
        <v>2031</v>
      </c>
      <c r="E3831" s="10" t="s">
        <v>76</v>
      </c>
      <c r="F3831" s="10">
        <v>2200</v>
      </c>
      <c r="G3831" s="10">
        <v>2200</v>
      </c>
      <c r="H3831" s="10" t="s">
        <v>291</v>
      </c>
      <c r="I3831" s="10" t="str">
        <f>_xlfn.XLOOKUP(E3831,Country_MZ[MARKET_NODE],Country_MZ[COUNTRY_NAME])</f>
        <v>NORWAY</v>
      </c>
      <c r="J3831" s="10" t="str">
        <f>_xlfn.XLOOKUP(A3831,Country_MZ[MARKET_NODE],Country_MZ[COUNTRY_NAME])</f>
        <v>NORWAY</v>
      </c>
    </row>
    <row r="3832" spans="1:10" hidden="1">
      <c r="A3832" s="10" t="s">
        <v>76</v>
      </c>
      <c r="B3832" s="10" t="s">
        <v>77</v>
      </c>
      <c r="C3832" s="10" t="s">
        <v>480</v>
      </c>
      <c r="D3832" s="10">
        <v>2031</v>
      </c>
      <c r="E3832" s="10" t="s">
        <v>77</v>
      </c>
      <c r="F3832" s="10">
        <v>2200</v>
      </c>
      <c r="G3832" s="10">
        <v>2200</v>
      </c>
      <c r="H3832" s="10" t="s">
        <v>291</v>
      </c>
      <c r="I3832" s="10" t="str">
        <f>_xlfn.XLOOKUP(E3832,Country_MZ[MARKET_NODE],Country_MZ[COUNTRY_NAME])</f>
        <v>NORWAY</v>
      </c>
      <c r="J3832" s="10" t="str">
        <f>_xlfn.XLOOKUP(A3832,Country_MZ[MARKET_NODE],Country_MZ[COUNTRY_NAME])</f>
        <v>NORWAY</v>
      </c>
    </row>
    <row r="3833" spans="1:10" hidden="1">
      <c r="A3833" s="10" t="s">
        <v>76</v>
      </c>
      <c r="B3833" s="10" t="s">
        <v>77</v>
      </c>
      <c r="C3833" s="10" t="s">
        <v>480</v>
      </c>
      <c r="D3833" s="10">
        <v>2032</v>
      </c>
      <c r="E3833" s="10" t="s">
        <v>76</v>
      </c>
      <c r="F3833" s="10">
        <v>2200</v>
      </c>
      <c r="G3833" s="10">
        <v>2200</v>
      </c>
      <c r="H3833" s="10" t="s">
        <v>291</v>
      </c>
      <c r="I3833" s="10" t="str">
        <f>_xlfn.XLOOKUP(E3833,Country_MZ[MARKET_NODE],Country_MZ[COUNTRY_NAME])</f>
        <v>NORWAY</v>
      </c>
      <c r="J3833" s="10" t="str">
        <f>_xlfn.XLOOKUP(A3833,Country_MZ[MARKET_NODE],Country_MZ[COUNTRY_NAME])</f>
        <v>NORWAY</v>
      </c>
    </row>
    <row r="3834" spans="1:10" hidden="1">
      <c r="A3834" s="10" t="s">
        <v>76</v>
      </c>
      <c r="B3834" s="10" t="s">
        <v>77</v>
      </c>
      <c r="C3834" s="10" t="s">
        <v>480</v>
      </c>
      <c r="D3834" s="10">
        <v>2032</v>
      </c>
      <c r="E3834" s="10" t="s">
        <v>77</v>
      </c>
      <c r="F3834" s="10">
        <v>2200</v>
      </c>
      <c r="G3834" s="10">
        <v>2200</v>
      </c>
      <c r="H3834" s="10" t="s">
        <v>291</v>
      </c>
      <c r="I3834" s="10" t="str">
        <f>_xlfn.XLOOKUP(E3834,Country_MZ[MARKET_NODE],Country_MZ[COUNTRY_NAME])</f>
        <v>NORWAY</v>
      </c>
      <c r="J3834" s="10" t="str">
        <f>_xlfn.XLOOKUP(A3834,Country_MZ[MARKET_NODE],Country_MZ[COUNTRY_NAME])</f>
        <v>NORWAY</v>
      </c>
    </row>
    <row r="3835" spans="1:10" hidden="1">
      <c r="A3835" s="10" t="s">
        <v>76</v>
      </c>
      <c r="B3835" s="10" t="s">
        <v>77</v>
      </c>
      <c r="C3835" s="10" t="s">
        <v>480</v>
      </c>
      <c r="D3835" s="10">
        <v>2033</v>
      </c>
      <c r="E3835" s="10" t="s">
        <v>76</v>
      </c>
      <c r="F3835" s="10">
        <v>2200</v>
      </c>
      <c r="G3835" s="10">
        <v>2200</v>
      </c>
      <c r="H3835" s="10" t="s">
        <v>291</v>
      </c>
      <c r="I3835" s="10" t="str">
        <f>_xlfn.XLOOKUP(E3835,Country_MZ[MARKET_NODE],Country_MZ[COUNTRY_NAME])</f>
        <v>NORWAY</v>
      </c>
      <c r="J3835" s="10" t="str">
        <f>_xlfn.XLOOKUP(A3835,Country_MZ[MARKET_NODE],Country_MZ[COUNTRY_NAME])</f>
        <v>NORWAY</v>
      </c>
    </row>
    <row r="3836" spans="1:10" hidden="1">
      <c r="A3836" s="10" t="s">
        <v>76</v>
      </c>
      <c r="B3836" s="10" t="s">
        <v>77</v>
      </c>
      <c r="C3836" s="10" t="s">
        <v>480</v>
      </c>
      <c r="D3836" s="10">
        <v>2033</v>
      </c>
      <c r="E3836" s="10" t="s">
        <v>77</v>
      </c>
      <c r="F3836" s="10">
        <v>2200</v>
      </c>
      <c r="G3836" s="10">
        <v>2200</v>
      </c>
      <c r="H3836" s="10" t="s">
        <v>291</v>
      </c>
      <c r="I3836" s="10" t="str">
        <f>_xlfn.XLOOKUP(E3836,Country_MZ[MARKET_NODE],Country_MZ[COUNTRY_NAME])</f>
        <v>NORWAY</v>
      </c>
      <c r="J3836" s="10" t="str">
        <f>_xlfn.XLOOKUP(A3836,Country_MZ[MARKET_NODE],Country_MZ[COUNTRY_NAME])</f>
        <v>NORWAY</v>
      </c>
    </row>
    <row r="3837" spans="1:10" hidden="1">
      <c r="A3837" s="10" t="s">
        <v>76</v>
      </c>
      <c r="B3837" s="10" t="s">
        <v>77</v>
      </c>
      <c r="C3837" s="10" t="s">
        <v>480</v>
      </c>
      <c r="D3837" s="10">
        <v>2034</v>
      </c>
      <c r="E3837" s="10" t="s">
        <v>76</v>
      </c>
      <c r="F3837" s="10">
        <v>0</v>
      </c>
      <c r="G3837" s="10">
        <v>0</v>
      </c>
      <c r="H3837" s="10" t="s">
        <v>291</v>
      </c>
      <c r="I3837" s="10" t="str">
        <f>_xlfn.XLOOKUP(E3837,Country_MZ[MARKET_NODE],Country_MZ[COUNTRY_NAME])</f>
        <v>NORWAY</v>
      </c>
      <c r="J3837" s="10" t="str">
        <f>_xlfn.XLOOKUP(A3837,Country_MZ[MARKET_NODE],Country_MZ[COUNTRY_NAME])</f>
        <v>NORWAY</v>
      </c>
    </row>
    <row r="3838" spans="1:10" hidden="1">
      <c r="A3838" s="10" t="s">
        <v>76</v>
      </c>
      <c r="B3838" s="10" t="s">
        <v>77</v>
      </c>
      <c r="C3838" s="10" t="s">
        <v>480</v>
      </c>
      <c r="D3838" s="10">
        <v>2034</v>
      </c>
      <c r="E3838" s="10" t="s">
        <v>77</v>
      </c>
      <c r="F3838" s="10">
        <v>0</v>
      </c>
      <c r="G3838" s="10">
        <v>0</v>
      </c>
      <c r="H3838" s="10" t="s">
        <v>291</v>
      </c>
      <c r="I3838" s="10" t="str">
        <f>_xlfn.XLOOKUP(E3838,Country_MZ[MARKET_NODE],Country_MZ[COUNTRY_NAME])</f>
        <v>NORWAY</v>
      </c>
      <c r="J3838" s="10" t="str">
        <f>_xlfn.XLOOKUP(A3838,Country_MZ[MARKET_NODE],Country_MZ[COUNTRY_NAME])</f>
        <v>NORWAY</v>
      </c>
    </row>
    <row r="3839" spans="1:10" hidden="1">
      <c r="A3839" s="10" t="s">
        <v>76</v>
      </c>
      <c r="B3839" s="10" t="s">
        <v>77</v>
      </c>
      <c r="C3839" s="10" t="s">
        <v>480</v>
      </c>
      <c r="D3839" s="10">
        <v>2035</v>
      </c>
      <c r="E3839" s="10" t="s">
        <v>76</v>
      </c>
      <c r="F3839" s="10">
        <v>0</v>
      </c>
      <c r="G3839" s="10">
        <v>0</v>
      </c>
      <c r="H3839" s="10" t="s">
        <v>291</v>
      </c>
      <c r="I3839" s="10" t="str">
        <f>_xlfn.XLOOKUP(E3839,Country_MZ[MARKET_NODE],Country_MZ[COUNTRY_NAME])</f>
        <v>NORWAY</v>
      </c>
      <c r="J3839" s="10" t="str">
        <f>_xlfn.XLOOKUP(A3839,Country_MZ[MARKET_NODE],Country_MZ[COUNTRY_NAME])</f>
        <v>NORWAY</v>
      </c>
    </row>
    <row r="3840" spans="1:10" hidden="1">
      <c r="A3840" s="10" t="s">
        <v>76</v>
      </c>
      <c r="B3840" s="10" t="s">
        <v>77</v>
      </c>
      <c r="C3840" s="10" t="s">
        <v>480</v>
      </c>
      <c r="D3840" s="10">
        <v>2035</v>
      </c>
      <c r="E3840" s="10" t="s">
        <v>77</v>
      </c>
      <c r="F3840" s="10">
        <v>0</v>
      </c>
      <c r="G3840" s="10">
        <v>0</v>
      </c>
      <c r="H3840" s="10" t="s">
        <v>291</v>
      </c>
      <c r="I3840" s="10" t="str">
        <f>_xlfn.XLOOKUP(E3840,Country_MZ[MARKET_NODE],Country_MZ[COUNTRY_NAME])</f>
        <v>NORWAY</v>
      </c>
      <c r="J3840" s="10" t="str">
        <f>_xlfn.XLOOKUP(A3840,Country_MZ[MARKET_NODE],Country_MZ[COUNTRY_NAME])</f>
        <v>NORWAY</v>
      </c>
    </row>
    <row r="3841" spans="1:10" hidden="1">
      <c r="A3841" s="10" t="s">
        <v>76</v>
      </c>
      <c r="B3841" s="10" t="s">
        <v>78</v>
      </c>
      <c r="C3841" s="10" t="s">
        <v>481</v>
      </c>
      <c r="D3841" s="10">
        <v>2025</v>
      </c>
      <c r="E3841" s="10" t="s">
        <v>76</v>
      </c>
      <c r="F3841" s="10">
        <v>600</v>
      </c>
      <c r="G3841" s="10">
        <v>600</v>
      </c>
      <c r="H3841" s="10" t="s">
        <v>291</v>
      </c>
      <c r="I3841" s="10" t="str">
        <f>_xlfn.XLOOKUP(E3841,Country_MZ[MARKET_NODE],Country_MZ[COUNTRY_NAME])</f>
        <v>NORWAY</v>
      </c>
      <c r="J3841" s="10" t="str">
        <f>_xlfn.XLOOKUP(A3841,Country_MZ[MARKET_NODE],Country_MZ[COUNTRY_NAME])</f>
        <v>NORWAY</v>
      </c>
    </row>
    <row r="3842" spans="1:10" hidden="1">
      <c r="A3842" s="10" t="s">
        <v>76</v>
      </c>
      <c r="B3842" s="10" t="s">
        <v>78</v>
      </c>
      <c r="C3842" s="10" t="s">
        <v>481</v>
      </c>
      <c r="D3842" s="10">
        <v>2025</v>
      </c>
      <c r="E3842" s="10" t="s">
        <v>78</v>
      </c>
      <c r="F3842" s="10">
        <v>600</v>
      </c>
      <c r="G3842" s="10">
        <v>600</v>
      </c>
      <c r="H3842" s="10" t="s">
        <v>291</v>
      </c>
      <c r="I3842" s="10" t="str">
        <f>_xlfn.XLOOKUP(E3842,Country_MZ[MARKET_NODE],Country_MZ[COUNTRY_NAME])</f>
        <v>NORWAY</v>
      </c>
      <c r="J3842" s="10" t="str">
        <f>_xlfn.XLOOKUP(A3842,Country_MZ[MARKET_NODE],Country_MZ[COUNTRY_NAME])</f>
        <v>NORWAY</v>
      </c>
    </row>
    <row r="3843" spans="1:10" hidden="1">
      <c r="A3843" s="10" t="s">
        <v>76</v>
      </c>
      <c r="B3843" s="10" t="s">
        <v>78</v>
      </c>
      <c r="C3843" s="10" t="s">
        <v>481</v>
      </c>
      <c r="D3843" s="10">
        <v>2026</v>
      </c>
      <c r="E3843" s="10" t="s">
        <v>76</v>
      </c>
      <c r="F3843" s="10">
        <v>600</v>
      </c>
      <c r="G3843" s="10">
        <v>600</v>
      </c>
      <c r="H3843" s="10" t="s">
        <v>291</v>
      </c>
      <c r="I3843" s="10" t="str">
        <f>_xlfn.XLOOKUP(E3843,Country_MZ[MARKET_NODE],Country_MZ[COUNTRY_NAME])</f>
        <v>NORWAY</v>
      </c>
      <c r="J3843" s="10" t="str">
        <f>_xlfn.XLOOKUP(A3843,Country_MZ[MARKET_NODE],Country_MZ[COUNTRY_NAME])</f>
        <v>NORWAY</v>
      </c>
    </row>
    <row r="3844" spans="1:10" hidden="1">
      <c r="A3844" s="10" t="s">
        <v>76</v>
      </c>
      <c r="B3844" s="10" t="s">
        <v>78</v>
      </c>
      <c r="C3844" s="10" t="s">
        <v>481</v>
      </c>
      <c r="D3844" s="10">
        <v>2026</v>
      </c>
      <c r="E3844" s="10" t="s">
        <v>78</v>
      </c>
      <c r="F3844" s="10">
        <v>600</v>
      </c>
      <c r="G3844" s="10">
        <v>600</v>
      </c>
      <c r="H3844" s="10" t="s">
        <v>291</v>
      </c>
      <c r="I3844" s="10" t="str">
        <f>_xlfn.XLOOKUP(E3844,Country_MZ[MARKET_NODE],Country_MZ[COUNTRY_NAME])</f>
        <v>NORWAY</v>
      </c>
      <c r="J3844" s="10" t="str">
        <f>_xlfn.XLOOKUP(A3844,Country_MZ[MARKET_NODE],Country_MZ[COUNTRY_NAME])</f>
        <v>NORWAY</v>
      </c>
    </row>
    <row r="3845" spans="1:10" hidden="1">
      <c r="A3845" s="10" t="s">
        <v>76</v>
      </c>
      <c r="B3845" s="10" t="s">
        <v>78</v>
      </c>
      <c r="C3845" s="10" t="s">
        <v>481</v>
      </c>
      <c r="D3845" s="10">
        <v>2027</v>
      </c>
      <c r="E3845" s="10" t="s">
        <v>76</v>
      </c>
      <c r="F3845" s="10">
        <v>600</v>
      </c>
      <c r="G3845" s="10">
        <v>600</v>
      </c>
      <c r="H3845" s="10" t="s">
        <v>291</v>
      </c>
      <c r="I3845" s="10" t="str">
        <f>_xlfn.XLOOKUP(E3845,Country_MZ[MARKET_NODE],Country_MZ[COUNTRY_NAME])</f>
        <v>NORWAY</v>
      </c>
      <c r="J3845" s="10" t="str">
        <f>_xlfn.XLOOKUP(A3845,Country_MZ[MARKET_NODE],Country_MZ[COUNTRY_NAME])</f>
        <v>NORWAY</v>
      </c>
    </row>
    <row r="3846" spans="1:10" hidden="1">
      <c r="A3846" s="10" t="s">
        <v>76</v>
      </c>
      <c r="B3846" s="10" t="s">
        <v>78</v>
      </c>
      <c r="C3846" s="10" t="s">
        <v>481</v>
      </c>
      <c r="D3846" s="10">
        <v>2027</v>
      </c>
      <c r="E3846" s="10" t="s">
        <v>78</v>
      </c>
      <c r="F3846" s="10">
        <v>600</v>
      </c>
      <c r="G3846" s="10">
        <v>600</v>
      </c>
      <c r="H3846" s="10" t="s">
        <v>291</v>
      </c>
      <c r="I3846" s="10" t="str">
        <f>_xlfn.XLOOKUP(E3846,Country_MZ[MARKET_NODE],Country_MZ[COUNTRY_NAME])</f>
        <v>NORWAY</v>
      </c>
      <c r="J3846" s="10" t="str">
        <f>_xlfn.XLOOKUP(A3846,Country_MZ[MARKET_NODE],Country_MZ[COUNTRY_NAME])</f>
        <v>NORWAY</v>
      </c>
    </row>
    <row r="3847" spans="1:10" hidden="1">
      <c r="A3847" s="10" t="s">
        <v>76</v>
      </c>
      <c r="B3847" s="10" t="s">
        <v>78</v>
      </c>
      <c r="C3847" s="10" t="s">
        <v>481</v>
      </c>
      <c r="D3847" s="10">
        <v>2028</v>
      </c>
      <c r="E3847" s="10" t="s">
        <v>76</v>
      </c>
      <c r="F3847" s="10">
        <v>600</v>
      </c>
      <c r="G3847" s="10">
        <v>600</v>
      </c>
      <c r="H3847" s="10" t="s">
        <v>291</v>
      </c>
      <c r="I3847" s="10" t="str">
        <f>_xlfn.XLOOKUP(E3847,Country_MZ[MARKET_NODE],Country_MZ[COUNTRY_NAME])</f>
        <v>NORWAY</v>
      </c>
      <c r="J3847" s="10" t="str">
        <f>_xlfn.XLOOKUP(A3847,Country_MZ[MARKET_NODE],Country_MZ[COUNTRY_NAME])</f>
        <v>NORWAY</v>
      </c>
    </row>
    <row r="3848" spans="1:10" hidden="1">
      <c r="A3848" s="10" t="s">
        <v>76</v>
      </c>
      <c r="B3848" s="10" t="s">
        <v>78</v>
      </c>
      <c r="C3848" s="10" t="s">
        <v>481</v>
      </c>
      <c r="D3848" s="10">
        <v>2028</v>
      </c>
      <c r="E3848" s="10" t="s">
        <v>78</v>
      </c>
      <c r="F3848" s="10">
        <v>600</v>
      </c>
      <c r="G3848" s="10">
        <v>600</v>
      </c>
      <c r="H3848" s="10" t="s">
        <v>291</v>
      </c>
      <c r="I3848" s="10" t="str">
        <f>_xlfn.XLOOKUP(E3848,Country_MZ[MARKET_NODE],Country_MZ[COUNTRY_NAME])</f>
        <v>NORWAY</v>
      </c>
      <c r="J3848" s="10" t="str">
        <f>_xlfn.XLOOKUP(A3848,Country_MZ[MARKET_NODE],Country_MZ[COUNTRY_NAME])</f>
        <v>NORWAY</v>
      </c>
    </row>
    <row r="3849" spans="1:10" hidden="1">
      <c r="A3849" s="10" t="s">
        <v>76</v>
      </c>
      <c r="B3849" s="10" t="s">
        <v>78</v>
      </c>
      <c r="C3849" s="10" t="s">
        <v>481</v>
      </c>
      <c r="D3849" s="10">
        <v>2029</v>
      </c>
      <c r="E3849" s="10" t="s">
        <v>76</v>
      </c>
      <c r="F3849" s="10">
        <v>600</v>
      </c>
      <c r="G3849" s="10">
        <v>600</v>
      </c>
      <c r="H3849" s="10" t="s">
        <v>291</v>
      </c>
      <c r="I3849" s="10" t="str">
        <f>_xlfn.XLOOKUP(E3849,Country_MZ[MARKET_NODE],Country_MZ[COUNTRY_NAME])</f>
        <v>NORWAY</v>
      </c>
      <c r="J3849" s="10" t="str">
        <f>_xlfn.XLOOKUP(A3849,Country_MZ[MARKET_NODE],Country_MZ[COUNTRY_NAME])</f>
        <v>NORWAY</v>
      </c>
    </row>
    <row r="3850" spans="1:10" hidden="1">
      <c r="A3850" s="10" t="s">
        <v>76</v>
      </c>
      <c r="B3850" s="10" t="s">
        <v>78</v>
      </c>
      <c r="C3850" s="10" t="s">
        <v>481</v>
      </c>
      <c r="D3850" s="10">
        <v>2029</v>
      </c>
      <c r="E3850" s="10" t="s">
        <v>78</v>
      </c>
      <c r="F3850" s="10">
        <v>600</v>
      </c>
      <c r="G3850" s="10">
        <v>600</v>
      </c>
      <c r="H3850" s="10" t="s">
        <v>291</v>
      </c>
      <c r="I3850" s="10" t="str">
        <f>_xlfn.XLOOKUP(E3850,Country_MZ[MARKET_NODE],Country_MZ[COUNTRY_NAME])</f>
        <v>NORWAY</v>
      </c>
      <c r="J3850" s="10" t="str">
        <f>_xlfn.XLOOKUP(A3850,Country_MZ[MARKET_NODE],Country_MZ[COUNTRY_NAME])</f>
        <v>NORWAY</v>
      </c>
    </row>
    <row r="3851" spans="1:10" hidden="1">
      <c r="A3851" s="10" t="s">
        <v>76</v>
      </c>
      <c r="B3851" s="10" t="s">
        <v>78</v>
      </c>
      <c r="C3851" s="10" t="s">
        <v>481</v>
      </c>
      <c r="D3851" s="10">
        <v>2030</v>
      </c>
      <c r="E3851" s="10" t="s">
        <v>76</v>
      </c>
      <c r="F3851" s="10">
        <v>600</v>
      </c>
      <c r="G3851" s="10">
        <v>600</v>
      </c>
      <c r="H3851" s="10" t="s">
        <v>291</v>
      </c>
      <c r="I3851" s="10" t="str">
        <f>_xlfn.XLOOKUP(E3851,Country_MZ[MARKET_NODE],Country_MZ[COUNTRY_NAME])</f>
        <v>NORWAY</v>
      </c>
      <c r="J3851" s="10" t="str">
        <f>_xlfn.XLOOKUP(A3851,Country_MZ[MARKET_NODE],Country_MZ[COUNTRY_NAME])</f>
        <v>NORWAY</v>
      </c>
    </row>
    <row r="3852" spans="1:10" hidden="1">
      <c r="A3852" s="10" t="s">
        <v>76</v>
      </c>
      <c r="B3852" s="10" t="s">
        <v>78</v>
      </c>
      <c r="C3852" s="10" t="s">
        <v>481</v>
      </c>
      <c r="D3852" s="10">
        <v>2030</v>
      </c>
      <c r="E3852" s="10" t="s">
        <v>78</v>
      </c>
      <c r="F3852" s="10">
        <v>600</v>
      </c>
      <c r="G3852" s="10">
        <v>600</v>
      </c>
      <c r="H3852" s="10" t="s">
        <v>291</v>
      </c>
      <c r="I3852" s="10" t="str">
        <f>_xlfn.XLOOKUP(E3852,Country_MZ[MARKET_NODE],Country_MZ[COUNTRY_NAME])</f>
        <v>NORWAY</v>
      </c>
      <c r="J3852" s="10" t="str">
        <f>_xlfn.XLOOKUP(A3852,Country_MZ[MARKET_NODE],Country_MZ[COUNTRY_NAME])</f>
        <v>NORWAY</v>
      </c>
    </row>
    <row r="3853" spans="1:10" hidden="1">
      <c r="A3853" s="10" t="s">
        <v>76</v>
      </c>
      <c r="B3853" s="10" t="s">
        <v>78</v>
      </c>
      <c r="C3853" s="10" t="s">
        <v>481</v>
      </c>
      <c r="D3853" s="10">
        <v>2031</v>
      </c>
      <c r="E3853" s="10" t="s">
        <v>76</v>
      </c>
      <c r="F3853" s="10">
        <v>600</v>
      </c>
      <c r="G3853" s="10">
        <v>600</v>
      </c>
      <c r="H3853" s="10" t="s">
        <v>291</v>
      </c>
      <c r="I3853" s="10" t="str">
        <f>_xlfn.XLOOKUP(E3853,Country_MZ[MARKET_NODE],Country_MZ[COUNTRY_NAME])</f>
        <v>NORWAY</v>
      </c>
      <c r="J3853" s="10" t="str">
        <f>_xlfn.XLOOKUP(A3853,Country_MZ[MARKET_NODE],Country_MZ[COUNTRY_NAME])</f>
        <v>NORWAY</v>
      </c>
    </row>
    <row r="3854" spans="1:10" hidden="1">
      <c r="A3854" s="10" t="s">
        <v>76</v>
      </c>
      <c r="B3854" s="10" t="s">
        <v>78</v>
      </c>
      <c r="C3854" s="10" t="s">
        <v>481</v>
      </c>
      <c r="D3854" s="10">
        <v>2031</v>
      </c>
      <c r="E3854" s="10" t="s">
        <v>78</v>
      </c>
      <c r="F3854" s="10">
        <v>600</v>
      </c>
      <c r="G3854" s="10">
        <v>600</v>
      </c>
      <c r="H3854" s="10" t="s">
        <v>291</v>
      </c>
      <c r="I3854" s="10" t="str">
        <f>_xlfn.XLOOKUP(E3854,Country_MZ[MARKET_NODE],Country_MZ[COUNTRY_NAME])</f>
        <v>NORWAY</v>
      </c>
      <c r="J3854" s="10" t="str">
        <f>_xlfn.XLOOKUP(A3854,Country_MZ[MARKET_NODE],Country_MZ[COUNTRY_NAME])</f>
        <v>NORWAY</v>
      </c>
    </row>
    <row r="3855" spans="1:10" hidden="1">
      <c r="A3855" s="10" t="s">
        <v>76</v>
      </c>
      <c r="B3855" s="10" t="s">
        <v>78</v>
      </c>
      <c r="C3855" s="10" t="s">
        <v>481</v>
      </c>
      <c r="D3855" s="10">
        <v>2032</v>
      </c>
      <c r="E3855" s="10" t="s">
        <v>76</v>
      </c>
      <c r="F3855" s="10">
        <v>600</v>
      </c>
      <c r="G3855" s="10">
        <v>600</v>
      </c>
      <c r="H3855" s="10" t="s">
        <v>291</v>
      </c>
      <c r="I3855" s="10" t="str">
        <f>_xlfn.XLOOKUP(E3855,Country_MZ[MARKET_NODE],Country_MZ[COUNTRY_NAME])</f>
        <v>NORWAY</v>
      </c>
      <c r="J3855" s="10" t="str">
        <f>_xlfn.XLOOKUP(A3855,Country_MZ[MARKET_NODE],Country_MZ[COUNTRY_NAME])</f>
        <v>NORWAY</v>
      </c>
    </row>
    <row r="3856" spans="1:10" hidden="1">
      <c r="A3856" s="10" t="s">
        <v>76</v>
      </c>
      <c r="B3856" s="10" t="s">
        <v>78</v>
      </c>
      <c r="C3856" s="10" t="s">
        <v>481</v>
      </c>
      <c r="D3856" s="10">
        <v>2032</v>
      </c>
      <c r="E3856" s="10" t="s">
        <v>78</v>
      </c>
      <c r="F3856" s="10">
        <v>600</v>
      </c>
      <c r="G3856" s="10">
        <v>600</v>
      </c>
      <c r="H3856" s="10" t="s">
        <v>291</v>
      </c>
      <c r="I3856" s="10" t="str">
        <f>_xlfn.XLOOKUP(E3856,Country_MZ[MARKET_NODE],Country_MZ[COUNTRY_NAME])</f>
        <v>NORWAY</v>
      </c>
      <c r="J3856" s="10" t="str">
        <f>_xlfn.XLOOKUP(A3856,Country_MZ[MARKET_NODE],Country_MZ[COUNTRY_NAME])</f>
        <v>NORWAY</v>
      </c>
    </row>
    <row r="3857" spans="1:10" hidden="1">
      <c r="A3857" s="10" t="s">
        <v>76</v>
      </c>
      <c r="B3857" s="10" t="s">
        <v>78</v>
      </c>
      <c r="C3857" s="10" t="s">
        <v>481</v>
      </c>
      <c r="D3857" s="10">
        <v>2033</v>
      </c>
      <c r="E3857" s="10" t="s">
        <v>76</v>
      </c>
      <c r="F3857" s="10">
        <v>600</v>
      </c>
      <c r="G3857" s="10">
        <v>600</v>
      </c>
      <c r="H3857" s="10" t="s">
        <v>291</v>
      </c>
      <c r="I3857" s="10" t="str">
        <f>_xlfn.XLOOKUP(E3857,Country_MZ[MARKET_NODE],Country_MZ[COUNTRY_NAME])</f>
        <v>NORWAY</v>
      </c>
      <c r="J3857" s="10" t="str">
        <f>_xlfn.XLOOKUP(A3857,Country_MZ[MARKET_NODE],Country_MZ[COUNTRY_NAME])</f>
        <v>NORWAY</v>
      </c>
    </row>
    <row r="3858" spans="1:10" hidden="1">
      <c r="A3858" s="10" t="s">
        <v>76</v>
      </c>
      <c r="B3858" s="10" t="s">
        <v>78</v>
      </c>
      <c r="C3858" s="10" t="s">
        <v>481</v>
      </c>
      <c r="D3858" s="10">
        <v>2033</v>
      </c>
      <c r="E3858" s="10" t="s">
        <v>78</v>
      </c>
      <c r="F3858" s="10">
        <v>600</v>
      </c>
      <c r="G3858" s="10">
        <v>600</v>
      </c>
      <c r="H3858" s="10" t="s">
        <v>291</v>
      </c>
      <c r="I3858" s="10" t="str">
        <f>_xlfn.XLOOKUP(E3858,Country_MZ[MARKET_NODE],Country_MZ[COUNTRY_NAME])</f>
        <v>NORWAY</v>
      </c>
      <c r="J3858" s="10" t="str">
        <f>_xlfn.XLOOKUP(A3858,Country_MZ[MARKET_NODE],Country_MZ[COUNTRY_NAME])</f>
        <v>NORWAY</v>
      </c>
    </row>
    <row r="3859" spans="1:10" hidden="1">
      <c r="A3859" s="10" t="s">
        <v>76</v>
      </c>
      <c r="B3859" s="10" t="s">
        <v>78</v>
      </c>
      <c r="C3859" s="10" t="s">
        <v>481</v>
      </c>
      <c r="D3859" s="10">
        <v>2034</v>
      </c>
      <c r="E3859" s="10" t="s">
        <v>76</v>
      </c>
      <c r="F3859" s="10">
        <v>0</v>
      </c>
      <c r="G3859" s="10">
        <v>0</v>
      </c>
      <c r="H3859" s="10" t="s">
        <v>291</v>
      </c>
      <c r="I3859" s="10" t="str">
        <f>_xlfn.XLOOKUP(E3859,Country_MZ[MARKET_NODE],Country_MZ[COUNTRY_NAME])</f>
        <v>NORWAY</v>
      </c>
      <c r="J3859" s="10" t="str">
        <f>_xlfn.XLOOKUP(A3859,Country_MZ[MARKET_NODE],Country_MZ[COUNTRY_NAME])</f>
        <v>NORWAY</v>
      </c>
    </row>
    <row r="3860" spans="1:10" hidden="1">
      <c r="A3860" s="10" t="s">
        <v>76</v>
      </c>
      <c r="B3860" s="10" t="s">
        <v>78</v>
      </c>
      <c r="C3860" s="10" t="s">
        <v>481</v>
      </c>
      <c r="D3860" s="10">
        <v>2034</v>
      </c>
      <c r="E3860" s="10" t="s">
        <v>78</v>
      </c>
      <c r="F3860" s="10">
        <v>0</v>
      </c>
      <c r="G3860" s="10">
        <v>0</v>
      </c>
      <c r="H3860" s="10" t="s">
        <v>291</v>
      </c>
      <c r="I3860" s="10" t="str">
        <f>_xlfn.XLOOKUP(E3860,Country_MZ[MARKET_NODE],Country_MZ[COUNTRY_NAME])</f>
        <v>NORWAY</v>
      </c>
      <c r="J3860" s="10" t="str">
        <f>_xlfn.XLOOKUP(A3860,Country_MZ[MARKET_NODE],Country_MZ[COUNTRY_NAME])</f>
        <v>NORWAY</v>
      </c>
    </row>
    <row r="3861" spans="1:10" hidden="1">
      <c r="A3861" s="10" t="s">
        <v>76</v>
      </c>
      <c r="B3861" s="10" t="s">
        <v>78</v>
      </c>
      <c r="C3861" s="10" t="s">
        <v>481</v>
      </c>
      <c r="D3861" s="10">
        <v>2035</v>
      </c>
      <c r="E3861" s="10" t="s">
        <v>76</v>
      </c>
      <c r="F3861" s="10">
        <v>0</v>
      </c>
      <c r="G3861" s="10">
        <v>0</v>
      </c>
      <c r="H3861" s="10" t="s">
        <v>291</v>
      </c>
      <c r="I3861" s="10" t="str">
        <f>_xlfn.XLOOKUP(E3861,Country_MZ[MARKET_NODE],Country_MZ[COUNTRY_NAME])</f>
        <v>NORWAY</v>
      </c>
      <c r="J3861" s="10" t="str">
        <f>_xlfn.XLOOKUP(A3861,Country_MZ[MARKET_NODE],Country_MZ[COUNTRY_NAME])</f>
        <v>NORWAY</v>
      </c>
    </row>
    <row r="3862" spans="1:10" hidden="1">
      <c r="A3862" s="10" t="s">
        <v>76</v>
      </c>
      <c r="B3862" s="10" t="s">
        <v>78</v>
      </c>
      <c r="C3862" s="10" t="s">
        <v>481</v>
      </c>
      <c r="D3862" s="10">
        <v>2035</v>
      </c>
      <c r="E3862" s="10" t="s">
        <v>78</v>
      </c>
      <c r="F3862" s="10">
        <v>0</v>
      </c>
      <c r="G3862" s="10">
        <v>0</v>
      </c>
      <c r="H3862" s="10" t="s">
        <v>291</v>
      </c>
      <c r="I3862" s="10" t="str">
        <f>_xlfn.XLOOKUP(E3862,Country_MZ[MARKET_NODE],Country_MZ[COUNTRY_NAME])</f>
        <v>NORWAY</v>
      </c>
      <c r="J3862" s="10" t="str">
        <f>_xlfn.XLOOKUP(A3862,Country_MZ[MARKET_NODE],Country_MZ[COUNTRY_NAME])</f>
        <v>NORWAY</v>
      </c>
    </row>
    <row r="3863" spans="1:10" hidden="1">
      <c r="A3863" s="10" t="s">
        <v>76</v>
      </c>
      <c r="B3863" s="10" t="s">
        <v>85</v>
      </c>
      <c r="C3863" s="10" t="s">
        <v>482</v>
      </c>
      <c r="D3863" s="10">
        <v>2025</v>
      </c>
      <c r="E3863" s="10" t="s">
        <v>76</v>
      </c>
      <c r="F3863" s="10">
        <v>2145</v>
      </c>
      <c r="G3863" s="10">
        <v>2145</v>
      </c>
      <c r="H3863" s="10" t="s">
        <v>291</v>
      </c>
      <c r="I3863" s="10" t="str">
        <f>_xlfn.XLOOKUP(E3863,Country_MZ[MARKET_NODE],Country_MZ[COUNTRY_NAME])</f>
        <v>NORWAY</v>
      </c>
      <c r="J3863" s="10" t="str">
        <f>_xlfn.XLOOKUP(A3863,Country_MZ[MARKET_NODE],Country_MZ[COUNTRY_NAME])</f>
        <v>NORWAY</v>
      </c>
    </row>
    <row r="3864" spans="1:10" hidden="1">
      <c r="A3864" s="10" t="s">
        <v>76</v>
      </c>
      <c r="B3864" s="10" t="s">
        <v>85</v>
      </c>
      <c r="C3864" s="10" t="s">
        <v>482</v>
      </c>
      <c r="D3864" s="10">
        <v>2025</v>
      </c>
      <c r="E3864" s="10" t="s">
        <v>85</v>
      </c>
      <c r="F3864" s="10">
        <v>2145</v>
      </c>
      <c r="G3864" s="10">
        <v>2145</v>
      </c>
      <c r="H3864" s="10" t="s">
        <v>291</v>
      </c>
      <c r="I3864" s="10" t="str">
        <f>_xlfn.XLOOKUP(E3864,Country_MZ[MARKET_NODE],Country_MZ[COUNTRY_NAME])</f>
        <v>SWEDEN</v>
      </c>
      <c r="J3864" s="10" t="str">
        <f>_xlfn.XLOOKUP(A3864,Country_MZ[MARKET_NODE],Country_MZ[COUNTRY_NAME])</f>
        <v>NORWAY</v>
      </c>
    </row>
    <row r="3865" spans="1:10" hidden="1">
      <c r="A3865" s="10" t="s">
        <v>76</v>
      </c>
      <c r="B3865" s="10" t="s">
        <v>85</v>
      </c>
      <c r="C3865" s="10" t="s">
        <v>482</v>
      </c>
      <c r="D3865" s="10">
        <v>2026</v>
      </c>
      <c r="E3865" s="10" t="s">
        <v>76</v>
      </c>
      <c r="F3865" s="10">
        <v>2145</v>
      </c>
      <c r="G3865" s="10">
        <v>2145</v>
      </c>
      <c r="H3865" s="10" t="s">
        <v>291</v>
      </c>
      <c r="I3865" s="10" t="str">
        <f>_xlfn.XLOOKUP(E3865,Country_MZ[MARKET_NODE],Country_MZ[COUNTRY_NAME])</f>
        <v>NORWAY</v>
      </c>
      <c r="J3865" s="10" t="str">
        <f>_xlfn.XLOOKUP(A3865,Country_MZ[MARKET_NODE],Country_MZ[COUNTRY_NAME])</f>
        <v>NORWAY</v>
      </c>
    </row>
    <row r="3866" spans="1:10" hidden="1">
      <c r="A3866" s="10" t="s">
        <v>76</v>
      </c>
      <c r="B3866" s="10" t="s">
        <v>85</v>
      </c>
      <c r="C3866" s="10" t="s">
        <v>482</v>
      </c>
      <c r="D3866" s="10">
        <v>2026</v>
      </c>
      <c r="E3866" s="10" t="s">
        <v>85</v>
      </c>
      <c r="F3866" s="10">
        <v>2145</v>
      </c>
      <c r="G3866" s="10">
        <v>2145</v>
      </c>
      <c r="H3866" s="10" t="s">
        <v>291</v>
      </c>
      <c r="I3866" s="10" t="str">
        <f>_xlfn.XLOOKUP(E3866,Country_MZ[MARKET_NODE],Country_MZ[COUNTRY_NAME])</f>
        <v>SWEDEN</v>
      </c>
      <c r="J3866" s="10" t="str">
        <f>_xlfn.XLOOKUP(A3866,Country_MZ[MARKET_NODE],Country_MZ[COUNTRY_NAME])</f>
        <v>NORWAY</v>
      </c>
    </row>
    <row r="3867" spans="1:10" hidden="1">
      <c r="A3867" s="10" t="s">
        <v>76</v>
      </c>
      <c r="B3867" s="10" t="s">
        <v>85</v>
      </c>
      <c r="C3867" s="10" t="s">
        <v>482</v>
      </c>
      <c r="D3867" s="10">
        <v>2027</v>
      </c>
      <c r="E3867" s="10" t="s">
        <v>76</v>
      </c>
      <c r="F3867" s="10">
        <v>2145</v>
      </c>
      <c r="G3867" s="10">
        <v>2145</v>
      </c>
      <c r="H3867" s="10" t="s">
        <v>291</v>
      </c>
      <c r="I3867" s="10" t="str">
        <f>_xlfn.XLOOKUP(E3867,Country_MZ[MARKET_NODE],Country_MZ[COUNTRY_NAME])</f>
        <v>NORWAY</v>
      </c>
      <c r="J3867" s="10" t="str">
        <f>_xlfn.XLOOKUP(A3867,Country_MZ[MARKET_NODE],Country_MZ[COUNTRY_NAME])</f>
        <v>NORWAY</v>
      </c>
    </row>
    <row r="3868" spans="1:10" hidden="1">
      <c r="A3868" s="10" t="s">
        <v>76</v>
      </c>
      <c r="B3868" s="10" t="s">
        <v>85</v>
      </c>
      <c r="C3868" s="10" t="s">
        <v>482</v>
      </c>
      <c r="D3868" s="10">
        <v>2027</v>
      </c>
      <c r="E3868" s="10" t="s">
        <v>85</v>
      </c>
      <c r="F3868" s="10">
        <v>2145</v>
      </c>
      <c r="G3868" s="10">
        <v>2145</v>
      </c>
      <c r="H3868" s="10" t="s">
        <v>291</v>
      </c>
      <c r="I3868" s="10" t="str">
        <f>_xlfn.XLOOKUP(E3868,Country_MZ[MARKET_NODE],Country_MZ[COUNTRY_NAME])</f>
        <v>SWEDEN</v>
      </c>
      <c r="J3868" s="10" t="str">
        <f>_xlfn.XLOOKUP(A3868,Country_MZ[MARKET_NODE],Country_MZ[COUNTRY_NAME])</f>
        <v>NORWAY</v>
      </c>
    </row>
    <row r="3869" spans="1:10" hidden="1">
      <c r="A3869" s="10" t="s">
        <v>76</v>
      </c>
      <c r="B3869" s="10" t="s">
        <v>85</v>
      </c>
      <c r="C3869" s="10" t="s">
        <v>482</v>
      </c>
      <c r="D3869" s="10">
        <v>2028</v>
      </c>
      <c r="E3869" s="10" t="s">
        <v>76</v>
      </c>
      <c r="F3869" s="10">
        <v>2145</v>
      </c>
      <c r="G3869" s="10">
        <v>2145</v>
      </c>
      <c r="H3869" s="10" t="s">
        <v>291</v>
      </c>
      <c r="I3869" s="10" t="str">
        <f>_xlfn.XLOOKUP(E3869,Country_MZ[MARKET_NODE],Country_MZ[COUNTRY_NAME])</f>
        <v>NORWAY</v>
      </c>
      <c r="J3869" s="10" t="str">
        <f>_xlfn.XLOOKUP(A3869,Country_MZ[MARKET_NODE],Country_MZ[COUNTRY_NAME])</f>
        <v>NORWAY</v>
      </c>
    </row>
    <row r="3870" spans="1:10" hidden="1">
      <c r="A3870" s="10" t="s">
        <v>76</v>
      </c>
      <c r="B3870" s="10" t="s">
        <v>85</v>
      </c>
      <c r="C3870" s="10" t="s">
        <v>482</v>
      </c>
      <c r="D3870" s="10">
        <v>2028</v>
      </c>
      <c r="E3870" s="10" t="s">
        <v>85</v>
      </c>
      <c r="F3870" s="10">
        <v>2145</v>
      </c>
      <c r="G3870" s="10">
        <v>2145</v>
      </c>
      <c r="H3870" s="10" t="s">
        <v>291</v>
      </c>
      <c r="I3870" s="10" t="str">
        <f>_xlfn.XLOOKUP(E3870,Country_MZ[MARKET_NODE],Country_MZ[COUNTRY_NAME])</f>
        <v>SWEDEN</v>
      </c>
      <c r="J3870" s="10" t="str">
        <f>_xlfn.XLOOKUP(A3870,Country_MZ[MARKET_NODE],Country_MZ[COUNTRY_NAME])</f>
        <v>NORWAY</v>
      </c>
    </row>
    <row r="3871" spans="1:10" hidden="1">
      <c r="A3871" s="10" t="s">
        <v>76</v>
      </c>
      <c r="B3871" s="10" t="s">
        <v>85</v>
      </c>
      <c r="C3871" s="10" t="s">
        <v>482</v>
      </c>
      <c r="D3871" s="10">
        <v>2029</v>
      </c>
      <c r="E3871" s="10" t="s">
        <v>76</v>
      </c>
      <c r="F3871" s="10">
        <v>2145</v>
      </c>
      <c r="G3871" s="10">
        <v>2145</v>
      </c>
      <c r="H3871" s="10" t="s">
        <v>291</v>
      </c>
      <c r="I3871" s="10" t="str">
        <f>_xlfn.XLOOKUP(E3871,Country_MZ[MARKET_NODE],Country_MZ[COUNTRY_NAME])</f>
        <v>NORWAY</v>
      </c>
      <c r="J3871" s="10" t="str">
        <f>_xlfn.XLOOKUP(A3871,Country_MZ[MARKET_NODE],Country_MZ[COUNTRY_NAME])</f>
        <v>NORWAY</v>
      </c>
    </row>
    <row r="3872" spans="1:10" hidden="1">
      <c r="A3872" s="10" t="s">
        <v>76</v>
      </c>
      <c r="B3872" s="10" t="s">
        <v>85</v>
      </c>
      <c r="C3872" s="10" t="s">
        <v>482</v>
      </c>
      <c r="D3872" s="10">
        <v>2029</v>
      </c>
      <c r="E3872" s="10" t="s">
        <v>85</v>
      </c>
      <c r="F3872" s="10">
        <v>2145</v>
      </c>
      <c r="G3872" s="10">
        <v>2145</v>
      </c>
      <c r="H3872" s="10" t="s">
        <v>291</v>
      </c>
      <c r="I3872" s="10" t="str">
        <f>_xlfn.XLOOKUP(E3872,Country_MZ[MARKET_NODE],Country_MZ[COUNTRY_NAME])</f>
        <v>SWEDEN</v>
      </c>
      <c r="J3872" s="10" t="str">
        <f>_xlfn.XLOOKUP(A3872,Country_MZ[MARKET_NODE],Country_MZ[COUNTRY_NAME])</f>
        <v>NORWAY</v>
      </c>
    </row>
    <row r="3873" spans="1:10" hidden="1">
      <c r="A3873" s="10" t="s">
        <v>76</v>
      </c>
      <c r="B3873" s="10" t="s">
        <v>85</v>
      </c>
      <c r="C3873" s="10" t="s">
        <v>482</v>
      </c>
      <c r="D3873" s="10">
        <v>2030</v>
      </c>
      <c r="E3873" s="10" t="s">
        <v>76</v>
      </c>
      <c r="F3873" s="10">
        <v>2145</v>
      </c>
      <c r="G3873" s="10">
        <v>2145</v>
      </c>
      <c r="H3873" s="10" t="s">
        <v>291</v>
      </c>
      <c r="I3873" s="10" t="str">
        <f>_xlfn.XLOOKUP(E3873,Country_MZ[MARKET_NODE],Country_MZ[COUNTRY_NAME])</f>
        <v>NORWAY</v>
      </c>
      <c r="J3873" s="10" t="str">
        <f>_xlfn.XLOOKUP(A3873,Country_MZ[MARKET_NODE],Country_MZ[COUNTRY_NAME])</f>
        <v>NORWAY</v>
      </c>
    </row>
    <row r="3874" spans="1:10" hidden="1">
      <c r="A3874" s="10" t="s">
        <v>76</v>
      </c>
      <c r="B3874" s="10" t="s">
        <v>85</v>
      </c>
      <c r="C3874" s="10" t="s">
        <v>482</v>
      </c>
      <c r="D3874" s="10">
        <v>2030</v>
      </c>
      <c r="E3874" s="10" t="s">
        <v>85</v>
      </c>
      <c r="F3874" s="10">
        <v>2145</v>
      </c>
      <c r="G3874" s="10">
        <v>2145</v>
      </c>
      <c r="H3874" s="10" t="s">
        <v>291</v>
      </c>
      <c r="I3874" s="10" t="str">
        <f>_xlfn.XLOOKUP(E3874,Country_MZ[MARKET_NODE],Country_MZ[COUNTRY_NAME])</f>
        <v>SWEDEN</v>
      </c>
      <c r="J3874" s="10" t="str">
        <f>_xlfn.XLOOKUP(A3874,Country_MZ[MARKET_NODE],Country_MZ[COUNTRY_NAME])</f>
        <v>NORWAY</v>
      </c>
    </row>
    <row r="3875" spans="1:10" hidden="1">
      <c r="A3875" s="10" t="s">
        <v>76</v>
      </c>
      <c r="B3875" s="10" t="s">
        <v>85</v>
      </c>
      <c r="C3875" s="10" t="s">
        <v>482</v>
      </c>
      <c r="D3875" s="10">
        <v>2031</v>
      </c>
      <c r="E3875" s="10" t="s">
        <v>76</v>
      </c>
      <c r="F3875" s="10">
        <v>2145</v>
      </c>
      <c r="G3875" s="10">
        <v>2145</v>
      </c>
      <c r="H3875" s="10" t="s">
        <v>291</v>
      </c>
      <c r="I3875" s="10" t="str">
        <f>_xlfn.XLOOKUP(E3875,Country_MZ[MARKET_NODE],Country_MZ[COUNTRY_NAME])</f>
        <v>NORWAY</v>
      </c>
      <c r="J3875" s="10" t="str">
        <f>_xlfn.XLOOKUP(A3875,Country_MZ[MARKET_NODE],Country_MZ[COUNTRY_NAME])</f>
        <v>NORWAY</v>
      </c>
    </row>
    <row r="3876" spans="1:10" hidden="1">
      <c r="A3876" s="10" t="s">
        <v>76</v>
      </c>
      <c r="B3876" s="10" t="s">
        <v>85</v>
      </c>
      <c r="C3876" s="10" t="s">
        <v>482</v>
      </c>
      <c r="D3876" s="10">
        <v>2031</v>
      </c>
      <c r="E3876" s="10" t="s">
        <v>85</v>
      </c>
      <c r="F3876" s="10">
        <v>2145</v>
      </c>
      <c r="G3876" s="10">
        <v>2145</v>
      </c>
      <c r="H3876" s="10" t="s">
        <v>291</v>
      </c>
      <c r="I3876" s="10" t="str">
        <f>_xlfn.XLOOKUP(E3876,Country_MZ[MARKET_NODE],Country_MZ[COUNTRY_NAME])</f>
        <v>SWEDEN</v>
      </c>
      <c r="J3876" s="10" t="str">
        <f>_xlfn.XLOOKUP(A3876,Country_MZ[MARKET_NODE],Country_MZ[COUNTRY_NAME])</f>
        <v>NORWAY</v>
      </c>
    </row>
    <row r="3877" spans="1:10" hidden="1">
      <c r="A3877" s="10" t="s">
        <v>76</v>
      </c>
      <c r="B3877" s="10" t="s">
        <v>85</v>
      </c>
      <c r="C3877" s="10" t="s">
        <v>482</v>
      </c>
      <c r="D3877" s="10">
        <v>2032</v>
      </c>
      <c r="E3877" s="10" t="s">
        <v>76</v>
      </c>
      <c r="F3877" s="10">
        <v>2145</v>
      </c>
      <c r="G3877" s="10">
        <v>2145</v>
      </c>
      <c r="H3877" s="10" t="s">
        <v>291</v>
      </c>
      <c r="I3877" s="10" t="str">
        <f>_xlfn.XLOOKUP(E3877,Country_MZ[MARKET_NODE],Country_MZ[COUNTRY_NAME])</f>
        <v>NORWAY</v>
      </c>
      <c r="J3877" s="10" t="str">
        <f>_xlfn.XLOOKUP(A3877,Country_MZ[MARKET_NODE],Country_MZ[COUNTRY_NAME])</f>
        <v>NORWAY</v>
      </c>
    </row>
    <row r="3878" spans="1:10" hidden="1">
      <c r="A3878" s="10" t="s">
        <v>76</v>
      </c>
      <c r="B3878" s="10" t="s">
        <v>85</v>
      </c>
      <c r="C3878" s="10" t="s">
        <v>482</v>
      </c>
      <c r="D3878" s="10">
        <v>2032</v>
      </c>
      <c r="E3878" s="10" t="s">
        <v>85</v>
      </c>
      <c r="F3878" s="10">
        <v>2145</v>
      </c>
      <c r="G3878" s="10">
        <v>2145</v>
      </c>
      <c r="H3878" s="10" t="s">
        <v>291</v>
      </c>
      <c r="I3878" s="10" t="str">
        <f>_xlfn.XLOOKUP(E3878,Country_MZ[MARKET_NODE],Country_MZ[COUNTRY_NAME])</f>
        <v>SWEDEN</v>
      </c>
      <c r="J3878" s="10" t="str">
        <f>_xlfn.XLOOKUP(A3878,Country_MZ[MARKET_NODE],Country_MZ[COUNTRY_NAME])</f>
        <v>NORWAY</v>
      </c>
    </row>
    <row r="3879" spans="1:10" hidden="1">
      <c r="A3879" s="10" t="s">
        <v>76</v>
      </c>
      <c r="B3879" s="10" t="s">
        <v>85</v>
      </c>
      <c r="C3879" s="10" t="s">
        <v>482</v>
      </c>
      <c r="D3879" s="10">
        <v>2033</v>
      </c>
      <c r="E3879" s="10" t="s">
        <v>76</v>
      </c>
      <c r="F3879" s="10">
        <v>2145</v>
      </c>
      <c r="G3879" s="10">
        <v>2145</v>
      </c>
      <c r="H3879" s="10" t="s">
        <v>291</v>
      </c>
      <c r="I3879" s="10" t="str">
        <f>_xlfn.XLOOKUP(E3879,Country_MZ[MARKET_NODE],Country_MZ[COUNTRY_NAME])</f>
        <v>NORWAY</v>
      </c>
      <c r="J3879" s="10" t="str">
        <f>_xlfn.XLOOKUP(A3879,Country_MZ[MARKET_NODE],Country_MZ[COUNTRY_NAME])</f>
        <v>NORWAY</v>
      </c>
    </row>
    <row r="3880" spans="1:10" hidden="1">
      <c r="A3880" s="10" t="s">
        <v>76</v>
      </c>
      <c r="B3880" s="10" t="s">
        <v>85</v>
      </c>
      <c r="C3880" s="10" t="s">
        <v>482</v>
      </c>
      <c r="D3880" s="10">
        <v>2033</v>
      </c>
      <c r="E3880" s="10" t="s">
        <v>85</v>
      </c>
      <c r="F3880" s="10">
        <v>2145</v>
      </c>
      <c r="G3880" s="10">
        <v>2145</v>
      </c>
      <c r="H3880" s="10" t="s">
        <v>291</v>
      </c>
      <c r="I3880" s="10" t="str">
        <f>_xlfn.XLOOKUP(E3880,Country_MZ[MARKET_NODE],Country_MZ[COUNTRY_NAME])</f>
        <v>SWEDEN</v>
      </c>
      <c r="J3880" s="10" t="str">
        <f>_xlfn.XLOOKUP(A3880,Country_MZ[MARKET_NODE],Country_MZ[COUNTRY_NAME])</f>
        <v>NORWAY</v>
      </c>
    </row>
    <row r="3881" spans="1:10" hidden="1">
      <c r="A3881" s="10" t="s">
        <v>76</v>
      </c>
      <c r="B3881" s="10" t="s">
        <v>85</v>
      </c>
      <c r="C3881" s="10" t="s">
        <v>482</v>
      </c>
      <c r="D3881" s="10">
        <v>2034</v>
      </c>
      <c r="E3881" s="10" t="s">
        <v>76</v>
      </c>
      <c r="F3881" s="10">
        <v>2145</v>
      </c>
      <c r="G3881" s="10">
        <v>2145</v>
      </c>
      <c r="H3881" s="10" t="s">
        <v>291</v>
      </c>
      <c r="I3881" s="10" t="str">
        <f>_xlfn.XLOOKUP(E3881,Country_MZ[MARKET_NODE],Country_MZ[COUNTRY_NAME])</f>
        <v>NORWAY</v>
      </c>
      <c r="J3881" s="10" t="str">
        <f>_xlfn.XLOOKUP(A3881,Country_MZ[MARKET_NODE],Country_MZ[COUNTRY_NAME])</f>
        <v>NORWAY</v>
      </c>
    </row>
    <row r="3882" spans="1:10" hidden="1">
      <c r="A3882" s="10" t="s">
        <v>76</v>
      </c>
      <c r="B3882" s="10" t="s">
        <v>85</v>
      </c>
      <c r="C3882" s="10" t="s">
        <v>482</v>
      </c>
      <c r="D3882" s="10">
        <v>2034</v>
      </c>
      <c r="E3882" s="10" t="s">
        <v>85</v>
      </c>
      <c r="F3882" s="10">
        <v>2145</v>
      </c>
      <c r="G3882" s="10">
        <v>2145</v>
      </c>
      <c r="H3882" s="10" t="s">
        <v>291</v>
      </c>
      <c r="I3882" s="10" t="str">
        <f>_xlfn.XLOOKUP(E3882,Country_MZ[MARKET_NODE],Country_MZ[COUNTRY_NAME])</f>
        <v>SWEDEN</v>
      </c>
      <c r="J3882" s="10" t="str">
        <f>_xlfn.XLOOKUP(A3882,Country_MZ[MARKET_NODE],Country_MZ[COUNTRY_NAME])</f>
        <v>NORWAY</v>
      </c>
    </row>
    <row r="3883" spans="1:10" hidden="1">
      <c r="A3883" s="10" t="s">
        <v>76</v>
      </c>
      <c r="B3883" s="10" t="s">
        <v>85</v>
      </c>
      <c r="C3883" s="10" t="s">
        <v>482</v>
      </c>
      <c r="D3883" s="10">
        <v>2035</v>
      </c>
      <c r="E3883" s="10" t="s">
        <v>76</v>
      </c>
      <c r="F3883" s="10">
        <v>2145</v>
      </c>
      <c r="G3883" s="10">
        <v>2145</v>
      </c>
      <c r="H3883" s="10" t="s">
        <v>291</v>
      </c>
      <c r="I3883" s="10" t="str">
        <f>_xlfn.XLOOKUP(E3883,Country_MZ[MARKET_NODE],Country_MZ[COUNTRY_NAME])</f>
        <v>NORWAY</v>
      </c>
      <c r="J3883" s="10" t="str">
        <f>_xlfn.XLOOKUP(A3883,Country_MZ[MARKET_NODE],Country_MZ[COUNTRY_NAME])</f>
        <v>NORWAY</v>
      </c>
    </row>
    <row r="3884" spans="1:10" hidden="1">
      <c r="A3884" s="10" t="s">
        <v>76</v>
      </c>
      <c r="B3884" s="10" t="s">
        <v>85</v>
      </c>
      <c r="C3884" s="10" t="s">
        <v>482</v>
      </c>
      <c r="D3884" s="10">
        <v>2035</v>
      </c>
      <c r="E3884" s="10" t="s">
        <v>85</v>
      </c>
      <c r="F3884" s="10">
        <v>2145</v>
      </c>
      <c r="G3884" s="10">
        <v>2145</v>
      </c>
      <c r="H3884" s="10" t="s">
        <v>291</v>
      </c>
      <c r="I3884" s="10" t="str">
        <f>_xlfn.XLOOKUP(E3884,Country_MZ[MARKET_NODE],Country_MZ[COUNTRY_NAME])</f>
        <v>SWEDEN</v>
      </c>
      <c r="J3884" s="10" t="str">
        <f>_xlfn.XLOOKUP(A3884,Country_MZ[MARKET_NODE],Country_MZ[COUNTRY_NAME])</f>
        <v>NORWAY</v>
      </c>
    </row>
    <row r="3885" spans="1:10" hidden="1">
      <c r="A3885" s="10" t="s">
        <v>77</v>
      </c>
      <c r="B3885" s="10" t="s">
        <v>34</v>
      </c>
      <c r="C3885" s="10" t="s">
        <v>483</v>
      </c>
      <c r="D3885" s="10">
        <v>2025</v>
      </c>
      <c r="E3885" s="10" t="s">
        <v>34</v>
      </c>
      <c r="F3885" s="10">
        <v>0</v>
      </c>
      <c r="G3885" s="10">
        <v>0</v>
      </c>
      <c r="H3885" s="10" t="s">
        <v>291</v>
      </c>
      <c r="I3885" s="10" t="str">
        <f>_xlfn.XLOOKUP(E3885,Country_MZ[MARKET_NODE],Country_MZ[COUNTRY_NAME])</f>
        <v>GERMANY</v>
      </c>
      <c r="J3885" s="10" t="str">
        <f>_xlfn.XLOOKUP(A3885,Country_MZ[MARKET_NODE],Country_MZ[COUNTRY_NAME])</f>
        <v>NORWAY</v>
      </c>
    </row>
    <row r="3886" spans="1:10" hidden="1">
      <c r="A3886" s="10" t="s">
        <v>77</v>
      </c>
      <c r="B3886" s="10" t="s">
        <v>34</v>
      </c>
      <c r="C3886" s="10" t="s">
        <v>483</v>
      </c>
      <c r="D3886" s="10">
        <v>2025</v>
      </c>
      <c r="E3886" s="10" t="s">
        <v>77</v>
      </c>
      <c r="F3886" s="10">
        <v>1444</v>
      </c>
      <c r="G3886" s="10">
        <v>1444</v>
      </c>
      <c r="H3886" s="10" t="s">
        <v>291</v>
      </c>
      <c r="I3886" s="10" t="str">
        <f>_xlfn.XLOOKUP(E3886,Country_MZ[MARKET_NODE],Country_MZ[COUNTRY_NAME])</f>
        <v>NORWAY</v>
      </c>
      <c r="J3886" s="10" t="str">
        <f>_xlfn.XLOOKUP(A3886,Country_MZ[MARKET_NODE],Country_MZ[COUNTRY_NAME])</f>
        <v>NORWAY</v>
      </c>
    </row>
    <row r="3887" spans="1:10" hidden="1">
      <c r="A3887" s="10" t="s">
        <v>77</v>
      </c>
      <c r="B3887" s="10" t="s">
        <v>34</v>
      </c>
      <c r="C3887" s="10" t="s">
        <v>483</v>
      </c>
      <c r="D3887" s="10">
        <v>2026</v>
      </c>
      <c r="E3887" s="10" t="s">
        <v>34</v>
      </c>
      <c r="F3887" s="10">
        <v>1400</v>
      </c>
      <c r="G3887" s="10">
        <v>1400</v>
      </c>
      <c r="H3887" s="10" t="s">
        <v>291</v>
      </c>
      <c r="I3887" s="10" t="str">
        <f>_xlfn.XLOOKUP(E3887,Country_MZ[MARKET_NODE],Country_MZ[COUNTRY_NAME])</f>
        <v>GERMANY</v>
      </c>
      <c r="J3887" s="10" t="str">
        <f>_xlfn.XLOOKUP(A3887,Country_MZ[MARKET_NODE],Country_MZ[COUNTRY_NAME])</f>
        <v>NORWAY</v>
      </c>
    </row>
    <row r="3888" spans="1:10" hidden="1">
      <c r="A3888" s="10" t="s">
        <v>77</v>
      </c>
      <c r="B3888" s="10" t="s">
        <v>34</v>
      </c>
      <c r="C3888" s="10" t="s">
        <v>483</v>
      </c>
      <c r="D3888" s="10">
        <v>2026</v>
      </c>
      <c r="E3888" s="10" t="s">
        <v>77</v>
      </c>
      <c r="F3888" s="10">
        <v>1444</v>
      </c>
      <c r="G3888" s="10">
        <v>1444</v>
      </c>
      <c r="H3888" s="10" t="s">
        <v>291</v>
      </c>
      <c r="I3888" s="10" t="str">
        <f>_xlfn.XLOOKUP(E3888,Country_MZ[MARKET_NODE],Country_MZ[COUNTRY_NAME])</f>
        <v>NORWAY</v>
      </c>
      <c r="J3888" s="10" t="str">
        <f>_xlfn.XLOOKUP(A3888,Country_MZ[MARKET_NODE],Country_MZ[COUNTRY_NAME])</f>
        <v>NORWAY</v>
      </c>
    </row>
    <row r="3889" spans="1:10" hidden="1">
      <c r="A3889" s="10" t="s">
        <v>77</v>
      </c>
      <c r="B3889" s="10" t="s">
        <v>34</v>
      </c>
      <c r="C3889" s="10" t="s">
        <v>483</v>
      </c>
      <c r="D3889" s="10">
        <v>2027</v>
      </c>
      <c r="E3889" s="10" t="s">
        <v>34</v>
      </c>
      <c r="F3889" s="10">
        <v>1400</v>
      </c>
      <c r="G3889" s="10">
        <v>1400</v>
      </c>
      <c r="H3889" s="10" t="s">
        <v>291</v>
      </c>
      <c r="I3889" s="10" t="str">
        <f>_xlfn.XLOOKUP(E3889,Country_MZ[MARKET_NODE],Country_MZ[COUNTRY_NAME])</f>
        <v>GERMANY</v>
      </c>
      <c r="J3889" s="10" t="str">
        <f>_xlfn.XLOOKUP(A3889,Country_MZ[MARKET_NODE],Country_MZ[COUNTRY_NAME])</f>
        <v>NORWAY</v>
      </c>
    </row>
    <row r="3890" spans="1:10" hidden="1">
      <c r="A3890" s="10" t="s">
        <v>77</v>
      </c>
      <c r="B3890" s="10" t="s">
        <v>34</v>
      </c>
      <c r="C3890" s="10" t="s">
        <v>483</v>
      </c>
      <c r="D3890" s="10">
        <v>2027</v>
      </c>
      <c r="E3890" s="10" t="s">
        <v>77</v>
      </c>
      <c r="F3890" s="10">
        <v>1444</v>
      </c>
      <c r="G3890" s="10">
        <v>1444</v>
      </c>
      <c r="H3890" s="10" t="s">
        <v>291</v>
      </c>
      <c r="I3890" s="10" t="str">
        <f>_xlfn.XLOOKUP(E3890,Country_MZ[MARKET_NODE],Country_MZ[COUNTRY_NAME])</f>
        <v>NORWAY</v>
      </c>
      <c r="J3890" s="10" t="str">
        <f>_xlfn.XLOOKUP(A3890,Country_MZ[MARKET_NODE],Country_MZ[COUNTRY_NAME])</f>
        <v>NORWAY</v>
      </c>
    </row>
    <row r="3891" spans="1:10" hidden="1">
      <c r="A3891" s="10" t="s">
        <v>77</v>
      </c>
      <c r="B3891" s="10" t="s">
        <v>34</v>
      </c>
      <c r="C3891" s="10" t="s">
        <v>483</v>
      </c>
      <c r="D3891" s="10">
        <v>2028</v>
      </c>
      <c r="E3891" s="10" t="s">
        <v>34</v>
      </c>
      <c r="F3891" s="10">
        <v>1400</v>
      </c>
      <c r="G3891" s="10">
        <v>1400</v>
      </c>
      <c r="H3891" s="10" t="s">
        <v>291</v>
      </c>
      <c r="I3891" s="10" t="str">
        <f>_xlfn.XLOOKUP(E3891,Country_MZ[MARKET_NODE],Country_MZ[COUNTRY_NAME])</f>
        <v>GERMANY</v>
      </c>
      <c r="J3891" s="10" t="str">
        <f>_xlfn.XLOOKUP(A3891,Country_MZ[MARKET_NODE],Country_MZ[COUNTRY_NAME])</f>
        <v>NORWAY</v>
      </c>
    </row>
    <row r="3892" spans="1:10" hidden="1">
      <c r="A3892" s="10" t="s">
        <v>77</v>
      </c>
      <c r="B3892" s="10" t="s">
        <v>34</v>
      </c>
      <c r="C3892" s="10" t="s">
        <v>483</v>
      </c>
      <c r="D3892" s="10">
        <v>2028</v>
      </c>
      <c r="E3892" s="10" t="s">
        <v>77</v>
      </c>
      <c r="F3892" s="10">
        <v>1444</v>
      </c>
      <c r="G3892" s="10">
        <v>1444</v>
      </c>
      <c r="H3892" s="10" t="s">
        <v>291</v>
      </c>
      <c r="I3892" s="10" t="str">
        <f>_xlfn.XLOOKUP(E3892,Country_MZ[MARKET_NODE],Country_MZ[COUNTRY_NAME])</f>
        <v>NORWAY</v>
      </c>
      <c r="J3892" s="10" t="str">
        <f>_xlfn.XLOOKUP(A3892,Country_MZ[MARKET_NODE],Country_MZ[COUNTRY_NAME])</f>
        <v>NORWAY</v>
      </c>
    </row>
    <row r="3893" spans="1:10" hidden="1">
      <c r="A3893" s="10" t="s">
        <v>77</v>
      </c>
      <c r="B3893" s="10" t="s">
        <v>34</v>
      </c>
      <c r="C3893" s="10" t="s">
        <v>483</v>
      </c>
      <c r="D3893" s="10">
        <v>2029</v>
      </c>
      <c r="E3893" s="10" t="s">
        <v>34</v>
      </c>
      <c r="F3893" s="10">
        <v>1400</v>
      </c>
      <c r="G3893" s="10">
        <v>1400</v>
      </c>
      <c r="H3893" s="10" t="s">
        <v>291</v>
      </c>
      <c r="I3893" s="10" t="str">
        <f>_xlfn.XLOOKUP(E3893,Country_MZ[MARKET_NODE],Country_MZ[COUNTRY_NAME])</f>
        <v>GERMANY</v>
      </c>
      <c r="J3893" s="10" t="str">
        <f>_xlfn.XLOOKUP(A3893,Country_MZ[MARKET_NODE],Country_MZ[COUNTRY_NAME])</f>
        <v>NORWAY</v>
      </c>
    </row>
    <row r="3894" spans="1:10" hidden="1">
      <c r="A3894" s="10" t="s">
        <v>77</v>
      </c>
      <c r="B3894" s="10" t="s">
        <v>34</v>
      </c>
      <c r="C3894" s="10" t="s">
        <v>483</v>
      </c>
      <c r="D3894" s="10">
        <v>2029</v>
      </c>
      <c r="E3894" s="10" t="s">
        <v>77</v>
      </c>
      <c r="F3894" s="10">
        <v>1444</v>
      </c>
      <c r="G3894" s="10">
        <v>1444</v>
      </c>
      <c r="H3894" s="10" t="s">
        <v>291</v>
      </c>
      <c r="I3894" s="10" t="str">
        <f>_xlfn.XLOOKUP(E3894,Country_MZ[MARKET_NODE],Country_MZ[COUNTRY_NAME])</f>
        <v>NORWAY</v>
      </c>
      <c r="J3894" s="10" t="str">
        <f>_xlfn.XLOOKUP(A3894,Country_MZ[MARKET_NODE],Country_MZ[COUNTRY_NAME])</f>
        <v>NORWAY</v>
      </c>
    </row>
    <row r="3895" spans="1:10" hidden="1">
      <c r="A3895" s="10" t="s">
        <v>77</v>
      </c>
      <c r="B3895" s="10" t="s">
        <v>34</v>
      </c>
      <c r="C3895" s="10" t="s">
        <v>483</v>
      </c>
      <c r="D3895" s="10">
        <v>2030</v>
      </c>
      <c r="E3895" s="10" t="s">
        <v>34</v>
      </c>
      <c r="F3895" s="10">
        <v>1400</v>
      </c>
      <c r="G3895" s="10">
        <v>1400</v>
      </c>
      <c r="H3895" s="10" t="s">
        <v>291</v>
      </c>
      <c r="I3895" s="10" t="str">
        <f>_xlfn.XLOOKUP(E3895,Country_MZ[MARKET_NODE],Country_MZ[COUNTRY_NAME])</f>
        <v>GERMANY</v>
      </c>
      <c r="J3895" s="10" t="str">
        <f>_xlfn.XLOOKUP(A3895,Country_MZ[MARKET_NODE],Country_MZ[COUNTRY_NAME])</f>
        <v>NORWAY</v>
      </c>
    </row>
    <row r="3896" spans="1:10" hidden="1">
      <c r="A3896" s="10" t="s">
        <v>77</v>
      </c>
      <c r="B3896" s="10" t="s">
        <v>34</v>
      </c>
      <c r="C3896" s="10" t="s">
        <v>483</v>
      </c>
      <c r="D3896" s="10">
        <v>2030</v>
      </c>
      <c r="E3896" s="10" t="s">
        <v>77</v>
      </c>
      <c r="F3896" s="10">
        <v>1444</v>
      </c>
      <c r="G3896" s="10">
        <v>1444</v>
      </c>
      <c r="H3896" s="10" t="s">
        <v>291</v>
      </c>
      <c r="I3896" s="10" t="str">
        <f>_xlfn.XLOOKUP(E3896,Country_MZ[MARKET_NODE],Country_MZ[COUNTRY_NAME])</f>
        <v>NORWAY</v>
      </c>
      <c r="J3896" s="10" t="str">
        <f>_xlfn.XLOOKUP(A3896,Country_MZ[MARKET_NODE],Country_MZ[COUNTRY_NAME])</f>
        <v>NORWAY</v>
      </c>
    </row>
    <row r="3897" spans="1:10" hidden="1">
      <c r="A3897" s="10" t="s">
        <v>77</v>
      </c>
      <c r="B3897" s="10" t="s">
        <v>34</v>
      </c>
      <c r="C3897" s="10" t="s">
        <v>483</v>
      </c>
      <c r="D3897" s="10">
        <v>2031</v>
      </c>
      <c r="E3897" s="10" t="s">
        <v>34</v>
      </c>
      <c r="F3897" s="10">
        <v>1400</v>
      </c>
      <c r="G3897" s="10">
        <v>1400</v>
      </c>
      <c r="H3897" s="10" t="s">
        <v>291</v>
      </c>
      <c r="I3897" s="10" t="str">
        <f>_xlfn.XLOOKUP(E3897,Country_MZ[MARKET_NODE],Country_MZ[COUNTRY_NAME])</f>
        <v>GERMANY</v>
      </c>
      <c r="J3897" s="10" t="str">
        <f>_xlfn.XLOOKUP(A3897,Country_MZ[MARKET_NODE],Country_MZ[COUNTRY_NAME])</f>
        <v>NORWAY</v>
      </c>
    </row>
    <row r="3898" spans="1:10" hidden="1">
      <c r="A3898" s="10" t="s">
        <v>77</v>
      </c>
      <c r="B3898" s="10" t="s">
        <v>34</v>
      </c>
      <c r="C3898" s="10" t="s">
        <v>483</v>
      </c>
      <c r="D3898" s="10">
        <v>2031</v>
      </c>
      <c r="E3898" s="10" t="s">
        <v>77</v>
      </c>
      <c r="F3898" s="10">
        <v>1444</v>
      </c>
      <c r="G3898" s="10">
        <v>1444</v>
      </c>
      <c r="H3898" s="10" t="s">
        <v>291</v>
      </c>
      <c r="I3898" s="10" t="str">
        <f>_xlfn.XLOOKUP(E3898,Country_MZ[MARKET_NODE],Country_MZ[COUNTRY_NAME])</f>
        <v>NORWAY</v>
      </c>
      <c r="J3898" s="10" t="str">
        <f>_xlfn.XLOOKUP(A3898,Country_MZ[MARKET_NODE],Country_MZ[COUNTRY_NAME])</f>
        <v>NORWAY</v>
      </c>
    </row>
    <row r="3899" spans="1:10" hidden="1">
      <c r="A3899" s="10" t="s">
        <v>77</v>
      </c>
      <c r="B3899" s="10" t="s">
        <v>34</v>
      </c>
      <c r="C3899" s="10" t="s">
        <v>483</v>
      </c>
      <c r="D3899" s="10">
        <v>2032</v>
      </c>
      <c r="E3899" s="10" t="s">
        <v>34</v>
      </c>
      <c r="F3899" s="10">
        <v>1400</v>
      </c>
      <c r="G3899" s="10">
        <v>1400</v>
      </c>
      <c r="H3899" s="10" t="s">
        <v>291</v>
      </c>
      <c r="I3899" s="10" t="str">
        <f>_xlfn.XLOOKUP(E3899,Country_MZ[MARKET_NODE],Country_MZ[COUNTRY_NAME])</f>
        <v>GERMANY</v>
      </c>
      <c r="J3899" s="10" t="str">
        <f>_xlfn.XLOOKUP(A3899,Country_MZ[MARKET_NODE],Country_MZ[COUNTRY_NAME])</f>
        <v>NORWAY</v>
      </c>
    </row>
    <row r="3900" spans="1:10" hidden="1">
      <c r="A3900" s="10" t="s">
        <v>77</v>
      </c>
      <c r="B3900" s="10" t="s">
        <v>34</v>
      </c>
      <c r="C3900" s="10" t="s">
        <v>483</v>
      </c>
      <c r="D3900" s="10">
        <v>2032</v>
      </c>
      <c r="E3900" s="10" t="s">
        <v>77</v>
      </c>
      <c r="F3900" s="10">
        <v>1444</v>
      </c>
      <c r="G3900" s="10">
        <v>1444</v>
      </c>
      <c r="H3900" s="10" t="s">
        <v>291</v>
      </c>
      <c r="I3900" s="10" t="str">
        <f>_xlfn.XLOOKUP(E3900,Country_MZ[MARKET_NODE],Country_MZ[COUNTRY_NAME])</f>
        <v>NORWAY</v>
      </c>
      <c r="J3900" s="10" t="str">
        <f>_xlfn.XLOOKUP(A3900,Country_MZ[MARKET_NODE],Country_MZ[COUNTRY_NAME])</f>
        <v>NORWAY</v>
      </c>
    </row>
    <row r="3901" spans="1:10" hidden="1">
      <c r="A3901" s="10" t="s">
        <v>77</v>
      </c>
      <c r="B3901" s="10" t="s">
        <v>34</v>
      </c>
      <c r="C3901" s="10" t="s">
        <v>483</v>
      </c>
      <c r="D3901" s="10">
        <v>2033</v>
      </c>
      <c r="E3901" s="10" t="s">
        <v>34</v>
      </c>
      <c r="F3901" s="10">
        <v>1400</v>
      </c>
      <c r="G3901" s="10">
        <v>1400</v>
      </c>
      <c r="H3901" s="10" t="s">
        <v>291</v>
      </c>
      <c r="I3901" s="10" t="str">
        <f>_xlfn.XLOOKUP(E3901,Country_MZ[MARKET_NODE],Country_MZ[COUNTRY_NAME])</f>
        <v>GERMANY</v>
      </c>
      <c r="J3901" s="10" t="str">
        <f>_xlfn.XLOOKUP(A3901,Country_MZ[MARKET_NODE],Country_MZ[COUNTRY_NAME])</f>
        <v>NORWAY</v>
      </c>
    </row>
    <row r="3902" spans="1:10" hidden="1">
      <c r="A3902" s="10" t="s">
        <v>77</v>
      </c>
      <c r="B3902" s="10" t="s">
        <v>34</v>
      </c>
      <c r="C3902" s="10" t="s">
        <v>483</v>
      </c>
      <c r="D3902" s="10">
        <v>2033</v>
      </c>
      <c r="E3902" s="10" t="s">
        <v>77</v>
      </c>
      <c r="F3902" s="10">
        <v>1444</v>
      </c>
      <c r="G3902" s="10">
        <v>1444</v>
      </c>
      <c r="H3902" s="10" t="s">
        <v>291</v>
      </c>
      <c r="I3902" s="10" t="str">
        <f>_xlfn.XLOOKUP(E3902,Country_MZ[MARKET_NODE],Country_MZ[COUNTRY_NAME])</f>
        <v>NORWAY</v>
      </c>
      <c r="J3902" s="10" t="str">
        <f>_xlfn.XLOOKUP(A3902,Country_MZ[MARKET_NODE],Country_MZ[COUNTRY_NAME])</f>
        <v>NORWAY</v>
      </c>
    </row>
    <row r="3903" spans="1:10" hidden="1">
      <c r="A3903" s="10" t="s">
        <v>77</v>
      </c>
      <c r="B3903" s="10" t="s">
        <v>34</v>
      </c>
      <c r="C3903" s="10" t="s">
        <v>483</v>
      </c>
      <c r="D3903" s="10">
        <v>2034</v>
      </c>
      <c r="E3903" s="10" t="s">
        <v>34</v>
      </c>
      <c r="F3903" s="10">
        <v>1400</v>
      </c>
      <c r="G3903" s="10">
        <v>1400</v>
      </c>
      <c r="H3903" s="10" t="s">
        <v>291</v>
      </c>
      <c r="I3903" s="10" t="str">
        <f>_xlfn.XLOOKUP(E3903,Country_MZ[MARKET_NODE],Country_MZ[COUNTRY_NAME])</f>
        <v>GERMANY</v>
      </c>
      <c r="J3903" s="10" t="str">
        <f>_xlfn.XLOOKUP(A3903,Country_MZ[MARKET_NODE],Country_MZ[COUNTRY_NAME])</f>
        <v>NORWAY</v>
      </c>
    </row>
    <row r="3904" spans="1:10" hidden="1">
      <c r="A3904" s="10" t="s">
        <v>77</v>
      </c>
      <c r="B3904" s="10" t="s">
        <v>34</v>
      </c>
      <c r="C3904" s="10" t="s">
        <v>483</v>
      </c>
      <c r="D3904" s="10">
        <v>2034</v>
      </c>
      <c r="E3904" s="10" t="s">
        <v>77</v>
      </c>
      <c r="F3904" s="10">
        <v>0</v>
      </c>
      <c r="G3904" s="10">
        <v>0</v>
      </c>
      <c r="H3904" s="10" t="s">
        <v>291</v>
      </c>
      <c r="I3904" s="10" t="str">
        <f>_xlfn.XLOOKUP(E3904,Country_MZ[MARKET_NODE],Country_MZ[COUNTRY_NAME])</f>
        <v>NORWAY</v>
      </c>
      <c r="J3904" s="10" t="str">
        <f>_xlfn.XLOOKUP(A3904,Country_MZ[MARKET_NODE],Country_MZ[COUNTRY_NAME])</f>
        <v>NORWAY</v>
      </c>
    </row>
    <row r="3905" spans="1:10" hidden="1">
      <c r="A3905" s="10" t="s">
        <v>77</v>
      </c>
      <c r="B3905" s="10" t="s">
        <v>34</v>
      </c>
      <c r="C3905" s="10" t="s">
        <v>483</v>
      </c>
      <c r="D3905" s="10">
        <v>2035</v>
      </c>
      <c r="E3905" s="10" t="s">
        <v>34</v>
      </c>
      <c r="F3905" s="10">
        <v>1400</v>
      </c>
      <c r="G3905" s="10">
        <v>1400</v>
      </c>
      <c r="H3905" s="10" t="s">
        <v>291</v>
      </c>
      <c r="I3905" s="10" t="str">
        <f>_xlfn.XLOOKUP(E3905,Country_MZ[MARKET_NODE],Country_MZ[COUNTRY_NAME])</f>
        <v>GERMANY</v>
      </c>
      <c r="J3905" s="10" t="str">
        <f>_xlfn.XLOOKUP(A3905,Country_MZ[MARKET_NODE],Country_MZ[COUNTRY_NAME])</f>
        <v>NORWAY</v>
      </c>
    </row>
    <row r="3906" spans="1:10" hidden="1">
      <c r="A3906" s="10" t="s">
        <v>77</v>
      </c>
      <c r="B3906" s="10" t="s">
        <v>34</v>
      </c>
      <c r="C3906" s="10" t="s">
        <v>483</v>
      </c>
      <c r="D3906" s="10">
        <v>2035</v>
      </c>
      <c r="E3906" s="10" t="s">
        <v>77</v>
      </c>
      <c r="F3906" s="10">
        <v>0</v>
      </c>
      <c r="G3906" s="10">
        <v>0</v>
      </c>
      <c r="H3906" s="10" t="s">
        <v>291</v>
      </c>
      <c r="I3906" s="10" t="str">
        <f>_xlfn.XLOOKUP(E3906,Country_MZ[MARKET_NODE],Country_MZ[COUNTRY_NAME])</f>
        <v>NORWAY</v>
      </c>
      <c r="J3906" s="10" t="str">
        <f>_xlfn.XLOOKUP(A3906,Country_MZ[MARKET_NODE],Country_MZ[COUNTRY_NAME])</f>
        <v>NORWAY</v>
      </c>
    </row>
    <row r="3907" spans="1:10" hidden="1">
      <c r="A3907" s="10" t="s">
        <v>77</v>
      </c>
      <c r="B3907" s="10" t="s">
        <v>45</v>
      </c>
      <c r="C3907" s="10" t="s">
        <v>484</v>
      </c>
      <c r="D3907" s="10">
        <v>2025</v>
      </c>
      <c r="E3907" s="10" t="s">
        <v>45</v>
      </c>
      <c r="F3907" s="10">
        <v>1632</v>
      </c>
      <c r="G3907" s="10">
        <v>480</v>
      </c>
      <c r="H3907" s="10" t="s">
        <v>292</v>
      </c>
      <c r="I3907" s="10" t="str">
        <f>_xlfn.XLOOKUP(E3907,Country_MZ[MARKET_NODE],Country_MZ[COUNTRY_NAME])</f>
        <v>DENMARK</v>
      </c>
      <c r="J3907" s="10" t="str">
        <f>_xlfn.XLOOKUP(A3907,Country_MZ[MARKET_NODE],Country_MZ[COUNTRY_NAME])</f>
        <v>NORWAY</v>
      </c>
    </row>
    <row r="3908" spans="1:10" hidden="1">
      <c r="A3908" s="10" t="s">
        <v>77</v>
      </c>
      <c r="B3908" s="10" t="s">
        <v>45</v>
      </c>
      <c r="C3908" s="10" t="s">
        <v>484</v>
      </c>
      <c r="D3908" s="10">
        <v>2025</v>
      </c>
      <c r="E3908" s="10" t="s">
        <v>77</v>
      </c>
      <c r="F3908" s="10">
        <v>1632</v>
      </c>
      <c r="G3908" s="10">
        <v>1632</v>
      </c>
      <c r="H3908" s="10" t="s">
        <v>291</v>
      </c>
      <c r="I3908" s="10" t="str">
        <f>_xlfn.XLOOKUP(E3908,Country_MZ[MARKET_NODE],Country_MZ[COUNTRY_NAME])</f>
        <v>NORWAY</v>
      </c>
      <c r="J3908" s="10" t="str">
        <f>_xlfn.XLOOKUP(A3908,Country_MZ[MARKET_NODE],Country_MZ[COUNTRY_NAME])</f>
        <v>NORWAY</v>
      </c>
    </row>
    <row r="3909" spans="1:10" hidden="1">
      <c r="A3909" s="10" t="s">
        <v>77</v>
      </c>
      <c r="B3909" s="10" t="s">
        <v>45</v>
      </c>
      <c r="C3909" s="10" t="s">
        <v>484</v>
      </c>
      <c r="D3909" s="10">
        <v>2026</v>
      </c>
      <c r="E3909" s="10" t="s">
        <v>45</v>
      </c>
      <c r="F3909" s="10">
        <v>1632</v>
      </c>
      <c r="G3909" s="10">
        <v>480</v>
      </c>
      <c r="H3909" s="10" t="s">
        <v>292</v>
      </c>
      <c r="I3909" s="10" t="str">
        <f>_xlfn.XLOOKUP(E3909,Country_MZ[MARKET_NODE],Country_MZ[COUNTRY_NAME])</f>
        <v>DENMARK</v>
      </c>
      <c r="J3909" s="10" t="str">
        <f>_xlfn.XLOOKUP(A3909,Country_MZ[MARKET_NODE],Country_MZ[COUNTRY_NAME])</f>
        <v>NORWAY</v>
      </c>
    </row>
    <row r="3910" spans="1:10" hidden="1">
      <c r="A3910" s="10" t="s">
        <v>77</v>
      </c>
      <c r="B3910" s="10" t="s">
        <v>45</v>
      </c>
      <c r="C3910" s="10" t="s">
        <v>484</v>
      </c>
      <c r="D3910" s="10">
        <v>2026</v>
      </c>
      <c r="E3910" s="10" t="s">
        <v>77</v>
      </c>
      <c r="F3910" s="10">
        <v>1632</v>
      </c>
      <c r="G3910" s="10">
        <v>1632</v>
      </c>
      <c r="H3910" s="10" t="s">
        <v>291</v>
      </c>
      <c r="I3910" s="10" t="str">
        <f>_xlfn.XLOOKUP(E3910,Country_MZ[MARKET_NODE],Country_MZ[COUNTRY_NAME])</f>
        <v>NORWAY</v>
      </c>
      <c r="J3910" s="10" t="str">
        <f>_xlfn.XLOOKUP(A3910,Country_MZ[MARKET_NODE],Country_MZ[COUNTRY_NAME])</f>
        <v>NORWAY</v>
      </c>
    </row>
    <row r="3911" spans="1:10" hidden="1">
      <c r="A3911" s="10" t="s">
        <v>77</v>
      </c>
      <c r="B3911" s="10" t="s">
        <v>45</v>
      </c>
      <c r="C3911" s="10" t="s">
        <v>484</v>
      </c>
      <c r="D3911" s="10">
        <v>2027</v>
      </c>
      <c r="E3911" s="10" t="s">
        <v>45</v>
      </c>
      <c r="F3911" s="10">
        <v>1632</v>
      </c>
      <c r="G3911" s="10">
        <v>480</v>
      </c>
      <c r="H3911" s="10" t="s">
        <v>292</v>
      </c>
      <c r="I3911" s="10" t="str">
        <f>_xlfn.XLOOKUP(E3911,Country_MZ[MARKET_NODE],Country_MZ[COUNTRY_NAME])</f>
        <v>DENMARK</v>
      </c>
      <c r="J3911" s="10" t="str">
        <f>_xlfn.XLOOKUP(A3911,Country_MZ[MARKET_NODE],Country_MZ[COUNTRY_NAME])</f>
        <v>NORWAY</v>
      </c>
    </row>
    <row r="3912" spans="1:10" hidden="1">
      <c r="A3912" s="10" t="s">
        <v>77</v>
      </c>
      <c r="B3912" s="10" t="s">
        <v>45</v>
      </c>
      <c r="C3912" s="10" t="s">
        <v>484</v>
      </c>
      <c r="D3912" s="10">
        <v>2027</v>
      </c>
      <c r="E3912" s="10" t="s">
        <v>77</v>
      </c>
      <c r="F3912" s="10">
        <v>1632</v>
      </c>
      <c r="G3912" s="10">
        <v>1632</v>
      </c>
      <c r="H3912" s="10" t="s">
        <v>291</v>
      </c>
      <c r="I3912" s="10" t="str">
        <f>_xlfn.XLOOKUP(E3912,Country_MZ[MARKET_NODE],Country_MZ[COUNTRY_NAME])</f>
        <v>NORWAY</v>
      </c>
      <c r="J3912" s="10" t="str">
        <f>_xlfn.XLOOKUP(A3912,Country_MZ[MARKET_NODE],Country_MZ[COUNTRY_NAME])</f>
        <v>NORWAY</v>
      </c>
    </row>
    <row r="3913" spans="1:10" hidden="1">
      <c r="A3913" s="10" t="s">
        <v>77</v>
      </c>
      <c r="B3913" s="10" t="s">
        <v>45</v>
      </c>
      <c r="C3913" s="10" t="s">
        <v>484</v>
      </c>
      <c r="D3913" s="10">
        <v>2028</v>
      </c>
      <c r="E3913" s="10" t="s">
        <v>45</v>
      </c>
      <c r="F3913" s="10">
        <v>1632</v>
      </c>
      <c r="G3913" s="10">
        <v>480</v>
      </c>
      <c r="H3913" s="10" t="s">
        <v>292</v>
      </c>
      <c r="I3913" s="10" t="str">
        <f>_xlfn.XLOOKUP(E3913,Country_MZ[MARKET_NODE],Country_MZ[COUNTRY_NAME])</f>
        <v>DENMARK</v>
      </c>
      <c r="J3913" s="10" t="str">
        <f>_xlfn.XLOOKUP(A3913,Country_MZ[MARKET_NODE],Country_MZ[COUNTRY_NAME])</f>
        <v>NORWAY</v>
      </c>
    </row>
    <row r="3914" spans="1:10" hidden="1">
      <c r="A3914" s="10" t="s">
        <v>77</v>
      </c>
      <c r="B3914" s="10" t="s">
        <v>45</v>
      </c>
      <c r="C3914" s="10" t="s">
        <v>484</v>
      </c>
      <c r="D3914" s="10">
        <v>2028</v>
      </c>
      <c r="E3914" s="10" t="s">
        <v>77</v>
      </c>
      <c r="F3914" s="10">
        <v>1632</v>
      </c>
      <c r="G3914" s="10">
        <v>1632</v>
      </c>
      <c r="H3914" s="10" t="s">
        <v>291</v>
      </c>
      <c r="I3914" s="10" t="str">
        <f>_xlfn.XLOOKUP(E3914,Country_MZ[MARKET_NODE],Country_MZ[COUNTRY_NAME])</f>
        <v>NORWAY</v>
      </c>
      <c r="J3914" s="10" t="str">
        <f>_xlfn.XLOOKUP(A3914,Country_MZ[MARKET_NODE],Country_MZ[COUNTRY_NAME])</f>
        <v>NORWAY</v>
      </c>
    </row>
    <row r="3915" spans="1:10" hidden="1">
      <c r="A3915" s="10" t="s">
        <v>77</v>
      </c>
      <c r="B3915" s="10" t="s">
        <v>45</v>
      </c>
      <c r="C3915" s="10" t="s">
        <v>484</v>
      </c>
      <c r="D3915" s="10">
        <v>2029</v>
      </c>
      <c r="E3915" s="10" t="s">
        <v>45</v>
      </c>
      <c r="F3915" s="10">
        <v>1632</v>
      </c>
      <c r="G3915" s="10">
        <v>480</v>
      </c>
      <c r="H3915" s="10" t="s">
        <v>292</v>
      </c>
      <c r="I3915" s="10" t="str">
        <f>_xlfn.XLOOKUP(E3915,Country_MZ[MARKET_NODE],Country_MZ[COUNTRY_NAME])</f>
        <v>DENMARK</v>
      </c>
      <c r="J3915" s="10" t="str">
        <f>_xlfn.XLOOKUP(A3915,Country_MZ[MARKET_NODE],Country_MZ[COUNTRY_NAME])</f>
        <v>NORWAY</v>
      </c>
    </row>
    <row r="3916" spans="1:10" hidden="1">
      <c r="A3916" s="10" t="s">
        <v>77</v>
      </c>
      <c r="B3916" s="10" t="s">
        <v>45</v>
      </c>
      <c r="C3916" s="10" t="s">
        <v>484</v>
      </c>
      <c r="D3916" s="10">
        <v>2029</v>
      </c>
      <c r="E3916" s="10" t="s">
        <v>77</v>
      </c>
      <c r="F3916" s="10">
        <v>1632</v>
      </c>
      <c r="G3916" s="10">
        <v>1632</v>
      </c>
      <c r="H3916" s="10" t="s">
        <v>291</v>
      </c>
      <c r="I3916" s="10" t="str">
        <f>_xlfn.XLOOKUP(E3916,Country_MZ[MARKET_NODE],Country_MZ[COUNTRY_NAME])</f>
        <v>NORWAY</v>
      </c>
      <c r="J3916" s="10" t="str">
        <f>_xlfn.XLOOKUP(A3916,Country_MZ[MARKET_NODE],Country_MZ[COUNTRY_NAME])</f>
        <v>NORWAY</v>
      </c>
    </row>
    <row r="3917" spans="1:10" hidden="1">
      <c r="A3917" s="10" t="s">
        <v>77</v>
      </c>
      <c r="B3917" s="10" t="s">
        <v>45</v>
      </c>
      <c r="C3917" s="10" t="s">
        <v>484</v>
      </c>
      <c r="D3917" s="10">
        <v>2030</v>
      </c>
      <c r="E3917" s="10" t="s">
        <v>45</v>
      </c>
      <c r="F3917" s="10">
        <v>1632</v>
      </c>
      <c r="G3917" s="10">
        <v>480</v>
      </c>
      <c r="H3917" s="10" t="s">
        <v>292</v>
      </c>
      <c r="I3917" s="10" t="str">
        <f>_xlfn.XLOOKUP(E3917,Country_MZ[MARKET_NODE],Country_MZ[COUNTRY_NAME])</f>
        <v>DENMARK</v>
      </c>
      <c r="J3917" s="10" t="str">
        <f>_xlfn.XLOOKUP(A3917,Country_MZ[MARKET_NODE],Country_MZ[COUNTRY_NAME])</f>
        <v>NORWAY</v>
      </c>
    </row>
    <row r="3918" spans="1:10" hidden="1">
      <c r="A3918" s="10" t="s">
        <v>77</v>
      </c>
      <c r="B3918" s="10" t="s">
        <v>45</v>
      </c>
      <c r="C3918" s="10" t="s">
        <v>484</v>
      </c>
      <c r="D3918" s="10">
        <v>2030</v>
      </c>
      <c r="E3918" s="10" t="s">
        <v>77</v>
      </c>
      <c r="F3918" s="10">
        <v>1632</v>
      </c>
      <c r="G3918" s="10">
        <v>1632</v>
      </c>
      <c r="H3918" s="10" t="s">
        <v>291</v>
      </c>
      <c r="I3918" s="10" t="str">
        <f>_xlfn.XLOOKUP(E3918,Country_MZ[MARKET_NODE],Country_MZ[COUNTRY_NAME])</f>
        <v>NORWAY</v>
      </c>
      <c r="J3918" s="10" t="str">
        <f>_xlfn.XLOOKUP(A3918,Country_MZ[MARKET_NODE],Country_MZ[COUNTRY_NAME])</f>
        <v>NORWAY</v>
      </c>
    </row>
    <row r="3919" spans="1:10" hidden="1">
      <c r="A3919" s="10" t="s">
        <v>77</v>
      </c>
      <c r="B3919" s="10" t="s">
        <v>45</v>
      </c>
      <c r="C3919" s="10" t="s">
        <v>484</v>
      </c>
      <c r="D3919" s="10">
        <v>2031</v>
      </c>
      <c r="E3919" s="10" t="s">
        <v>45</v>
      </c>
      <c r="F3919" s="10">
        <v>1632</v>
      </c>
      <c r="G3919" s="10">
        <v>480</v>
      </c>
      <c r="H3919" s="10" t="s">
        <v>292</v>
      </c>
      <c r="I3919" s="10" t="str">
        <f>_xlfn.XLOOKUP(E3919,Country_MZ[MARKET_NODE],Country_MZ[COUNTRY_NAME])</f>
        <v>DENMARK</v>
      </c>
      <c r="J3919" s="10" t="str">
        <f>_xlfn.XLOOKUP(A3919,Country_MZ[MARKET_NODE],Country_MZ[COUNTRY_NAME])</f>
        <v>NORWAY</v>
      </c>
    </row>
    <row r="3920" spans="1:10" hidden="1">
      <c r="A3920" s="10" t="s">
        <v>77</v>
      </c>
      <c r="B3920" s="10" t="s">
        <v>45</v>
      </c>
      <c r="C3920" s="10" t="s">
        <v>484</v>
      </c>
      <c r="D3920" s="10">
        <v>2031</v>
      </c>
      <c r="E3920" s="10" t="s">
        <v>77</v>
      </c>
      <c r="F3920" s="10">
        <v>1632</v>
      </c>
      <c r="G3920" s="10">
        <v>1632</v>
      </c>
      <c r="H3920" s="10" t="s">
        <v>291</v>
      </c>
      <c r="I3920" s="10" t="str">
        <f>_xlfn.XLOOKUP(E3920,Country_MZ[MARKET_NODE],Country_MZ[COUNTRY_NAME])</f>
        <v>NORWAY</v>
      </c>
      <c r="J3920" s="10" t="str">
        <f>_xlfn.XLOOKUP(A3920,Country_MZ[MARKET_NODE],Country_MZ[COUNTRY_NAME])</f>
        <v>NORWAY</v>
      </c>
    </row>
    <row r="3921" spans="1:10" hidden="1">
      <c r="A3921" s="10" t="s">
        <v>77</v>
      </c>
      <c r="B3921" s="10" t="s">
        <v>45</v>
      </c>
      <c r="C3921" s="10" t="s">
        <v>484</v>
      </c>
      <c r="D3921" s="10">
        <v>2032</v>
      </c>
      <c r="E3921" s="10" t="s">
        <v>45</v>
      </c>
      <c r="F3921" s="10">
        <v>1632</v>
      </c>
      <c r="G3921" s="10">
        <v>480</v>
      </c>
      <c r="H3921" s="10" t="s">
        <v>292</v>
      </c>
      <c r="I3921" s="10" t="str">
        <f>_xlfn.XLOOKUP(E3921,Country_MZ[MARKET_NODE],Country_MZ[COUNTRY_NAME])</f>
        <v>DENMARK</v>
      </c>
      <c r="J3921" s="10" t="str">
        <f>_xlfn.XLOOKUP(A3921,Country_MZ[MARKET_NODE],Country_MZ[COUNTRY_NAME])</f>
        <v>NORWAY</v>
      </c>
    </row>
    <row r="3922" spans="1:10" hidden="1">
      <c r="A3922" s="10" t="s">
        <v>77</v>
      </c>
      <c r="B3922" s="10" t="s">
        <v>45</v>
      </c>
      <c r="C3922" s="10" t="s">
        <v>484</v>
      </c>
      <c r="D3922" s="10">
        <v>2032</v>
      </c>
      <c r="E3922" s="10" t="s">
        <v>77</v>
      </c>
      <c r="F3922" s="10">
        <v>1632</v>
      </c>
      <c r="G3922" s="10">
        <v>1632</v>
      </c>
      <c r="H3922" s="10" t="s">
        <v>291</v>
      </c>
      <c r="I3922" s="10" t="str">
        <f>_xlfn.XLOOKUP(E3922,Country_MZ[MARKET_NODE],Country_MZ[COUNTRY_NAME])</f>
        <v>NORWAY</v>
      </c>
      <c r="J3922" s="10" t="str">
        <f>_xlfn.XLOOKUP(A3922,Country_MZ[MARKET_NODE],Country_MZ[COUNTRY_NAME])</f>
        <v>NORWAY</v>
      </c>
    </row>
    <row r="3923" spans="1:10" hidden="1">
      <c r="A3923" s="10" t="s">
        <v>77</v>
      </c>
      <c r="B3923" s="10" t="s">
        <v>45</v>
      </c>
      <c r="C3923" s="10" t="s">
        <v>484</v>
      </c>
      <c r="D3923" s="10">
        <v>2033</v>
      </c>
      <c r="E3923" s="10" t="s">
        <v>45</v>
      </c>
      <c r="F3923" s="10">
        <v>1632</v>
      </c>
      <c r="G3923" s="10">
        <v>480</v>
      </c>
      <c r="H3923" s="10" t="s">
        <v>292</v>
      </c>
      <c r="I3923" s="10" t="str">
        <f>_xlfn.XLOOKUP(E3923,Country_MZ[MARKET_NODE],Country_MZ[COUNTRY_NAME])</f>
        <v>DENMARK</v>
      </c>
      <c r="J3923" s="10" t="str">
        <f>_xlfn.XLOOKUP(A3923,Country_MZ[MARKET_NODE],Country_MZ[COUNTRY_NAME])</f>
        <v>NORWAY</v>
      </c>
    </row>
    <row r="3924" spans="1:10" hidden="1">
      <c r="A3924" s="10" t="s">
        <v>77</v>
      </c>
      <c r="B3924" s="10" t="s">
        <v>45</v>
      </c>
      <c r="C3924" s="10" t="s">
        <v>484</v>
      </c>
      <c r="D3924" s="10">
        <v>2033</v>
      </c>
      <c r="E3924" s="10" t="s">
        <v>77</v>
      </c>
      <c r="F3924" s="10">
        <v>1632</v>
      </c>
      <c r="G3924" s="10">
        <v>1632</v>
      </c>
      <c r="H3924" s="10" t="s">
        <v>291</v>
      </c>
      <c r="I3924" s="10" t="str">
        <f>_xlfn.XLOOKUP(E3924,Country_MZ[MARKET_NODE],Country_MZ[COUNTRY_NAME])</f>
        <v>NORWAY</v>
      </c>
      <c r="J3924" s="10" t="str">
        <f>_xlfn.XLOOKUP(A3924,Country_MZ[MARKET_NODE],Country_MZ[COUNTRY_NAME])</f>
        <v>NORWAY</v>
      </c>
    </row>
    <row r="3925" spans="1:10" hidden="1">
      <c r="A3925" s="10" t="s">
        <v>77</v>
      </c>
      <c r="B3925" s="10" t="s">
        <v>45</v>
      </c>
      <c r="C3925" s="10" t="s">
        <v>484</v>
      </c>
      <c r="D3925" s="10">
        <v>2034</v>
      </c>
      <c r="E3925" s="10" t="s">
        <v>45</v>
      </c>
      <c r="F3925" s="10">
        <v>1632</v>
      </c>
      <c r="G3925" s="10">
        <v>480</v>
      </c>
      <c r="H3925" s="10" t="s">
        <v>292</v>
      </c>
      <c r="I3925" s="10" t="str">
        <f>_xlfn.XLOOKUP(E3925,Country_MZ[MARKET_NODE],Country_MZ[COUNTRY_NAME])</f>
        <v>DENMARK</v>
      </c>
      <c r="J3925" s="10" t="str">
        <f>_xlfn.XLOOKUP(A3925,Country_MZ[MARKET_NODE],Country_MZ[COUNTRY_NAME])</f>
        <v>NORWAY</v>
      </c>
    </row>
    <row r="3926" spans="1:10" hidden="1">
      <c r="A3926" s="10" t="s">
        <v>77</v>
      </c>
      <c r="B3926" s="10" t="s">
        <v>45</v>
      </c>
      <c r="C3926" s="10" t="s">
        <v>484</v>
      </c>
      <c r="D3926" s="10">
        <v>2034</v>
      </c>
      <c r="E3926" s="10" t="s">
        <v>77</v>
      </c>
      <c r="F3926" s="10">
        <v>0</v>
      </c>
      <c r="G3926" s="10">
        <v>0</v>
      </c>
      <c r="H3926" s="10" t="s">
        <v>291</v>
      </c>
      <c r="I3926" s="10" t="str">
        <f>_xlfn.XLOOKUP(E3926,Country_MZ[MARKET_NODE],Country_MZ[COUNTRY_NAME])</f>
        <v>NORWAY</v>
      </c>
      <c r="J3926" s="10" t="str">
        <f>_xlfn.XLOOKUP(A3926,Country_MZ[MARKET_NODE],Country_MZ[COUNTRY_NAME])</f>
        <v>NORWAY</v>
      </c>
    </row>
    <row r="3927" spans="1:10" hidden="1">
      <c r="A3927" s="10" t="s">
        <v>77</v>
      </c>
      <c r="B3927" s="10" t="s">
        <v>45</v>
      </c>
      <c r="C3927" s="10" t="s">
        <v>484</v>
      </c>
      <c r="D3927" s="10">
        <v>2035</v>
      </c>
      <c r="E3927" s="10" t="s">
        <v>45</v>
      </c>
      <c r="F3927" s="10">
        <v>1632</v>
      </c>
      <c r="G3927" s="10">
        <v>480</v>
      </c>
      <c r="H3927" s="10" t="s">
        <v>292</v>
      </c>
      <c r="I3927" s="10" t="str">
        <f>_xlfn.XLOOKUP(E3927,Country_MZ[MARKET_NODE],Country_MZ[COUNTRY_NAME])</f>
        <v>DENMARK</v>
      </c>
      <c r="J3927" s="10" t="str">
        <f>_xlfn.XLOOKUP(A3927,Country_MZ[MARKET_NODE],Country_MZ[COUNTRY_NAME])</f>
        <v>NORWAY</v>
      </c>
    </row>
    <row r="3928" spans="1:10" hidden="1">
      <c r="A3928" s="10" t="s">
        <v>77</v>
      </c>
      <c r="B3928" s="10" t="s">
        <v>45</v>
      </c>
      <c r="C3928" s="10" t="s">
        <v>484</v>
      </c>
      <c r="D3928" s="10">
        <v>2035</v>
      </c>
      <c r="E3928" s="10" t="s">
        <v>77</v>
      </c>
      <c r="F3928" s="10">
        <v>0</v>
      </c>
      <c r="G3928" s="10">
        <v>0</v>
      </c>
      <c r="H3928" s="10" t="s">
        <v>291</v>
      </c>
      <c r="I3928" s="10" t="str">
        <f>_xlfn.XLOOKUP(E3928,Country_MZ[MARKET_NODE],Country_MZ[COUNTRY_NAME])</f>
        <v>NORWAY</v>
      </c>
      <c r="J3928" s="10" t="str">
        <f>_xlfn.XLOOKUP(A3928,Country_MZ[MARKET_NODE],Country_MZ[COUNTRY_NAME])</f>
        <v>NORWAY</v>
      </c>
    </row>
    <row r="3929" spans="1:10" hidden="1">
      <c r="A3929" s="10" t="s">
        <v>77</v>
      </c>
      <c r="B3929" s="10" t="s">
        <v>71</v>
      </c>
      <c r="C3929" s="10" t="s">
        <v>485</v>
      </c>
      <c r="D3929" s="10">
        <v>2025</v>
      </c>
      <c r="E3929" s="10" t="s">
        <v>71</v>
      </c>
      <c r="F3929" s="10">
        <v>700</v>
      </c>
      <c r="G3929" s="10">
        <v>700</v>
      </c>
      <c r="H3929" s="10" t="s">
        <v>291</v>
      </c>
      <c r="I3929" s="10" t="str">
        <f>_xlfn.XLOOKUP(E3929,Country_MZ[MARKET_NODE],Country_MZ[COUNTRY_NAME])</f>
        <v>NETHERLANDS</v>
      </c>
      <c r="J3929" s="10" t="str">
        <f>_xlfn.XLOOKUP(A3929,Country_MZ[MARKET_NODE],Country_MZ[COUNTRY_NAME])</f>
        <v>NORWAY</v>
      </c>
    </row>
    <row r="3930" spans="1:10" hidden="1">
      <c r="A3930" s="10" t="s">
        <v>77</v>
      </c>
      <c r="B3930" s="10" t="s">
        <v>71</v>
      </c>
      <c r="C3930" s="10" t="s">
        <v>485</v>
      </c>
      <c r="D3930" s="10">
        <v>2025</v>
      </c>
      <c r="E3930" s="10" t="s">
        <v>77</v>
      </c>
      <c r="F3930" s="10">
        <v>723.00000199999999</v>
      </c>
      <c r="G3930" s="10">
        <v>723.00000199999999</v>
      </c>
      <c r="H3930" s="10" t="s">
        <v>291</v>
      </c>
      <c r="I3930" s="10" t="str">
        <f>_xlfn.XLOOKUP(E3930,Country_MZ[MARKET_NODE],Country_MZ[COUNTRY_NAME])</f>
        <v>NORWAY</v>
      </c>
      <c r="J3930" s="10" t="str">
        <f>_xlfn.XLOOKUP(A3930,Country_MZ[MARKET_NODE],Country_MZ[COUNTRY_NAME])</f>
        <v>NORWAY</v>
      </c>
    </row>
    <row r="3931" spans="1:10" hidden="1">
      <c r="A3931" s="10" t="s">
        <v>77</v>
      </c>
      <c r="B3931" s="10" t="s">
        <v>71</v>
      </c>
      <c r="C3931" s="10" t="s">
        <v>485</v>
      </c>
      <c r="D3931" s="10">
        <v>2026</v>
      </c>
      <c r="E3931" s="10" t="s">
        <v>71</v>
      </c>
      <c r="F3931" s="10">
        <v>700</v>
      </c>
      <c r="G3931" s="10">
        <v>700</v>
      </c>
      <c r="H3931" s="10" t="s">
        <v>291</v>
      </c>
      <c r="I3931" s="10" t="str">
        <f>_xlfn.XLOOKUP(E3931,Country_MZ[MARKET_NODE],Country_MZ[COUNTRY_NAME])</f>
        <v>NETHERLANDS</v>
      </c>
      <c r="J3931" s="10" t="str">
        <f>_xlfn.XLOOKUP(A3931,Country_MZ[MARKET_NODE],Country_MZ[COUNTRY_NAME])</f>
        <v>NORWAY</v>
      </c>
    </row>
    <row r="3932" spans="1:10" hidden="1">
      <c r="A3932" s="10" t="s">
        <v>77</v>
      </c>
      <c r="B3932" s="10" t="s">
        <v>71</v>
      </c>
      <c r="C3932" s="10" t="s">
        <v>485</v>
      </c>
      <c r="D3932" s="10">
        <v>2026</v>
      </c>
      <c r="E3932" s="10" t="s">
        <v>77</v>
      </c>
      <c r="F3932" s="10">
        <v>723.00000199999999</v>
      </c>
      <c r="G3932" s="10">
        <v>723.00000199999999</v>
      </c>
      <c r="H3932" s="10" t="s">
        <v>291</v>
      </c>
      <c r="I3932" s="10" t="str">
        <f>_xlfn.XLOOKUP(E3932,Country_MZ[MARKET_NODE],Country_MZ[COUNTRY_NAME])</f>
        <v>NORWAY</v>
      </c>
      <c r="J3932" s="10" t="str">
        <f>_xlfn.XLOOKUP(A3932,Country_MZ[MARKET_NODE],Country_MZ[COUNTRY_NAME])</f>
        <v>NORWAY</v>
      </c>
    </row>
    <row r="3933" spans="1:10" hidden="1">
      <c r="A3933" s="10" t="s">
        <v>77</v>
      </c>
      <c r="B3933" s="10" t="s">
        <v>71</v>
      </c>
      <c r="C3933" s="10" t="s">
        <v>485</v>
      </c>
      <c r="D3933" s="10">
        <v>2027</v>
      </c>
      <c r="E3933" s="10" t="s">
        <v>71</v>
      </c>
      <c r="F3933" s="10">
        <v>700</v>
      </c>
      <c r="G3933" s="10">
        <v>700</v>
      </c>
      <c r="H3933" s="10" t="s">
        <v>291</v>
      </c>
      <c r="I3933" s="10" t="str">
        <f>_xlfn.XLOOKUP(E3933,Country_MZ[MARKET_NODE],Country_MZ[COUNTRY_NAME])</f>
        <v>NETHERLANDS</v>
      </c>
      <c r="J3933" s="10" t="str">
        <f>_xlfn.XLOOKUP(A3933,Country_MZ[MARKET_NODE],Country_MZ[COUNTRY_NAME])</f>
        <v>NORWAY</v>
      </c>
    </row>
    <row r="3934" spans="1:10" hidden="1">
      <c r="A3934" s="10" t="s">
        <v>77</v>
      </c>
      <c r="B3934" s="10" t="s">
        <v>71</v>
      </c>
      <c r="C3934" s="10" t="s">
        <v>485</v>
      </c>
      <c r="D3934" s="10">
        <v>2027</v>
      </c>
      <c r="E3934" s="10" t="s">
        <v>77</v>
      </c>
      <c r="F3934" s="10">
        <v>723.00000199999999</v>
      </c>
      <c r="G3934" s="10">
        <v>723.00000199999999</v>
      </c>
      <c r="H3934" s="10" t="s">
        <v>291</v>
      </c>
      <c r="I3934" s="10" t="str">
        <f>_xlfn.XLOOKUP(E3934,Country_MZ[MARKET_NODE],Country_MZ[COUNTRY_NAME])</f>
        <v>NORWAY</v>
      </c>
      <c r="J3934" s="10" t="str">
        <f>_xlfn.XLOOKUP(A3934,Country_MZ[MARKET_NODE],Country_MZ[COUNTRY_NAME])</f>
        <v>NORWAY</v>
      </c>
    </row>
    <row r="3935" spans="1:10" hidden="1">
      <c r="A3935" s="10" t="s">
        <v>77</v>
      </c>
      <c r="B3935" s="10" t="s">
        <v>71</v>
      </c>
      <c r="C3935" s="10" t="s">
        <v>485</v>
      </c>
      <c r="D3935" s="10">
        <v>2028</v>
      </c>
      <c r="E3935" s="10" t="s">
        <v>71</v>
      </c>
      <c r="F3935" s="10">
        <v>700</v>
      </c>
      <c r="G3935" s="10">
        <v>700</v>
      </c>
      <c r="H3935" s="10" t="s">
        <v>291</v>
      </c>
      <c r="I3935" s="10" t="str">
        <f>_xlfn.XLOOKUP(E3935,Country_MZ[MARKET_NODE],Country_MZ[COUNTRY_NAME])</f>
        <v>NETHERLANDS</v>
      </c>
      <c r="J3935" s="10" t="str">
        <f>_xlfn.XLOOKUP(A3935,Country_MZ[MARKET_NODE],Country_MZ[COUNTRY_NAME])</f>
        <v>NORWAY</v>
      </c>
    </row>
    <row r="3936" spans="1:10" hidden="1">
      <c r="A3936" s="10" t="s">
        <v>77</v>
      </c>
      <c r="B3936" s="10" t="s">
        <v>71</v>
      </c>
      <c r="C3936" s="10" t="s">
        <v>485</v>
      </c>
      <c r="D3936" s="10">
        <v>2028</v>
      </c>
      <c r="E3936" s="10" t="s">
        <v>77</v>
      </c>
      <c r="F3936" s="10">
        <v>723.00000199999999</v>
      </c>
      <c r="G3936" s="10">
        <v>723.00000199999999</v>
      </c>
      <c r="H3936" s="10" t="s">
        <v>291</v>
      </c>
      <c r="I3936" s="10" t="str">
        <f>_xlfn.XLOOKUP(E3936,Country_MZ[MARKET_NODE],Country_MZ[COUNTRY_NAME])</f>
        <v>NORWAY</v>
      </c>
      <c r="J3936" s="10" t="str">
        <f>_xlfn.XLOOKUP(A3936,Country_MZ[MARKET_NODE],Country_MZ[COUNTRY_NAME])</f>
        <v>NORWAY</v>
      </c>
    </row>
    <row r="3937" spans="1:10" hidden="1">
      <c r="A3937" s="10" t="s">
        <v>77</v>
      </c>
      <c r="B3937" s="10" t="s">
        <v>71</v>
      </c>
      <c r="C3937" s="10" t="s">
        <v>485</v>
      </c>
      <c r="D3937" s="10">
        <v>2029</v>
      </c>
      <c r="E3937" s="10" t="s">
        <v>71</v>
      </c>
      <c r="F3937" s="10">
        <v>700</v>
      </c>
      <c r="G3937" s="10">
        <v>700</v>
      </c>
      <c r="H3937" s="10" t="s">
        <v>291</v>
      </c>
      <c r="I3937" s="10" t="str">
        <f>_xlfn.XLOOKUP(E3937,Country_MZ[MARKET_NODE],Country_MZ[COUNTRY_NAME])</f>
        <v>NETHERLANDS</v>
      </c>
      <c r="J3937" s="10" t="str">
        <f>_xlfn.XLOOKUP(A3937,Country_MZ[MARKET_NODE],Country_MZ[COUNTRY_NAME])</f>
        <v>NORWAY</v>
      </c>
    </row>
    <row r="3938" spans="1:10" hidden="1">
      <c r="A3938" s="10" t="s">
        <v>77</v>
      </c>
      <c r="B3938" s="10" t="s">
        <v>71</v>
      </c>
      <c r="C3938" s="10" t="s">
        <v>485</v>
      </c>
      <c r="D3938" s="10">
        <v>2029</v>
      </c>
      <c r="E3938" s="10" t="s">
        <v>77</v>
      </c>
      <c r="F3938" s="10">
        <v>723.00000199999999</v>
      </c>
      <c r="G3938" s="10">
        <v>723.00000199999999</v>
      </c>
      <c r="H3938" s="10" t="s">
        <v>291</v>
      </c>
      <c r="I3938" s="10" t="str">
        <f>_xlfn.XLOOKUP(E3938,Country_MZ[MARKET_NODE],Country_MZ[COUNTRY_NAME])</f>
        <v>NORWAY</v>
      </c>
      <c r="J3938" s="10" t="str">
        <f>_xlfn.XLOOKUP(A3938,Country_MZ[MARKET_NODE],Country_MZ[COUNTRY_NAME])</f>
        <v>NORWAY</v>
      </c>
    </row>
    <row r="3939" spans="1:10" hidden="1">
      <c r="A3939" s="10" t="s">
        <v>77</v>
      </c>
      <c r="B3939" s="10" t="s">
        <v>71</v>
      </c>
      <c r="C3939" s="10" t="s">
        <v>485</v>
      </c>
      <c r="D3939" s="10">
        <v>2030</v>
      </c>
      <c r="E3939" s="10" t="s">
        <v>71</v>
      </c>
      <c r="F3939" s="10">
        <v>700</v>
      </c>
      <c r="G3939" s="10">
        <v>700</v>
      </c>
      <c r="H3939" s="10" t="s">
        <v>291</v>
      </c>
      <c r="I3939" s="10" t="str">
        <f>_xlfn.XLOOKUP(E3939,Country_MZ[MARKET_NODE],Country_MZ[COUNTRY_NAME])</f>
        <v>NETHERLANDS</v>
      </c>
      <c r="J3939" s="10" t="str">
        <f>_xlfn.XLOOKUP(A3939,Country_MZ[MARKET_NODE],Country_MZ[COUNTRY_NAME])</f>
        <v>NORWAY</v>
      </c>
    </row>
    <row r="3940" spans="1:10" hidden="1">
      <c r="A3940" s="10" t="s">
        <v>77</v>
      </c>
      <c r="B3940" s="10" t="s">
        <v>71</v>
      </c>
      <c r="C3940" s="10" t="s">
        <v>485</v>
      </c>
      <c r="D3940" s="10">
        <v>2030</v>
      </c>
      <c r="E3940" s="10" t="s">
        <v>77</v>
      </c>
      <c r="F3940" s="10">
        <v>723.00000199999999</v>
      </c>
      <c r="G3940" s="10">
        <v>723.00000199999999</v>
      </c>
      <c r="H3940" s="10" t="s">
        <v>291</v>
      </c>
      <c r="I3940" s="10" t="str">
        <f>_xlfn.XLOOKUP(E3940,Country_MZ[MARKET_NODE],Country_MZ[COUNTRY_NAME])</f>
        <v>NORWAY</v>
      </c>
      <c r="J3940" s="10" t="str">
        <f>_xlfn.XLOOKUP(A3940,Country_MZ[MARKET_NODE],Country_MZ[COUNTRY_NAME])</f>
        <v>NORWAY</v>
      </c>
    </row>
    <row r="3941" spans="1:10" hidden="1">
      <c r="A3941" s="10" t="s">
        <v>77</v>
      </c>
      <c r="B3941" s="10" t="s">
        <v>71</v>
      </c>
      <c r="C3941" s="10" t="s">
        <v>485</v>
      </c>
      <c r="D3941" s="10">
        <v>2031</v>
      </c>
      <c r="E3941" s="10" t="s">
        <v>71</v>
      </c>
      <c r="F3941" s="10">
        <v>700</v>
      </c>
      <c r="G3941" s="10">
        <v>700</v>
      </c>
      <c r="H3941" s="10" t="s">
        <v>291</v>
      </c>
      <c r="I3941" s="10" t="str">
        <f>_xlfn.XLOOKUP(E3941,Country_MZ[MARKET_NODE],Country_MZ[COUNTRY_NAME])</f>
        <v>NETHERLANDS</v>
      </c>
      <c r="J3941" s="10" t="str">
        <f>_xlfn.XLOOKUP(A3941,Country_MZ[MARKET_NODE],Country_MZ[COUNTRY_NAME])</f>
        <v>NORWAY</v>
      </c>
    </row>
    <row r="3942" spans="1:10" hidden="1">
      <c r="A3942" s="10" t="s">
        <v>77</v>
      </c>
      <c r="B3942" s="10" t="s">
        <v>71</v>
      </c>
      <c r="C3942" s="10" t="s">
        <v>485</v>
      </c>
      <c r="D3942" s="10">
        <v>2031</v>
      </c>
      <c r="E3942" s="10" t="s">
        <v>77</v>
      </c>
      <c r="F3942" s="10">
        <v>723.00000199999999</v>
      </c>
      <c r="G3942" s="10">
        <v>723.00000199999999</v>
      </c>
      <c r="H3942" s="10" t="s">
        <v>291</v>
      </c>
      <c r="I3942" s="10" t="str">
        <f>_xlfn.XLOOKUP(E3942,Country_MZ[MARKET_NODE],Country_MZ[COUNTRY_NAME])</f>
        <v>NORWAY</v>
      </c>
      <c r="J3942" s="10" t="str">
        <f>_xlfn.XLOOKUP(A3942,Country_MZ[MARKET_NODE],Country_MZ[COUNTRY_NAME])</f>
        <v>NORWAY</v>
      </c>
    </row>
    <row r="3943" spans="1:10" hidden="1">
      <c r="A3943" s="10" t="s">
        <v>77</v>
      </c>
      <c r="B3943" s="10" t="s">
        <v>71</v>
      </c>
      <c r="C3943" s="10" t="s">
        <v>485</v>
      </c>
      <c r="D3943" s="10">
        <v>2032</v>
      </c>
      <c r="E3943" s="10" t="s">
        <v>71</v>
      </c>
      <c r="F3943" s="10">
        <v>700</v>
      </c>
      <c r="G3943" s="10">
        <v>700</v>
      </c>
      <c r="H3943" s="10" t="s">
        <v>291</v>
      </c>
      <c r="I3943" s="10" t="str">
        <f>_xlfn.XLOOKUP(E3943,Country_MZ[MARKET_NODE],Country_MZ[COUNTRY_NAME])</f>
        <v>NETHERLANDS</v>
      </c>
      <c r="J3943" s="10" t="str">
        <f>_xlfn.XLOOKUP(A3943,Country_MZ[MARKET_NODE],Country_MZ[COUNTRY_NAME])</f>
        <v>NORWAY</v>
      </c>
    </row>
    <row r="3944" spans="1:10" hidden="1">
      <c r="A3944" s="10" t="s">
        <v>77</v>
      </c>
      <c r="B3944" s="10" t="s">
        <v>71</v>
      </c>
      <c r="C3944" s="10" t="s">
        <v>485</v>
      </c>
      <c r="D3944" s="10">
        <v>2032</v>
      </c>
      <c r="E3944" s="10" t="s">
        <v>77</v>
      </c>
      <c r="F3944" s="10">
        <v>723.00000199999999</v>
      </c>
      <c r="G3944" s="10">
        <v>723.00000199999999</v>
      </c>
      <c r="H3944" s="10" t="s">
        <v>291</v>
      </c>
      <c r="I3944" s="10" t="str">
        <f>_xlfn.XLOOKUP(E3944,Country_MZ[MARKET_NODE],Country_MZ[COUNTRY_NAME])</f>
        <v>NORWAY</v>
      </c>
      <c r="J3944" s="10" t="str">
        <f>_xlfn.XLOOKUP(A3944,Country_MZ[MARKET_NODE],Country_MZ[COUNTRY_NAME])</f>
        <v>NORWAY</v>
      </c>
    </row>
    <row r="3945" spans="1:10" hidden="1">
      <c r="A3945" s="10" t="s">
        <v>77</v>
      </c>
      <c r="B3945" s="10" t="s">
        <v>71</v>
      </c>
      <c r="C3945" s="10" t="s">
        <v>485</v>
      </c>
      <c r="D3945" s="10">
        <v>2033</v>
      </c>
      <c r="E3945" s="10" t="s">
        <v>71</v>
      </c>
      <c r="F3945" s="10">
        <v>700</v>
      </c>
      <c r="G3945" s="10">
        <v>700</v>
      </c>
      <c r="H3945" s="10" t="s">
        <v>291</v>
      </c>
      <c r="I3945" s="10" t="str">
        <f>_xlfn.XLOOKUP(E3945,Country_MZ[MARKET_NODE],Country_MZ[COUNTRY_NAME])</f>
        <v>NETHERLANDS</v>
      </c>
      <c r="J3945" s="10" t="str">
        <f>_xlfn.XLOOKUP(A3945,Country_MZ[MARKET_NODE],Country_MZ[COUNTRY_NAME])</f>
        <v>NORWAY</v>
      </c>
    </row>
    <row r="3946" spans="1:10" hidden="1">
      <c r="A3946" s="10" t="s">
        <v>77</v>
      </c>
      <c r="B3946" s="10" t="s">
        <v>71</v>
      </c>
      <c r="C3946" s="10" t="s">
        <v>485</v>
      </c>
      <c r="D3946" s="10">
        <v>2033</v>
      </c>
      <c r="E3946" s="10" t="s">
        <v>77</v>
      </c>
      <c r="F3946" s="10">
        <v>723.00000199999999</v>
      </c>
      <c r="G3946" s="10">
        <v>723.00000199999999</v>
      </c>
      <c r="H3946" s="10" t="s">
        <v>291</v>
      </c>
      <c r="I3946" s="10" t="str">
        <f>_xlfn.XLOOKUP(E3946,Country_MZ[MARKET_NODE],Country_MZ[COUNTRY_NAME])</f>
        <v>NORWAY</v>
      </c>
      <c r="J3946" s="10" t="str">
        <f>_xlfn.XLOOKUP(A3946,Country_MZ[MARKET_NODE],Country_MZ[COUNTRY_NAME])</f>
        <v>NORWAY</v>
      </c>
    </row>
    <row r="3947" spans="1:10" hidden="1">
      <c r="A3947" s="10" t="s">
        <v>77</v>
      </c>
      <c r="B3947" s="10" t="s">
        <v>71</v>
      </c>
      <c r="C3947" s="10" t="s">
        <v>485</v>
      </c>
      <c r="D3947" s="10">
        <v>2034</v>
      </c>
      <c r="E3947" s="10" t="s">
        <v>71</v>
      </c>
      <c r="F3947" s="10">
        <v>700</v>
      </c>
      <c r="G3947" s="10">
        <v>700</v>
      </c>
      <c r="H3947" s="10" t="s">
        <v>291</v>
      </c>
      <c r="I3947" s="10" t="str">
        <f>_xlfn.XLOOKUP(E3947,Country_MZ[MARKET_NODE],Country_MZ[COUNTRY_NAME])</f>
        <v>NETHERLANDS</v>
      </c>
      <c r="J3947" s="10" t="str">
        <f>_xlfn.XLOOKUP(A3947,Country_MZ[MARKET_NODE],Country_MZ[COUNTRY_NAME])</f>
        <v>NORWAY</v>
      </c>
    </row>
    <row r="3948" spans="1:10" hidden="1">
      <c r="A3948" s="10" t="s">
        <v>77</v>
      </c>
      <c r="B3948" s="10" t="s">
        <v>71</v>
      </c>
      <c r="C3948" s="10" t="s">
        <v>485</v>
      </c>
      <c r="D3948" s="10">
        <v>2034</v>
      </c>
      <c r="E3948" s="10" t="s">
        <v>77</v>
      </c>
      <c r="F3948" s="10">
        <v>0</v>
      </c>
      <c r="G3948" s="10">
        <v>0</v>
      </c>
      <c r="H3948" s="10" t="s">
        <v>291</v>
      </c>
      <c r="I3948" s="10" t="str">
        <f>_xlfn.XLOOKUP(E3948,Country_MZ[MARKET_NODE],Country_MZ[COUNTRY_NAME])</f>
        <v>NORWAY</v>
      </c>
      <c r="J3948" s="10" t="str">
        <f>_xlfn.XLOOKUP(A3948,Country_MZ[MARKET_NODE],Country_MZ[COUNTRY_NAME])</f>
        <v>NORWAY</v>
      </c>
    </row>
    <row r="3949" spans="1:10" hidden="1">
      <c r="A3949" s="10" t="s">
        <v>77</v>
      </c>
      <c r="B3949" s="10" t="s">
        <v>71</v>
      </c>
      <c r="C3949" s="10" t="s">
        <v>485</v>
      </c>
      <c r="D3949" s="10">
        <v>2035</v>
      </c>
      <c r="E3949" s="10" t="s">
        <v>71</v>
      </c>
      <c r="F3949" s="10">
        <v>700</v>
      </c>
      <c r="G3949" s="10">
        <v>700</v>
      </c>
      <c r="H3949" s="10" t="s">
        <v>291</v>
      </c>
      <c r="I3949" s="10" t="str">
        <f>_xlfn.XLOOKUP(E3949,Country_MZ[MARKET_NODE],Country_MZ[COUNTRY_NAME])</f>
        <v>NETHERLANDS</v>
      </c>
      <c r="J3949" s="10" t="str">
        <f>_xlfn.XLOOKUP(A3949,Country_MZ[MARKET_NODE],Country_MZ[COUNTRY_NAME])</f>
        <v>NORWAY</v>
      </c>
    </row>
    <row r="3950" spans="1:10" hidden="1">
      <c r="A3950" s="10" t="s">
        <v>77</v>
      </c>
      <c r="B3950" s="10" t="s">
        <v>71</v>
      </c>
      <c r="C3950" s="10" t="s">
        <v>485</v>
      </c>
      <c r="D3950" s="10">
        <v>2035</v>
      </c>
      <c r="E3950" s="10" t="s">
        <v>77</v>
      </c>
      <c r="F3950" s="10">
        <v>0</v>
      </c>
      <c r="G3950" s="10">
        <v>0</v>
      </c>
      <c r="H3950" s="10" t="s">
        <v>291</v>
      </c>
      <c r="I3950" s="10" t="str">
        <f>_xlfn.XLOOKUP(E3950,Country_MZ[MARKET_NODE],Country_MZ[COUNTRY_NAME])</f>
        <v>NORWAY</v>
      </c>
      <c r="J3950" s="10" t="str">
        <f>_xlfn.XLOOKUP(A3950,Country_MZ[MARKET_NODE],Country_MZ[COUNTRY_NAME])</f>
        <v>NORWAY</v>
      </c>
    </row>
    <row r="3951" spans="1:10" hidden="1">
      <c r="A3951" s="10" t="s">
        <v>77</v>
      </c>
      <c r="B3951" s="10" t="s">
        <v>76</v>
      </c>
      <c r="C3951" s="10" t="s">
        <v>486</v>
      </c>
      <c r="D3951" s="10">
        <v>2025</v>
      </c>
      <c r="E3951" s="10" t="s">
        <v>76</v>
      </c>
      <c r="F3951" s="10">
        <v>3500</v>
      </c>
      <c r="G3951" s="10">
        <v>3500</v>
      </c>
      <c r="H3951" s="10" t="s">
        <v>291</v>
      </c>
      <c r="I3951" s="10" t="str">
        <f>_xlfn.XLOOKUP(E3951,Country_MZ[MARKET_NODE],Country_MZ[COUNTRY_NAME])</f>
        <v>NORWAY</v>
      </c>
      <c r="J3951" s="10" t="str">
        <f>_xlfn.XLOOKUP(A3951,Country_MZ[MARKET_NODE],Country_MZ[COUNTRY_NAME])</f>
        <v>NORWAY</v>
      </c>
    </row>
    <row r="3952" spans="1:10" hidden="1">
      <c r="A3952" s="10" t="s">
        <v>77</v>
      </c>
      <c r="B3952" s="10" t="s">
        <v>76</v>
      </c>
      <c r="C3952" s="10" t="s">
        <v>486</v>
      </c>
      <c r="D3952" s="10">
        <v>2025</v>
      </c>
      <c r="E3952" s="10" t="s">
        <v>77</v>
      </c>
      <c r="F3952" s="10">
        <v>3500</v>
      </c>
      <c r="G3952" s="10">
        <v>3500</v>
      </c>
      <c r="H3952" s="10" t="s">
        <v>291</v>
      </c>
      <c r="I3952" s="10" t="str">
        <f>_xlfn.XLOOKUP(E3952,Country_MZ[MARKET_NODE],Country_MZ[COUNTRY_NAME])</f>
        <v>NORWAY</v>
      </c>
      <c r="J3952" s="10" t="str">
        <f>_xlfn.XLOOKUP(A3952,Country_MZ[MARKET_NODE],Country_MZ[COUNTRY_NAME])</f>
        <v>NORWAY</v>
      </c>
    </row>
    <row r="3953" spans="1:10" hidden="1">
      <c r="A3953" s="10" t="s">
        <v>77</v>
      </c>
      <c r="B3953" s="10" t="s">
        <v>76</v>
      </c>
      <c r="C3953" s="10" t="s">
        <v>486</v>
      </c>
      <c r="D3953" s="10">
        <v>2026</v>
      </c>
      <c r="E3953" s="10" t="s">
        <v>76</v>
      </c>
      <c r="F3953" s="10">
        <v>3500</v>
      </c>
      <c r="G3953" s="10">
        <v>3500</v>
      </c>
      <c r="H3953" s="10" t="s">
        <v>291</v>
      </c>
      <c r="I3953" s="10" t="str">
        <f>_xlfn.XLOOKUP(E3953,Country_MZ[MARKET_NODE],Country_MZ[COUNTRY_NAME])</f>
        <v>NORWAY</v>
      </c>
      <c r="J3953" s="10" t="str">
        <f>_xlfn.XLOOKUP(A3953,Country_MZ[MARKET_NODE],Country_MZ[COUNTRY_NAME])</f>
        <v>NORWAY</v>
      </c>
    </row>
    <row r="3954" spans="1:10" hidden="1">
      <c r="A3954" s="10" t="s">
        <v>77</v>
      </c>
      <c r="B3954" s="10" t="s">
        <v>76</v>
      </c>
      <c r="C3954" s="10" t="s">
        <v>486</v>
      </c>
      <c r="D3954" s="10">
        <v>2026</v>
      </c>
      <c r="E3954" s="10" t="s">
        <v>77</v>
      </c>
      <c r="F3954" s="10">
        <v>3500</v>
      </c>
      <c r="G3954" s="10">
        <v>3500</v>
      </c>
      <c r="H3954" s="10" t="s">
        <v>291</v>
      </c>
      <c r="I3954" s="10" t="str">
        <f>_xlfn.XLOOKUP(E3954,Country_MZ[MARKET_NODE],Country_MZ[COUNTRY_NAME])</f>
        <v>NORWAY</v>
      </c>
      <c r="J3954" s="10" t="str">
        <f>_xlfn.XLOOKUP(A3954,Country_MZ[MARKET_NODE],Country_MZ[COUNTRY_NAME])</f>
        <v>NORWAY</v>
      </c>
    </row>
    <row r="3955" spans="1:10" hidden="1">
      <c r="A3955" s="10" t="s">
        <v>77</v>
      </c>
      <c r="B3955" s="10" t="s">
        <v>76</v>
      </c>
      <c r="C3955" s="10" t="s">
        <v>486</v>
      </c>
      <c r="D3955" s="10">
        <v>2027</v>
      </c>
      <c r="E3955" s="10" t="s">
        <v>76</v>
      </c>
      <c r="F3955" s="10">
        <v>3500</v>
      </c>
      <c r="G3955" s="10">
        <v>3500</v>
      </c>
      <c r="H3955" s="10" t="s">
        <v>291</v>
      </c>
      <c r="I3955" s="10" t="str">
        <f>_xlfn.XLOOKUP(E3955,Country_MZ[MARKET_NODE],Country_MZ[COUNTRY_NAME])</f>
        <v>NORWAY</v>
      </c>
      <c r="J3955" s="10" t="str">
        <f>_xlfn.XLOOKUP(A3955,Country_MZ[MARKET_NODE],Country_MZ[COUNTRY_NAME])</f>
        <v>NORWAY</v>
      </c>
    </row>
    <row r="3956" spans="1:10" hidden="1">
      <c r="A3956" s="10" t="s">
        <v>77</v>
      </c>
      <c r="B3956" s="10" t="s">
        <v>76</v>
      </c>
      <c r="C3956" s="10" t="s">
        <v>486</v>
      </c>
      <c r="D3956" s="10">
        <v>2027</v>
      </c>
      <c r="E3956" s="10" t="s">
        <v>77</v>
      </c>
      <c r="F3956" s="10">
        <v>3500</v>
      </c>
      <c r="G3956" s="10">
        <v>3500</v>
      </c>
      <c r="H3956" s="10" t="s">
        <v>291</v>
      </c>
      <c r="I3956" s="10" t="str">
        <f>_xlfn.XLOOKUP(E3956,Country_MZ[MARKET_NODE],Country_MZ[COUNTRY_NAME])</f>
        <v>NORWAY</v>
      </c>
      <c r="J3956" s="10" t="str">
        <f>_xlfn.XLOOKUP(A3956,Country_MZ[MARKET_NODE],Country_MZ[COUNTRY_NAME])</f>
        <v>NORWAY</v>
      </c>
    </row>
    <row r="3957" spans="1:10" hidden="1">
      <c r="A3957" s="10" t="s">
        <v>77</v>
      </c>
      <c r="B3957" s="10" t="s">
        <v>76</v>
      </c>
      <c r="C3957" s="10" t="s">
        <v>486</v>
      </c>
      <c r="D3957" s="10">
        <v>2028</v>
      </c>
      <c r="E3957" s="10" t="s">
        <v>76</v>
      </c>
      <c r="F3957" s="10">
        <v>3500</v>
      </c>
      <c r="G3957" s="10">
        <v>3500</v>
      </c>
      <c r="H3957" s="10" t="s">
        <v>291</v>
      </c>
      <c r="I3957" s="10" t="str">
        <f>_xlfn.XLOOKUP(E3957,Country_MZ[MARKET_NODE],Country_MZ[COUNTRY_NAME])</f>
        <v>NORWAY</v>
      </c>
      <c r="J3957" s="10" t="str">
        <f>_xlfn.XLOOKUP(A3957,Country_MZ[MARKET_NODE],Country_MZ[COUNTRY_NAME])</f>
        <v>NORWAY</v>
      </c>
    </row>
    <row r="3958" spans="1:10" hidden="1">
      <c r="A3958" s="10" t="s">
        <v>77</v>
      </c>
      <c r="B3958" s="10" t="s">
        <v>76</v>
      </c>
      <c r="C3958" s="10" t="s">
        <v>486</v>
      </c>
      <c r="D3958" s="10">
        <v>2028</v>
      </c>
      <c r="E3958" s="10" t="s">
        <v>77</v>
      </c>
      <c r="F3958" s="10">
        <v>3500</v>
      </c>
      <c r="G3958" s="10">
        <v>3500</v>
      </c>
      <c r="H3958" s="10" t="s">
        <v>291</v>
      </c>
      <c r="I3958" s="10" t="str">
        <f>_xlfn.XLOOKUP(E3958,Country_MZ[MARKET_NODE],Country_MZ[COUNTRY_NAME])</f>
        <v>NORWAY</v>
      </c>
      <c r="J3958" s="10" t="str">
        <f>_xlfn.XLOOKUP(A3958,Country_MZ[MARKET_NODE],Country_MZ[COUNTRY_NAME])</f>
        <v>NORWAY</v>
      </c>
    </row>
    <row r="3959" spans="1:10" hidden="1">
      <c r="A3959" s="10" t="s">
        <v>77</v>
      </c>
      <c r="B3959" s="10" t="s">
        <v>76</v>
      </c>
      <c r="C3959" s="10" t="s">
        <v>486</v>
      </c>
      <c r="D3959" s="10">
        <v>2029</v>
      </c>
      <c r="E3959" s="10" t="s">
        <v>76</v>
      </c>
      <c r="F3959" s="10">
        <v>3500</v>
      </c>
      <c r="G3959" s="10">
        <v>3500</v>
      </c>
      <c r="H3959" s="10" t="s">
        <v>291</v>
      </c>
      <c r="I3959" s="10" t="str">
        <f>_xlfn.XLOOKUP(E3959,Country_MZ[MARKET_NODE],Country_MZ[COUNTRY_NAME])</f>
        <v>NORWAY</v>
      </c>
      <c r="J3959" s="10" t="str">
        <f>_xlfn.XLOOKUP(A3959,Country_MZ[MARKET_NODE],Country_MZ[COUNTRY_NAME])</f>
        <v>NORWAY</v>
      </c>
    </row>
    <row r="3960" spans="1:10" hidden="1">
      <c r="A3960" s="10" t="s">
        <v>77</v>
      </c>
      <c r="B3960" s="10" t="s">
        <v>76</v>
      </c>
      <c r="C3960" s="10" t="s">
        <v>486</v>
      </c>
      <c r="D3960" s="10">
        <v>2029</v>
      </c>
      <c r="E3960" s="10" t="s">
        <v>77</v>
      </c>
      <c r="F3960" s="10">
        <v>3500</v>
      </c>
      <c r="G3960" s="10">
        <v>3500</v>
      </c>
      <c r="H3960" s="10" t="s">
        <v>291</v>
      </c>
      <c r="I3960" s="10" t="str">
        <f>_xlfn.XLOOKUP(E3960,Country_MZ[MARKET_NODE],Country_MZ[COUNTRY_NAME])</f>
        <v>NORWAY</v>
      </c>
      <c r="J3960" s="10" t="str">
        <f>_xlfn.XLOOKUP(A3960,Country_MZ[MARKET_NODE],Country_MZ[COUNTRY_NAME])</f>
        <v>NORWAY</v>
      </c>
    </row>
    <row r="3961" spans="1:10" hidden="1">
      <c r="A3961" s="10" t="s">
        <v>77</v>
      </c>
      <c r="B3961" s="10" t="s">
        <v>76</v>
      </c>
      <c r="C3961" s="10" t="s">
        <v>486</v>
      </c>
      <c r="D3961" s="10">
        <v>2030</v>
      </c>
      <c r="E3961" s="10" t="s">
        <v>76</v>
      </c>
      <c r="F3961" s="10">
        <v>3500</v>
      </c>
      <c r="G3961" s="10">
        <v>3500</v>
      </c>
      <c r="H3961" s="10" t="s">
        <v>291</v>
      </c>
      <c r="I3961" s="10" t="str">
        <f>_xlfn.XLOOKUP(E3961,Country_MZ[MARKET_NODE],Country_MZ[COUNTRY_NAME])</f>
        <v>NORWAY</v>
      </c>
      <c r="J3961" s="10" t="str">
        <f>_xlfn.XLOOKUP(A3961,Country_MZ[MARKET_NODE],Country_MZ[COUNTRY_NAME])</f>
        <v>NORWAY</v>
      </c>
    </row>
    <row r="3962" spans="1:10" hidden="1">
      <c r="A3962" s="10" t="s">
        <v>77</v>
      </c>
      <c r="B3962" s="10" t="s">
        <v>76</v>
      </c>
      <c r="C3962" s="10" t="s">
        <v>486</v>
      </c>
      <c r="D3962" s="10">
        <v>2030</v>
      </c>
      <c r="E3962" s="10" t="s">
        <v>77</v>
      </c>
      <c r="F3962" s="10">
        <v>3500</v>
      </c>
      <c r="G3962" s="10">
        <v>3500</v>
      </c>
      <c r="H3962" s="10" t="s">
        <v>291</v>
      </c>
      <c r="I3962" s="10" t="str">
        <f>_xlfn.XLOOKUP(E3962,Country_MZ[MARKET_NODE],Country_MZ[COUNTRY_NAME])</f>
        <v>NORWAY</v>
      </c>
      <c r="J3962" s="10" t="str">
        <f>_xlfn.XLOOKUP(A3962,Country_MZ[MARKET_NODE],Country_MZ[COUNTRY_NAME])</f>
        <v>NORWAY</v>
      </c>
    </row>
    <row r="3963" spans="1:10" hidden="1">
      <c r="A3963" s="10" t="s">
        <v>77</v>
      </c>
      <c r="B3963" s="10" t="s">
        <v>76</v>
      </c>
      <c r="C3963" s="10" t="s">
        <v>486</v>
      </c>
      <c r="D3963" s="10">
        <v>2031</v>
      </c>
      <c r="E3963" s="10" t="s">
        <v>76</v>
      </c>
      <c r="F3963" s="10">
        <v>3500</v>
      </c>
      <c r="G3963" s="10">
        <v>3500</v>
      </c>
      <c r="H3963" s="10" t="s">
        <v>291</v>
      </c>
      <c r="I3963" s="10" t="str">
        <f>_xlfn.XLOOKUP(E3963,Country_MZ[MARKET_NODE],Country_MZ[COUNTRY_NAME])</f>
        <v>NORWAY</v>
      </c>
      <c r="J3963" s="10" t="str">
        <f>_xlfn.XLOOKUP(A3963,Country_MZ[MARKET_NODE],Country_MZ[COUNTRY_NAME])</f>
        <v>NORWAY</v>
      </c>
    </row>
    <row r="3964" spans="1:10" hidden="1">
      <c r="A3964" s="10" t="s">
        <v>77</v>
      </c>
      <c r="B3964" s="10" t="s">
        <v>76</v>
      </c>
      <c r="C3964" s="10" t="s">
        <v>486</v>
      </c>
      <c r="D3964" s="10">
        <v>2031</v>
      </c>
      <c r="E3964" s="10" t="s">
        <v>77</v>
      </c>
      <c r="F3964" s="10">
        <v>3500</v>
      </c>
      <c r="G3964" s="10">
        <v>3500</v>
      </c>
      <c r="H3964" s="10" t="s">
        <v>291</v>
      </c>
      <c r="I3964" s="10" t="str">
        <f>_xlfn.XLOOKUP(E3964,Country_MZ[MARKET_NODE],Country_MZ[COUNTRY_NAME])</f>
        <v>NORWAY</v>
      </c>
      <c r="J3964" s="10" t="str">
        <f>_xlfn.XLOOKUP(A3964,Country_MZ[MARKET_NODE],Country_MZ[COUNTRY_NAME])</f>
        <v>NORWAY</v>
      </c>
    </row>
    <row r="3965" spans="1:10" hidden="1">
      <c r="A3965" s="10" t="s">
        <v>77</v>
      </c>
      <c r="B3965" s="10" t="s">
        <v>76</v>
      </c>
      <c r="C3965" s="10" t="s">
        <v>486</v>
      </c>
      <c r="D3965" s="10">
        <v>2032</v>
      </c>
      <c r="E3965" s="10" t="s">
        <v>76</v>
      </c>
      <c r="F3965" s="10">
        <v>3500</v>
      </c>
      <c r="G3965" s="10">
        <v>3500</v>
      </c>
      <c r="H3965" s="10" t="s">
        <v>291</v>
      </c>
      <c r="I3965" s="10" t="str">
        <f>_xlfn.XLOOKUP(E3965,Country_MZ[MARKET_NODE],Country_MZ[COUNTRY_NAME])</f>
        <v>NORWAY</v>
      </c>
      <c r="J3965" s="10" t="str">
        <f>_xlfn.XLOOKUP(A3965,Country_MZ[MARKET_NODE],Country_MZ[COUNTRY_NAME])</f>
        <v>NORWAY</v>
      </c>
    </row>
    <row r="3966" spans="1:10" hidden="1">
      <c r="A3966" s="10" t="s">
        <v>77</v>
      </c>
      <c r="B3966" s="10" t="s">
        <v>76</v>
      </c>
      <c r="C3966" s="10" t="s">
        <v>486</v>
      </c>
      <c r="D3966" s="10">
        <v>2032</v>
      </c>
      <c r="E3966" s="10" t="s">
        <v>77</v>
      </c>
      <c r="F3966" s="10">
        <v>3500</v>
      </c>
      <c r="G3966" s="10">
        <v>3500</v>
      </c>
      <c r="H3966" s="10" t="s">
        <v>291</v>
      </c>
      <c r="I3966" s="10" t="str">
        <f>_xlfn.XLOOKUP(E3966,Country_MZ[MARKET_NODE],Country_MZ[COUNTRY_NAME])</f>
        <v>NORWAY</v>
      </c>
      <c r="J3966" s="10" t="str">
        <f>_xlfn.XLOOKUP(A3966,Country_MZ[MARKET_NODE],Country_MZ[COUNTRY_NAME])</f>
        <v>NORWAY</v>
      </c>
    </row>
    <row r="3967" spans="1:10" hidden="1">
      <c r="A3967" s="10" t="s">
        <v>77</v>
      </c>
      <c r="B3967" s="10" t="s">
        <v>76</v>
      </c>
      <c r="C3967" s="10" t="s">
        <v>486</v>
      </c>
      <c r="D3967" s="10">
        <v>2033</v>
      </c>
      <c r="E3967" s="10" t="s">
        <v>76</v>
      </c>
      <c r="F3967" s="10">
        <v>3500</v>
      </c>
      <c r="G3967" s="10">
        <v>3500</v>
      </c>
      <c r="H3967" s="10" t="s">
        <v>291</v>
      </c>
      <c r="I3967" s="10" t="str">
        <f>_xlfn.XLOOKUP(E3967,Country_MZ[MARKET_NODE],Country_MZ[COUNTRY_NAME])</f>
        <v>NORWAY</v>
      </c>
      <c r="J3967" s="10" t="str">
        <f>_xlfn.XLOOKUP(A3967,Country_MZ[MARKET_NODE],Country_MZ[COUNTRY_NAME])</f>
        <v>NORWAY</v>
      </c>
    </row>
    <row r="3968" spans="1:10" hidden="1">
      <c r="A3968" s="10" t="s">
        <v>77</v>
      </c>
      <c r="B3968" s="10" t="s">
        <v>76</v>
      </c>
      <c r="C3968" s="10" t="s">
        <v>486</v>
      </c>
      <c r="D3968" s="10">
        <v>2033</v>
      </c>
      <c r="E3968" s="10" t="s">
        <v>77</v>
      </c>
      <c r="F3968" s="10">
        <v>3500</v>
      </c>
      <c r="G3968" s="10">
        <v>3500</v>
      </c>
      <c r="H3968" s="10" t="s">
        <v>291</v>
      </c>
      <c r="I3968" s="10" t="str">
        <f>_xlfn.XLOOKUP(E3968,Country_MZ[MARKET_NODE],Country_MZ[COUNTRY_NAME])</f>
        <v>NORWAY</v>
      </c>
      <c r="J3968" s="10" t="str">
        <f>_xlfn.XLOOKUP(A3968,Country_MZ[MARKET_NODE],Country_MZ[COUNTRY_NAME])</f>
        <v>NORWAY</v>
      </c>
    </row>
    <row r="3969" spans="1:10" hidden="1">
      <c r="A3969" s="10" t="s">
        <v>77</v>
      </c>
      <c r="B3969" s="10" t="s">
        <v>76</v>
      </c>
      <c r="C3969" s="10" t="s">
        <v>486</v>
      </c>
      <c r="D3969" s="10">
        <v>2034</v>
      </c>
      <c r="E3969" s="10" t="s">
        <v>76</v>
      </c>
      <c r="F3969" s="10">
        <v>0</v>
      </c>
      <c r="G3969" s="10">
        <v>0</v>
      </c>
      <c r="H3969" s="10" t="s">
        <v>291</v>
      </c>
      <c r="I3969" s="10" t="str">
        <f>_xlfn.XLOOKUP(E3969,Country_MZ[MARKET_NODE],Country_MZ[COUNTRY_NAME])</f>
        <v>NORWAY</v>
      </c>
      <c r="J3969" s="10" t="str">
        <f>_xlfn.XLOOKUP(A3969,Country_MZ[MARKET_NODE],Country_MZ[COUNTRY_NAME])</f>
        <v>NORWAY</v>
      </c>
    </row>
    <row r="3970" spans="1:10" hidden="1">
      <c r="A3970" s="10" t="s">
        <v>77</v>
      </c>
      <c r="B3970" s="10" t="s">
        <v>76</v>
      </c>
      <c r="C3970" s="10" t="s">
        <v>486</v>
      </c>
      <c r="D3970" s="10">
        <v>2034</v>
      </c>
      <c r="E3970" s="10" t="s">
        <v>77</v>
      </c>
      <c r="F3970" s="10">
        <v>0</v>
      </c>
      <c r="G3970" s="10">
        <v>0</v>
      </c>
      <c r="H3970" s="10" t="s">
        <v>291</v>
      </c>
      <c r="I3970" s="10" t="str">
        <f>_xlfn.XLOOKUP(E3970,Country_MZ[MARKET_NODE],Country_MZ[COUNTRY_NAME])</f>
        <v>NORWAY</v>
      </c>
      <c r="J3970" s="10" t="str">
        <f>_xlfn.XLOOKUP(A3970,Country_MZ[MARKET_NODE],Country_MZ[COUNTRY_NAME])</f>
        <v>NORWAY</v>
      </c>
    </row>
    <row r="3971" spans="1:10" hidden="1">
      <c r="A3971" s="10" t="s">
        <v>77</v>
      </c>
      <c r="B3971" s="10" t="s">
        <v>76</v>
      </c>
      <c r="C3971" s="10" t="s">
        <v>486</v>
      </c>
      <c r="D3971" s="10">
        <v>2035</v>
      </c>
      <c r="E3971" s="10" t="s">
        <v>76</v>
      </c>
      <c r="F3971" s="10">
        <v>0</v>
      </c>
      <c r="G3971" s="10">
        <v>0</v>
      </c>
      <c r="H3971" s="10" t="s">
        <v>291</v>
      </c>
      <c r="I3971" s="10" t="str">
        <f>_xlfn.XLOOKUP(E3971,Country_MZ[MARKET_NODE],Country_MZ[COUNTRY_NAME])</f>
        <v>NORWAY</v>
      </c>
      <c r="J3971" s="10" t="str">
        <f>_xlfn.XLOOKUP(A3971,Country_MZ[MARKET_NODE],Country_MZ[COUNTRY_NAME])</f>
        <v>NORWAY</v>
      </c>
    </row>
    <row r="3972" spans="1:10" hidden="1">
      <c r="A3972" s="10" t="s">
        <v>77</v>
      </c>
      <c r="B3972" s="10" t="s">
        <v>76</v>
      </c>
      <c r="C3972" s="10" t="s">
        <v>486</v>
      </c>
      <c r="D3972" s="10">
        <v>2035</v>
      </c>
      <c r="E3972" s="10" t="s">
        <v>77</v>
      </c>
      <c r="F3972" s="10">
        <v>0</v>
      </c>
      <c r="G3972" s="10">
        <v>0</v>
      </c>
      <c r="H3972" s="10" t="s">
        <v>291</v>
      </c>
      <c r="I3972" s="10" t="str">
        <f>_xlfn.XLOOKUP(E3972,Country_MZ[MARKET_NODE],Country_MZ[COUNTRY_NAME])</f>
        <v>NORWAY</v>
      </c>
      <c r="J3972" s="10" t="str">
        <f>_xlfn.XLOOKUP(A3972,Country_MZ[MARKET_NODE],Country_MZ[COUNTRY_NAME])</f>
        <v>NORWAY</v>
      </c>
    </row>
    <row r="3973" spans="1:10" hidden="1">
      <c r="A3973" s="10" t="s">
        <v>77</v>
      </c>
      <c r="B3973" s="10" t="s">
        <v>78</v>
      </c>
      <c r="C3973" s="10" t="s">
        <v>487</v>
      </c>
      <c r="D3973" s="10">
        <v>2025</v>
      </c>
      <c r="E3973" s="10" t="s">
        <v>77</v>
      </c>
      <c r="F3973" s="10">
        <v>500</v>
      </c>
      <c r="G3973" s="10">
        <v>500</v>
      </c>
      <c r="H3973" s="10" t="s">
        <v>291</v>
      </c>
      <c r="I3973" s="10" t="str">
        <f>_xlfn.XLOOKUP(E3973,Country_MZ[MARKET_NODE],Country_MZ[COUNTRY_NAME])</f>
        <v>NORWAY</v>
      </c>
      <c r="J3973" s="10" t="str">
        <f>_xlfn.XLOOKUP(A3973,Country_MZ[MARKET_NODE],Country_MZ[COUNTRY_NAME])</f>
        <v>NORWAY</v>
      </c>
    </row>
    <row r="3974" spans="1:10" hidden="1">
      <c r="A3974" s="10" t="s">
        <v>77</v>
      </c>
      <c r="B3974" s="10" t="s">
        <v>78</v>
      </c>
      <c r="C3974" s="10" t="s">
        <v>487</v>
      </c>
      <c r="D3974" s="10">
        <v>2025</v>
      </c>
      <c r="E3974" s="10" t="s">
        <v>78</v>
      </c>
      <c r="F3974" s="10">
        <v>500</v>
      </c>
      <c r="G3974" s="10">
        <v>500</v>
      </c>
      <c r="H3974" s="10" t="s">
        <v>291</v>
      </c>
      <c r="I3974" s="10" t="str">
        <f>_xlfn.XLOOKUP(E3974,Country_MZ[MARKET_NODE],Country_MZ[COUNTRY_NAME])</f>
        <v>NORWAY</v>
      </c>
      <c r="J3974" s="10" t="str">
        <f>_xlfn.XLOOKUP(A3974,Country_MZ[MARKET_NODE],Country_MZ[COUNTRY_NAME])</f>
        <v>NORWAY</v>
      </c>
    </row>
    <row r="3975" spans="1:10" hidden="1">
      <c r="A3975" s="10" t="s">
        <v>77</v>
      </c>
      <c r="B3975" s="10" t="s">
        <v>78</v>
      </c>
      <c r="C3975" s="10" t="s">
        <v>487</v>
      </c>
      <c r="D3975" s="10">
        <v>2026</v>
      </c>
      <c r="E3975" s="10" t="s">
        <v>77</v>
      </c>
      <c r="F3975" s="10">
        <v>500</v>
      </c>
      <c r="G3975" s="10">
        <v>500</v>
      </c>
      <c r="H3975" s="10" t="s">
        <v>291</v>
      </c>
      <c r="I3975" s="10" t="str">
        <f>_xlfn.XLOOKUP(E3975,Country_MZ[MARKET_NODE],Country_MZ[COUNTRY_NAME])</f>
        <v>NORWAY</v>
      </c>
      <c r="J3975" s="10" t="str">
        <f>_xlfn.XLOOKUP(A3975,Country_MZ[MARKET_NODE],Country_MZ[COUNTRY_NAME])</f>
        <v>NORWAY</v>
      </c>
    </row>
    <row r="3976" spans="1:10" hidden="1">
      <c r="A3976" s="10" t="s">
        <v>77</v>
      </c>
      <c r="B3976" s="10" t="s">
        <v>78</v>
      </c>
      <c r="C3976" s="10" t="s">
        <v>487</v>
      </c>
      <c r="D3976" s="10">
        <v>2026</v>
      </c>
      <c r="E3976" s="10" t="s">
        <v>78</v>
      </c>
      <c r="F3976" s="10">
        <v>500</v>
      </c>
      <c r="G3976" s="10">
        <v>500</v>
      </c>
      <c r="H3976" s="10" t="s">
        <v>291</v>
      </c>
      <c r="I3976" s="10" t="str">
        <f>_xlfn.XLOOKUP(E3976,Country_MZ[MARKET_NODE],Country_MZ[COUNTRY_NAME])</f>
        <v>NORWAY</v>
      </c>
      <c r="J3976" s="10" t="str">
        <f>_xlfn.XLOOKUP(A3976,Country_MZ[MARKET_NODE],Country_MZ[COUNTRY_NAME])</f>
        <v>NORWAY</v>
      </c>
    </row>
    <row r="3977" spans="1:10" hidden="1">
      <c r="A3977" s="10" t="s">
        <v>77</v>
      </c>
      <c r="B3977" s="10" t="s">
        <v>78</v>
      </c>
      <c r="C3977" s="10" t="s">
        <v>487</v>
      </c>
      <c r="D3977" s="10">
        <v>2027</v>
      </c>
      <c r="E3977" s="10" t="s">
        <v>77</v>
      </c>
      <c r="F3977" s="10">
        <v>500</v>
      </c>
      <c r="G3977" s="10">
        <v>500</v>
      </c>
      <c r="H3977" s="10" t="s">
        <v>291</v>
      </c>
      <c r="I3977" s="10" t="str">
        <f>_xlfn.XLOOKUP(E3977,Country_MZ[MARKET_NODE],Country_MZ[COUNTRY_NAME])</f>
        <v>NORWAY</v>
      </c>
      <c r="J3977" s="10" t="str">
        <f>_xlfn.XLOOKUP(A3977,Country_MZ[MARKET_NODE],Country_MZ[COUNTRY_NAME])</f>
        <v>NORWAY</v>
      </c>
    </row>
    <row r="3978" spans="1:10" hidden="1">
      <c r="A3978" s="10" t="s">
        <v>77</v>
      </c>
      <c r="B3978" s="10" t="s">
        <v>78</v>
      </c>
      <c r="C3978" s="10" t="s">
        <v>487</v>
      </c>
      <c r="D3978" s="10">
        <v>2027</v>
      </c>
      <c r="E3978" s="10" t="s">
        <v>78</v>
      </c>
      <c r="F3978" s="10">
        <v>500</v>
      </c>
      <c r="G3978" s="10">
        <v>500</v>
      </c>
      <c r="H3978" s="10" t="s">
        <v>291</v>
      </c>
      <c r="I3978" s="10" t="str">
        <f>_xlfn.XLOOKUP(E3978,Country_MZ[MARKET_NODE],Country_MZ[COUNTRY_NAME])</f>
        <v>NORWAY</v>
      </c>
      <c r="J3978" s="10" t="str">
        <f>_xlfn.XLOOKUP(A3978,Country_MZ[MARKET_NODE],Country_MZ[COUNTRY_NAME])</f>
        <v>NORWAY</v>
      </c>
    </row>
    <row r="3979" spans="1:10" hidden="1">
      <c r="A3979" s="10" t="s">
        <v>77</v>
      </c>
      <c r="B3979" s="10" t="s">
        <v>78</v>
      </c>
      <c r="C3979" s="10" t="s">
        <v>487</v>
      </c>
      <c r="D3979" s="10">
        <v>2028</v>
      </c>
      <c r="E3979" s="10" t="s">
        <v>77</v>
      </c>
      <c r="F3979" s="10">
        <v>500</v>
      </c>
      <c r="G3979" s="10">
        <v>500</v>
      </c>
      <c r="H3979" s="10" t="s">
        <v>291</v>
      </c>
      <c r="I3979" s="10" t="str">
        <f>_xlfn.XLOOKUP(E3979,Country_MZ[MARKET_NODE],Country_MZ[COUNTRY_NAME])</f>
        <v>NORWAY</v>
      </c>
      <c r="J3979" s="10" t="str">
        <f>_xlfn.XLOOKUP(A3979,Country_MZ[MARKET_NODE],Country_MZ[COUNTRY_NAME])</f>
        <v>NORWAY</v>
      </c>
    </row>
    <row r="3980" spans="1:10" hidden="1">
      <c r="A3980" s="10" t="s">
        <v>77</v>
      </c>
      <c r="B3980" s="10" t="s">
        <v>78</v>
      </c>
      <c r="C3980" s="10" t="s">
        <v>487</v>
      </c>
      <c r="D3980" s="10">
        <v>2028</v>
      </c>
      <c r="E3980" s="10" t="s">
        <v>78</v>
      </c>
      <c r="F3980" s="10">
        <v>500</v>
      </c>
      <c r="G3980" s="10">
        <v>500</v>
      </c>
      <c r="H3980" s="10" t="s">
        <v>291</v>
      </c>
      <c r="I3980" s="10" t="str">
        <f>_xlfn.XLOOKUP(E3980,Country_MZ[MARKET_NODE],Country_MZ[COUNTRY_NAME])</f>
        <v>NORWAY</v>
      </c>
      <c r="J3980" s="10" t="str">
        <f>_xlfn.XLOOKUP(A3980,Country_MZ[MARKET_NODE],Country_MZ[COUNTRY_NAME])</f>
        <v>NORWAY</v>
      </c>
    </row>
    <row r="3981" spans="1:10" hidden="1">
      <c r="A3981" s="10" t="s">
        <v>77</v>
      </c>
      <c r="B3981" s="10" t="s">
        <v>78</v>
      </c>
      <c r="C3981" s="10" t="s">
        <v>487</v>
      </c>
      <c r="D3981" s="10">
        <v>2029</v>
      </c>
      <c r="E3981" s="10" t="s">
        <v>77</v>
      </c>
      <c r="F3981" s="10">
        <v>500</v>
      </c>
      <c r="G3981" s="10">
        <v>500</v>
      </c>
      <c r="H3981" s="10" t="s">
        <v>291</v>
      </c>
      <c r="I3981" s="10" t="str">
        <f>_xlfn.XLOOKUP(E3981,Country_MZ[MARKET_NODE],Country_MZ[COUNTRY_NAME])</f>
        <v>NORWAY</v>
      </c>
      <c r="J3981" s="10" t="str">
        <f>_xlfn.XLOOKUP(A3981,Country_MZ[MARKET_NODE],Country_MZ[COUNTRY_NAME])</f>
        <v>NORWAY</v>
      </c>
    </row>
    <row r="3982" spans="1:10" hidden="1">
      <c r="A3982" s="10" t="s">
        <v>77</v>
      </c>
      <c r="B3982" s="10" t="s">
        <v>78</v>
      </c>
      <c r="C3982" s="10" t="s">
        <v>487</v>
      </c>
      <c r="D3982" s="10">
        <v>2029</v>
      </c>
      <c r="E3982" s="10" t="s">
        <v>78</v>
      </c>
      <c r="F3982" s="10">
        <v>500</v>
      </c>
      <c r="G3982" s="10">
        <v>500</v>
      </c>
      <c r="H3982" s="10" t="s">
        <v>291</v>
      </c>
      <c r="I3982" s="10" t="str">
        <f>_xlfn.XLOOKUP(E3982,Country_MZ[MARKET_NODE],Country_MZ[COUNTRY_NAME])</f>
        <v>NORWAY</v>
      </c>
      <c r="J3982" s="10" t="str">
        <f>_xlfn.XLOOKUP(A3982,Country_MZ[MARKET_NODE],Country_MZ[COUNTRY_NAME])</f>
        <v>NORWAY</v>
      </c>
    </row>
    <row r="3983" spans="1:10" hidden="1">
      <c r="A3983" s="10" t="s">
        <v>77</v>
      </c>
      <c r="B3983" s="10" t="s">
        <v>78</v>
      </c>
      <c r="C3983" s="10" t="s">
        <v>487</v>
      </c>
      <c r="D3983" s="10">
        <v>2030</v>
      </c>
      <c r="E3983" s="10" t="s">
        <v>77</v>
      </c>
      <c r="F3983" s="10">
        <v>500</v>
      </c>
      <c r="G3983" s="10">
        <v>500</v>
      </c>
      <c r="H3983" s="10" t="s">
        <v>291</v>
      </c>
      <c r="I3983" s="10" t="str">
        <f>_xlfn.XLOOKUP(E3983,Country_MZ[MARKET_NODE],Country_MZ[COUNTRY_NAME])</f>
        <v>NORWAY</v>
      </c>
      <c r="J3983" s="10" t="str">
        <f>_xlfn.XLOOKUP(A3983,Country_MZ[MARKET_NODE],Country_MZ[COUNTRY_NAME])</f>
        <v>NORWAY</v>
      </c>
    </row>
    <row r="3984" spans="1:10" hidden="1">
      <c r="A3984" s="10" t="s">
        <v>77</v>
      </c>
      <c r="B3984" s="10" t="s">
        <v>78</v>
      </c>
      <c r="C3984" s="10" t="s">
        <v>487</v>
      </c>
      <c r="D3984" s="10">
        <v>2030</v>
      </c>
      <c r="E3984" s="10" t="s">
        <v>78</v>
      </c>
      <c r="F3984" s="10">
        <v>500</v>
      </c>
      <c r="G3984" s="10">
        <v>500</v>
      </c>
      <c r="H3984" s="10" t="s">
        <v>291</v>
      </c>
      <c r="I3984" s="10" t="str">
        <f>_xlfn.XLOOKUP(E3984,Country_MZ[MARKET_NODE],Country_MZ[COUNTRY_NAME])</f>
        <v>NORWAY</v>
      </c>
      <c r="J3984" s="10" t="str">
        <f>_xlfn.XLOOKUP(A3984,Country_MZ[MARKET_NODE],Country_MZ[COUNTRY_NAME])</f>
        <v>NORWAY</v>
      </c>
    </row>
    <row r="3985" spans="1:10" hidden="1">
      <c r="A3985" s="10" t="s">
        <v>77</v>
      </c>
      <c r="B3985" s="10" t="s">
        <v>78</v>
      </c>
      <c r="C3985" s="10" t="s">
        <v>487</v>
      </c>
      <c r="D3985" s="10">
        <v>2031</v>
      </c>
      <c r="E3985" s="10" t="s">
        <v>77</v>
      </c>
      <c r="F3985" s="10">
        <v>500</v>
      </c>
      <c r="G3985" s="10">
        <v>500</v>
      </c>
      <c r="H3985" s="10" t="s">
        <v>291</v>
      </c>
      <c r="I3985" s="10" t="str">
        <f>_xlfn.XLOOKUP(E3985,Country_MZ[MARKET_NODE],Country_MZ[COUNTRY_NAME])</f>
        <v>NORWAY</v>
      </c>
      <c r="J3985" s="10" t="str">
        <f>_xlfn.XLOOKUP(A3985,Country_MZ[MARKET_NODE],Country_MZ[COUNTRY_NAME])</f>
        <v>NORWAY</v>
      </c>
    </row>
    <row r="3986" spans="1:10" hidden="1">
      <c r="A3986" s="10" t="s">
        <v>77</v>
      </c>
      <c r="B3986" s="10" t="s">
        <v>78</v>
      </c>
      <c r="C3986" s="10" t="s">
        <v>487</v>
      </c>
      <c r="D3986" s="10">
        <v>2031</v>
      </c>
      <c r="E3986" s="10" t="s">
        <v>78</v>
      </c>
      <c r="F3986" s="10">
        <v>500</v>
      </c>
      <c r="G3986" s="10">
        <v>500</v>
      </c>
      <c r="H3986" s="10" t="s">
        <v>291</v>
      </c>
      <c r="I3986" s="10" t="str">
        <f>_xlfn.XLOOKUP(E3986,Country_MZ[MARKET_NODE],Country_MZ[COUNTRY_NAME])</f>
        <v>NORWAY</v>
      </c>
      <c r="J3986" s="10" t="str">
        <f>_xlfn.XLOOKUP(A3986,Country_MZ[MARKET_NODE],Country_MZ[COUNTRY_NAME])</f>
        <v>NORWAY</v>
      </c>
    </row>
    <row r="3987" spans="1:10" hidden="1">
      <c r="A3987" s="10" t="s">
        <v>77</v>
      </c>
      <c r="B3987" s="10" t="s">
        <v>78</v>
      </c>
      <c r="C3987" s="10" t="s">
        <v>487</v>
      </c>
      <c r="D3987" s="10">
        <v>2032</v>
      </c>
      <c r="E3987" s="10" t="s">
        <v>77</v>
      </c>
      <c r="F3987" s="10">
        <v>500</v>
      </c>
      <c r="G3987" s="10">
        <v>500</v>
      </c>
      <c r="H3987" s="10" t="s">
        <v>291</v>
      </c>
      <c r="I3987" s="10" t="str">
        <f>_xlfn.XLOOKUP(E3987,Country_MZ[MARKET_NODE],Country_MZ[COUNTRY_NAME])</f>
        <v>NORWAY</v>
      </c>
      <c r="J3987" s="10" t="str">
        <f>_xlfn.XLOOKUP(A3987,Country_MZ[MARKET_NODE],Country_MZ[COUNTRY_NAME])</f>
        <v>NORWAY</v>
      </c>
    </row>
    <row r="3988" spans="1:10" hidden="1">
      <c r="A3988" s="10" t="s">
        <v>77</v>
      </c>
      <c r="B3988" s="10" t="s">
        <v>78</v>
      </c>
      <c r="C3988" s="10" t="s">
        <v>487</v>
      </c>
      <c r="D3988" s="10">
        <v>2032</v>
      </c>
      <c r="E3988" s="10" t="s">
        <v>78</v>
      </c>
      <c r="F3988" s="10">
        <v>500</v>
      </c>
      <c r="G3988" s="10">
        <v>500</v>
      </c>
      <c r="H3988" s="10" t="s">
        <v>291</v>
      </c>
      <c r="I3988" s="10" t="str">
        <f>_xlfn.XLOOKUP(E3988,Country_MZ[MARKET_NODE],Country_MZ[COUNTRY_NAME])</f>
        <v>NORWAY</v>
      </c>
      <c r="J3988" s="10" t="str">
        <f>_xlfn.XLOOKUP(A3988,Country_MZ[MARKET_NODE],Country_MZ[COUNTRY_NAME])</f>
        <v>NORWAY</v>
      </c>
    </row>
    <row r="3989" spans="1:10" hidden="1">
      <c r="A3989" s="10" t="s">
        <v>77</v>
      </c>
      <c r="B3989" s="10" t="s">
        <v>78</v>
      </c>
      <c r="C3989" s="10" t="s">
        <v>487</v>
      </c>
      <c r="D3989" s="10">
        <v>2033</v>
      </c>
      <c r="E3989" s="10" t="s">
        <v>77</v>
      </c>
      <c r="F3989" s="10">
        <v>500</v>
      </c>
      <c r="G3989" s="10">
        <v>500</v>
      </c>
      <c r="H3989" s="10" t="s">
        <v>291</v>
      </c>
      <c r="I3989" s="10" t="str">
        <f>_xlfn.XLOOKUP(E3989,Country_MZ[MARKET_NODE],Country_MZ[COUNTRY_NAME])</f>
        <v>NORWAY</v>
      </c>
      <c r="J3989" s="10" t="str">
        <f>_xlfn.XLOOKUP(A3989,Country_MZ[MARKET_NODE],Country_MZ[COUNTRY_NAME])</f>
        <v>NORWAY</v>
      </c>
    </row>
    <row r="3990" spans="1:10" hidden="1">
      <c r="A3990" s="10" t="s">
        <v>77</v>
      </c>
      <c r="B3990" s="10" t="s">
        <v>78</v>
      </c>
      <c r="C3990" s="10" t="s">
        <v>487</v>
      </c>
      <c r="D3990" s="10">
        <v>2033</v>
      </c>
      <c r="E3990" s="10" t="s">
        <v>78</v>
      </c>
      <c r="F3990" s="10">
        <v>500</v>
      </c>
      <c r="G3990" s="10">
        <v>500</v>
      </c>
      <c r="H3990" s="10" t="s">
        <v>291</v>
      </c>
      <c r="I3990" s="10" t="str">
        <f>_xlfn.XLOOKUP(E3990,Country_MZ[MARKET_NODE],Country_MZ[COUNTRY_NAME])</f>
        <v>NORWAY</v>
      </c>
      <c r="J3990" s="10" t="str">
        <f>_xlfn.XLOOKUP(A3990,Country_MZ[MARKET_NODE],Country_MZ[COUNTRY_NAME])</f>
        <v>NORWAY</v>
      </c>
    </row>
    <row r="3991" spans="1:10" hidden="1">
      <c r="A3991" s="10" t="s">
        <v>77</v>
      </c>
      <c r="B3991" s="10" t="s">
        <v>78</v>
      </c>
      <c r="C3991" s="10" t="s">
        <v>487</v>
      </c>
      <c r="D3991" s="10">
        <v>2034</v>
      </c>
      <c r="E3991" s="10" t="s">
        <v>77</v>
      </c>
      <c r="F3991" s="10">
        <v>0</v>
      </c>
      <c r="G3991" s="10">
        <v>0</v>
      </c>
      <c r="H3991" s="10" t="s">
        <v>291</v>
      </c>
      <c r="I3991" s="10" t="str">
        <f>_xlfn.XLOOKUP(E3991,Country_MZ[MARKET_NODE],Country_MZ[COUNTRY_NAME])</f>
        <v>NORWAY</v>
      </c>
      <c r="J3991" s="10" t="str">
        <f>_xlfn.XLOOKUP(A3991,Country_MZ[MARKET_NODE],Country_MZ[COUNTRY_NAME])</f>
        <v>NORWAY</v>
      </c>
    </row>
    <row r="3992" spans="1:10" hidden="1">
      <c r="A3992" s="10" t="s">
        <v>77</v>
      </c>
      <c r="B3992" s="10" t="s">
        <v>78</v>
      </c>
      <c r="C3992" s="10" t="s">
        <v>487</v>
      </c>
      <c r="D3992" s="10">
        <v>2034</v>
      </c>
      <c r="E3992" s="10" t="s">
        <v>78</v>
      </c>
      <c r="F3992" s="10">
        <v>0</v>
      </c>
      <c r="G3992" s="10">
        <v>0</v>
      </c>
      <c r="H3992" s="10" t="s">
        <v>291</v>
      </c>
      <c r="I3992" s="10" t="str">
        <f>_xlfn.XLOOKUP(E3992,Country_MZ[MARKET_NODE],Country_MZ[COUNTRY_NAME])</f>
        <v>NORWAY</v>
      </c>
      <c r="J3992" s="10" t="str">
        <f>_xlfn.XLOOKUP(A3992,Country_MZ[MARKET_NODE],Country_MZ[COUNTRY_NAME])</f>
        <v>NORWAY</v>
      </c>
    </row>
    <row r="3993" spans="1:10" hidden="1">
      <c r="A3993" s="10" t="s">
        <v>77</v>
      </c>
      <c r="B3993" s="10" t="s">
        <v>78</v>
      </c>
      <c r="C3993" s="10" t="s">
        <v>487</v>
      </c>
      <c r="D3993" s="10">
        <v>2035</v>
      </c>
      <c r="E3993" s="10" t="s">
        <v>77</v>
      </c>
      <c r="F3993" s="10">
        <v>0</v>
      </c>
      <c r="G3993" s="10">
        <v>0</v>
      </c>
      <c r="H3993" s="10" t="s">
        <v>291</v>
      </c>
      <c r="I3993" s="10" t="str">
        <f>_xlfn.XLOOKUP(E3993,Country_MZ[MARKET_NODE],Country_MZ[COUNTRY_NAME])</f>
        <v>NORWAY</v>
      </c>
      <c r="J3993" s="10" t="str">
        <f>_xlfn.XLOOKUP(A3993,Country_MZ[MARKET_NODE],Country_MZ[COUNTRY_NAME])</f>
        <v>NORWAY</v>
      </c>
    </row>
    <row r="3994" spans="1:10" hidden="1">
      <c r="A3994" s="10" t="s">
        <v>77</v>
      </c>
      <c r="B3994" s="10" t="s">
        <v>78</v>
      </c>
      <c r="C3994" s="10" t="s">
        <v>487</v>
      </c>
      <c r="D3994" s="10">
        <v>2035</v>
      </c>
      <c r="E3994" s="10" t="s">
        <v>78</v>
      </c>
      <c r="F3994" s="10">
        <v>0</v>
      </c>
      <c r="G3994" s="10">
        <v>0</v>
      </c>
      <c r="H3994" s="10" t="s">
        <v>291</v>
      </c>
      <c r="I3994" s="10" t="str">
        <f>_xlfn.XLOOKUP(E3994,Country_MZ[MARKET_NODE],Country_MZ[COUNTRY_NAME])</f>
        <v>NORWAY</v>
      </c>
      <c r="J3994" s="10" t="str">
        <f>_xlfn.XLOOKUP(A3994,Country_MZ[MARKET_NODE],Country_MZ[COUNTRY_NAME])</f>
        <v>NORWAY</v>
      </c>
    </row>
    <row r="3995" spans="1:10" hidden="1">
      <c r="A3995" s="10" t="s">
        <v>77</v>
      </c>
      <c r="B3995" s="10" t="s">
        <v>90</v>
      </c>
      <c r="C3995" s="10" t="s">
        <v>488</v>
      </c>
      <c r="D3995" s="10">
        <v>2025</v>
      </c>
      <c r="E3995" s="10" t="s">
        <v>77</v>
      </c>
      <c r="F3995" s="10">
        <v>1444</v>
      </c>
      <c r="G3995" s="10">
        <v>1444</v>
      </c>
      <c r="H3995" s="10" t="s">
        <v>291</v>
      </c>
      <c r="I3995" s="10" t="str">
        <f>_xlfn.XLOOKUP(E3995,Country_MZ[MARKET_NODE],Country_MZ[COUNTRY_NAME])</f>
        <v>NORWAY</v>
      </c>
      <c r="J3995" s="10" t="str">
        <f>_xlfn.XLOOKUP(A3995,Country_MZ[MARKET_NODE],Country_MZ[COUNTRY_NAME])</f>
        <v>NORWAY</v>
      </c>
    </row>
    <row r="3996" spans="1:10" hidden="1">
      <c r="A3996" s="10" t="s">
        <v>77</v>
      </c>
      <c r="B3996" s="10" t="s">
        <v>90</v>
      </c>
      <c r="C3996" s="10" t="s">
        <v>488</v>
      </c>
      <c r="D3996" s="10">
        <v>2025</v>
      </c>
      <c r="E3996" s="10" t="s">
        <v>90</v>
      </c>
      <c r="F3996" s="10">
        <v>1400</v>
      </c>
      <c r="G3996" s="10">
        <v>1400</v>
      </c>
      <c r="H3996" s="10" t="s">
        <v>291</v>
      </c>
      <c r="I3996" s="10" t="str">
        <f>_xlfn.XLOOKUP(E3996,Country_MZ[MARKET_NODE],Country_MZ[COUNTRY_NAME])</f>
        <v>GREAT BRITAIN</v>
      </c>
      <c r="J3996" s="10" t="str">
        <f>_xlfn.XLOOKUP(A3996,Country_MZ[MARKET_NODE],Country_MZ[COUNTRY_NAME])</f>
        <v>NORWAY</v>
      </c>
    </row>
    <row r="3997" spans="1:10" hidden="1">
      <c r="A3997" s="10" t="s">
        <v>77</v>
      </c>
      <c r="B3997" s="10" t="s">
        <v>90</v>
      </c>
      <c r="C3997" s="10" t="s">
        <v>488</v>
      </c>
      <c r="D3997" s="10">
        <v>2026</v>
      </c>
      <c r="E3997" s="10" t="s">
        <v>77</v>
      </c>
      <c r="F3997" s="10">
        <v>1444</v>
      </c>
      <c r="G3997" s="10">
        <v>1444</v>
      </c>
      <c r="H3997" s="10" t="s">
        <v>291</v>
      </c>
      <c r="I3997" s="10" t="str">
        <f>_xlfn.XLOOKUP(E3997,Country_MZ[MARKET_NODE],Country_MZ[COUNTRY_NAME])</f>
        <v>NORWAY</v>
      </c>
      <c r="J3997" s="10" t="str">
        <f>_xlfn.XLOOKUP(A3997,Country_MZ[MARKET_NODE],Country_MZ[COUNTRY_NAME])</f>
        <v>NORWAY</v>
      </c>
    </row>
    <row r="3998" spans="1:10" hidden="1">
      <c r="A3998" s="10" t="s">
        <v>77</v>
      </c>
      <c r="B3998" s="10" t="s">
        <v>90</v>
      </c>
      <c r="C3998" s="10" t="s">
        <v>488</v>
      </c>
      <c r="D3998" s="10">
        <v>2026</v>
      </c>
      <c r="E3998" s="10" t="s">
        <v>90</v>
      </c>
      <c r="F3998" s="10">
        <v>1400</v>
      </c>
      <c r="G3998" s="10">
        <v>1400</v>
      </c>
      <c r="H3998" s="10" t="s">
        <v>291</v>
      </c>
      <c r="I3998" s="10" t="str">
        <f>_xlfn.XLOOKUP(E3998,Country_MZ[MARKET_NODE],Country_MZ[COUNTRY_NAME])</f>
        <v>GREAT BRITAIN</v>
      </c>
      <c r="J3998" s="10" t="str">
        <f>_xlfn.XLOOKUP(A3998,Country_MZ[MARKET_NODE],Country_MZ[COUNTRY_NAME])</f>
        <v>NORWAY</v>
      </c>
    </row>
    <row r="3999" spans="1:10" hidden="1">
      <c r="A3999" s="10" t="s">
        <v>77</v>
      </c>
      <c r="B3999" s="10" t="s">
        <v>90</v>
      </c>
      <c r="C3999" s="10" t="s">
        <v>488</v>
      </c>
      <c r="D3999" s="10">
        <v>2027</v>
      </c>
      <c r="E3999" s="10" t="s">
        <v>77</v>
      </c>
      <c r="F3999" s="10">
        <v>1444</v>
      </c>
      <c r="G3999" s="10">
        <v>1444</v>
      </c>
      <c r="H3999" s="10" t="s">
        <v>291</v>
      </c>
      <c r="I3999" s="10" t="str">
        <f>_xlfn.XLOOKUP(E3999,Country_MZ[MARKET_NODE],Country_MZ[COUNTRY_NAME])</f>
        <v>NORWAY</v>
      </c>
      <c r="J3999" s="10" t="str">
        <f>_xlfn.XLOOKUP(A3999,Country_MZ[MARKET_NODE],Country_MZ[COUNTRY_NAME])</f>
        <v>NORWAY</v>
      </c>
    </row>
    <row r="4000" spans="1:10" hidden="1">
      <c r="A4000" s="10" t="s">
        <v>77</v>
      </c>
      <c r="B4000" s="10" t="s">
        <v>90</v>
      </c>
      <c r="C4000" s="10" t="s">
        <v>488</v>
      </c>
      <c r="D4000" s="10">
        <v>2027</v>
      </c>
      <c r="E4000" s="10" t="s">
        <v>90</v>
      </c>
      <c r="F4000" s="10">
        <v>1400</v>
      </c>
      <c r="G4000" s="10">
        <v>1400</v>
      </c>
      <c r="H4000" s="10" t="s">
        <v>291</v>
      </c>
      <c r="I4000" s="10" t="str">
        <f>_xlfn.XLOOKUP(E4000,Country_MZ[MARKET_NODE],Country_MZ[COUNTRY_NAME])</f>
        <v>GREAT BRITAIN</v>
      </c>
      <c r="J4000" s="10" t="str">
        <f>_xlfn.XLOOKUP(A4000,Country_MZ[MARKET_NODE],Country_MZ[COUNTRY_NAME])</f>
        <v>NORWAY</v>
      </c>
    </row>
    <row r="4001" spans="1:10" hidden="1">
      <c r="A4001" s="10" t="s">
        <v>77</v>
      </c>
      <c r="B4001" s="10" t="s">
        <v>90</v>
      </c>
      <c r="C4001" s="10" t="s">
        <v>488</v>
      </c>
      <c r="D4001" s="10">
        <v>2028</v>
      </c>
      <c r="E4001" s="10" t="s">
        <v>77</v>
      </c>
      <c r="F4001" s="10">
        <v>1444</v>
      </c>
      <c r="G4001" s="10">
        <v>1444</v>
      </c>
      <c r="H4001" s="10" t="s">
        <v>291</v>
      </c>
      <c r="I4001" s="10" t="str">
        <f>_xlfn.XLOOKUP(E4001,Country_MZ[MARKET_NODE],Country_MZ[COUNTRY_NAME])</f>
        <v>NORWAY</v>
      </c>
      <c r="J4001" s="10" t="str">
        <f>_xlfn.XLOOKUP(A4001,Country_MZ[MARKET_NODE],Country_MZ[COUNTRY_NAME])</f>
        <v>NORWAY</v>
      </c>
    </row>
    <row r="4002" spans="1:10" hidden="1">
      <c r="A4002" s="10" t="s">
        <v>77</v>
      </c>
      <c r="B4002" s="10" t="s">
        <v>90</v>
      </c>
      <c r="C4002" s="10" t="s">
        <v>488</v>
      </c>
      <c r="D4002" s="10">
        <v>2028</v>
      </c>
      <c r="E4002" s="10" t="s">
        <v>90</v>
      </c>
      <c r="F4002" s="10">
        <v>1400</v>
      </c>
      <c r="G4002" s="10">
        <v>1400</v>
      </c>
      <c r="H4002" s="10" t="s">
        <v>291</v>
      </c>
      <c r="I4002" s="10" t="str">
        <f>_xlfn.XLOOKUP(E4002,Country_MZ[MARKET_NODE],Country_MZ[COUNTRY_NAME])</f>
        <v>GREAT BRITAIN</v>
      </c>
      <c r="J4002" s="10" t="str">
        <f>_xlfn.XLOOKUP(A4002,Country_MZ[MARKET_NODE],Country_MZ[COUNTRY_NAME])</f>
        <v>NORWAY</v>
      </c>
    </row>
    <row r="4003" spans="1:10" hidden="1">
      <c r="A4003" s="10" t="s">
        <v>77</v>
      </c>
      <c r="B4003" s="10" t="s">
        <v>90</v>
      </c>
      <c r="C4003" s="10" t="s">
        <v>488</v>
      </c>
      <c r="D4003" s="10">
        <v>2029</v>
      </c>
      <c r="E4003" s="10" t="s">
        <v>77</v>
      </c>
      <c r="F4003" s="10">
        <v>1444</v>
      </c>
      <c r="G4003" s="10">
        <v>1444</v>
      </c>
      <c r="H4003" s="10" t="s">
        <v>291</v>
      </c>
      <c r="I4003" s="10" t="str">
        <f>_xlfn.XLOOKUP(E4003,Country_MZ[MARKET_NODE],Country_MZ[COUNTRY_NAME])</f>
        <v>NORWAY</v>
      </c>
      <c r="J4003" s="10" t="str">
        <f>_xlfn.XLOOKUP(A4003,Country_MZ[MARKET_NODE],Country_MZ[COUNTRY_NAME])</f>
        <v>NORWAY</v>
      </c>
    </row>
    <row r="4004" spans="1:10" hidden="1">
      <c r="A4004" s="10" t="s">
        <v>77</v>
      </c>
      <c r="B4004" s="10" t="s">
        <v>90</v>
      </c>
      <c r="C4004" s="10" t="s">
        <v>488</v>
      </c>
      <c r="D4004" s="10">
        <v>2029</v>
      </c>
      <c r="E4004" s="10" t="s">
        <v>90</v>
      </c>
      <c r="F4004" s="10">
        <v>1400</v>
      </c>
      <c r="G4004" s="10">
        <v>1400</v>
      </c>
      <c r="H4004" s="10" t="s">
        <v>291</v>
      </c>
      <c r="I4004" s="10" t="str">
        <f>_xlfn.XLOOKUP(E4004,Country_MZ[MARKET_NODE],Country_MZ[COUNTRY_NAME])</f>
        <v>GREAT BRITAIN</v>
      </c>
      <c r="J4004" s="10" t="str">
        <f>_xlfn.XLOOKUP(A4004,Country_MZ[MARKET_NODE],Country_MZ[COUNTRY_NAME])</f>
        <v>NORWAY</v>
      </c>
    </row>
    <row r="4005" spans="1:10" hidden="1">
      <c r="A4005" s="10" t="s">
        <v>77</v>
      </c>
      <c r="B4005" s="10" t="s">
        <v>90</v>
      </c>
      <c r="C4005" s="10" t="s">
        <v>488</v>
      </c>
      <c r="D4005" s="10">
        <v>2030</v>
      </c>
      <c r="E4005" s="10" t="s">
        <v>77</v>
      </c>
      <c r="F4005" s="10">
        <v>1444</v>
      </c>
      <c r="G4005" s="10">
        <v>1444</v>
      </c>
      <c r="H4005" s="10" t="s">
        <v>291</v>
      </c>
      <c r="I4005" s="10" t="str">
        <f>_xlfn.XLOOKUP(E4005,Country_MZ[MARKET_NODE],Country_MZ[COUNTRY_NAME])</f>
        <v>NORWAY</v>
      </c>
      <c r="J4005" s="10" t="str">
        <f>_xlfn.XLOOKUP(A4005,Country_MZ[MARKET_NODE],Country_MZ[COUNTRY_NAME])</f>
        <v>NORWAY</v>
      </c>
    </row>
    <row r="4006" spans="1:10" hidden="1">
      <c r="A4006" s="10" t="s">
        <v>77</v>
      </c>
      <c r="B4006" s="10" t="s">
        <v>90</v>
      </c>
      <c r="C4006" s="10" t="s">
        <v>488</v>
      </c>
      <c r="D4006" s="10">
        <v>2030</v>
      </c>
      <c r="E4006" s="10" t="s">
        <v>90</v>
      </c>
      <c r="F4006" s="10">
        <v>1400</v>
      </c>
      <c r="G4006" s="10">
        <v>1400</v>
      </c>
      <c r="H4006" s="10" t="s">
        <v>291</v>
      </c>
      <c r="I4006" s="10" t="str">
        <f>_xlfn.XLOOKUP(E4006,Country_MZ[MARKET_NODE],Country_MZ[COUNTRY_NAME])</f>
        <v>GREAT BRITAIN</v>
      </c>
      <c r="J4006" s="10" t="str">
        <f>_xlfn.XLOOKUP(A4006,Country_MZ[MARKET_NODE],Country_MZ[COUNTRY_NAME])</f>
        <v>NORWAY</v>
      </c>
    </row>
    <row r="4007" spans="1:10" hidden="1">
      <c r="A4007" s="10" t="s">
        <v>77</v>
      </c>
      <c r="B4007" s="10" t="s">
        <v>90</v>
      </c>
      <c r="C4007" s="10" t="s">
        <v>488</v>
      </c>
      <c r="D4007" s="10">
        <v>2031</v>
      </c>
      <c r="E4007" s="10" t="s">
        <v>77</v>
      </c>
      <c r="F4007" s="10">
        <v>1444</v>
      </c>
      <c r="G4007" s="10">
        <v>1444</v>
      </c>
      <c r="H4007" s="10" t="s">
        <v>291</v>
      </c>
      <c r="I4007" s="10" t="str">
        <f>_xlfn.XLOOKUP(E4007,Country_MZ[MARKET_NODE],Country_MZ[COUNTRY_NAME])</f>
        <v>NORWAY</v>
      </c>
      <c r="J4007" s="10" t="str">
        <f>_xlfn.XLOOKUP(A4007,Country_MZ[MARKET_NODE],Country_MZ[COUNTRY_NAME])</f>
        <v>NORWAY</v>
      </c>
    </row>
    <row r="4008" spans="1:10" hidden="1">
      <c r="A4008" s="10" t="s">
        <v>77</v>
      </c>
      <c r="B4008" s="10" t="s">
        <v>90</v>
      </c>
      <c r="C4008" s="10" t="s">
        <v>488</v>
      </c>
      <c r="D4008" s="10">
        <v>2031</v>
      </c>
      <c r="E4008" s="10" t="s">
        <v>90</v>
      </c>
      <c r="F4008" s="10">
        <v>1400</v>
      </c>
      <c r="G4008" s="10">
        <v>1400</v>
      </c>
      <c r="H4008" s="10" t="s">
        <v>291</v>
      </c>
      <c r="I4008" s="10" t="str">
        <f>_xlfn.XLOOKUP(E4008,Country_MZ[MARKET_NODE],Country_MZ[COUNTRY_NAME])</f>
        <v>GREAT BRITAIN</v>
      </c>
      <c r="J4008" s="10" t="str">
        <f>_xlfn.XLOOKUP(A4008,Country_MZ[MARKET_NODE],Country_MZ[COUNTRY_NAME])</f>
        <v>NORWAY</v>
      </c>
    </row>
    <row r="4009" spans="1:10" hidden="1">
      <c r="A4009" s="10" t="s">
        <v>77</v>
      </c>
      <c r="B4009" s="10" t="s">
        <v>90</v>
      </c>
      <c r="C4009" s="10" t="s">
        <v>488</v>
      </c>
      <c r="D4009" s="10">
        <v>2032</v>
      </c>
      <c r="E4009" s="10" t="s">
        <v>77</v>
      </c>
      <c r="F4009" s="10">
        <v>1444</v>
      </c>
      <c r="G4009" s="10">
        <v>1444</v>
      </c>
      <c r="H4009" s="10" t="s">
        <v>291</v>
      </c>
      <c r="I4009" s="10" t="str">
        <f>_xlfn.XLOOKUP(E4009,Country_MZ[MARKET_NODE],Country_MZ[COUNTRY_NAME])</f>
        <v>NORWAY</v>
      </c>
      <c r="J4009" s="10" t="str">
        <f>_xlfn.XLOOKUP(A4009,Country_MZ[MARKET_NODE],Country_MZ[COUNTRY_NAME])</f>
        <v>NORWAY</v>
      </c>
    </row>
    <row r="4010" spans="1:10" hidden="1">
      <c r="A4010" s="10" t="s">
        <v>77</v>
      </c>
      <c r="B4010" s="10" t="s">
        <v>90</v>
      </c>
      <c r="C4010" s="10" t="s">
        <v>488</v>
      </c>
      <c r="D4010" s="10">
        <v>2032</v>
      </c>
      <c r="E4010" s="10" t="s">
        <v>90</v>
      </c>
      <c r="F4010" s="10">
        <v>1400</v>
      </c>
      <c r="G4010" s="10">
        <v>1400</v>
      </c>
      <c r="H4010" s="10" t="s">
        <v>291</v>
      </c>
      <c r="I4010" s="10" t="str">
        <f>_xlfn.XLOOKUP(E4010,Country_MZ[MARKET_NODE],Country_MZ[COUNTRY_NAME])</f>
        <v>GREAT BRITAIN</v>
      </c>
      <c r="J4010" s="10" t="str">
        <f>_xlfn.XLOOKUP(A4010,Country_MZ[MARKET_NODE],Country_MZ[COUNTRY_NAME])</f>
        <v>NORWAY</v>
      </c>
    </row>
    <row r="4011" spans="1:10" hidden="1">
      <c r="A4011" s="10" t="s">
        <v>77</v>
      </c>
      <c r="B4011" s="10" t="s">
        <v>90</v>
      </c>
      <c r="C4011" s="10" t="s">
        <v>488</v>
      </c>
      <c r="D4011" s="10">
        <v>2033</v>
      </c>
      <c r="E4011" s="10" t="s">
        <v>77</v>
      </c>
      <c r="F4011" s="10">
        <v>1444</v>
      </c>
      <c r="G4011" s="10">
        <v>1444</v>
      </c>
      <c r="H4011" s="10" t="s">
        <v>291</v>
      </c>
      <c r="I4011" s="10" t="str">
        <f>_xlfn.XLOOKUP(E4011,Country_MZ[MARKET_NODE],Country_MZ[COUNTRY_NAME])</f>
        <v>NORWAY</v>
      </c>
      <c r="J4011" s="10" t="str">
        <f>_xlfn.XLOOKUP(A4011,Country_MZ[MARKET_NODE],Country_MZ[COUNTRY_NAME])</f>
        <v>NORWAY</v>
      </c>
    </row>
    <row r="4012" spans="1:10" hidden="1">
      <c r="A4012" s="10" t="s">
        <v>77</v>
      </c>
      <c r="B4012" s="10" t="s">
        <v>90</v>
      </c>
      <c r="C4012" s="10" t="s">
        <v>488</v>
      </c>
      <c r="D4012" s="10">
        <v>2033</v>
      </c>
      <c r="E4012" s="10" t="s">
        <v>90</v>
      </c>
      <c r="F4012" s="10">
        <v>1400</v>
      </c>
      <c r="G4012" s="10">
        <v>1400</v>
      </c>
      <c r="H4012" s="10" t="s">
        <v>291</v>
      </c>
      <c r="I4012" s="10" t="str">
        <f>_xlfn.XLOOKUP(E4012,Country_MZ[MARKET_NODE],Country_MZ[COUNTRY_NAME])</f>
        <v>GREAT BRITAIN</v>
      </c>
      <c r="J4012" s="10" t="str">
        <f>_xlfn.XLOOKUP(A4012,Country_MZ[MARKET_NODE],Country_MZ[COUNTRY_NAME])</f>
        <v>NORWAY</v>
      </c>
    </row>
    <row r="4013" spans="1:10" hidden="1">
      <c r="A4013" s="10" t="s">
        <v>77</v>
      </c>
      <c r="B4013" s="10" t="s">
        <v>90</v>
      </c>
      <c r="C4013" s="10" t="s">
        <v>488</v>
      </c>
      <c r="D4013" s="10">
        <v>2034</v>
      </c>
      <c r="E4013" s="10" t="s">
        <v>77</v>
      </c>
      <c r="F4013" s="10">
        <v>0</v>
      </c>
      <c r="G4013" s="10">
        <v>0</v>
      </c>
      <c r="H4013" s="10" t="s">
        <v>291</v>
      </c>
      <c r="I4013" s="10" t="str">
        <f>_xlfn.XLOOKUP(E4013,Country_MZ[MARKET_NODE],Country_MZ[COUNTRY_NAME])</f>
        <v>NORWAY</v>
      </c>
      <c r="J4013" s="10" t="str">
        <f>_xlfn.XLOOKUP(A4013,Country_MZ[MARKET_NODE],Country_MZ[COUNTRY_NAME])</f>
        <v>NORWAY</v>
      </c>
    </row>
    <row r="4014" spans="1:10" hidden="1">
      <c r="A4014" s="10" t="s">
        <v>77</v>
      </c>
      <c r="B4014" s="10" t="s">
        <v>90</v>
      </c>
      <c r="C4014" s="10" t="s">
        <v>488</v>
      </c>
      <c r="D4014" s="10">
        <v>2034</v>
      </c>
      <c r="E4014" s="10" t="s">
        <v>90</v>
      </c>
      <c r="F4014" s="10">
        <v>1400</v>
      </c>
      <c r="G4014" s="10">
        <v>1400</v>
      </c>
      <c r="H4014" s="10" t="s">
        <v>291</v>
      </c>
      <c r="I4014" s="10" t="str">
        <f>_xlfn.XLOOKUP(E4014,Country_MZ[MARKET_NODE],Country_MZ[COUNTRY_NAME])</f>
        <v>GREAT BRITAIN</v>
      </c>
      <c r="J4014" s="10" t="str">
        <f>_xlfn.XLOOKUP(A4014,Country_MZ[MARKET_NODE],Country_MZ[COUNTRY_NAME])</f>
        <v>NORWAY</v>
      </c>
    </row>
    <row r="4015" spans="1:10" hidden="1">
      <c r="A4015" s="10" t="s">
        <v>77</v>
      </c>
      <c r="B4015" s="10" t="s">
        <v>90</v>
      </c>
      <c r="C4015" s="10" t="s">
        <v>488</v>
      </c>
      <c r="D4015" s="10">
        <v>2035</v>
      </c>
      <c r="E4015" s="10" t="s">
        <v>77</v>
      </c>
      <c r="F4015" s="10">
        <v>0</v>
      </c>
      <c r="G4015" s="10">
        <v>0</v>
      </c>
      <c r="H4015" s="10" t="s">
        <v>291</v>
      </c>
      <c r="I4015" s="10" t="str">
        <f>_xlfn.XLOOKUP(E4015,Country_MZ[MARKET_NODE],Country_MZ[COUNTRY_NAME])</f>
        <v>NORWAY</v>
      </c>
      <c r="J4015" s="10" t="str">
        <f>_xlfn.XLOOKUP(A4015,Country_MZ[MARKET_NODE],Country_MZ[COUNTRY_NAME])</f>
        <v>NORWAY</v>
      </c>
    </row>
    <row r="4016" spans="1:10" hidden="1">
      <c r="A4016" s="10" t="s">
        <v>77</v>
      </c>
      <c r="B4016" s="10" t="s">
        <v>90</v>
      </c>
      <c r="C4016" s="10" t="s">
        <v>488</v>
      </c>
      <c r="D4016" s="10">
        <v>2035</v>
      </c>
      <c r="E4016" s="10" t="s">
        <v>90</v>
      </c>
      <c r="F4016" s="10">
        <v>1400</v>
      </c>
      <c r="G4016" s="10">
        <v>1400</v>
      </c>
      <c r="H4016" s="10" t="s">
        <v>291</v>
      </c>
      <c r="I4016" s="10" t="str">
        <f>_xlfn.XLOOKUP(E4016,Country_MZ[MARKET_NODE],Country_MZ[COUNTRY_NAME])</f>
        <v>GREAT BRITAIN</v>
      </c>
      <c r="J4016" s="10" t="str">
        <f>_xlfn.XLOOKUP(A4016,Country_MZ[MARKET_NODE],Country_MZ[COUNTRY_NAME])</f>
        <v>NORWAY</v>
      </c>
    </row>
    <row r="4017" spans="1:10" hidden="1">
      <c r="A4017" s="10" t="s">
        <v>78</v>
      </c>
      <c r="B4017" s="10" t="s">
        <v>74</v>
      </c>
      <c r="C4017" s="10" t="s">
        <v>489</v>
      </c>
      <c r="D4017" s="10">
        <v>2025</v>
      </c>
      <c r="E4017" s="10" t="s">
        <v>74</v>
      </c>
      <c r="F4017" s="10">
        <v>500</v>
      </c>
      <c r="G4017" s="10">
        <v>500</v>
      </c>
      <c r="H4017" s="10" t="s">
        <v>291</v>
      </c>
      <c r="I4017" s="10" t="str">
        <f>_xlfn.XLOOKUP(E4017,Country_MZ[MARKET_NODE],Country_MZ[COUNTRY_NAME])</f>
        <v>NORWAY</v>
      </c>
      <c r="J4017" s="10" t="str">
        <f>_xlfn.XLOOKUP(A4017,Country_MZ[MARKET_NODE],Country_MZ[COUNTRY_NAME])</f>
        <v>NORWAY</v>
      </c>
    </row>
    <row r="4018" spans="1:10" hidden="1">
      <c r="A4018" s="10" t="s">
        <v>78</v>
      </c>
      <c r="B4018" s="10" t="s">
        <v>74</v>
      </c>
      <c r="C4018" s="10" t="s">
        <v>489</v>
      </c>
      <c r="D4018" s="10">
        <v>2025</v>
      </c>
      <c r="E4018" s="10" t="s">
        <v>78</v>
      </c>
      <c r="F4018" s="10">
        <v>500</v>
      </c>
      <c r="G4018" s="10">
        <v>500</v>
      </c>
      <c r="H4018" s="10" t="s">
        <v>291</v>
      </c>
      <c r="I4018" s="10" t="str">
        <f>_xlfn.XLOOKUP(E4018,Country_MZ[MARKET_NODE],Country_MZ[COUNTRY_NAME])</f>
        <v>NORWAY</v>
      </c>
      <c r="J4018" s="10" t="str">
        <f>_xlfn.XLOOKUP(A4018,Country_MZ[MARKET_NODE],Country_MZ[COUNTRY_NAME])</f>
        <v>NORWAY</v>
      </c>
    </row>
    <row r="4019" spans="1:10" hidden="1">
      <c r="A4019" s="10" t="s">
        <v>78</v>
      </c>
      <c r="B4019" s="10" t="s">
        <v>74</v>
      </c>
      <c r="C4019" s="10" t="s">
        <v>489</v>
      </c>
      <c r="D4019" s="10">
        <v>2026</v>
      </c>
      <c r="E4019" s="10" t="s">
        <v>74</v>
      </c>
      <c r="F4019" s="10">
        <v>500</v>
      </c>
      <c r="G4019" s="10">
        <v>500</v>
      </c>
      <c r="H4019" s="10" t="s">
        <v>291</v>
      </c>
      <c r="I4019" s="10" t="str">
        <f>_xlfn.XLOOKUP(E4019,Country_MZ[MARKET_NODE],Country_MZ[COUNTRY_NAME])</f>
        <v>NORWAY</v>
      </c>
      <c r="J4019" s="10" t="str">
        <f>_xlfn.XLOOKUP(A4019,Country_MZ[MARKET_NODE],Country_MZ[COUNTRY_NAME])</f>
        <v>NORWAY</v>
      </c>
    </row>
    <row r="4020" spans="1:10" hidden="1">
      <c r="A4020" s="10" t="s">
        <v>78</v>
      </c>
      <c r="B4020" s="10" t="s">
        <v>74</v>
      </c>
      <c r="C4020" s="10" t="s">
        <v>489</v>
      </c>
      <c r="D4020" s="10">
        <v>2026</v>
      </c>
      <c r="E4020" s="10" t="s">
        <v>78</v>
      </c>
      <c r="F4020" s="10">
        <v>500</v>
      </c>
      <c r="G4020" s="10">
        <v>500</v>
      </c>
      <c r="H4020" s="10" t="s">
        <v>291</v>
      </c>
      <c r="I4020" s="10" t="str">
        <f>_xlfn.XLOOKUP(E4020,Country_MZ[MARKET_NODE],Country_MZ[COUNTRY_NAME])</f>
        <v>NORWAY</v>
      </c>
      <c r="J4020" s="10" t="str">
        <f>_xlfn.XLOOKUP(A4020,Country_MZ[MARKET_NODE],Country_MZ[COUNTRY_NAME])</f>
        <v>NORWAY</v>
      </c>
    </row>
    <row r="4021" spans="1:10" hidden="1">
      <c r="A4021" s="10" t="s">
        <v>78</v>
      </c>
      <c r="B4021" s="10" t="s">
        <v>74</v>
      </c>
      <c r="C4021" s="10" t="s">
        <v>489</v>
      </c>
      <c r="D4021" s="10">
        <v>2027</v>
      </c>
      <c r="E4021" s="10" t="s">
        <v>74</v>
      </c>
      <c r="F4021" s="10">
        <v>500</v>
      </c>
      <c r="G4021" s="10">
        <v>500</v>
      </c>
      <c r="H4021" s="10" t="s">
        <v>291</v>
      </c>
      <c r="I4021" s="10" t="str">
        <f>_xlfn.XLOOKUP(E4021,Country_MZ[MARKET_NODE],Country_MZ[COUNTRY_NAME])</f>
        <v>NORWAY</v>
      </c>
      <c r="J4021" s="10" t="str">
        <f>_xlfn.XLOOKUP(A4021,Country_MZ[MARKET_NODE],Country_MZ[COUNTRY_NAME])</f>
        <v>NORWAY</v>
      </c>
    </row>
    <row r="4022" spans="1:10" hidden="1">
      <c r="A4022" s="10" t="s">
        <v>78</v>
      </c>
      <c r="B4022" s="10" t="s">
        <v>74</v>
      </c>
      <c r="C4022" s="10" t="s">
        <v>489</v>
      </c>
      <c r="D4022" s="10">
        <v>2027</v>
      </c>
      <c r="E4022" s="10" t="s">
        <v>78</v>
      </c>
      <c r="F4022" s="10">
        <v>500</v>
      </c>
      <c r="G4022" s="10">
        <v>500</v>
      </c>
      <c r="H4022" s="10" t="s">
        <v>291</v>
      </c>
      <c r="I4022" s="10" t="str">
        <f>_xlfn.XLOOKUP(E4022,Country_MZ[MARKET_NODE],Country_MZ[COUNTRY_NAME])</f>
        <v>NORWAY</v>
      </c>
      <c r="J4022" s="10" t="str">
        <f>_xlfn.XLOOKUP(A4022,Country_MZ[MARKET_NODE],Country_MZ[COUNTRY_NAME])</f>
        <v>NORWAY</v>
      </c>
    </row>
    <row r="4023" spans="1:10" hidden="1">
      <c r="A4023" s="10" t="s">
        <v>78</v>
      </c>
      <c r="B4023" s="10" t="s">
        <v>74</v>
      </c>
      <c r="C4023" s="10" t="s">
        <v>489</v>
      </c>
      <c r="D4023" s="10">
        <v>2028</v>
      </c>
      <c r="E4023" s="10" t="s">
        <v>74</v>
      </c>
      <c r="F4023" s="10">
        <v>500</v>
      </c>
      <c r="G4023" s="10">
        <v>500</v>
      </c>
      <c r="H4023" s="10" t="s">
        <v>291</v>
      </c>
      <c r="I4023" s="10" t="str">
        <f>_xlfn.XLOOKUP(E4023,Country_MZ[MARKET_NODE],Country_MZ[COUNTRY_NAME])</f>
        <v>NORWAY</v>
      </c>
      <c r="J4023" s="10" t="str">
        <f>_xlfn.XLOOKUP(A4023,Country_MZ[MARKET_NODE],Country_MZ[COUNTRY_NAME])</f>
        <v>NORWAY</v>
      </c>
    </row>
    <row r="4024" spans="1:10" hidden="1">
      <c r="A4024" s="10" t="s">
        <v>78</v>
      </c>
      <c r="B4024" s="10" t="s">
        <v>74</v>
      </c>
      <c r="C4024" s="10" t="s">
        <v>489</v>
      </c>
      <c r="D4024" s="10">
        <v>2028</v>
      </c>
      <c r="E4024" s="10" t="s">
        <v>78</v>
      </c>
      <c r="F4024" s="10">
        <v>500</v>
      </c>
      <c r="G4024" s="10">
        <v>500</v>
      </c>
      <c r="H4024" s="10" t="s">
        <v>291</v>
      </c>
      <c r="I4024" s="10" t="str">
        <f>_xlfn.XLOOKUP(E4024,Country_MZ[MARKET_NODE],Country_MZ[COUNTRY_NAME])</f>
        <v>NORWAY</v>
      </c>
      <c r="J4024" s="10" t="str">
        <f>_xlfn.XLOOKUP(A4024,Country_MZ[MARKET_NODE],Country_MZ[COUNTRY_NAME])</f>
        <v>NORWAY</v>
      </c>
    </row>
    <row r="4025" spans="1:10" hidden="1">
      <c r="A4025" s="10" t="s">
        <v>78</v>
      </c>
      <c r="B4025" s="10" t="s">
        <v>74</v>
      </c>
      <c r="C4025" s="10" t="s">
        <v>489</v>
      </c>
      <c r="D4025" s="10">
        <v>2029</v>
      </c>
      <c r="E4025" s="10" t="s">
        <v>74</v>
      </c>
      <c r="F4025" s="10">
        <v>500</v>
      </c>
      <c r="G4025" s="10">
        <v>500</v>
      </c>
      <c r="H4025" s="10" t="s">
        <v>291</v>
      </c>
      <c r="I4025" s="10" t="str">
        <f>_xlfn.XLOOKUP(E4025,Country_MZ[MARKET_NODE],Country_MZ[COUNTRY_NAME])</f>
        <v>NORWAY</v>
      </c>
      <c r="J4025" s="10" t="str">
        <f>_xlfn.XLOOKUP(A4025,Country_MZ[MARKET_NODE],Country_MZ[COUNTRY_NAME])</f>
        <v>NORWAY</v>
      </c>
    </row>
    <row r="4026" spans="1:10" hidden="1">
      <c r="A4026" s="10" t="s">
        <v>78</v>
      </c>
      <c r="B4026" s="10" t="s">
        <v>74</v>
      </c>
      <c r="C4026" s="10" t="s">
        <v>489</v>
      </c>
      <c r="D4026" s="10">
        <v>2029</v>
      </c>
      <c r="E4026" s="10" t="s">
        <v>78</v>
      </c>
      <c r="F4026" s="10">
        <v>500</v>
      </c>
      <c r="G4026" s="10">
        <v>500</v>
      </c>
      <c r="H4026" s="10" t="s">
        <v>291</v>
      </c>
      <c r="I4026" s="10" t="str">
        <f>_xlfn.XLOOKUP(E4026,Country_MZ[MARKET_NODE],Country_MZ[COUNTRY_NAME])</f>
        <v>NORWAY</v>
      </c>
      <c r="J4026" s="10" t="str">
        <f>_xlfn.XLOOKUP(A4026,Country_MZ[MARKET_NODE],Country_MZ[COUNTRY_NAME])</f>
        <v>NORWAY</v>
      </c>
    </row>
    <row r="4027" spans="1:10" hidden="1">
      <c r="A4027" s="10" t="s">
        <v>78</v>
      </c>
      <c r="B4027" s="10" t="s">
        <v>74</v>
      </c>
      <c r="C4027" s="10" t="s">
        <v>489</v>
      </c>
      <c r="D4027" s="10">
        <v>2030</v>
      </c>
      <c r="E4027" s="10" t="s">
        <v>74</v>
      </c>
      <c r="F4027" s="10">
        <v>500</v>
      </c>
      <c r="G4027" s="10">
        <v>500</v>
      </c>
      <c r="H4027" s="10" t="s">
        <v>291</v>
      </c>
      <c r="I4027" s="10" t="str">
        <f>_xlfn.XLOOKUP(E4027,Country_MZ[MARKET_NODE],Country_MZ[COUNTRY_NAME])</f>
        <v>NORWAY</v>
      </c>
      <c r="J4027" s="10" t="str">
        <f>_xlfn.XLOOKUP(A4027,Country_MZ[MARKET_NODE],Country_MZ[COUNTRY_NAME])</f>
        <v>NORWAY</v>
      </c>
    </row>
    <row r="4028" spans="1:10" hidden="1">
      <c r="A4028" s="10" t="s">
        <v>78</v>
      </c>
      <c r="B4028" s="10" t="s">
        <v>74</v>
      </c>
      <c r="C4028" s="10" t="s">
        <v>489</v>
      </c>
      <c r="D4028" s="10">
        <v>2030</v>
      </c>
      <c r="E4028" s="10" t="s">
        <v>78</v>
      </c>
      <c r="F4028" s="10">
        <v>500</v>
      </c>
      <c r="G4028" s="10">
        <v>500</v>
      </c>
      <c r="H4028" s="10" t="s">
        <v>291</v>
      </c>
      <c r="I4028" s="10" t="str">
        <f>_xlfn.XLOOKUP(E4028,Country_MZ[MARKET_NODE],Country_MZ[COUNTRY_NAME])</f>
        <v>NORWAY</v>
      </c>
      <c r="J4028" s="10" t="str">
        <f>_xlfn.XLOOKUP(A4028,Country_MZ[MARKET_NODE],Country_MZ[COUNTRY_NAME])</f>
        <v>NORWAY</v>
      </c>
    </row>
    <row r="4029" spans="1:10" hidden="1">
      <c r="A4029" s="10" t="s">
        <v>78</v>
      </c>
      <c r="B4029" s="10" t="s">
        <v>74</v>
      </c>
      <c r="C4029" s="10" t="s">
        <v>489</v>
      </c>
      <c r="D4029" s="10">
        <v>2031</v>
      </c>
      <c r="E4029" s="10" t="s">
        <v>74</v>
      </c>
      <c r="F4029" s="10">
        <v>500</v>
      </c>
      <c r="G4029" s="10">
        <v>500</v>
      </c>
      <c r="H4029" s="10" t="s">
        <v>291</v>
      </c>
      <c r="I4029" s="10" t="str">
        <f>_xlfn.XLOOKUP(E4029,Country_MZ[MARKET_NODE],Country_MZ[COUNTRY_NAME])</f>
        <v>NORWAY</v>
      </c>
      <c r="J4029" s="10" t="str">
        <f>_xlfn.XLOOKUP(A4029,Country_MZ[MARKET_NODE],Country_MZ[COUNTRY_NAME])</f>
        <v>NORWAY</v>
      </c>
    </row>
    <row r="4030" spans="1:10" hidden="1">
      <c r="A4030" s="10" t="s">
        <v>78</v>
      </c>
      <c r="B4030" s="10" t="s">
        <v>74</v>
      </c>
      <c r="C4030" s="10" t="s">
        <v>489</v>
      </c>
      <c r="D4030" s="10">
        <v>2031</v>
      </c>
      <c r="E4030" s="10" t="s">
        <v>78</v>
      </c>
      <c r="F4030" s="10">
        <v>500</v>
      </c>
      <c r="G4030" s="10">
        <v>500</v>
      </c>
      <c r="H4030" s="10" t="s">
        <v>291</v>
      </c>
      <c r="I4030" s="10" t="str">
        <f>_xlfn.XLOOKUP(E4030,Country_MZ[MARKET_NODE],Country_MZ[COUNTRY_NAME])</f>
        <v>NORWAY</v>
      </c>
      <c r="J4030" s="10" t="str">
        <f>_xlfn.XLOOKUP(A4030,Country_MZ[MARKET_NODE],Country_MZ[COUNTRY_NAME])</f>
        <v>NORWAY</v>
      </c>
    </row>
    <row r="4031" spans="1:10" hidden="1">
      <c r="A4031" s="10" t="s">
        <v>78</v>
      </c>
      <c r="B4031" s="10" t="s">
        <v>74</v>
      </c>
      <c r="C4031" s="10" t="s">
        <v>489</v>
      </c>
      <c r="D4031" s="10">
        <v>2032</v>
      </c>
      <c r="E4031" s="10" t="s">
        <v>74</v>
      </c>
      <c r="F4031" s="10">
        <v>500</v>
      </c>
      <c r="G4031" s="10">
        <v>500</v>
      </c>
      <c r="H4031" s="10" t="s">
        <v>291</v>
      </c>
      <c r="I4031" s="10" t="str">
        <f>_xlfn.XLOOKUP(E4031,Country_MZ[MARKET_NODE],Country_MZ[COUNTRY_NAME])</f>
        <v>NORWAY</v>
      </c>
      <c r="J4031" s="10" t="str">
        <f>_xlfn.XLOOKUP(A4031,Country_MZ[MARKET_NODE],Country_MZ[COUNTRY_NAME])</f>
        <v>NORWAY</v>
      </c>
    </row>
    <row r="4032" spans="1:10" hidden="1">
      <c r="A4032" s="10" t="s">
        <v>78</v>
      </c>
      <c r="B4032" s="10" t="s">
        <v>74</v>
      </c>
      <c r="C4032" s="10" t="s">
        <v>489</v>
      </c>
      <c r="D4032" s="10">
        <v>2032</v>
      </c>
      <c r="E4032" s="10" t="s">
        <v>78</v>
      </c>
      <c r="F4032" s="10">
        <v>500</v>
      </c>
      <c r="G4032" s="10">
        <v>500</v>
      </c>
      <c r="H4032" s="10" t="s">
        <v>291</v>
      </c>
      <c r="I4032" s="10" t="str">
        <f>_xlfn.XLOOKUP(E4032,Country_MZ[MARKET_NODE],Country_MZ[COUNTRY_NAME])</f>
        <v>NORWAY</v>
      </c>
      <c r="J4032" s="10" t="str">
        <f>_xlfn.XLOOKUP(A4032,Country_MZ[MARKET_NODE],Country_MZ[COUNTRY_NAME])</f>
        <v>NORWAY</v>
      </c>
    </row>
    <row r="4033" spans="1:10" hidden="1">
      <c r="A4033" s="10" t="s">
        <v>78</v>
      </c>
      <c r="B4033" s="10" t="s">
        <v>74</v>
      </c>
      <c r="C4033" s="10" t="s">
        <v>489</v>
      </c>
      <c r="D4033" s="10">
        <v>2033</v>
      </c>
      <c r="E4033" s="10" t="s">
        <v>74</v>
      </c>
      <c r="F4033" s="10">
        <v>500</v>
      </c>
      <c r="G4033" s="10">
        <v>500</v>
      </c>
      <c r="H4033" s="10" t="s">
        <v>291</v>
      </c>
      <c r="I4033" s="10" t="str">
        <f>_xlfn.XLOOKUP(E4033,Country_MZ[MARKET_NODE],Country_MZ[COUNTRY_NAME])</f>
        <v>NORWAY</v>
      </c>
      <c r="J4033" s="10" t="str">
        <f>_xlfn.XLOOKUP(A4033,Country_MZ[MARKET_NODE],Country_MZ[COUNTRY_NAME])</f>
        <v>NORWAY</v>
      </c>
    </row>
    <row r="4034" spans="1:10" hidden="1">
      <c r="A4034" s="10" t="s">
        <v>78</v>
      </c>
      <c r="B4034" s="10" t="s">
        <v>74</v>
      </c>
      <c r="C4034" s="10" t="s">
        <v>489</v>
      </c>
      <c r="D4034" s="10">
        <v>2033</v>
      </c>
      <c r="E4034" s="10" t="s">
        <v>78</v>
      </c>
      <c r="F4034" s="10">
        <v>500</v>
      </c>
      <c r="G4034" s="10">
        <v>500</v>
      </c>
      <c r="H4034" s="10" t="s">
        <v>291</v>
      </c>
      <c r="I4034" s="10" t="str">
        <f>_xlfn.XLOOKUP(E4034,Country_MZ[MARKET_NODE],Country_MZ[COUNTRY_NAME])</f>
        <v>NORWAY</v>
      </c>
      <c r="J4034" s="10" t="str">
        <f>_xlfn.XLOOKUP(A4034,Country_MZ[MARKET_NODE],Country_MZ[COUNTRY_NAME])</f>
        <v>NORWAY</v>
      </c>
    </row>
    <row r="4035" spans="1:10" hidden="1">
      <c r="A4035" s="10" t="s">
        <v>78</v>
      </c>
      <c r="B4035" s="10" t="s">
        <v>74</v>
      </c>
      <c r="C4035" s="10" t="s">
        <v>489</v>
      </c>
      <c r="D4035" s="10">
        <v>2034</v>
      </c>
      <c r="E4035" s="10" t="s">
        <v>74</v>
      </c>
      <c r="F4035" s="10">
        <v>500</v>
      </c>
      <c r="G4035" s="10">
        <v>500</v>
      </c>
      <c r="H4035" s="10" t="s">
        <v>291</v>
      </c>
      <c r="I4035" s="10" t="str">
        <f>_xlfn.XLOOKUP(E4035,Country_MZ[MARKET_NODE],Country_MZ[COUNTRY_NAME])</f>
        <v>NORWAY</v>
      </c>
      <c r="J4035" s="10" t="str">
        <f>_xlfn.XLOOKUP(A4035,Country_MZ[MARKET_NODE],Country_MZ[COUNTRY_NAME])</f>
        <v>NORWAY</v>
      </c>
    </row>
    <row r="4036" spans="1:10" hidden="1">
      <c r="A4036" s="10" t="s">
        <v>78</v>
      </c>
      <c r="B4036" s="10" t="s">
        <v>74</v>
      </c>
      <c r="C4036" s="10" t="s">
        <v>489</v>
      </c>
      <c r="D4036" s="10">
        <v>2034</v>
      </c>
      <c r="E4036" s="10" t="s">
        <v>78</v>
      </c>
      <c r="F4036" s="10">
        <v>500</v>
      </c>
      <c r="G4036" s="10">
        <v>500</v>
      </c>
      <c r="H4036" s="10" t="s">
        <v>291</v>
      </c>
      <c r="I4036" s="10" t="str">
        <f>_xlfn.XLOOKUP(E4036,Country_MZ[MARKET_NODE],Country_MZ[COUNTRY_NAME])</f>
        <v>NORWAY</v>
      </c>
      <c r="J4036" s="10" t="str">
        <f>_xlfn.XLOOKUP(A4036,Country_MZ[MARKET_NODE],Country_MZ[COUNTRY_NAME])</f>
        <v>NORWAY</v>
      </c>
    </row>
    <row r="4037" spans="1:10" hidden="1">
      <c r="A4037" s="10" t="s">
        <v>78</v>
      </c>
      <c r="B4037" s="10" t="s">
        <v>74</v>
      </c>
      <c r="C4037" s="10" t="s">
        <v>489</v>
      </c>
      <c r="D4037" s="10">
        <v>2035</v>
      </c>
      <c r="E4037" s="10" t="s">
        <v>74</v>
      </c>
      <c r="F4037" s="10">
        <v>500</v>
      </c>
      <c r="G4037" s="10">
        <v>500</v>
      </c>
      <c r="H4037" s="10" t="s">
        <v>291</v>
      </c>
      <c r="I4037" s="10" t="str">
        <f>_xlfn.XLOOKUP(E4037,Country_MZ[MARKET_NODE],Country_MZ[COUNTRY_NAME])</f>
        <v>NORWAY</v>
      </c>
      <c r="J4037" s="10" t="str">
        <f>_xlfn.XLOOKUP(A4037,Country_MZ[MARKET_NODE],Country_MZ[COUNTRY_NAME])</f>
        <v>NORWAY</v>
      </c>
    </row>
    <row r="4038" spans="1:10" hidden="1">
      <c r="A4038" s="10" t="s">
        <v>78</v>
      </c>
      <c r="B4038" s="10" t="s">
        <v>74</v>
      </c>
      <c r="C4038" s="10" t="s">
        <v>489</v>
      </c>
      <c r="D4038" s="10">
        <v>2035</v>
      </c>
      <c r="E4038" s="10" t="s">
        <v>78</v>
      </c>
      <c r="F4038" s="10">
        <v>500</v>
      </c>
      <c r="G4038" s="10">
        <v>500</v>
      </c>
      <c r="H4038" s="10" t="s">
        <v>291</v>
      </c>
      <c r="I4038" s="10" t="str">
        <f>_xlfn.XLOOKUP(E4038,Country_MZ[MARKET_NODE],Country_MZ[COUNTRY_NAME])</f>
        <v>NORWAY</v>
      </c>
      <c r="J4038" s="10" t="str">
        <f>_xlfn.XLOOKUP(A4038,Country_MZ[MARKET_NODE],Country_MZ[COUNTRY_NAME])</f>
        <v>NORWAY</v>
      </c>
    </row>
    <row r="4039" spans="1:10" hidden="1">
      <c r="A4039" s="10" t="s">
        <v>78</v>
      </c>
      <c r="B4039" s="10" t="s">
        <v>76</v>
      </c>
      <c r="C4039" s="10" t="s">
        <v>490</v>
      </c>
      <c r="D4039" s="10">
        <v>2025</v>
      </c>
      <c r="E4039" s="10" t="s">
        <v>76</v>
      </c>
      <c r="F4039" s="10">
        <v>3900</v>
      </c>
      <c r="G4039" s="10">
        <v>3900</v>
      </c>
      <c r="H4039" s="10" t="s">
        <v>291</v>
      </c>
      <c r="I4039" s="10" t="str">
        <f>_xlfn.XLOOKUP(E4039,Country_MZ[MARKET_NODE],Country_MZ[COUNTRY_NAME])</f>
        <v>NORWAY</v>
      </c>
      <c r="J4039" s="10" t="str">
        <f>_xlfn.XLOOKUP(A4039,Country_MZ[MARKET_NODE],Country_MZ[COUNTRY_NAME])</f>
        <v>NORWAY</v>
      </c>
    </row>
    <row r="4040" spans="1:10" hidden="1">
      <c r="A4040" s="10" t="s">
        <v>78</v>
      </c>
      <c r="B4040" s="10" t="s">
        <v>76</v>
      </c>
      <c r="C4040" s="10" t="s">
        <v>490</v>
      </c>
      <c r="D4040" s="10">
        <v>2025</v>
      </c>
      <c r="E4040" s="10" t="s">
        <v>78</v>
      </c>
      <c r="F4040" s="10">
        <v>3900</v>
      </c>
      <c r="G4040" s="10">
        <v>3900</v>
      </c>
      <c r="H4040" s="10" t="s">
        <v>291</v>
      </c>
      <c r="I4040" s="10" t="str">
        <f>_xlfn.XLOOKUP(E4040,Country_MZ[MARKET_NODE],Country_MZ[COUNTRY_NAME])</f>
        <v>NORWAY</v>
      </c>
      <c r="J4040" s="10" t="str">
        <f>_xlfn.XLOOKUP(A4040,Country_MZ[MARKET_NODE],Country_MZ[COUNTRY_NAME])</f>
        <v>NORWAY</v>
      </c>
    </row>
    <row r="4041" spans="1:10" hidden="1">
      <c r="A4041" s="10" t="s">
        <v>78</v>
      </c>
      <c r="B4041" s="10" t="s">
        <v>76</v>
      </c>
      <c r="C4041" s="10" t="s">
        <v>490</v>
      </c>
      <c r="D4041" s="10">
        <v>2026</v>
      </c>
      <c r="E4041" s="10" t="s">
        <v>76</v>
      </c>
      <c r="F4041" s="10">
        <v>3900</v>
      </c>
      <c r="G4041" s="10">
        <v>3900</v>
      </c>
      <c r="H4041" s="10" t="s">
        <v>291</v>
      </c>
      <c r="I4041" s="10" t="str">
        <f>_xlfn.XLOOKUP(E4041,Country_MZ[MARKET_NODE],Country_MZ[COUNTRY_NAME])</f>
        <v>NORWAY</v>
      </c>
      <c r="J4041" s="10" t="str">
        <f>_xlfn.XLOOKUP(A4041,Country_MZ[MARKET_NODE],Country_MZ[COUNTRY_NAME])</f>
        <v>NORWAY</v>
      </c>
    </row>
    <row r="4042" spans="1:10" hidden="1">
      <c r="A4042" s="10" t="s">
        <v>78</v>
      </c>
      <c r="B4042" s="10" t="s">
        <v>76</v>
      </c>
      <c r="C4042" s="10" t="s">
        <v>490</v>
      </c>
      <c r="D4042" s="10">
        <v>2026</v>
      </c>
      <c r="E4042" s="10" t="s">
        <v>78</v>
      </c>
      <c r="F4042" s="10">
        <v>3900</v>
      </c>
      <c r="G4042" s="10">
        <v>3900</v>
      </c>
      <c r="H4042" s="10" t="s">
        <v>291</v>
      </c>
      <c r="I4042" s="10" t="str">
        <f>_xlfn.XLOOKUP(E4042,Country_MZ[MARKET_NODE],Country_MZ[COUNTRY_NAME])</f>
        <v>NORWAY</v>
      </c>
      <c r="J4042" s="10" t="str">
        <f>_xlfn.XLOOKUP(A4042,Country_MZ[MARKET_NODE],Country_MZ[COUNTRY_NAME])</f>
        <v>NORWAY</v>
      </c>
    </row>
    <row r="4043" spans="1:10" hidden="1">
      <c r="A4043" s="10" t="s">
        <v>78</v>
      </c>
      <c r="B4043" s="10" t="s">
        <v>76</v>
      </c>
      <c r="C4043" s="10" t="s">
        <v>490</v>
      </c>
      <c r="D4043" s="10">
        <v>2027</v>
      </c>
      <c r="E4043" s="10" t="s">
        <v>76</v>
      </c>
      <c r="F4043" s="10">
        <v>3900</v>
      </c>
      <c r="G4043" s="10">
        <v>3900</v>
      </c>
      <c r="H4043" s="10" t="s">
        <v>291</v>
      </c>
      <c r="I4043" s="10" t="str">
        <f>_xlfn.XLOOKUP(E4043,Country_MZ[MARKET_NODE],Country_MZ[COUNTRY_NAME])</f>
        <v>NORWAY</v>
      </c>
      <c r="J4043" s="10" t="str">
        <f>_xlfn.XLOOKUP(A4043,Country_MZ[MARKET_NODE],Country_MZ[COUNTRY_NAME])</f>
        <v>NORWAY</v>
      </c>
    </row>
    <row r="4044" spans="1:10" hidden="1">
      <c r="A4044" s="10" t="s">
        <v>78</v>
      </c>
      <c r="B4044" s="10" t="s">
        <v>76</v>
      </c>
      <c r="C4044" s="10" t="s">
        <v>490</v>
      </c>
      <c r="D4044" s="10">
        <v>2027</v>
      </c>
      <c r="E4044" s="10" t="s">
        <v>78</v>
      </c>
      <c r="F4044" s="10">
        <v>3900</v>
      </c>
      <c r="G4044" s="10">
        <v>3900</v>
      </c>
      <c r="H4044" s="10" t="s">
        <v>291</v>
      </c>
      <c r="I4044" s="10" t="str">
        <f>_xlfn.XLOOKUP(E4044,Country_MZ[MARKET_NODE],Country_MZ[COUNTRY_NAME])</f>
        <v>NORWAY</v>
      </c>
      <c r="J4044" s="10" t="str">
        <f>_xlfn.XLOOKUP(A4044,Country_MZ[MARKET_NODE],Country_MZ[COUNTRY_NAME])</f>
        <v>NORWAY</v>
      </c>
    </row>
    <row r="4045" spans="1:10" hidden="1">
      <c r="A4045" s="10" t="s">
        <v>78</v>
      </c>
      <c r="B4045" s="10" t="s">
        <v>76</v>
      </c>
      <c r="C4045" s="10" t="s">
        <v>490</v>
      </c>
      <c r="D4045" s="10">
        <v>2028</v>
      </c>
      <c r="E4045" s="10" t="s">
        <v>76</v>
      </c>
      <c r="F4045" s="10">
        <v>3900</v>
      </c>
      <c r="G4045" s="10">
        <v>3900</v>
      </c>
      <c r="H4045" s="10" t="s">
        <v>291</v>
      </c>
      <c r="I4045" s="10" t="str">
        <f>_xlfn.XLOOKUP(E4045,Country_MZ[MARKET_NODE],Country_MZ[COUNTRY_NAME])</f>
        <v>NORWAY</v>
      </c>
      <c r="J4045" s="10" t="str">
        <f>_xlfn.XLOOKUP(A4045,Country_MZ[MARKET_NODE],Country_MZ[COUNTRY_NAME])</f>
        <v>NORWAY</v>
      </c>
    </row>
    <row r="4046" spans="1:10" hidden="1">
      <c r="A4046" s="10" t="s">
        <v>78</v>
      </c>
      <c r="B4046" s="10" t="s">
        <v>76</v>
      </c>
      <c r="C4046" s="10" t="s">
        <v>490</v>
      </c>
      <c r="D4046" s="10">
        <v>2028</v>
      </c>
      <c r="E4046" s="10" t="s">
        <v>78</v>
      </c>
      <c r="F4046" s="10">
        <v>3900</v>
      </c>
      <c r="G4046" s="10">
        <v>3900</v>
      </c>
      <c r="H4046" s="10" t="s">
        <v>291</v>
      </c>
      <c r="I4046" s="10" t="str">
        <f>_xlfn.XLOOKUP(E4046,Country_MZ[MARKET_NODE],Country_MZ[COUNTRY_NAME])</f>
        <v>NORWAY</v>
      </c>
      <c r="J4046" s="10" t="str">
        <f>_xlfn.XLOOKUP(A4046,Country_MZ[MARKET_NODE],Country_MZ[COUNTRY_NAME])</f>
        <v>NORWAY</v>
      </c>
    </row>
    <row r="4047" spans="1:10" hidden="1">
      <c r="A4047" s="10" t="s">
        <v>78</v>
      </c>
      <c r="B4047" s="10" t="s">
        <v>76</v>
      </c>
      <c r="C4047" s="10" t="s">
        <v>490</v>
      </c>
      <c r="D4047" s="10">
        <v>2029</v>
      </c>
      <c r="E4047" s="10" t="s">
        <v>76</v>
      </c>
      <c r="F4047" s="10">
        <v>3900</v>
      </c>
      <c r="G4047" s="10">
        <v>3900</v>
      </c>
      <c r="H4047" s="10" t="s">
        <v>291</v>
      </c>
      <c r="I4047" s="10" t="str">
        <f>_xlfn.XLOOKUP(E4047,Country_MZ[MARKET_NODE],Country_MZ[COUNTRY_NAME])</f>
        <v>NORWAY</v>
      </c>
      <c r="J4047" s="10" t="str">
        <f>_xlfn.XLOOKUP(A4047,Country_MZ[MARKET_NODE],Country_MZ[COUNTRY_NAME])</f>
        <v>NORWAY</v>
      </c>
    </row>
    <row r="4048" spans="1:10" hidden="1">
      <c r="A4048" s="10" t="s">
        <v>78</v>
      </c>
      <c r="B4048" s="10" t="s">
        <v>76</v>
      </c>
      <c r="C4048" s="10" t="s">
        <v>490</v>
      </c>
      <c r="D4048" s="10">
        <v>2029</v>
      </c>
      <c r="E4048" s="10" t="s">
        <v>78</v>
      </c>
      <c r="F4048" s="10">
        <v>3900</v>
      </c>
      <c r="G4048" s="10">
        <v>3900</v>
      </c>
      <c r="H4048" s="10" t="s">
        <v>291</v>
      </c>
      <c r="I4048" s="10" t="str">
        <f>_xlfn.XLOOKUP(E4048,Country_MZ[MARKET_NODE],Country_MZ[COUNTRY_NAME])</f>
        <v>NORWAY</v>
      </c>
      <c r="J4048" s="10" t="str">
        <f>_xlfn.XLOOKUP(A4048,Country_MZ[MARKET_NODE],Country_MZ[COUNTRY_NAME])</f>
        <v>NORWAY</v>
      </c>
    </row>
    <row r="4049" spans="1:10" hidden="1">
      <c r="A4049" s="10" t="s">
        <v>78</v>
      </c>
      <c r="B4049" s="10" t="s">
        <v>76</v>
      </c>
      <c r="C4049" s="10" t="s">
        <v>490</v>
      </c>
      <c r="D4049" s="10">
        <v>2030</v>
      </c>
      <c r="E4049" s="10" t="s">
        <v>76</v>
      </c>
      <c r="F4049" s="10">
        <v>3900</v>
      </c>
      <c r="G4049" s="10">
        <v>3900</v>
      </c>
      <c r="H4049" s="10" t="s">
        <v>291</v>
      </c>
      <c r="I4049" s="10" t="str">
        <f>_xlfn.XLOOKUP(E4049,Country_MZ[MARKET_NODE],Country_MZ[COUNTRY_NAME])</f>
        <v>NORWAY</v>
      </c>
      <c r="J4049" s="10" t="str">
        <f>_xlfn.XLOOKUP(A4049,Country_MZ[MARKET_NODE],Country_MZ[COUNTRY_NAME])</f>
        <v>NORWAY</v>
      </c>
    </row>
    <row r="4050" spans="1:10" hidden="1">
      <c r="A4050" s="10" t="s">
        <v>78</v>
      </c>
      <c r="B4050" s="10" t="s">
        <v>76</v>
      </c>
      <c r="C4050" s="10" t="s">
        <v>490</v>
      </c>
      <c r="D4050" s="10">
        <v>2030</v>
      </c>
      <c r="E4050" s="10" t="s">
        <v>78</v>
      </c>
      <c r="F4050" s="10">
        <v>3900</v>
      </c>
      <c r="G4050" s="10">
        <v>3900</v>
      </c>
      <c r="H4050" s="10" t="s">
        <v>291</v>
      </c>
      <c r="I4050" s="10" t="str">
        <f>_xlfn.XLOOKUP(E4050,Country_MZ[MARKET_NODE],Country_MZ[COUNTRY_NAME])</f>
        <v>NORWAY</v>
      </c>
      <c r="J4050" s="10" t="str">
        <f>_xlfn.XLOOKUP(A4050,Country_MZ[MARKET_NODE],Country_MZ[COUNTRY_NAME])</f>
        <v>NORWAY</v>
      </c>
    </row>
    <row r="4051" spans="1:10" hidden="1">
      <c r="A4051" s="10" t="s">
        <v>78</v>
      </c>
      <c r="B4051" s="10" t="s">
        <v>76</v>
      </c>
      <c r="C4051" s="10" t="s">
        <v>490</v>
      </c>
      <c r="D4051" s="10">
        <v>2031</v>
      </c>
      <c r="E4051" s="10" t="s">
        <v>76</v>
      </c>
      <c r="F4051" s="10">
        <v>3900</v>
      </c>
      <c r="G4051" s="10">
        <v>3900</v>
      </c>
      <c r="H4051" s="10" t="s">
        <v>291</v>
      </c>
      <c r="I4051" s="10" t="str">
        <f>_xlfn.XLOOKUP(E4051,Country_MZ[MARKET_NODE],Country_MZ[COUNTRY_NAME])</f>
        <v>NORWAY</v>
      </c>
      <c r="J4051" s="10" t="str">
        <f>_xlfn.XLOOKUP(A4051,Country_MZ[MARKET_NODE],Country_MZ[COUNTRY_NAME])</f>
        <v>NORWAY</v>
      </c>
    </row>
    <row r="4052" spans="1:10" hidden="1">
      <c r="A4052" s="10" t="s">
        <v>78</v>
      </c>
      <c r="B4052" s="10" t="s">
        <v>76</v>
      </c>
      <c r="C4052" s="10" t="s">
        <v>490</v>
      </c>
      <c r="D4052" s="10">
        <v>2031</v>
      </c>
      <c r="E4052" s="10" t="s">
        <v>78</v>
      </c>
      <c r="F4052" s="10">
        <v>3900</v>
      </c>
      <c r="G4052" s="10">
        <v>3900</v>
      </c>
      <c r="H4052" s="10" t="s">
        <v>291</v>
      </c>
      <c r="I4052" s="10" t="str">
        <f>_xlfn.XLOOKUP(E4052,Country_MZ[MARKET_NODE],Country_MZ[COUNTRY_NAME])</f>
        <v>NORWAY</v>
      </c>
      <c r="J4052" s="10" t="str">
        <f>_xlfn.XLOOKUP(A4052,Country_MZ[MARKET_NODE],Country_MZ[COUNTRY_NAME])</f>
        <v>NORWAY</v>
      </c>
    </row>
    <row r="4053" spans="1:10" hidden="1">
      <c r="A4053" s="10" t="s">
        <v>78</v>
      </c>
      <c r="B4053" s="10" t="s">
        <v>76</v>
      </c>
      <c r="C4053" s="10" t="s">
        <v>490</v>
      </c>
      <c r="D4053" s="10">
        <v>2032</v>
      </c>
      <c r="E4053" s="10" t="s">
        <v>76</v>
      </c>
      <c r="F4053" s="10">
        <v>3900</v>
      </c>
      <c r="G4053" s="10">
        <v>3900</v>
      </c>
      <c r="H4053" s="10" t="s">
        <v>291</v>
      </c>
      <c r="I4053" s="10" t="str">
        <f>_xlfn.XLOOKUP(E4053,Country_MZ[MARKET_NODE],Country_MZ[COUNTRY_NAME])</f>
        <v>NORWAY</v>
      </c>
      <c r="J4053" s="10" t="str">
        <f>_xlfn.XLOOKUP(A4053,Country_MZ[MARKET_NODE],Country_MZ[COUNTRY_NAME])</f>
        <v>NORWAY</v>
      </c>
    </row>
    <row r="4054" spans="1:10" hidden="1">
      <c r="A4054" s="10" t="s">
        <v>78</v>
      </c>
      <c r="B4054" s="10" t="s">
        <v>76</v>
      </c>
      <c r="C4054" s="10" t="s">
        <v>490</v>
      </c>
      <c r="D4054" s="10">
        <v>2032</v>
      </c>
      <c r="E4054" s="10" t="s">
        <v>78</v>
      </c>
      <c r="F4054" s="10">
        <v>3900</v>
      </c>
      <c r="G4054" s="10">
        <v>3900</v>
      </c>
      <c r="H4054" s="10" t="s">
        <v>291</v>
      </c>
      <c r="I4054" s="10" t="str">
        <f>_xlfn.XLOOKUP(E4054,Country_MZ[MARKET_NODE],Country_MZ[COUNTRY_NAME])</f>
        <v>NORWAY</v>
      </c>
      <c r="J4054" s="10" t="str">
        <f>_xlfn.XLOOKUP(A4054,Country_MZ[MARKET_NODE],Country_MZ[COUNTRY_NAME])</f>
        <v>NORWAY</v>
      </c>
    </row>
    <row r="4055" spans="1:10" hidden="1">
      <c r="A4055" s="10" t="s">
        <v>78</v>
      </c>
      <c r="B4055" s="10" t="s">
        <v>76</v>
      </c>
      <c r="C4055" s="10" t="s">
        <v>490</v>
      </c>
      <c r="D4055" s="10">
        <v>2033</v>
      </c>
      <c r="E4055" s="10" t="s">
        <v>76</v>
      </c>
      <c r="F4055" s="10">
        <v>3900</v>
      </c>
      <c r="G4055" s="10">
        <v>3900</v>
      </c>
      <c r="H4055" s="10" t="s">
        <v>291</v>
      </c>
      <c r="I4055" s="10" t="str">
        <f>_xlfn.XLOOKUP(E4055,Country_MZ[MARKET_NODE],Country_MZ[COUNTRY_NAME])</f>
        <v>NORWAY</v>
      </c>
      <c r="J4055" s="10" t="str">
        <f>_xlfn.XLOOKUP(A4055,Country_MZ[MARKET_NODE],Country_MZ[COUNTRY_NAME])</f>
        <v>NORWAY</v>
      </c>
    </row>
    <row r="4056" spans="1:10" hidden="1">
      <c r="A4056" s="10" t="s">
        <v>78</v>
      </c>
      <c r="B4056" s="10" t="s">
        <v>76</v>
      </c>
      <c r="C4056" s="10" t="s">
        <v>490</v>
      </c>
      <c r="D4056" s="10">
        <v>2033</v>
      </c>
      <c r="E4056" s="10" t="s">
        <v>78</v>
      </c>
      <c r="F4056" s="10">
        <v>3900</v>
      </c>
      <c r="G4056" s="10">
        <v>3900</v>
      </c>
      <c r="H4056" s="10" t="s">
        <v>291</v>
      </c>
      <c r="I4056" s="10" t="str">
        <f>_xlfn.XLOOKUP(E4056,Country_MZ[MARKET_NODE],Country_MZ[COUNTRY_NAME])</f>
        <v>NORWAY</v>
      </c>
      <c r="J4056" s="10" t="str">
        <f>_xlfn.XLOOKUP(A4056,Country_MZ[MARKET_NODE],Country_MZ[COUNTRY_NAME])</f>
        <v>NORWAY</v>
      </c>
    </row>
    <row r="4057" spans="1:10" hidden="1">
      <c r="A4057" s="10" t="s">
        <v>78</v>
      </c>
      <c r="B4057" s="10" t="s">
        <v>76</v>
      </c>
      <c r="C4057" s="10" t="s">
        <v>490</v>
      </c>
      <c r="D4057" s="10">
        <v>2034</v>
      </c>
      <c r="E4057" s="10" t="s">
        <v>76</v>
      </c>
      <c r="F4057" s="10">
        <v>0</v>
      </c>
      <c r="G4057" s="10">
        <v>0</v>
      </c>
      <c r="H4057" s="10" t="s">
        <v>291</v>
      </c>
      <c r="I4057" s="10" t="str">
        <f>_xlfn.XLOOKUP(E4057,Country_MZ[MARKET_NODE],Country_MZ[COUNTRY_NAME])</f>
        <v>NORWAY</v>
      </c>
      <c r="J4057" s="10" t="str">
        <f>_xlfn.XLOOKUP(A4057,Country_MZ[MARKET_NODE],Country_MZ[COUNTRY_NAME])</f>
        <v>NORWAY</v>
      </c>
    </row>
    <row r="4058" spans="1:10" hidden="1">
      <c r="A4058" s="10" t="s">
        <v>78</v>
      </c>
      <c r="B4058" s="10" t="s">
        <v>76</v>
      </c>
      <c r="C4058" s="10" t="s">
        <v>490</v>
      </c>
      <c r="D4058" s="10">
        <v>2034</v>
      </c>
      <c r="E4058" s="10" t="s">
        <v>78</v>
      </c>
      <c r="F4058" s="10">
        <v>0</v>
      </c>
      <c r="G4058" s="10">
        <v>0</v>
      </c>
      <c r="H4058" s="10" t="s">
        <v>291</v>
      </c>
      <c r="I4058" s="10" t="str">
        <f>_xlfn.XLOOKUP(E4058,Country_MZ[MARKET_NODE],Country_MZ[COUNTRY_NAME])</f>
        <v>NORWAY</v>
      </c>
      <c r="J4058" s="10" t="str">
        <f>_xlfn.XLOOKUP(A4058,Country_MZ[MARKET_NODE],Country_MZ[COUNTRY_NAME])</f>
        <v>NORWAY</v>
      </c>
    </row>
    <row r="4059" spans="1:10" hidden="1">
      <c r="A4059" s="10" t="s">
        <v>78</v>
      </c>
      <c r="B4059" s="10" t="s">
        <v>76</v>
      </c>
      <c r="C4059" s="10" t="s">
        <v>490</v>
      </c>
      <c r="D4059" s="10">
        <v>2035</v>
      </c>
      <c r="E4059" s="10" t="s">
        <v>76</v>
      </c>
      <c r="F4059" s="10">
        <v>0</v>
      </c>
      <c r="G4059" s="10">
        <v>0</v>
      </c>
      <c r="H4059" s="10" t="s">
        <v>291</v>
      </c>
      <c r="I4059" s="10" t="str">
        <f>_xlfn.XLOOKUP(E4059,Country_MZ[MARKET_NODE],Country_MZ[COUNTRY_NAME])</f>
        <v>NORWAY</v>
      </c>
      <c r="J4059" s="10" t="str">
        <f>_xlfn.XLOOKUP(A4059,Country_MZ[MARKET_NODE],Country_MZ[COUNTRY_NAME])</f>
        <v>NORWAY</v>
      </c>
    </row>
    <row r="4060" spans="1:10" hidden="1">
      <c r="A4060" s="10" t="s">
        <v>78</v>
      </c>
      <c r="B4060" s="10" t="s">
        <v>76</v>
      </c>
      <c r="C4060" s="10" t="s">
        <v>490</v>
      </c>
      <c r="D4060" s="10">
        <v>2035</v>
      </c>
      <c r="E4060" s="10" t="s">
        <v>78</v>
      </c>
      <c r="F4060" s="10">
        <v>0</v>
      </c>
      <c r="G4060" s="10">
        <v>0</v>
      </c>
      <c r="H4060" s="10" t="s">
        <v>291</v>
      </c>
      <c r="I4060" s="10" t="str">
        <f>_xlfn.XLOOKUP(E4060,Country_MZ[MARKET_NODE],Country_MZ[COUNTRY_NAME])</f>
        <v>NORWAY</v>
      </c>
      <c r="J4060" s="10" t="str">
        <f>_xlfn.XLOOKUP(A4060,Country_MZ[MARKET_NODE],Country_MZ[COUNTRY_NAME])</f>
        <v>NORWAY</v>
      </c>
    </row>
    <row r="4061" spans="1:10" hidden="1">
      <c r="A4061" s="10" t="s">
        <v>78</v>
      </c>
      <c r="B4061" s="10" t="s">
        <v>77</v>
      </c>
      <c r="C4061" s="10" t="s">
        <v>491</v>
      </c>
      <c r="D4061" s="10">
        <v>2025</v>
      </c>
      <c r="E4061" s="10" t="s">
        <v>77</v>
      </c>
      <c r="F4061" s="10">
        <v>600</v>
      </c>
      <c r="G4061" s="10">
        <v>600</v>
      </c>
      <c r="H4061" s="10" t="s">
        <v>291</v>
      </c>
      <c r="I4061" s="10" t="str">
        <f>_xlfn.XLOOKUP(E4061,Country_MZ[MARKET_NODE],Country_MZ[COUNTRY_NAME])</f>
        <v>NORWAY</v>
      </c>
      <c r="J4061" s="10" t="str">
        <f>_xlfn.XLOOKUP(A4061,Country_MZ[MARKET_NODE],Country_MZ[COUNTRY_NAME])</f>
        <v>NORWAY</v>
      </c>
    </row>
    <row r="4062" spans="1:10" hidden="1">
      <c r="A4062" s="10" t="s">
        <v>78</v>
      </c>
      <c r="B4062" s="10" t="s">
        <v>77</v>
      </c>
      <c r="C4062" s="10" t="s">
        <v>491</v>
      </c>
      <c r="D4062" s="10">
        <v>2025</v>
      </c>
      <c r="E4062" s="10" t="s">
        <v>78</v>
      </c>
      <c r="F4062" s="10">
        <v>600</v>
      </c>
      <c r="G4062" s="10">
        <v>600</v>
      </c>
      <c r="H4062" s="10" t="s">
        <v>291</v>
      </c>
      <c r="I4062" s="10" t="str">
        <f>_xlfn.XLOOKUP(E4062,Country_MZ[MARKET_NODE],Country_MZ[COUNTRY_NAME])</f>
        <v>NORWAY</v>
      </c>
      <c r="J4062" s="10" t="str">
        <f>_xlfn.XLOOKUP(A4062,Country_MZ[MARKET_NODE],Country_MZ[COUNTRY_NAME])</f>
        <v>NORWAY</v>
      </c>
    </row>
    <row r="4063" spans="1:10" hidden="1">
      <c r="A4063" s="10" t="s">
        <v>78</v>
      </c>
      <c r="B4063" s="10" t="s">
        <v>77</v>
      </c>
      <c r="C4063" s="10" t="s">
        <v>491</v>
      </c>
      <c r="D4063" s="10">
        <v>2026</v>
      </c>
      <c r="E4063" s="10" t="s">
        <v>77</v>
      </c>
      <c r="F4063" s="10">
        <v>600</v>
      </c>
      <c r="G4063" s="10">
        <v>600</v>
      </c>
      <c r="H4063" s="10" t="s">
        <v>291</v>
      </c>
      <c r="I4063" s="10" t="str">
        <f>_xlfn.XLOOKUP(E4063,Country_MZ[MARKET_NODE],Country_MZ[COUNTRY_NAME])</f>
        <v>NORWAY</v>
      </c>
      <c r="J4063" s="10" t="str">
        <f>_xlfn.XLOOKUP(A4063,Country_MZ[MARKET_NODE],Country_MZ[COUNTRY_NAME])</f>
        <v>NORWAY</v>
      </c>
    </row>
    <row r="4064" spans="1:10" hidden="1">
      <c r="A4064" s="10" t="s">
        <v>78</v>
      </c>
      <c r="B4064" s="10" t="s">
        <v>77</v>
      </c>
      <c r="C4064" s="10" t="s">
        <v>491</v>
      </c>
      <c r="D4064" s="10">
        <v>2026</v>
      </c>
      <c r="E4064" s="10" t="s">
        <v>78</v>
      </c>
      <c r="F4064" s="10">
        <v>600</v>
      </c>
      <c r="G4064" s="10">
        <v>600</v>
      </c>
      <c r="H4064" s="10" t="s">
        <v>291</v>
      </c>
      <c r="I4064" s="10" t="str">
        <f>_xlfn.XLOOKUP(E4064,Country_MZ[MARKET_NODE],Country_MZ[COUNTRY_NAME])</f>
        <v>NORWAY</v>
      </c>
      <c r="J4064" s="10" t="str">
        <f>_xlfn.XLOOKUP(A4064,Country_MZ[MARKET_NODE],Country_MZ[COUNTRY_NAME])</f>
        <v>NORWAY</v>
      </c>
    </row>
    <row r="4065" spans="1:10" hidden="1">
      <c r="A4065" s="10" t="s">
        <v>78</v>
      </c>
      <c r="B4065" s="10" t="s">
        <v>77</v>
      </c>
      <c r="C4065" s="10" t="s">
        <v>491</v>
      </c>
      <c r="D4065" s="10">
        <v>2027</v>
      </c>
      <c r="E4065" s="10" t="s">
        <v>77</v>
      </c>
      <c r="F4065" s="10">
        <v>600</v>
      </c>
      <c r="G4065" s="10">
        <v>600</v>
      </c>
      <c r="H4065" s="10" t="s">
        <v>291</v>
      </c>
      <c r="I4065" s="10" t="str">
        <f>_xlfn.XLOOKUP(E4065,Country_MZ[MARKET_NODE],Country_MZ[COUNTRY_NAME])</f>
        <v>NORWAY</v>
      </c>
      <c r="J4065" s="10" t="str">
        <f>_xlfn.XLOOKUP(A4065,Country_MZ[MARKET_NODE],Country_MZ[COUNTRY_NAME])</f>
        <v>NORWAY</v>
      </c>
    </row>
    <row r="4066" spans="1:10" hidden="1">
      <c r="A4066" s="10" t="s">
        <v>78</v>
      </c>
      <c r="B4066" s="10" t="s">
        <v>77</v>
      </c>
      <c r="C4066" s="10" t="s">
        <v>491</v>
      </c>
      <c r="D4066" s="10">
        <v>2027</v>
      </c>
      <c r="E4066" s="10" t="s">
        <v>78</v>
      </c>
      <c r="F4066" s="10">
        <v>600</v>
      </c>
      <c r="G4066" s="10">
        <v>600</v>
      </c>
      <c r="H4066" s="10" t="s">
        <v>291</v>
      </c>
      <c r="I4066" s="10" t="str">
        <f>_xlfn.XLOOKUP(E4066,Country_MZ[MARKET_NODE],Country_MZ[COUNTRY_NAME])</f>
        <v>NORWAY</v>
      </c>
      <c r="J4066" s="10" t="str">
        <f>_xlfn.XLOOKUP(A4066,Country_MZ[MARKET_NODE],Country_MZ[COUNTRY_NAME])</f>
        <v>NORWAY</v>
      </c>
    </row>
    <row r="4067" spans="1:10" hidden="1">
      <c r="A4067" s="10" t="s">
        <v>78</v>
      </c>
      <c r="B4067" s="10" t="s">
        <v>77</v>
      </c>
      <c r="C4067" s="10" t="s">
        <v>491</v>
      </c>
      <c r="D4067" s="10">
        <v>2028</v>
      </c>
      <c r="E4067" s="10" t="s">
        <v>77</v>
      </c>
      <c r="F4067" s="10">
        <v>600</v>
      </c>
      <c r="G4067" s="10">
        <v>600</v>
      </c>
      <c r="H4067" s="10" t="s">
        <v>291</v>
      </c>
      <c r="I4067" s="10" t="str">
        <f>_xlfn.XLOOKUP(E4067,Country_MZ[MARKET_NODE],Country_MZ[COUNTRY_NAME])</f>
        <v>NORWAY</v>
      </c>
      <c r="J4067" s="10" t="str">
        <f>_xlfn.XLOOKUP(A4067,Country_MZ[MARKET_NODE],Country_MZ[COUNTRY_NAME])</f>
        <v>NORWAY</v>
      </c>
    </row>
    <row r="4068" spans="1:10" hidden="1">
      <c r="A4068" s="10" t="s">
        <v>78</v>
      </c>
      <c r="B4068" s="10" t="s">
        <v>77</v>
      </c>
      <c r="C4068" s="10" t="s">
        <v>491</v>
      </c>
      <c r="D4068" s="10">
        <v>2028</v>
      </c>
      <c r="E4068" s="10" t="s">
        <v>78</v>
      </c>
      <c r="F4068" s="10">
        <v>600</v>
      </c>
      <c r="G4068" s="10">
        <v>600</v>
      </c>
      <c r="H4068" s="10" t="s">
        <v>291</v>
      </c>
      <c r="I4068" s="10" t="str">
        <f>_xlfn.XLOOKUP(E4068,Country_MZ[MARKET_NODE],Country_MZ[COUNTRY_NAME])</f>
        <v>NORWAY</v>
      </c>
      <c r="J4068" s="10" t="str">
        <f>_xlfn.XLOOKUP(A4068,Country_MZ[MARKET_NODE],Country_MZ[COUNTRY_NAME])</f>
        <v>NORWAY</v>
      </c>
    </row>
    <row r="4069" spans="1:10" hidden="1">
      <c r="A4069" s="10" t="s">
        <v>78</v>
      </c>
      <c r="B4069" s="10" t="s">
        <v>77</v>
      </c>
      <c r="C4069" s="10" t="s">
        <v>491</v>
      </c>
      <c r="D4069" s="10">
        <v>2029</v>
      </c>
      <c r="E4069" s="10" t="s">
        <v>77</v>
      </c>
      <c r="F4069" s="10">
        <v>600</v>
      </c>
      <c r="G4069" s="10">
        <v>600</v>
      </c>
      <c r="H4069" s="10" t="s">
        <v>291</v>
      </c>
      <c r="I4069" s="10" t="str">
        <f>_xlfn.XLOOKUP(E4069,Country_MZ[MARKET_NODE],Country_MZ[COUNTRY_NAME])</f>
        <v>NORWAY</v>
      </c>
      <c r="J4069" s="10" t="str">
        <f>_xlfn.XLOOKUP(A4069,Country_MZ[MARKET_NODE],Country_MZ[COUNTRY_NAME])</f>
        <v>NORWAY</v>
      </c>
    </row>
    <row r="4070" spans="1:10" hidden="1">
      <c r="A4070" s="10" t="s">
        <v>78</v>
      </c>
      <c r="B4070" s="10" t="s">
        <v>77</v>
      </c>
      <c r="C4070" s="10" t="s">
        <v>491</v>
      </c>
      <c r="D4070" s="10">
        <v>2029</v>
      </c>
      <c r="E4070" s="10" t="s">
        <v>78</v>
      </c>
      <c r="F4070" s="10">
        <v>600</v>
      </c>
      <c r="G4070" s="10">
        <v>600</v>
      </c>
      <c r="H4070" s="10" t="s">
        <v>291</v>
      </c>
      <c r="I4070" s="10" t="str">
        <f>_xlfn.XLOOKUP(E4070,Country_MZ[MARKET_NODE],Country_MZ[COUNTRY_NAME])</f>
        <v>NORWAY</v>
      </c>
      <c r="J4070" s="10" t="str">
        <f>_xlfn.XLOOKUP(A4070,Country_MZ[MARKET_NODE],Country_MZ[COUNTRY_NAME])</f>
        <v>NORWAY</v>
      </c>
    </row>
    <row r="4071" spans="1:10" hidden="1">
      <c r="A4071" s="10" t="s">
        <v>78</v>
      </c>
      <c r="B4071" s="10" t="s">
        <v>77</v>
      </c>
      <c r="C4071" s="10" t="s">
        <v>491</v>
      </c>
      <c r="D4071" s="10">
        <v>2030</v>
      </c>
      <c r="E4071" s="10" t="s">
        <v>77</v>
      </c>
      <c r="F4071" s="10">
        <v>600</v>
      </c>
      <c r="G4071" s="10">
        <v>600</v>
      </c>
      <c r="H4071" s="10" t="s">
        <v>291</v>
      </c>
      <c r="I4071" s="10" t="str">
        <f>_xlfn.XLOOKUP(E4071,Country_MZ[MARKET_NODE],Country_MZ[COUNTRY_NAME])</f>
        <v>NORWAY</v>
      </c>
      <c r="J4071" s="10" t="str">
        <f>_xlfn.XLOOKUP(A4071,Country_MZ[MARKET_NODE],Country_MZ[COUNTRY_NAME])</f>
        <v>NORWAY</v>
      </c>
    </row>
    <row r="4072" spans="1:10" hidden="1">
      <c r="A4072" s="10" t="s">
        <v>78</v>
      </c>
      <c r="B4072" s="10" t="s">
        <v>77</v>
      </c>
      <c r="C4072" s="10" t="s">
        <v>491</v>
      </c>
      <c r="D4072" s="10">
        <v>2030</v>
      </c>
      <c r="E4072" s="10" t="s">
        <v>78</v>
      </c>
      <c r="F4072" s="10">
        <v>600</v>
      </c>
      <c r="G4072" s="10">
        <v>600</v>
      </c>
      <c r="H4072" s="10" t="s">
        <v>291</v>
      </c>
      <c r="I4072" s="10" t="str">
        <f>_xlfn.XLOOKUP(E4072,Country_MZ[MARKET_NODE],Country_MZ[COUNTRY_NAME])</f>
        <v>NORWAY</v>
      </c>
      <c r="J4072" s="10" t="str">
        <f>_xlfn.XLOOKUP(A4072,Country_MZ[MARKET_NODE],Country_MZ[COUNTRY_NAME])</f>
        <v>NORWAY</v>
      </c>
    </row>
    <row r="4073" spans="1:10" hidden="1">
      <c r="A4073" s="10" t="s">
        <v>78</v>
      </c>
      <c r="B4073" s="10" t="s">
        <v>77</v>
      </c>
      <c r="C4073" s="10" t="s">
        <v>491</v>
      </c>
      <c r="D4073" s="10">
        <v>2031</v>
      </c>
      <c r="E4073" s="10" t="s">
        <v>77</v>
      </c>
      <c r="F4073" s="10">
        <v>600</v>
      </c>
      <c r="G4073" s="10">
        <v>600</v>
      </c>
      <c r="H4073" s="10" t="s">
        <v>291</v>
      </c>
      <c r="I4073" s="10" t="str">
        <f>_xlfn.XLOOKUP(E4073,Country_MZ[MARKET_NODE],Country_MZ[COUNTRY_NAME])</f>
        <v>NORWAY</v>
      </c>
      <c r="J4073" s="10" t="str">
        <f>_xlfn.XLOOKUP(A4073,Country_MZ[MARKET_NODE],Country_MZ[COUNTRY_NAME])</f>
        <v>NORWAY</v>
      </c>
    </row>
    <row r="4074" spans="1:10" hidden="1">
      <c r="A4074" s="10" t="s">
        <v>78</v>
      </c>
      <c r="B4074" s="10" t="s">
        <v>77</v>
      </c>
      <c r="C4074" s="10" t="s">
        <v>491</v>
      </c>
      <c r="D4074" s="10">
        <v>2031</v>
      </c>
      <c r="E4074" s="10" t="s">
        <v>78</v>
      </c>
      <c r="F4074" s="10">
        <v>600</v>
      </c>
      <c r="G4074" s="10">
        <v>600</v>
      </c>
      <c r="H4074" s="10" t="s">
        <v>291</v>
      </c>
      <c r="I4074" s="10" t="str">
        <f>_xlfn.XLOOKUP(E4074,Country_MZ[MARKET_NODE],Country_MZ[COUNTRY_NAME])</f>
        <v>NORWAY</v>
      </c>
      <c r="J4074" s="10" t="str">
        <f>_xlfn.XLOOKUP(A4074,Country_MZ[MARKET_NODE],Country_MZ[COUNTRY_NAME])</f>
        <v>NORWAY</v>
      </c>
    </row>
    <row r="4075" spans="1:10" hidden="1">
      <c r="A4075" s="10" t="s">
        <v>78</v>
      </c>
      <c r="B4075" s="10" t="s">
        <v>77</v>
      </c>
      <c r="C4075" s="10" t="s">
        <v>491</v>
      </c>
      <c r="D4075" s="10">
        <v>2032</v>
      </c>
      <c r="E4075" s="10" t="s">
        <v>77</v>
      </c>
      <c r="F4075" s="10">
        <v>600</v>
      </c>
      <c r="G4075" s="10">
        <v>600</v>
      </c>
      <c r="H4075" s="10" t="s">
        <v>291</v>
      </c>
      <c r="I4075" s="10" t="str">
        <f>_xlfn.XLOOKUP(E4075,Country_MZ[MARKET_NODE],Country_MZ[COUNTRY_NAME])</f>
        <v>NORWAY</v>
      </c>
      <c r="J4075" s="10" t="str">
        <f>_xlfn.XLOOKUP(A4075,Country_MZ[MARKET_NODE],Country_MZ[COUNTRY_NAME])</f>
        <v>NORWAY</v>
      </c>
    </row>
    <row r="4076" spans="1:10" hidden="1">
      <c r="A4076" s="10" t="s">
        <v>78</v>
      </c>
      <c r="B4076" s="10" t="s">
        <v>77</v>
      </c>
      <c r="C4076" s="10" t="s">
        <v>491</v>
      </c>
      <c r="D4076" s="10">
        <v>2032</v>
      </c>
      <c r="E4076" s="10" t="s">
        <v>78</v>
      </c>
      <c r="F4076" s="10">
        <v>600</v>
      </c>
      <c r="G4076" s="10">
        <v>600</v>
      </c>
      <c r="H4076" s="10" t="s">
        <v>291</v>
      </c>
      <c r="I4076" s="10" t="str">
        <f>_xlfn.XLOOKUP(E4076,Country_MZ[MARKET_NODE],Country_MZ[COUNTRY_NAME])</f>
        <v>NORWAY</v>
      </c>
      <c r="J4076" s="10" t="str">
        <f>_xlfn.XLOOKUP(A4076,Country_MZ[MARKET_NODE],Country_MZ[COUNTRY_NAME])</f>
        <v>NORWAY</v>
      </c>
    </row>
    <row r="4077" spans="1:10" hidden="1">
      <c r="A4077" s="10" t="s">
        <v>78</v>
      </c>
      <c r="B4077" s="10" t="s">
        <v>77</v>
      </c>
      <c r="C4077" s="10" t="s">
        <v>491</v>
      </c>
      <c r="D4077" s="10">
        <v>2033</v>
      </c>
      <c r="E4077" s="10" t="s">
        <v>77</v>
      </c>
      <c r="F4077" s="10">
        <v>600</v>
      </c>
      <c r="G4077" s="10">
        <v>600</v>
      </c>
      <c r="H4077" s="10" t="s">
        <v>291</v>
      </c>
      <c r="I4077" s="10" t="str">
        <f>_xlfn.XLOOKUP(E4077,Country_MZ[MARKET_NODE],Country_MZ[COUNTRY_NAME])</f>
        <v>NORWAY</v>
      </c>
      <c r="J4077" s="10" t="str">
        <f>_xlfn.XLOOKUP(A4077,Country_MZ[MARKET_NODE],Country_MZ[COUNTRY_NAME])</f>
        <v>NORWAY</v>
      </c>
    </row>
    <row r="4078" spans="1:10" hidden="1">
      <c r="A4078" s="10" t="s">
        <v>78</v>
      </c>
      <c r="B4078" s="10" t="s">
        <v>77</v>
      </c>
      <c r="C4078" s="10" t="s">
        <v>491</v>
      </c>
      <c r="D4078" s="10">
        <v>2033</v>
      </c>
      <c r="E4078" s="10" t="s">
        <v>78</v>
      </c>
      <c r="F4078" s="10">
        <v>600</v>
      </c>
      <c r="G4078" s="10">
        <v>600</v>
      </c>
      <c r="H4078" s="10" t="s">
        <v>291</v>
      </c>
      <c r="I4078" s="10" t="str">
        <f>_xlfn.XLOOKUP(E4078,Country_MZ[MARKET_NODE],Country_MZ[COUNTRY_NAME])</f>
        <v>NORWAY</v>
      </c>
      <c r="J4078" s="10" t="str">
        <f>_xlfn.XLOOKUP(A4078,Country_MZ[MARKET_NODE],Country_MZ[COUNTRY_NAME])</f>
        <v>NORWAY</v>
      </c>
    </row>
    <row r="4079" spans="1:10" hidden="1">
      <c r="A4079" s="10" t="s">
        <v>78</v>
      </c>
      <c r="B4079" s="10" t="s">
        <v>77</v>
      </c>
      <c r="C4079" s="10" t="s">
        <v>491</v>
      </c>
      <c r="D4079" s="10">
        <v>2034</v>
      </c>
      <c r="E4079" s="10" t="s">
        <v>77</v>
      </c>
      <c r="F4079" s="10">
        <v>0</v>
      </c>
      <c r="G4079" s="10">
        <v>0</v>
      </c>
      <c r="H4079" s="10" t="s">
        <v>291</v>
      </c>
      <c r="I4079" s="10" t="str">
        <f>_xlfn.XLOOKUP(E4079,Country_MZ[MARKET_NODE],Country_MZ[COUNTRY_NAME])</f>
        <v>NORWAY</v>
      </c>
      <c r="J4079" s="10" t="str">
        <f>_xlfn.XLOOKUP(A4079,Country_MZ[MARKET_NODE],Country_MZ[COUNTRY_NAME])</f>
        <v>NORWAY</v>
      </c>
    </row>
    <row r="4080" spans="1:10" hidden="1">
      <c r="A4080" s="10" t="s">
        <v>78</v>
      </c>
      <c r="B4080" s="10" t="s">
        <v>77</v>
      </c>
      <c r="C4080" s="10" t="s">
        <v>491</v>
      </c>
      <c r="D4080" s="10">
        <v>2034</v>
      </c>
      <c r="E4080" s="10" t="s">
        <v>78</v>
      </c>
      <c r="F4080" s="10">
        <v>0</v>
      </c>
      <c r="G4080" s="10">
        <v>0</v>
      </c>
      <c r="H4080" s="10" t="s">
        <v>291</v>
      </c>
      <c r="I4080" s="10" t="str">
        <f>_xlfn.XLOOKUP(E4080,Country_MZ[MARKET_NODE],Country_MZ[COUNTRY_NAME])</f>
        <v>NORWAY</v>
      </c>
      <c r="J4080" s="10" t="str">
        <f>_xlfn.XLOOKUP(A4080,Country_MZ[MARKET_NODE],Country_MZ[COUNTRY_NAME])</f>
        <v>NORWAY</v>
      </c>
    </row>
    <row r="4081" spans="1:10" hidden="1">
      <c r="A4081" s="10" t="s">
        <v>78</v>
      </c>
      <c r="B4081" s="10" t="s">
        <v>77</v>
      </c>
      <c r="C4081" s="10" t="s">
        <v>491</v>
      </c>
      <c r="D4081" s="10">
        <v>2035</v>
      </c>
      <c r="E4081" s="10" t="s">
        <v>77</v>
      </c>
      <c r="F4081" s="10">
        <v>0</v>
      </c>
      <c r="G4081" s="10">
        <v>0</v>
      </c>
      <c r="H4081" s="10" t="s">
        <v>291</v>
      </c>
      <c r="I4081" s="10" t="str">
        <f>_xlfn.XLOOKUP(E4081,Country_MZ[MARKET_NODE],Country_MZ[COUNTRY_NAME])</f>
        <v>NORWAY</v>
      </c>
      <c r="J4081" s="10" t="str">
        <f>_xlfn.XLOOKUP(A4081,Country_MZ[MARKET_NODE],Country_MZ[COUNTRY_NAME])</f>
        <v>NORWAY</v>
      </c>
    </row>
    <row r="4082" spans="1:10" hidden="1">
      <c r="A4082" s="10" t="s">
        <v>78</v>
      </c>
      <c r="B4082" s="10" t="s">
        <v>77</v>
      </c>
      <c r="C4082" s="10" t="s">
        <v>491</v>
      </c>
      <c r="D4082" s="10">
        <v>2035</v>
      </c>
      <c r="E4082" s="10" t="s">
        <v>78</v>
      </c>
      <c r="F4082" s="10">
        <v>0</v>
      </c>
      <c r="G4082" s="10">
        <v>0</v>
      </c>
      <c r="H4082" s="10" t="s">
        <v>291</v>
      </c>
      <c r="I4082" s="10" t="str">
        <f>_xlfn.XLOOKUP(E4082,Country_MZ[MARKET_NODE],Country_MZ[COUNTRY_NAME])</f>
        <v>NORWAY</v>
      </c>
      <c r="J4082" s="10" t="str">
        <f>_xlfn.XLOOKUP(A4082,Country_MZ[MARKET_NODE],Country_MZ[COUNTRY_NAME])</f>
        <v>NORWAY</v>
      </c>
    </row>
    <row r="4083" spans="1:10" hidden="1">
      <c r="A4083" s="10" t="s">
        <v>79</v>
      </c>
      <c r="B4083" s="10" t="s">
        <v>63</v>
      </c>
      <c r="C4083" s="10" t="s">
        <v>492</v>
      </c>
      <c r="D4083" s="10">
        <v>2025</v>
      </c>
      <c r="E4083" s="10" t="s">
        <v>63</v>
      </c>
      <c r="F4083" s="10">
        <v>150</v>
      </c>
      <c r="G4083" s="10">
        <v>150</v>
      </c>
      <c r="H4083" s="10" t="s">
        <v>291</v>
      </c>
      <c r="I4083" s="10" t="str">
        <f>_xlfn.XLOOKUP(E4083,Country_MZ[MARKET_NODE],Country_MZ[COUNTRY_NAME])</f>
        <v>LITHUANIA</v>
      </c>
      <c r="J4083" s="10" t="str">
        <f>_xlfn.XLOOKUP(A4083,Country_MZ[MARKET_NODE],Country_MZ[COUNTRY_NAME])</f>
        <v>POLAND</v>
      </c>
    </row>
    <row r="4084" spans="1:10" hidden="1">
      <c r="A4084" s="10" t="s">
        <v>79</v>
      </c>
      <c r="B4084" s="10" t="s">
        <v>63</v>
      </c>
      <c r="C4084" s="10" t="s">
        <v>492</v>
      </c>
      <c r="D4084" s="10">
        <v>2025</v>
      </c>
      <c r="E4084" s="10" t="s">
        <v>79</v>
      </c>
      <c r="F4084" s="10">
        <v>0</v>
      </c>
      <c r="G4084" s="10">
        <v>0</v>
      </c>
      <c r="H4084" s="10" t="s">
        <v>291</v>
      </c>
      <c r="I4084" s="10" t="str">
        <f>_xlfn.XLOOKUP(E4084,Country_MZ[MARKET_NODE],Country_MZ[COUNTRY_NAME])</f>
        <v>POLAND</v>
      </c>
      <c r="J4084" s="10" t="str">
        <f>_xlfn.XLOOKUP(A4084,Country_MZ[MARKET_NODE],Country_MZ[COUNTRY_NAME])</f>
        <v>POLAND</v>
      </c>
    </row>
    <row r="4085" spans="1:10" hidden="1">
      <c r="A4085" s="10" t="s">
        <v>79</v>
      </c>
      <c r="B4085" s="10" t="s">
        <v>63</v>
      </c>
      <c r="C4085" s="10" t="s">
        <v>492</v>
      </c>
      <c r="D4085" s="10">
        <v>2026</v>
      </c>
      <c r="E4085" s="10" t="s">
        <v>63</v>
      </c>
      <c r="F4085" s="10">
        <v>150</v>
      </c>
      <c r="G4085" s="10">
        <v>150</v>
      </c>
      <c r="H4085" s="10" t="s">
        <v>291</v>
      </c>
      <c r="I4085" s="10" t="str">
        <f>_xlfn.XLOOKUP(E4085,Country_MZ[MARKET_NODE],Country_MZ[COUNTRY_NAME])</f>
        <v>LITHUANIA</v>
      </c>
      <c r="J4085" s="10" t="str">
        <f>_xlfn.XLOOKUP(A4085,Country_MZ[MARKET_NODE],Country_MZ[COUNTRY_NAME])</f>
        <v>POLAND</v>
      </c>
    </row>
    <row r="4086" spans="1:10" hidden="1">
      <c r="A4086" s="10" t="s">
        <v>79</v>
      </c>
      <c r="B4086" s="10" t="s">
        <v>63</v>
      </c>
      <c r="C4086" s="10" t="s">
        <v>492</v>
      </c>
      <c r="D4086" s="10">
        <v>2026</v>
      </c>
      <c r="E4086" s="10" t="s">
        <v>79</v>
      </c>
      <c r="F4086" s="10">
        <v>150</v>
      </c>
      <c r="G4086" s="10">
        <v>150</v>
      </c>
      <c r="H4086" s="10" t="s">
        <v>291</v>
      </c>
      <c r="I4086" s="10" t="str">
        <f>_xlfn.XLOOKUP(E4086,Country_MZ[MARKET_NODE],Country_MZ[COUNTRY_NAME])</f>
        <v>POLAND</v>
      </c>
      <c r="J4086" s="10" t="str">
        <f>_xlfn.XLOOKUP(A4086,Country_MZ[MARKET_NODE],Country_MZ[COUNTRY_NAME])</f>
        <v>POLAND</v>
      </c>
    </row>
    <row r="4087" spans="1:10" hidden="1">
      <c r="A4087" s="10" t="s">
        <v>79</v>
      </c>
      <c r="B4087" s="10" t="s">
        <v>63</v>
      </c>
      <c r="C4087" s="10" t="s">
        <v>492</v>
      </c>
      <c r="D4087" s="10">
        <v>2027</v>
      </c>
      <c r="E4087" s="10" t="s">
        <v>63</v>
      </c>
      <c r="F4087" s="10">
        <v>150</v>
      </c>
      <c r="G4087" s="10">
        <v>150</v>
      </c>
      <c r="H4087" s="10" t="s">
        <v>291</v>
      </c>
      <c r="I4087" s="10" t="str">
        <f>_xlfn.XLOOKUP(E4087,Country_MZ[MARKET_NODE],Country_MZ[COUNTRY_NAME])</f>
        <v>LITHUANIA</v>
      </c>
      <c r="J4087" s="10" t="str">
        <f>_xlfn.XLOOKUP(A4087,Country_MZ[MARKET_NODE],Country_MZ[COUNTRY_NAME])</f>
        <v>POLAND</v>
      </c>
    </row>
    <row r="4088" spans="1:10" hidden="1">
      <c r="A4088" s="10" t="s">
        <v>79</v>
      </c>
      <c r="B4088" s="10" t="s">
        <v>63</v>
      </c>
      <c r="C4088" s="10" t="s">
        <v>492</v>
      </c>
      <c r="D4088" s="10">
        <v>2027</v>
      </c>
      <c r="E4088" s="10" t="s">
        <v>79</v>
      </c>
      <c r="F4088" s="10">
        <v>150</v>
      </c>
      <c r="G4088" s="10">
        <v>150</v>
      </c>
      <c r="H4088" s="10" t="s">
        <v>291</v>
      </c>
      <c r="I4088" s="10" t="str">
        <f>_xlfn.XLOOKUP(E4088,Country_MZ[MARKET_NODE],Country_MZ[COUNTRY_NAME])</f>
        <v>POLAND</v>
      </c>
      <c r="J4088" s="10" t="str">
        <f>_xlfn.XLOOKUP(A4088,Country_MZ[MARKET_NODE],Country_MZ[COUNTRY_NAME])</f>
        <v>POLAND</v>
      </c>
    </row>
    <row r="4089" spans="1:10" hidden="1">
      <c r="A4089" s="10" t="s">
        <v>79</v>
      </c>
      <c r="B4089" s="10" t="s">
        <v>63</v>
      </c>
      <c r="C4089" s="10" t="s">
        <v>492</v>
      </c>
      <c r="D4089" s="10">
        <v>2028</v>
      </c>
      <c r="E4089" s="10" t="s">
        <v>63</v>
      </c>
      <c r="F4089" s="10">
        <v>150</v>
      </c>
      <c r="G4089" s="10">
        <v>150</v>
      </c>
      <c r="H4089" s="10" t="s">
        <v>291</v>
      </c>
      <c r="I4089" s="10" t="str">
        <f>_xlfn.XLOOKUP(E4089,Country_MZ[MARKET_NODE],Country_MZ[COUNTRY_NAME])</f>
        <v>LITHUANIA</v>
      </c>
      <c r="J4089" s="10" t="str">
        <f>_xlfn.XLOOKUP(A4089,Country_MZ[MARKET_NODE],Country_MZ[COUNTRY_NAME])</f>
        <v>POLAND</v>
      </c>
    </row>
    <row r="4090" spans="1:10" hidden="1">
      <c r="A4090" s="10" t="s">
        <v>79</v>
      </c>
      <c r="B4090" s="10" t="s">
        <v>63</v>
      </c>
      <c r="C4090" s="10" t="s">
        <v>492</v>
      </c>
      <c r="D4090" s="10">
        <v>2028</v>
      </c>
      <c r="E4090" s="10" t="s">
        <v>79</v>
      </c>
      <c r="F4090" s="10">
        <v>150</v>
      </c>
      <c r="G4090" s="10">
        <v>150</v>
      </c>
      <c r="H4090" s="10" t="s">
        <v>291</v>
      </c>
      <c r="I4090" s="10" t="str">
        <f>_xlfn.XLOOKUP(E4090,Country_MZ[MARKET_NODE],Country_MZ[COUNTRY_NAME])</f>
        <v>POLAND</v>
      </c>
      <c r="J4090" s="10" t="str">
        <f>_xlfn.XLOOKUP(A4090,Country_MZ[MARKET_NODE],Country_MZ[COUNTRY_NAME])</f>
        <v>POLAND</v>
      </c>
    </row>
    <row r="4091" spans="1:10" hidden="1">
      <c r="A4091" s="10" t="s">
        <v>79</v>
      </c>
      <c r="B4091" s="10" t="s">
        <v>63</v>
      </c>
      <c r="C4091" s="10" t="s">
        <v>492</v>
      </c>
      <c r="D4091" s="10">
        <v>2029</v>
      </c>
      <c r="E4091" s="10" t="s">
        <v>63</v>
      </c>
      <c r="F4091" s="10">
        <v>700</v>
      </c>
      <c r="G4091" s="10">
        <v>700</v>
      </c>
      <c r="H4091" s="10" t="s">
        <v>291</v>
      </c>
      <c r="I4091" s="10" t="str">
        <f>_xlfn.XLOOKUP(E4091,Country_MZ[MARKET_NODE],Country_MZ[COUNTRY_NAME])</f>
        <v>LITHUANIA</v>
      </c>
      <c r="J4091" s="10" t="str">
        <f>_xlfn.XLOOKUP(A4091,Country_MZ[MARKET_NODE],Country_MZ[COUNTRY_NAME])</f>
        <v>POLAND</v>
      </c>
    </row>
    <row r="4092" spans="1:10" hidden="1">
      <c r="A4092" s="10" t="s">
        <v>79</v>
      </c>
      <c r="B4092" s="10" t="s">
        <v>63</v>
      </c>
      <c r="C4092" s="10" t="s">
        <v>492</v>
      </c>
      <c r="D4092" s="10">
        <v>2029</v>
      </c>
      <c r="E4092" s="10" t="s">
        <v>79</v>
      </c>
      <c r="F4092" s="10">
        <v>150</v>
      </c>
      <c r="G4092" s="10">
        <v>150</v>
      </c>
      <c r="H4092" s="10" t="s">
        <v>291</v>
      </c>
      <c r="I4092" s="10" t="str">
        <f>_xlfn.XLOOKUP(E4092,Country_MZ[MARKET_NODE],Country_MZ[COUNTRY_NAME])</f>
        <v>POLAND</v>
      </c>
      <c r="J4092" s="10" t="str">
        <f>_xlfn.XLOOKUP(A4092,Country_MZ[MARKET_NODE],Country_MZ[COUNTRY_NAME])</f>
        <v>POLAND</v>
      </c>
    </row>
    <row r="4093" spans="1:10" hidden="1">
      <c r="A4093" s="10" t="s">
        <v>79</v>
      </c>
      <c r="B4093" s="10" t="s">
        <v>63</v>
      </c>
      <c r="C4093" s="10" t="s">
        <v>492</v>
      </c>
      <c r="D4093" s="10">
        <v>2030</v>
      </c>
      <c r="E4093" s="10" t="s">
        <v>63</v>
      </c>
      <c r="F4093" s="10">
        <v>700</v>
      </c>
      <c r="G4093" s="10">
        <v>700</v>
      </c>
      <c r="H4093" s="10" t="s">
        <v>291</v>
      </c>
      <c r="I4093" s="10" t="str">
        <f>_xlfn.XLOOKUP(E4093,Country_MZ[MARKET_NODE],Country_MZ[COUNTRY_NAME])</f>
        <v>LITHUANIA</v>
      </c>
      <c r="J4093" s="10" t="str">
        <f>_xlfn.XLOOKUP(A4093,Country_MZ[MARKET_NODE],Country_MZ[COUNTRY_NAME])</f>
        <v>POLAND</v>
      </c>
    </row>
    <row r="4094" spans="1:10" hidden="1">
      <c r="A4094" s="10" t="s">
        <v>79</v>
      </c>
      <c r="B4094" s="10" t="s">
        <v>63</v>
      </c>
      <c r="C4094" s="10" t="s">
        <v>492</v>
      </c>
      <c r="D4094" s="10">
        <v>2030</v>
      </c>
      <c r="E4094" s="10" t="s">
        <v>79</v>
      </c>
      <c r="F4094" s="10">
        <v>150</v>
      </c>
      <c r="G4094" s="10">
        <v>150</v>
      </c>
      <c r="H4094" s="10" t="s">
        <v>291</v>
      </c>
      <c r="I4094" s="10" t="str">
        <f>_xlfn.XLOOKUP(E4094,Country_MZ[MARKET_NODE],Country_MZ[COUNTRY_NAME])</f>
        <v>POLAND</v>
      </c>
      <c r="J4094" s="10" t="str">
        <f>_xlfn.XLOOKUP(A4094,Country_MZ[MARKET_NODE],Country_MZ[COUNTRY_NAME])</f>
        <v>POLAND</v>
      </c>
    </row>
    <row r="4095" spans="1:10" hidden="1">
      <c r="A4095" s="10" t="s">
        <v>79</v>
      </c>
      <c r="B4095" s="10" t="s">
        <v>63</v>
      </c>
      <c r="C4095" s="10" t="s">
        <v>492</v>
      </c>
      <c r="D4095" s="10">
        <v>2031</v>
      </c>
      <c r="E4095" s="10" t="s">
        <v>63</v>
      </c>
      <c r="F4095" s="10">
        <v>700</v>
      </c>
      <c r="G4095" s="10">
        <v>700</v>
      </c>
      <c r="H4095" s="10" t="s">
        <v>291</v>
      </c>
      <c r="I4095" s="10" t="str">
        <f>_xlfn.XLOOKUP(E4095,Country_MZ[MARKET_NODE],Country_MZ[COUNTRY_NAME])</f>
        <v>LITHUANIA</v>
      </c>
      <c r="J4095" s="10" t="str">
        <f>_xlfn.XLOOKUP(A4095,Country_MZ[MARKET_NODE],Country_MZ[COUNTRY_NAME])</f>
        <v>POLAND</v>
      </c>
    </row>
    <row r="4096" spans="1:10" hidden="1">
      <c r="A4096" s="10" t="s">
        <v>79</v>
      </c>
      <c r="B4096" s="10" t="s">
        <v>63</v>
      </c>
      <c r="C4096" s="10" t="s">
        <v>492</v>
      </c>
      <c r="D4096" s="10">
        <v>2031</v>
      </c>
      <c r="E4096" s="10" t="s">
        <v>79</v>
      </c>
      <c r="F4096" s="10">
        <v>150</v>
      </c>
      <c r="G4096" s="10">
        <v>150</v>
      </c>
      <c r="H4096" s="10" t="s">
        <v>291</v>
      </c>
      <c r="I4096" s="10" t="str">
        <f>_xlfn.XLOOKUP(E4096,Country_MZ[MARKET_NODE],Country_MZ[COUNTRY_NAME])</f>
        <v>POLAND</v>
      </c>
      <c r="J4096" s="10" t="str">
        <f>_xlfn.XLOOKUP(A4096,Country_MZ[MARKET_NODE],Country_MZ[COUNTRY_NAME])</f>
        <v>POLAND</v>
      </c>
    </row>
    <row r="4097" spans="1:10" hidden="1">
      <c r="A4097" s="10" t="s">
        <v>79</v>
      </c>
      <c r="B4097" s="10" t="s">
        <v>63</v>
      </c>
      <c r="C4097" s="10" t="s">
        <v>492</v>
      </c>
      <c r="D4097" s="10">
        <v>2032</v>
      </c>
      <c r="E4097" s="10" t="s">
        <v>63</v>
      </c>
      <c r="F4097" s="10">
        <v>700</v>
      </c>
      <c r="G4097" s="10">
        <v>700</v>
      </c>
      <c r="H4097" s="10" t="s">
        <v>291</v>
      </c>
      <c r="I4097" s="10" t="str">
        <f>_xlfn.XLOOKUP(E4097,Country_MZ[MARKET_NODE],Country_MZ[COUNTRY_NAME])</f>
        <v>LITHUANIA</v>
      </c>
      <c r="J4097" s="10" t="str">
        <f>_xlfn.XLOOKUP(A4097,Country_MZ[MARKET_NODE],Country_MZ[COUNTRY_NAME])</f>
        <v>POLAND</v>
      </c>
    </row>
    <row r="4098" spans="1:10" hidden="1">
      <c r="A4098" s="10" t="s">
        <v>79</v>
      </c>
      <c r="B4098" s="10" t="s">
        <v>63</v>
      </c>
      <c r="C4098" s="10" t="s">
        <v>492</v>
      </c>
      <c r="D4098" s="10">
        <v>2032</v>
      </c>
      <c r="E4098" s="10" t="s">
        <v>79</v>
      </c>
      <c r="F4098" s="10">
        <v>150</v>
      </c>
      <c r="G4098" s="10">
        <v>150</v>
      </c>
      <c r="H4098" s="10" t="s">
        <v>291</v>
      </c>
      <c r="I4098" s="10" t="str">
        <f>_xlfn.XLOOKUP(E4098,Country_MZ[MARKET_NODE],Country_MZ[COUNTRY_NAME])</f>
        <v>POLAND</v>
      </c>
      <c r="J4098" s="10" t="str">
        <f>_xlfn.XLOOKUP(A4098,Country_MZ[MARKET_NODE],Country_MZ[COUNTRY_NAME])</f>
        <v>POLAND</v>
      </c>
    </row>
    <row r="4099" spans="1:10" hidden="1">
      <c r="A4099" s="10" t="s">
        <v>79</v>
      </c>
      <c r="B4099" s="10" t="s">
        <v>63</v>
      </c>
      <c r="C4099" s="10" t="s">
        <v>492</v>
      </c>
      <c r="D4099" s="10">
        <v>2033</v>
      </c>
      <c r="E4099" s="10" t="s">
        <v>63</v>
      </c>
      <c r="F4099" s="10">
        <v>700</v>
      </c>
      <c r="G4099" s="10">
        <v>700</v>
      </c>
      <c r="H4099" s="10" t="s">
        <v>291</v>
      </c>
      <c r="I4099" s="10" t="str">
        <f>_xlfn.XLOOKUP(E4099,Country_MZ[MARKET_NODE],Country_MZ[COUNTRY_NAME])</f>
        <v>LITHUANIA</v>
      </c>
      <c r="J4099" s="10" t="str">
        <f>_xlfn.XLOOKUP(A4099,Country_MZ[MARKET_NODE],Country_MZ[COUNTRY_NAME])</f>
        <v>POLAND</v>
      </c>
    </row>
    <row r="4100" spans="1:10" hidden="1">
      <c r="A4100" s="10" t="s">
        <v>79</v>
      </c>
      <c r="B4100" s="10" t="s">
        <v>63</v>
      </c>
      <c r="C4100" s="10" t="s">
        <v>492</v>
      </c>
      <c r="D4100" s="10">
        <v>2033</v>
      </c>
      <c r="E4100" s="10" t="s">
        <v>79</v>
      </c>
      <c r="F4100" s="10">
        <v>150</v>
      </c>
      <c r="G4100" s="10">
        <v>150</v>
      </c>
      <c r="H4100" s="10" t="s">
        <v>291</v>
      </c>
      <c r="I4100" s="10" t="str">
        <f>_xlfn.XLOOKUP(E4100,Country_MZ[MARKET_NODE],Country_MZ[COUNTRY_NAME])</f>
        <v>POLAND</v>
      </c>
      <c r="J4100" s="10" t="str">
        <f>_xlfn.XLOOKUP(A4100,Country_MZ[MARKET_NODE],Country_MZ[COUNTRY_NAME])</f>
        <v>POLAND</v>
      </c>
    </row>
    <row r="4101" spans="1:10" hidden="1">
      <c r="A4101" s="10" t="s">
        <v>79</v>
      </c>
      <c r="B4101" s="10" t="s">
        <v>63</v>
      </c>
      <c r="C4101" s="10" t="s">
        <v>492</v>
      </c>
      <c r="D4101" s="10">
        <v>2034</v>
      </c>
      <c r="E4101" s="10" t="s">
        <v>63</v>
      </c>
      <c r="F4101" s="10">
        <v>700</v>
      </c>
      <c r="G4101" s="10">
        <v>700</v>
      </c>
      <c r="H4101" s="10" t="s">
        <v>291</v>
      </c>
      <c r="I4101" s="10" t="str">
        <f>_xlfn.XLOOKUP(E4101,Country_MZ[MARKET_NODE],Country_MZ[COUNTRY_NAME])</f>
        <v>LITHUANIA</v>
      </c>
      <c r="J4101" s="10" t="str">
        <f>_xlfn.XLOOKUP(A4101,Country_MZ[MARKET_NODE],Country_MZ[COUNTRY_NAME])</f>
        <v>POLAND</v>
      </c>
    </row>
    <row r="4102" spans="1:10" hidden="1">
      <c r="A4102" s="10" t="s">
        <v>79</v>
      </c>
      <c r="B4102" s="10" t="s">
        <v>63</v>
      </c>
      <c r="C4102" s="10" t="s">
        <v>492</v>
      </c>
      <c r="D4102" s="10">
        <v>2034</v>
      </c>
      <c r="E4102" s="10" t="s">
        <v>79</v>
      </c>
      <c r="F4102" s="10">
        <v>150</v>
      </c>
      <c r="G4102" s="10">
        <v>150</v>
      </c>
      <c r="H4102" s="10" t="s">
        <v>291</v>
      </c>
      <c r="I4102" s="10" t="str">
        <f>_xlfn.XLOOKUP(E4102,Country_MZ[MARKET_NODE],Country_MZ[COUNTRY_NAME])</f>
        <v>POLAND</v>
      </c>
      <c r="J4102" s="10" t="str">
        <f>_xlfn.XLOOKUP(A4102,Country_MZ[MARKET_NODE],Country_MZ[COUNTRY_NAME])</f>
        <v>POLAND</v>
      </c>
    </row>
    <row r="4103" spans="1:10" hidden="1">
      <c r="A4103" s="10" t="s">
        <v>79</v>
      </c>
      <c r="B4103" s="10" t="s">
        <v>63</v>
      </c>
      <c r="C4103" s="10" t="s">
        <v>492</v>
      </c>
      <c r="D4103" s="10">
        <v>2035</v>
      </c>
      <c r="E4103" s="10" t="s">
        <v>63</v>
      </c>
      <c r="F4103" s="10">
        <v>700</v>
      </c>
      <c r="G4103" s="10">
        <v>700</v>
      </c>
      <c r="H4103" s="10" t="s">
        <v>291</v>
      </c>
      <c r="I4103" s="10" t="str">
        <f>_xlfn.XLOOKUP(E4103,Country_MZ[MARKET_NODE],Country_MZ[COUNTRY_NAME])</f>
        <v>LITHUANIA</v>
      </c>
      <c r="J4103" s="10" t="str">
        <f>_xlfn.XLOOKUP(A4103,Country_MZ[MARKET_NODE],Country_MZ[COUNTRY_NAME])</f>
        <v>POLAND</v>
      </c>
    </row>
    <row r="4104" spans="1:10" hidden="1">
      <c r="A4104" s="10" t="s">
        <v>79</v>
      </c>
      <c r="B4104" s="10" t="s">
        <v>63</v>
      </c>
      <c r="C4104" s="10" t="s">
        <v>492</v>
      </c>
      <c r="D4104" s="10">
        <v>2035</v>
      </c>
      <c r="E4104" s="10" t="s">
        <v>79</v>
      </c>
      <c r="F4104" s="10">
        <v>850</v>
      </c>
      <c r="G4104" s="10">
        <v>850</v>
      </c>
      <c r="H4104" s="10" t="s">
        <v>291</v>
      </c>
      <c r="I4104" s="10" t="str">
        <f>_xlfn.XLOOKUP(E4104,Country_MZ[MARKET_NODE],Country_MZ[COUNTRY_NAME])</f>
        <v>POLAND</v>
      </c>
      <c r="J4104" s="10" t="str">
        <f>_xlfn.XLOOKUP(A4104,Country_MZ[MARKET_NODE],Country_MZ[COUNTRY_NAME])</f>
        <v>POLAND</v>
      </c>
    </row>
    <row r="4105" spans="1:10" hidden="1">
      <c r="A4105" s="10" t="s">
        <v>79</v>
      </c>
      <c r="B4105" s="10" t="s">
        <v>277</v>
      </c>
      <c r="C4105" s="10" t="s">
        <v>493</v>
      </c>
      <c r="D4105" s="10">
        <v>2025</v>
      </c>
      <c r="E4105" s="10" t="s">
        <v>79</v>
      </c>
      <c r="F4105" s="10">
        <v>0</v>
      </c>
      <c r="G4105" s="10">
        <v>0</v>
      </c>
      <c r="H4105" s="10" t="s">
        <v>291</v>
      </c>
      <c r="I4105" s="10" t="str">
        <f>_xlfn.XLOOKUP(E4105,Country_MZ[MARKET_NODE],Country_MZ[COUNTRY_NAME])</f>
        <v>POLAND</v>
      </c>
      <c r="J4105" s="10" t="str">
        <f>_xlfn.XLOOKUP(A4105,Country_MZ[MARKET_NODE],Country_MZ[COUNTRY_NAME])</f>
        <v>POLAND</v>
      </c>
    </row>
    <row r="4106" spans="1:10" hidden="1">
      <c r="A4106" s="10" t="s">
        <v>79</v>
      </c>
      <c r="B4106" s="10" t="s">
        <v>277</v>
      </c>
      <c r="C4106" s="10" t="s">
        <v>493</v>
      </c>
      <c r="D4106" s="10">
        <v>2026</v>
      </c>
      <c r="E4106" s="10" t="s">
        <v>79</v>
      </c>
      <c r="F4106" s="10">
        <v>3000</v>
      </c>
      <c r="G4106" s="10">
        <v>3000</v>
      </c>
      <c r="H4106" s="10" t="s">
        <v>291</v>
      </c>
      <c r="I4106" s="10" t="str">
        <f>_xlfn.XLOOKUP(E4106,Country_MZ[MARKET_NODE],Country_MZ[COUNTRY_NAME])</f>
        <v>POLAND</v>
      </c>
      <c r="J4106" s="10" t="str">
        <f>_xlfn.XLOOKUP(A4106,Country_MZ[MARKET_NODE],Country_MZ[COUNTRY_NAME])</f>
        <v>POLAND</v>
      </c>
    </row>
    <row r="4107" spans="1:10" hidden="1">
      <c r="A4107" s="10" t="s">
        <v>79</v>
      </c>
      <c r="B4107" s="10" t="s">
        <v>277</v>
      </c>
      <c r="C4107" s="10" t="s">
        <v>493</v>
      </c>
      <c r="D4107" s="10">
        <v>2027</v>
      </c>
      <c r="E4107" s="10" t="s">
        <v>79</v>
      </c>
      <c r="F4107" s="10">
        <v>3000</v>
      </c>
      <c r="G4107" s="10">
        <v>3000</v>
      </c>
      <c r="H4107" s="10" t="s">
        <v>291</v>
      </c>
      <c r="I4107" s="10" t="str">
        <f>_xlfn.XLOOKUP(E4107,Country_MZ[MARKET_NODE],Country_MZ[COUNTRY_NAME])</f>
        <v>POLAND</v>
      </c>
      <c r="J4107" s="10" t="str">
        <f>_xlfn.XLOOKUP(A4107,Country_MZ[MARKET_NODE],Country_MZ[COUNTRY_NAME])</f>
        <v>POLAND</v>
      </c>
    </row>
    <row r="4108" spans="1:10" hidden="1">
      <c r="A4108" s="10" t="s">
        <v>79</v>
      </c>
      <c r="B4108" s="10" t="s">
        <v>277</v>
      </c>
      <c r="C4108" s="10" t="s">
        <v>493</v>
      </c>
      <c r="D4108" s="10">
        <v>2028</v>
      </c>
      <c r="E4108" s="10" t="s">
        <v>79</v>
      </c>
      <c r="F4108" s="10">
        <v>3000</v>
      </c>
      <c r="G4108" s="10">
        <v>3000</v>
      </c>
      <c r="H4108" s="10" t="s">
        <v>291</v>
      </c>
      <c r="I4108" s="10" t="str">
        <f>_xlfn.XLOOKUP(E4108,Country_MZ[MARKET_NODE],Country_MZ[COUNTRY_NAME])</f>
        <v>POLAND</v>
      </c>
      <c r="J4108" s="10" t="str">
        <f>_xlfn.XLOOKUP(A4108,Country_MZ[MARKET_NODE],Country_MZ[COUNTRY_NAME])</f>
        <v>POLAND</v>
      </c>
    </row>
    <row r="4109" spans="1:10" hidden="1">
      <c r="A4109" s="10" t="s">
        <v>79</v>
      </c>
      <c r="B4109" s="10" t="s">
        <v>277</v>
      </c>
      <c r="C4109" s="10" t="s">
        <v>493</v>
      </c>
      <c r="D4109" s="10">
        <v>2029</v>
      </c>
      <c r="E4109" s="10" t="s">
        <v>79</v>
      </c>
      <c r="F4109" s="10">
        <v>3000</v>
      </c>
      <c r="G4109" s="10">
        <v>3000</v>
      </c>
      <c r="H4109" s="10" t="s">
        <v>291</v>
      </c>
      <c r="I4109" s="10" t="str">
        <f>_xlfn.XLOOKUP(E4109,Country_MZ[MARKET_NODE],Country_MZ[COUNTRY_NAME])</f>
        <v>POLAND</v>
      </c>
      <c r="J4109" s="10" t="str">
        <f>_xlfn.XLOOKUP(A4109,Country_MZ[MARKET_NODE],Country_MZ[COUNTRY_NAME])</f>
        <v>POLAND</v>
      </c>
    </row>
    <row r="4110" spans="1:10" hidden="1">
      <c r="A4110" s="10" t="s">
        <v>79</v>
      </c>
      <c r="B4110" s="10" t="s">
        <v>277</v>
      </c>
      <c r="C4110" s="10" t="s">
        <v>493</v>
      </c>
      <c r="D4110" s="10">
        <v>2030</v>
      </c>
      <c r="E4110" s="10" t="s">
        <v>79</v>
      </c>
      <c r="F4110" s="10">
        <v>3000</v>
      </c>
      <c r="G4110" s="10">
        <v>3000</v>
      </c>
      <c r="H4110" s="10" t="s">
        <v>291</v>
      </c>
      <c r="I4110" s="10" t="str">
        <f>_xlfn.XLOOKUP(E4110,Country_MZ[MARKET_NODE],Country_MZ[COUNTRY_NAME])</f>
        <v>POLAND</v>
      </c>
      <c r="J4110" s="10" t="str">
        <f>_xlfn.XLOOKUP(A4110,Country_MZ[MARKET_NODE],Country_MZ[COUNTRY_NAME])</f>
        <v>POLAND</v>
      </c>
    </row>
    <row r="4111" spans="1:10" hidden="1">
      <c r="A4111" s="10" t="s">
        <v>79</v>
      </c>
      <c r="B4111" s="10" t="s">
        <v>277</v>
      </c>
      <c r="C4111" s="10" t="s">
        <v>493</v>
      </c>
      <c r="D4111" s="10">
        <v>2031</v>
      </c>
      <c r="E4111" s="10" t="s">
        <v>79</v>
      </c>
      <c r="F4111" s="10">
        <v>3000</v>
      </c>
      <c r="G4111" s="10">
        <v>3000</v>
      </c>
      <c r="H4111" s="10" t="s">
        <v>291</v>
      </c>
      <c r="I4111" s="10" t="str">
        <f>_xlfn.XLOOKUP(E4111,Country_MZ[MARKET_NODE],Country_MZ[COUNTRY_NAME])</f>
        <v>POLAND</v>
      </c>
      <c r="J4111" s="10" t="str">
        <f>_xlfn.XLOOKUP(A4111,Country_MZ[MARKET_NODE],Country_MZ[COUNTRY_NAME])</f>
        <v>POLAND</v>
      </c>
    </row>
    <row r="4112" spans="1:10" hidden="1">
      <c r="A4112" s="10" t="s">
        <v>79</v>
      </c>
      <c r="B4112" s="10" t="s">
        <v>277</v>
      </c>
      <c r="C4112" s="10" t="s">
        <v>493</v>
      </c>
      <c r="D4112" s="10">
        <v>2032</v>
      </c>
      <c r="E4112" s="10" t="s">
        <v>79</v>
      </c>
      <c r="F4112" s="10">
        <v>3000</v>
      </c>
      <c r="G4112" s="10">
        <v>3000</v>
      </c>
      <c r="H4112" s="10" t="s">
        <v>291</v>
      </c>
      <c r="I4112" s="10" t="str">
        <f>_xlfn.XLOOKUP(E4112,Country_MZ[MARKET_NODE],Country_MZ[COUNTRY_NAME])</f>
        <v>POLAND</v>
      </c>
      <c r="J4112" s="10" t="str">
        <f>_xlfn.XLOOKUP(A4112,Country_MZ[MARKET_NODE],Country_MZ[COUNTRY_NAME])</f>
        <v>POLAND</v>
      </c>
    </row>
    <row r="4113" spans="1:10" hidden="1">
      <c r="A4113" s="10" t="s">
        <v>79</v>
      </c>
      <c r="B4113" s="10" t="s">
        <v>277</v>
      </c>
      <c r="C4113" s="10" t="s">
        <v>493</v>
      </c>
      <c r="D4113" s="10">
        <v>2033</v>
      </c>
      <c r="E4113" s="10" t="s">
        <v>79</v>
      </c>
      <c r="F4113" s="10">
        <v>3000</v>
      </c>
      <c r="G4113" s="10">
        <v>3000</v>
      </c>
      <c r="H4113" s="10" t="s">
        <v>291</v>
      </c>
      <c r="I4113" s="10" t="str">
        <f>_xlfn.XLOOKUP(E4113,Country_MZ[MARKET_NODE],Country_MZ[COUNTRY_NAME])</f>
        <v>POLAND</v>
      </c>
      <c r="J4113" s="10" t="str">
        <f>_xlfn.XLOOKUP(A4113,Country_MZ[MARKET_NODE],Country_MZ[COUNTRY_NAME])</f>
        <v>POLAND</v>
      </c>
    </row>
    <row r="4114" spans="1:10" hidden="1">
      <c r="A4114" s="10" t="s">
        <v>79</v>
      </c>
      <c r="B4114" s="10" t="s">
        <v>277</v>
      </c>
      <c r="C4114" s="10" t="s">
        <v>493</v>
      </c>
      <c r="D4114" s="10">
        <v>2034</v>
      </c>
      <c r="E4114" s="10" t="s">
        <v>79</v>
      </c>
      <c r="F4114" s="10">
        <v>3000</v>
      </c>
      <c r="G4114" s="10">
        <v>3000</v>
      </c>
      <c r="H4114" s="10" t="s">
        <v>291</v>
      </c>
      <c r="I4114" s="10" t="str">
        <f>_xlfn.XLOOKUP(E4114,Country_MZ[MARKET_NODE],Country_MZ[COUNTRY_NAME])</f>
        <v>POLAND</v>
      </c>
      <c r="J4114" s="10" t="str">
        <f>_xlfn.XLOOKUP(A4114,Country_MZ[MARKET_NODE],Country_MZ[COUNTRY_NAME])</f>
        <v>POLAND</v>
      </c>
    </row>
    <row r="4115" spans="1:10" hidden="1">
      <c r="A4115" s="10" t="s">
        <v>79</v>
      </c>
      <c r="B4115" s="10" t="s">
        <v>277</v>
      </c>
      <c r="C4115" s="10" t="s">
        <v>493</v>
      </c>
      <c r="D4115" s="10">
        <v>2035</v>
      </c>
      <c r="E4115" s="10" t="s">
        <v>79</v>
      </c>
      <c r="F4115" s="10">
        <v>3000</v>
      </c>
      <c r="G4115" s="10">
        <v>3000</v>
      </c>
      <c r="H4115" s="10" t="s">
        <v>291</v>
      </c>
      <c r="I4115" s="10" t="str">
        <f>_xlfn.XLOOKUP(E4115,Country_MZ[MARKET_NODE],Country_MZ[COUNTRY_NAME])</f>
        <v>POLAND</v>
      </c>
      <c r="J4115" s="10" t="str">
        <f>_xlfn.XLOOKUP(A4115,Country_MZ[MARKET_NODE],Country_MZ[COUNTRY_NAME])</f>
        <v>POLAND</v>
      </c>
    </row>
    <row r="4116" spans="1:10" hidden="1">
      <c r="A4116" s="10" t="s">
        <v>79</v>
      </c>
      <c r="B4116" s="10" t="s">
        <v>86</v>
      </c>
      <c r="C4116" s="10" t="s">
        <v>494</v>
      </c>
      <c r="D4116" s="10">
        <v>2025</v>
      </c>
      <c r="E4116" s="10" t="s">
        <v>79</v>
      </c>
      <c r="F4116" s="10">
        <v>0</v>
      </c>
      <c r="G4116" s="10">
        <v>0</v>
      </c>
      <c r="H4116" s="10" t="s">
        <v>291</v>
      </c>
      <c r="I4116" s="10" t="str">
        <f>_xlfn.XLOOKUP(E4116,Country_MZ[MARKET_NODE],Country_MZ[COUNTRY_NAME])</f>
        <v>POLAND</v>
      </c>
      <c r="J4116" s="10" t="str">
        <f>_xlfn.XLOOKUP(A4116,Country_MZ[MARKET_NODE],Country_MZ[COUNTRY_NAME])</f>
        <v>POLAND</v>
      </c>
    </row>
    <row r="4117" spans="1:10" hidden="1">
      <c r="A4117" s="10" t="s">
        <v>79</v>
      </c>
      <c r="B4117" s="10" t="s">
        <v>86</v>
      </c>
      <c r="C4117" s="10" t="s">
        <v>494</v>
      </c>
      <c r="D4117" s="10">
        <v>2025</v>
      </c>
      <c r="E4117" s="10" t="s">
        <v>86</v>
      </c>
      <c r="F4117" s="10">
        <v>600</v>
      </c>
      <c r="G4117" s="10">
        <v>600</v>
      </c>
      <c r="H4117" s="10" t="s">
        <v>291</v>
      </c>
      <c r="I4117" s="10" t="str">
        <f>_xlfn.XLOOKUP(E4117,Country_MZ[MARKET_NODE],Country_MZ[COUNTRY_NAME])</f>
        <v>SWEDEN</v>
      </c>
      <c r="J4117" s="10" t="str">
        <f>_xlfn.XLOOKUP(A4117,Country_MZ[MARKET_NODE],Country_MZ[COUNTRY_NAME])</f>
        <v>POLAND</v>
      </c>
    </row>
    <row r="4118" spans="1:10" hidden="1">
      <c r="A4118" s="10" t="s">
        <v>79</v>
      </c>
      <c r="B4118" s="10" t="s">
        <v>86</v>
      </c>
      <c r="C4118" s="10" t="s">
        <v>494</v>
      </c>
      <c r="D4118" s="10">
        <v>2026</v>
      </c>
      <c r="E4118" s="10" t="s">
        <v>79</v>
      </c>
      <c r="F4118" s="10">
        <v>600</v>
      </c>
      <c r="G4118" s="10">
        <v>600</v>
      </c>
      <c r="H4118" s="10" t="s">
        <v>291</v>
      </c>
      <c r="I4118" s="10" t="str">
        <f>_xlfn.XLOOKUP(E4118,Country_MZ[MARKET_NODE],Country_MZ[COUNTRY_NAME])</f>
        <v>POLAND</v>
      </c>
      <c r="J4118" s="10" t="str">
        <f>_xlfn.XLOOKUP(A4118,Country_MZ[MARKET_NODE],Country_MZ[COUNTRY_NAME])</f>
        <v>POLAND</v>
      </c>
    </row>
    <row r="4119" spans="1:10" hidden="1">
      <c r="A4119" s="10" t="s">
        <v>79</v>
      </c>
      <c r="B4119" s="10" t="s">
        <v>86</v>
      </c>
      <c r="C4119" s="10" t="s">
        <v>494</v>
      </c>
      <c r="D4119" s="10">
        <v>2026</v>
      </c>
      <c r="E4119" s="10" t="s">
        <v>86</v>
      </c>
      <c r="F4119" s="10">
        <v>600</v>
      </c>
      <c r="G4119" s="10">
        <v>600</v>
      </c>
      <c r="H4119" s="10" t="s">
        <v>291</v>
      </c>
      <c r="I4119" s="10" t="str">
        <f>_xlfn.XLOOKUP(E4119,Country_MZ[MARKET_NODE],Country_MZ[COUNTRY_NAME])</f>
        <v>SWEDEN</v>
      </c>
      <c r="J4119" s="10" t="str">
        <f>_xlfn.XLOOKUP(A4119,Country_MZ[MARKET_NODE],Country_MZ[COUNTRY_NAME])</f>
        <v>POLAND</v>
      </c>
    </row>
    <row r="4120" spans="1:10" hidden="1">
      <c r="A4120" s="10" t="s">
        <v>79</v>
      </c>
      <c r="B4120" s="10" t="s">
        <v>86</v>
      </c>
      <c r="C4120" s="10" t="s">
        <v>494</v>
      </c>
      <c r="D4120" s="10">
        <v>2027</v>
      </c>
      <c r="E4120" s="10" t="s">
        <v>79</v>
      </c>
      <c r="F4120" s="10">
        <v>600</v>
      </c>
      <c r="G4120" s="10">
        <v>600</v>
      </c>
      <c r="H4120" s="10" t="s">
        <v>291</v>
      </c>
      <c r="I4120" s="10" t="str">
        <f>_xlfn.XLOOKUP(E4120,Country_MZ[MARKET_NODE],Country_MZ[COUNTRY_NAME])</f>
        <v>POLAND</v>
      </c>
      <c r="J4120" s="10" t="str">
        <f>_xlfn.XLOOKUP(A4120,Country_MZ[MARKET_NODE],Country_MZ[COUNTRY_NAME])</f>
        <v>POLAND</v>
      </c>
    </row>
    <row r="4121" spans="1:10" hidden="1">
      <c r="A4121" s="10" t="s">
        <v>79</v>
      </c>
      <c r="B4121" s="10" t="s">
        <v>86</v>
      </c>
      <c r="C4121" s="10" t="s">
        <v>494</v>
      </c>
      <c r="D4121" s="10">
        <v>2027</v>
      </c>
      <c r="E4121" s="10" t="s">
        <v>86</v>
      </c>
      <c r="F4121" s="10">
        <v>600</v>
      </c>
      <c r="G4121" s="10">
        <v>600</v>
      </c>
      <c r="H4121" s="10" t="s">
        <v>291</v>
      </c>
      <c r="I4121" s="10" t="str">
        <f>_xlfn.XLOOKUP(E4121,Country_MZ[MARKET_NODE],Country_MZ[COUNTRY_NAME])</f>
        <v>SWEDEN</v>
      </c>
      <c r="J4121" s="10" t="str">
        <f>_xlfn.XLOOKUP(A4121,Country_MZ[MARKET_NODE],Country_MZ[COUNTRY_NAME])</f>
        <v>POLAND</v>
      </c>
    </row>
    <row r="4122" spans="1:10" hidden="1">
      <c r="A4122" s="10" t="s">
        <v>79</v>
      </c>
      <c r="B4122" s="10" t="s">
        <v>86</v>
      </c>
      <c r="C4122" s="10" t="s">
        <v>494</v>
      </c>
      <c r="D4122" s="10">
        <v>2028</v>
      </c>
      <c r="E4122" s="10" t="s">
        <v>79</v>
      </c>
      <c r="F4122" s="10">
        <v>600</v>
      </c>
      <c r="G4122" s="10">
        <v>600</v>
      </c>
      <c r="H4122" s="10" t="s">
        <v>291</v>
      </c>
      <c r="I4122" s="10" t="str">
        <f>_xlfn.XLOOKUP(E4122,Country_MZ[MARKET_NODE],Country_MZ[COUNTRY_NAME])</f>
        <v>POLAND</v>
      </c>
      <c r="J4122" s="10" t="str">
        <f>_xlfn.XLOOKUP(A4122,Country_MZ[MARKET_NODE],Country_MZ[COUNTRY_NAME])</f>
        <v>POLAND</v>
      </c>
    </row>
    <row r="4123" spans="1:10" hidden="1">
      <c r="A4123" s="10" t="s">
        <v>79</v>
      </c>
      <c r="B4123" s="10" t="s">
        <v>86</v>
      </c>
      <c r="C4123" s="10" t="s">
        <v>494</v>
      </c>
      <c r="D4123" s="10">
        <v>2028</v>
      </c>
      <c r="E4123" s="10" t="s">
        <v>86</v>
      </c>
      <c r="F4123" s="10">
        <v>600</v>
      </c>
      <c r="G4123" s="10">
        <v>600</v>
      </c>
      <c r="H4123" s="10" t="s">
        <v>291</v>
      </c>
      <c r="I4123" s="10" t="str">
        <f>_xlfn.XLOOKUP(E4123,Country_MZ[MARKET_NODE],Country_MZ[COUNTRY_NAME])</f>
        <v>SWEDEN</v>
      </c>
      <c r="J4123" s="10" t="str">
        <f>_xlfn.XLOOKUP(A4123,Country_MZ[MARKET_NODE],Country_MZ[COUNTRY_NAME])</f>
        <v>POLAND</v>
      </c>
    </row>
    <row r="4124" spans="1:10" hidden="1">
      <c r="A4124" s="10" t="s">
        <v>79</v>
      </c>
      <c r="B4124" s="10" t="s">
        <v>86</v>
      </c>
      <c r="C4124" s="10" t="s">
        <v>494</v>
      </c>
      <c r="D4124" s="10">
        <v>2029</v>
      </c>
      <c r="E4124" s="10" t="s">
        <v>79</v>
      </c>
      <c r="F4124" s="10">
        <v>600</v>
      </c>
      <c r="G4124" s="10">
        <v>600</v>
      </c>
      <c r="H4124" s="10" t="s">
        <v>291</v>
      </c>
      <c r="I4124" s="10" t="str">
        <f>_xlfn.XLOOKUP(E4124,Country_MZ[MARKET_NODE],Country_MZ[COUNTRY_NAME])</f>
        <v>POLAND</v>
      </c>
      <c r="J4124" s="10" t="str">
        <f>_xlfn.XLOOKUP(A4124,Country_MZ[MARKET_NODE],Country_MZ[COUNTRY_NAME])</f>
        <v>POLAND</v>
      </c>
    </row>
    <row r="4125" spans="1:10" hidden="1">
      <c r="A4125" s="10" t="s">
        <v>79</v>
      </c>
      <c r="B4125" s="10" t="s">
        <v>86</v>
      </c>
      <c r="C4125" s="10" t="s">
        <v>494</v>
      </c>
      <c r="D4125" s="10">
        <v>2029</v>
      </c>
      <c r="E4125" s="10" t="s">
        <v>86</v>
      </c>
      <c r="F4125" s="10">
        <v>600</v>
      </c>
      <c r="G4125" s="10">
        <v>600</v>
      </c>
      <c r="H4125" s="10" t="s">
        <v>291</v>
      </c>
      <c r="I4125" s="10" t="str">
        <f>_xlfn.XLOOKUP(E4125,Country_MZ[MARKET_NODE],Country_MZ[COUNTRY_NAME])</f>
        <v>SWEDEN</v>
      </c>
      <c r="J4125" s="10" t="str">
        <f>_xlfn.XLOOKUP(A4125,Country_MZ[MARKET_NODE],Country_MZ[COUNTRY_NAME])</f>
        <v>POLAND</v>
      </c>
    </row>
    <row r="4126" spans="1:10" hidden="1">
      <c r="A4126" s="10" t="s">
        <v>79</v>
      </c>
      <c r="B4126" s="10" t="s">
        <v>86</v>
      </c>
      <c r="C4126" s="10" t="s">
        <v>494</v>
      </c>
      <c r="D4126" s="10">
        <v>2030</v>
      </c>
      <c r="E4126" s="10" t="s">
        <v>79</v>
      </c>
      <c r="F4126" s="10">
        <v>600</v>
      </c>
      <c r="G4126" s="10">
        <v>600</v>
      </c>
      <c r="H4126" s="10" t="s">
        <v>291</v>
      </c>
      <c r="I4126" s="10" t="str">
        <f>_xlfn.XLOOKUP(E4126,Country_MZ[MARKET_NODE],Country_MZ[COUNTRY_NAME])</f>
        <v>POLAND</v>
      </c>
      <c r="J4126" s="10" t="str">
        <f>_xlfn.XLOOKUP(A4126,Country_MZ[MARKET_NODE],Country_MZ[COUNTRY_NAME])</f>
        <v>POLAND</v>
      </c>
    </row>
    <row r="4127" spans="1:10" hidden="1">
      <c r="A4127" s="10" t="s">
        <v>79</v>
      </c>
      <c r="B4127" s="10" t="s">
        <v>86</v>
      </c>
      <c r="C4127" s="10" t="s">
        <v>494</v>
      </c>
      <c r="D4127" s="10">
        <v>2030</v>
      </c>
      <c r="E4127" s="10" t="s">
        <v>86</v>
      </c>
      <c r="F4127" s="10">
        <v>600</v>
      </c>
      <c r="G4127" s="10">
        <v>600</v>
      </c>
      <c r="H4127" s="10" t="s">
        <v>291</v>
      </c>
      <c r="I4127" s="10" t="str">
        <f>_xlfn.XLOOKUP(E4127,Country_MZ[MARKET_NODE],Country_MZ[COUNTRY_NAME])</f>
        <v>SWEDEN</v>
      </c>
      <c r="J4127" s="10" t="str">
        <f>_xlfn.XLOOKUP(A4127,Country_MZ[MARKET_NODE],Country_MZ[COUNTRY_NAME])</f>
        <v>POLAND</v>
      </c>
    </row>
    <row r="4128" spans="1:10" hidden="1">
      <c r="A4128" s="10" t="s">
        <v>79</v>
      </c>
      <c r="B4128" s="10" t="s">
        <v>86</v>
      </c>
      <c r="C4128" s="10" t="s">
        <v>494</v>
      </c>
      <c r="D4128" s="10">
        <v>2031</v>
      </c>
      <c r="E4128" s="10" t="s">
        <v>79</v>
      </c>
      <c r="F4128" s="10">
        <v>600</v>
      </c>
      <c r="G4128" s="10">
        <v>600</v>
      </c>
      <c r="H4128" s="10" t="s">
        <v>291</v>
      </c>
      <c r="I4128" s="10" t="str">
        <f>_xlfn.XLOOKUP(E4128,Country_MZ[MARKET_NODE],Country_MZ[COUNTRY_NAME])</f>
        <v>POLAND</v>
      </c>
      <c r="J4128" s="10" t="str">
        <f>_xlfn.XLOOKUP(A4128,Country_MZ[MARKET_NODE],Country_MZ[COUNTRY_NAME])</f>
        <v>POLAND</v>
      </c>
    </row>
    <row r="4129" spans="1:10" hidden="1">
      <c r="A4129" s="10" t="s">
        <v>79</v>
      </c>
      <c r="B4129" s="10" t="s">
        <v>86</v>
      </c>
      <c r="C4129" s="10" t="s">
        <v>494</v>
      </c>
      <c r="D4129" s="10">
        <v>2031</v>
      </c>
      <c r="E4129" s="10" t="s">
        <v>86</v>
      </c>
      <c r="F4129" s="10">
        <v>600</v>
      </c>
      <c r="G4129" s="10">
        <v>600</v>
      </c>
      <c r="H4129" s="10" t="s">
        <v>291</v>
      </c>
      <c r="I4129" s="10" t="str">
        <f>_xlfn.XLOOKUP(E4129,Country_MZ[MARKET_NODE],Country_MZ[COUNTRY_NAME])</f>
        <v>SWEDEN</v>
      </c>
      <c r="J4129" s="10" t="str">
        <f>_xlfn.XLOOKUP(A4129,Country_MZ[MARKET_NODE],Country_MZ[COUNTRY_NAME])</f>
        <v>POLAND</v>
      </c>
    </row>
    <row r="4130" spans="1:10" hidden="1">
      <c r="A4130" s="10" t="s">
        <v>79</v>
      </c>
      <c r="B4130" s="10" t="s">
        <v>86</v>
      </c>
      <c r="C4130" s="10" t="s">
        <v>494</v>
      </c>
      <c r="D4130" s="10">
        <v>2032</v>
      </c>
      <c r="E4130" s="10" t="s">
        <v>79</v>
      </c>
      <c r="F4130" s="10">
        <v>600</v>
      </c>
      <c r="G4130" s="10">
        <v>600</v>
      </c>
      <c r="H4130" s="10" t="s">
        <v>291</v>
      </c>
      <c r="I4130" s="10" t="str">
        <f>_xlfn.XLOOKUP(E4130,Country_MZ[MARKET_NODE],Country_MZ[COUNTRY_NAME])</f>
        <v>POLAND</v>
      </c>
      <c r="J4130" s="10" t="str">
        <f>_xlfn.XLOOKUP(A4130,Country_MZ[MARKET_NODE],Country_MZ[COUNTRY_NAME])</f>
        <v>POLAND</v>
      </c>
    </row>
    <row r="4131" spans="1:10" hidden="1">
      <c r="A4131" s="10" t="s">
        <v>79</v>
      </c>
      <c r="B4131" s="10" t="s">
        <v>86</v>
      </c>
      <c r="C4131" s="10" t="s">
        <v>494</v>
      </c>
      <c r="D4131" s="10">
        <v>2032</v>
      </c>
      <c r="E4131" s="10" t="s">
        <v>86</v>
      </c>
      <c r="F4131" s="10">
        <v>600</v>
      </c>
      <c r="G4131" s="10">
        <v>600</v>
      </c>
      <c r="H4131" s="10" t="s">
        <v>291</v>
      </c>
      <c r="I4131" s="10" t="str">
        <f>_xlfn.XLOOKUP(E4131,Country_MZ[MARKET_NODE],Country_MZ[COUNTRY_NAME])</f>
        <v>SWEDEN</v>
      </c>
      <c r="J4131" s="10" t="str">
        <f>_xlfn.XLOOKUP(A4131,Country_MZ[MARKET_NODE],Country_MZ[COUNTRY_NAME])</f>
        <v>POLAND</v>
      </c>
    </row>
    <row r="4132" spans="1:10" hidden="1">
      <c r="A4132" s="10" t="s">
        <v>79</v>
      </c>
      <c r="B4132" s="10" t="s">
        <v>86</v>
      </c>
      <c r="C4132" s="10" t="s">
        <v>494</v>
      </c>
      <c r="D4132" s="10">
        <v>2033</v>
      </c>
      <c r="E4132" s="10" t="s">
        <v>79</v>
      </c>
      <c r="F4132" s="10">
        <v>600</v>
      </c>
      <c r="G4132" s="10">
        <v>600</v>
      </c>
      <c r="H4132" s="10" t="s">
        <v>291</v>
      </c>
      <c r="I4132" s="10" t="str">
        <f>_xlfn.XLOOKUP(E4132,Country_MZ[MARKET_NODE],Country_MZ[COUNTRY_NAME])</f>
        <v>POLAND</v>
      </c>
      <c r="J4132" s="10" t="str">
        <f>_xlfn.XLOOKUP(A4132,Country_MZ[MARKET_NODE],Country_MZ[COUNTRY_NAME])</f>
        <v>POLAND</v>
      </c>
    </row>
    <row r="4133" spans="1:10" hidden="1">
      <c r="A4133" s="10" t="s">
        <v>79</v>
      </c>
      <c r="B4133" s="10" t="s">
        <v>86</v>
      </c>
      <c r="C4133" s="10" t="s">
        <v>494</v>
      </c>
      <c r="D4133" s="10">
        <v>2033</v>
      </c>
      <c r="E4133" s="10" t="s">
        <v>86</v>
      </c>
      <c r="F4133" s="10">
        <v>600</v>
      </c>
      <c r="G4133" s="10">
        <v>600</v>
      </c>
      <c r="H4133" s="10" t="s">
        <v>291</v>
      </c>
      <c r="I4133" s="10" t="str">
        <f>_xlfn.XLOOKUP(E4133,Country_MZ[MARKET_NODE],Country_MZ[COUNTRY_NAME])</f>
        <v>SWEDEN</v>
      </c>
      <c r="J4133" s="10" t="str">
        <f>_xlfn.XLOOKUP(A4133,Country_MZ[MARKET_NODE],Country_MZ[COUNTRY_NAME])</f>
        <v>POLAND</v>
      </c>
    </row>
    <row r="4134" spans="1:10" hidden="1">
      <c r="A4134" s="10" t="s">
        <v>79</v>
      </c>
      <c r="B4134" s="10" t="s">
        <v>86</v>
      </c>
      <c r="C4134" s="10" t="s">
        <v>494</v>
      </c>
      <c r="D4134" s="10">
        <v>2034</v>
      </c>
      <c r="E4134" s="10" t="s">
        <v>79</v>
      </c>
      <c r="F4134" s="10">
        <v>600</v>
      </c>
      <c r="G4134" s="10">
        <v>600</v>
      </c>
      <c r="H4134" s="10" t="s">
        <v>291</v>
      </c>
      <c r="I4134" s="10" t="str">
        <f>_xlfn.XLOOKUP(E4134,Country_MZ[MARKET_NODE],Country_MZ[COUNTRY_NAME])</f>
        <v>POLAND</v>
      </c>
      <c r="J4134" s="10" t="str">
        <f>_xlfn.XLOOKUP(A4134,Country_MZ[MARKET_NODE],Country_MZ[COUNTRY_NAME])</f>
        <v>POLAND</v>
      </c>
    </row>
    <row r="4135" spans="1:10" hidden="1">
      <c r="A4135" s="10" t="s">
        <v>79</v>
      </c>
      <c r="B4135" s="10" t="s">
        <v>86</v>
      </c>
      <c r="C4135" s="10" t="s">
        <v>494</v>
      </c>
      <c r="D4135" s="10">
        <v>2034</v>
      </c>
      <c r="E4135" s="10" t="s">
        <v>86</v>
      </c>
      <c r="F4135" s="10">
        <v>600</v>
      </c>
      <c r="G4135" s="10">
        <v>600</v>
      </c>
      <c r="H4135" s="10" t="s">
        <v>291</v>
      </c>
      <c r="I4135" s="10" t="str">
        <f>_xlfn.XLOOKUP(E4135,Country_MZ[MARKET_NODE],Country_MZ[COUNTRY_NAME])</f>
        <v>SWEDEN</v>
      </c>
      <c r="J4135" s="10" t="str">
        <f>_xlfn.XLOOKUP(A4135,Country_MZ[MARKET_NODE],Country_MZ[COUNTRY_NAME])</f>
        <v>POLAND</v>
      </c>
    </row>
    <row r="4136" spans="1:10" hidden="1">
      <c r="A4136" s="10" t="s">
        <v>79</v>
      </c>
      <c r="B4136" s="10" t="s">
        <v>86</v>
      </c>
      <c r="C4136" s="10" t="s">
        <v>494</v>
      </c>
      <c r="D4136" s="10">
        <v>2035</v>
      </c>
      <c r="E4136" s="10" t="s">
        <v>79</v>
      </c>
      <c r="F4136" s="10">
        <v>600</v>
      </c>
      <c r="G4136" s="10">
        <v>600</v>
      </c>
      <c r="H4136" s="10" t="s">
        <v>291</v>
      </c>
      <c r="I4136" s="10" t="str">
        <f>_xlfn.XLOOKUP(E4136,Country_MZ[MARKET_NODE],Country_MZ[COUNTRY_NAME])</f>
        <v>POLAND</v>
      </c>
      <c r="J4136" s="10" t="str">
        <f>_xlfn.XLOOKUP(A4136,Country_MZ[MARKET_NODE],Country_MZ[COUNTRY_NAME])</f>
        <v>POLAND</v>
      </c>
    </row>
    <row r="4137" spans="1:10" hidden="1">
      <c r="A4137" s="10" t="s">
        <v>79</v>
      </c>
      <c r="B4137" s="10" t="s">
        <v>86</v>
      </c>
      <c r="C4137" s="10" t="s">
        <v>494</v>
      </c>
      <c r="D4137" s="10">
        <v>2035</v>
      </c>
      <c r="E4137" s="10" t="s">
        <v>86</v>
      </c>
      <c r="F4137" s="10">
        <v>600</v>
      </c>
      <c r="G4137" s="10">
        <v>600</v>
      </c>
      <c r="H4137" s="10" t="s">
        <v>291</v>
      </c>
      <c r="I4137" s="10" t="str">
        <f>_xlfn.XLOOKUP(E4137,Country_MZ[MARKET_NODE],Country_MZ[COUNTRY_NAME])</f>
        <v>SWEDEN</v>
      </c>
      <c r="J4137" s="10" t="str">
        <f>_xlfn.XLOOKUP(A4137,Country_MZ[MARKET_NODE],Country_MZ[COUNTRY_NAME])</f>
        <v>POLAND</v>
      </c>
    </row>
    <row r="4138" spans="1:10" hidden="1">
      <c r="A4138" s="10" t="s">
        <v>277</v>
      </c>
      <c r="B4138" s="10" t="s">
        <v>32</v>
      </c>
      <c r="C4138" s="10" t="s">
        <v>495</v>
      </c>
      <c r="D4138" s="10">
        <v>2025</v>
      </c>
      <c r="E4138" s="10" t="s">
        <v>32</v>
      </c>
      <c r="F4138" s="10">
        <v>0</v>
      </c>
      <c r="G4138" s="10">
        <v>0</v>
      </c>
      <c r="H4138" s="10" t="s">
        <v>291</v>
      </c>
      <c r="I4138" s="10" t="str">
        <f>_xlfn.XLOOKUP(E4138,Country_MZ[MARKET_NODE],Country_MZ[COUNTRY_NAME])</f>
        <v>CZECH REPUBLIC</v>
      </c>
      <c r="J4138" s="10" t="str">
        <f>_xlfn.XLOOKUP(A4138,Country_MZ[MARKET_NODE],Country_MZ[COUNTRY_NAME])</f>
        <v>POLAND</v>
      </c>
    </row>
    <row r="4139" spans="1:10" hidden="1">
      <c r="A4139" s="10" t="s">
        <v>277</v>
      </c>
      <c r="B4139" s="10" t="s">
        <v>32</v>
      </c>
      <c r="C4139" s="10" t="s">
        <v>495</v>
      </c>
      <c r="D4139" s="10">
        <v>2026</v>
      </c>
      <c r="E4139" s="10" t="s">
        <v>32</v>
      </c>
      <c r="F4139" s="10">
        <v>1000</v>
      </c>
      <c r="G4139" s="10">
        <v>1000</v>
      </c>
      <c r="H4139" s="10" t="s">
        <v>291</v>
      </c>
      <c r="I4139" s="10" t="str">
        <f>_xlfn.XLOOKUP(E4139,Country_MZ[MARKET_NODE],Country_MZ[COUNTRY_NAME])</f>
        <v>CZECH REPUBLIC</v>
      </c>
      <c r="J4139" s="10" t="str">
        <f>_xlfn.XLOOKUP(A4139,Country_MZ[MARKET_NODE],Country_MZ[COUNTRY_NAME])</f>
        <v>POLAND</v>
      </c>
    </row>
    <row r="4140" spans="1:10" hidden="1">
      <c r="A4140" s="10" t="s">
        <v>277</v>
      </c>
      <c r="B4140" s="10" t="s">
        <v>32</v>
      </c>
      <c r="C4140" s="10" t="s">
        <v>495</v>
      </c>
      <c r="D4140" s="10">
        <v>2027</v>
      </c>
      <c r="E4140" s="10" t="s">
        <v>32</v>
      </c>
      <c r="F4140" s="10">
        <v>0</v>
      </c>
      <c r="G4140" s="10">
        <v>0</v>
      </c>
      <c r="H4140" s="10" t="s">
        <v>291</v>
      </c>
      <c r="I4140" s="10" t="str">
        <f>_xlfn.XLOOKUP(E4140,Country_MZ[MARKET_NODE],Country_MZ[COUNTRY_NAME])</f>
        <v>CZECH REPUBLIC</v>
      </c>
      <c r="J4140" s="10" t="str">
        <f>_xlfn.XLOOKUP(A4140,Country_MZ[MARKET_NODE],Country_MZ[COUNTRY_NAME])</f>
        <v>POLAND</v>
      </c>
    </row>
    <row r="4141" spans="1:10" hidden="1">
      <c r="A4141" s="10" t="s">
        <v>277</v>
      </c>
      <c r="B4141" s="10" t="s">
        <v>32</v>
      </c>
      <c r="C4141" s="10" t="s">
        <v>495</v>
      </c>
      <c r="D4141" s="10">
        <v>2028</v>
      </c>
      <c r="E4141" s="10" t="s">
        <v>32</v>
      </c>
      <c r="F4141" s="10">
        <v>1000</v>
      </c>
      <c r="G4141" s="10">
        <v>1000</v>
      </c>
      <c r="H4141" s="10" t="s">
        <v>291</v>
      </c>
      <c r="I4141" s="10" t="str">
        <f>_xlfn.XLOOKUP(E4141,Country_MZ[MARKET_NODE],Country_MZ[COUNTRY_NAME])</f>
        <v>CZECH REPUBLIC</v>
      </c>
      <c r="J4141" s="10" t="str">
        <f>_xlfn.XLOOKUP(A4141,Country_MZ[MARKET_NODE],Country_MZ[COUNTRY_NAME])</f>
        <v>POLAND</v>
      </c>
    </row>
    <row r="4142" spans="1:10" hidden="1">
      <c r="A4142" s="10" t="s">
        <v>277</v>
      </c>
      <c r="B4142" s="10" t="s">
        <v>32</v>
      </c>
      <c r="C4142" s="10" t="s">
        <v>495</v>
      </c>
      <c r="D4142" s="10">
        <v>2029</v>
      </c>
      <c r="E4142" s="10" t="s">
        <v>32</v>
      </c>
      <c r="F4142" s="10">
        <v>0</v>
      </c>
      <c r="G4142" s="10">
        <v>0</v>
      </c>
      <c r="H4142" s="10" t="s">
        <v>291</v>
      </c>
      <c r="I4142" s="10" t="str">
        <f>_xlfn.XLOOKUP(E4142,Country_MZ[MARKET_NODE],Country_MZ[COUNTRY_NAME])</f>
        <v>CZECH REPUBLIC</v>
      </c>
      <c r="J4142" s="10" t="str">
        <f>_xlfn.XLOOKUP(A4142,Country_MZ[MARKET_NODE],Country_MZ[COUNTRY_NAME])</f>
        <v>POLAND</v>
      </c>
    </row>
    <row r="4143" spans="1:10" hidden="1">
      <c r="A4143" s="10" t="s">
        <v>277</v>
      </c>
      <c r="B4143" s="10" t="s">
        <v>32</v>
      </c>
      <c r="C4143" s="10" t="s">
        <v>495</v>
      </c>
      <c r="D4143" s="10">
        <v>2030</v>
      </c>
      <c r="E4143" s="10" t="s">
        <v>32</v>
      </c>
      <c r="F4143" s="10">
        <v>1000</v>
      </c>
      <c r="G4143" s="10">
        <v>1000</v>
      </c>
      <c r="H4143" s="10" t="s">
        <v>291</v>
      </c>
      <c r="I4143" s="10" t="str">
        <f>_xlfn.XLOOKUP(E4143,Country_MZ[MARKET_NODE],Country_MZ[COUNTRY_NAME])</f>
        <v>CZECH REPUBLIC</v>
      </c>
      <c r="J4143" s="10" t="str">
        <f>_xlfn.XLOOKUP(A4143,Country_MZ[MARKET_NODE],Country_MZ[COUNTRY_NAME])</f>
        <v>POLAND</v>
      </c>
    </row>
    <row r="4144" spans="1:10" hidden="1">
      <c r="A4144" s="10" t="s">
        <v>277</v>
      </c>
      <c r="B4144" s="10" t="s">
        <v>32</v>
      </c>
      <c r="C4144" s="10" t="s">
        <v>495</v>
      </c>
      <c r="D4144" s="10">
        <v>2031</v>
      </c>
      <c r="E4144" s="10" t="s">
        <v>32</v>
      </c>
      <c r="F4144" s="10">
        <v>0</v>
      </c>
      <c r="G4144" s="10">
        <v>0</v>
      </c>
      <c r="H4144" s="10" t="s">
        <v>291</v>
      </c>
      <c r="I4144" s="10" t="str">
        <f>_xlfn.XLOOKUP(E4144,Country_MZ[MARKET_NODE],Country_MZ[COUNTRY_NAME])</f>
        <v>CZECH REPUBLIC</v>
      </c>
      <c r="J4144" s="10" t="str">
        <f>_xlfn.XLOOKUP(A4144,Country_MZ[MARKET_NODE],Country_MZ[COUNTRY_NAME])</f>
        <v>POLAND</v>
      </c>
    </row>
    <row r="4145" spans="1:10" hidden="1">
      <c r="A4145" s="10" t="s">
        <v>277</v>
      </c>
      <c r="B4145" s="10" t="s">
        <v>32</v>
      </c>
      <c r="C4145" s="10" t="s">
        <v>495</v>
      </c>
      <c r="D4145" s="10">
        <v>2032</v>
      </c>
      <c r="E4145" s="10" t="s">
        <v>32</v>
      </c>
      <c r="F4145" s="10">
        <v>0</v>
      </c>
      <c r="G4145" s="10">
        <v>0</v>
      </c>
      <c r="H4145" s="10" t="s">
        <v>291</v>
      </c>
      <c r="I4145" s="10" t="str">
        <f>_xlfn.XLOOKUP(E4145,Country_MZ[MARKET_NODE],Country_MZ[COUNTRY_NAME])</f>
        <v>CZECH REPUBLIC</v>
      </c>
      <c r="J4145" s="10" t="str">
        <f>_xlfn.XLOOKUP(A4145,Country_MZ[MARKET_NODE],Country_MZ[COUNTRY_NAME])</f>
        <v>POLAND</v>
      </c>
    </row>
    <row r="4146" spans="1:10" hidden="1">
      <c r="A4146" s="10" t="s">
        <v>277</v>
      </c>
      <c r="B4146" s="10" t="s">
        <v>32</v>
      </c>
      <c r="C4146" s="10" t="s">
        <v>495</v>
      </c>
      <c r="D4146" s="10">
        <v>2033</v>
      </c>
      <c r="E4146" s="10" t="s">
        <v>32</v>
      </c>
      <c r="F4146" s="10">
        <v>0</v>
      </c>
      <c r="G4146" s="10">
        <v>0</v>
      </c>
      <c r="H4146" s="10" t="s">
        <v>291</v>
      </c>
      <c r="I4146" s="10" t="str">
        <f>_xlfn.XLOOKUP(E4146,Country_MZ[MARKET_NODE],Country_MZ[COUNTRY_NAME])</f>
        <v>CZECH REPUBLIC</v>
      </c>
      <c r="J4146" s="10" t="str">
        <f>_xlfn.XLOOKUP(A4146,Country_MZ[MARKET_NODE],Country_MZ[COUNTRY_NAME])</f>
        <v>POLAND</v>
      </c>
    </row>
    <row r="4147" spans="1:10" hidden="1">
      <c r="A4147" s="10" t="s">
        <v>277</v>
      </c>
      <c r="B4147" s="10" t="s">
        <v>32</v>
      </c>
      <c r="C4147" s="10" t="s">
        <v>495</v>
      </c>
      <c r="D4147" s="10">
        <v>2034</v>
      </c>
      <c r="E4147" s="10" t="s">
        <v>32</v>
      </c>
      <c r="F4147" s="10">
        <v>0</v>
      </c>
      <c r="G4147" s="10">
        <v>0</v>
      </c>
      <c r="H4147" s="10" t="s">
        <v>291</v>
      </c>
      <c r="I4147" s="10" t="str">
        <f>_xlfn.XLOOKUP(E4147,Country_MZ[MARKET_NODE],Country_MZ[COUNTRY_NAME])</f>
        <v>CZECH REPUBLIC</v>
      </c>
      <c r="J4147" s="10" t="str">
        <f>_xlfn.XLOOKUP(A4147,Country_MZ[MARKET_NODE],Country_MZ[COUNTRY_NAME])</f>
        <v>POLAND</v>
      </c>
    </row>
    <row r="4148" spans="1:10" hidden="1">
      <c r="A4148" s="10" t="s">
        <v>277</v>
      </c>
      <c r="B4148" s="10" t="s">
        <v>32</v>
      </c>
      <c r="C4148" s="10" t="s">
        <v>495</v>
      </c>
      <c r="D4148" s="10">
        <v>2035</v>
      </c>
      <c r="E4148" s="10" t="s">
        <v>32</v>
      </c>
      <c r="F4148" s="10">
        <v>1000</v>
      </c>
      <c r="G4148" s="10">
        <v>1000</v>
      </c>
      <c r="H4148" s="10" t="s">
        <v>291</v>
      </c>
      <c r="I4148" s="10" t="str">
        <f>_xlfn.XLOOKUP(E4148,Country_MZ[MARKET_NODE],Country_MZ[COUNTRY_NAME])</f>
        <v>CZECH REPUBLIC</v>
      </c>
      <c r="J4148" s="10" t="str">
        <f>_xlfn.XLOOKUP(A4148,Country_MZ[MARKET_NODE],Country_MZ[COUNTRY_NAME])</f>
        <v>POLAND</v>
      </c>
    </row>
    <row r="4149" spans="1:10" hidden="1">
      <c r="A4149" s="10" t="s">
        <v>277</v>
      </c>
      <c r="B4149" s="10" t="s">
        <v>34</v>
      </c>
      <c r="C4149" s="10" t="s">
        <v>496</v>
      </c>
      <c r="D4149" s="10">
        <v>2025</v>
      </c>
      <c r="E4149" s="10" t="s">
        <v>34</v>
      </c>
      <c r="F4149" s="10">
        <v>0</v>
      </c>
      <c r="G4149" s="10">
        <v>0</v>
      </c>
      <c r="H4149" s="10" t="s">
        <v>291</v>
      </c>
      <c r="I4149" s="10" t="str">
        <f>_xlfn.XLOOKUP(E4149,Country_MZ[MARKET_NODE],Country_MZ[COUNTRY_NAME])</f>
        <v>GERMANY</v>
      </c>
      <c r="J4149" s="10" t="str">
        <f>_xlfn.XLOOKUP(A4149,Country_MZ[MARKET_NODE],Country_MZ[COUNTRY_NAME])</f>
        <v>POLAND</v>
      </c>
    </row>
    <row r="4150" spans="1:10" hidden="1">
      <c r="A4150" s="10" t="s">
        <v>277</v>
      </c>
      <c r="B4150" s="10" t="s">
        <v>34</v>
      </c>
      <c r="C4150" s="10" t="s">
        <v>496</v>
      </c>
      <c r="D4150" s="10">
        <v>2026</v>
      </c>
      <c r="E4150" s="10" t="s">
        <v>34</v>
      </c>
      <c r="F4150" s="10">
        <v>3000</v>
      </c>
      <c r="G4150" s="10">
        <v>3000</v>
      </c>
      <c r="H4150" s="10" t="s">
        <v>291</v>
      </c>
      <c r="I4150" s="10" t="str">
        <f>_xlfn.XLOOKUP(E4150,Country_MZ[MARKET_NODE],Country_MZ[COUNTRY_NAME])</f>
        <v>GERMANY</v>
      </c>
      <c r="J4150" s="10" t="str">
        <f>_xlfn.XLOOKUP(A4150,Country_MZ[MARKET_NODE],Country_MZ[COUNTRY_NAME])</f>
        <v>POLAND</v>
      </c>
    </row>
    <row r="4151" spans="1:10" hidden="1">
      <c r="A4151" s="10" t="s">
        <v>277</v>
      </c>
      <c r="B4151" s="10" t="s">
        <v>34</v>
      </c>
      <c r="C4151" s="10" t="s">
        <v>496</v>
      </c>
      <c r="D4151" s="10">
        <v>2027</v>
      </c>
      <c r="E4151" s="10" t="s">
        <v>34</v>
      </c>
      <c r="F4151" s="10">
        <v>3000</v>
      </c>
      <c r="G4151" s="10">
        <v>3000</v>
      </c>
      <c r="H4151" s="10" t="s">
        <v>291</v>
      </c>
      <c r="I4151" s="10" t="str">
        <f>_xlfn.XLOOKUP(E4151,Country_MZ[MARKET_NODE],Country_MZ[COUNTRY_NAME])</f>
        <v>GERMANY</v>
      </c>
      <c r="J4151" s="10" t="str">
        <f>_xlfn.XLOOKUP(A4151,Country_MZ[MARKET_NODE],Country_MZ[COUNTRY_NAME])</f>
        <v>POLAND</v>
      </c>
    </row>
    <row r="4152" spans="1:10" hidden="1">
      <c r="A4152" s="10" t="s">
        <v>277</v>
      </c>
      <c r="B4152" s="10" t="s">
        <v>34</v>
      </c>
      <c r="C4152" s="10" t="s">
        <v>496</v>
      </c>
      <c r="D4152" s="10">
        <v>2028</v>
      </c>
      <c r="E4152" s="10" t="s">
        <v>34</v>
      </c>
      <c r="F4152" s="10">
        <v>3000</v>
      </c>
      <c r="G4152" s="10">
        <v>3000</v>
      </c>
      <c r="H4152" s="10" t="s">
        <v>291</v>
      </c>
      <c r="I4152" s="10" t="str">
        <f>_xlfn.XLOOKUP(E4152,Country_MZ[MARKET_NODE],Country_MZ[COUNTRY_NAME])</f>
        <v>GERMANY</v>
      </c>
      <c r="J4152" s="10" t="str">
        <f>_xlfn.XLOOKUP(A4152,Country_MZ[MARKET_NODE],Country_MZ[COUNTRY_NAME])</f>
        <v>POLAND</v>
      </c>
    </row>
    <row r="4153" spans="1:10" hidden="1">
      <c r="A4153" s="10" t="s">
        <v>277</v>
      </c>
      <c r="B4153" s="10" t="s">
        <v>34</v>
      </c>
      <c r="C4153" s="10" t="s">
        <v>496</v>
      </c>
      <c r="D4153" s="10">
        <v>2029</v>
      </c>
      <c r="E4153" s="10" t="s">
        <v>34</v>
      </c>
      <c r="F4153" s="10">
        <v>3000</v>
      </c>
      <c r="G4153" s="10">
        <v>3000</v>
      </c>
      <c r="H4153" s="10" t="s">
        <v>291</v>
      </c>
      <c r="I4153" s="10" t="str">
        <f>_xlfn.XLOOKUP(E4153,Country_MZ[MARKET_NODE],Country_MZ[COUNTRY_NAME])</f>
        <v>GERMANY</v>
      </c>
      <c r="J4153" s="10" t="str">
        <f>_xlfn.XLOOKUP(A4153,Country_MZ[MARKET_NODE],Country_MZ[COUNTRY_NAME])</f>
        <v>POLAND</v>
      </c>
    </row>
    <row r="4154" spans="1:10" hidden="1">
      <c r="A4154" s="10" t="s">
        <v>277</v>
      </c>
      <c r="B4154" s="10" t="s">
        <v>34</v>
      </c>
      <c r="C4154" s="10" t="s">
        <v>496</v>
      </c>
      <c r="D4154" s="10">
        <v>2030</v>
      </c>
      <c r="E4154" s="10" t="s">
        <v>34</v>
      </c>
      <c r="F4154" s="10">
        <v>3000</v>
      </c>
      <c r="G4154" s="10">
        <v>3000</v>
      </c>
      <c r="H4154" s="10" t="s">
        <v>291</v>
      </c>
      <c r="I4154" s="10" t="str">
        <f>_xlfn.XLOOKUP(E4154,Country_MZ[MARKET_NODE],Country_MZ[COUNTRY_NAME])</f>
        <v>GERMANY</v>
      </c>
      <c r="J4154" s="10" t="str">
        <f>_xlfn.XLOOKUP(A4154,Country_MZ[MARKET_NODE],Country_MZ[COUNTRY_NAME])</f>
        <v>POLAND</v>
      </c>
    </row>
    <row r="4155" spans="1:10" hidden="1">
      <c r="A4155" s="10" t="s">
        <v>277</v>
      </c>
      <c r="B4155" s="10" t="s">
        <v>34</v>
      </c>
      <c r="C4155" s="10" t="s">
        <v>496</v>
      </c>
      <c r="D4155" s="10">
        <v>2031</v>
      </c>
      <c r="E4155" s="10" t="s">
        <v>34</v>
      </c>
      <c r="F4155" s="10">
        <v>3000</v>
      </c>
      <c r="G4155" s="10">
        <v>3000</v>
      </c>
      <c r="H4155" s="10" t="s">
        <v>291</v>
      </c>
      <c r="I4155" s="10" t="str">
        <f>_xlfn.XLOOKUP(E4155,Country_MZ[MARKET_NODE],Country_MZ[COUNTRY_NAME])</f>
        <v>GERMANY</v>
      </c>
      <c r="J4155" s="10" t="str">
        <f>_xlfn.XLOOKUP(A4155,Country_MZ[MARKET_NODE],Country_MZ[COUNTRY_NAME])</f>
        <v>POLAND</v>
      </c>
    </row>
    <row r="4156" spans="1:10" hidden="1">
      <c r="A4156" s="10" t="s">
        <v>277</v>
      </c>
      <c r="B4156" s="10" t="s">
        <v>34</v>
      </c>
      <c r="C4156" s="10" t="s">
        <v>496</v>
      </c>
      <c r="D4156" s="10">
        <v>2032</v>
      </c>
      <c r="E4156" s="10" t="s">
        <v>34</v>
      </c>
      <c r="F4156" s="10">
        <v>3000</v>
      </c>
      <c r="G4156" s="10">
        <v>3000</v>
      </c>
      <c r="H4156" s="10" t="s">
        <v>291</v>
      </c>
      <c r="I4156" s="10" t="str">
        <f>_xlfn.XLOOKUP(E4156,Country_MZ[MARKET_NODE],Country_MZ[COUNTRY_NAME])</f>
        <v>GERMANY</v>
      </c>
      <c r="J4156" s="10" t="str">
        <f>_xlfn.XLOOKUP(A4156,Country_MZ[MARKET_NODE],Country_MZ[COUNTRY_NAME])</f>
        <v>POLAND</v>
      </c>
    </row>
    <row r="4157" spans="1:10" hidden="1">
      <c r="A4157" s="10" t="s">
        <v>277</v>
      </c>
      <c r="B4157" s="10" t="s">
        <v>34</v>
      </c>
      <c r="C4157" s="10" t="s">
        <v>496</v>
      </c>
      <c r="D4157" s="10">
        <v>2033</v>
      </c>
      <c r="E4157" s="10" t="s">
        <v>34</v>
      </c>
      <c r="F4157" s="10">
        <v>3000</v>
      </c>
      <c r="G4157" s="10">
        <v>3000</v>
      </c>
      <c r="H4157" s="10" t="s">
        <v>291</v>
      </c>
      <c r="I4157" s="10" t="str">
        <f>_xlfn.XLOOKUP(E4157,Country_MZ[MARKET_NODE],Country_MZ[COUNTRY_NAME])</f>
        <v>GERMANY</v>
      </c>
      <c r="J4157" s="10" t="str">
        <f>_xlfn.XLOOKUP(A4157,Country_MZ[MARKET_NODE],Country_MZ[COUNTRY_NAME])</f>
        <v>POLAND</v>
      </c>
    </row>
    <row r="4158" spans="1:10" hidden="1">
      <c r="A4158" s="10" t="s">
        <v>277</v>
      </c>
      <c r="B4158" s="10" t="s">
        <v>34</v>
      </c>
      <c r="C4158" s="10" t="s">
        <v>496</v>
      </c>
      <c r="D4158" s="10">
        <v>2034</v>
      </c>
      <c r="E4158" s="10" t="s">
        <v>34</v>
      </c>
      <c r="F4158" s="10">
        <v>3000</v>
      </c>
      <c r="G4158" s="10">
        <v>3000</v>
      </c>
      <c r="H4158" s="10" t="s">
        <v>291</v>
      </c>
      <c r="I4158" s="10" t="str">
        <f>_xlfn.XLOOKUP(E4158,Country_MZ[MARKET_NODE],Country_MZ[COUNTRY_NAME])</f>
        <v>GERMANY</v>
      </c>
      <c r="J4158" s="10" t="str">
        <f>_xlfn.XLOOKUP(A4158,Country_MZ[MARKET_NODE],Country_MZ[COUNTRY_NAME])</f>
        <v>POLAND</v>
      </c>
    </row>
    <row r="4159" spans="1:10" hidden="1">
      <c r="A4159" s="10" t="s">
        <v>277</v>
      </c>
      <c r="B4159" s="10" t="s">
        <v>34</v>
      </c>
      <c r="C4159" s="10" t="s">
        <v>496</v>
      </c>
      <c r="D4159" s="10">
        <v>2035</v>
      </c>
      <c r="E4159" s="10" t="s">
        <v>34</v>
      </c>
      <c r="F4159" s="10">
        <v>3000</v>
      </c>
      <c r="G4159" s="10">
        <v>3000</v>
      </c>
      <c r="H4159" s="10" t="s">
        <v>291</v>
      </c>
      <c r="I4159" s="10" t="str">
        <f>_xlfn.XLOOKUP(E4159,Country_MZ[MARKET_NODE],Country_MZ[COUNTRY_NAME])</f>
        <v>GERMANY</v>
      </c>
      <c r="J4159" s="10" t="str">
        <f>_xlfn.XLOOKUP(A4159,Country_MZ[MARKET_NODE],Country_MZ[COUNTRY_NAME])</f>
        <v>POLAND</v>
      </c>
    </row>
    <row r="4160" spans="1:10" hidden="1">
      <c r="A4160" s="10" t="s">
        <v>277</v>
      </c>
      <c r="B4160" s="10" t="s">
        <v>88</v>
      </c>
      <c r="C4160" s="10" t="s">
        <v>497</v>
      </c>
      <c r="D4160" s="10">
        <v>2025</v>
      </c>
      <c r="E4160" s="10" t="s">
        <v>88</v>
      </c>
      <c r="F4160" s="10">
        <v>894</v>
      </c>
      <c r="G4160" s="10">
        <v>894</v>
      </c>
      <c r="H4160" s="10" t="s">
        <v>291</v>
      </c>
      <c r="I4160" s="10" t="str">
        <f>_xlfn.XLOOKUP(E4160,Country_MZ[MARKET_NODE],Country_MZ[COUNTRY_NAME])</f>
        <v>SLOVAK REPUBLIC</v>
      </c>
      <c r="J4160" s="10" t="str">
        <f>_xlfn.XLOOKUP(A4160,Country_MZ[MARKET_NODE],Country_MZ[COUNTRY_NAME])</f>
        <v>POLAND</v>
      </c>
    </row>
    <row r="4161" spans="1:10" hidden="1">
      <c r="A4161" s="10" t="s">
        <v>277</v>
      </c>
      <c r="B4161" s="10" t="s">
        <v>88</v>
      </c>
      <c r="C4161" s="10" t="s">
        <v>497</v>
      </c>
      <c r="D4161" s="10">
        <v>2026</v>
      </c>
      <c r="E4161" s="10" t="s">
        <v>88</v>
      </c>
      <c r="F4161" s="10">
        <v>894</v>
      </c>
      <c r="G4161" s="10">
        <v>894</v>
      </c>
      <c r="H4161" s="10" t="s">
        <v>291</v>
      </c>
      <c r="I4161" s="10" t="str">
        <f>_xlfn.XLOOKUP(E4161,Country_MZ[MARKET_NODE],Country_MZ[COUNTRY_NAME])</f>
        <v>SLOVAK REPUBLIC</v>
      </c>
      <c r="J4161" s="10" t="str">
        <f>_xlfn.XLOOKUP(A4161,Country_MZ[MARKET_NODE],Country_MZ[COUNTRY_NAME])</f>
        <v>POLAND</v>
      </c>
    </row>
    <row r="4162" spans="1:10" hidden="1">
      <c r="A4162" s="10" t="s">
        <v>277</v>
      </c>
      <c r="B4162" s="10" t="s">
        <v>88</v>
      </c>
      <c r="C4162" s="10" t="s">
        <v>497</v>
      </c>
      <c r="D4162" s="10">
        <v>2027</v>
      </c>
      <c r="E4162" s="10" t="s">
        <v>88</v>
      </c>
      <c r="F4162" s="10">
        <v>894</v>
      </c>
      <c r="G4162" s="10">
        <v>894</v>
      </c>
      <c r="H4162" s="10" t="s">
        <v>291</v>
      </c>
      <c r="I4162" s="10" t="str">
        <f>_xlfn.XLOOKUP(E4162,Country_MZ[MARKET_NODE],Country_MZ[COUNTRY_NAME])</f>
        <v>SLOVAK REPUBLIC</v>
      </c>
      <c r="J4162" s="10" t="str">
        <f>_xlfn.XLOOKUP(A4162,Country_MZ[MARKET_NODE],Country_MZ[COUNTRY_NAME])</f>
        <v>POLAND</v>
      </c>
    </row>
    <row r="4163" spans="1:10" hidden="1">
      <c r="A4163" s="10" t="s">
        <v>277</v>
      </c>
      <c r="B4163" s="10" t="s">
        <v>88</v>
      </c>
      <c r="C4163" s="10" t="s">
        <v>497</v>
      </c>
      <c r="D4163" s="10">
        <v>2028</v>
      </c>
      <c r="E4163" s="10" t="s">
        <v>88</v>
      </c>
      <c r="F4163" s="10">
        <v>894</v>
      </c>
      <c r="G4163" s="10">
        <v>894</v>
      </c>
      <c r="H4163" s="10" t="s">
        <v>291</v>
      </c>
      <c r="I4163" s="10" t="str">
        <f>_xlfn.XLOOKUP(E4163,Country_MZ[MARKET_NODE],Country_MZ[COUNTRY_NAME])</f>
        <v>SLOVAK REPUBLIC</v>
      </c>
      <c r="J4163" s="10" t="str">
        <f>_xlfn.XLOOKUP(A4163,Country_MZ[MARKET_NODE],Country_MZ[COUNTRY_NAME])</f>
        <v>POLAND</v>
      </c>
    </row>
    <row r="4164" spans="1:10" hidden="1">
      <c r="A4164" s="10" t="s">
        <v>277</v>
      </c>
      <c r="B4164" s="10" t="s">
        <v>88</v>
      </c>
      <c r="C4164" s="10" t="s">
        <v>497</v>
      </c>
      <c r="D4164" s="10">
        <v>2029</v>
      </c>
      <c r="E4164" s="10" t="s">
        <v>88</v>
      </c>
      <c r="F4164" s="10">
        <v>894</v>
      </c>
      <c r="G4164" s="10">
        <v>894</v>
      </c>
      <c r="H4164" s="10" t="s">
        <v>291</v>
      </c>
      <c r="I4164" s="10" t="str">
        <f>_xlfn.XLOOKUP(E4164,Country_MZ[MARKET_NODE],Country_MZ[COUNTRY_NAME])</f>
        <v>SLOVAK REPUBLIC</v>
      </c>
      <c r="J4164" s="10" t="str">
        <f>_xlfn.XLOOKUP(A4164,Country_MZ[MARKET_NODE],Country_MZ[COUNTRY_NAME])</f>
        <v>POLAND</v>
      </c>
    </row>
    <row r="4165" spans="1:10" hidden="1">
      <c r="A4165" s="10" t="s">
        <v>277</v>
      </c>
      <c r="B4165" s="10" t="s">
        <v>88</v>
      </c>
      <c r="C4165" s="10" t="s">
        <v>497</v>
      </c>
      <c r="D4165" s="10">
        <v>2030</v>
      </c>
      <c r="E4165" s="10" t="s">
        <v>88</v>
      </c>
      <c r="F4165" s="10">
        <v>894</v>
      </c>
      <c r="G4165" s="10">
        <v>894</v>
      </c>
      <c r="H4165" s="10" t="s">
        <v>291</v>
      </c>
      <c r="I4165" s="10" t="str">
        <f>_xlfn.XLOOKUP(E4165,Country_MZ[MARKET_NODE],Country_MZ[COUNTRY_NAME])</f>
        <v>SLOVAK REPUBLIC</v>
      </c>
      <c r="J4165" s="10" t="str">
        <f>_xlfn.XLOOKUP(A4165,Country_MZ[MARKET_NODE],Country_MZ[COUNTRY_NAME])</f>
        <v>POLAND</v>
      </c>
    </row>
    <row r="4166" spans="1:10" hidden="1">
      <c r="A4166" s="10" t="s">
        <v>277</v>
      </c>
      <c r="B4166" s="10" t="s">
        <v>88</v>
      </c>
      <c r="C4166" s="10" t="s">
        <v>497</v>
      </c>
      <c r="D4166" s="10">
        <v>2031</v>
      </c>
      <c r="E4166" s="10" t="s">
        <v>88</v>
      </c>
      <c r="F4166" s="10">
        <v>894</v>
      </c>
      <c r="G4166" s="10">
        <v>894</v>
      </c>
      <c r="H4166" s="10" t="s">
        <v>291</v>
      </c>
      <c r="I4166" s="10" t="str">
        <f>_xlfn.XLOOKUP(E4166,Country_MZ[MARKET_NODE],Country_MZ[COUNTRY_NAME])</f>
        <v>SLOVAK REPUBLIC</v>
      </c>
      <c r="J4166" s="10" t="str">
        <f>_xlfn.XLOOKUP(A4166,Country_MZ[MARKET_NODE],Country_MZ[COUNTRY_NAME])</f>
        <v>POLAND</v>
      </c>
    </row>
    <row r="4167" spans="1:10" hidden="1">
      <c r="A4167" s="10" t="s">
        <v>277</v>
      </c>
      <c r="B4167" s="10" t="s">
        <v>88</v>
      </c>
      <c r="C4167" s="10" t="s">
        <v>497</v>
      </c>
      <c r="D4167" s="10">
        <v>2032</v>
      </c>
      <c r="E4167" s="10" t="s">
        <v>88</v>
      </c>
      <c r="F4167" s="10">
        <v>894</v>
      </c>
      <c r="G4167" s="10">
        <v>894</v>
      </c>
      <c r="H4167" s="10" t="s">
        <v>291</v>
      </c>
      <c r="I4167" s="10" t="str">
        <f>_xlfn.XLOOKUP(E4167,Country_MZ[MARKET_NODE],Country_MZ[COUNTRY_NAME])</f>
        <v>SLOVAK REPUBLIC</v>
      </c>
      <c r="J4167" s="10" t="str">
        <f>_xlfn.XLOOKUP(A4167,Country_MZ[MARKET_NODE],Country_MZ[COUNTRY_NAME])</f>
        <v>POLAND</v>
      </c>
    </row>
    <row r="4168" spans="1:10" hidden="1">
      <c r="A4168" s="10" t="s">
        <v>277</v>
      </c>
      <c r="B4168" s="10" t="s">
        <v>88</v>
      </c>
      <c r="C4168" s="10" t="s">
        <v>497</v>
      </c>
      <c r="D4168" s="10">
        <v>2033</v>
      </c>
      <c r="E4168" s="10" t="s">
        <v>88</v>
      </c>
      <c r="F4168" s="10">
        <v>894</v>
      </c>
      <c r="G4168" s="10">
        <v>894</v>
      </c>
      <c r="H4168" s="10" t="s">
        <v>291</v>
      </c>
      <c r="I4168" s="10" t="str">
        <f>_xlfn.XLOOKUP(E4168,Country_MZ[MARKET_NODE],Country_MZ[COUNTRY_NAME])</f>
        <v>SLOVAK REPUBLIC</v>
      </c>
      <c r="J4168" s="10" t="str">
        <f>_xlfn.XLOOKUP(A4168,Country_MZ[MARKET_NODE],Country_MZ[COUNTRY_NAME])</f>
        <v>POLAND</v>
      </c>
    </row>
    <row r="4169" spans="1:10" hidden="1">
      <c r="A4169" s="10" t="s">
        <v>277</v>
      </c>
      <c r="B4169" s="10" t="s">
        <v>88</v>
      </c>
      <c r="C4169" s="10" t="s">
        <v>497</v>
      </c>
      <c r="D4169" s="10">
        <v>2034</v>
      </c>
      <c r="E4169" s="10" t="s">
        <v>88</v>
      </c>
      <c r="F4169" s="10">
        <v>894</v>
      </c>
      <c r="G4169" s="10">
        <v>894</v>
      </c>
      <c r="H4169" s="10" t="s">
        <v>291</v>
      </c>
      <c r="I4169" s="10" t="str">
        <f>_xlfn.XLOOKUP(E4169,Country_MZ[MARKET_NODE],Country_MZ[COUNTRY_NAME])</f>
        <v>SLOVAK REPUBLIC</v>
      </c>
      <c r="J4169" s="10" t="str">
        <f>_xlfn.XLOOKUP(A4169,Country_MZ[MARKET_NODE],Country_MZ[COUNTRY_NAME])</f>
        <v>POLAND</v>
      </c>
    </row>
    <row r="4170" spans="1:10" hidden="1">
      <c r="A4170" s="10" t="s">
        <v>277</v>
      </c>
      <c r="B4170" s="10" t="s">
        <v>88</v>
      </c>
      <c r="C4170" s="10" t="s">
        <v>497</v>
      </c>
      <c r="D4170" s="10">
        <v>2035</v>
      </c>
      <c r="E4170" s="10" t="s">
        <v>88</v>
      </c>
      <c r="F4170" s="10">
        <v>894</v>
      </c>
      <c r="G4170" s="10">
        <v>894</v>
      </c>
      <c r="H4170" s="10" t="s">
        <v>291</v>
      </c>
      <c r="I4170" s="10" t="str">
        <f>_xlfn.XLOOKUP(E4170,Country_MZ[MARKET_NODE],Country_MZ[COUNTRY_NAME])</f>
        <v>SLOVAK REPUBLIC</v>
      </c>
      <c r="J4170" s="10" t="str">
        <f>_xlfn.XLOOKUP(A4170,Country_MZ[MARKET_NODE],Country_MZ[COUNTRY_NAME])</f>
        <v>POLAND</v>
      </c>
    </row>
    <row r="4171" spans="1:10" hidden="1">
      <c r="A4171" s="10" t="s">
        <v>278</v>
      </c>
      <c r="B4171" s="10" t="s">
        <v>79</v>
      </c>
      <c r="C4171" s="10" t="s">
        <v>498</v>
      </c>
      <c r="D4171" s="10">
        <v>2025</v>
      </c>
      <c r="E4171" s="10" t="s">
        <v>79</v>
      </c>
      <c r="F4171" s="10">
        <v>0</v>
      </c>
      <c r="G4171" s="10">
        <v>0</v>
      </c>
      <c r="H4171" s="10" t="s">
        <v>291</v>
      </c>
      <c r="I4171" s="10" t="str">
        <f>_xlfn.XLOOKUP(E4171,Country_MZ[MARKET_NODE],Country_MZ[COUNTRY_NAME])</f>
        <v>POLAND</v>
      </c>
      <c r="J4171" s="10" t="str">
        <f>_xlfn.XLOOKUP(A4171,Country_MZ[MARKET_NODE],Country_MZ[COUNTRY_NAME])</f>
        <v>POLAND</v>
      </c>
    </row>
    <row r="4172" spans="1:10" hidden="1">
      <c r="A4172" s="10" t="s">
        <v>278</v>
      </c>
      <c r="B4172" s="10" t="s">
        <v>79</v>
      </c>
      <c r="C4172" s="10" t="s">
        <v>498</v>
      </c>
      <c r="D4172" s="10">
        <v>2026</v>
      </c>
      <c r="E4172" s="10" t="s">
        <v>79</v>
      </c>
      <c r="F4172" s="10">
        <v>3000</v>
      </c>
      <c r="G4172" s="10">
        <v>3000</v>
      </c>
      <c r="H4172" s="10" t="s">
        <v>291</v>
      </c>
      <c r="I4172" s="10" t="str">
        <f>_xlfn.XLOOKUP(E4172,Country_MZ[MARKET_NODE],Country_MZ[COUNTRY_NAME])</f>
        <v>POLAND</v>
      </c>
      <c r="J4172" s="10" t="str">
        <f>_xlfn.XLOOKUP(A4172,Country_MZ[MARKET_NODE],Country_MZ[COUNTRY_NAME])</f>
        <v>POLAND</v>
      </c>
    </row>
    <row r="4173" spans="1:10" hidden="1">
      <c r="A4173" s="10" t="s">
        <v>278</v>
      </c>
      <c r="B4173" s="10" t="s">
        <v>79</v>
      </c>
      <c r="C4173" s="10" t="s">
        <v>498</v>
      </c>
      <c r="D4173" s="10">
        <v>2027</v>
      </c>
      <c r="E4173" s="10" t="s">
        <v>79</v>
      </c>
      <c r="F4173" s="10">
        <v>3000</v>
      </c>
      <c r="G4173" s="10">
        <v>3000</v>
      </c>
      <c r="H4173" s="10" t="s">
        <v>291</v>
      </c>
      <c r="I4173" s="10" t="str">
        <f>_xlfn.XLOOKUP(E4173,Country_MZ[MARKET_NODE],Country_MZ[COUNTRY_NAME])</f>
        <v>POLAND</v>
      </c>
      <c r="J4173" s="10" t="str">
        <f>_xlfn.XLOOKUP(A4173,Country_MZ[MARKET_NODE],Country_MZ[COUNTRY_NAME])</f>
        <v>POLAND</v>
      </c>
    </row>
    <row r="4174" spans="1:10" hidden="1">
      <c r="A4174" s="10" t="s">
        <v>278</v>
      </c>
      <c r="B4174" s="10" t="s">
        <v>79</v>
      </c>
      <c r="C4174" s="10" t="s">
        <v>498</v>
      </c>
      <c r="D4174" s="10">
        <v>2028</v>
      </c>
      <c r="E4174" s="10" t="s">
        <v>79</v>
      </c>
      <c r="F4174" s="10">
        <v>3000</v>
      </c>
      <c r="G4174" s="10">
        <v>3000</v>
      </c>
      <c r="H4174" s="10" t="s">
        <v>291</v>
      </c>
      <c r="I4174" s="10" t="str">
        <f>_xlfn.XLOOKUP(E4174,Country_MZ[MARKET_NODE],Country_MZ[COUNTRY_NAME])</f>
        <v>POLAND</v>
      </c>
      <c r="J4174" s="10" t="str">
        <f>_xlfn.XLOOKUP(A4174,Country_MZ[MARKET_NODE],Country_MZ[COUNTRY_NAME])</f>
        <v>POLAND</v>
      </c>
    </row>
    <row r="4175" spans="1:10" hidden="1">
      <c r="A4175" s="10" t="s">
        <v>278</v>
      </c>
      <c r="B4175" s="10" t="s">
        <v>79</v>
      </c>
      <c r="C4175" s="10" t="s">
        <v>498</v>
      </c>
      <c r="D4175" s="10">
        <v>2029</v>
      </c>
      <c r="E4175" s="10" t="s">
        <v>79</v>
      </c>
      <c r="F4175" s="10">
        <v>3000</v>
      </c>
      <c r="G4175" s="10">
        <v>3000</v>
      </c>
      <c r="H4175" s="10" t="s">
        <v>291</v>
      </c>
      <c r="I4175" s="10" t="str">
        <f>_xlfn.XLOOKUP(E4175,Country_MZ[MARKET_NODE],Country_MZ[COUNTRY_NAME])</f>
        <v>POLAND</v>
      </c>
      <c r="J4175" s="10" t="str">
        <f>_xlfn.XLOOKUP(A4175,Country_MZ[MARKET_NODE],Country_MZ[COUNTRY_NAME])</f>
        <v>POLAND</v>
      </c>
    </row>
    <row r="4176" spans="1:10">
      <c r="A4176" s="10" t="s">
        <v>278</v>
      </c>
      <c r="B4176" s="10" t="s">
        <v>79</v>
      </c>
      <c r="C4176" s="10" t="s">
        <v>498</v>
      </c>
      <c r="D4176" s="10">
        <v>2030</v>
      </c>
      <c r="E4176" s="10" t="s">
        <v>79</v>
      </c>
      <c r="F4176" s="10">
        <v>3000</v>
      </c>
      <c r="G4176" s="10">
        <v>3000</v>
      </c>
      <c r="H4176" s="10" t="s">
        <v>291</v>
      </c>
      <c r="I4176" s="10" t="str">
        <f>_xlfn.XLOOKUP(E4176,Country_MZ[MARKET_NODE],Country_MZ[COUNTRY_NAME])</f>
        <v>POLAND</v>
      </c>
      <c r="J4176" s="10" t="str">
        <f>_xlfn.XLOOKUP(A4176,Country_MZ[MARKET_NODE],Country_MZ[COUNTRY_NAME])</f>
        <v>POLAND</v>
      </c>
    </row>
    <row r="4177" spans="1:10" hidden="1">
      <c r="A4177" s="10" t="s">
        <v>278</v>
      </c>
      <c r="B4177" s="10" t="s">
        <v>79</v>
      </c>
      <c r="C4177" s="10" t="s">
        <v>498</v>
      </c>
      <c r="D4177" s="10">
        <v>2031</v>
      </c>
      <c r="E4177" s="10" t="s">
        <v>79</v>
      </c>
      <c r="F4177" s="10">
        <v>3000</v>
      </c>
      <c r="G4177" s="10">
        <v>3000</v>
      </c>
      <c r="H4177" s="10" t="s">
        <v>291</v>
      </c>
      <c r="I4177" s="10" t="str">
        <f>_xlfn.XLOOKUP(E4177,Country_MZ[MARKET_NODE],Country_MZ[COUNTRY_NAME])</f>
        <v>POLAND</v>
      </c>
      <c r="J4177" s="10" t="str">
        <f>_xlfn.XLOOKUP(A4177,Country_MZ[MARKET_NODE],Country_MZ[COUNTRY_NAME])</f>
        <v>POLAND</v>
      </c>
    </row>
    <row r="4178" spans="1:10" hidden="1">
      <c r="A4178" s="10" t="s">
        <v>278</v>
      </c>
      <c r="B4178" s="10" t="s">
        <v>79</v>
      </c>
      <c r="C4178" s="10" t="s">
        <v>498</v>
      </c>
      <c r="D4178" s="10">
        <v>2032</v>
      </c>
      <c r="E4178" s="10" t="s">
        <v>79</v>
      </c>
      <c r="F4178" s="10">
        <v>3000</v>
      </c>
      <c r="G4178" s="10">
        <v>3000</v>
      </c>
      <c r="H4178" s="10" t="s">
        <v>291</v>
      </c>
      <c r="I4178" s="10" t="str">
        <f>_xlfn.XLOOKUP(E4178,Country_MZ[MARKET_NODE],Country_MZ[COUNTRY_NAME])</f>
        <v>POLAND</v>
      </c>
      <c r="J4178" s="10" t="str">
        <f>_xlfn.XLOOKUP(A4178,Country_MZ[MARKET_NODE],Country_MZ[COUNTRY_NAME])</f>
        <v>POLAND</v>
      </c>
    </row>
    <row r="4179" spans="1:10" hidden="1">
      <c r="A4179" s="10" t="s">
        <v>278</v>
      </c>
      <c r="B4179" s="10" t="s">
        <v>79</v>
      </c>
      <c r="C4179" s="10" t="s">
        <v>498</v>
      </c>
      <c r="D4179" s="10">
        <v>2033</v>
      </c>
      <c r="E4179" s="10" t="s">
        <v>79</v>
      </c>
      <c r="F4179" s="10">
        <v>3000</v>
      </c>
      <c r="G4179" s="10">
        <v>3000</v>
      </c>
      <c r="H4179" s="10" t="s">
        <v>291</v>
      </c>
      <c r="I4179" s="10" t="str">
        <f>_xlfn.XLOOKUP(E4179,Country_MZ[MARKET_NODE],Country_MZ[COUNTRY_NAME])</f>
        <v>POLAND</v>
      </c>
      <c r="J4179" s="10" t="str">
        <f>_xlfn.XLOOKUP(A4179,Country_MZ[MARKET_NODE],Country_MZ[COUNTRY_NAME])</f>
        <v>POLAND</v>
      </c>
    </row>
    <row r="4180" spans="1:10" hidden="1">
      <c r="A4180" s="10" t="s">
        <v>278</v>
      </c>
      <c r="B4180" s="10" t="s">
        <v>79</v>
      </c>
      <c r="C4180" s="10" t="s">
        <v>498</v>
      </c>
      <c r="D4180" s="10">
        <v>2034</v>
      </c>
      <c r="E4180" s="10" t="s">
        <v>79</v>
      </c>
      <c r="F4180" s="10">
        <v>3000</v>
      </c>
      <c r="G4180" s="10">
        <v>3000</v>
      </c>
      <c r="H4180" s="10" t="s">
        <v>291</v>
      </c>
      <c r="I4180" s="10" t="str">
        <f>_xlfn.XLOOKUP(E4180,Country_MZ[MARKET_NODE],Country_MZ[COUNTRY_NAME])</f>
        <v>POLAND</v>
      </c>
      <c r="J4180" s="10" t="str">
        <f>_xlfn.XLOOKUP(A4180,Country_MZ[MARKET_NODE],Country_MZ[COUNTRY_NAME])</f>
        <v>POLAND</v>
      </c>
    </row>
    <row r="4181" spans="1:10" hidden="1">
      <c r="A4181" s="10" t="s">
        <v>278</v>
      </c>
      <c r="B4181" s="10" t="s">
        <v>79</v>
      </c>
      <c r="C4181" s="10" t="s">
        <v>498</v>
      </c>
      <c r="D4181" s="10">
        <v>2035</v>
      </c>
      <c r="E4181" s="10" t="s">
        <v>79</v>
      </c>
      <c r="F4181" s="10">
        <v>3000</v>
      </c>
      <c r="G4181" s="10">
        <v>3000</v>
      </c>
      <c r="H4181" s="10" t="s">
        <v>291</v>
      </c>
      <c r="I4181" s="10" t="str">
        <f>_xlfn.XLOOKUP(E4181,Country_MZ[MARKET_NODE],Country_MZ[COUNTRY_NAME])</f>
        <v>POLAND</v>
      </c>
      <c r="J4181" s="10" t="str">
        <f>_xlfn.XLOOKUP(A4181,Country_MZ[MARKET_NODE],Country_MZ[COUNTRY_NAME])</f>
        <v>POLAND</v>
      </c>
    </row>
    <row r="4182" spans="1:10" hidden="1">
      <c r="A4182" s="10" t="s">
        <v>80</v>
      </c>
      <c r="B4182" s="10" t="s">
        <v>47</v>
      </c>
      <c r="C4182" s="10" t="s">
        <v>499</v>
      </c>
      <c r="D4182" s="10">
        <v>2025</v>
      </c>
      <c r="E4182" s="10" t="s">
        <v>47</v>
      </c>
      <c r="F4182" s="10">
        <v>3500</v>
      </c>
      <c r="G4182" s="10">
        <v>3500</v>
      </c>
      <c r="H4182" s="10" t="s">
        <v>291</v>
      </c>
      <c r="I4182" s="10" t="str">
        <f>_xlfn.XLOOKUP(E4182,Country_MZ[MARKET_NODE],Country_MZ[COUNTRY_NAME])</f>
        <v>SPAIN</v>
      </c>
      <c r="J4182" s="10" t="str">
        <f>_xlfn.XLOOKUP(A4182,Country_MZ[MARKET_NODE],Country_MZ[COUNTRY_NAME])</f>
        <v>PORTUGAL</v>
      </c>
    </row>
    <row r="4183" spans="1:10" hidden="1">
      <c r="A4183" s="10" t="s">
        <v>80</v>
      </c>
      <c r="B4183" s="10" t="s">
        <v>47</v>
      </c>
      <c r="C4183" s="10" t="s">
        <v>499</v>
      </c>
      <c r="D4183" s="10">
        <v>2025</v>
      </c>
      <c r="E4183" s="10" t="s">
        <v>80</v>
      </c>
      <c r="F4183" s="10">
        <v>3500</v>
      </c>
      <c r="G4183" s="10">
        <v>3500</v>
      </c>
      <c r="H4183" s="10" t="s">
        <v>291</v>
      </c>
      <c r="I4183" s="10" t="str">
        <f>_xlfn.XLOOKUP(E4183,Country_MZ[MARKET_NODE],Country_MZ[COUNTRY_NAME])</f>
        <v>PORTUGAL</v>
      </c>
      <c r="J4183" s="10" t="str">
        <f>_xlfn.XLOOKUP(A4183,Country_MZ[MARKET_NODE],Country_MZ[COUNTRY_NAME])</f>
        <v>PORTUGAL</v>
      </c>
    </row>
    <row r="4184" spans="1:10" hidden="1">
      <c r="A4184" s="10" t="s">
        <v>80</v>
      </c>
      <c r="B4184" s="10" t="s">
        <v>47</v>
      </c>
      <c r="C4184" s="10" t="s">
        <v>499</v>
      </c>
      <c r="D4184" s="10">
        <v>2026</v>
      </c>
      <c r="E4184" s="10" t="s">
        <v>47</v>
      </c>
      <c r="F4184" s="10">
        <v>3500</v>
      </c>
      <c r="G4184" s="10">
        <v>3500</v>
      </c>
      <c r="H4184" s="10" t="s">
        <v>291</v>
      </c>
      <c r="I4184" s="10" t="str">
        <f>_xlfn.XLOOKUP(E4184,Country_MZ[MARKET_NODE],Country_MZ[COUNTRY_NAME])</f>
        <v>SPAIN</v>
      </c>
      <c r="J4184" s="10" t="str">
        <f>_xlfn.XLOOKUP(A4184,Country_MZ[MARKET_NODE],Country_MZ[COUNTRY_NAME])</f>
        <v>PORTUGAL</v>
      </c>
    </row>
    <row r="4185" spans="1:10" hidden="1">
      <c r="A4185" s="10" t="s">
        <v>80</v>
      </c>
      <c r="B4185" s="10" t="s">
        <v>47</v>
      </c>
      <c r="C4185" s="10" t="s">
        <v>499</v>
      </c>
      <c r="D4185" s="10">
        <v>2026</v>
      </c>
      <c r="E4185" s="10" t="s">
        <v>80</v>
      </c>
      <c r="F4185" s="10">
        <v>3500</v>
      </c>
      <c r="G4185" s="10">
        <v>3500</v>
      </c>
      <c r="H4185" s="10" t="s">
        <v>291</v>
      </c>
      <c r="I4185" s="10" t="str">
        <f>_xlfn.XLOOKUP(E4185,Country_MZ[MARKET_NODE],Country_MZ[COUNTRY_NAME])</f>
        <v>PORTUGAL</v>
      </c>
      <c r="J4185" s="10" t="str">
        <f>_xlfn.XLOOKUP(A4185,Country_MZ[MARKET_NODE],Country_MZ[COUNTRY_NAME])</f>
        <v>PORTUGAL</v>
      </c>
    </row>
    <row r="4186" spans="1:10" hidden="1">
      <c r="A4186" s="10" t="s">
        <v>80</v>
      </c>
      <c r="B4186" s="10" t="s">
        <v>47</v>
      </c>
      <c r="C4186" s="10" t="s">
        <v>499</v>
      </c>
      <c r="D4186" s="10">
        <v>2027</v>
      </c>
      <c r="E4186" s="10" t="s">
        <v>47</v>
      </c>
      <c r="F4186" s="10">
        <v>3500</v>
      </c>
      <c r="G4186" s="10">
        <v>3500</v>
      </c>
      <c r="H4186" s="10" t="s">
        <v>291</v>
      </c>
      <c r="I4186" s="10" t="str">
        <f>_xlfn.XLOOKUP(E4186,Country_MZ[MARKET_NODE],Country_MZ[COUNTRY_NAME])</f>
        <v>SPAIN</v>
      </c>
      <c r="J4186" s="10" t="str">
        <f>_xlfn.XLOOKUP(A4186,Country_MZ[MARKET_NODE],Country_MZ[COUNTRY_NAME])</f>
        <v>PORTUGAL</v>
      </c>
    </row>
    <row r="4187" spans="1:10" hidden="1">
      <c r="A4187" s="10" t="s">
        <v>80</v>
      </c>
      <c r="B4187" s="10" t="s">
        <v>47</v>
      </c>
      <c r="C4187" s="10" t="s">
        <v>499</v>
      </c>
      <c r="D4187" s="10">
        <v>2027</v>
      </c>
      <c r="E4187" s="10" t="s">
        <v>80</v>
      </c>
      <c r="F4187" s="10">
        <v>3500</v>
      </c>
      <c r="G4187" s="10">
        <v>3500</v>
      </c>
      <c r="H4187" s="10" t="s">
        <v>291</v>
      </c>
      <c r="I4187" s="10" t="str">
        <f>_xlfn.XLOOKUP(E4187,Country_MZ[MARKET_NODE],Country_MZ[COUNTRY_NAME])</f>
        <v>PORTUGAL</v>
      </c>
      <c r="J4187" s="10" t="str">
        <f>_xlfn.XLOOKUP(A4187,Country_MZ[MARKET_NODE],Country_MZ[COUNTRY_NAME])</f>
        <v>PORTUGAL</v>
      </c>
    </row>
    <row r="4188" spans="1:10" hidden="1">
      <c r="A4188" s="10" t="s">
        <v>80</v>
      </c>
      <c r="B4188" s="10" t="s">
        <v>47</v>
      </c>
      <c r="C4188" s="10" t="s">
        <v>499</v>
      </c>
      <c r="D4188" s="10">
        <v>2028</v>
      </c>
      <c r="E4188" s="10" t="s">
        <v>47</v>
      </c>
      <c r="F4188" s="10">
        <v>3500</v>
      </c>
      <c r="G4188" s="10">
        <v>3500</v>
      </c>
      <c r="H4188" s="10" t="s">
        <v>291</v>
      </c>
      <c r="I4188" s="10" t="str">
        <f>_xlfn.XLOOKUP(E4188,Country_MZ[MARKET_NODE],Country_MZ[COUNTRY_NAME])</f>
        <v>SPAIN</v>
      </c>
      <c r="J4188" s="10" t="str">
        <f>_xlfn.XLOOKUP(A4188,Country_MZ[MARKET_NODE],Country_MZ[COUNTRY_NAME])</f>
        <v>PORTUGAL</v>
      </c>
    </row>
    <row r="4189" spans="1:10" hidden="1">
      <c r="A4189" s="10" t="s">
        <v>80</v>
      </c>
      <c r="B4189" s="10" t="s">
        <v>47</v>
      </c>
      <c r="C4189" s="10" t="s">
        <v>499</v>
      </c>
      <c r="D4189" s="10">
        <v>2028</v>
      </c>
      <c r="E4189" s="10" t="s">
        <v>80</v>
      </c>
      <c r="F4189" s="10">
        <v>3500</v>
      </c>
      <c r="G4189" s="10">
        <v>3500</v>
      </c>
      <c r="H4189" s="10" t="s">
        <v>291</v>
      </c>
      <c r="I4189" s="10" t="str">
        <f>_xlfn.XLOOKUP(E4189,Country_MZ[MARKET_NODE],Country_MZ[COUNTRY_NAME])</f>
        <v>PORTUGAL</v>
      </c>
      <c r="J4189" s="10" t="str">
        <f>_xlfn.XLOOKUP(A4189,Country_MZ[MARKET_NODE],Country_MZ[COUNTRY_NAME])</f>
        <v>PORTUGAL</v>
      </c>
    </row>
    <row r="4190" spans="1:10" hidden="1">
      <c r="A4190" s="10" t="s">
        <v>80</v>
      </c>
      <c r="B4190" s="10" t="s">
        <v>47</v>
      </c>
      <c r="C4190" s="10" t="s">
        <v>499</v>
      </c>
      <c r="D4190" s="10">
        <v>2029</v>
      </c>
      <c r="E4190" s="10" t="s">
        <v>47</v>
      </c>
      <c r="F4190" s="10">
        <v>3500</v>
      </c>
      <c r="G4190" s="10">
        <v>3500</v>
      </c>
      <c r="H4190" s="10" t="s">
        <v>291</v>
      </c>
      <c r="I4190" s="10" t="str">
        <f>_xlfn.XLOOKUP(E4190,Country_MZ[MARKET_NODE],Country_MZ[COUNTRY_NAME])</f>
        <v>SPAIN</v>
      </c>
      <c r="J4190" s="10" t="str">
        <f>_xlfn.XLOOKUP(A4190,Country_MZ[MARKET_NODE],Country_MZ[COUNTRY_NAME])</f>
        <v>PORTUGAL</v>
      </c>
    </row>
    <row r="4191" spans="1:10" hidden="1">
      <c r="A4191" s="10" t="s">
        <v>80</v>
      </c>
      <c r="B4191" s="10" t="s">
        <v>47</v>
      </c>
      <c r="C4191" s="10" t="s">
        <v>499</v>
      </c>
      <c r="D4191" s="10">
        <v>2029</v>
      </c>
      <c r="E4191" s="10" t="s">
        <v>80</v>
      </c>
      <c r="F4191" s="10">
        <v>3500</v>
      </c>
      <c r="G4191" s="10">
        <v>3500</v>
      </c>
      <c r="H4191" s="10" t="s">
        <v>291</v>
      </c>
      <c r="I4191" s="10" t="str">
        <f>_xlfn.XLOOKUP(E4191,Country_MZ[MARKET_NODE],Country_MZ[COUNTRY_NAME])</f>
        <v>PORTUGAL</v>
      </c>
      <c r="J4191" s="10" t="str">
        <f>_xlfn.XLOOKUP(A4191,Country_MZ[MARKET_NODE],Country_MZ[COUNTRY_NAME])</f>
        <v>PORTUGAL</v>
      </c>
    </row>
    <row r="4192" spans="1:10" hidden="1">
      <c r="A4192" s="10" t="s">
        <v>80</v>
      </c>
      <c r="B4192" s="10" t="s">
        <v>47</v>
      </c>
      <c r="C4192" s="10" t="s">
        <v>499</v>
      </c>
      <c r="D4192" s="10">
        <v>2030</v>
      </c>
      <c r="E4192" s="10" t="s">
        <v>47</v>
      </c>
      <c r="F4192" s="10">
        <v>3500</v>
      </c>
      <c r="G4192" s="10">
        <v>3500</v>
      </c>
      <c r="H4192" s="10" t="s">
        <v>291</v>
      </c>
      <c r="I4192" s="10" t="str">
        <f>_xlfn.XLOOKUP(E4192,Country_MZ[MARKET_NODE],Country_MZ[COUNTRY_NAME])</f>
        <v>SPAIN</v>
      </c>
      <c r="J4192" s="10" t="str">
        <f>_xlfn.XLOOKUP(A4192,Country_MZ[MARKET_NODE],Country_MZ[COUNTRY_NAME])</f>
        <v>PORTUGAL</v>
      </c>
    </row>
    <row r="4193" spans="1:10" hidden="1">
      <c r="A4193" s="10" t="s">
        <v>80</v>
      </c>
      <c r="B4193" s="10" t="s">
        <v>47</v>
      </c>
      <c r="C4193" s="10" t="s">
        <v>499</v>
      </c>
      <c r="D4193" s="10">
        <v>2030</v>
      </c>
      <c r="E4193" s="10" t="s">
        <v>80</v>
      </c>
      <c r="F4193" s="10">
        <v>3500</v>
      </c>
      <c r="G4193" s="10">
        <v>3500</v>
      </c>
      <c r="H4193" s="10" t="s">
        <v>291</v>
      </c>
      <c r="I4193" s="10" t="str">
        <f>_xlfn.XLOOKUP(E4193,Country_MZ[MARKET_NODE],Country_MZ[COUNTRY_NAME])</f>
        <v>PORTUGAL</v>
      </c>
      <c r="J4193" s="10" t="str">
        <f>_xlfn.XLOOKUP(A4193,Country_MZ[MARKET_NODE],Country_MZ[COUNTRY_NAME])</f>
        <v>PORTUGAL</v>
      </c>
    </row>
    <row r="4194" spans="1:10" hidden="1">
      <c r="A4194" s="10" t="s">
        <v>80</v>
      </c>
      <c r="B4194" s="10" t="s">
        <v>47</v>
      </c>
      <c r="C4194" s="10" t="s">
        <v>499</v>
      </c>
      <c r="D4194" s="10">
        <v>2031</v>
      </c>
      <c r="E4194" s="10" t="s">
        <v>47</v>
      </c>
      <c r="F4194" s="10">
        <v>3500</v>
      </c>
      <c r="G4194" s="10">
        <v>3500</v>
      </c>
      <c r="H4194" s="10" t="s">
        <v>291</v>
      </c>
      <c r="I4194" s="10" t="str">
        <f>_xlfn.XLOOKUP(E4194,Country_MZ[MARKET_NODE],Country_MZ[COUNTRY_NAME])</f>
        <v>SPAIN</v>
      </c>
      <c r="J4194" s="10" t="str">
        <f>_xlfn.XLOOKUP(A4194,Country_MZ[MARKET_NODE],Country_MZ[COUNTRY_NAME])</f>
        <v>PORTUGAL</v>
      </c>
    </row>
    <row r="4195" spans="1:10" hidden="1">
      <c r="A4195" s="10" t="s">
        <v>80</v>
      </c>
      <c r="B4195" s="10" t="s">
        <v>47</v>
      </c>
      <c r="C4195" s="10" t="s">
        <v>499</v>
      </c>
      <c r="D4195" s="10">
        <v>2031</v>
      </c>
      <c r="E4195" s="10" t="s">
        <v>80</v>
      </c>
      <c r="F4195" s="10">
        <v>3500</v>
      </c>
      <c r="G4195" s="10">
        <v>3500</v>
      </c>
      <c r="H4195" s="10" t="s">
        <v>291</v>
      </c>
      <c r="I4195" s="10" t="str">
        <f>_xlfn.XLOOKUP(E4195,Country_MZ[MARKET_NODE],Country_MZ[COUNTRY_NAME])</f>
        <v>PORTUGAL</v>
      </c>
      <c r="J4195" s="10" t="str">
        <f>_xlfn.XLOOKUP(A4195,Country_MZ[MARKET_NODE],Country_MZ[COUNTRY_NAME])</f>
        <v>PORTUGAL</v>
      </c>
    </row>
    <row r="4196" spans="1:10" hidden="1">
      <c r="A4196" s="10" t="s">
        <v>80</v>
      </c>
      <c r="B4196" s="10" t="s">
        <v>47</v>
      </c>
      <c r="C4196" s="10" t="s">
        <v>499</v>
      </c>
      <c r="D4196" s="10">
        <v>2032</v>
      </c>
      <c r="E4196" s="10" t="s">
        <v>47</v>
      </c>
      <c r="F4196" s="10">
        <v>3500</v>
      </c>
      <c r="G4196" s="10">
        <v>3500</v>
      </c>
      <c r="H4196" s="10" t="s">
        <v>291</v>
      </c>
      <c r="I4196" s="10" t="str">
        <f>_xlfn.XLOOKUP(E4196,Country_MZ[MARKET_NODE],Country_MZ[COUNTRY_NAME])</f>
        <v>SPAIN</v>
      </c>
      <c r="J4196" s="10" t="str">
        <f>_xlfn.XLOOKUP(A4196,Country_MZ[MARKET_NODE],Country_MZ[COUNTRY_NAME])</f>
        <v>PORTUGAL</v>
      </c>
    </row>
    <row r="4197" spans="1:10" hidden="1">
      <c r="A4197" s="10" t="s">
        <v>80</v>
      </c>
      <c r="B4197" s="10" t="s">
        <v>47</v>
      </c>
      <c r="C4197" s="10" t="s">
        <v>499</v>
      </c>
      <c r="D4197" s="10">
        <v>2032</v>
      </c>
      <c r="E4197" s="10" t="s">
        <v>80</v>
      </c>
      <c r="F4197" s="10">
        <v>3500</v>
      </c>
      <c r="G4197" s="10">
        <v>3500</v>
      </c>
      <c r="H4197" s="10" t="s">
        <v>291</v>
      </c>
      <c r="I4197" s="10" t="str">
        <f>_xlfn.XLOOKUP(E4197,Country_MZ[MARKET_NODE],Country_MZ[COUNTRY_NAME])</f>
        <v>PORTUGAL</v>
      </c>
      <c r="J4197" s="10" t="str">
        <f>_xlfn.XLOOKUP(A4197,Country_MZ[MARKET_NODE],Country_MZ[COUNTRY_NAME])</f>
        <v>PORTUGAL</v>
      </c>
    </row>
    <row r="4198" spans="1:10" hidden="1">
      <c r="A4198" s="10" t="s">
        <v>80</v>
      </c>
      <c r="B4198" s="10" t="s">
        <v>47</v>
      </c>
      <c r="C4198" s="10" t="s">
        <v>499</v>
      </c>
      <c r="D4198" s="10">
        <v>2033</v>
      </c>
      <c r="E4198" s="10" t="s">
        <v>47</v>
      </c>
      <c r="F4198" s="10">
        <v>3500</v>
      </c>
      <c r="G4198" s="10">
        <v>3500</v>
      </c>
      <c r="H4198" s="10" t="s">
        <v>291</v>
      </c>
      <c r="I4198" s="10" t="str">
        <f>_xlfn.XLOOKUP(E4198,Country_MZ[MARKET_NODE],Country_MZ[COUNTRY_NAME])</f>
        <v>SPAIN</v>
      </c>
      <c r="J4198" s="10" t="str">
        <f>_xlfn.XLOOKUP(A4198,Country_MZ[MARKET_NODE],Country_MZ[COUNTRY_NAME])</f>
        <v>PORTUGAL</v>
      </c>
    </row>
    <row r="4199" spans="1:10" hidden="1">
      <c r="A4199" s="10" t="s">
        <v>80</v>
      </c>
      <c r="B4199" s="10" t="s">
        <v>47</v>
      </c>
      <c r="C4199" s="10" t="s">
        <v>499</v>
      </c>
      <c r="D4199" s="10">
        <v>2033</v>
      </c>
      <c r="E4199" s="10" t="s">
        <v>80</v>
      </c>
      <c r="F4199" s="10">
        <v>3500</v>
      </c>
      <c r="G4199" s="10">
        <v>3500</v>
      </c>
      <c r="H4199" s="10" t="s">
        <v>291</v>
      </c>
      <c r="I4199" s="10" t="str">
        <f>_xlfn.XLOOKUP(E4199,Country_MZ[MARKET_NODE],Country_MZ[COUNTRY_NAME])</f>
        <v>PORTUGAL</v>
      </c>
      <c r="J4199" s="10" t="str">
        <f>_xlfn.XLOOKUP(A4199,Country_MZ[MARKET_NODE],Country_MZ[COUNTRY_NAME])</f>
        <v>PORTUGAL</v>
      </c>
    </row>
    <row r="4200" spans="1:10" hidden="1">
      <c r="A4200" s="10" t="s">
        <v>80</v>
      </c>
      <c r="B4200" s="10" t="s">
        <v>47</v>
      </c>
      <c r="C4200" s="10" t="s">
        <v>499</v>
      </c>
      <c r="D4200" s="10">
        <v>2034</v>
      </c>
      <c r="E4200" s="10" t="s">
        <v>47</v>
      </c>
      <c r="F4200" s="10">
        <v>3500</v>
      </c>
      <c r="G4200" s="10">
        <v>3500</v>
      </c>
      <c r="H4200" s="10" t="s">
        <v>291</v>
      </c>
      <c r="I4200" s="10" t="str">
        <f>_xlfn.XLOOKUP(E4200,Country_MZ[MARKET_NODE],Country_MZ[COUNTRY_NAME])</f>
        <v>SPAIN</v>
      </c>
      <c r="J4200" s="10" t="str">
        <f>_xlfn.XLOOKUP(A4200,Country_MZ[MARKET_NODE],Country_MZ[COUNTRY_NAME])</f>
        <v>PORTUGAL</v>
      </c>
    </row>
    <row r="4201" spans="1:10" hidden="1">
      <c r="A4201" s="10" t="s">
        <v>80</v>
      </c>
      <c r="B4201" s="10" t="s">
        <v>47</v>
      </c>
      <c r="C4201" s="10" t="s">
        <v>499</v>
      </c>
      <c r="D4201" s="10">
        <v>2034</v>
      </c>
      <c r="E4201" s="10" t="s">
        <v>80</v>
      </c>
      <c r="F4201" s="10">
        <v>3500</v>
      </c>
      <c r="G4201" s="10">
        <v>3500</v>
      </c>
      <c r="H4201" s="10" t="s">
        <v>291</v>
      </c>
      <c r="I4201" s="10" t="str">
        <f>_xlfn.XLOOKUP(E4201,Country_MZ[MARKET_NODE],Country_MZ[COUNTRY_NAME])</f>
        <v>PORTUGAL</v>
      </c>
      <c r="J4201" s="10" t="str">
        <f>_xlfn.XLOOKUP(A4201,Country_MZ[MARKET_NODE],Country_MZ[COUNTRY_NAME])</f>
        <v>PORTUGAL</v>
      </c>
    </row>
    <row r="4202" spans="1:10" hidden="1">
      <c r="A4202" s="10" t="s">
        <v>80</v>
      </c>
      <c r="B4202" s="10" t="s">
        <v>47</v>
      </c>
      <c r="C4202" s="10" t="s">
        <v>499</v>
      </c>
      <c r="D4202" s="10">
        <v>2035</v>
      </c>
      <c r="E4202" s="10" t="s">
        <v>47</v>
      </c>
      <c r="F4202" s="10">
        <v>3500</v>
      </c>
      <c r="G4202" s="10">
        <v>3500</v>
      </c>
      <c r="H4202" s="10" t="s">
        <v>291</v>
      </c>
      <c r="I4202" s="10" t="str">
        <f>_xlfn.XLOOKUP(E4202,Country_MZ[MARKET_NODE],Country_MZ[COUNTRY_NAME])</f>
        <v>SPAIN</v>
      </c>
      <c r="J4202" s="10" t="str">
        <f>_xlfn.XLOOKUP(A4202,Country_MZ[MARKET_NODE],Country_MZ[COUNTRY_NAME])</f>
        <v>PORTUGAL</v>
      </c>
    </row>
    <row r="4203" spans="1:10" hidden="1">
      <c r="A4203" s="10" t="s">
        <v>80</v>
      </c>
      <c r="B4203" s="10" t="s">
        <v>47</v>
      </c>
      <c r="C4203" s="10" t="s">
        <v>499</v>
      </c>
      <c r="D4203" s="10">
        <v>2035</v>
      </c>
      <c r="E4203" s="10" t="s">
        <v>80</v>
      </c>
      <c r="F4203" s="10">
        <v>3500</v>
      </c>
      <c r="G4203" s="10">
        <v>3500</v>
      </c>
      <c r="H4203" s="10" t="s">
        <v>291</v>
      </c>
      <c r="I4203" s="10" t="str">
        <f>_xlfn.XLOOKUP(E4203,Country_MZ[MARKET_NODE],Country_MZ[COUNTRY_NAME])</f>
        <v>PORTUGAL</v>
      </c>
      <c r="J4203" s="10" t="str">
        <f>_xlfn.XLOOKUP(A4203,Country_MZ[MARKET_NODE],Country_MZ[COUNTRY_NAME])</f>
        <v>PORTUGAL</v>
      </c>
    </row>
    <row r="4204" spans="1:10" hidden="1">
      <c r="A4204" s="10" t="s">
        <v>81</v>
      </c>
      <c r="B4204" s="10" t="s">
        <v>30</v>
      </c>
      <c r="C4204" s="10" t="s">
        <v>500</v>
      </c>
      <c r="D4204" s="10">
        <v>2025</v>
      </c>
      <c r="E4204" s="10" t="s">
        <v>30</v>
      </c>
      <c r="F4204" s="10">
        <v>2300</v>
      </c>
      <c r="G4204" s="10">
        <v>2300</v>
      </c>
      <c r="H4204" s="10" t="s">
        <v>291</v>
      </c>
      <c r="I4204" s="10" t="str">
        <f>_xlfn.XLOOKUP(E4204,Country_MZ[MARKET_NODE],Country_MZ[COUNTRY_NAME])</f>
        <v>BULGARIA</v>
      </c>
      <c r="J4204" s="10" t="str">
        <f>_xlfn.XLOOKUP(A4204,Country_MZ[MARKET_NODE],Country_MZ[COUNTRY_NAME])</f>
        <v>ROMANIA</v>
      </c>
    </row>
    <row r="4205" spans="1:10" hidden="1">
      <c r="A4205" s="10" t="s">
        <v>81</v>
      </c>
      <c r="B4205" s="10" t="s">
        <v>30</v>
      </c>
      <c r="C4205" s="10" t="s">
        <v>500</v>
      </c>
      <c r="D4205" s="10">
        <v>2025</v>
      </c>
      <c r="E4205" s="10" t="s">
        <v>81</v>
      </c>
      <c r="F4205" s="10">
        <v>1560</v>
      </c>
      <c r="G4205" s="10">
        <v>1560</v>
      </c>
      <c r="H4205" s="10" t="s">
        <v>291</v>
      </c>
      <c r="I4205" s="10" t="str">
        <f>_xlfn.XLOOKUP(E4205,Country_MZ[MARKET_NODE],Country_MZ[COUNTRY_NAME])</f>
        <v>ROMANIA</v>
      </c>
      <c r="J4205" s="10" t="str">
        <f>_xlfn.XLOOKUP(A4205,Country_MZ[MARKET_NODE],Country_MZ[COUNTRY_NAME])</f>
        <v>ROMANIA</v>
      </c>
    </row>
    <row r="4206" spans="1:10" hidden="1">
      <c r="A4206" s="10" t="s">
        <v>81</v>
      </c>
      <c r="B4206" s="10" t="s">
        <v>30</v>
      </c>
      <c r="C4206" s="10" t="s">
        <v>500</v>
      </c>
      <c r="D4206" s="10">
        <v>2026</v>
      </c>
      <c r="E4206" s="10" t="s">
        <v>30</v>
      </c>
      <c r="F4206" s="10">
        <v>2300</v>
      </c>
      <c r="G4206" s="10">
        <v>2300</v>
      </c>
      <c r="H4206" s="10" t="s">
        <v>291</v>
      </c>
      <c r="I4206" s="10" t="str">
        <f>_xlfn.XLOOKUP(E4206,Country_MZ[MARKET_NODE],Country_MZ[COUNTRY_NAME])</f>
        <v>BULGARIA</v>
      </c>
      <c r="J4206" s="10" t="str">
        <f>_xlfn.XLOOKUP(A4206,Country_MZ[MARKET_NODE],Country_MZ[COUNTRY_NAME])</f>
        <v>ROMANIA</v>
      </c>
    </row>
    <row r="4207" spans="1:10" hidden="1">
      <c r="A4207" s="10" t="s">
        <v>81</v>
      </c>
      <c r="B4207" s="10" t="s">
        <v>30</v>
      </c>
      <c r="C4207" s="10" t="s">
        <v>500</v>
      </c>
      <c r="D4207" s="10">
        <v>2026</v>
      </c>
      <c r="E4207" s="10" t="s">
        <v>81</v>
      </c>
      <c r="F4207" s="10">
        <v>2550</v>
      </c>
      <c r="G4207" s="10">
        <v>2550</v>
      </c>
      <c r="H4207" s="10" t="s">
        <v>291</v>
      </c>
      <c r="I4207" s="10" t="str">
        <f>_xlfn.XLOOKUP(E4207,Country_MZ[MARKET_NODE],Country_MZ[COUNTRY_NAME])</f>
        <v>ROMANIA</v>
      </c>
      <c r="J4207" s="10" t="str">
        <f>_xlfn.XLOOKUP(A4207,Country_MZ[MARKET_NODE],Country_MZ[COUNTRY_NAME])</f>
        <v>ROMANIA</v>
      </c>
    </row>
    <row r="4208" spans="1:10" hidden="1">
      <c r="A4208" s="10" t="s">
        <v>81</v>
      </c>
      <c r="B4208" s="10" t="s">
        <v>30</v>
      </c>
      <c r="C4208" s="10" t="s">
        <v>500</v>
      </c>
      <c r="D4208" s="10">
        <v>2027</v>
      </c>
      <c r="E4208" s="10" t="s">
        <v>30</v>
      </c>
      <c r="F4208" s="10">
        <v>2300</v>
      </c>
      <c r="G4208" s="10">
        <v>2300</v>
      </c>
      <c r="H4208" s="10" t="s">
        <v>291</v>
      </c>
      <c r="I4208" s="10" t="str">
        <f>_xlfn.XLOOKUP(E4208,Country_MZ[MARKET_NODE],Country_MZ[COUNTRY_NAME])</f>
        <v>BULGARIA</v>
      </c>
      <c r="J4208" s="10" t="str">
        <f>_xlfn.XLOOKUP(A4208,Country_MZ[MARKET_NODE],Country_MZ[COUNTRY_NAME])</f>
        <v>ROMANIA</v>
      </c>
    </row>
    <row r="4209" spans="1:10" hidden="1">
      <c r="A4209" s="10" t="s">
        <v>81</v>
      </c>
      <c r="B4209" s="10" t="s">
        <v>30</v>
      </c>
      <c r="C4209" s="10" t="s">
        <v>500</v>
      </c>
      <c r="D4209" s="10">
        <v>2027</v>
      </c>
      <c r="E4209" s="10" t="s">
        <v>81</v>
      </c>
      <c r="F4209" s="10">
        <v>2550</v>
      </c>
      <c r="G4209" s="10">
        <v>2550</v>
      </c>
      <c r="H4209" s="10" t="s">
        <v>291</v>
      </c>
      <c r="I4209" s="10" t="str">
        <f>_xlfn.XLOOKUP(E4209,Country_MZ[MARKET_NODE],Country_MZ[COUNTRY_NAME])</f>
        <v>ROMANIA</v>
      </c>
      <c r="J4209" s="10" t="str">
        <f>_xlfn.XLOOKUP(A4209,Country_MZ[MARKET_NODE],Country_MZ[COUNTRY_NAME])</f>
        <v>ROMANIA</v>
      </c>
    </row>
    <row r="4210" spans="1:10" hidden="1">
      <c r="A4210" s="10" t="s">
        <v>81</v>
      </c>
      <c r="B4210" s="10" t="s">
        <v>30</v>
      </c>
      <c r="C4210" s="10" t="s">
        <v>500</v>
      </c>
      <c r="D4210" s="10">
        <v>2028</v>
      </c>
      <c r="E4210" s="10" t="s">
        <v>30</v>
      </c>
      <c r="F4210" s="10">
        <v>2300</v>
      </c>
      <c r="G4210" s="10">
        <v>2300</v>
      </c>
      <c r="H4210" s="10" t="s">
        <v>291</v>
      </c>
      <c r="I4210" s="10" t="str">
        <f>_xlfn.XLOOKUP(E4210,Country_MZ[MARKET_NODE],Country_MZ[COUNTRY_NAME])</f>
        <v>BULGARIA</v>
      </c>
      <c r="J4210" s="10" t="str">
        <f>_xlfn.XLOOKUP(A4210,Country_MZ[MARKET_NODE],Country_MZ[COUNTRY_NAME])</f>
        <v>ROMANIA</v>
      </c>
    </row>
    <row r="4211" spans="1:10" hidden="1">
      <c r="A4211" s="10" t="s">
        <v>81</v>
      </c>
      <c r="B4211" s="10" t="s">
        <v>30</v>
      </c>
      <c r="C4211" s="10" t="s">
        <v>500</v>
      </c>
      <c r="D4211" s="10">
        <v>2028</v>
      </c>
      <c r="E4211" s="10" t="s">
        <v>81</v>
      </c>
      <c r="F4211" s="10">
        <v>2550</v>
      </c>
      <c r="G4211" s="10">
        <v>2550</v>
      </c>
      <c r="H4211" s="10" t="s">
        <v>291</v>
      </c>
      <c r="I4211" s="10" t="str">
        <f>_xlfn.XLOOKUP(E4211,Country_MZ[MARKET_NODE],Country_MZ[COUNTRY_NAME])</f>
        <v>ROMANIA</v>
      </c>
      <c r="J4211" s="10" t="str">
        <f>_xlfn.XLOOKUP(A4211,Country_MZ[MARKET_NODE],Country_MZ[COUNTRY_NAME])</f>
        <v>ROMANIA</v>
      </c>
    </row>
    <row r="4212" spans="1:10" hidden="1">
      <c r="A4212" s="10" t="s">
        <v>81</v>
      </c>
      <c r="B4212" s="10" t="s">
        <v>30</v>
      </c>
      <c r="C4212" s="10" t="s">
        <v>500</v>
      </c>
      <c r="D4212" s="10">
        <v>2029</v>
      </c>
      <c r="E4212" s="10" t="s">
        <v>30</v>
      </c>
      <c r="F4212" s="10">
        <v>2300</v>
      </c>
      <c r="G4212" s="10">
        <v>2300</v>
      </c>
      <c r="H4212" s="10" t="s">
        <v>291</v>
      </c>
      <c r="I4212" s="10" t="str">
        <f>_xlfn.XLOOKUP(E4212,Country_MZ[MARKET_NODE],Country_MZ[COUNTRY_NAME])</f>
        <v>BULGARIA</v>
      </c>
      <c r="J4212" s="10" t="str">
        <f>_xlfn.XLOOKUP(A4212,Country_MZ[MARKET_NODE],Country_MZ[COUNTRY_NAME])</f>
        <v>ROMANIA</v>
      </c>
    </row>
    <row r="4213" spans="1:10" hidden="1">
      <c r="A4213" s="10" t="s">
        <v>81</v>
      </c>
      <c r="B4213" s="10" t="s">
        <v>30</v>
      </c>
      <c r="C4213" s="10" t="s">
        <v>500</v>
      </c>
      <c r="D4213" s="10">
        <v>2029</v>
      </c>
      <c r="E4213" s="10" t="s">
        <v>81</v>
      </c>
      <c r="F4213" s="10">
        <v>2550</v>
      </c>
      <c r="G4213" s="10">
        <v>2550</v>
      </c>
      <c r="H4213" s="10" t="s">
        <v>291</v>
      </c>
      <c r="I4213" s="10" t="str">
        <f>_xlfn.XLOOKUP(E4213,Country_MZ[MARKET_NODE],Country_MZ[COUNTRY_NAME])</f>
        <v>ROMANIA</v>
      </c>
      <c r="J4213" s="10" t="str">
        <f>_xlfn.XLOOKUP(A4213,Country_MZ[MARKET_NODE],Country_MZ[COUNTRY_NAME])</f>
        <v>ROMANIA</v>
      </c>
    </row>
    <row r="4214" spans="1:10" hidden="1">
      <c r="A4214" s="10" t="s">
        <v>81</v>
      </c>
      <c r="B4214" s="10" t="s">
        <v>30</v>
      </c>
      <c r="C4214" s="10" t="s">
        <v>500</v>
      </c>
      <c r="D4214" s="10">
        <v>2030</v>
      </c>
      <c r="E4214" s="10" t="s">
        <v>30</v>
      </c>
      <c r="F4214" s="10">
        <v>2300</v>
      </c>
      <c r="G4214" s="10">
        <v>2300</v>
      </c>
      <c r="H4214" s="10" t="s">
        <v>291</v>
      </c>
      <c r="I4214" s="10" t="str">
        <f>_xlfn.XLOOKUP(E4214,Country_MZ[MARKET_NODE],Country_MZ[COUNTRY_NAME])</f>
        <v>BULGARIA</v>
      </c>
      <c r="J4214" s="10" t="str">
        <f>_xlfn.XLOOKUP(A4214,Country_MZ[MARKET_NODE],Country_MZ[COUNTRY_NAME])</f>
        <v>ROMANIA</v>
      </c>
    </row>
    <row r="4215" spans="1:10" hidden="1">
      <c r="A4215" s="10" t="s">
        <v>81</v>
      </c>
      <c r="B4215" s="10" t="s">
        <v>30</v>
      </c>
      <c r="C4215" s="10" t="s">
        <v>500</v>
      </c>
      <c r="D4215" s="10">
        <v>2030</v>
      </c>
      <c r="E4215" s="10" t="s">
        <v>81</v>
      </c>
      <c r="F4215" s="10">
        <v>2550</v>
      </c>
      <c r="G4215" s="10">
        <v>2550</v>
      </c>
      <c r="H4215" s="10" t="s">
        <v>291</v>
      </c>
      <c r="I4215" s="10" t="str">
        <f>_xlfn.XLOOKUP(E4215,Country_MZ[MARKET_NODE],Country_MZ[COUNTRY_NAME])</f>
        <v>ROMANIA</v>
      </c>
      <c r="J4215" s="10" t="str">
        <f>_xlfn.XLOOKUP(A4215,Country_MZ[MARKET_NODE],Country_MZ[COUNTRY_NAME])</f>
        <v>ROMANIA</v>
      </c>
    </row>
    <row r="4216" spans="1:10" hidden="1">
      <c r="A4216" s="10" t="s">
        <v>81</v>
      </c>
      <c r="B4216" s="10" t="s">
        <v>30</v>
      </c>
      <c r="C4216" s="10" t="s">
        <v>500</v>
      </c>
      <c r="D4216" s="10">
        <v>2031</v>
      </c>
      <c r="E4216" s="10" t="s">
        <v>30</v>
      </c>
      <c r="F4216" s="10">
        <v>2300</v>
      </c>
      <c r="G4216" s="10">
        <v>2300</v>
      </c>
      <c r="H4216" s="10" t="s">
        <v>291</v>
      </c>
      <c r="I4216" s="10" t="str">
        <f>_xlfn.XLOOKUP(E4216,Country_MZ[MARKET_NODE],Country_MZ[COUNTRY_NAME])</f>
        <v>BULGARIA</v>
      </c>
      <c r="J4216" s="10" t="str">
        <f>_xlfn.XLOOKUP(A4216,Country_MZ[MARKET_NODE],Country_MZ[COUNTRY_NAME])</f>
        <v>ROMANIA</v>
      </c>
    </row>
    <row r="4217" spans="1:10" hidden="1">
      <c r="A4217" s="10" t="s">
        <v>81</v>
      </c>
      <c r="B4217" s="10" t="s">
        <v>30</v>
      </c>
      <c r="C4217" s="10" t="s">
        <v>500</v>
      </c>
      <c r="D4217" s="10">
        <v>2031</v>
      </c>
      <c r="E4217" s="10" t="s">
        <v>81</v>
      </c>
      <c r="F4217" s="10">
        <v>2550</v>
      </c>
      <c r="G4217" s="10">
        <v>2550</v>
      </c>
      <c r="H4217" s="10" t="s">
        <v>291</v>
      </c>
      <c r="I4217" s="10" t="str">
        <f>_xlfn.XLOOKUP(E4217,Country_MZ[MARKET_NODE],Country_MZ[COUNTRY_NAME])</f>
        <v>ROMANIA</v>
      </c>
      <c r="J4217" s="10" t="str">
        <f>_xlfn.XLOOKUP(A4217,Country_MZ[MARKET_NODE],Country_MZ[COUNTRY_NAME])</f>
        <v>ROMANIA</v>
      </c>
    </row>
    <row r="4218" spans="1:10" hidden="1">
      <c r="A4218" s="10" t="s">
        <v>81</v>
      </c>
      <c r="B4218" s="10" t="s">
        <v>30</v>
      </c>
      <c r="C4218" s="10" t="s">
        <v>500</v>
      </c>
      <c r="D4218" s="10">
        <v>2032</v>
      </c>
      <c r="E4218" s="10" t="s">
        <v>30</v>
      </c>
      <c r="F4218" s="10">
        <v>2300</v>
      </c>
      <c r="G4218" s="10">
        <v>2300</v>
      </c>
      <c r="H4218" s="10" t="s">
        <v>291</v>
      </c>
      <c r="I4218" s="10" t="str">
        <f>_xlfn.XLOOKUP(E4218,Country_MZ[MARKET_NODE],Country_MZ[COUNTRY_NAME])</f>
        <v>BULGARIA</v>
      </c>
      <c r="J4218" s="10" t="str">
        <f>_xlfn.XLOOKUP(A4218,Country_MZ[MARKET_NODE],Country_MZ[COUNTRY_NAME])</f>
        <v>ROMANIA</v>
      </c>
    </row>
    <row r="4219" spans="1:10" hidden="1">
      <c r="A4219" s="10" t="s">
        <v>81</v>
      </c>
      <c r="B4219" s="10" t="s">
        <v>30</v>
      </c>
      <c r="C4219" s="10" t="s">
        <v>500</v>
      </c>
      <c r="D4219" s="10">
        <v>2032</v>
      </c>
      <c r="E4219" s="10" t="s">
        <v>81</v>
      </c>
      <c r="F4219" s="10">
        <v>2550</v>
      </c>
      <c r="G4219" s="10">
        <v>2550</v>
      </c>
      <c r="H4219" s="10" t="s">
        <v>291</v>
      </c>
      <c r="I4219" s="10" t="str">
        <f>_xlfn.XLOOKUP(E4219,Country_MZ[MARKET_NODE],Country_MZ[COUNTRY_NAME])</f>
        <v>ROMANIA</v>
      </c>
      <c r="J4219" s="10" t="str">
        <f>_xlfn.XLOOKUP(A4219,Country_MZ[MARKET_NODE],Country_MZ[COUNTRY_NAME])</f>
        <v>ROMANIA</v>
      </c>
    </row>
    <row r="4220" spans="1:10" hidden="1">
      <c r="A4220" s="10" t="s">
        <v>81</v>
      </c>
      <c r="B4220" s="10" t="s">
        <v>30</v>
      </c>
      <c r="C4220" s="10" t="s">
        <v>500</v>
      </c>
      <c r="D4220" s="10">
        <v>2033</v>
      </c>
      <c r="E4220" s="10" t="s">
        <v>30</v>
      </c>
      <c r="F4220" s="10">
        <v>2300</v>
      </c>
      <c r="G4220" s="10">
        <v>2300</v>
      </c>
      <c r="H4220" s="10" t="s">
        <v>291</v>
      </c>
      <c r="I4220" s="10" t="str">
        <f>_xlfn.XLOOKUP(E4220,Country_MZ[MARKET_NODE],Country_MZ[COUNTRY_NAME])</f>
        <v>BULGARIA</v>
      </c>
      <c r="J4220" s="10" t="str">
        <f>_xlfn.XLOOKUP(A4220,Country_MZ[MARKET_NODE],Country_MZ[COUNTRY_NAME])</f>
        <v>ROMANIA</v>
      </c>
    </row>
    <row r="4221" spans="1:10" hidden="1">
      <c r="A4221" s="10" t="s">
        <v>81</v>
      </c>
      <c r="B4221" s="10" t="s">
        <v>30</v>
      </c>
      <c r="C4221" s="10" t="s">
        <v>500</v>
      </c>
      <c r="D4221" s="10">
        <v>2033</v>
      </c>
      <c r="E4221" s="10" t="s">
        <v>81</v>
      </c>
      <c r="F4221" s="10">
        <v>2550</v>
      </c>
      <c r="G4221" s="10">
        <v>2550</v>
      </c>
      <c r="H4221" s="10" t="s">
        <v>291</v>
      </c>
      <c r="I4221" s="10" t="str">
        <f>_xlfn.XLOOKUP(E4221,Country_MZ[MARKET_NODE],Country_MZ[COUNTRY_NAME])</f>
        <v>ROMANIA</v>
      </c>
      <c r="J4221" s="10" t="str">
        <f>_xlfn.XLOOKUP(A4221,Country_MZ[MARKET_NODE],Country_MZ[COUNTRY_NAME])</f>
        <v>ROMANIA</v>
      </c>
    </row>
    <row r="4222" spans="1:10" hidden="1">
      <c r="A4222" s="10" t="s">
        <v>81</v>
      </c>
      <c r="B4222" s="10" t="s">
        <v>30</v>
      </c>
      <c r="C4222" s="10" t="s">
        <v>500</v>
      </c>
      <c r="D4222" s="10">
        <v>2034</v>
      </c>
      <c r="E4222" s="10" t="s">
        <v>30</v>
      </c>
      <c r="F4222" s="10">
        <v>2300</v>
      </c>
      <c r="G4222" s="10">
        <v>2300</v>
      </c>
      <c r="H4222" s="10" t="s">
        <v>291</v>
      </c>
      <c r="I4222" s="10" t="str">
        <f>_xlfn.XLOOKUP(E4222,Country_MZ[MARKET_NODE],Country_MZ[COUNTRY_NAME])</f>
        <v>BULGARIA</v>
      </c>
      <c r="J4222" s="10" t="str">
        <f>_xlfn.XLOOKUP(A4222,Country_MZ[MARKET_NODE],Country_MZ[COUNTRY_NAME])</f>
        <v>ROMANIA</v>
      </c>
    </row>
    <row r="4223" spans="1:10" hidden="1">
      <c r="A4223" s="10" t="s">
        <v>81</v>
      </c>
      <c r="B4223" s="10" t="s">
        <v>30</v>
      </c>
      <c r="C4223" s="10" t="s">
        <v>500</v>
      </c>
      <c r="D4223" s="10">
        <v>2034</v>
      </c>
      <c r="E4223" s="10" t="s">
        <v>81</v>
      </c>
      <c r="F4223" s="10">
        <v>2550</v>
      </c>
      <c r="G4223" s="10">
        <v>2550</v>
      </c>
      <c r="H4223" s="10" t="s">
        <v>291</v>
      </c>
      <c r="I4223" s="10" t="str">
        <f>_xlfn.XLOOKUP(E4223,Country_MZ[MARKET_NODE],Country_MZ[COUNTRY_NAME])</f>
        <v>ROMANIA</v>
      </c>
      <c r="J4223" s="10" t="str">
        <f>_xlfn.XLOOKUP(A4223,Country_MZ[MARKET_NODE],Country_MZ[COUNTRY_NAME])</f>
        <v>ROMANIA</v>
      </c>
    </row>
    <row r="4224" spans="1:10" hidden="1">
      <c r="A4224" s="10" t="s">
        <v>81</v>
      </c>
      <c r="B4224" s="10" t="s">
        <v>30</v>
      </c>
      <c r="C4224" s="10" t="s">
        <v>500</v>
      </c>
      <c r="D4224" s="10">
        <v>2035</v>
      </c>
      <c r="E4224" s="10" t="s">
        <v>30</v>
      </c>
      <c r="F4224" s="10">
        <v>2300</v>
      </c>
      <c r="G4224" s="10">
        <v>2300</v>
      </c>
      <c r="H4224" s="10" t="s">
        <v>291</v>
      </c>
      <c r="I4224" s="10" t="str">
        <f>_xlfn.XLOOKUP(E4224,Country_MZ[MARKET_NODE],Country_MZ[COUNTRY_NAME])</f>
        <v>BULGARIA</v>
      </c>
      <c r="J4224" s="10" t="str">
        <f>_xlfn.XLOOKUP(A4224,Country_MZ[MARKET_NODE],Country_MZ[COUNTRY_NAME])</f>
        <v>ROMANIA</v>
      </c>
    </row>
    <row r="4225" spans="1:10" hidden="1">
      <c r="A4225" s="10" t="s">
        <v>81</v>
      </c>
      <c r="B4225" s="10" t="s">
        <v>30</v>
      </c>
      <c r="C4225" s="10" t="s">
        <v>500</v>
      </c>
      <c r="D4225" s="10">
        <v>2035</v>
      </c>
      <c r="E4225" s="10" t="s">
        <v>81</v>
      </c>
      <c r="F4225" s="10">
        <v>2550</v>
      </c>
      <c r="G4225" s="10">
        <v>2550</v>
      </c>
      <c r="H4225" s="10" t="s">
        <v>291</v>
      </c>
      <c r="I4225" s="10" t="str">
        <f>_xlfn.XLOOKUP(E4225,Country_MZ[MARKET_NODE],Country_MZ[COUNTRY_NAME])</f>
        <v>ROMANIA</v>
      </c>
      <c r="J4225" s="10" t="str">
        <f>_xlfn.XLOOKUP(A4225,Country_MZ[MARKET_NODE],Country_MZ[COUNTRY_NAME])</f>
        <v>ROMANIA</v>
      </c>
    </row>
    <row r="4226" spans="1:10" hidden="1">
      <c r="A4226" s="10" t="s">
        <v>81</v>
      </c>
      <c r="B4226" s="10" t="s">
        <v>54</v>
      </c>
      <c r="C4226" s="10" t="s">
        <v>501</v>
      </c>
      <c r="D4226" s="10">
        <v>2025</v>
      </c>
      <c r="E4226" s="10" t="s">
        <v>54</v>
      </c>
      <c r="F4226" s="10">
        <v>1100</v>
      </c>
      <c r="G4226" s="10">
        <v>1100</v>
      </c>
      <c r="H4226" s="10" t="s">
        <v>291</v>
      </c>
      <c r="I4226" s="10" t="str">
        <f>_xlfn.XLOOKUP(E4226,Country_MZ[MARKET_NODE],Country_MZ[COUNTRY_NAME])</f>
        <v>HUNGARY</v>
      </c>
      <c r="J4226" s="10" t="str">
        <f>_xlfn.XLOOKUP(A4226,Country_MZ[MARKET_NODE],Country_MZ[COUNTRY_NAME])</f>
        <v>ROMANIA</v>
      </c>
    </row>
    <row r="4227" spans="1:10" hidden="1">
      <c r="A4227" s="10" t="s">
        <v>81</v>
      </c>
      <c r="B4227" s="10" t="s">
        <v>54</v>
      </c>
      <c r="C4227" s="10" t="s">
        <v>501</v>
      </c>
      <c r="D4227" s="10">
        <v>2025</v>
      </c>
      <c r="E4227" s="10" t="s">
        <v>81</v>
      </c>
      <c r="F4227" s="10">
        <v>1340</v>
      </c>
      <c r="G4227" s="10">
        <v>1340</v>
      </c>
      <c r="H4227" s="10" t="s">
        <v>291</v>
      </c>
      <c r="I4227" s="10" t="str">
        <f>_xlfn.XLOOKUP(E4227,Country_MZ[MARKET_NODE],Country_MZ[COUNTRY_NAME])</f>
        <v>ROMANIA</v>
      </c>
      <c r="J4227" s="10" t="str">
        <f>_xlfn.XLOOKUP(A4227,Country_MZ[MARKET_NODE],Country_MZ[COUNTRY_NAME])</f>
        <v>ROMANIA</v>
      </c>
    </row>
    <row r="4228" spans="1:10" hidden="1">
      <c r="A4228" s="10" t="s">
        <v>81</v>
      </c>
      <c r="B4228" s="10" t="s">
        <v>54</v>
      </c>
      <c r="C4228" s="10" t="s">
        <v>501</v>
      </c>
      <c r="D4228" s="10">
        <v>2026</v>
      </c>
      <c r="E4228" s="10" t="s">
        <v>54</v>
      </c>
      <c r="F4228" s="10">
        <v>1400</v>
      </c>
      <c r="G4228" s="10">
        <v>1400</v>
      </c>
      <c r="H4228" s="10" t="s">
        <v>291</v>
      </c>
      <c r="I4228" s="10" t="str">
        <f>_xlfn.XLOOKUP(E4228,Country_MZ[MARKET_NODE],Country_MZ[COUNTRY_NAME])</f>
        <v>HUNGARY</v>
      </c>
      <c r="J4228" s="10" t="str">
        <f>_xlfn.XLOOKUP(A4228,Country_MZ[MARKET_NODE],Country_MZ[COUNTRY_NAME])</f>
        <v>ROMANIA</v>
      </c>
    </row>
    <row r="4229" spans="1:10" hidden="1">
      <c r="A4229" s="10" t="s">
        <v>81</v>
      </c>
      <c r="B4229" s="10" t="s">
        <v>54</v>
      </c>
      <c r="C4229" s="10" t="s">
        <v>501</v>
      </c>
      <c r="D4229" s="10">
        <v>2026</v>
      </c>
      <c r="E4229" s="10" t="s">
        <v>81</v>
      </c>
      <c r="F4229" s="10">
        <v>1700</v>
      </c>
      <c r="G4229" s="10">
        <v>1700</v>
      </c>
      <c r="H4229" s="10" t="s">
        <v>291</v>
      </c>
      <c r="I4229" s="10" t="str">
        <f>_xlfn.XLOOKUP(E4229,Country_MZ[MARKET_NODE],Country_MZ[COUNTRY_NAME])</f>
        <v>ROMANIA</v>
      </c>
      <c r="J4229" s="10" t="str">
        <f>_xlfn.XLOOKUP(A4229,Country_MZ[MARKET_NODE],Country_MZ[COUNTRY_NAME])</f>
        <v>ROMANIA</v>
      </c>
    </row>
    <row r="4230" spans="1:10" hidden="1">
      <c r="A4230" s="10" t="s">
        <v>81</v>
      </c>
      <c r="B4230" s="10" t="s">
        <v>54</v>
      </c>
      <c r="C4230" s="10" t="s">
        <v>501</v>
      </c>
      <c r="D4230" s="10">
        <v>2027</v>
      </c>
      <c r="E4230" s="10" t="s">
        <v>54</v>
      </c>
      <c r="F4230" s="10">
        <v>1400</v>
      </c>
      <c r="G4230" s="10">
        <v>1400</v>
      </c>
      <c r="H4230" s="10" t="s">
        <v>291</v>
      </c>
      <c r="I4230" s="10" t="str">
        <f>_xlfn.XLOOKUP(E4230,Country_MZ[MARKET_NODE],Country_MZ[COUNTRY_NAME])</f>
        <v>HUNGARY</v>
      </c>
      <c r="J4230" s="10" t="str">
        <f>_xlfn.XLOOKUP(A4230,Country_MZ[MARKET_NODE],Country_MZ[COUNTRY_NAME])</f>
        <v>ROMANIA</v>
      </c>
    </row>
    <row r="4231" spans="1:10" hidden="1">
      <c r="A4231" s="10" t="s">
        <v>81</v>
      </c>
      <c r="B4231" s="10" t="s">
        <v>54</v>
      </c>
      <c r="C4231" s="10" t="s">
        <v>501</v>
      </c>
      <c r="D4231" s="10">
        <v>2027</v>
      </c>
      <c r="E4231" s="10" t="s">
        <v>81</v>
      </c>
      <c r="F4231" s="10">
        <v>1700</v>
      </c>
      <c r="G4231" s="10">
        <v>1700</v>
      </c>
      <c r="H4231" s="10" t="s">
        <v>291</v>
      </c>
      <c r="I4231" s="10" t="str">
        <f>_xlfn.XLOOKUP(E4231,Country_MZ[MARKET_NODE],Country_MZ[COUNTRY_NAME])</f>
        <v>ROMANIA</v>
      </c>
      <c r="J4231" s="10" t="str">
        <f>_xlfn.XLOOKUP(A4231,Country_MZ[MARKET_NODE],Country_MZ[COUNTRY_NAME])</f>
        <v>ROMANIA</v>
      </c>
    </row>
    <row r="4232" spans="1:10" hidden="1">
      <c r="A4232" s="10" t="s">
        <v>81</v>
      </c>
      <c r="B4232" s="10" t="s">
        <v>54</v>
      </c>
      <c r="C4232" s="10" t="s">
        <v>501</v>
      </c>
      <c r="D4232" s="10">
        <v>2028</v>
      </c>
      <c r="E4232" s="10" t="s">
        <v>54</v>
      </c>
      <c r="F4232" s="10">
        <v>1400</v>
      </c>
      <c r="G4232" s="10">
        <v>1400</v>
      </c>
      <c r="H4232" s="10" t="s">
        <v>291</v>
      </c>
      <c r="I4232" s="10" t="str">
        <f>_xlfn.XLOOKUP(E4232,Country_MZ[MARKET_NODE],Country_MZ[COUNTRY_NAME])</f>
        <v>HUNGARY</v>
      </c>
      <c r="J4232" s="10" t="str">
        <f>_xlfn.XLOOKUP(A4232,Country_MZ[MARKET_NODE],Country_MZ[COUNTRY_NAME])</f>
        <v>ROMANIA</v>
      </c>
    </row>
    <row r="4233" spans="1:10" hidden="1">
      <c r="A4233" s="10" t="s">
        <v>81</v>
      </c>
      <c r="B4233" s="10" t="s">
        <v>54</v>
      </c>
      <c r="C4233" s="10" t="s">
        <v>501</v>
      </c>
      <c r="D4233" s="10">
        <v>2028</v>
      </c>
      <c r="E4233" s="10" t="s">
        <v>81</v>
      </c>
      <c r="F4233" s="10">
        <v>1700</v>
      </c>
      <c r="G4233" s="10">
        <v>1700</v>
      </c>
      <c r="H4233" s="10" t="s">
        <v>291</v>
      </c>
      <c r="I4233" s="10" t="str">
        <f>_xlfn.XLOOKUP(E4233,Country_MZ[MARKET_NODE],Country_MZ[COUNTRY_NAME])</f>
        <v>ROMANIA</v>
      </c>
      <c r="J4233" s="10" t="str">
        <f>_xlfn.XLOOKUP(A4233,Country_MZ[MARKET_NODE],Country_MZ[COUNTRY_NAME])</f>
        <v>ROMANIA</v>
      </c>
    </row>
    <row r="4234" spans="1:10" hidden="1">
      <c r="A4234" s="10" t="s">
        <v>81</v>
      </c>
      <c r="B4234" s="10" t="s">
        <v>54</v>
      </c>
      <c r="C4234" s="10" t="s">
        <v>501</v>
      </c>
      <c r="D4234" s="10">
        <v>2029</v>
      </c>
      <c r="E4234" s="10" t="s">
        <v>54</v>
      </c>
      <c r="F4234" s="10">
        <v>1400</v>
      </c>
      <c r="G4234" s="10">
        <v>1400</v>
      </c>
      <c r="H4234" s="10" t="s">
        <v>291</v>
      </c>
      <c r="I4234" s="10" t="str">
        <f>_xlfn.XLOOKUP(E4234,Country_MZ[MARKET_NODE],Country_MZ[COUNTRY_NAME])</f>
        <v>HUNGARY</v>
      </c>
      <c r="J4234" s="10" t="str">
        <f>_xlfn.XLOOKUP(A4234,Country_MZ[MARKET_NODE],Country_MZ[COUNTRY_NAME])</f>
        <v>ROMANIA</v>
      </c>
    </row>
    <row r="4235" spans="1:10" hidden="1">
      <c r="A4235" s="10" t="s">
        <v>81</v>
      </c>
      <c r="B4235" s="10" t="s">
        <v>54</v>
      </c>
      <c r="C4235" s="10" t="s">
        <v>501</v>
      </c>
      <c r="D4235" s="10">
        <v>2029</v>
      </c>
      <c r="E4235" s="10" t="s">
        <v>81</v>
      </c>
      <c r="F4235" s="10">
        <v>1700</v>
      </c>
      <c r="G4235" s="10">
        <v>1700</v>
      </c>
      <c r="H4235" s="10" t="s">
        <v>291</v>
      </c>
      <c r="I4235" s="10" t="str">
        <f>_xlfn.XLOOKUP(E4235,Country_MZ[MARKET_NODE],Country_MZ[COUNTRY_NAME])</f>
        <v>ROMANIA</v>
      </c>
      <c r="J4235" s="10" t="str">
        <f>_xlfn.XLOOKUP(A4235,Country_MZ[MARKET_NODE],Country_MZ[COUNTRY_NAME])</f>
        <v>ROMANIA</v>
      </c>
    </row>
    <row r="4236" spans="1:10" hidden="1">
      <c r="A4236" s="10" t="s">
        <v>81</v>
      </c>
      <c r="B4236" s="10" t="s">
        <v>54</v>
      </c>
      <c r="C4236" s="10" t="s">
        <v>501</v>
      </c>
      <c r="D4236" s="10">
        <v>2030</v>
      </c>
      <c r="E4236" s="10" t="s">
        <v>54</v>
      </c>
      <c r="F4236" s="10">
        <v>1400</v>
      </c>
      <c r="G4236" s="10">
        <v>1400</v>
      </c>
      <c r="H4236" s="10" t="s">
        <v>291</v>
      </c>
      <c r="I4236" s="10" t="str">
        <f>_xlfn.XLOOKUP(E4236,Country_MZ[MARKET_NODE],Country_MZ[COUNTRY_NAME])</f>
        <v>HUNGARY</v>
      </c>
      <c r="J4236" s="10" t="str">
        <f>_xlfn.XLOOKUP(A4236,Country_MZ[MARKET_NODE],Country_MZ[COUNTRY_NAME])</f>
        <v>ROMANIA</v>
      </c>
    </row>
    <row r="4237" spans="1:10" hidden="1">
      <c r="A4237" s="10" t="s">
        <v>81</v>
      </c>
      <c r="B4237" s="10" t="s">
        <v>54</v>
      </c>
      <c r="C4237" s="10" t="s">
        <v>501</v>
      </c>
      <c r="D4237" s="10">
        <v>2030</v>
      </c>
      <c r="E4237" s="10" t="s">
        <v>81</v>
      </c>
      <c r="F4237" s="10">
        <v>1700</v>
      </c>
      <c r="G4237" s="10">
        <v>1700</v>
      </c>
      <c r="H4237" s="10" t="s">
        <v>291</v>
      </c>
      <c r="I4237" s="10" t="str">
        <f>_xlfn.XLOOKUP(E4237,Country_MZ[MARKET_NODE],Country_MZ[COUNTRY_NAME])</f>
        <v>ROMANIA</v>
      </c>
      <c r="J4237" s="10" t="str">
        <f>_xlfn.XLOOKUP(A4237,Country_MZ[MARKET_NODE],Country_MZ[COUNTRY_NAME])</f>
        <v>ROMANIA</v>
      </c>
    </row>
    <row r="4238" spans="1:10" hidden="1">
      <c r="A4238" s="10" t="s">
        <v>81</v>
      </c>
      <c r="B4238" s="10" t="s">
        <v>54</v>
      </c>
      <c r="C4238" s="10" t="s">
        <v>501</v>
      </c>
      <c r="D4238" s="10">
        <v>2031</v>
      </c>
      <c r="E4238" s="10" t="s">
        <v>54</v>
      </c>
      <c r="F4238" s="10">
        <v>2140</v>
      </c>
      <c r="G4238" s="10">
        <v>2140</v>
      </c>
      <c r="H4238" s="10" t="s">
        <v>291</v>
      </c>
      <c r="I4238" s="10" t="str">
        <f>_xlfn.XLOOKUP(E4238,Country_MZ[MARKET_NODE],Country_MZ[COUNTRY_NAME])</f>
        <v>HUNGARY</v>
      </c>
      <c r="J4238" s="10" t="str">
        <f>_xlfn.XLOOKUP(A4238,Country_MZ[MARKET_NODE],Country_MZ[COUNTRY_NAME])</f>
        <v>ROMANIA</v>
      </c>
    </row>
    <row r="4239" spans="1:10" hidden="1">
      <c r="A4239" s="10" t="s">
        <v>81</v>
      </c>
      <c r="B4239" s="10" t="s">
        <v>54</v>
      </c>
      <c r="C4239" s="10" t="s">
        <v>501</v>
      </c>
      <c r="D4239" s="10">
        <v>2031</v>
      </c>
      <c r="E4239" s="10" t="s">
        <v>81</v>
      </c>
      <c r="F4239" s="10">
        <v>2300</v>
      </c>
      <c r="G4239" s="10">
        <v>2300</v>
      </c>
      <c r="H4239" s="10" t="s">
        <v>291</v>
      </c>
      <c r="I4239" s="10" t="str">
        <f>_xlfn.XLOOKUP(E4239,Country_MZ[MARKET_NODE],Country_MZ[COUNTRY_NAME])</f>
        <v>ROMANIA</v>
      </c>
      <c r="J4239" s="10" t="str">
        <f>_xlfn.XLOOKUP(A4239,Country_MZ[MARKET_NODE],Country_MZ[COUNTRY_NAME])</f>
        <v>ROMANIA</v>
      </c>
    </row>
    <row r="4240" spans="1:10" hidden="1">
      <c r="A4240" s="10" t="s">
        <v>81</v>
      </c>
      <c r="B4240" s="10" t="s">
        <v>54</v>
      </c>
      <c r="C4240" s="10" t="s">
        <v>501</v>
      </c>
      <c r="D4240" s="10">
        <v>2032</v>
      </c>
      <c r="E4240" s="10" t="s">
        <v>54</v>
      </c>
      <c r="F4240" s="10">
        <v>2140</v>
      </c>
      <c r="G4240" s="10">
        <v>2140</v>
      </c>
      <c r="H4240" s="10" t="s">
        <v>291</v>
      </c>
      <c r="I4240" s="10" t="str">
        <f>_xlfn.XLOOKUP(E4240,Country_MZ[MARKET_NODE],Country_MZ[COUNTRY_NAME])</f>
        <v>HUNGARY</v>
      </c>
      <c r="J4240" s="10" t="str">
        <f>_xlfn.XLOOKUP(A4240,Country_MZ[MARKET_NODE],Country_MZ[COUNTRY_NAME])</f>
        <v>ROMANIA</v>
      </c>
    </row>
    <row r="4241" spans="1:10" hidden="1">
      <c r="A4241" s="10" t="s">
        <v>81</v>
      </c>
      <c r="B4241" s="10" t="s">
        <v>54</v>
      </c>
      <c r="C4241" s="10" t="s">
        <v>501</v>
      </c>
      <c r="D4241" s="10">
        <v>2032</v>
      </c>
      <c r="E4241" s="10" t="s">
        <v>81</v>
      </c>
      <c r="F4241" s="10">
        <v>2300</v>
      </c>
      <c r="G4241" s="10">
        <v>2300</v>
      </c>
      <c r="H4241" s="10" t="s">
        <v>291</v>
      </c>
      <c r="I4241" s="10" t="str">
        <f>_xlfn.XLOOKUP(E4241,Country_MZ[MARKET_NODE],Country_MZ[COUNTRY_NAME])</f>
        <v>ROMANIA</v>
      </c>
      <c r="J4241" s="10" t="str">
        <f>_xlfn.XLOOKUP(A4241,Country_MZ[MARKET_NODE],Country_MZ[COUNTRY_NAME])</f>
        <v>ROMANIA</v>
      </c>
    </row>
    <row r="4242" spans="1:10" hidden="1">
      <c r="A4242" s="10" t="s">
        <v>81</v>
      </c>
      <c r="B4242" s="10" t="s">
        <v>54</v>
      </c>
      <c r="C4242" s="10" t="s">
        <v>501</v>
      </c>
      <c r="D4242" s="10">
        <v>2033</v>
      </c>
      <c r="E4242" s="10" t="s">
        <v>54</v>
      </c>
      <c r="F4242" s="10">
        <v>2140</v>
      </c>
      <c r="G4242" s="10">
        <v>2140</v>
      </c>
      <c r="H4242" s="10" t="s">
        <v>291</v>
      </c>
      <c r="I4242" s="10" t="str">
        <f>_xlfn.XLOOKUP(E4242,Country_MZ[MARKET_NODE],Country_MZ[COUNTRY_NAME])</f>
        <v>HUNGARY</v>
      </c>
      <c r="J4242" s="10" t="str">
        <f>_xlfn.XLOOKUP(A4242,Country_MZ[MARKET_NODE],Country_MZ[COUNTRY_NAME])</f>
        <v>ROMANIA</v>
      </c>
    </row>
    <row r="4243" spans="1:10" hidden="1">
      <c r="A4243" s="10" t="s">
        <v>81</v>
      </c>
      <c r="B4243" s="10" t="s">
        <v>54</v>
      </c>
      <c r="C4243" s="10" t="s">
        <v>501</v>
      </c>
      <c r="D4243" s="10">
        <v>2033</v>
      </c>
      <c r="E4243" s="10" t="s">
        <v>81</v>
      </c>
      <c r="F4243" s="10">
        <v>2300</v>
      </c>
      <c r="G4243" s="10">
        <v>2300</v>
      </c>
      <c r="H4243" s="10" t="s">
        <v>291</v>
      </c>
      <c r="I4243" s="10" t="str">
        <f>_xlfn.XLOOKUP(E4243,Country_MZ[MARKET_NODE],Country_MZ[COUNTRY_NAME])</f>
        <v>ROMANIA</v>
      </c>
      <c r="J4243" s="10" t="str">
        <f>_xlfn.XLOOKUP(A4243,Country_MZ[MARKET_NODE],Country_MZ[COUNTRY_NAME])</f>
        <v>ROMANIA</v>
      </c>
    </row>
    <row r="4244" spans="1:10" hidden="1">
      <c r="A4244" s="10" t="s">
        <v>81</v>
      </c>
      <c r="B4244" s="10" t="s">
        <v>54</v>
      </c>
      <c r="C4244" s="10" t="s">
        <v>501</v>
      </c>
      <c r="D4244" s="10">
        <v>2034</v>
      </c>
      <c r="E4244" s="10" t="s">
        <v>54</v>
      </c>
      <c r="F4244" s="10">
        <v>2140</v>
      </c>
      <c r="G4244" s="10">
        <v>2140</v>
      </c>
      <c r="H4244" s="10" t="s">
        <v>291</v>
      </c>
      <c r="I4244" s="10" t="str">
        <f>_xlfn.XLOOKUP(E4244,Country_MZ[MARKET_NODE],Country_MZ[COUNTRY_NAME])</f>
        <v>HUNGARY</v>
      </c>
      <c r="J4244" s="10" t="str">
        <f>_xlfn.XLOOKUP(A4244,Country_MZ[MARKET_NODE],Country_MZ[COUNTRY_NAME])</f>
        <v>ROMANIA</v>
      </c>
    </row>
    <row r="4245" spans="1:10" hidden="1">
      <c r="A4245" s="10" t="s">
        <v>81</v>
      </c>
      <c r="B4245" s="10" t="s">
        <v>54</v>
      </c>
      <c r="C4245" s="10" t="s">
        <v>501</v>
      </c>
      <c r="D4245" s="10">
        <v>2034</v>
      </c>
      <c r="E4245" s="10" t="s">
        <v>81</v>
      </c>
      <c r="F4245" s="10">
        <v>2300</v>
      </c>
      <c r="G4245" s="10">
        <v>2300</v>
      </c>
      <c r="H4245" s="10" t="s">
        <v>291</v>
      </c>
      <c r="I4245" s="10" t="str">
        <f>_xlfn.XLOOKUP(E4245,Country_MZ[MARKET_NODE],Country_MZ[COUNTRY_NAME])</f>
        <v>ROMANIA</v>
      </c>
      <c r="J4245" s="10" t="str">
        <f>_xlfn.XLOOKUP(A4245,Country_MZ[MARKET_NODE],Country_MZ[COUNTRY_NAME])</f>
        <v>ROMANIA</v>
      </c>
    </row>
    <row r="4246" spans="1:10" hidden="1">
      <c r="A4246" s="10" t="s">
        <v>81</v>
      </c>
      <c r="B4246" s="10" t="s">
        <v>54</v>
      </c>
      <c r="C4246" s="10" t="s">
        <v>501</v>
      </c>
      <c r="D4246" s="10">
        <v>2035</v>
      </c>
      <c r="E4246" s="10" t="s">
        <v>54</v>
      </c>
      <c r="F4246" s="10">
        <v>2140</v>
      </c>
      <c r="G4246" s="10">
        <v>2140</v>
      </c>
      <c r="H4246" s="10" t="s">
        <v>291</v>
      </c>
      <c r="I4246" s="10" t="str">
        <f>_xlfn.XLOOKUP(E4246,Country_MZ[MARKET_NODE],Country_MZ[COUNTRY_NAME])</f>
        <v>HUNGARY</v>
      </c>
      <c r="J4246" s="10" t="str">
        <f>_xlfn.XLOOKUP(A4246,Country_MZ[MARKET_NODE],Country_MZ[COUNTRY_NAME])</f>
        <v>ROMANIA</v>
      </c>
    </row>
    <row r="4247" spans="1:10" hidden="1">
      <c r="A4247" s="10" t="s">
        <v>81</v>
      </c>
      <c r="B4247" s="10" t="s">
        <v>54</v>
      </c>
      <c r="C4247" s="10" t="s">
        <v>501</v>
      </c>
      <c r="D4247" s="10">
        <v>2035</v>
      </c>
      <c r="E4247" s="10" t="s">
        <v>81</v>
      </c>
      <c r="F4247" s="10">
        <v>2300</v>
      </c>
      <c r="G4247" s="10">
        <v>2300</v>
      </c>
      <c r="H4247" s="10" t="s">
        <v>291</v>
      </c>
      <c r="I4247" s="10" t="str">
        <f>_xlfn.XLOOKUP(E4247,Country_MZ[MARKET_NODE],Country_MZ[COUNTRY_NAME])</f>
        <v>ROMANIA</v>
      </c>
      <c r="J4247" s="10" t="str">
        <f>_xlfn.XLOOKUP(A4247,Country_MZ[MARKET_NODE],Country_MZ[COUNTRY_NAME])</f>
        <v>ROMANIA</v>
      </c>
    </row>
    <row r="4248" spans="1:10" hidden="1">
      <c r="A4248" s="10" t="s">
        <v>81</v>
      </c>
      <c r="B4248" s="10" t="s">
        <v>67</v>
      </c>
      <c r="C4248" s="10" t="s">
        <v>502</v>
      </c>
      <c r="D4248" s="10">
        <v>2025</v>
      </c>
      <c r="E4248" s="10" t="s">
        <v>67</v>
      </c>
      <c r="F4248" s="10">
        <v>300</v>
      </c>
      <c r="G4248" s="10">
        <v>300</v>
      </c>
      <c r="H4248" s="10" t="s">
        <v>291</v>
      </c>
      <c r="I4248" s="10" t="str">
        <f>_xlfn.XLOOKUP(E4248,Country_MZ[MARKET_NODE],Country_MZ[COUNTRY_NAME])</f>
        <v>MOLDOVA</v>
      </c>
      <c r="J4248" s="10" t="str">
        <f>_xlfn.XLOOKUP(A4248,Country_MZ[MARKET_NODE],Country_MZ[COUNTRY_NAME])</f>
        <v>ROMANIA</v>
      </c>
    </row>
    <row r="4249" spans="1:10" hidden="1">
      <c r="A4249" s="10" t="s">
        <v>81</v>
      </c>
      <c r="B4249" s="10" t="s">
        <v>67</v>
      </c>
      <c r="C4249" s="10" t="s">
        <v>502</v>
      </c>
      <c r="D4249" s="10">
        <v>2025</v>
      </c>
      <c r="E4249" s="10" t="s">
        <v>81</v>
      </c>
      <c r="F4249" s="10">
        <v>500</v>
      </c>
      <c r="G4249" s="10">
        <v>500</v>
      </c>
      <c r="H4249" s="10" t="s">
        <v>291</v>
      </c>
      <c r="I4249" s="10" t="str">
        <f>_xlfn.XLOOKUP(E4249,Country_MZ[MARKET_NODE],Country_MZ[COUNTRY_NAME])</f>
        <v>ROMANIA</v>
      </c>
      <c r="J4249" s="10" t="str">
        <f>_xlfn.XLOOKUP(A4249,Country_MZ[MARKET_NODE],Country_MZ[COUNTRY_NAME])</f>
        <v>ROMANIA</v>
      </c>
    </row>
    <row r="4250" spans="1:10" hidden="1">
      <c r="A4250" s="10" t="s">
        <v>81</v>
      </c>
      <c r="B4250" s="10" t="s">
        <v>67</v>
      </c>
      <c r="C4250" s="10" t="s">
        <v>502</v>
      </c>
      <c r="D4250" s="10">
        <v>2026</v>
      </c>
      <c r="E4250" s="10" t="s">
        <v>67</v>
      </c>
      <c r="F4250" s="10">
        <v>300</v>
      </c>
      <c r="G4250" s="10">
        <v>300</v>
      </c>
      <c r="H4250" s="10" t="s">
        <v>291</v>
      </c>
      <c r="I4250" s="10" t="str">
        <f>_xlfn.XLOOKUP(E4250,Country_MZ[MARKET_NODE],Country_MZ[COUNTRY_NAME])</f>
        <v>MOLDOVA</v>
      </c>
      <c r="J4250" s="10" t="str">
        <f>_xlfn.XLOOKUP(A4250,Country_MZ[MARKET_NODE],Country_MZ[COUNTRY_NAME])</f>
        <v>ROMANIA</v>
      </c>
    </row>
    <row r="4251" spans="1:10" hidden="1">
      <c r="A4251" s="10" t="s">
        <v>81</v>
      </c>
      <c r="B4251" s="10" t="s">
        <v>67</v>
      </c>
      <c r="C4251" s="10" t="s">
        <v>502</v>
      </c>
      <c r="D4251" s="10">
        <v>2026</v>
      </c>
      <c r="E4251" s="10" t="s">
        <v>81</v>
      </c>
      <c r="F4251" s="10">
        <v>500</v>
      </c>
      <c r="G4251" s="10">
        <v>500</v>
      </c>
      <c r="H4251" s="10" t="s">
        <v>291</v>
      </c>
      <c r="I4251" s="10" t="str">
        <f>_xlfn.XLOOKUP(E4251,Country_MZ[MARKET_NODE],Country_MZ[COUNTRY_NAME])</f>
        <v>ROMANIA</v>
      </c>
      <c r="J4251" s="10" t="str">
        <f>_xlfn.XLOOKUP(A4251,Country_MZ[MARKET_NODE],Country_MZ[COUNTRY_NAME])</f>
        <v>ROMANIA</v>
      </c>
    </row>
    <row r="4252" spans="1:10" hidden="1">
      <c r="A4252" s="10" t="s">
        <v>81</v>
      </c>
      <c r="B4252" s="10" t="s">
        <v>67</v>
      </c>
      <c r="C4252" s="10" t="s">
        <v>502</v>
      </c>
      <c r="D4252" s="10">
        <v>2027</v>
      </c>
      <c r="E4252" s="10" t="s">
        <v>67</v>
      </c>
      <c r="F4252" s="10">
        <v>300</v>
      </c>
      <c r="G4252" s="10">
        <v>300</v>
      </c>
      <c r="H4252" s="10" t="s">
        <v>291</v>
      </c>
      <c r="I4252" s="10" t="str">
        <f>_xlfn.XLOOKUP(E4252,Country_MZ[MARKET_NODE],Country_MZ[COUNTRY_NAME])</f>
        <v>MOLDOVA</v>
      </c>
      <c r="J4252" s="10" t="str">
        <f>_xlfn.XLOOKUP(A4252,Country_MZ[MARKET_NODE],Country_MZ[COUNTRY_NAME])</f>
        <v>ROMANIA</v>
      </c>
    </row>
    <row r="4253" spans="1:10" hidden="1">
      <c r="A4253" s="10" t="s">
        <v>81</v>
      </c>
      <c r="B4253" s="10" t="s">
        <v>67</v>
      </c>
      <c r="C4253" s="10" t="s">
        <v>502</v>
      </c>
      <c r="D4253" s="10">
        <v>2027</v>
      </c>
      <c r="E4253" s="10" t="s">
        <v>81</v>
      </c>
      <c r="F4253" s="10">
        <v>500</v>
      </c>
      <c r="G4253" s="10">
        <v>500</v>
      </c>
      <c r="H4253" s="10" t="s">
        <v>291</v>
      </c>
      <c r="I4253" s="10" t="str">
        <f>_xlfn.XLOOKUP(E4253,Country_MZ[MARKET_NODE],Country_MZ[COUNTRY_NAME])</f>
        <v>ROMANIA</v>
      </c>
      <c r="J4253" s="10" t="str">
        <f>_xlfn.XLOOKUP(A4253,Country_MZ[MARKET_NODE],Country_MZ[COUNTRY_NAME])</f>
        <v>ROMANIA</v>
      </c>
    </row>
    <row r="4254" spans="1:10" hidden="1">
      <c r="A4254" s="10" t="s">
        <v>81</v>
      </c>
      <c r="B4254" s="10" t="s">
        <v>67</v>
      </c>
      <c r="C4254" s="10" t="s">
        <v>502</v>
      </c>
      <c r="D4254" s="10">
        <v>2028</v>
      </c>
      <c r="E4254" s="10" t="s">
        <v>67</v>
      </c>
      <c r="F4254" s="10">
        <v>300</v>
      </c>
      <c r="G4254" s="10">
        <v>300</v>
      </c>
      <c r="H4254" s="10" t="s">
        <v>291</v>
      </c>
      <c r="I4254" s="10" t="str">
        <f>_xlfn.XLOOKUP(E4254,Country_MZ[MARKET_NODE],Country_MZ[COUNTRY_NAME])</f>
        <v>MOLDOVA</v>
      </c>
      <c r="J4254" s="10" t="str">
        <f>_xlfn.XLOOKUP(A4254,Country_MZ[MARKET_NODE],Country_MZ[COUNTRY_NAME])</f>
        <v>ROMANIA</v>
      </c>
    </row>
    <row r="4255" spans="1:10" hidden="1">
      <c r="A4255" s="10" t="s">
        <v>81</v>
      </c>
      <c r="B4255" s="10" t="s">
        <v>67</v>
      </c>
      <c r="C4255" s="10" t="s">
        <v>502</v>
      </c>
      <c r="D4255" s="10">
        <v>2028</v>
      </c>
      <c r="E4255" s="10" t="s">
        <v>81</v>
      </c>
      <c r="F4255" s="10">
        <v>500</v>
      </c>
      <c r="G4255" s="10">
        <v>500</v>
      </c>
      <c r="H4255" s="10" t="s">
        <v>291</v>
      </c>
      <c r="I4255" s="10" t="str">
        <f>_xlfn.XLOOKUP(E4255,Country_MZ[MARKET_NODE],Country_MZ[COUNTRY_NAME])</f>
        <v>ROMANIA</v>
      </c>
      <c r="J4255" s="10" t="str">
        <f>_xlfn.XLOOKUP(A4255,Country_MZ[MARKET_NODE],Country_MZ[COUNTRY_NAME])</f>
        <v>ROMANIA</v>
      </c>
    </row>
    <row r="4256" spans="1:10" hidden="1">
      <c r="A4256" s="10" t="s">
        <v>81</v>
      </c>
      <c r="B4256" s="10" t="s">
        <v>67</v>
      </c>
      <c r="C4256" s="10" t="s">
        <v>502</v>
      </c>
      <c r="D4256" s="10">
        <v>2029</v>
      </c>
      <c r="E4256" s="10" t="s">
        <v>67</v>
      </c>
      <c r="F4256" s="10">
        <v>300</v>
      </c>
      <c r="G4256" s="10">
        <v>300</v>
      </c>
      <c r="H4256" s="10" t="s">
        <v>291</v>
      </c>
      <c r="I4256" s="10" t="str">
        <f>_xlfn.XLOOKUP(E4256,Country_MZ[MARKET_NODE],Country_MZ[COUNTRY_NAME])</f>
        <v>MOLDOVA</v>
      </c>
      <c r="J4256" s="10" t="str">
        <f>_xlfn.XLOOKUP(A4256,Country_MZ[MARKET_NODE],Country_MZ[COUNTRY_NAME])</f>
        <v>ROMANIA</v>
      </c>
    </row>
    <row r="4257" spans="1:10" hidden="1">
      <c r="A4257" s="10" t="s">
        <v>81</v>
      </c>
      <c r="B4257" s="10" t="s">
        <v>67</v>
      </c>
      <c r="C4257" s="10" t="s">
        <v>502</v>
      </c>
      <c r="D4257" s="10">
        <v>2029</v>
      </c>
      <c r="E4257" s="10" t="s">
        <v>81</v>
      </c>
      <c r="F4257" s="10">
        <v>500</v>
      </c>
      <c r="G4257" s="10">
        <v>500</v>
      </c>
      <c r="H4257" s="10" t="s">
        <v>291</v>
      </c>
      <c r="I4257" s="10" t="str">
        <f>_xlfn.XLOOKUP(E4257,Country_MZ[MARKET_NODE],Country_MZ[COUNTRY_NAME])</f>
        <v>ROMANIA</v>
      </c>
      <c r="J4257" s="10" t="str">
        <f>_xlfn.XLOOKUP(A4257,Country_MZ[MARKET_NODE],Country_MZ[COUNTRY_NAME])</f>
        <v>ROMANIA</v>
      </c>
    </row>
    <row r="4258" spans="1:10" hidden="1">
      <c r="A4258" s="10" t="s">
        <v>81</v>
      </c>
      <c r="B4258" s="10" t="s">
        <v>67</v>
      </c>
      <c r="C4258" s="10" t="s">
        <v>502</v>
      </c>
      <c r="D4258" s="10">
        <v>2030</v>
      </c>
      <c r="E4258" s="10" t="s">
        <v>67</v>
      </c>
      <c r="F4258" s="10">
        <v>300</v>
      </c>
      <c r="G4258" s="10">
        <v>300</v>
      </c>
      <c r="H4258" s="10" t="s">
        <v>291</v>
      </c>
      <c r="I4258" s="10" t="str">
        <f>_xlfn.XLOOKUP(E4258,Country_MZ[MARKET_NODE],Country_MZ[COUNTRY_NAME])</f>
        <v>MOLDOVA</v>
      </c>
      <c r="J4258" s="10" t="str">
        <f>_xlfn.XLOOKUP(A4258,Country_MZ[MARKET_NODE],Country_MZ[COUNTRY_NAME])</f>
        <v>ROMANIA</v>
      </c>
    </row>
    <row r="4259" spans="1:10" hidden="1">
      <c r="A4259" s="10" t="s">
        <v>81</v>
      </c>
      <c r="B4259" s="10" t="s">
        <v>67</v>
      </c>
      <c r="C4259" s="10" t="s">
        <v>502</v>
      </c>
      <c r="D4259" s="10">
        <v>2030</v>
      </c>
      <c r="E4259" s="10" t="s">
        <v>81</v>
      </c>
      <c r="F4259" s="10">
        <v>500</v>
      </c>
      <c r="G4259" s="10">
        <v>500</v>
      </c>
      <c r="H4259" s="10" t="s">
        <v>291</v>
      </c>
      <c r="I4259" s="10" t="str">
        <f>_xlfn.XLOOKUP(E4259,Country_MZ[MARKET_NODE],Country_MZ[COUNTRY_NAME])</f>
        <v>ROMANIA</v>
      </c>
      <c r="J4259" s="10" t="str">
        <f>_xlfn.XLOOKUP(A4259,Country_MZ[MARKET_NODE],Country_MZ[COUNTRY_NAME])</f>
        <v>ROMANIA</v>
      </c>
    </row>
    <row r="4260" spans="1:10" hidden="1">
      <c r="A4260" s="10" t="s">
        <v>81</v>
      </c>
      <c r="B4260" s="10" t="s">
        <v>67</v>
      </c>
      <c r="C4260" s="10" t="s">
        <v>502</v>
      </c>
      <c r="D4260" s="10">
        <v>2031</v>
      </c>
      <c r="E4260" s="10" t="s">
        <v>67</v>
      </c>
      <c r="F4260" s="10">
        <v>300</v>
      </c>
      <c r="G4260" s="10">
        <v>300</v>
      </c>
      <c r="H4260" s="10" t="s">
        <v>291</v>
      </c>
      <c r="I4260" s="10" t="str">
        <f>_xlfn.XLOOKUP(E4260,Country_MZ[MARKET_NODE],Country_MZ[COUNTRY_NAME])</f>
        <v>MOLDOVA</v>
      </c>
      <c r="J4260" s="10" t="str">
        <f>_xlfn.XLOOKUP(A4260,Country_MZ[MARKET_NODE],Country_MZ[COUNTRY_NAME])</f>
        <v>ROMANIA</v>
      </c>
    </row>
    <row r="4261" spans="1:10" hidden="1">
      <c r="A4261" s="10" t="s">
        <v>81</v>
      </c>
      <c r="B4261" s="10" t="s">
        <v>67</v>
      </c>
      <c r="C4261" s="10" t="s">
        <v>502</v>
      </c>
      <c r="D4261" s="10">
        <v>2031</v>
      </c>
      <c r="E4261" s="10" t="s">
        <v>81</v>
      </c>
      <c r="F4261" s="10">
        <v>1000</v>
      </c>
      <c r="G4261" s="10">
        <v>1000</v>
      </c>
      <c r="H4261" s="10" t="s">
        <v>291</v>
      </c>
      <c r="I4261" s="10" t="str">
        <f>_xlfn.XLOOKUP(E4261,Country_MZ[MARKET_NODE],Country_MZ[COUNTRY_NAME])</f>
        <v>ROMANIA</v>
      </c>
      <c r="J4261" s="10" t="str">
        <f>_xlfn.XLOOKUP(A4261,Country_MZ[MARKET_NODE],Country_MZ[COUNTRY_NAME])</f>
        <v>ROMANIA</v>
      </c>
    </row>
    <row r="4262" spans="1:10" hidden="1">
      <c r="A4262" s="10" t="s">
        <v>81</v>
      </c>
      <c r="B4262" s="10" t="s">
        <v>67</v>
      </c>
      <c r="C4262" s="10" t="s">
        <v>502</v>
      </c>
      <c r="D4262" s="10">
        <v>2032</v>
      </c>
      <c r="E4262" s="10" t="s">
        <v>67</v>
      </c>
      <c r="F4262" s="10">
        <v>300</v>
      </c>
      <c r="G4262" s="10">
        <v>300</v>
      </c>
      <c r="H4262" s="10" t="s">
        <v>291</v>
      </c>
      <c r="I4262" s="10" t="str">
        <f>_xlfn.XLOOKUP(E4262,Country_MZ[MARKET_NODE],Country_MZ[COUNTRY_NAME])</f>
        <v>MOLDOVA</v>
      </c>
      <c r="J4262" s="10" t="str">
        <f>_xlfn.XLOOKUP(A4262,Country_MZ[MARKET_NODE],Country_MZ[COUNTRY_NAME])</f>
        <v>ROMANIA</v>
      </c>
    </row>
    <row r="4263" spans="1:10" hidden="1">
      <c r="A4263" s="10" t="s">
        <v>81</v>
      </c>
      <c r="B4263" s="10" t="s">
        <v>67</v>
      </c>
      <c r="C4263" s="10" t="s">
        <v>502</v>
      </c>
      <c r="D4263" s="10">
        <v>2032</v>
      </c>
      <c r="E4263" s="10" t="s">
        <v>81</v>
      </c>
      <c r="F4263" s="10">
        <v>1000</v>
      </c>
      <c r="G4263" s="10">
        <v>1000</v>
      </c>
      <c r="H4263" s="10" t="s">
        <v>291</v>
      </c>
      <c r="I4263" s="10" t="str">
        <f>_xlfn.XLOOKUP(E4263,Country_MZ[MARKET_NODE],Country_MZ[COUNTRY_NAME])</f>
        <v>ROMANIA</v>
      </c>
      <c r="J4263" s="10" t="str">
        <f>_xlfn.XLOOKUP(A4263,Country_MZ[MARKET_NODE],Country_MZ[COUNTRY_NAME])</f>
        <v>ROMANIA</v>
      </c>
    </row>
    <row r="4264" spans="1:10" hidden="1">
      <c r="A4264" s="10" t="s">
        <v>81</v>
      </c>
      <c r="B4264" s="10" t="s">
        <v>67</v>
      </c>
      <c r="C4264" s="10" t="s">
        <v>502</v>
      </c>
      <c r="D4264" s="10">
        <v>2033</v>
      </c>
      <c r="E4264" s="10" t="s">
        <v>67</v>
      </c>
      <c r="F4264" s="10">
        <v>900</v>
      </c>
      <c r="G4264" s="10">
        <v>900</v>
      </c>
      <c r="H4264" s="10" t="s">
        <v>291</v>
      </c>
      <c r="I4264" s="10" t="str">
        <f>_xlfn.XLOOKUP(E4264,Country_MZ[MARKET_NODE],Country_MZ[COUNTRY_NAME])</f>
        <v>MOLDOVA</v>
      </c>
      <c r="J4264" s="10" t="str">
        <f>_xlfn.XLOOKUP(A4264,Country_MZ[MARKET_NODE],Country_MZ[COUNTRY_NAME])</f>
        <v>ROMANIA</v>
      </c>
    </row>
    <row r="4265" spans="1:10" hidden="1">
      <c r="A4265" s="10" t="s">
        <v>81</v>
      </c>
      <c r="B4265" s="10" t="s">
        <v>67</v>
      </c>
      <c r="C4265" s="10" t="s">
        <v>502</v>
      </c>
      <c r="D4265" s="10">
        <v>2033</v>
      </c>
      <c r="E4265" s="10" t="s">
        <v>81</v>
      </c>
      <c r="F4265" s="10">
        <v>1000</v>
      </c>
      <c r="G4265" s="10">
        <v>1000</v>
      </c>
      <c r="H4265" s="10" t="s">
        <v>291</v>
      </c>
      <c r="I4265" s="10" t="str">
        <f>_xlfn.XLOOKUP(E4265,Country_MZ[MARKET_NODE],Country_MZ[COUNTRY_NAME])</f>
        <v>ROMANIA</v>
      </c>
      <c r="J4265" s="10" t="str">
        <f>_xlfn.XLOOKUP(A4265,Country_MZ[MARKET_NODE],Country_MZ[COUNTRY_NAME])</f>
        <v>ROMANIA</v>
      </c>
    </row>
    <row r="4266" spans="1:10" hidden="1">
      <c r="A4266" s="10" t="s">
        <v>81</v>
      </c>
      <c r="B4266" s="10" t="s">
        <v>67</v>
      </c>
      <c r="C4266" s="10" t="s">
        <v>502</v>
      </c>
      <c r="D4266" s="10">
        <v>2034</v>
      </c>
      <c r="E4266" s="10" t="s">
        <v>67</v>
      </c>
      <c r="F4266" s="10">
        <v>600</v>
      </c>
      <c r="G4266" s="10">
        <v>600</v>
      </c>
      <c r="H4266" s="10" t="s">
        <v>291</v>
      </c>
      <c r="I4266" s="10" t="str">
        <f>_xlfn.XLOOKUP(E4266,Country_MZ[MARKET_NODE],Country_MZ[COUNTRY_NAME])</f>
        <v>MOLDOVA</v>
      </c>
      <c r="J4266" s="10" t="str">
        <f>_xlfn.XLOOKUP(A4266,Country_MZ[MARKET_NODE],Country_MZ[COUNTRY_NAME])</f>
        <v>ROMANIA</v>
      </c>
    </row>
    <row r="4267" spans="1:10" hidden="1">
      <c r="A4267" s="10" t="s">
        <v>81</v>
      </c>
      <c r="B4267" s="10" t="s">
        <v>67</v>
      </c>
      <c r="C4267" s="10" t="s">
        <v>502</v>
      </c>
      <c r="D4267" s="10">
        <v>2034</v>
      </c>
      <c r="E4267" s="10" t="s">
        <v>81</v>
      </c>
      <c r="F4267" s="10">
        <v>1000</v>
      </c>
      <c r="G4267" s="10">
        <v>1000</v>
      </c>
      <c r="H4267" s="10" t="s">
        <v>291</v>
      </c>
      <c r="I4267" s="10" t="str">
        <f>_xlfn.XLOOKUP(E4267,Country_MZ[MARKET_NODE],Country_MZ[COUNTRY_NAME])</f>
        <v>ROMANIA</v>
      </c>
      <c r="J4267" s="10" t="str">
        <f>_xlfn.XLOOKUP(A4267,Country_MZ[MARKET_NODE],Country_MZ[COUNTRY_NAME])</f>
        <v>ROMANIA</v>
      </c>
    </row>
    <row r="4268" spans="1:10" hidden="1">
      <c r="A4268" s="10" t="s">
        <v>81</v>
      </c>
      <c r="B4268" s="10" t="s">
        <v>67</v>
      </c>
      <c r="C4268" s="10" t="s">
        <v>502</v>
      </c>
      <c r="D4268" s="10">
        <v>2035</v>
      </c>
      <c r="E4268" s="10" t="s">
        <v>67</v>
      </c>
      <c r="F4268" s="10">
        <v>600</v>
      </c>
      <c r="G4268" s="10">
        <v>600</v>
      </c>
      <c r="H4268" s="10" t="s">
        <v>291</v>
      </c>
      <c r="I4268" s="10" t="str">
        <f>_xlfn.XLOOKUP(E4268,Country_MZ[MARKET_NODE],Country_MZ[COUNTRY_NAME])</f>
        <v>MOLDOVA</v>
      </c>
      <c r="J4268" s="10" t="str">
        <f>_xlfn.XLOOKUP(A4268,Country_MZ[MARKET_NODE],Country_MZ[COUNTRY_NAME])</f>
        <v>ROMANIA</v>
      </c>
    </row>
    <row r="4269" spans="1:10" hidden="1">
      <c r="A4269" s="10" t="s">
        <v>81</v>
      </c>
      <c r="B4269" s="10" t="s">
        <v>67</v>
      </c>
      <c r="C4269" s="10" t="s">
        <v>502</v>
      </c>
      <c r="D4269" s="10">
        <v>2035</v>
      </c>
      <c r="E4269" s="10" t="s">
        <v>81</v>
      </c>
      <c r="F4269" s="10">
        <v>1000</v>
      </c>
      <c r="G4269" s="10">
        <v>1000</v>
      </c>
      <c r="H4269" s="10" t="s">
        <v>291</v>
      </c>
      <c r="I4269" s="10" t="str">
        <f>_xlfn.XLOOKUP(E4269,Country_MZ[MARKET_NODE],Country_MZ[COUNTRY_NAME])</f>
        <v>ROMANIA</v>
      </c>
      <c r="J4269" s="10" t="str">
        <f>_xlfn.XLOOKUP(A4269,Country_MZ[MARKET_NODE],Country_MZ[COUNTRY_NAME])</f>
        <v>ROMANIA</v>
      </c>
    </row>
    <row r="4270" spans="1:10" hidden="1">
      <c r="A4270" s="10" t="s">
        <v>81</v>
      </c>
      <c r="B4270" s="10" t="s">
        <v>82</v>
      </c>
      <c r="C4270" s="10" t="s">
        <v>503</v>
      </c>
      <c r="D4270" s="10">
        <v>2025</v>
      </c>
      <c r="E4270" s="10" t="s">
        <v>81</v>
      </c>
      <c r="F4270" s="10">
        <v>800</v>
      </c>
      <c r="G4270" s="10">
        <v>800</v>
      </c>
      <c r="H4270" s="10" t="s">
        <v>291</v>
      </c>
      <c r="I4270" s="10" t="str">
        <f>_xlfn.XLOOKUP(E4270,Country_MZ[MARKET_NODE],Country_MZ[COUNTRY_NAME])</f>
        <v>ROMANIA</v>
      </c>
      <c r="J4270" s="10" t="str">
        <f>_xlfn.XLOOKUP(A4270,Country_MZ[MARKET_NODE],Country_MZ[COUNTRY_NAME])</f>
        <v>ROMANIA</v>
      </c>
    </row>
    <row r="4271" spans="1:10" hidden="1">
      <c r="A4271" s="10" t="s">
        <v>81</v>
      </c>
      <c r="B4271" s="10" t="s">
        <v>82</v>
      </c>
      <c r="C4271" s="10" t="s">
        <v>503</v>
      </c>
      <c r="D4271" s="10">
        <v>2025</v>
      </c>
      <c r="E4271" s="10" t="s">
        <v>82</v>
      </c>
      <c r="F4271" s="10">
        <v>500</v>
      </c>
      <c r="G4271" s="10">
        <v>335</v>
      </c>
      <c r="H4271" s="10" t="s">
        <v>292</v>
      </c>
      <c r="I4271" s="10" t="str">
        <f>_xlfn.XLOOKUP(E4271,Country_MZ[MARKET_NODE],Country_MZ[COUNTRY_NAME])</f>
        <v>SERBIA</v>
      </c>
      <c r="J4271" s="10" t="str">
        <f>_xlfn.XLOOKUP(A4271,Country_MZ[MARKET_NODE],Country_MZ[COUNTRY_NAME])</f>
        <v>ROMANIA</v>
      </c>
    </row>
    <row r="4272" spans="1:10" hidden="1">
      <c r="A4272" s="10" t="s">
        <v>81</v>
      </c>
      <c r="B4272" s="10" t="s">
        <v>82</v>
      </c>
      <c r="C4272" s="10" t="s">
        <v>503</v>
      </c>
      <c r="D4272" s="10">
        <v>2026</v>
      </c>
      <c r="E4272" s="10" t="s">
        <v>81</v>
      </c>
      <c r="F4272" s="10">
        <v>800</v>
      </c>
      <c r="G4272" s="10">
        <v>800</v>
      </c>
      <c r="H4272" s="10" t="s">
        <v>291</v>
      </c>
      <c r="I4272" s="10" t="str">
        <f>_xlfn.XLOOKUP(E4272,Country_MZ[MARKET_NODE],Country_MZ[COUNTRY_NAME])</f>
        <v>ROMANIA</v>
      </c>
      <c r="J4272" s="10" t="str">
        <f>_xlfn.XLOOKUP(A4272,Country_MZ[MARKET_NODE],Country_MZ[COUNTRY_NAME])</f>
        <v>ROMANIA</v>
      </c>
    </row>
    <row r="4273" spans="1:10" hidden="1">
      <c r="A4273" s="10" t="s">
        <v>81</v>
      </c>
      <c r="B4273" s="10" t="s">
        <v>82</v>
      </c>
      <c r="C4273" s="10" t="s">
        <v>503</v>
      </c>
      <c r="D4273" s="10">
        <v>2026</v>
      </c>
      <c r="E4273" s="10" t="s">
        <v>82</v>
      </c>
      <c r="F4273" s="10">
        <v>1344</v>
      </c>
      <c r="G4273" s="10">
        <v>1179</v>
      </c>
      <c r="H4273" s="10" t="s">
        <v>292</v>
      </c>
      <c r="I4273" s="10" t="str">
        <f>_xlfn.XLOOKUP(E4273,Country_MZ[MARKET_NODE],Country_MZ[COUNTRY_NAME])</f>
        <v>SERBIA</v>
      </c>
      <c r="J4273" s="10" t="str">
        <f>_xlfn.XLOOKUP(A4273,Country_MZ[MARKET_NODE],Country_MZ[COUNTRY_NAME])</f>
        <v>ROMANIA</v>
      </c>
    </row>
    <row r="4274" spans="1:10" hidden="1">
      <c r="A4274" s="10" t="s">
        <v>81</v>
      </c>
      <c r="B4274" s="10" t="s">
        <v>82</v>
      </c>
      <c r="C4274" s="10" t="s">
        <v>503</v>
      </c>
      <c r="D4274" s="10">
        <v>2027</v>
      </c>
      <c r="E4274" s="10" t="s">
        <v>81</v>
      </c>
      <c r="F4274" s="10">
        <v>800</v>
      </c>
      <c r="G4274" s="10">
        <v>800</v>
      </c>
      <c r="H4274" s="10" t="s">
        <v>291</v>
      </c>
      <c r="I4274" s="10" t="str">
        <f>_xlfn.XLOOKUP(E4274,Country_MZ[MARKET_NODE],Country_MZ[COUNTRY_NAME])</f>
        <v>ROMANIA</v>
      </c>
      <c r="J4274" s="10" t="str">
        <f>_xlfn.XLOOKUP(A4274,Country_MZ[MARKET_NODE],Country_MZ[COUNTRY_NAME])</f>
        <v>ROMANIA</v>
      </c>
    </row>
    <row r="4275" spans="1:10" hidden="1">
      <c r="A4275" s="10" t="s">
        <v>81</v>
      </c>
      <c r="B4275" s="10" t="s">
        <v>82</v>
      </c>
      <c r="C4275" s="10" t="s">
        <v>503</v>
      </c>
      <c r="D4275" s="10">
        <v>2027</v>
      </c>
      <c r="E4275" s="10" t="s">
        <v>82</v>
      </c>
      <c r="F4275" s="10">
        <v>1344</v>
      </c>
      <c r="G4275" s="10">
        <v>1179</v>
      </c>
      <c r="H4275" s="10" t="s">
        <v>292</v>
      </c>
      <c r="I4275" s="10" t="str">
        <f>_xlfn.XLOOKUP(E4275,Country_MZ[MARKET_NODE],Country_MZ[COUNTRY_NAME])</f>
        <v>SERBIA</v>
      </c>
      <c r="J4275" s="10" t="str">
        <f>_xlfn.XLOOKUP(A4275,Country_MZ[MARKET_NODE],Country_MZ[COUNTRY_NAME])</f>
        <v>ROMANIA</v>
      </c>
    </row>
    <row r="4276" spans="1:10" hidden="1">
      <c r="A4276" s="10" t="s">
        <v>81</v>
      </c>
      <c r="B4276" s="10" t="s">
        <v>82</v>
      </c>
      <c r="C4276" s="10" t="s">
        <v>503</v>
      </c>
      <c r="D4276" s="10">
        <v>2028</v>
      </c>
      <c r="E4276" s="10" t="s">
        <v>81</v>
      </c>
      <c r="F4276" s="10">
        <v>1300</v>
      </c>
      <c r="G4276" s="10">
        <v>1300</v>
      </c>
      <c r="H4276" s="10" t="s">
        <v>291</v>
      </c>
      <c r="I4276" s="10" t="str">
        <f>_xlfn.XLOOKUP(E4276,Country_MZ[MARKET_NODE],Country_MZ[COUNTRY_NAME])</f>
        <v>ROMANIA</v>
      </c>
      <c r="J4276" s="10" t="str">
        <f>_xlfn.XLOOKUP(A4276,Country_MZ[MARKET_NODE],Country_MZ[COUNTRY_NAME])</f>
        <v>ROMANIA</v>
      </c>
    </row>
    <row r="4277" spans="1:10" hidden="1">
      <c r="A4277" s="10" t="s">
        <v>81</v>
      </c>
      <c r="B4277" s="10" t="s">
        <v>82</v>
      </c>
      <c r="C4277" s="10" t="s">
        <v>503</v>
      </c>
      <c r="D4277" s="10">
        <v>2028</v>
      </c>
      <c r="E4277" s="10" t="s">
        <v>82</v>
      </c>
      <c r="F4277" s="10">
        <v>1344</v>
      </c>
      <c r="G4277" s="10">
        <v>1179</v>
      </c>
      <c r="H4277" s="10" t="s">
        <v>292</v>
      </c>
      <c r="I4277" s="10" t="str">
        <f>_xlfn.XLOOKUP(E4277,Country_MZ[MARKET_NODE],Country_MZ[COUNTRY_NAME])</f>
        <v>SERBIA</v>
      </c>
      <c r="J4277" s="10" t="str">
        <f>_xlfn.XLOOKUP(A4277,Country_MZ[MARKET_NODE],Country_MZ[COUNTRY_NAME])</f>
        <v>ROMANIA</v>
      </c>
    </row>
    <row r="4278" spans="1:10" hidden="1">
      <c r="A4278" s="10" t="s">
        <v>81</v>
      </c>
      <c r="B4278" s="10" t="s">
        <v>82</v>
      </c>
      <c r="C4278" s="10" t="s">
        <v>503</v>
      </c>
      <c r="D4278" s="10">
        <v>2029</v>
      </c>
      <c r="E4278" s="10" t="s">
        <v>81</v>
      </c>
      <c r="F4278" s="10">
        <v>1300</v>
      </c>
      <c r="G4278" s="10">
        <v>1300</v>
      </c>
      <c r="H4278" s="10" t="s">
        <v>291</v>
      </c>
      <c r="I4278" s="10" t="str">
        <f>_xlfn.XLOOKUP(E4278,Country_MZ[MARKET_NODE],Country_MZ[COUNTRY_NAME])</f>
        <v>ROMANIA</v>
      </c>
      <c r="J4278" s="10" t="str">
        <f>_xlfn.XLOOKUP(A4278,Country_MZ[MARKET_NODE],Country_MZ[COUNTRY_NAME])</f>
        <v>ROMANIA</v>
      </c>
    </row>
    <row r="4279" spans="1:10" hidden="1">
      <c r="A4279" s="10" t="s">
        <v>81</v>
      </c>
      <c r="B4279" s="10" t="s">
        <v>82</v>
      </c>
      <c r="C4279" s="10" t="s">
        <v>503</v>
      </c>
      <c r="D4279" s="10">
        <v>2029</v>
      </c>
      <c r="E4279" s="10" t="s">
        <v>82</v>
      </c>
      <c r="F4279" s="10">
        <v>2024</v>
      </c>
      <c r="G4279" s="10">
        <v>1859</v>
      </c>
      <c r="H4279" s="10" t="s">
        <v>292</v>
      </c>
      <c r="I4279" s="10" t="str">
        <f>_xlfn.XLOOKUP(E4279,Country_MZ[MARKET_NODE],Country_MZ[COUNTRY_NAME])</f>
        <v>SERBIA</v>
      </c>
      <c r="J4279" s="10" t="str">
        <f>_xlfn.XLOOKUP(A4279,Country_MZ[MARKET_NODE],Country_MZ[COUNTRY_NAME])</f>
        <v>ROMANIA</v>
      </c>
    </row>
    <row r="4280" spans="1:10" hidden="1">
      <c r="A4280" s="10" t="s">
        <v>81</v>
      </c>
      <c r="B4280" s="10" t="s">
        <v>82</v>
      </c>
      <c r="C4280" s="10" t="s">
        <v>503</v>
      </c>
      <c r="D4280" s="10">
        <v>2030</v>
      </c>
      <c r="E4280" s="10" t="s">
        <v>81</v>
      </c>
      <c r="F4280" s="10">
        <v>1300</v>
      </c>
      <c r="G4280" s="10">
        <v>1300</v>
      </c>
      <c r="H4280" s="10" t="s">
        <v>291</v>
      </c>
      <c r="I4280" s="10" t="str">
        <f>_xlfn.XLOOKUP(E4280,Country_MZ[MARKET_NODE],Country_MZ[COUNTRY_NAME])</f>
        <v>ROMANIA</v>
      </c>
      <c r="J4280" s="10" t="str">
        <f>_xlfn.XLOOKUP(A4280,Country_MZ[MARKET_NODE],Country_MZ[COUNTRY_NAME])</f>
        <v>ROMANIA</v>
      </c>
    </row>
    <row r="4281" spans="1:10" hidden="1">
      <c r="A4281" s="10" t="s">
        <v>81</v>
      </c>
      <c r="B4281" s="10" t="s">
        <v>82</v>
      </c>
      <c r="C4281" s="10" t="s">
        <v>503</v>
      </c>
      <c r="D4281" s="10">
        <v>2030</v>
      </c>
      <c r="E4281" s="10" t="s">
        <v>82</v>
      </c>
      <c r="F4281" s="10">
        <v>2024</v>
      </c>
      <c r="G4281" s="10">
        <v>1859</v>
      </c>
      <c r="H4281" s="10" t="s">
        <v>292</v>
      </c>
      <c r="I4281" s="10" t="str">
        <f>_xlfn.XLOOKUP(E4281,Country_MZ[MARKET_NODE],Country_MZ[COUNTRY_NAME])</f>
        <v>SERBIA</v>
      </c>
      <c r="J4281" s="10" t="str">
        <f>_xlfn.XLOOKUP(A4281,Country_MZ[MARKET_NODE],Country_MZ[COUNTRY_NAME])</f>
        <v>ROMANIA</v>
      </c>
    </row>
    <row r="4282" spans="1:10" hidden="1">
      <c r="A4282" s="10" t="s">
        <v>81</v>
      </c>
      <c r="B4282" s="10" t="s">
        <v>82</v>
      </c>
      <c r="C4282" s="10" t="s">
        <v>503</v>
      </c>
      <c r="D4282" s="10">
        <v>2031</v>
      </c>
      <c r="E4282" s="10" t="s">
        <v>81</v>
      </c>
      <c r="F4282" s="10">
        <v>2000</v>
      </c>
      <c r="G4282" s="10">
        <v>2000</v>
      </c>
      <c r="H4282" s="10" t="s">
        <v>291</v>
      </c>
      <c r="I4282" s="10" t="str">
        <f>_xlfn.XLOOKUP(E4282,Country_MZ[MARKET_NODE],Country_MZ[COUNTRY_NAME])</f>
        <v>ROMANIA</v>
      </c>
      <c r="J4282" s="10" t="str">
        <f>_xlfn.XLOOKUP(A4282,Country_MZ[MARKET_NODE],Country_MZ[COUNTRY_NAME])</f>
        <v>ROMANIA</v>
      </c>
    </row>
    <row r="4283" spans="1:10" hidden="1">
      <c r="A4283" s="10" t="s">
        <v>81</v>
      </c>
      <c r="B4283" s="10" t="s">
        <v>82</v>
      </c>
      <c r="C4283" s="10" t="s">
        <v>503</v>
      </c>
      <c r="D4283" s="10">
        <v>2031</v>
      </c>
      <c r="E4283" s="10" t="s">
        <v>82</v>
      </c>
      <c r="F4283" s="10">
        <v>2024</v>
      </c>
      <c r="G4283" s="10">
        <v>1859</v>
      </c>
      <c r="H4283" s="10" t="s">
        <v>292</v>
      </c>
      <c r="I4283" s="10" t="str">
        <f>_xlfn.XLOOKUP(E4283,Country_MZ[MARKET_NODE],Country_MZ[COUNTRY_NAME])</f>
        <v>SERBIA</v>
      </c>
      <c r="J4283" s="10" t="str">
        <f>_xlfn.XLOOKUP(A4283,Country_MZ[MARKET_NODE],Country_MZ[COUNTRY_NAME])</f>
        <v>ROMANIA</v>
      </c>
    </row>
    <row r="4284" spans="1:10" hidden="1">
      <c r="A4284" s="10" t="s">
        <v>81</v>
      </c>
      <c r="B4284" s="10" t="s">
        <v>82</v>
      </c>
      <c r="C4284" s="10" t="s">
        <v>503</v>
      </c>
      <c r="D4284" s="10">
        <v>2032</v>
      </c>
      <c r="E4284" s="10" t="s">
        <v>81</v>
      </c>
      <c r="F4284" s="10">
        <v>2000</v>
      </c>
      <c r="G4284" s="10">
        <v>2000</v>
      </c>
      <c r="H4284" s="10" t="s">
        <v>291</v>
      </c>
      <c r="I4284" s="10" t="str">
        <f>_xlfn.XLOOKUP(E4284,Country_MZ[MARKET_NODE],Country_MZ[COUNTRY_NAME])</f>
        <v>ROMANIA</v>
      </c>
      <c r="J4284" s="10" t="str">
        <f>_xlfn.XLOOKUP(A4284,Country_MZ[MARKET_NODE],Country_MZ[COUNTRY_NAME])</f>
        <v>ROMANIA</v>
      </c>
    </row>
    <row r="4285" spans="1:10" hidden="1">
      <c r="A4285" s="10" t="s">
        <v>81</v>
      </c>
      <c r="B4285" s="10" t="s">
        <v>82</v>
      </c>
      <c r="C4285" s="10" t="s">
        <v>503</v>
      </c>
      <c r="D4285" s="10">
        <v>2032</v>
      </c>
      <c r="E4285" s="10" t="s">
        <v>82</v>
      </c>
      <c r="F4285" s="10">
        <v>2024</v>
      </c>
      <c r="G4285" s="10">
        <v>1859</v>
      </c>
      <c r="H4285" s="10" t="s">
        <v>292</v>
      </c>
      <c r="I4285" s="10" t="str">
        <f>_xlfn.XLOOKUP(E4285,Country_MZ[MARKET_NODE],Country_MZ[COUNTRY_NAME])</f>
        <v>SERBIA</v>
      </c>
      <c r="J4285" s="10" t="str">
        <f>_xlfn.XLOOKUP(A4285,Country_MZ[MARKET_NODE],Country_MZ[COUNTRY_NAME])</f>
        <v>ROMANIA</v>
      </c>
    </row>
    <row r="4286" spans="1:10" hidden="1">
      <c r="A4286" s="10" t="s">
        <v>81</v>
      </c>
      <c r="B4286" s="10" t="s">
        <v>82</v>
      </c>
      <c r="C4286" s="10" t="s">
        <v>503</v>
      </c>
      <c r="D4286" s="10">
        <v>2033</v>
      </c>
      <c r="E4286" s="10" t="s">
        <v>81</v>
      </c>
      <c r="F4286" s="10">
        <v>2000</v>
      </c>
      <c r="G4286" s="10">
        <v>2000</v>
      </c>
      <c r="H4286" s="10" t="s">
        <v>291</v>
      </c>
      <c r="I4286" s="10" t="str">
        <f>_xlfn.XLOOKUP(E4286,Country_MZ[MARKET_NODE],Country_MZ[COUNTRY_NAME])</f>
        <v>ROMANIA</v>
      </c>
      <c r="J4286" s="10" t="str">
        <f>_xlfn.XLOOKUP(A4286,Country_MZ[MARKET_NODE],Country_MZ[COUNTRY_NAME])</f>
        <v>ROMANIA</v>
      </c>
    </row>
    <row r="4287" spans="1:10" hidden="1">
      <c r="A4287" s="10" t="s">
        <v>81</v>
      </c>
      <c r="B4287" s="10" t="s">
        <v>82</v>
      </c>
      <c r="C4287" s="10" t="s">
        <v>503</v>
      </c>
      <c r="D4287" s="10">
        <v>2033</v>
      </c>
      <c r="E4287" s="10" t="s">
        <v>82</v>
      </c>
      <c r="F4287" s="10">
        <v>2024</v>
      </c>
      <c r="G4287" s="10">
        <v>1859</v>
      </c>
      <c r="H4287" s="10" t="s">
        <v>292</v>
      </c>
      <c r="I4287" s="10" t="str">
        <f>_xlfn.XLOOKUP(E4287,Country_MZ[MARKET_NODE],Country_MZ[COUNTRY_NAME])</f>
        <v>SERBIA</v>
      </c>
      <c r="J4287" s="10" t="str">
        <f>_xlfn.XLOOKUP(A4287,Country_MZ[MARKET_NODE],Country_MZ[COUNTRY_NAME])</f>
        <v>ROMANIA</v>
      </c>
    </row>
    <row r="4288" spans="1:10" hidden="1">
      <c r="A4288" s="10" t="s">
        <v>81</v>
      </c>
      <c r="B4288" s="10" t="s">
        <v>82</v>
      </c>
      <c r="C4288" s="10" t="s">
        <v>503</v>
      </c>
      <c r="D4288" s="10">
        <v>2034</v>
      </c>
      <c r="E4288" s="10" t="s">
        <v>81</v>
      </c>
      <c r="F4288" s="10">
        <v>2000</v>
      </c>
      <c r="G4288" s="10">
        <v>2000</v>
      </c>
      <c r="H4288" s="10" t="s">
        <v>291</v>
      </c>
      <c r="I4288" s="10" t="str">
        <f>_xlfn.XLOOKUP(E4288,Country_MZ[MARKET_NODE],Country_MZ[COUNTRY_NAME])</f>
        <v>ROMANIA</v>
      </c>
      <c r="J4288" s="10" t="str">
        <f>_xlfn.XLOOKUP(A4288,Country_MZ[MARKET_NODE],Country_MZ[COUNTRY_NAME])</f>
        <v>ROMANIA</v>
      </c>
    </row>
    <row r="4289" spans="1:10" hidden="1">
      <c r="A4289" s="10" t="s">
        <v>81</v>
      </c>
      <c r="B4289" s="10" t="s">
        <v>82</v>
      </c>
      <c r="C4289" s="10" t="s">
        <v>503</v>
      </c>
      <c r="D4289" s="10">
        <v>2034</v>
      </c>
      <c r="E4289" s="10" t="s">
        <v>82</v>
      </c>
      <c r="F4289" s="10">
        <v>2024</v>
      </c>
      <c r="G4289" s="10">
        <v>1859</v>
      </c>
      <c r="H4289" s="10" t="s">
        <v>292</v>
      </c>
      <c r="I4289" s="10" t="str">
        <f>_xlfn.XLOOKUP(E4289,Country_MZ[MARKET_NODE],Country_MZ[COUNTRY_NAME])</f>
        <v>SERBIA</v>
      </c>
      <c r="J4289" s="10" t="str">
        <f>_xlfn.XLOOKUP(A4289,Country_MZ[MARKET_NODE],Country_MZ[COUNTRY_NAME])</f>
        <v>ROMANIA</v>
      </c>
    </row>
    <row r="4290" spans="1:10" hidden="1">
      <c r="A4290" s="10" t="s">
        <v>81</v>
      </c>
      <c r="B4290" s="10" t="s">
        <v>82</v>
      </c>
      <c r="C4290" s="10" t="s">
        <v>503</v>
      </c>
      <c r="D4290" s="10">
        <v>2035</v>
      </c>
      <c r="E4290" s="10" t="s">
        <v>81</v>
      </c>
      <c r="F4290" s="10">
        <v>2000</v>
      </c>
      <c r="G4290" s="10">
        <v>2000</v>
      </c>
      <c r="H4290" s="10" t="s">
        <v>291</v>
      </c>
      <c r="I4290" s="10" t="str">
        <f>_xlfn.XLOOKUP(E4290,Country_MZ[MARKET_NODE],Country_MZ[COUNTRY_NAME])</f>
        <v>ROMANIA</v>
      </c>
      <c r="J4290" s="10" t="str">
        <f>_xlfn.XLOOKUP(A4290,Country_MZ[MARKET_NODE],Country_MZ[COUNTRY_NAME])</f>
        <v>ROMANIA</v>
      </c>
    </row>
    <row r="4291" spans="1:10" hidden="1">
      <c r="A4291" s="10" t="s">
        <v>81</v>
      </c>
      <c r="B4291" s="10" t="s">
        <v>82</v>
      </c>
      <c r="C4291" s="10" t="s">
        <v>503</v>
      </c>
      <c r="D4291" s="10">
        <v>2035</v>
      </c>
      <c r="E4291" s="10" t="s">
        <v>82</v>
      </c>
      <c r="F4291" s="10">
        <v>2024</v>
      </c>
      <c r="G4291" s="10">
        <v>1859</v>
      </c>
      <c r="H4291" s="10" t="s">
        <v>292</v>
      </c>
      <c r="I4291" s="10" t="str">
        <f>_xlfn.XLOOKUP(E4291,Country_MZ[MARKET_NODE],Country_MZ[COUNTRY_NAME])</f>
        <v>SERBIA</v>
      </c>
      <c r="J4291" s="10" t="str">
        <f>_xlfn.XLOOKUP(A4291,Country_MZ[MARKET_NODE],Country_MZ[COUNTRY_NAME])</f>
        <v>ROMANIA</v>
      </c>
    </row>
    <row r="4292" spans="1:10" hidden="1">
      <c r="A4292" s="10" t="s">
        <v>82</v>
      </c>
      <c r="B4292" s="10" t="s">
        <v>19</v>
      </c>
      <c r="C4292" s="10" t="s">
        <v>504</v>
      </c>
      <c r="D4292" s="10">
        <v>2025</v>
      </c>
      <c r="E4292" s="10" t="s">
        <v>82</v>
      </c>
      <c r="F4292" s="10">
        <v>250</v>
      </c>
      <c r="G4292" s="10">
        <v>145</v>
      </c>
      <c r="H4292" s="10" t="s">
        <v>292</v>
      </c>
      <c r="I4292" s="10" t="str">
        <f>_xlfn.XLOOKUP(E4292,Country_MZ[MARKET_NODE],Country_MZ[COUNTRY_NAME])</f>
        <v>SERBIA</v>
      </c>
      <c r="J4292" s="10" t="str">
        <f>_xlfn.XLOOKUP(A4292,Country_MZ[MARKET_NODE],Country_MZ[COUNTRY_NAME])</f>
        <v>SERBIA</v>
      </c>
    </row>
    <row r="4293" spans="1:10" hidden="1">
      <c r="A4293" s="10" t="s">
        <v>82</v>
      </c>
      <c r="B4293" s="10" t="s">
        <v>19</v>
      </c>
      <c r="C4293" s="10" t="s">
        <v>504</v>
      </c>
      <c r="D4293" s="10">
        <v>2026</v>
      </c>
      <c r="E4293" s="10" t="s">
        <v>82</v>
      </c>
      <c r="F4293" s="10">
        <v>250</v>
      </c>
      <c r="G4293" s="10">
        <v>145</v>
      </c>
      <c r="H4293" s="10" t="s">
        <v>292</v>
      </c>
      <c r="I4293" s="10" t="str">
        <f>_xlfn.XLOOKUP(E4293,Country_MZ[MARKET_NODE],Country_MZ[COUNTRY_NAME])</f>
        <v>SERBIA</v>
      </c>
      <c r="J4293" s="10" t="str">
        <f>_xlfn.XLOOKUP(A4293,Country_MZ[MARKET_NODE],Country_MZ[COUNTRY_NAME])</f>
        <v>SERBIA</v>
      </c>
    </row>
    <row r="4294" spans="1:10" hidden="1">
      <c r="A4294" s="10" t="s">
        <v>82</v>
      </c>
      <c r="B4294" s="10" t="s">
        <v>19</v>
      </c>
      <c r="C4294" s="10" t="s">
        <v>504</v>
      </c>
      <c r="D4294" s="10">
        <v>2027</v>
      </c>
      <c r="E4294" s="10" t="s">
        <v>82</v>
      </c>
      <c r="F4294" s="10">
        <v>250</v>
      </c>
      <c r="G4294" s="10">
        <v>145</v>
      </c>
      <c r="H4294" s="10" t="s">
        <v>292</v>
      </c>
      <c r="I4294" s="10" t="str">
        <f>_xlfn.XLOOKUP(E4294,Country_MZ[MARKET_NODE],Country_MZ[COUNTRY_NAME])</f>
        <v>SERBIA</v>
      </c>
      <c r="J4294" s="10" t="str">
        <f>_xlfn.XLOOKUP(A4294,Country_MZ[MARKET_NODE],Country_MZ[COUNTRY_NAME])</f>
        <v>SERBIA</v>
      </c>
    </row>
    <row r="4295" spans="1:10" hidden="1">
      <c r="A4295" s="10" t="s">
        <v>82</v>
      </c>
      <c r="B4295" s="10" t="s">
        <v>19</v>
      </c>
      <c r="C4295" s="10" t="s">
        <v>504</v>
      </c>
      <c r="D4295" s="10">
        <v>2028</v>
      </c>
      <c r="E4295" s="10" t="s">
        <v>82</v>
      </c>
      <c r="F4295" s="10">
        <v>250</v>
      </c>
      <c r="G4295" s="10">
        <v>145</v>
      </c>
      <c r="H4295" s="10" t="s">
        <v>292</v>
      </c>
      <c r="I4295" s="10" t="str">
        <f>_xlfn.XLOOKUP(E4295,Country_MZ[MARKET_NODE],Country_MZ[COUNTRY_NAME])</f>
        <v>SERBIA</v>
      </c>
      <c r="J4295" s="10" t="str">
        <f>_xlfn.XLOOKUP(A4295,Country_MZ[MARKET_NODE],Country_MZ[COUNTRY_NAME])</f>
        <v>SERBIA</v>
      </c>
    </row>
    <row r="4296" spans="1:10" hidden="1">
      <c r="A4296" s="10" t="s">
        <v>82</v>
      </c>
      <c r="B4296" s="10" t="s">
        <v>19</v>
      </c>
      <c r="C4296" s="10" t="s">
        <v>504</v>
      </c>
      <c r="D4296" s="10">
        <v>2029</v>
      </c>
      <c r="E4296" s="10" t="s">
        <v>82</v>
      </c>
      <c r="F4296" s="10">
        <v>250</v>
      </c>
      <c r="G4296" s="10">
        <v>145</v>
      </c>
      <c r="H4296" s="10" t="s">
        <v>292</v>
      </c>
      <c r="I4296" s="10" t="str">
        <f>_xlfn.XLOOKUP(E4296,Country_MZ[MARKET_NODE],Country_MZ[COUNTRY_NAME])</f>
        <v>SERBIA</v>
      </c>
      <c r="J4296" s="10" t="str">
        <f>_xlfn.XLOOKUP(A4296,Country_MZ[MARKET_NODE],Country_MZ[COUNTRY_NAME])</f>
        <v>SERBIA</v>
      </c>
    </row>
    <row r="4297" spans="1:10" hidden="1">
      <c r="A4297" s="10" t="s">
        <v>82</v>
      </c>
      <c r="B4297" s="10" t="s">
        <v>19</v>
      </c>
      <c r="C4297" s="10" t="s">
        <v>504</v>
      </c>
      <c r="D4297" s="10">
        <v>2030</v>
      </c>
      <c r="E4297" s="10" t="s">
        <v>82</v>
      </c>
      <c r="F4297" s="10">
        <v>250</v>
      </c>
      <c r="G4297" s="10">
        <v>145</v>
      </c>
      <c r="H4297" s="10" t="s">
        <v>292</v>
      </c>
      <c r="I4297" s="10" t="str">
        <f>_xlfn.XLOOKUP(E4297,Country_MZ[MARKET_NODE],Country_MZ[COUNTRY_NAME])</f>
        <v>SERBIA</v>
      </c>
      <c r="J4297" s="10" t="str">
        <f>_xlfn.XLOOKUP(A4297,Country_MZ[MARKET_NODE],Country_MZ[COUNTRY_NAME])</f>
        <v>SERBIA</v>
      </c>
    </row>
    <row r="4298" spans="1:10" hidden="1">
      <c r="A4298" s="10" t="s">
        <v>82</v>
      </c>
      <c r="B4298" s="10" t="s">
        <v>19</v>
      </c>
      <c r="C4298" s="10" t="s">
        <v>504</v>
      </c>
      <c r="D4298" s="10">
        <v>2031</v>
      </c>
      <c r="E4298" s="10" t="s">
        <v>82</v>
      </c>
      <c r="F4298" s="10">
        <v>250</v>
      </c>
      <c r="G4298" s="10">
        <v>145</v>
      </c>
      <c r="H4298" s="10" t="s">
        <v>292</v>
      </c>
      <c r="I4298" s="10" t="str">
        <f>_xlfn.XLOOKUP(E4298,Country_MZ[MARKET_NODE],Country_MZ[COUNTRY_NAME])</f>
        <v>SERBIA</v>
      </c>
      <c r="J4298" s="10" t="str">
        <f>_xlfn.XLOOKUP(A4298,Country_MZ[MARKET_NODE],Country_MZ[COUNTRY_NAME])</f>
        <v>SERBIA</v>
      </c>
    </row>
    <row r="4299" spans="1:10" hidden="1">
      <c r="A4299" s="10" t="s">
        <v>82</v>
      </c>
      <c r="B4299" s="10" t="s">
        <v>19</v>
      </c>
      <c r="C4299" s="10" t="s">
        <v>504</v>
      </c>
      <c r="D4299" s="10">
        <v>2032</v>
      </c>
      <c r="E4299" s="10" t="s">
        <v>82</v>
      </c>
      <c r="F4299" s="10">
        <v>250</v>
      </c>
      <c r="G4299" s="10">
        <v>145</v>
      </c>
      <c r="H4299" s="10" t="s">
        <v>292</v>
      </c>
      <c r="I4299" s="10" t="str">
        <f>_xlfn.XLOOKUP(E4299,Country_MZ[MARKET_NODE],Country_MZ[COUNTRY_NAME])</f>
        <v>SERBIA</v>
      </c>
      <c r="J4299" s="10" t="str">
        <f>_xlfn.XLOOKUP(A4299,Country_MZ[MARKET_NODE],Country_MZ[COUNTRY_NAME])</f>
        <v>SERBIA</v>
      </c>
    </row>
    <row r="4300" spans="1:10" hidden="1">
      <c r="A4300" s="10" t="s">
        <v>82</v>
      </c>
      <c r="B4300" s="10" t="s">
        <v>19</v>
      </c>
      <c r="C4300" s="10" t="s">
        <v>504</v>
      </c>
      <c r="D4300" s="10">
        <v>2033</v>
      </c>
      <c r="E4300" s="10" t="s">
        <v>82</v>
      </c>
      <c r="F4300" s="10">
        <v>250</v>
      </c>
      <c r="G4300" s="10">
        <v>145</v>
      </c>
      <c r="H4300" s="10" t="s">
        <v>292</v>
      </c>
      <c r="I4300" s="10" t="str">
        <f>_xlfn.XLOOKUP(E4300,Country_MZ[MARKET_NODE],Country_MZ[COUNTRY_NAME])</f>
        <v>SERBIA</v>
      </c>
      <c r="J4300" s="10" t="str">
        <f>_xlfn.XLOOKUP(A4300,Country_MZ[MARKET_NODE],Country_MZ[COUNTRY_NAME])</f>
        <v>SERBIA</v>
      </c>
    </row>
    <row r="4301" spans="1:10" hidden="1">
      <c r="A4301" s="10" t="s">
        <v>82</v>
      </c>
      <c r="B4301" s="10" t="s">
        <v>19</v>
      </c>
      <c r="C4301" s="10" t="s">
        <v>504</v>
      </c>
      <c r="D4301" s="10">
        <v>2034</v>
      </c>
      <c r="E4301" s="10" t="s">
        <v>82</v>
      </c>
      <c r="F4301" s="10">
        <v>250</v>
      </c>
      <c r="G4301" s="10">
        <v>145</v>
      </c>
      <c r="H4301" s="10" t="s">
        <v>292</v>
      </c>
      <c r="I4301" s="10" t="str">
        <f>_xlfn.XLOOKUP(E4301,Country_MZ[MARKET_NODE],Country_MZ[COUNTRY_NAME])</f>
        <v>SERBIA</v>
      </c>
      <c r="J4301" s="10" t="str">
        <f>_xlfn.XLOOKUP(A4301,Country_MZ[MARKET_NODE],Country_MZ[COUNTRY_NAME])</f>
        <v>SERBIA</v>
      </c>
    </row>
    <row r="4302" spans="1:10" hidden="1">
      <c r="A4302" s="10" t="s">
        <v>82</v>
      </c>
      <c r="B4302" s="10" t="s">
        <v>19</v>
      </c>
      <c r="C4302" s="10" t="s">
        <v>504</v>
      </c>
      <c r="D4302" s="10">
        <v>2035</v>
      </c>
      <c r="E4302" s="10" t="s">
        <v>82</v>
      </c>
      <c r="F4302" s="10">
        <v>250</v>
      </c>
      <c r="G4302" s="10">
        <v>145</v>
      </c>
      <c r="H4302" s="10" t="s">
        <v>292</v>
      </c>
      <c r="I4302" s="10" t="str">
        <f>_xlfn.XLOOKUP(E4302,Country_MZ[MARKET_NODE],Country_MZ[COUNTRY_NAME])</f>
        <v>SERBIA</v>
      </c>
      <c r="J4302" s="10" t="str">
        <f>_xlfn.XLOOKUP(A4302,Country_MZ[MARKET_NODE],Country_MZ[COUNTRY_NAME])</f>
        <v>SERBIA</v>
      </c>
    </row>
    <row r="4303" spans="1:10" hidden="1">
      <c r="A4303" s="10" t="s">
        <v>82</v>
      </c>
      <c r="B4303" s="10" t="s">
        <v>26</v>
      </c>
      <c r="C4303" s="10" t="s">
        <v>505</v>
      </c>
      <c r="D4303" s="10">
        <v>2025</v>
      </c>
      <c r="E4303" s="10" t="s">
        <v>26</v>
      </c>
      <c r="F4303" s="10">
        <v>0</v>
      </c>
      <c r="G4303" s="10">
        <v>0</v>
      </c>
      <c r="H4303" s="10" t="s">
        <v>291</v>
      </c>
      <c r="I4303" s="10" t="str">
        <f>_xlfn.XLOOKUP(E4303,Country_MZ[MARKET_NODE],Country_MZ[COUNTRY_NAME])</f>
        <v>BOSNIA AND HERZEGOVINA</v>
      </c>
      <c r="J4303" s="10" t="str">
        <f>_xlfn.XLOOKUP(A4303,Country_MZ[MARKET_NODE],Country_MZ[COUNTRY_NAME])</f>
        <v>SERBIA</v>
      </c>
    </row>
    <row r="4304" spans="1:10" hidden="1">
      <c r="A4304" s="10" t="s">
        <v>82</v>
      </c>
      <c r="B4304" s="10" t="s">
        <v>26</v>
      </c>
      <c r="C4304" s="10" t="s">
        <v>505</v>
      </c>
      <c r="D4304" s="10">
        <v>2025</v>
      </c>
      <c r="E4304" s="10" t="s">
        <v>82</v>
      </c>
      <c r="F4304" s="10">
        <v>600</v>
      </c>
      <c r="G4304" s="10">
        <v>253</v>
      </c>
      <c r="H4304" s="10" t="s">
        <v>292</v>
      </c>
      <c r="I4304" s="10" t="str">
        <f>_xlfn.XLOOKUP(E4304,Country_MZ[MARKET_NODE],Country_MZ[COUNTRY_NAME])</f>
        <v>SERBIA</v>
      </c>
      <c r="J4304" s="10" t="str">
        <f>_xlfn.XLOOKUP(A4304,Country_MZ[MARKET_NODE],Country_MZ[COUNTRY_NAME])</f>
        <v>SERBIA</v>
      </c>
    </row>
    <row r="4305" spans="1:10" hidden="1">
      <c r="A4305" s="10" t="s">
        <v>82</v>
      </c>
      <c r="B4305" s="10" t="s">
        <v>26</v>
      </c>
      <c r="C4305" s="10" t="s">
        <v>505</v>
      </c>
      <c r="D4305" s="10">
        <v>2026</v>
      </c>
      <c r="E4305" s="10" t="s">
        <v>26</v>
      </c>
      <c r="F4305" s="10">
        <v>800</v>
      </c>
      <c r="G4305" s="10">
        <v>800</v>
      </c>
      <c r="H4305" s="10" t="s">
        <v>291</v>
      </c>
      <c r="I4305" s="10" t="str">
        <f>_xlfn.XLOOKUP(E4305,Country_MZ[MARKET_NODE],Country_MZ[COUNTRY_NAME])</f>
        <v>BOSNIA AND HERZEGOVINA</v>
      </c>
      <c r="J4305" s="10" t="str">
        <f>_xlfn.XLOOKUP(A4305,Country_MZ[MARKET_NODE],Country_MZ[COUNTRY_NAME])</f>
        <v>SERBIA</v>
      </c>
    </row>
    <row r="4306" spans="1:10" hidden="1">
      <c r="A4306" s="10" t="s">
        <v>82</v>
      </c>
      <c r="B4306" s="10" t="s">
        <v>26</v>
      </c>
      <c r="C4306" s="10" t="s">
        <v>505</v>
      </c>
      <c r="D4306" s="10">
        <v>2026</v>
      </c>
      <c r="E4306" s="10" t="s">
        <v>82</v>
      </c>
      <c r="F4306" s="10">
        <v>600</v>
      </c>
      <c r="G4306" s="10">
        <v>253</v>
      </c>
      <c r="H4306" s="10" t="s">
        <v>292</v>
      </c>
      <c r="I4306" s="10" t="str">
        <f>_xlfn.XLOOKUP(E4306,Country_MZ[MARKET_NODE],Country_MZ[COUNTRY_NAME])</f>
        <v>SERBIA</v>
      </c>
      <c r="J4306" s="10" t="str">
        <f>_xlfn.XLOOKUP(A4306,Country_MZ[MARKET_NODE],Country_MZ[COUNTRY_NAME])</f>
        <v>SERBIA</v>
      </c>
    </row>
    <row r="4307" spans="1:10" hidden="1">
      <c r="A4307" s="10" t="s">
        <v>82</v>
      </c>
      <c r="B4307" s="10" t="s">
        <v>26</v>
      </c>
      <c r="C4307" s="10" t="s">
        <v>505</v>
      </c>
      <c r="D4307" s="10">
        <v>2027</v>
      </c>
      <c r="E4307" s="10" t="s">
        <v>26</v>
      </c>
      <c r="F4307" s="10">
        <v>800</v>
      </c>
      <c r="G4307" s="10">
        <v>800</v>
      </c>
      <c r="H4307" s="10" t="s">
        <v>291</v>
      </c>
      <c r="I4307" s="10" t="str">
        <f>_xlfn.XLOOKUP(E4307,Country_MZ[MARKET_NODE],Country_MZ[COUNTRY_NAME])</f>
        <v>BOSNIA AND HERZEGOVINA</v>
      </c>
      <c r="J4307" s="10" t="str">
        <f>_xlfn.XLOOKUP(A4307,Country_MZ[MARKET_NODE],Country_MZ[COUNTRY_NAME])</f>
        <v>SERBIA</v>
      </c>
    </row>
    <row r="4308" spans="1:10" hidden="1">
      <c r="A4308" s="10" t="s">
        <v>82</v>
      </c>
      <c r="B4308" s="10" t="s">
        <v>26</v>
      </c>
      <c r="C4308" s="10" t="s">
        <v>505</v>
      </c>
      <c r="D4308" s="10">
        <v>2027</v>
      </c>
      <c r="E4308" s="10" t="s">
        <v>82</v>
      </c>
      <c r="F4308" s="10">
        <v>1800</v>
      </c>
      <c r="G4308" s="10">
        <v>1453</v>
      </c>
      <c r="H4308" s="10" t="s">
        <v>292</v>
      </c>
      <c r="I4308" s="10" t="str">
        <f>_xlfn.XLOOKUP(E4308,Country_MZ[MARKET_NODE],Country_MZ[COUNTRY_NAME])</f>
        <v>SERBIA</v>
      </c>
      <c r="J4308" s="10" t="str">
        <f>_xlfn.XLOOKUP(A4308,Country_MZ[MARKET_NODE],Country_MZ[COUNTRY_NAME])</f>
        <v>SERBIA</v>
      </c>
    </row>
    <row r="4309" spans="1:10" hidden="1">
      <c r="A4309" s="10" t="s">
        <v>82</v>
      </c>
      <c r="B4309" s="10" t="s">
        <v>26</v>
      </c>
      <c r="C4309" s="10" t="s">
        <v>505</v>
      </c>
      <c r="D4309" s="10">
        <v>2028</v>
      </c>
      <c r="E4309" s="10" t="s">
        <v>26</v>
      </c>
      <c r="F4309" s="10">
        <v>800</v>
      </c>
      <c r="G4309" s="10">
        <v>800</v>
      </c>
      <c r="H4309" s="10" t="s">
        <v>291</v>
      </c>
      <c r="I4309" s="10" t="str">
        <f>_xlfn.XLOOKUP(E4309,Country_MZ[MARKET_NODE],Country_MZ[COUNTRY_NAME])</f>
        <v>BOSNIA AND HERZEGOVINA</v>
      </c>
      <c r="J4309" s="10" t="str">
        <f>_xlfn.XLOOKUP(A4309,Country_MZ[MARKET_NODE],Country_MZ[COUNTRY_NAME])</f>
        <v>SERBIA</v>
      </c>
    </row>
    <row r="4310" spans="1:10" hidden="1">
      <c r="A4310" s="10" t="s">
        <v>82</v>
      </c>
      <c r="B4310" s="10" t="s">
        <v>26</v>
      </c>
      <c r="C4310" s="10" t="s">
        <v>505</v>
      </c>
      <c r="D4310" s="10">
        <v>2028</v>
      </c>
      <c r="E4310" s="10" t="s">
        <v>82</v>
      </c>
      <c r="F4310" s="10">
        <v>1800</v>
      </c>
      <c r="G4310" s="10">
        <v>1453</v>
      </c>
      <c r="H4310" s="10" t="s">
        <v>292</v>
      </c>
      <c r="I4310" s="10" t="str">
        <f>_xlfn.XLOOKUP(E4310,Country_MZ[MARKET_NODE],Country_MZ[COUNTRY_NAME])</f>
        <v>SERBIA</v>
      </c>
      <c r="J4310" s="10" t="str">
        <f>_xlfn.XLOOKUP(A4310,Country_MZ[MARKET_NODE],Country_MZ[COUNTRY_NAME])</f>
        <v>SERBIA</v>
      </c>
    </row>
    <row r="4311" spans="1:10" hidden="1">
      <c r="A4311" s="10" t="s">
        <v>82</v>
      </c>
      <c r="B4311" s="10" t="s">
        <v>26</v>
      </c>
      <c r="C4311" s="10" t="s">
        <v>505</v>
      </c>
      <c r="D4311" s="10">
        <v>2029</v>
      </c>
      <c r="E4311" s="10" t="s">
        <v>26</v>
      </c>
      <c r="F4311" s="10">
        <v>800</v>
      </c>
      <c r="G4311" s="10">
        <v>800</v>
      </c>
      <c r="H4311" s="10" t="s">
        <v>291</v>
      </c>
      <c r="I4311" s="10" t="str">
        <f>_xlfn.XLOOKUP(E4311,Country_MZ[MARKET_NODE],Country_MZ[COUNTRY_NAME])</f>
        <v>BOSNIA AND HERZEGOVINA</v>
      </c>
      <c r="J4311" s="10" t="str">
        <f>_xlfn.XLOOKUP(A4311,Country_MZ[MARKET_NODE],Country_MZ[COUNTRY_NAME])</f>
        <v>SERBIA</v>
      </c>
    </row>
    <row r="4312" spans="1:10" hidden="1">
      <c r="A4312" s="10" t="s">
        <v>82</v>
      </c>
      <c r="B4312" s="10" t="s">
        <v>26</v>
      </c>
      <c r="C4312" s="10" t="s">
        <v>505</v>
      </c>
      <c r="D4312" s="10">
        <v>2029</v>
      </c>
      <c r="E4312" s="10" t="s">
        <v>82</v>
      </c>
      <c r="F4312" s="10">
        <v>1800</v>
      </c>
      <c r="G4312" s="10">
        <v>1453</v>
      </c>
      <c r="H4312" s="10" t="s">
        <v>292</v>
      </c>
      <c r="I4312" s="10" t="str">
        <f>_xlfn.XLOOKUP(E4312,Country_MZ[MARKET_NODE],Country_MZ[COUNTRY_NAME])</f>
        <v>SERBIA</v>
      </c>
      <c r="J4312" s="10" t="str">
        <f>_xlfn.XLOOKUP(A4312,Country_MZ[MARKET_NODE],Country_MZ[COUNTRY_NAME])</f>
        <v>SERBIA</v>
      </c>
    </row>
    <row r="4313" spans="1:10" hidden="1">
      <c r="A4313" s="10" t="s">
        <v>82</v>
      </c>
      <c r="B4313" s="10" t="s">
        <v>26</v>
      </c>
      <c r="C4313" s="10" t="s">
        <v>505</v>
      </c>
      <c r="D4313" s="10">
        <v>2030</v>
      </c>
      <c r="E4313" s="10" t="s">
        <v>26</v>
      </c>
      <c r="F4313" s="10">
        <v>800</v>
      </c>
      <c r="G4313" s="10">
        <v>800</v>
      </c>
      <c r="H4313" s="10" t="s">
        <v>291</v>
      </c>
      <c r="I4313" s="10" t="str">
        <f>_xlfn.XLOOKUP(E4313,Country_MZ[MARKET_NODE],Country_MZ[COUNTRY_NAME])</f>
        <v>BOSNIA AND HERZEGOVINA</v>
      </c>
      <c r="J4313" s="10" t="str">
        <f>_xlfn.XLOOKUP(A4313,Country_MZ[MARKET_NODE],Country_MZ[COUNTRY_NAME])</f>
        <v>SERBIA</v>
      </c>
    </row>
    <row r="4314" spans="1:10" hidden="1">
      <c r="A4314" s="10" t="s">
        <v>82</v>
      </c>
      <c r="B4314" s="10" t="s">
        <v>26</v>
      </c>
      <c r="C4314" s="10" t="s">
        <v>505</v>
      </c>
      <c r="D4314" s="10">
        <v>2030</v>
      </c>
      <c r="E4314" s="10" t="s">
        <v>82</v>
      </c>
      <c r="F4314" s="10">
        <v>1800</v>
      </c>
      <c r="G4314" s="10">
        <v>1453</v>
      </c>
      <c r="H4314" s="10" t="s">
        <v>292</v>
      </c>
      <c r="I4314" s="10" t="str">
        <f>_xlfn.XLOOKUP(E4314,Country_MZ[MARKET_NODE],Country_MZ[COUNTRY_NAME])</f>
        <v>SERBIA</v>
      </c>
      <c r="J4314" s="10" t="str">
        <f>_xlfn.XLOOKUP(A4314,Country_MZ[MARKET_NODE],Country_MZ[COUNTRY_NAME])</f>
        <v>SERBIA</v>
      </c>
    </row>
    <row r="4315" spans="1:10" hidden="1">
      <c r="A4315" s="10" t="s">
        <v>82</v>
      </c>
      <c r="B4315" s="10" t="s">
        <v>26</v>
      </c>
      <c r="C4315" s="10" t="s">
        <v>505</v>
      </c>
      <c r="D4315" s="10">
        <v>2031</v>
      </c>
      <c r="E4315" s="10" t="s">
        <v>26</v>
      </c>
      <c r="F4315" s="10">
        <v>800</v>
      </c>
      <c r="G4315" s="10">
        <v>800</v>
      </c>
      <c r="H4315" s="10" t="s">
        <v>291</v>
      </c>
      <c r="I4315" s="10" t="str">
        <f>_xlfn.XLOOKUP(E4315,Country_MZ[MARKET_NODE],Country_MZ[COUNTRY_NAME])</f>
        <v>BOSNIA AND HERZEGOVINA</v>
      </c>
      <c r="J4315" s="10" t="str">
        <f>_xlfn.XLOOKUP(A4315,Country_MZ[MARKET_NODE],Country_MZ[COUNTRY_NAME])</f>
        <v>SERBIA</v>
      </c>
    </row>
    <row r="4316" spans="1:10" hidden="1">
      <c r="A4316" s="10" t="s">
        <v>82</v>
      </c>
      <c r="B4316" s="10" t="s">
        <v>26</v>
      </c>
      <c r="C4316" s="10" t="s">
        <v>505</v>
      </c>
      <c r="D4316" s="10">
        <v>2031</v>
      </c>
      <c r="E4316" s="10" t="s">
        <v>82</v>
      </c>
      <c r="F4316" s="10">
        <v>1800</v>
      </c>
      <c r="G4316" s="10">
        <v>1453</v>
      </c>
      <c r="H4316" s="10" t="s">
        <v>292</v>
      </c>
      <c r="I4316" s="10" t="str">
        <f>_xlfn.XLOOKUP(E4316,Country_MZ[MARKET_NODE],Country_MZ[COUNTRY_NAME])</f>
        <v>SERBIA</v>
      </c>
      <c r="J4316" s="10" t="str">
        <f>_xlfn.XLOOKUP(A4316,Country_MZ[MARKET_NODE],Country_MZ[COUNTRY_NAME])</f>
        <v>SERBIA</v>
      </c>
    </row>
    <row r="4317" spans="1:10" hidden="1">
      <c r="A4317" s="10" t="s">
        <v>82</v>
      </c>
      <c r="B4317" s="10" t="s">
        <v>26</v>
      </c>
      <c r="C4317" s="10" t="s">
        <v>505</v>
      </c>
      <c r="D4317" s="10">
        <v>2032</v>
      </c>
      <c r="E4317" s="10" t="s">
        <v>26</v>
      </c>
      <c r="F4317" s="10">
        <v>800</v>
      </c>
      <c r="G4317" s="10">
        <v>800</v>
      </c>
      <c r="H4317" s="10" t="s">
        <v>291</v>
      </c>
      <c r="I4317" s="10" t="str">
        <f>_xlfn.XLOOKUP(E4317,Country_MZ[MARKET_NODE],Country_MZ[COUNTRY_NAME])</f>
        <v>BOSNIA AND HERZEGOVINA</v>
      </c>
      <c r="J4317" s="10" t="str">
        <f>_xlfn.XLOOKUP(A4317,Country_MZ[MARKET_NODE],Country_MZ[COUNTRY_NAME])</f>
        <v>SERBIA</v>
      </c>
    </row>
    <row r="4318" spans="1:10" hidden="1">
      <c r="A4318" s="10" t="s">
        <v>82</v>
      </c>
      <c r="B4318" s="10" t="s">
        <v>26</v>
      </c>
      <c r="C4318" s="10" t="s">
        <v>505</v>
      </c>
      <c r="D4318" s="10">
        <v>2032</v>
      </c>
      <c r="E4318" s="10" t="s">
        <v>82</v>
      </c>
      <c r="F4318" s="10">
        <v>1800</v>
      </c>
      <c r="G4318" s="10">
        <v>1453</v>
      </c>
      <c r="H4318" s="10" t="s">
        <v>292</v>
      </c>
      <c r="I4318" s="10" t="str">
        <f>_xlfn.XLOOKUP(E4318,Country_MZ[MARKET_NODE],Country_MZ[COUNTRY_NAME])</f>
        <v>SERBIA</v>
      </c>
      <c r="J4318" s="10" t="str">
        <f>_xlfn.XLOOKUP(A4318,Country_MZ[MARKET_NODE],Country_MZ[COUNTRY_NAME])</f>
        <v>SERBIA</v>
      </c>
    </row>
    <row r="4319" spans="1:10" hidden="1">
      <c r="A4319" s="10" t="s">
        <v>82</v>
      </c>
      <c r="B4319" s="10" t="s">
        <v>26</v>
      </c>
      <c r="C4319" s="10" t="s">
        <v>505</v>
      </c>
      <c r="D4319" s="10">
        <v>2033</v>
      </c>
      <c r="E4319" s="10" t="s">
        <v>26</v>
      </c>
      <c r="F4319" s="10">
        <v>800</v>
      </c>
      <c r="G4319" s="10">
        <v>800</v>
      </c>
      <c r="H4319" s="10" t="s">
        <v>291</v>
      </c>
      <c r="I4319" s="10" t="str">
        <f>_xlfn.XLOOKUP(E4319,Country_MZ[MARKET_NODE],Country_MZ[COUNTRY_NAME])</f>
        <v>BOSNIA AND HERZEGOVINA</v>
      </c>
      <c r="J4319" s="10" t="str">
        <f>_xlfn.XLOOKUP(A4319,Country_MZ[MARKET_NODE],Country_MZ[COUNTRY_NAME])</f>
        <v>SERBIA</v>
      </c>
    </row>
    <row r="4320" spans="1:10" hidden="1">
      <c r="A4320" s="10" t="s">
        <v>82</v>
      </c>
      <c r="B4320" s="10" t="s">
        <v>26</v>
      </c>
      <c r="C4320" s="10" t="s">
        <v>505</v>
      </c>
      <c r="D4320" s="10">
        <v>2033</v>
      </c>
      <c r="E4320" s="10" t="s">
        <v>82</v>
      </c>
      <c r="F4320" s="10">
        <v>1800</v>
      </c>
      <c r="G4320" s="10">
        <v>1453</v>
      </c>
      <c r="H4320" s="10" t="s">
        <v>292</v>
      </c>
      <c r="I4320" s="10" t="str">
        <f>_xlfn.XLOOKUP(E4320,Country_MZ[MARKET_NODE],Country_MZ[COUNTRY_NAME])</f>
        <v>SERBIA</v>
      </c>
      <c r="J4320" s="10" t="str">
        <f>_xlfn.XLOOKUP(A4320,Country_MZ[MARKET_NODE],Country_MZ[COUNTRY_NAME])</f>
        <v>SERBIA</v>
      </c>
    </row>
    <row r="4321" spans="1:10" hidden="1">
      <c r="A4321" s="10" t="s">
        <v>82</v>
      </c>
      <c r="B4321" s="10" t="s">
        <v>26</v>
      </c>
      <c r="C4321" s="10" t="s">
        <v>505</v>
      </c>
      <c r="D4321" s="10">
        <v>2034</v>
      </c>
      <c r="E4321" s="10" t="s">
        <v>26</v>
      </c>
      <c r="F4321" s="10">
        <v>800</v>
      </c>
      <c r="G4321" s="10">
        <v>800</v>
      </c>
      <c r="H4321" s="10" t="s">
        <v>291</v>
      </c>
      <c r="I4321" s="10" t="str">
        <f>_xlfn.XLOOKUP(E4321,Country_MZ[MARKET_NODE],Country_MZ[COUNTRY_NAME])</f>
        <v>BOSNIA AND HERZEGOVINA</v>
      </c>
      <c r="J4321" s="10" t="str">
        <f>_xlfn.XLOOKUP(A4321,Country_MZ[MARKET_NODE],Country_MZ[COUNTRY_NAME])</f>
        <v>SERBIA</v>
      </c>
    </row>
    <row r="4322" spans="1:10" hidden="1">
      <c r="A4322" s="10" t="s">
        <v>82</v>
      </c>
      <c r="B4322" s="10" t="s">
        <v>26</v>
      </c>
      <c r="C4322" s="10" t="s">
        <v>505</v>
      </c>
      <c r="D4322" s="10">
        <v>2034</v>
      </c>
      <c r="E4322" s="10" t="s">
        <v>82</v>
      </c>
      <c r="F4322" s="10">
        <v>1800</v>
      </c>
      <c r="G4322" s="10">
        <v>1453</v>
      </c>
      <c r="H4322" s="10" t="s">
        <v>292</v>
      </c>
      <c r="I4322" s="10" t="str">
        <f>_xlfn.XLOOKUP(E4322,Country_MZ[MARKET_NODE],Country_MZ[COUNTRY_NAME])</f>
        <v>SERBIA</v>
      </c>
      <c r="J4322" s="10" t="str">
        <f>_xlfn.XLOOKUP(A4322,Country_MZ[MARKET_NODE],Country_MZ[COUNTRY_NAME])</f>
        <v>SERBIA</v>
      </c>
    </row>
    <row r="4323" spans="1:10" hidden="1">
      <c r="A4323" s="10" t="s">
        <v>82</v>
      </c>
      <c r="B4323" s="10" t="s">
        <v>26</v>
      </c>
      <c r="C4323" s="10" t="s">
        <v>505</v>
      </c>
      <c r="D4323" s="10">
        <v>2035</v>
      </c>
      <c r="E4323" s="10" t="s">
        <v>26</v>
      </c>
      <c r="F4323" s="10">
        <v>800</v>
      </c>
      <c r="G4323" s="10">
        <v>800</v>
      </c>
      <c r="H4323" s="10" t="s">
        <v>291</v>
      </c>
      <c r="I4323" s="10" t="str">
        <f>_xlfn.XLOOKUP(E4323,Country_MZ[MARKET_NODE],Country_MZ[COUNTRY_NAME])</f>
        <v>BOSNIA AND HERZEGOVINA</v>
      </c>
      <c r="J4323" s="10" t="str">
        <f>_xlfn.XLOOKUP(A4323,Country_MZ[MARKET_NODE],Country_MZ[COUNTRY_NAME])</f>
        <v>SERBIA</v>
      </c>
    </row>
    <row r="4324" spans="1:10" hidden="1">
      <c r="A4324" s="10" t="s">
        <v>82</v>
      </c>
      <c r="B4324" s="10" t="s">
        <v>26</v>
      </c>
      <c r="C4324" s="10" t="s">
        <v>505</v>
      </c>
      <c r="D4324" s="10">
        <v>2035</v>
      </c>
      <c r="E4324" s="10" t="s">
        <v>82</v>
      </c>
      <c r="F4324" s="10">
        <v>1800</v>
      </c>
      <c r="G4324" s="10">
        <v>1453</v>
      </c>
      <c r="H4324" s="10" t="s">
        <v>292</v>
      </c>
      <c r="I4324" s="10" t="str">
        <f>_xlfn.XLOOKUP(E4324,Country_MZ[MARKET_NODE],Country_MZ[COUNTRY_NAME])</f>
        <v>SERBIA</v>
      </c>
      <c r="J4324" s="10" t="str">
        <f>_xlfn.XLOOKUP(A4324,Country_MZ[MARKET_NODE],Country_MZ[COUNTRY_NAME])</f>
        <v>SERBIA</v>
      </c>
    </row>
    <row r="4325" spans="1:10" hidden="1">
      <c r="A4325" s="10" t="s">
        <v>82</v>
      </c>
      <c r="B4325" s="10" t="s">
        <v>30</v>
      </c>
      <c r="C4325" s="10" t="s">
        <v>506</v>
      </c>
      <c r="D4325" s="10">
        <v>2025</v>
      </c>
      <c r="E4325" s="10" t="s">
        <v>30</v>
      </c>
      <c r="F4325" s="10">
        <v>400</v>
      </c>
      <c r="G4325" s="10">
        <v>400</v>
      </c>
      <c r="H4325" s="10" t="s">
        <v>291</v>
      </c>
      <c r="I4325" s="10" t="str">
        <f>_xlfn.XLOOKUP(E4325,Country_MZ[MARKET_NODE],Country_MZ[COUNTRY_NAME])</f>
        <v>BULGARIA</v>
      </c>
      <c r="J4325" s="10" t="str">
        <f>_xlfn.XLOOKUP(A4325,Country_MZ[MARKET_NODE],Country_MZ[COUNTRY_NAME])</f>
        <v>SERBIA</v>
      </c>
    </row>
    <row r="4326" spans="1:10" hidden="1">
      <c r="A4326" s="10" t="s">
        <v>82</v>
      </c>
      <c r="B4326" s="10" t="s">
        <v>30</v>
      </c>
      <c r="C4326" s="10" t="s">
        <v>506</v>
      </c>
      <c r="D4326" s="10">
        <v>2025</v>
      </c>
      <c r="E4326" s="10" t="s">
        <v>82</v>
      </c>
      <c r="F4326" s="10">
        <v>400</v>
      </c>
      <c r="G4326" s="10">
        <v>291</v>
      </c>
      <c r="H4326" s="10" t="s">
        <v>292</v>
      </c>
      <c r="I4326" s="10" t="str">
        <f>_xlfn.XLOOKUP(E4326,Country_MZ[MARKET_NODE],Country_MZ[COUNTRY_NAME])</f>
        <v>SERBIA</v>
      </c>
      <c r="J4326" s="10" t="str">
        <f>_xlfn.XLOOKUP(A4326,Country_MZ[MARKET_NODE],Country_MZ[COUNTRY_NAME])</f>
        <v>SERBIA</v>
      </c>
    </row>
    <row r="4327" spans="1:10" hidden="1">
      <c r="A4327" s="10" t="s">
        <v>82</v>
      </c>
      <c r="B4327" s="10" t="s">
        <v>30</v>
      </c>
      <c r="C4327" s="10" t="s">
        <v>506</v>
      </c>
      <c r="D4327" s="10">
        <v>2026</v>
      </c>
      <c r="E4327" s="10" t="s">
        <v>30</v>
      </c>
      <c r="F4327" s="10">
        <v>400</v>
      </c>
      <c r="G4327" s="10">
        <v>400</v>
      </c>
      <c r="H4327" s="10" t="s">
        <v>291</v>
      </c>
      <c r="I4327" s="10" t="str">
        <f>_xlfn.XLOOKUP(E4327,Country_MZ[MARKET_NODE],Country_MZ[COUNTRY_NAME])</f>
        <v>BULGARIA</v>
      </c>
      <c r="J4327" s="10" t="str">
        <f>_xlfn.XLOOKUP(A4327,Country_MZ[MARKET_NODE],Country_MZ[COUNTRY_NAME])</f>
        <v>SERBIA</v>
      </c>
    </row>
    <row r="4328" spans="1:10" hidden="1">
      <c r="A4328" s="10" t="s">
        <v>82</v>
      </c>
      <c r="B4328" s="10" t="s">
        <v>30</v>
      </c>
      <c r="C4328" s="10" t="s">
        <v>506</v>
      </c>
      <c r="D4328" s="10">
        <v>2026</v>
      </c>
      <c r="E4328" s="10" t="s">
        <v>82</v>
      </c>
      <c r="F4328" s="10">
        <v>400</v>
      </c>
      <c r="G4328" s="10">
        <v>291</v>
      </c>
      <c r="H4328" s="10" t="s">
        <v>292</v>
      </c>
      <c r="I4328" s="10" t="str">
        <f>_xlfn.XLOOKUP(E4328,Country_MZ[MARKET_NODE],Country_MZ[COUNTRY_NAME])</f>
        <v>SERBIA</v>
      </c>
      <c r="J4328" s="10" t="str">
        <f>_xlfn.XLOOKUP(A4328,Country_MZ[MARKET_NODE],Country_MZ[COUNTRY_NAME])</f>
        <v>SERBIA</v>
      </c>
    </row>
    <row r="4329" spans="1:10" hidden="1">
      <c r="A4329" s="10" t="s">
        <v>82</v>
      </c>
      <c r="B4329" s="10" t="s">
        <v>30</v>
      </c>
      <c r="C4329" s="10" t="s">
        <v>506</v>
      </c>
      <c r="D4329" s="10">
        <v>2027</v>
      </c>
      <c r="E4329" s="10" t="s">
        <v>30</v>
      </c>
      <c r="F4329" s="10">
        <v>400</v>
      </c>
      <c r="G4329" s="10">
        <v>400</v>
      </c>
      <c r="H4329" s="10" t="s">
        <v>291</v>
      </c>
      <c r="I4329" s="10" t="str">
        <f>_xlfn.XLOOKUP(E4329,Country_MZ[MARKET_NODE],Country_MZ[COUNTRY_NAME])</f>
        <v>BULGARIA</v>
      </c>
      <c r="J4329" s="10" t="str">
        <f>_xlfn.XLOOKUP(A4329,Country_MZ[MARKET_NODE],Country_MZ[COUNTRY_NAME])</f>
        <v>SERBIA</v>
      </c>
    </row>
    <row r="4330" spans="1:10" hidden="1">
      <c r="A4330" s="10" t="s">
        <v>82</v>
      </c>
      <c r="B4330" s="10" t="s">
        <v>30</v>
      </c>
      <c r="C4330" s="10" t="s">
        <v>506</v>
      </c>
      <c r="D4330" s="10">
        <v>2027</v>
      </c>
      <c r="E4330" s="10" t="s">
        <v>82</v>
      </c>
      <c r="F4330" s="10">
        <v>400</v>
      </c>
      <c r="G4330" s="10">
        <v>291</v>
      </c>
      <c r="H4330" s="10" t="s">
        <v>292</v>
      </c>
      <c r="I4330" s="10" t="str">
        <f>_xlfn.XLOOKUP(E4330,Country_MZ[MARKET_NODE],Country_MZ[COUNTRY_NAME])</f>
        <v>SERBIA</v>
      </c>
      <c r="J4330" s="10" t="str">
        <f>_xlfn.XLOOKUP(A4330,Country_MZ[MARKET_NODE],Country_MZ[COUNTRY_NAME])</f>
        <v>SERBIA</v>
      </c>
    </row>
    <row r="4331" spans="1:10" hidden="1">
      <c r="A4331" s="10" t="s">
        <v>82</v>
      </c>
      <c r="B4331" s="10" t="s">
        <v>30</v>
      </c>
      <c r="C4331" s="10" t="s">
        <v>506</v>
      </c>
      <c r="D4331" s="10">
        <v>2028</v>
      </c>
      <c r="E4331" s="10" t="s">
        <v>30</v>
      </c>
      <c r="F4331" s="10">
        <v>400</v>
      </c>
      <c r="G4331" s="10">
        <v>400</v>
      </c>
      <c r="H4331" s="10" t="s">
        <v>291</v>
      </c>
      <c r="I4331" s="10" t="str">
        <f>_xlfn.XLOOKUP(E4331,Country_MZ[MARKET_NODE],Country_MZ[COUNTRY_NAME])</f>
        <v>BULGARIA</v>
      </c>
      <c r="J4331" s="10" t="str">
        <f>_xlfn.XLOOKUP(A4331,Country_MZ[MARKET_NODE],Country_MZ[COUNTRY_NAME])</f>
        <v>SERBIA</v>
      </c>
    </row>
    <row r="4332" spans="1:10" hidden="1">
      <c r="A4332" s="10" t="s">
        <v>82</v>
      </c>
      <c r="B4332" s="10" t="s">
        <v>30</v>
      </c>
      <c r="C4332" s="10" t="s">
        <v>506</v>
      </c>
      <c r="D4332" s="10">
        <v>2028</v>
      </c>
      <c r="E4332" s="10" t="s">
        <v>82</v>
      </c>
      <c r="F4332" s="10">
        <v>400</v>
      </c>
      <c r="G4332" s="10">
        <v>291</v>
      </c>
      <c r="H4332" s="10" t="s">
        <v>292</v>
      </c>
      <c r="I4332" s="10" t="str">
        <f>_xlfn.XLOOKUP(E4332,Country_MZ[MARKET_NODE],Country_MZ[COUNTRY_NAME])</f>
        <v>SERBIA</v>
      </c>
      <c r="J4332" s="10" t="str">
        <f>_xlfn.XLOOKUP(A4332,Country_MZ[MARKET_NODE],Country_MZ[COUNTRY_NAME])</f>
        <v>SERBIA</v>
      </c>
    </row>
    <row r="4333" spans="1:10" hidden="1">
      <c r="A4333" s="10" t="s">
        <v>82</v>
      </c>
      <c r="B4333" s="10" t="s">
        <v>30</v>
      </c>
      <c r="C4333" s="10" t="s">
        <v>506</v>
      </c>
      <c r="D4333" s="10">
        <v>2029</v>
      </c>
      <c r="E4333" s="10" t="s">
        <v>30</v>
      </c>
      <c r="F4333" s="10">
        <v>400</v>
      </c>
      <c r="G4333" s="10">
        <v>400</v>
      </c>
      <c r="H4333" s="10" t="s">
        <v>291</v>
      </c>
      <c r="I4333" s="10" t="str">
        <f>_xlfn.XLOOKUP(E4333,Country_MZ[MARKET_NODE],Country_MZ[COUNTRY_NAME])</f>
        <v>BULGARIA</v>
      </c>
      <c r="J4333" s="10" t="str">
        <f>_xlfn.XLOOKUP(A4333,Country_MZ[MARKET_NODE],Country_MZ[COUNTRY_NAME])</f>
        <v>SERBIA</v>
      </c>
    </row>
    <row r="4334" spans="1:10" hidden="1">
      <c r="A4334" s="10" t="s">
        <v>82</v>
      </c>
      <c r="B4334" s="10" t="s">
        <v>30</v>
      </c>
      <c r="C4334" s="10" t="s">
        <v>506</v>
      </c>
      <c r="D4334" s="10">
        <v>2029</v>
      </c>
      <c r="E4334" s="10" t="s">
        <v>82</v>
      </c>
      <c r="F4334" s="10">
        <v>400</v>
      </c>
      <c r="G4334" s="10">
        <v>291</v>
      </c>
      <c r="H4334" s="10" t="s">
        <v>292</v>
      </c>
      <c r="I4334" s="10" t="str">
        <f>_xlfn.XLOOKUP(E4334,Country_MZ[MARKET_NODE],Country_MZ[COUNTRY_NAME])</f>
        <v>SERBIA</v>
      </c>
      <c r="J4334" s="10" t="str">
        <f>_xlfn.XLOOKUP(A4334,Country_MZ[MARKET_NODE],Country_MZ[COUNTRY_NAME])</f>
        <v>SERBIA</v>
      </c>
    </row>
    <row r="4335" spans="1:10" hidden="1">
      <c r="A4335" s="10" t="s">
        <v>82</v>
      </c>
      <c r="B4335" s="10" t="s">
        <v>30</v>
      </c>
      <c r="C4335" s="10" t="s">
        <v>506</v>
      </c>
      <c r="D4335" s="10">
        <v>2030</v>
      </c>
      <c r="E4335" s="10" t="s">
        <v>30</v>
      </c>
      <c r="F4335" s="10">
        <v>400</v>
      </c>
      <c r="G4335" s="10">
        <v>400</v>
      </c>
      <c r="H4335" s="10" t="s">
        <v>291</v>
      </c>
      <c r="I4335" s="10" t="str">
        <f>_xlfn.XLOOKUP(E4335,Country_MZ[MARKET_NODE],Country_MZ[COUNTRY_NAME])</f>
        <v>BULGARIA</v>
      </c>
      <c r="J4335" s="10" t="str">
        <f>_xlfn.XLOOKUP(A4335,Country_MZ[MARKET_NODE],Country_MZ[COUNTRY_NAME])</f>
        <v>SERBIA</v>
      </c>
    </row>
    <row r="4336" spans="1:10" hidden="1">
      <c r="A4336" s="10" t="s">
        <v>82</v>
      </c>
      <c r="B4336" s="10" t="s">
        <v>30</v>
      </c>
      <c r="C4336" s="10" t="s">
        <v>506</v>
      </c>
      <c r="D4336" s="10">
        <v>2030</v>
      </c>
      <c r="E4336" s="10" t="s">
        <v>82</v>
      </c>
      <c r="F4336" s="10">
        <v>400</v>
      </c>
      <c r="G4336" s="10">
        <v>291</v>
      </c>
      <c r="H4336" s="10" t="s">
        <v>292</v>
      </c>
      <c r="I4336" s="10" t="str">
        <f>_xlfn.XLOOKUP(E4336,Country_MZ[MARKET_NODE],Country_MZ[COUNTRY_NAME])</f>
        <v>SERBIA</v>
      </c>
      <c r="J4336" s="10" t="str">
        <f>_xlfn.XLOOKUP(A4336,Country_MZ[MARKET_NODE],Country_MZ[COUNTRY_NAME])</f>
        <v>SERBIA</v>
      </c>
    </row>
    <row r="4337" spans="1:10" hidden="1">
      <c r="A4337" s="10" t="s">
        <v>82</v>
      </c>
      <c r="B4337" s="10" t="s">
        <v>30</v>
      </c>
      <c r="C4337" s="10" t="s">
        <v>506</v>
      </c>
      <c r="D4337" s="10">
        <v>2031</v>
      </c>
      <c r="E4337" s="10" t="s">
        <v>30</v>
      </c>
      <c r="F4337" s="10">
        <v>400</v>
      </c>
      <c r="G4337" s="10">
        <v>400</v>
      </c>
      <c r="H4337" s="10" t="s">
        <v>291</v>
      </c>
      <c r="I4337" s="10" t="str">
        <f>_xlfn.XLOOKUP(E4337,Country_MZ[MARKET_NODE],Country_MZ[COUNTRY_NAME])</f>
        <v>BULGARIA</v>
      </c>
      <c r="J4337" s="10" t="str">
        <f>_xlfn.XLOOKUP(A4337,Country_MZ[MARKET_NODE],Country_MZ[COUNTRY_NAME])</f>
        <v>SERBIA</v>
      </c>
    </row>
    <row r="4338" spans="1:10" hidden="1">
      <c r="A4338" s="10" t="s">
        <v>82</v>
      </c>
      <c r="B4338" s="10" t="s">
        <v>30</v>
      </c>
      <c r="C4338" s="10" t="s">
        <v>506</v>
      </c>
      <c r="D4338" s="10">
        <v>2031</v>
      </c>
      <c r="E4338" s="10" t="s">
        <v>82</v>
      </c>
      <c r="F4338" s="10">
        <v>400</v>
      </c>
      <c r="G4338" s="10">
        <v>291</v>
      </c>
      <c r="H4338" s="10" t="s">
        <v>292</v>
      </c>
      <c r="I4338" s="10" t="str">
        <f>_xlfn.XLOOKUP(E4338,Country_MZ[MARKET_NODE],Country_MZ[COUNTRY_NAME])</f>
        <v>SERBIA</v>
      </c>
      <c r="J4338" s="10" t="str">
        <f>_xlfn.XLOOKUP(A4338,Country_MZ[MARKET_NODE],Country_MZ[COUNTRY_NAME])</f>
        <v>SERBIA</v>
      </c>
    </row>
    <row r="4339" spans="1:10" hidden="1">
      <c r="A4339" s="10" t="s">
        <v>82</v>
      </c>
      <c r="B4339" s="10" t="s">
        <v>30</v>
      </c>
      <c r="C4339" s="10" t="s">
        <v>506</v>
      </c>
      <c r="D4339" s="10">
        <v>2032</v>
      </c>
      <c r="E4339" s="10" t="s">
        <v>30</v>
      </c>
      <c r="F4339" s="10">
        <v>400</v>
      </c>
      <c r="G4339" s="10">
        <v>400</v>
      </c>
      <c r="H4339" s="10" t="s">
        <v>291</v>
      </c>
      <c r="I4339" s="10" t="str">
        <f>_xlfn.XLOOKUP(E4339,Country_MZ[MARKET_NODE],Country_MZ[COUNTRY_NAME])</f>
        <v>BULGARIA</v>
      </c>
      <c r="J4339" s="10" t="str">
        <f>_xlfn.XLOOKUP(A4339,Country_MZ[MARKET_NODE],Country_MZ[COUNTRY_NAME])</f>
        <v>SERBIA</v>
      </c>
    </row>
    <row r="4340" spans="1:10" hidden="1">
      <c r="A4340" s="10" t="s">
        <v>82</v>
      </c>
      <c r="B4340" s="10" t="s">
        <v>30</v>
      </c>
      <c r="C4340" s="10" t="s">
        <v>506</v>
      </c>
      <c r="D4340" s="10">
        <v>2032</v>
      </c>
      <c r="E4340" s="10" t="s">
        <v>82</v>
      </c>
      <c r="F4340" s="10">
        <v>400</v>
      </c>
      <c r="G4340" s="10">
        <v>291</v>
      </c>
      <c r="H4340" s="10" t="s">
        <v>292</v>
      </c>
      <c r="I4340" s="10" t="str">
        <f>_xlfn.XLOOKUP(E4340,Country_MZ[MARKET_NODE],Country_MZ[COUNTRY_NAME])</f>
        <v>SERBIA</v>
      </c>
      <c r="J4340" s="10" t="str">
        <f>_xlfn.XLOOKUP(A4340,Country_MZ[MARKET_NODE],Country_MZ[COUNTRY_NAME])</f>
        <v>SERBIA</v>
      </c>
    </row>
    <row r="4341" spans="1:10" hidden="1">
      <c r="A4341" s="10" t="s">
        <v>82</v>
      </c>
      <c r="B4341" s="10" t="s">
        <v>30</v>
      </c>
      <c r="C4341" s="10" t="s">
        <v>506</v>
      </c>
      <c r="D4341" s="10">
        <v>2033</v>
      </c>
      <c r="E4341" s="10" t="s">
        <v>30</v>
      </c>
      <c r="F4341" s="10">
        <v>400</v>
      </c>
      <c r="G4341" s="10">
        <v>400</v>
      </c>
      <c r="H4341" s="10" t="s">
        <v>291</v>
      </c>
      <c r="I4341" s="10" t="str">
        <f>_xlfn.XLOOKUP(E4341,Country_MZ[MARKET_NODE],Country_MZ[COUNTRY_NAME])</f>
        <v>BULGARIA</v>
      </c>
      <c r="J4341" s="10" t="str">
        <f>_xlfn.XLOOKUP(A4341,Country_MZ[MARKET_NODE],Country_MZ[COUNTRY_NAME])</f>
        <v>SERBIA</v>
      </c>
    </row>
    <row r="4342" spans="1:10" hidden="1">
      <c r="A4342" s="10" t="s">
        <v>82</v>
      </c>
      <c r="B4342" s="10" t="s">
        <v>30</v>
      </c>
      <c r="C4342" s="10" t="s">
        <v>506</v>
      </c>
      <c r="D4342" s="10">
        <v>2033</v>
      </c>
      <c r="E4342" s="10" t="s">
        <v>82</v>
      </c>
      <c r="F4342" s="10">
        <v>400</v>
      </c>
      <c r="G4342" s="10">
        <v>291</v>
      </c>
      <c r="H4342" s="10" t="s">
        <v>292</v>
      </c>
      <c r="I4342" s="10" t="str">
        <f>_xlfn.XLOOKUP(E4342,Country_MZ[MARKET_NODE],Country_MZ[COUNTRY_NAME])</f>
        <v>SERBIA</v>
      </c>
      <c r="J4342" s="10" t="str">
        <f>_xlfn.XLOOKUP(A4342,Country_MZ[MARKET_NODE],Country_MZ[COUNTRY_NAME])</f>
        <v>SERBIA</v>
      </c>
    </row>
    <row r="4343" spans="1:10" hidden="1">
      <c r="A4343" s="10" t="s">
        <v>82</v>
      </c>
      <c r="B4343" s="10" t="s">
        <v>30</v>
      </c>
      <c r="C4343" s="10" t="s">
        <v>506</v>
      </c>
      <c r="D4343" s="10">
        <v>2034</v>
      </c>
      <c r="E4343" s="10" t="s">
        <v>30</v>
      </c>
      <c r="F4343" s="10">
        <v>400</v>
      </c>
      <c r="G4343" s="10">
        <v>400</v>
      </c>
      <c r="H4343" s="10" t="s">
        <v>291</v>
      </c>
      <c r="I4343" s="10" t="str">
        <f>_xlfn.XLOOKUP(E4343,Country_MZ[MARKET_NODE],Country_MZ[COUNTRY_NAME])</f>
        <v>BULGARIA</v>
      </c>
      <c r="J4343" s="10" t="str">
        <f>_xlfn.XLOOKUP(A4343,Country_MZ[MARKET_NODE],Country_MZ[COUNTRY_NAME])</f>
        <v>SERBIA</v>
      </c>
    </row>
    <row r="4344" spans="1:10" hidden="1">
      <c r="A4344" s="10" t="s">
        <v>82</v>
      </c>
      <c r="B4344" s="10" t="s">
        <v>30</v>
      </c>
      <c r="C4344" s="10" t="s">
        <v>506</v>
      </c>
      <c r="D4344" s="10">
        <v>2034</v>
      </c>
      <c r="E4344" s="10" t="s">
        <v>82</v>
      </c>
      <c r="F4344" s="10">
        <v>670</v>
      </c>
      <c r="G4344" s="10">
        <v>561</v>
      </c>
      <c r="H4344" s="10" t="s">
        <v>292</v>
      </c>
      <c r="I4344" s="10" t="str">
        <f>_xlfn.XLOOKUP(E4344,Country_MZ[MARKET_NODE],Country_MZ[COUNTRY_NAME])</f>
        <v>SERBIA</v>
      </c>
      <c r="J4344" s="10" t="str">
        <f>_xlfn.XLOOKUP(A4344,Country_MZ[MARKET_NODE],Country_MZ[COUNTRY_NAME])</f>
        <v>SERBIA</v>
      </c>
    </row>
    <row r="4345" spans="1:10" hidden="1">
      <c r="A4345" s="10" t="s">
        <v>82</v>
      </c>
      <c r="B4345" s="10" t="s">
        <v>30</v>
      </c>
      <c r="C4345" s="10" t="s">
        <v>506</v>
      </c>
      <c r="D4345" s="10">
        <v>2035</v>
      </c>
      <c r="E4345" s="10" t="s">
        <v>30</v>
      </c>
      <c r="F4345" s="10">
        <v>400</v>
      </c>
      <c r="G4345" s="10">
        <v>400</v>
      </c>
      <c r="H4345" s="10" t="s">
        <v>291</v>
      </c>
      <c r="I4345" s="10" t="str">
        <f>_xlfn.XLOOKUP(E4345,Country_MZ[MARKET_NODE],Country_MZ[COUNTRY_NAME])</f>
        <v>BULGARIA</v>
      </c>
      <c r="J4345" s="10" t="str">
        <f>_xlfn.XLOOKUP(A4345,Country_MZ[MARKET_NODE],Country_MZ[COUNTRY_NAME])</f>
        <v>SERBIA</v>
      </c>
    </row>
    <row r="4346" spans="1:10" hidden="1">
      <c r="A4346" s="10" t="s">
        <v>82</v>
      </c>
      <c r="B4346" s="10" t="s">
        <v>30</v>
      </c>
      <c r="C4346" s="10" t="s">
        <v>506</v>
      </c>
      <c r="D4346" s="10">
        <v>2035</v>
      </c>
      <c r="E4346" s="10" t="s">
        <v>82</v>
      </c>
      <c r="F4346" s="10">
        <v>670</v>
      </c>
      <c r="G4346" s="10">
        <v>561</v>
      </c>
      <c r="H4346" s="10" t="s">
        <v>292</v>
      </c>
      <c r="I4346" s="10" t="str">
        <f>_xlfn.XLOOKUP(E4346,Country_MZ[MARKET_NODE],Country_MZ[COUNTRY_NAME])</f>
        <v>SERBIA</v>
      </c>
      <c r="J4346" s="10" t="str">
        <f>_xlfn.XLOOKUP(A4346,Country_MZ[MARKET_NODE],Country_MZ[COUNTRY_NAME])</f>
        <v>SERBIA</v>
      </c>
    </row>
    <row r="4347" spans="1:10" hidden="1">
      <c r="A4347" s="10" t="s">
        <v>82</v>
      </c>
      <c r="B4347" s="10" t="s">
        <v>53</v>
      </c>
      <c r="C4347" s="10" t="s">
        <v>507</v>
      </c>
      <c r="D4347" s="10">
        <v>2025</v>
      </c>
      <c r="E4347" s="10" t="s">
        <v>53</v>
      </c>
      <c r="F4347" s="10">
        <v>400</v>
      </c>
      <c r="G4347" s="10">
        <v>400</v>
      </c>
      <c r="H4347" s="10" t="s">
        <v>291</v>
      </c>
      <c r="I4347" s="10" t="str">
        <f>_xlfn.XLOOKUP(E4347,Country_MZ[MARKET_NODE],Country_MZ[COUNTRY_NAME])</f>
        <v>CROATIA</v>
      </c>
      <c r="J4347" s="10" t="str">
        <f>_xlfn.XLOOKUP(A4347,Country_MZ[MARKET_NODE],Country_MZ[COUNTRY_NAME])</f>
        <v>SERBIA</v>
      </c>
    </row>
    <row r="4348" spans="1:10" hidden="1">
      <c r="A4348" s="10" t="s">
        <v>82</v>
      </c>
      <c r="B4348" s="10" t="s">
        <v>53</v>
      </c>
      <c r="C4348" s="10" t="s">
        <v>507</v>
      </c>
      <c r="D4348" s="10">
        <v>2025</v>
      </c>
      <c r="E4348" s="10" t="s">
        <v>82</v>
      </c>
      <c r="F4348" s="10">
        <v>300</v>
      </c>
      <c r="G4348" s="10">
        <v>239</v>
      </c>
      <c r="H4348" s="10" t="s">
        <v>292</v>
      </c>
      <c r="I4348" s="10" t="str">
        <f>_xlfn.XLOOKUP(E4348,Country_MZ[MARKET_NODE],Country_MZ[COUNTRY_NAME])</f>
        <v>SERBIA</v>
      </c>
      <c r="J4348" s="10" t="str">
        <f>_xlfn.XLOOKUP(A4348,Country_MZ[MARKET_NODE],Country_MZ[COUNTRY_NAME])</f>
        <v>SERBIA</v>
      </c>
    </row>
    <row r="4349" spans="1:10" hidden="1">
      <c r="A4349" s="10" t="s">
        <v>82</v>
      </c>
      <c r="B4349" s="10" t="s">
        <v>53</v>
      </c>
      <c r="C4349" s="10" t="s">
        <v>507</v>
      </c>
      <c r="D4349" s="10">
        <v>2026</v>
      </c>
      <c r="E4349" s="10" t="s">
        <v>53</v>
      </c>
      <c r="F4349" s="10">
        <v>400</v>
      </c>
      <c r="G4349" s="10">
        <v>400</v>
      </c>
      <c r="H4349" s="10" t="s">
        <v>291</v>
      </c>
      <c r="I4349" s="10" t="str">
        <f>_xlfn.XLOOKUP(E4349,Country_MZ[MARKET_NODE],Country_MZ[COUNTRY_NAME])</f>
        <v>CROATIA</v>
      </c>
      <c r="J4349" s="10" t="str">
        <f>_xlfn.XLOOKUP(A4349,Country_MZ[MARKET_NODE],Country_MZ[COUNTRY_NAME])</f>
        <v>SERBIA</v>
      </c>
    </row>
    <row r="4350" spans="1:10" hidden="1">
      <c r="A4350" s="10" t="s">
        <v>82</v>
      </c>
      <c r="B4350" s="10" t="s">
        <v>53</v>
      </c>
      <c r="C4350" s="10" t="s">
        <v>507</v>
      </c>
      <c r="D4350" s="10">
        <v>2026</v>
      </c>
      <c r="E4350" s="10" t="s">
        <v>82</v>
      </c>
      <c r="F4350" s="10">
        <v>300</v>
      </c>
      <c r="G4350" s="10">
        <v>239</v>
      </c>
      <c r="H4350" s="10" t="s">
        <v>292</v>
      </c>
      <c r="I4350" s="10" t="str">
        <f>_xlfn.XLOOKUP(E4350,Country_MZ[MARKET_NODE],Country_MZ[COUNTRY_NAME])</f>
        <v>SERBIA</v>
      </c>
      <c r="J4350" s="10" t="str">
        <f>_xlfn.XLOOKUP(A4350,Country_MZ[MARKET_NODE],Country_MZ[COUNTRY_NAME])</f>
        <v>SERBIA</v>
      </c>
    </row>
    <row r="4351" spans="1:10" hidden="1">
      <c r="A4351" s="10" t="s">
        <v>82</v>
      </c>
      <c r="B4351" s="10" t="s">
        <v>53</v>
      </c>
      <c r="C4351" s="10" t="s">
        <v>507</v>
      </c>
      <c r="D4351" s="10">
        <v>2027</v>
      </c>
      <c r="E4351" s="10" t="s">
        <v>53</v>
      </c>
      <c r="F4351" s="10">
        <v>400</v>
      </c>
      <c r="G4351" s="10">
        <v>400</v>
      </c>
      <c r="H4351" s="10" t="s">
        <v>291</v>
      </c>
      <c r="I4351" s="10" t="str">
        <f>_xlfn.XLOOKUP(E4351,Country_MZ[MARKET_NODE],Country_MZ[COUNTRY_NAME])</f>
        <v>CROATIA</v>
      </c>
      <c r="J4351" s="10" t="str">
        <f>_xlfn.XLOOKUP(A4351,Country_MZ[MARKET_NODE],Country_MZ[COUNTRY_NAME])</f>
        <v>SERBIA</v>
      </c>
    </row>
    <row r="4352" spans="1:10" hidden="1">
      <c r="A4352" s="10" t="s">
        <v>82</v>
      </c>
      <c r="B4352" s="10" t="s">
        <v>53</v>
      </c>
      <c r="C4352" s="10" t="s">
        <v>507</v>
      </c>
      <c r="D4352" s="10">
        <v>2027</v>
      </c>
      <c r="E4352" s="10" t="s">
        <v>82</v>
      </c>
      <c r="F4352" s="10">
        <v>300</v>
      </c>
      <c r="G4352" s="10">
        <v>239</v>
      </c>
      <c r="H4352" s="10" t="s">
        <v>292</v>
      </c>
      <c r="I4352" s="10" t="str">
        <f>_xlfn.XLOOKUP(E4352,Country_MZ[MARKET_NODE],Country_MZ[COUNTRY_NAME])</f>
        <v>SERBIA</v>
      </c>
      <c r="J4352" s="10" t="str">
        <f>_xlfn.XLOOKUP(A4352,Country_MZ[MARKET_NODE],Country_MZ[COUNTRY_NAME])</f>
        <v>SERBIA</v>
      </c>
    </row>
    <row r="4353" spans="1:10" hidden="1">
      <c r="A4353" s="10" t="s">
        <v>82</v>
      </c>
      <c r="B4353" s="10" t="s">
        <v>53</v>
      </c>
      <c r="C4353" s="10" t="s">
        <v>507</v>
      </c>
      <c r="D4353" s="10">
        <v>2028</v>
      </c>
      <c r="E4353" s="10" t="s">
        <v>53</v>
      </c>
      <c r="F4353" s="10">
        <v>400</v>
      </c>
      <c r="G4353" s="10">
        <v>400</v>
      </c>
      <c r="H4353" s="10" t="s">
        <v>291</v>
      </c>
      <c r="I4353" s="10" t="str">
        <f>_xlfn.XLOOKUP(E4353,Country_MZ[MARKET_NODE],Country_MZ[COUNTRY_NAME])</f>
        <v>CROATIA</v>
      </c>
      <c r="J4353" s="10" t="str">
        <f>_xlfn.XLOOKUP(A4353,Country_MZ[MARKET_NODE],Country_MZ[COUNTRY_NAME])</f>
        <v>SERBIA</v>
      </c>
    </row>
    <row r="4354" spans="1:10" hidden="1">
      <c r="A4354" s="10" t="s">
        <v>82</v>
      </c>
      <c r="B4354" s="10" t="s">
        <v>53</v>
      </c>
      <c r="C4354" s="10" t="s">
        <v>507</v>
      </c>
      <c r="D4354" s="10">
        <v>2028</v>
      </c>
      <c r="E4354" s="10" t="s">
        <v>82</v>
      </c>
      <c r="F4354" s="10">
        <v>300</v>
      </c>
      <c r="G4354" s="10">
        <v>239</v>
      </c>
      <c r="H4354" s="10" t="s">
        <v>292</v>
      </c>
      <c r="I4354" s="10" t="str">
        <f>_xlfn.XLOOKUP(E4354,Country_MZ[MARKET_NODE],Country_MZ[COUNTRY_NAME])</f>
        <v>SERBIA</v>
      </c>
      <c r="J4354" s="10" t="str">
        <f>_xlfn.XLOOKUP(A4354,Country_MZ[MARKET_NODE],Country_MZ[COUNTRY_NAME])</f>
        <v>SERBIA</v>
      </c>
    </row>
    <row r="4355" spans="1:10" hidden="1">
      <c r="A4355" s="10" t="s">
        <v>82</v>
      </c>
      <c r="B4355" s="10" t="s">
        <v>53</v>
      </c>
      <c r="C4355" s="10" t="s">
        <v>507</v>
      </c>
      <c r="D4355" s="10">
        <v>2029</v>
      </c>
      <c r="E4355" s="10" t="s">
        <v>53</v>
      </c>
      <c r="F4355" s="10">
        <v>400</v>
      </c>
      <c r="G4355" s="10">
        <v>400</v>
      </c>
      <c r="H4355" s="10" t="s">
        <v>291</v>
      </c>
      <c r="I4355" s="10" t="str">
        <f>_xlfn.XLOOKUP(E4355,Country_MZ[MARKET_NODE],Country_MZ[COUNTRY_NAME])</f>
        <v>CROATIA</v>
      </c>
      <c r="J4355" s="10" t="str">
        <f>_xlfn.XLOOKUP(A4355,Country_MZ[MARKET_NODE],Country_MZ[COUNTRY_NAME])</f>
        <v>SERBIA</v>
      </c>
    </row>
    <row r="4356" spans="1:10" hidden="1">
      <c r="A4356" s="10" t="s">
        <v>82</v>
      </c>
      <c r="B4356" s="10" t="s">
        <v>53</v>
      </c>
      <c r="C4356" s="10" t="s">
        <v>507</v>
      </c>
      <c r="D4356" s="10">
        <v>2029</v>
      </c>
      <c r="E4356" s="10" t="s">
        <v>82</v>
      </c>
      <c r="F4356" s="10">
        <v>300</v>
      </c>
      <c r="G4356" s="10">
        <v>239</v>
      </c>
      <c r="H4356" s="10" t="s">
        <v>292</v>
      </c>
      <c r="I4356" s="10" t="str">
        <f>_xlfn.XLOOKUP(E4356,Country_MZ[MARKET_NODE],Country_MZ[COUNTRY_NAME])</f>
        <v>SERBIA</v>
      </c>
      <c r="J4356" s="10" t="str">
        <f>_xlfn.XLOOKUP(A4356,Country_MZ[MARKET_NODE],Country_MZ[COUNTRY_NAME])</f>
        <v>SERBIA</v>
      </c>
    </row>
    <row r="4357" spans="1:10" hidden="1">
      <c r="A4357" s="10" t="s">
        <v>82</v>
      </c>
      <c r="B4357" s="10" t="s">
        <v>53</v>
      </c>
      <c r="C4357" s="10" t="s">
        <v>507</v>
      </c>
      <c r="D4357" s="10">
        <v>2030</v>
      </c>
      <c r="E4357" s="10" t="s">
        <v>53</v>
      </c>
      <c r="F4357" s="10">
        <v>400</v>
      </c>
      <c r="G4357" s="10">
        <v>400</v>
      </c>
      <c r="H4357" s="10" t="s">
        <v>291</v>
      </c>
      <c r="I4357" s="10" t="str">
        <f>_xlfn.XLOOKUP(E4357,Country_MZ[MARKET_NODE],Country_MZ[COUNTRY_NAME])</f>
        <v>CROATIA</v>
      </c>
      <c r="J4357" s="10" t="str">
        <f>_xlfn.XLOOKUP(A4357,Country_MZ[MARKET_NODE],Country_MZ[COUNTRY_NAME])</f>
        <v>SERBIA</v>
      </c>
    </row>
    <row r="4358" spans="1:10" hidden="1">
      <c r="A4358" s="10" t="s">
        <v>82</v>
      </c>
      <c r="B4358" s="10" t="s">
        <v>53</v>
      </c>
      <c r="C4358" s="10" t="s">
        <v>507</v>
      </c>
      <c r="D4358" s="10">
        <v>2030</v>
      </c>
      <c r="E4358" s="10" t="s">
        <v>82</v>
      </c>
      <c r="F4358" s="10">
        <v>300</v>
      </c>
      <c r="G4358" s="10">
        <v>239</v>
      </c>
      <c r="H4358" s="10" t="s">
        <v>292</v>
      </c>
      <c r="I4358" s="10" t="str">
        <f>_xlfn.XLOOKUP(E4358,Country_MZ[MARKET_NODE],Country_MZ[COUNTRY_NAME])</f>
        <v>SERBIA</v>
      </c>
      <c r="J4358" s="10" t="str">
        <f>_xlfn.XLOOKUP(A4358,Country_MZ[MARKET_NODE],Country_MZ[COUNTRY_NAME])</f>
        <v>SERBIA</v>
      </c>
    </row>
    <row r="4359" spans="1:10" hidden="1">
      <c r="A4359" s="10" t="s">
        <v>82</v>
      </c>
      <c r="B4359" s="10" t="s">
        <v>53</v>
      </c>
      <c r="C4359" s="10" t="s">
        <v>507</v>
      </c>
      <c r="D4359" s="10">
        <v>2031</v>
      </c>
      <c r="E4359" s="10" t="s">
        <v>53</v>
      </c>
      <c r="F4359" s="10">
        <v>400</v>
      </c>
      <c r="G4359" s="10">
        <v>400</v>
      </c>
      <c r="H4359" s="10" t="s">
        <v>291</v>
      </c>
      <c r="I4359" s="10" t="str">
        <f>_xlfn.XLOOKUP(E4359,Country_MZ[MARKET_NODE],Country_MZ[COUNTRY_NAME])</f>
        <v>CROATIA</v>
      </c>
      <c r="J4359" s="10" t="str">
        <f>_xlfn.XLOOKUP(A4359,Country_MZ[MARKET_NODE],Country_MZ[COUNTRY_NAME])</f>
        <v>SERBIA</v>
      </c>
    </row>
    <row r="4360" spans="1:10" hidden="1">
      <c r="A4360" s="10" t="s">
        <v>82</v>
      </c>
      <c r="B4360" s="10" t="s">
        <v>53</v>
      </c>
      <c r="C4360" s="10" t="s">
        <v>507</v>
      </c>
      <c r="D4360" s="10">
        <v>2031</v>
      </c>
      <c r="E4360" s="10" t="s">
        <v>82</v>
      </c>
      <c r="F4360" s="10">
        <v>300</v>
      </c>
      <c r="G4360" s="10">
        <v>239</v>
      </c>
      <c r="H4360" s="10" t="s">
        <v>292</v>
      </c>
      <c r="I4360" s="10" t="str">
        <f>_xlfn.XLOOKUP(E4360,Country_MZ[MARKET_NODE],Country_MZ[COUNTRY_NAME])</f>
        <v>SERBIA</v>
      </c>
      <c r="J4360" s="10" t="str">
        <f>_xlfn.XLOOKUP(A4360,Country_MZ[MARKET_NODE],Country_MZ[COUNTRY_NAME])</f>
        <v>SERBIA</v>
      </c>
    </row>
    <row r="4361" spans="1:10" hidden="1">
      <c r="A4361" s="10" t="s">
        <v>82</v>
      </c>
      <c r="B4361" s="10" t="s">
        <v>53</v>
      </c>
      <c r="C4361" s="10" t="s">
        <v>507</v>
      </c>
      <c r="D4361" s="10">
        <v>2032</v>
      </c>
      <c r="E4361" s="10" t="s">
        <v>53</v>
      </c>
      <c r="F4361" s="10">
        <v>400</v>
      </c>
      <c r="G4361" s="10">
        <v>400</v>
      </c>
      <c r="H4361" s="10" t="s">
        <v>291</v>
      </c>
      <c r="I4361" s="10" t="str">
        <f>_xlfn.XLOOKUP(E4361,Country_MZ[MARKET_NODE],Country_MZ[COUNTRY_NAME])</f>
        <v>CROATIA</v>
      </c>
      <c r="J4361" s="10" t="str">
        <f>_xlfn.XLOOKUP(A4361,Country_MZ[MARKET_NODE],Country_MZ[COUNTRY_NAME])</f>
        <v>SERBIA</v>
      </c>
    </row>
    <row r="4362" spans="1:10" hidden="1">
      <c r="A4362" s="10" t="s">
        <v>82</v>
      </c>
      <c r="B4362" s="10" t="s">
        <v>53</v>
      </c>
      <c r="C4362" s="10" t="s">
        <v>507</v>
      </c>
      <c r="D4362" s="10">
        <v>2032</v>
      </c>
      <c r="E4362" s="10" t="s">
        <v>82</v>
      </c>
      <c r="F4362" s="10">
        <v>300</v>
      </c>
      <c r="G4362" s="10">
        <v>239</v>
      </c>
      <c r="H4362" s="10" t="s">
        <v>292</v>
      </c>
      <c r="I4362" s="10" t="str">
        <f>_xlfn.XLOOKUP(E4362,Country_MZ[MARKET_NODE],Country_MZ[COUNTRY_NAME])</f>
        <v>SERBIA</v>
      </c>
      <c r="J4362" s="10" t="str">
        <f>_xlfn.XLOOKUP(A4362,Country_MZ[MARKET_NODE],Country_MZ[COUNTRY_NAME])</f>
        <v>SERBIA</v>
      </c>
    </row>
    <row r="4363" spans="1:10" hidden="1">
      <c r="A4363" s="10" t="s">
        <v>82</v>
      </c>
      <c r="B4363" s="10" t="s">
        <v>53</v>
      </c>
      <c r="C4363" s="10" t="s">
        <v>507</v>
      </c>
      <c r="D4363" s="10">
        <v>2033</v>
      </c>
      <c r="E4363" s="10" t="s">
        <v>53</v>
      </c>
      <c r="F4363" s="10">
        <v>400</v>
      </c>
      <c r="G4363" s="10">
        <v>400</v>
      </c>
      <c r="H4363" s="10" t="s">
        <v>291</v>
      </c>
      <c r="I4363" s="10" t="str">
        <f>_xlfn.XLOOKUP(E4363,Country_MZ[MARKET_NODE],Country_MZ[COUNTRY_NAME])</f>
        <v>CROATIA</v>
      </c>
      <c r="J4363" s="10" t="str">
        <f>_xlfn.XLOOKUP(A4363,Country_MZ[MARKET_NODE],Country_MZ[COUNTRY_NAME])</f>
        <v>SERBIA</v>
      </c>
    </row>
    <row r="4364" spans="1:10" hidden="1">
      <c r="A4364" s="10" t="s">
        <v>82</v>
      </c>
      <c r="B4364" s="10" t="s">
        <v>53</v>
      </c>
      <c r="C4364" s="10" t="s">
        <v>507</v>
      </c>
      <c r="D4364" s="10">
        <v>2033</v>
      </c>
      <c r="E4364" s="10" t="s">
        <v>82</v>
      </c>
      <c r="F4364" s="10">
        <v>300</v>
      </c>
      <c r="G4364" s="10">
        <v>239</v>
      </c>
      <c r="H4364" s="10" t="s">
        <v>292</v>
      </c>
      <c r="I4364" s="10" t="str">
        <f>_xlfn.XLOOKUP(E4364,Country_MZ[MARKET_NODE],Country_MZ[COUNTRY_NAME])</f>
        <v>SERBIA</v>
      </c>
      <c r="J4364" s="10" t="str">
        <f>_xlfn.XLOOKUP(A4364,Country_MZ[MARKET_NODE],Country_MZ[COUNTRY_NAME])</f>
        <v>SERBIA</v>
      </c>
    </row>
    <row r="4365" spans="1:10" hidden="1">
      <c r="A4365" s="10" t="s">
        <v>82</v>
      </c>
      <c r="B4365" s="10" t="s">
        <v>53</v>
      </c>
      <c r="C4365" s="10" t="s">
        <v>507</v>
      </c>
      <c r="D4365" s="10">
        <v>2034</v>
      </c>
      <c r="E4365" s="10" t="s">
        <v>53</v>
      </c>
      <c r="F4365" s="10">
        <v>400</v>
      </c>
      <c r="G4365" s="10">
        <v>400</v>
      </c>
      <c r="H4365" s="10" t="s">
        <v>291</v>
      </c>
      <c r="I4365" s="10" t="str">
        <f>_xlfn.XLOOKUP(E4365,Country_MZ[MARKET_NODE],Country_MZ[COUNTRY_NAME])</f>
        <v>CROATIA</v>
      </c>
      <c r="J4365" s="10" t="str">
        <f>_xlfn.XLOOKUP(A4365,Country_MZ[MARKET_NODE],Country_MZ[COUNTRY_NAME])</f>
        <v>SERBIA</v>
      </c>
    </row>
    <row r="4366" spans="1:10" hidden="1">
      <c r="A4366" s="10" t="s">
        <v>82</v>
      </c>
      <c r="B4366" s="10" t="s">
        <v>53</v>
      </c>
      <c r="C4366" s="10" t="s">
        <v>507</v>
      </c>
      <c r="D4366" s="10">
        <v>2034</v>
      </c>
      <c r="E4366" s="10" t="s">
        <v>82</v>
      </c>
      <c r="F4366" s="10">
        <v>300</v>
      </c>
      <c r="G4366" s="10">
        <v>239</v>
      </c>
      <c r="H4366" s="10" t="s">
        <v>292</v>
      </c>
      <c r="I4366" s="10" t="str">
        <f>_xlfn.XLOOKUP(E4366,Country_MZ[MARKET_NODE],Country_MZ[COUNTRY_NAME])</f>
        <v>SERBIA</v>
      </c>
      <c r="J4366" s="10" t="str">
        <f>_xlfn.XLOOKUP(A4366,Country_MZ[MARKET_NODE],Country_MZ[COUNTRY_NAME])</f>
        <v>SERBIA</v>
      </c>
    </row>
    <row r="4367" spans="1:10" hidden="1">
      <c r="A4367" s="10" t="s">
        <v>82</v>
      </c>
      <c r="B4367" s="10" t="s">
        <v>53</v>
      </c>
      <c r="C4367" s="10" t="s">
        <v>507</v>
      </c>
      <c r="D4367" s="10">
        <v>2035</v>
      </c>
      <c r="E4367" s="10" t="s">
        <v>53</v>
      </c>
      <c r="F4367" s="10">
        <v>400</v>
      </c>
      <c r="G4367" s="10">
        <v>400</v>
      </c>
      <c r="H4367" s="10" t="s">
        <v>291</v>
      </c>
      <c r="I4367" s="10" t="str">
        <f>_xlfn.XLOOKUP(E4367,Country_MZ[MARKET_NODE],Country_MZ[COUNTRY_NAME])</f>
        <v>CROATIA</v>
      </c>
      <c r="J4367" s="10" t="str">
        <f>_xlfn.XLOOKUP(A4367,Country_MZ[MARKET_NODE],Country_MZ[COUNTRY_NAME])</f>
        <v>SERBIA</v>
      </c>
    </row>
    <row r="4368" spans="1:10" hidden="1">
      <c r="A4368" s="10" t="s">
        <v>82</v>
      </c>
      <c r="B4368" s="10" t="s">
        <v>53</v>
      </c>
      <c r="C4368" s="10" t="s">
        <v>507</v>
      </c>
      <c r="D4368" s="10">
        <v>2035</v>
      </c>
      <c r="E4368" s="10" t="s">
        <v>82</v>
      </c>
      <c r="F4368" s="10">
        <v>300</v>
      </c>
      <c r="G4368" s="10">
        <v>239</v>
      </c>
      <c r="H4368" s="10" t="s">
        <v>292</v>
      </c>
      <c r="I4368" s="10" t="str">
        <f>_xlfn.XLOOKUP(E4368,Country_MZ[MARKET_NODE],Country_MZ[COUNTRY_NAME])</f>
        <v>SERBIA</v>
      </c>
      <c r="J4368" s="10" t="str">
        <f>_xlfn.XLOOKUP(A4368,Country_MZ[MARKET_NODE],Country_MZ[COUNTRY_NAME])</f>
        <v>SERBIA</v>
      </c>
    </row>
    <row r="4369" spans="1:10" hidden="1">
      <c r="A4369" s="10" t="s">
        <v>82</v>
      </c>
      <c r="B4369" s="10" t="s">
        <v>54</v>
      </c>
      <c r="C4369" s="10" t="s">
        <v>508</v>
      </c>
      <c r="D4369" s="10">
        <v>2025</v>
      </c>
      <c r="E4369" s="10" t="s">
        <v>54</v>
      </c>
      <c r="F4369" s="10">
        <v>750</v>
      </c>
      <c r="G4369" s="10">
        <v>750</v>
      </c>
      <c r="H4369" s="10" t="s">
        <v>291</v>
      </c>
      <c r="I4369" s="10" t="str">
        <f>_xlfn.XLOOKUP(E4369,Country_MZ[MARKET_NODE],Country_MZ[COUNTRY_NAME])</f>
        <v>HUNGARY</v>
      </c>
      <c r="J4369" s="10" t="str">
        <f>_xlfn.XLOOKUP(A4369,Country_MZ[MARKET_NODE],Country_MZ[COUNTRY_NAME])</f>
        <v>SERBIA</v>
      </c>
    </row>
    <row r="4370" spans="1:10" hidden="1">
      <c r="A4370" s="10" t="s">
        <v>82</v>
      </c>
      <c r="B4370" s="10" t="s">
        <v>54</v>
      </c>
      <c r="C4370" s="10" t="s">
        <v>508</v>
      </c>
      <c r="D4370" s="10">
        <v>2025</v>
      </c>
      <c r="E4370" s="10" t="s">
        <v>82</v>
      </c>
      <c r="F4370" s="10">
        <v>800</v>
      </c>
      <c r="G4370" s="10">
        <v>232</v>
      </c>
      <c r="H4370" s="10" t="s">
        <v>292</v>
      </c>
      <c r="I4370" s="10" t="str">
        <f>_xlfn.XLOOKUP(E4370,Country_MZ[MARKET_NODE],Country_MZ[COUNTRY_NAME])</f>
        <v>SERBIA</v>
      </c>
      <c r="J4370" s="10" t="str">
        <f>_xlfn.XLOOKUP(A4370,Country_MZ[MARKET_NODE],Country_MZ[COUNTRY_NAME])</f>
        <v>SERBIA</v>
      </c>
    </row>
    <row r="4371" spans="1:10" hidden="1">
      <c r="A4371" s="10" t="s">
        <v>82</v>
      </c>
      <c r="B4371" s="10" t="s">
        <v>54</v>
      </c>
      <c r="C4371" s="10" t="s">
        <v>508</v>
      </c>
      <c r="D4371" s="10">
        <v>2026</v>
      </c>
      <c r="E4371" s="10" t="s">
        <v>54</v>
      </c>
      <c r="F4371" s="10">
        <v>750</v>
      </c>
      <c r="G4371" s="10">
        <v>750</v>
      </c>
      <c r="H4371" s="10" t="s">
        <v>291</v>
      </c>
      <c r="I4371" s="10" t="str">
        <f>_xlfn.XLOOKUP(E4371,Country_MZ[MARKET_NODE],Country_MZ[COUNTRY_NAME])</f>
        <v>HUNGARY</v>
      </c>
      <c r="J4371" s="10" t="str">
        <f>_xlfn.XLOOKUP(A4371,Country_MZ[MARKET_NODE],Country_MZ[COUNTRY_NAME])</f>
        <v>SERBIA</v>
      </c>
    </row>
    <row r="4372" spans="1:10" hidden="1">
      <c r="A4372" s="10" t="s">
        <v>82</v>
      </c>
      <c r="B4372" s="10" t="s">
        <v>54</v>
      </c>
      <c r="C4372" s="10" t="s">
        <v>508</v>
      </c>
      <c r="D4372" s="10">
        <v>2026</v>
      </c>
      <c r="E4372" s="10" t="s">
        <v>82</v>
      </c>
      <c r="F4372" s="10">
        <v>800</v>
      </c>
      <c r="G4372" s="10">
        <v>232</v>
      </c>
      <c r="H4372" s="10" t="s">
        <v>292</v>
      </c>
      <c r="I4372" s="10" t="str">
        <f>_xlfn.XLOOKUP(E4372,Country_MZ[MARKET_NODE],Country_MZ[COUNTRY_NAME])</f>
        <v>SERBIA</v>
      </c>
      <c r="J4372" s="10" t="str">
        <f>_xlfn.XLOOKUP(A4372,Country_MZ[MARKET_NODE],Country_MZ[COUNTRY_NAME])</f>
        <v>SERBIA</v>
      </c>
    </row>
    <row r="4373" spans="1:10" hidden="1">
      <c r="A4373" s="10" t="s">
        <v>82</v>
      </c>
      <c r="B4373" s="10" t="s">
        <v>54</v>
      </c>
      <c r="C4373" s="10" t="s">
        <v>508</v>
      </c>
      <c r="D4373" s="10">
        <v>2027</v>
      </c>
      <c r="E4373" s="10" t="s">
        <v>54</v>
      </c>
      <c r="F4373" s="10">
        <v>750</v>
      </c>
      <c r="G4373" s="10">
        <v>750</v>
      </c>
      <c r="H4373" s="10" t="s">
        <v>291</v>
      </c>
      <c r="I4373" s="10" t="str">
        <f>_xlfn.XLOOKUP(E4373,Country_MZ[MARKET_NODE],Country_MZ[COUNTRY_NAME])</f>
        <v>HUNGARY</v>
      </c>
      <c r="J4373" s="10" t="str">
        <f>_xlfn.XLOOKUP(A4373,Country_MZ[MARKET_NODE],Country_MZ[COUNTRY_NAME])</f>
        <v>SERBIA</v>
      </c>
    </row>
    <row r="4374" spans="1:10" hidden="1">
      <c r="A4374" s="10" t="s">
        <v>82</v>
      </c>
      <c r="B4374" s="10" t="s">
        <v>54</v>
      </c>
      <c r="C4374" s="10" t="s">
        <v>508</v>
      </c>
      <c r="D4374" s="10">
        <v>2027</v>
      </c>
      <c r="E4374" s="10" t="s">
        <v>82</v>
      </c>
      <c r="F4374" s="10">
        <v>800</v>
      </c>
      <c r="G4374" s="10">
        <v>232</v>
      </c>
      <c r="H4374" s="10" t="s">
        <v>292</v>
      </c>
      <c r="I4374" s="10" t="str">
        <f>_xlfn.XLOOKUP(E4374,Country_MZ[MARKET_NODE],Country_MZ[COUNTRY_NAME])</f>
        <v>SERBIA</v>
      </c>
      <c r="J4374" s="10" t="str">
        <f>_xlfn.XLOOKUP(A4374,Country_MZ[MARKET_NODE],Country_MZ[COUNTRY_NAME])</f>
        <v>SERBIA</v>
      </c>
    </row>
    <row r="4375" spans="1:10" hidden="1">
      <c r="A4375" s="10" t="s">
        <v>82</v>
      </c>
      <c r="B4375" s="10" t="s">
        <v>54</v>
      </c>
      <c r="C4375" s="10" t="s">
        <v>508</v>
      </c>
      <c r="D4375" s="10">
        <v>2028</v>
      </c>
      <c r="E4375" s="10" t="s">
        <v>54</v>
      </c>
      <c r="F4375" s="10">
        <v>750</v>
      </c>
      <c r="G4375" s="10">
        <v>750</v>
      </c>
      <c r="H4375" s="10" t="s">
        <v>291</v>
      </c>
      <c r="I4375" s="10" t="str">
        <f>_xlfn.XLOOKUP(E4375,Country_MZ[MARKET_NODE],Country_MZ[COUNTRY_NAME])</f>
        <v>HUNGARY</v>
      </c>
      <c r="J4375" s="10" t="str">
        <f>_xlfn.XLOOKUP(A4375,Country_MZ[MARKET_NODE],Country_MZ[COUNTRY_NAME])</f>
        <v>SERBIA</v>
      </c>
    </row>
    <row r="4376" spans="1:10" hidden="1">
      <c r="A4376" s="10" t="s">
        <v>82</v>
      </c>
      <c r="B4376" s="10" t="s">
        <v>54</v>
      </c>
      <c r="C4376" s="10" t="s">
        <v>508</v>
      </c>
      <c r="D4376" s="10">
        <v>2028</v>
      </c>
      <c r="E4376" s="10" t="s">
        <v>82</v>
      </c>
      <c r="F4376" s="10">
        <v>800</v>
      </c>
      <c r="G4376" s="10">
        <v>232</v>
      </c>
      <c r="H4376" s="10" t="s">
        <v>292</v>
      </c>
      <c r="I4376" s="10" t="str">
        <f>_xlfn.XLOOKUP(E4376,Country_MZ[MARKET_NODE],Country_MZ[COUNTRY_NAME])</f>
        <v>SERBIA</v>
      </c>
      <c r="J4376" s="10" t="str">
        <f>_xlfn.XLOOKUP(A4376,Country_MZ[MARKET_NODE],Country_MZ[COUNTRY_NAME])</f>
        <v>SERBIA</v>
      </c>
    </row>
    <row r="4377" spans="1:10" hidden="1">
      <c r="A4377" s="10" t="s">
        <v>82</v>
      </c>
      <c r="B4377" s="10" t="s">
        <v>54</v>
      </c>
      <c r="C4377" s="10" t="s">
        <v>508</v>
      </c>
      <c r="D4377" s="10">
        <v>2029</v>
      </c>
      <c r="E4377" s="10" t="s">
        <v>54</v>
      </c>
      <c r="F4377" s="10">
        <v>1390</v>
      </c>
      <c r="G4377" s="10">
        <v>1390</v>
      </c>
      <c r="H4377" s="10" t="s">
        <v>291</v>
      </c>
      <c r="I4377" s="10" t="str">
        <f>_xlfn.XLOOKUP(E4377,Country_MZ[MARKET_NODE],Country_MZ[COUNTRY_NAME])</f>
        <v>HUNGARY</v>
      </c>
      <c r="J4377" s="10" t="str">
        <f>_xlfn.XLOOKUP(A4377,Country_MZ[MARKET_NODE],Country_MZ[COUNTRY_NAME])</f>
        <v>SERBIA</v>
      </c>
    </row>
    <row r="4378" spans="1:10" hidden="1">
      <c r="A4378" s="10" t="s">
        <v>82</v>
      </c>
      <c r="B4378" s="10" t="s">
        <v>54</v>
      </c>
      <c r="C4378" s="10" t="s">
        <v>508</v>
      </c>
      <c r="D4378" s="10">
        <v>2029</v>
      </c>
      <c r="E4378" s="10" t="s">
        <v>82</v>
      </c>
      <c r="F4378" s="10">
        <v>800</v>
      </c>
      <c r="G4378" s="10">
        <v>232</v>
      </c>
      <c r="H4378" s="10" t="s">
        <v>292</v>
      </c>
      <c r="I4378" s="10" t="str">
        <f>_xlfn.XLOOKUP(E4378,Country_MZ[MARKET_NODE],Country_MZ[COUNTRY_NAME])</f>
        <v>SERBIA</v>
      </c>
      <c r="J4378" s="10" t="str">
        <f>_xlfn.XLOOKUP(A4378,Country_MZ[MARKET_NODE],Country_MZ[COUNTRY_NAME])</f>
        <v>SERBIA</v>
      </c>
    </row>
    <row r="4379" spans="1:10" hidden="1">
      <c r="A4379" s="10" t="s">
        <v>82</v>
      </c>
      <c r="B4379" s="10" t="s">
        <v>54</v>
      </c>
      <c r="C4379" s="10" t="s">
        <v>508</v>
      </c>
      <c r="D4379" s="10">
        <v>2030</v>
      </c>
      <c r="E4379" s="10" t="s">
        <v>54</v>
      </c>
      <c r="F4379" s="10">
        <v>1390</v>
      </c>
      <c r="G4379" s="10">
        <v>1390</v>
      </c>
      <c r="H4379" s="10" t="s">
        <v>291</v>
      </c>
      <c r="I4379" s="10" t="str">
        <f>_xlfn.XLOOKUP(E4379,Country_MZ[MARKET_NODE],Country_MZ[COUNTRY_NAME])</f>
        <v>HUNGARY</v>
      </c>
      <c r="J4379" s="10" t="str">
        <f>_xlfn.XLOOKUP(A4379,Country_MZ[MARKET_NODE],Country_MZ[COUNTRY_NAME])</f>
        <v>SERBIA</v>
      </c>
    </row>
    <row r="4380" spans="1:10" hidden="1">
      <c r="A4380" s="10" t="s">
        <v>82</v>
      </c>
      <c r="B4380" s="10" t="s">
        <v>54</v>
      </c>
      <c r="C4380" s="10" t="s">
        <v>508</v>
      </c>
      <c r="D4380" s="10">
        <v>2030</v>
      </c>
      <c r="E4380" s="10" t="s">
        <v>82</v>
      </c>
      <c r="F4380" s="10">
        <v>1300</v>
      </c>
      <c r="G4380" s="10">
        <v>732</v>
      </c>
      <c r="H4380" s="10" t="s">
        <v>292</v>
      </c>
      <c r="I4380" s="10" t="str">
        <f>_xlfn.XLOOKUP(E4380,Country_MZ[MARKET_NODE],Country_MZ[COUNTRY_NAME])</f>
        <v>SERBIA</v>
      </c>
      <c r="J4380" s="10" t="str">
        <f>_xlfn.XLOOKUP(A4380,Country_MZ[MARKET_NODE],Country_MZ[COUNTRY_NAME])</f>
        <v>SERBIA</v>
      </c>
    </row>
    <row r="4381" spans="1:10" hidden="1">
      <c r="A4381" s="10" t="s">
        <v>82</v>
      </c>
      <c r="B4381" s="10" t="s">
        <v>54</v>
      </c>
      <c r="C4381" s="10" t="s">
        <v>508</v>
      </c>
      <c r="D4381" s="10">
        <v>2031</v>
      </c>
      <c r="E4381" s="10" t="s">
        <v>54</v>
      </c>
      <c r="F4381" s="10">
        <v>1390</v>
      </c>
      <c r="G4381" s="10">
        <v>1390</v>
      </c>
      <c r="H4381" s="10" t="s">
        <v>291</v>
      </c>
      <c r="I4381" s="10" t="str">
        <f>_xlfn.XLOOKUP(E4381,Country_MZ[MARKET_NODE],Country_MZ[COUNTRY_NAME])</f>
        <v>HUNGARY</v>
      </c>
      <c r="J4381" s="10" t="str">
        <f>_xlfn.XLOOKUP(A4381,Country_MZ[MARKET_NODE],Country_MZ[COUNTRY_NAME])</f>
        <v>SERBIA</v>
      </c>
    </row>
    <row r="4382" spans="1:10" hidden="1">
      <c r="A4382" s="10" t="s">
        <v>82</v>
      </c>
      <c r="B4382" s="10" t="s">
        <v>54</v>
      </c>
      <c r="C4382" s="10" t="s">
        <v>508</v>
      </c>
      <c r="D4382" s="10">
        <v>2031</v>
      </c>
      <c r="E4382" s="10" t="s">
        <v>82</v>
      </c>
      <c r="F4382" s="10">
        <v>1300</v>
      </c>
      <c r="G4382" s="10">
        <v>732</v>
      </c>
      <c r="H4382" s="10" t="s">
        <v>292</v>
      </c>
      <c r="I4382" s="10" t="str">
        <f>_xlfn.XLOOKUP(E4382,Country_MZ[MARKET_NODE],Country_MZ[COUNTRY_NAME])</f>
        <v>SERBIA</v>
      </c>
      <c r="J4382" s="10" t="str">
        <f>_xlfn.XLOOKUP(A4382,Country_MZ[MARKET_NODE],Country_MZ[COUNTRY_NAME])</f>
        <v>SERBIA</v>
      </c>
    </row>
    <row r="4383" spans="1:10" hidden="1">
      <c r="A4383" s="10" t="s">
        <v>82</v>
      </c>
      <c r="B4383" s="10" t="s">
        <v>54</v>
      </c>
      <c r="C4383" s="10" t="s">
        <v>508</v>
      </c>
      <c r="D4383" s="10">
        <v>2032</v>
      </c>
      <c r="E4383" s="10" t="s">
        <v>54</v>
      </c>
      <c r="F4383" s="10">
        <v>1390</v>
      </c>
      <c r="G4383" s="10">
        <v>1390</v>
      </c>
      <c r="H4383" s="10" t="s">
        <v>291</v>
      </c>
      <c r="I4383" s="10" t="str">
        <f>_xlfn.XLOOKUP(E4383,Country_MZ[MARKET_NODE],Country_MZ[COUNTRY_NAME])</f>
        <v>HUNGARY</v>
      </c>
      <c r="J4383" s="10" t="str">
        <f>_xlfn.XLOOKUP(A4383,Country_MZ[MARKET_NODE],Country_MZ[COUNTRY_NAME])</f>
        <v>SERBIA</v>
      </c>
    </row>
    <row r="4384" spans="1:10" hidden="1">
      <c r="A4384" s="10" t="s">
        <v>82</v>
      </c>
      <c r="B4384" s="10" t="s">
        <v>54</v>
      </c>
      <c r="C4384" s="10" t="s">
        <v>508</v>
      </c>
      <c r="D4384" s="10">
        <v>2032</v>
      </c>
      <c r="E4384" s="10" t="s">
        <v>82</v>
      </c>
      <c r="F4384" s="10">
        <v>1300</v>
      </c>
      <c r="G4384" s="10">
        <v>732</v>
      </c>
      <c r="H4384" s="10" t="s">
        <v>292</v>
      </c>
      <c r="I4384" s="10" t="str">
        <f>_xlfn.XLOOKUP(E4384,Country_MZ[MARKET_NODE],Country_MZ[COUNTRY_NAME])</f>
        <v>SERBIA</v>
      </c>
      <c r="J4384" s="10" t="str">
        <f>_xlfn.XLOOKUP(A4384,Country_MZ[MARKET_NODE],Country_MZ[COUNTRY_NAME])</f>
        <v>SERBIA</v>
      </c>
    </row>
    <row r="4385" spans="1:10" hidden="1">
      <c r="A4385" s="10" t="s">
        <v>82</v>
      </c>
      <c r="B4385" s="10" t="s">
        <v>54</v>
      </c>
      <c r="C4385" s="10" t="s">
        <v>508</v>
      </c>
      <c r="D4385" s="10">
        <v>2033</v>
      </c>
      <c r="E4385" s="10" t="s">
        <v>54</v>
      </c>
      <c r="F4385" s="10">
        <v>1390</v>
      </c>
      <c r="G4385" s="10">
        <v>1390</v>
      </c>
      <c r="H4385" s="10" t="s">
        <v>291</v>
      </c>
      <c r="I4385" s="10" t="str">
        <f>_xlfn.XLOOKUP(E4385,Country_MZ[MARKET_NODE],Country_MZ[COUNTRY_NAME])</f>
        <v>HUNGARY</v>
      </c>
      <c r="J4385" s="10" t="str">
        <f>_xlfn.XLOOKUP(A4385,Country_MZ[MARKET_NODE],Country_MZ[COUNTRY_NAME])</f>
        <v>SERBIA</v>
      </c>
    </row>
    <row r="4386" spans="1:10" hidden="1">
      <c r="A4386" s="10" t="s">
        <v>82</v>
      </c>
      <c r="B4386" s="10" t="s">
        <v>54</v>
      </c>
      <c r="C4386" s="10" t="s">
        <v>508</v>
      </c>
      <c r="D4386" s="10">
        <v>2033</v>
      </c>
      <c r="E4386" s="10" t="s">
        <v>82</v>
      </c>
      <c r="F4386" s="10">
        <v>1300</v>
      </c>
      <c r="G4386" s="10">
        <v>732</v>
      </c>
      <c r="H4386" s="10" t="s">
        <v>292</v>
      </c>
      <c r="I4386" s="10" t="str">
        <f>_xlfn.XLOOKUP(E4386,Country_MZ[MARKET_NODE],Country_MZ[COUNTRY_NAME])</f>
        <v>SERBIA</v>
      </c>
      <c r="J4386" s="10" t="str">
        <f>_xlfn.XLOOKUP(A4386,Country_MZ[MARKET_NODE],Country_MZ[COUNTRY_NAME])</f>
        <v>SERBIA</v>
      </c>
    </row>
    <row r="4387" spans="1:10" hidden="1">
      <c r="A4387" s="10" t="s">
        <v>82</v>
      </c>
      <c r="B4387" s="10" t="s">
        <v>54</v>
      </c>
      <c r="C4387" s="10" t="s">
        <v>508</v>
      </c>
      <c r="D4387" s="10">
        <v>2034</v>
      </c>
      <c r="E4387" s="10" t="s">
        <v>54</v>
      </c>
      <c r="F4387" s="10">
        <v>1390</v>
      </c>
      <c r="G4387" s="10">
        <v>1390</v>
      </c>
      <c r="H4387" s="10" t="s">
        <v>291</v>
      </c>
      <c r="I4387" s="10" t="str">
        <f>_xlfn.XLOOKUP(E4387,Country_MZ[MARKET_NODE],Country_MZ[COUNTRY_NAME])</f>
        <v>HUNGARY</v>
      </c>
      <c r="J4387" s="10" t="str">
        <f>_xlfn.XLOOKUP(A4387,Country_MZ[MARKET_NODE],Country_MZ[COUNTRY_NAME])</f>
        <v>SERBIA</v>
      </c>
    </row>
    <row r="4388" spans="1:10" hidden="1">
      <c r="A4388" s="10" t="s">
        <v>82</v>
      </c>
      <c r="B4388" s="10" t="s">
        <v>54</v>
      </c>
      <c r="C4388" s="10" t="s">
        <v>508</v>
      </c>
      <c r="D4388" s="10">
        <v>2034</v>
      </c>
      <c r="E4388" s="10" t="s">
        <v>82</v>
      </c>
      <c r="F4388" s="10">
        <v>1300</v>
      </c>
      <c r="G4388" s="10">
        <v>732</v>
      </c>
      <c r="H4388" s="10" t="s">
        <v>292</v>
      </c>
      <c r="I4388" s="10" t="str">
        <f>_xlfn.XLOOKUP(E4388,Country_MZ[MARKET_NODE],Country_MZ[COUNTRY_NAME])</f>
        <v>SERBIA</v>
      </c>
      <c r="J4388" s="10" t="str">
        <f>_xlfn.XLOOKUP(A4388,Country_MZ[MARKET_NODE],Country_MZ[COUNTRY_NAME])</f>
        <v>SERBIA</v>
      </c>
    </row>
    <row r="4389" spans="1:10" hidden="1">
      <c r="A4389" s="10" t="s">
        <v>82</v>
      </c>
      <c r="B4389" s="10" t="s">
        <v>54</v>
      </c>
      <c r="C4389" s="10" t="s">
        <v>508</v>
      </c>
      <c r="D4389" s="10">
        <v>2035</v>
      </c>
      <c r="E4389" s="10" t="s">
        <v>54</v>
      </c>
      <c r="F4389" s="10">
        <v>1390</v>
      </c>
      <c r="G4389" s="10">
        <v>1390</v>
      </c>
      <c r="H4389" s="10" t="s">
        <v>291</v>
      </c>
      <c r="I4389" s="10" t="str">
        <f>_xlfn.XLOOKUP(E4389,Country_MZ[MARKET_NODE],Country_MZ[COUNTRY_NAME])</f>
        <v>HUNGARY</v>
      </c>
      <c r="J4389" s="10" t="str">
        <f>_xlfn.XLOOKUP(A4389,Country_MZ[MARKET_NODE],Country_MZ[COUNTRY_NAME])</f>
        <v>SERBIA</v>
      </c>
    </row>
    <row r="4390" spans="1:10" hidden="1">
      <c r="A4390" s="10" t="s">
        <v>82</v>
      </c>
      <c r="B4390" s="10" t="s">
        <v>54</v>
      </c>
      <c r="C4390" s="10" t="s">
        <v>508</v>
      </c>
      <c r="D4390" s="10">
        <v>2035</v>
      </c>
      <c r="E4390" s="10" t="s">
        <v>82</v>
      </c>
      <c r="F4390" s="10">
        <v>1300</v>
      </c>
      <c r="G4390" s="10">
        <v>732</v>
      </c>
      <c r="H4390" s="10" t="s">
        <v>292</v>
      </c>
      <c r="I4390" s="10" t="str">
        <f>_xlfn.XLOOKUP(E4390,Country_MZ[MARKET_NODE],Country_MZ[COUNTRY_NAME])</f>
        <v>SERBIA</v>
      </c>
      <c r="J4390" s="10" t="str">
        <f>_xlfn.XLOOKUP(A4390,Country_MZ[MARKET_NODE],Country_MZ[COUNTRY_NAME])</f>
        <v>SERBIA</v>
      </c>
    </row>
    <row r="4391" spans="1:10" hidden="1">
      <c r="A4391" s="10" t="s">
        <v>82</v>
      </c>
      <c r="B4391" s="10" t="s">
        <v>68</v>
      </c>
      <c r="C4391" s="10" t="s">
        <v>509</v>
      </c>
      <c r="D4391" s="10">
        <v>2025</v>
      </c>
      <c r="E4391" s="10" t="s">
        <v>68</v>
      </c>
      <c r="F4391" s="10">
        <v>0</v>
      </c>
      <c r="G4391" s="10">
        <v>0</v>
      </c>
      <c r="H4391" s="10" t="s">
        <v>291</v>
      </c>
      <c r="I4391" s="10" t="str">
        <f>_xlfn.XLOOKUP(E4391,Country_MZ[MARKET_NODE],Country_MZ[COUNTRY_NAME])</f>
        <v>MONTENEGRO</v>
      </c>
      <c r="J4391" s="10" t="str">
        <f>_xlfn.XLOOKUP(A4391,Country_MZ[MARKET_NODE],Country_MZ[COUNTRY_NAME])</f>
        <v>SERBIA</v>
      </c>
    </row>
    <row r="4392" spans="1:10" hidden="1">
      <c r="A4392" s="10" t="s">
        <v>82</v>
      </c>
      <c r="B4392" s="10" t="s">
        <v>68</v>
      </c>
      <c r="C4392" s="10" t="s">
        <v>509</v>
      </c>
      <c r="D4392" s="10">
        <v>2025</v>
      </c>
      <c r="E4392" s="10" t="s">
        <v>82</v>
      </c>
      <c r="F4392" s="10">
        <v>300</v>
      </c>
      <c r="G4392" s="10">
        <v>271</v>
      </c>
      <c r="H4392" s="10" t="s">
        <v>292</v>
      </c>
      <c r="I4392" s="10" t="str">
        <f>_xlfn.XLOOKUP(E4392,Country_MZ[MARKET_NODE],Country_MZ[COUNTRY_NAME])</f>
        <v>SERBIA</v>
      </c>
      <c r="J4392" s="10" t="str">
        <f>_xlfn.XLOOKUP(A4392,Country_MZ[MARKET_NODE],Country_MZ[COUNTRY_NAME])</f>
        <v>SERBIA</v>
      </c>
    </row>
    <row r="4393" spans="1:10" hidden="1">
      <c r="A4393" s="10" t="s">
        <v>82</v>
      </c>
      <c r="B4393" s="10" t="s">
        <v>68</v>
      </c>
      <c r="C4393" s="10" t="s">
        <v>509</v>
      </c>
      <c r="D4393" s="10">
        <v>2026</v>
      </c>
      <c r="E4393" s="10" t="s">
        <v>68</v>
      </c>
      <c r="F4393" s="10">
        <v>300</v>
      </c>
      <c r="G4393" s="10">
        <v>300</v>
      </c>
      <c r="H4393" s="10" t="s">
        <v>291</v>
      </c>
      <c r="I4393" s="10" t="str">
        <f>_xlfn.XLOOKUP(E4393,Country_MZ[MARKET_NODE],Country_MZ[COUNTRY_NAME])</f>
        <v>MONTENEGRO</v>
      </c>
      <c r="J4393" s="10" t="str">
        <f>_xlfn.XLOOKUP(A4393,Country_MZ[MARKET_NODE],Country_MZ[COUNTRY_NAME])</f>
        <v>SERBIA</v>
      </c>
    </row>
    <row r="4394" spans="1:10" hidden="1">
      <c r="A4394" s="10" t="s">
        <v>82</v>
      </c>
      <c r="B4394" s="10" t="s">
        <v>68</v>
      </c>
      <c r="C4394" s="10" t="s">
        <v>509</v>
      </c>
      <c r="D4394" s="10">
        <v>2026</v>
      </c>
      <c r="E4394" s="10" t="s">
        <v>82</v>
      </c>
      <c r="F4394" s="10">
        <v>300</v>
      </c>
      <c r="G4394" s="10">
        <v>271</v>
      </c>
      <c r="H4394" s="10" t="s">
        <v>292</v>
      </c>
      <c r="I4394" s="10" t="str">
        <f>_xlfn.XLOOKUP(E4394,Country_MZ[MARKET_NODE],Country_MZ[COUNTRY_NAME])</f>
        <v>SERBIA</v>
      </c>
      <c r="J4394" s="10" t="str">
        <f>_xlfn.XLOOKUP(A4394,Country_MZ[MARKET_NODE],Country_MZ[COUNTRY_NAME])</f>
        <v>SERBIA</v>
      </c>
    </row>
    <row r="4395" spans="1:10" hidden="1">
      <c r="A4395" s="10" t="s">
        <v>82</v>
      </c>
      <c r="B4395" s="10" t="s">
        <v>68</v>
      </c>
      <c r="C4395" s="10" t="s">
        <v>509</v>
      </c>
      <c r="D4395" s="10">
        <v>2027</v>
      </c>
      <c r="E4395" s="10" t="s">
        <v>68</v>
      </c>
      <c r="F4395" s="10">
        <v>300</v>
      </c>
      <c r="G4395" s="10">
        <v>300</v>
      </c>
      <c r="H4395" s="10" t="s">
        <v>291</v>
      </c>
      <c r="I4395" s="10" t="str">
        <f>_xlfn.XLOOKUP(E4395,Country_MZ[MARKET_NODE],Country_MZ[COUNTRY_NAME])</f>
        <v>MONTENEGRO</v>
      </c>
      <c r="J4395" s="10" t="str">
        <f>_xlfn.XLOOKUP(A4395,Country_MZ[MARKET_NODE],Country_MZ[COUNTRY_NAME])</f>
        <v>SERBIA</v>
      </c>
    </row>
    <row r="4396" spans="1:10" hidden="1">
      <c r="A4396" s="10" t="s">
        <v>82</v>
      </c>
      <c r="B4396" s="10" t="s">
        <v>68</v>
      </c>
      <c r="C4396" s="10" t="s">
        <v>509</v>
      </c>
      <c r="D4396" s="10">
        <v>2027</v>
      </c>
      <c r="E4396" s="10" t="s">
        <v>82</v>
      </c>
      <c r="F4396" s="10">
        <v>1140</v>
      </c>
      <c r="G4396" s="10">
        <v>1111</v>
      </c>
      <c r="H4396" s="10" t="s">
        <v>292</v>
      </c>
      <c r="I4396" s="10" t="str">
        <f>_xlfn.XLOOKUP(E4396,Country_MZ[MARKET_NODE],Country_MZ[COUNTRY_NAME])</f>
        <v>SERBIA</v>
      </c>
      <c r="J4396" s="10" t="str">
        <f>_xlfn.XLOOKUP(A4396,Country_MZ[MARKET_NODE],Country_MZ[COUNTRY_NAME])</f>
        <v>SERBIA</v>
      </c>
    </row>
    <row r="4397" spans="1:10" hidden="1">
      <c r="A4397" s="10" t="s">
        <v>82</v>
      </c>
      <c r="B4397" s="10" t="s">
        <v>68</v>
      </c>
      <c r="C4397" s="10" t="s">
        <v>509</v>
      </c>
      <c r="D4397" s="10">
        <v>2028</v>
      </c>
      <c r="E4397" s="10" t="s">
        <v>68</v>
      </c>
      <c r="F4397" s="10">
        <v>300</v>
      </c>
      <c r="G4397" s="10">
        <v>300</v>
      </c>
      <c r="H4397" s="10" t="s">
        <v>291</v>
      </c>
      <c r="I4397" s="10" t="str">
        <f>_xlfn.XLOOKUP(E4397,Country_MZ[MARKET_NODE],Country_MZ[COUNTRY_NAME])</f>
        <v>MONTENEGRO</v>
      </c>
      <c r="J4397" s="10" t="str">
        <f>_xlfn.XLOOKUP(A4397,Country_MZ[MARKET_NODE],Country_MZ[COUNTRY_NAME])</f>
        <v>SERBIA</v>
      </c>
    </row>
    <row r="4398" spans="1:10" hidden="1">
      <c r="A4398" s="10" t="s">
        <v>82</v>
      </c>
      <c r="B4398" s="10" t="s">
        <v>68</v>
      </c>
      <c r="C4398" s="10" t="s">
        <v>509</v>
      </c>
      <c r="D4398" s="10">
        <v>2028</v>
      </c>
      <c r="E4398" s="10" t="s">
        <v>82</v>
      </c>
      <c r="F4398" s="10">
        <v>1140</v>
      </c>
      <c r="G4398" s="10">
        <v>1111</v>
      </c>
      <c r="H4398" s="10" t="s">
        <v>292</v>
      </c>
      <c r="I4398" s="10" t="str">
        <f>_xlfn.XLOOKUP(E4398,Country_MZ[MARKET_NODE],Country_MZ[COUNTRY_NAME])</f>
        <v>SERBIA</v>
      </c>
      <c r="J4398" s="10" t="str">
        <f>_xlfn.XLOOKUP(A4398,Country_MZ[MARKET_NODE],Country_MZ[COUNTRY_NAME])</f>
        <v>SERBIA</v>
      </c>
    </row>
    <row r="4399" spans="1:10" hidden="1">
      <c r="A4399" s="10" t="s">
        <v>82</v>
      </c>
      <c r="B4399" s="10" t="s">
        <v>68</v>
      </c>
      <c r="C4399" s="10" t="s">
        <v>509</v>
      </c>
      <c r="D4399" s="10">
        <v>2029</v>
      </c>
      <c r="E4399" s="10" t="s">
        <v>68</v>
      </c>
      <c r="F4399" s="10">
        <v>500</v>
      </c>
      <c r="G4399" s="10">
        <v>500</v>
      </c>
      <c r="H4399" s="10" t="s">
        <v>291</v>
      </c>
      <c r="I4399" s="10" t="str">
        <f>_xlfn.XLOOKUP(E4399,Country_MZ[MARKET_NODE],Country_MZ[COUNTRY_NAME])</f>
        <v>MONTENEGRO</v>
      </c>
      <c r="J4399" s="10" t="str">
        <f>_xlfn.XLOOKUP(A4399,Country_MZ[MARKET_NODE],Country_MZ[COUNTRY_NAME])</f>
        <v>SERBIA</v>
      </c>
    </row>
    <row r="4400" spans="1:10" hidden="1">
      <c r="A4400" s="10" t="s">
        <v>82</v>
      </c>
      <c r="B4400" s="10" t="s">
        <v>68</v>
      </c>
      <c r="C4400" s="10" t="s">
        <v>509</v>
      </c>
      <c r="D4400" s="10">
        <v>2029</v>
      </c>
      <c r="E4400" s="10" t="s">
        <v>82</v>
      </c>
      <c r="F4400" s="10">
        <v>1140</v>
      </c>
      <c r="G4400" s="10">
        <v>1111</v>
      </c>
      <c r="H4400" s="10" t="s">
        <v>292</v>
      </c>
      <c r="I4400" s="10" t="str">
        <f>_xlfn.XLOOKUP(E4400,Country_MZ[MARKET_NODE],Country_MZ[COUNTRY_NAME])</f>
        <v>SERBIA</v>
      </c>
      <c r="J4400" s="10" t="str">
        <f>_xlfn.XLOOKUP(A4400,Country_MZ[MARKET_NODE],Country_MZ[COUNTRY_NAME])</f>
        <v>SERBIA</v>
      </c>
    </row>
    <row r="4401" spans="1:10" hidden="1">
      <c r="A4401" s="10" t="s">
        <v>82</v>
      </c>
      <c r="B4401" s="10" t="s">
        <v>68</v>
      </c>
      <c r="C4401" s="10" t="s">
        <v>509</v>
      </c>
      <c r="D4401" s="10">
        <v>2030</v>
      </c>
      <c r="E4401" s="10" t="s">
        <v>68</v>
      </c>
      <c r="F4401" s="10">
        <v>500</v>
      </c>
      <c r="G4401" s="10">
        <v>500</v>
      </c>
      <c r="H4401" s="10" t="s">
        <v>291</v>
      </c>
      <c r="I4401" s="10" t="str">
        <f>_xlfn.XLOOKUP(E4401,Country_MZ[MARKET_NODE],Country_MZ[COUNTRY_NAME])</f>
        <v>MONTENEGRO</v>
      </c>
      <c r="J4401" s="10" t="str">
        <f>_xlfn.XLOOKUP(A4401,Country_MZ[MARKET_NODE],Country_MZ[COUNTRY_NAME])</f>
        <v>SERBIA</v>
      </c>
    </row>
    <row r="4402" spans="1:10" hidden="1">
      <c r="A4402" s="10" t="s">
        <v>82</v>
      </c>
      <c r="B4402" s="10" t="s">
        <v>68</v>
      </c>
      <c r="C4402" s="10" t="s">
        <v>509</v>
      </c>
      <c r="D4402" s="10">
        <v>2030</v>
      </c>
      <c r="E4402" s="10" t="s">
        <v>82</v>
      </c>
      <c r="F4402" s="10">
        <v>1140</v>
      </c>
      <c r="G4402" s="10">
        <v>1111</v>
      </c>
      <c r="H4402" s="10" t="s">
        <v>292</v>
      </c>
      <c r="I4402" s="10" t="str">
        <f>_xlfn.XLOOKUP(E4402,Country_MZ[MARKET_NODE],Country_MZ[COUNTRY_NAME])</f>
        <v>SERBIA</v>
      </c>
      <c r="J4402" s="10" t="str">
        <f>_xlfn.XLOOKUP(A4402,Country_MZ[MARKET_NODE],Country_MZ[COUNTRY_NAME])</f>
        <v>SERBIA</v>
      </c>
    </row>
    <row r="4403" spans="1:10" hidden="1">
      <c r="A4403" s="10" t="s">
        <v>82</v>
      </c>
      <c r="B4403" s="10" t="s">
        <v>68</v>
      </c>
      <c r="C4403" s="10" t="s">
        <v>509</v>
      </c>
      <c r="D4403" s="10">
        <v>2031</v>
      </c>
      <c r="E4403" s="10" t="s">
        <v>68</v>
      </c>
      <c r="F4403" s="10">
        <v>500</v>
      </c>
      <c r="G4403" s="10">
        <v>500</v>
      </c>
      <c r="H4403" s="10" t="s">
        <v>291</v>
      </c>
      <c r="I4403" s="10" t="str">
        <f>_xlfn.XLOOKUP(E4403,Country_MZ[MARKET_NODE],Country_MZ[COUNTRY_NAME])</f>
        <v>MONTENEGRO</v>
      </c>
      <c r="J4403" s="10" t="str">
        <f>_xlfn.XLOOKUP(A4403,Country_MZ[MARKET_NODE],Country_MZ[COUNTRY_NAME])</f>
        <v>SERBIA</v>
      </c>
    </row>
    <row r="4404" spans="1:10" hidden="1">
      <c r="A4404" s="10" t="s">
        <v>82</v>
      </c>
      <c r="B4404" s="10" t="s">
        <v>68</v>
      </c>
      <c r="C4404" s="10" t="s">
        <v>509</v>
      </c>
      <c r="D4404" s="10">
        <v>2031</v>
      </c>
      <c r="E4404" s="10" t="s">
        <v>82</v>
      </c>
      <c r="F4404" s="10">
        <v>1140</v>
      </c>
      <c r="G4404" s="10">
        <v>1111</v>
      </c>
      <c r="H4404" s="10" t="s">
        <v>292</v>
      </c>
      <c r="I4404" s="10" t="str">
        <f>_xlfn.XLOOKUP(E4404,Country_MZ[MARKET_NODE],Country_MZ[COUNTRY_NAME])</f>
        <v>SERBIA</v>
      </c>
      <c r="J4404" s="10" t="str">
        <f>_xlfn.XLOOKUP(A4404,Country_MZ[MARKET_NODE],Country_MZ[COUNTRY_NAME])</f>
        <v>SERBIA</v>
      </c>
    </row>
    <row r="4405" spans="1:10" hidden="1">
      <c r="A4405" s="10" t="s">
        <v>82</v>
      </c>
      <c r="B4405" s="10" t="s">
        <v>68</v>
      </c>
      <c r="C4405" s="10" t="s">
        <v>509</v>
      </c>
      <c r="D4405" s="10">
        <v>2032</v>
      </c>
      <c r="E4405" s="10" t="s">
        <v>68</v>
      </c>
      <c r="F4405" s="10">
        <v>500</v>
      </c>
      <c r="G4405" s="10">
        <v>500</v>
      </c>
      <c r="H4405" s="10" t="s">
        <v>291</v>
      </c>
      <c r="I4405" s="10" t="str">
        <f>_xlfn.XLOOKUP(E4405,Country_MZ[MARKET_NODE],Country_MZ[COUNTRY_NAME])</f>
        <v>MONTENEGRO</v>
      </c>
      <c r="J4405" s="10" t="str">
        <f>_xlfn.XLOOKUP(A4405,Country_MZ[MARKET_NODE],Country_MZ[COUNTRY_NAME])</f>
        <v>SERBIA</v>
      </c>
    </row>
    <row r="4406" spans="1:10" hidden="1">
      <c r="A4406" s="10" t="s">
        <v>82</v>
      </c>
      <c r="B4406" s="10" t="s">
        <v>68</v>
      </c>
      <c r="C4406" s="10" t="s">
        <v>509</v>
      </c>
      <c r="D4406" s="10">
        <v>2032</v>
      </c>
      <c r="E4406" s="10" t="s">
        <v>82</v>
      </c>
      <c r="F4406" s="10">
        <v>1140</v>
      </c>
      <c r="G4406" s="10">
        <v>1111</v>
      </c>
      <c r="H4406" s="10" t="s">
        <v>292</v>
      </c>
      <c r="I4406" s="10" t="str">
        <f>_xlfn.XLOOKUP(E4406,Country_MZ[MARKET_NODE],Country_MZ[COUNTRY_NAME])</f>
        <v>SERBIA</v>
      </c>
      <c r="J4406" s="10" t="str">
        <f>_xlfn.XLOOKUP(A4406,Country_MZ[MARKET_NODE],Country_MZ[COUNTRY_NAME])</f>
        <v>SERBIA</v>
      </c>
    </row>
    <row r="4407" spans="1:10" hidden="1">
      <c r="A4407" s="10" t="s">
        <v>82</v>
      </c>
      <c r="B4407" s="10" t="s">
        <v>68</v>
      </c>
      <c r="C4407" s="10" t="s">
        <v>509</v>
      </c>
      <c r="D4407" s="10">
        <v>2033</v>
      </c>
      <c r="E4407" s="10" t="s">
        <v>68</v>
      </c>
      <c r="F4407" s="10">
        <v>500</v>
      </c>
      <c r="G4407" s="10">
        <v>500</v>
      </c>
      <c r="H4407" s="10" t="s">
        <v>291</v>
      </c>
      <c r="I4407" s="10" t="str">
        <f>_xlfn.XLOOKUP(E4407,Country_MZ[MARKET_NODE],Country_MZ[COUNTRY_NAME])</f>
        <v>MONTENEGRO</v>
      </c>
      <c r="J4407" s="10" t="str">
        <f>_xlfn.XLOOKUP(A4407,Country_MZ[MARKET_NODE],Country_MZ[COUNTRY_NAME])</f>
        <v>SERBIA</v>
      </c>
    </row>
    <row r="4408" spans="1:10" hidden="1">
      <c r="A4408" s="10" t="s">
        <v>82</v>
      </c>
      <c r="B4408" s="10" t="s">
        <v>68</v>
      </c>
      <c r="C4408" s="10" t="s">
        <v>509</v>
      </c>
      <c r="D4408" s="10">
        <v>2033</v>
      </c>
      <c r="E4408" s="10" t="s">
        <v>82</v>
      </c>
      <c r="F4408" s="10">
        <v>1140</v>
      </c>
      <c r="G4408" s="10">
        <v>1111</v>
      </c>
      <c r="H4408" s="10" t="s">
        <v>292</v>
      </c>
      <c r="I4408" s="10" t="str">
        <f>_xlfn.XLOOKUP(E4408,Country_MZ[MARKET_NODE],Country_MZ[COUNTRY_NAME])</f>
        <v>SERBIA</v>
      </c>
      <c r="J4408" s="10" t="str">
        <f>_xlfn.XLOOKUP(A4408,Country_MZ[MARKET_NODE],Country_MZ[COUNTRY_NAME])</f>
        <v>SERBIA</v>
      </c>
    </row>
    <row r="4409" spans="1:10" hidden="1">
      <c r="A4409" s="10" t="s">
        <v>82</v>
      </c>
      <c r="B4409" s="10" t="s">
        <v>68</v>
      </c>
      <c r="C4409" s="10" t="s">
        <v>509</v>
      </c>
      <c r="D4409" s="10">
        <v>2034</v>
      </c>
      <c r="E4409" s="10" t="s">
        <v>68</v>
      </c>
      <c r="F4409" s="10">
        <v>500</v>
      </c>
      <c r="G4409" s="10">
        <v>500</v>
      </c>
      <c r="H4409" s="10" t="s">
        <v>291</v>
      </c>
      <c r="I4409" s="10" t="str">
        <f>_xlfn.XLOOKUP(E4409,Country_MZ[MARKET_NODE],Country_MZ[COUNTRY_NAME])</f>
        <v>MONTENEGRO</v>
      </c>
      <c r="J4409" s="10" t="str">
        <f>_xlfn.XLOOKUP(A4409,Country_MZ[MARKET_NODE],Country_MZ[COUNTRY_NAME])</f>
        <v>SERBIA</v>
      </c>
    </row>
    <row r="4410" spans="1:10" hidden="1">
      <c r="A4410" s="10" t="s">
        <v>82</v>
      </c>
      <c r="B4410" s="10" t="s">
        <v>68</v>
      </c>
      <c r="C4410" s="10" t="s">
        <v>509</v>
      </c>
      <c r="D4410" s="10">
        <v>2034</v>
      </c>
      <c r="E4410" s="10" t="s">
        <v>82</v>
      </c>
      <c r="F4410" s="10">
        <v>1140</v>
      </c>
      <c r="G4410" s="10">
        <v>1111</v>
      </c>
      <c r="H4410" s="10" t="s">
        <v>292</v>
      </c>
      <c r="I4410" s="10" t="str">
        <f>_xlfn.XLOOKUP(E4410,Country_MZ[MARKET_NODE],Country_MZ[COUNTRY_NAME])</f>
        <v>SERBIA</v>
      </c>
      <c r="J4410" s="10" t="str">
        <f>_xlfn.XLOOKUP(A4410,Country_MZ[MARKET_NODE],Country_MZ[COUNTRY_NAME])</f>
        <v>SERBIA</v>
      </c>
    </row>
    <row r="4411" spans="1:10" hidden="1">
      <c r="A4411" s="10" t="s">
        <v>82</v>
      </c>
      <c r="B4411" s="10" t="s">
        <v>68</v>
      </c>
      <c r="C4411" s="10" t="s">
        <v>509</v>
      </c>
      <c r="D4411" s="10">
        <v>2035</v>
      </c>
      <c r="E4411" s="10" t="s">
        <v>68</v>
      </c>
      <c r="F4411" s="10">
        <v>500</v>
      </c>
      <c r="G4411" s="10">
        <v>500</v>
      </c>
      <c r="H4411" s="10" t="s">
        <v>291</v>
      </c>
      <c r="I4411" s="10" t="str">
        <f>_xlfn.XLOOKUP(E4411,Country_MZ[MARKET_NODE],Country_MZ[COUNTRY_NAME])</f>
        <v>MONTENEGRO</v>
      </c>
      <c r="J4411" s="10" t="str">
        <f>_xlfn.XLOOKUP(A4411,Country_MZ[MARKET_NODE],Country_MZ[COUNTRY_NAME])</f>
        <v>SERBIA</v>
      </c>
    </row>
    <row r="4412" spans="1:10" hidden="1">
      <c r="A4412" s="10" t="s">
        <v>82</v>
      </c>
      <c r="B4412" s="10" t="s">
        <v>68</v>
      </c>
      <c r="C4412" s="10" t="s">
        <v>509</v>
      </c>
      <c r="D4412" s="10">
        <v>2035</v>
      </c>
      <c r="E4412" s="10" t="s">
        <v>82</v>
      </c>
      <c r="F4412" s="10">
        <v>1140</v>
      </c>
      <c r="G4412" s="10">
        <v>1111</v>
      </c>
      <c r="H4412" s="10" t="s">
        <v>292</v>
      </c>
      <c r="I4412" s="10" t="str">
        <f>_xlfn.XLOOKUP(E4412,Country_MZ[MARKET_NODE],Country_MZ[COUNTRY_NAME])</f>
        <v>SERBIA</v>
      </c>
      <c r="J4412" s="10" t="str">
        <f>_xlfn.XLOOKUP(A4412,Country_MZ[MARKET_NODE],Country_MZ[COUNTRY_NAME])</f>
        <v>SERBIA</v>
      </c>
    </row>
    <row r="4413" spans="1:10" hidden="1">
      <c r="A4413" s="10" t="s">
        <v>82</v>
      </c>
      <c r="B4413" s="10" t="s">
        <v>69</v>
      </c>
      <c r="C4413" s="10" t="s">
        <v>510</v>
      </c>
      <c r="D4413" s="10">
        <v>2025</v>
      </c>
      <c r="E4413" s="10" t="s">
        <v>69</v>
      </c>
      <c r="F4413" s="10">
        <v>630</v>
      </c>
      <c r="G4413" s="10">
        <v>630</v>
      </c>
      <c r="H4413" s="10" t="s">
        <v>291</v>
      </c>
      <c r="I4413" s="10" t="str">
        <f>_xlfn.XLOOKUP(E4413,Country_MZ[MARKET_NODE],Country_MZ[COUNTRY_NAME])</f>
        <v>REPUBLIC OF NORTH MACEDONIA</v>
      </c>
      <c r="J4413" s="10" t="str">
        <f>_xlfn.XLOOKUP(A4413,Country_MZ[MARKET_NODE],Country_MZ[COUNTRY_NAME])</f>
        <v>SERBIA</v>
      </c>
    </row>
    <row r="4414" spans="1:10" hidden="1">
      <c r="A4414" s="10" t="s">
        <v>82</v>
      </c>
      <c r="B4414" s="10" t="s">
        <v>69</v>
      </c>
      <c r="C4414" s="10" t="s">
        <v>510</v>
      </c>
      <c r="D4414" s="10">
        <v>2025</v>
      </c>
      <c r="E4414" s="10" t="s">
        <v>82</v>
      </c>
      <c r="F4414" s="10">
        <v>600</v>
      </c>
      <c r="G4414" s="10">
        <v>367</v>
      </c>
      <c r="H4414" s="10" t="s">
        <v>292</v>
      </c>
      <c r="I4414" s="10" t="str">
        <f>_xlfn.XLOOKUP(E4414,Country_MZ[MARKET_NODE],Country_MZ[COUNTRY_NAME])</f>
        <v>SERBIA</v>
      </c>
      <c r="J4414" s="10" t="str">
        <f>_xlfn.XLOOKUP(A4414,Country_MZ[MARKET_NODE],Country_MZ[COUNTRY_NAME])</f>
        <v>SERBIA</v>
      </c>
    </row>
    <row r="4415" spans="1:10" hidden="1">
      <c r="A4415" s="10" t="s">
        <v>82</v>
      </c>
      <c r="B4415" s="10" t="s">
        <v>69</v>
      </c>
      <c r="C4415" s="10" t="s">
        <v>510</v>
      </c>
      <c r="D4415" s="10">
        <v>2026</v>
      </c>
      <c r="E4415" s="10" t="s">
        <v>69</v>
      </c>
      <c r="F4415" s="10">
        <v>630</v>
      </c>
      <c r="G4415" s="10">
        <v>630</v>
      </c>
      <c r="H4415" s="10" t="s">
        <v>291</v>
      </c>
      <c r="I4415" s="10" t="str">
        <f>_xlfn.XLOOKUP(E4415,Country_MZ[MARKET_NODE],Country_MZ[COUNTRY_NAME])</f>
        <v>REPUBLIC OF NORTH MACEDONIA</v>
      </c>
      <c r="J4415" s="10" t="str">
        <f>_xlfn.XLOOKUP(A4415,Country_MZ[MARKET_NODE],Country_MZ[COUNTRY_NAME])</f>
        <v>SERBIA</v>
      </c>
    </row>
    <row r="4416" spans="1:10" hidden="1">
      <c r="A4416" s="10" t="s">
        <v>82</v>
      </c>
      <c r="B4416" s="10" t="s">
        <v>69</v>
      </c>
      <c r="C4416" s="10" t="s">
        <v>510</v>
      </c>
      <c r="D4416" s="10">
        <v>2026</v>
      </c>
      <c r="E4416" s="10" t="s">
        <v>82</v>
      </c>
      <c r="F4416" s="10">
        <v>600</v>
      </c>
      <c r="G4416" s="10">
        <v>367</v>
      </c>
      <c r="H4416" s="10" t="s">
        <v>292</v>
      </c>
      <c r="I4416" s="10" t="str">
        <f>_xlfn.XLOOKUP(E4416,Country_MZ[MARKET_NODE],Country_MZ[COUNTRY_NAME])</f>
        <v>SERBIA</v>
      </c>
      <c r="J4416" s="10" t="str">
        <f>_xlfn.XLOOKUP(A4416,Country_MZ[MARKET_NODE],Country_MZ[COUNTRY_NAME])</f>
        <v>SERBIA</v>
      </c>
    </row>
    <row r="4417" spans="1:10" hidden="1">
      <c r="A4417" s="10" t="s">
        <v>82</v>
      </c>
      <c r="B4417" s="10" t="s">
        <v>69</v>
      </c>
      <c r="C4417" s="10" t="s">
        <v>510</v>
      </c>
      <c r="D4417" s="10">
        <v>2027</v>
      </c>
      <c r="E4417" s="10" t="s">
        <v>69</v>
      </c>
      <c r="F4417" s="10">
        <v>630</v>
      </c>
      <c r="G4417" s="10">
        <v>630</v>
      </c>
      <c r="H4417" s="10" t="s">
        <v>291</v>
      </c>
      <c r="I4417" s="10" t="str">
        <f>_xlfn.XLOOKUP(E4417,Country_MZ[MARKET_NODE],Country_MZ[COUNTRY_NAME])</f>
        <v>REPUBLIC OF NORTH MACEDONIA</v>
      </c>
      <c r="J4417" s="10" t="str">
        <f>_xlfn.XLOOKUP(A4417,Country_MZ[MARKET_NODE],Country_MZ[COUNTRY_NAME])</f>
        <v>SERBIA</v>
      </c>
    </row>
    <row r="4418" spans="1:10" hidden="1">
      <c r="A4418" s="10" t="s">
        <v>82</v>
      </c>
      <c r="B4418" s="10" t="s">
        <v>69</v>
      </c>
      <c r="C4418" s="10" t="s">
        <v>510</v>
      </c>
      <c r="D4418" s="10">
        <v>2027</v>
      </c>
      <c r="E4418" s="10" t="s">
        <v>82</v>
      </c>
      <c r="F4418" s="10">
        <v>600</v>
      </c>
      <c r="G4418" s="10">
        <v>367</v>
      </c>
      <c r="H4418" s="10" t="s">
        <v>292</v>
      </c>
      <c r="I4418" s="10" t="str">
        <f>_xlfn.XLOOKUP(E4418,Country_MZ[MARKET_NODE],Country_MZ[COUNTRY_NAME])</f>
        <v>SERBIA</v>
      </c>
      <c r="J4418" s="10" t="str">
        <f>_xlfn.XLOOKUP(A4418,Country_MZ[MARKET_NODE],Country_MZ[COUNTRY_NAME])</f>
        <v>SERBIA</v>
      </c>
    </row>
    <row r="4419" spans="1:10" hidden="1">
      <c r="A4419" s="10" t="s">
        <v>82</v>
      </c>
      <c r="B4419" s="10" t="s">
        <v>69</v>
      </c>
      <c r="C4419" s="10" t="s">
        <v>510</v>
      </c>
      <c r="D4419" s="10">
        <v>2028</v>
      </c>
      <c r="E4419" s="10" t="s">
        <v>69</v>
      </c>
      <c r="F4419" s="10">
        <v>630</v>
      </c>
      <c r="G4419" s="10">
        <v>630</v>
      </c>
      <c r="H4419" s="10" t="s">
        <v>291</v>
      </c>
      <c r="I4419" s="10" t="str">
        <f>_xlfn.XLOOKUP(E4419,Country_MZ[MARKET_NODE],Country_MZ[COUNTRY_NAME])</f>
        <v>REPUBLIC OF NORTH MACEDONIA</v>
      </c>
      <c r="J4419" s="10" t="str">
        <f>_xlfn.XLOOKUP(A4419,Country_MZ[MARKET_NODE],Country_MZ[COUNTRY_NAME])</f>
        <v>SERBIA</v>
      </c>
    </row>
    <row r="4420" spans="1:10" hidden="1">
      <c r="A4420" s="10" t="s">
        <v>82</v>
      </c>
      <c r="B4420" s="10" t="s">
        <v>69</v>
      </c>
      <c r="C4420" s="10" t="s">
        <v>510</v>
      </c>
      <c r="D4420" s="10">
        <v>2028</v>
      </c>
      <c r="E4420" s="10" t="s">
        <v>82</v>
      </c>
      <c r="F4420" s="10">
        <v>600</v>
      </c>
      <c r="G4420" s="10">
        <v>367</v>
      </c>
      <c r="H4420" s="10" t="s">
        <v>292</v>
      </c>
      <c r="I4420" s="10" t="str">
        <f>_xlfn.XLOOKUP(E4420,Country_MZ[MARKET_NODE],Country_MZ[COUNTRY_NAME])</f>
        <v>SERBIA</v>
      </c>
      <c r="J4420" s="10" t="str">
        <f>_xlfn.XLOOKUP(A4420,Country_MZ[MARKET_NODE],Country_MZ[COUNTRY_NAME])</f>
        <v>SERBIA</v>
      </c>
    </row>
    <row r="4421" spans="1:10" hidden="1">
      <c r="A4421" s="10" t="s">
        <v>82</v>
      </c>
      <c r="B4421" s="10" t="s">
        <v>69</v>
      </c>
      <c r="C4421" s="10" t="s">
        <v>510</v>
      </c>
      <c r="D4421" s="10">
        <v>2029</v>
      </c>
      <c r="E4421" s="10" t="s">
        <v>69</v>
      </c>
      <c r="F4421" s="10">
        <v>630</v>
      </c>
      <c r="G4421" s="10">
        <v>630</v>
      </c>
      <c r="H4421" s="10" t="s">
        <v>291</v>
      </c>
      <c r="I4421" s="10" t="str">
        <f>_xlfn.XLOOKUP(E4421,Country_MZ[MARKET_NODE],Country_MZ[COUNTRY_NAME])</f>
        <v>REPUBLIC OF NORTH MACEDONIA</v>
      </c>
      <c r="J4421" s="10" t="str">
        <f>_xlfn.XLOOKUP(A4421,Country_MZ[MARKET_NODE],Country_MZ[COUNTRY_NAME])</f>
        <v>SERBIA</v>
      </c>
    </row>
    <row r="4422" spans="1:10" hidden="1">
      <c r="A4422" s="10" t="s">
        <v>82</v>
      </c>
      <c r="B4422" s="10" t="s">
        <v>69</v>
      </c>
      <c r="C4422" s="10" t="s">
        <v>510</v>
      </c>
      <c r="D4422" s="10">
        <v>2029</v>
      </c>
      <c r="E4422" s="10" t="s">
        <v>82</v>
      </c>
      <c r="F4422" s="10">
        <v>600</v>
      </c>
      <c r="G4422" s="10">
        <v>367</v>
      </c>
      <c r="H4422" s="10" t="s">
        <v>292</v>
      </c>
      <c r="I4422" s="10" t="str">
        <f>_xlfn.XLOOKUP(E4422,Country_MZ[MARKET_NODE],Country_MZ[COUNTRY_NAME])</f>
        <v>SERBIA</v>
      </c>
      <c r="J4422" s="10" t="str">
        <f>_xlfn.XLOOKUP(A4422,Country_MZ[MARKET_NODE],Country_MZ[COUNTRY_NAME])</f>
        <v>SERBIA</v>
      </c>
    </row>
    <row r="4423" spans="1:10" hidden="1">
      <c r="A4423" s="10" t="s">
        <v>82</v>
      </c>
      <c r="B4423" s="10" t="s">
        <v>69</v>
      </c>
      <c r="C4423" s="10" t="s">
        <v>510</v>
      </c>
      <c r="D4423" s="10">
        <v>2030</v>
      </c>
      <c r="E4423" s="10" t="s">
        <v>69</v>
      </c>
      <c r="F4423" s="10">
        <v>630</v>
      </c>
      <c r="G4423" s="10">
        <v>630</v>
      </c>
      <c r="H4423" s="10" t="s">
        <v>291</v>
      </c>
      <c r="I4423" s="10" t="str">
        <f>_xlfn.XLOOKUP(E4423,Country_MZ[MARKET_NODE],Country_MZ[COUNTRY_NAME])</f>
        <v>REPUBLIC OF NORTH MACEDONIA</v>
      </c>
      <c r="J4423" s="10" t="str">
        <f>_xlfn.XLOOKUP(A4423,Country_MZ[MARKET_NODE],Country_MZ[COUNTRY_NAME])</f>
        <v>SERBIA</v>
      </c>
    </row>
    <row r="4424" spans="1:10" hidden="1">
      <c r="A4424" s="10" t="s">
        <v>82</v>
      </c>
      <c r="B4424" s="10" t="s">
        <v>69</v>
      </c>
      <c r="C4424" s="10" t="s">
        <v>510</v>
      </c>
      <c r="D4424" s="10">
        <v>2030</v>
      </c>
      <c r="E4424" s="10" t="s">
        <v>82</v>
      </c>
      <c r="F4424" s="10">
        <v>600</v>
      </c>
      <c r="G4424" s="10">
        <v>367</v>
      </c>
      <c r="H4424" s="10" t="s">
        <v>292</v>
      </c>
      <c r="I4424" s="10" t="str">
        <f>_xlfn.XLOOKUP(E4424,Country_MZ[MARKET_NODE],Country_MZ[COUNTRY_NAME])</f>
        <v>SERBIA</v>
      </c>
      <c r="J4424" s="10" t="str">
        <f>_xlfn.XLOOKUP(A4424,Country_MZ[MARKET_NODE],Country_MZ[COUNTRY_NAME])</f>
        <v>SERBIA</v>
      </c>
    </row>
    <row r="4425" spans="1:10" hidden="1">
      <c r="A4425" s="10" t="s">
        <v>82</v>
      </c>
      <c r="B4425" s="10" t="s">
        <v>69</v>
      </c>
      <c r="C4425" s="10" t="s">
        <v>510</v>
      </c>
      <c r="D4425" s="10">
        <v>2031</v>
      </c>
      <c r="E4425" s="10" t="s">
        <v>69</v>
      </c>
      <c r="F4425" s="10">
        <v>630</v>
      </c>
      <c r="G4425" s="10">
        <v>630</v>
      </c>
      <c r="H4425" s="10" t="s">
        <v>291</v>
      </c>
      <c r="I4425" s="10" t="str">
        <f>_xlfn.XLOOKUP(E4425,Country_MZ[MARKET_NODE],Country_MZ[COUNTRY_NAME])</f>
        <v>REPUBLIC OF NORTH MACEDONIA</v>
      </c>
      <c r="J4425" s="10" t="str">
        <f>_xlfn.XLOOKUP(A4425,Country_MZ[MARKET_NODE],Country_MZ[COUNTRY_NAME])</f>
        <v>SERBIA</v>
      </c>
    </row>
    <row r="4426" spans="1:10" hidden="1">
      <c r="A4426" s="10" t="s">
        <v>82</v>
      </c>
      <c r="B4426" s="10" t="s">
        <v>69</v>
      </c>
      <c r="C4426" s="10" t="s">
        <v>510</v>
      </c>
      <c r="D4426" s="10">
        <v>2031</v>
      </c>
      <c r="E4426" s="10" t="s">
        <v>82</v>
      </c>
      <c r="F4426" s="10">
        <v>600</v>
      </c>
      <c r="G4426" s="10">
        <v>367</v>
      </c>
      <c r="H4426" s="10" t="s">
        <v>292</v>
      </c>
      <c r="I4426" s="10" t="str">
        <f>_xlfn.XLOOKUP(E4426,Country_MZ[MARKET_NODE],Country_MZ[COUNTRY_NAME])</f>
        <v>SERBIA</v>
      </c>
      <c r="J4426" s="10" t="str">
        <f>_xlfn.XLOOKUP(A4426,Country_MZ[MARKET_NODE],Country_MZ[COUNTRY_NAME])</f>
        <v>SERBIA</v>
      </c>
    </row>
    <row r="4427" spans="1:10" hidden="1">
      <c r="A4427" s="10" t="s">
        <v>82</v>
      </c>
      <c r="B4427" s="10" t="s">
        <v>69</v>
      </c>
      <c r="C4427" s="10" t="s">
        <v>510</v>
      </c>
      <c r="D4427" s="10">
        <v>2032</v>
      </c>
      <c r="E4427" s="10" t="s">
        <v>69</v>
      </c>
      <c r="F4427" s="10">
        <v>630</v>
      </c>
      <c r="G4427" s="10">
        <v>630</v>
      </c>
      <c r="H4427" s="10" t="s">
        <v>291</v>
      </c>
      <c r="I4427" s="10" t="str">
        <f>_xlfn.XLOOKUP(E4427,Country_MZ[MARKET_NODE],Country_MZ[COUNTRY_NAME])</f>
        <v>REPUBLIC OF NORTH MACEDONIA</v>
      </c>
      <c r="J4427" s="10" t="str">
        <f>_xlfn.XLOOKUP(A4427,Country_MZ[MARKET_NODE],Country_MZ[COUNTRY_NAME])</f>
        <v>SERBIA</v>
      </c>
    </row>
    <row r="4428" spans="1:10" hidden="1">
      <c r="A4428" s="10" t="s">
        <v>82</v>
      </c>
      <c r="B4428" s="10" t="s">
        <v>69</v>
      </c>
      <c r="C4428" s="10" t="s">
        <v>510</v>
      </c>
      <c r="D4428" s="10">
        <v>2032</v>
      </c>
      <c r="E4428" s="10" t="s">
        <v>82</v>
      </c>
      <c r="F4428" s="10">
        <v>600</v>
      </c>
      <c r="G4428" s="10">
        <v>367</v>
      </c>
      <c r="H4428" s="10" t="s">
        <v>292</v>
      </c>
      <c r="I4428" s="10" t="str">
        <f>_xlfn.XLOOKUP(E4428,Country_MZ[MARKET_NODE],Country_MZ[COUNTRY_NAME])</f>
        <v>SERBIA</v>
      </c>
      <c r="J4428" s="10" t="str">
        <f>_xlfn.XLOOKUP(A4428,Country_MZ[MARKET_NODE],Country_MZ[COUNTRY_NAME])</f>
        <v>SERBIA</v>
      </c>
    </row>
    <row r="4429" spans="1:10" hidden="1">
      <c r="A4429" s="10" t="s">
        <v>82</v>
      </c>
      <c r="B4429" s="10" t="s">
        <v>69</v>
      </c>
      <c r="C4429" s="10" t="s">
        <v>510</v>
      </c>
      <c r="D4429" s="10">
        <v>2033</v>
      </c>
      <c r="E4429" s="10" t="s">
        <v>69</v>
      </c>
      <c r="F4429" s="10">
        <v>630</v>
      </c>
      <c r="G4429" s="10">
        <v>630</v>
      </c>
      <c r="H4429" s="10" t="s">
        <v>291</v>
      </c>
      <c r="I4429" s="10" t="str">
        <f>_xlfn.XLOOKUP(E4429,Country_MZ[MARKET_NODE],Country_MZ[COUNTRY_NAME])</f>
        <v>REPUBLIC OF NORTH MACEDONIA</v>
      </c>
      <c r="J4429" s="10" t="str">
        <f>_xlfn.XLOOKUP(A4429,Country_MZ[MARKET_NODE],Country_MZ[COUNTRY_NAME])</f>
        <v>SERBIA</v>
      </c>
    </row>
    <row r="4430" spans="1:10" hidden="1">
      <c r="A4430" s="10" t="s">
        <v>82</v>
      </c>
      <c r="B4430" s="10" t="s">
        <v>69</v>
      </c>
      <c r="C4430" s="10" t="s">
        <v>510</v>
      </c>
      <c r="D4430" s="10">
        <v>2033</v>
      </c>
      <c r="E4430" s="10" t="s">
        <v>82</v>
      </c>
      <c r="F4430" s="10">
        <v>600</v>
      </c>
      <c r="G4430" s="10">
        <v>367</v>
      </c>
      <c r="H4430" s="10" t="s">
        <v>292</v>
      </c>
      <c r="I4430" s="10" t="str">
        <f>_xlfn.XLOOKUP(E4430,Country_MZ[MARKET_NODE],Country_MZ[COUNTRY_NAME])</f>
        <v>SERBIA</v>
      </c>
      <c r="J4430" s="10" t="str">
        <f>_xlfn.XLOOKUP(A4430,Country_MZ[MARKET_NODE],Country_MZ[COUNTRY_NAME])</f>
        <v>SERBIA</v>
      </c>
    </row>
    <row r="4431" spans="1:10" hidden="1">
      <c r="A4431" s="10" t="s">
        <v>82</v>
      </c>
      <c r="B4431" s="10" t="s">
        <v>69</v>
      </c>
      <c r="C4431" s="10" t="s">
        <v>510</v>
      </c>
      <c r="D4431" s="10">
        <v>2034</v>
      </c>
      <c r="E4431" s="10" t="s">
        <v>69</v>
      </c>
      <c r="F4431" s="10">
        <v>630</v>
      </c>
      <c r="G4431" s="10">
        <v>630</v>
      </c>
      <c r="H4431" s="10" t="s">
        <v>291</v>
      </c>
      <c r="I4431" s="10" t="str">
        <f>_xlfn.XLOOKUP(E4431,Country_MZ[MARKET_NODE],Country_MZ[COUNTRY_NAME])</f>
        <v>REPUBLIC OF NORTH MACEDONIA</v>
      </c>
      <c r="J4431" s="10" t="str">
        <f>_xlfn.XLOOKUP(A4431,Country_MZ[MARKET_NODE],Country_MZ[COUNTRY_NAME])</f>
        <v>SERBIA</v>
      </c>
    </row>
    <row r="4432" spans="1:10" hidden="1">
      <c r="A4432" s="10" t="s">
        <v>82</v>
      </c>
      <c r="B4432" s="10" t="s">
        <v>69</v>
      </c>
      <c r="C4432" s="10" t="s">
        <v>510</v>
      </c>
      <c r="D4432" s="10">
        <v>2034</v>
      </c>
      <c r="E4432" s="10" t="s">
        <v>82</v>
      </c>
      <c r="F4432" s="10">
        <v>600</v>
      </c>
      <c r="G4432" s="10">
        <v>367</v>
      </c>
      <c r="H4432" s="10" t="s">
        <v>292</v>
      </c>
      <c r="I4432" s="10" t="str">
        <f>_xlfn.XLOOKUP(E4432,Country_MZ[MARKET_NODE],Country_MZ[COUNTRY_NAME])</f>
        <v>SERBIA</v>
      </c>
      <c r="J4432" s="10" t="str">
        <f>_xlfn.XLOOKUP(A4432,Country_MZ[MARKET_NODE],Country_MZ[COUNTRY_NAME])</f>
        <v>SERBIA</v>
      </c>
    </row>
    <row r="4433" spans="1:10" hidden="1">
      <c r="A4433" s="10" t="s">
        <v>82</v>
      </c>
      <c r="B4433" s="10" t="s">
        <v>69</v>
      </c>
      <c r="C4433" s="10" t="s">
        <v>510</v>
      </c>
      <c r="D4433" s="10">
        <v>2035</v>
      </c>
      <c r="E4433" s="10" t="s">
        <v>69</v>
      </c>
      <c r="F4433" s="10">
        <v>630</v>
      </c>
      <c r="G4433" s="10">
        <v>630</v>
      </c>
      <c r="H4433" s="10" t="s">
        <v>291</v>
      </c>
      <c r="I4433" s="10" t="str">
        <f>_xlfn.XLOOKUP(E4433,Country_MZ[MARKET_NODE],Country_MZ[COUNTRY_NAME])</f>
        <v>REPUBLIC OF NORTH MACEDONIA</v>
      </c>
      <c r="J4433" s="10" t="str">
        <f>_xlfn.XLOOKUP(A4433,Country_MZ[MARKET_NODE],Country_MZ[COUNTRY_NAME])</f>
        <v>SERBIA</v>
      </c>
    </row>
    <row r="4434" spans="1:10" hidden="1">
      <c r="A4434" s="10" t="s">
        <v>82</v>
      </c>
      <c r="B4434" s="10" t="s">
        <v>69</v>
      </c>
      <c r="C4434" s="10" t="s">
        <v>510</v>
      </c>
      <c r="D4434" s="10">
        <v>2035</v>
      </c>
      <c r="E4434" s="10" t="s">
        <v>82</v>
      </c>
      <c r="F4434" s="10">
        <v>600</v>
      </c>
      <c r="G4434" s="10">
        <v>367</v>
      </c>
      <c r="H4434" s="10" t="s">
        <v>292</v>
      </c>
      <c r="I4434" s="10" t="str">
        <f>_xlfn.XLOOKUP(E4434,Country_MZ[MARKET_NODE],Country_MZ[COUNTRY_NAME])</f>
        <v>SERBIA</v>
      </c>
      <c r="J4434" s="10" t="str">
        <f>_xlfn.XLOOKUP(A4434,Country_MZ[MARKET_NODE],Country_MZ[COUNTRY_NAME])</f>
        <v>SERBIA</v>
      </c>
    </row>
    <row r="4435" spans="1:10" hidden="1">
      <c r="A4435" s="10" t="s">
        <v>82</v>
      </c>
      <c r="B4435" s="10" t="s">
        <v>81</v>
      </c>
      <c r="C4435" s="10" t="s">
        <v>511</v>
      </c>
      <c r="D4435" s="10">
        <v>2025</v>
      </c>
      <c r="E4435" s="10" t="s">
        <v>81</v>
      </c>
      <c r="F4435" s="10">
        <v>800</v>
      </c>
      <c r="G4435" s="10">
        <v>800</v>
      </c>
      <c r="H4435" s="10" t="s">
        <v>291</v>
      </c>
      <c r="I4435" s="10" t="str">
        <f>_xlfn.XLOOKUP(E4435,Country_MZ[MARKET_NODE],Country_MZ[COUNTRY_NAME])</f>
        <v>ROMANIA</v>
      </c>
      <c r="J4435" s="10" t="str">
        <f>_xlfn.XLOOKUP(A4435,Country_MZ[MARKET_NODE],Country_MZ[COUNTRY_NAME])</f>
        <v>SERBIA</v>
      </c>
    </row>
    <row r="4436" spans="1:10" hidden="1">
      <c r="A4436" s="10" t="s">
        <v>82</v>
      </c>
      <c r="B4436" s="10" t="s">
        <v>81</v>
      </c>
      <c r="C4436" s="10" t="s">
        <v>511</v>
      </c>
      <c r="D4436" s="10">
        <v>2025</v>
      </c>
      <c r="E4436" s="10" t="s">
        <v>82</v>
      </c>
      <c r="F4436" s="10">
        <v>629</v>
      </c>
      <c r="G4436" s="10">
        <v>250</v>
      </c>
      <c r="H4436" s="10" t="s">
        <v>292</v>
      </c>
      <c r="I4436" s="10" t="str">
        <f>_xlfn.XLOOKUP(E4436,Country_MZ[MARKET_NODE],Country_MZ[COUNTRY_NAME])</f>
        <v>SERBIA</v>
      </c>
      <c r="J4436" s="10" t="str">
        <f>_xlfn.XLOOKUP(A4436,Country_MZ[MARKET_NODE],Country_MZ[COUNTRY_NAME])</f>
        <v>SERBIA</v>
      </c>
    </row>
    <row r="4437" spans="1:10" hidden="1">
      <c r="A4437" s="10" t="s">
        <v>82</v>
      </c>
      <c r="B4437" s="10" t="s">
        <v>81</v>
      </c>
      <c r="C4437" s="10" t="s">
        <v>511</v>
      </c>
      <c r="D4437" s="10">
        <v>2026</v>
      </c>
      <c r="E4437" s="10" t="s">
        <v>81</v>
      </c>
      <c r="F4437" s="10">
        <v>800</v>
      </c>
      <c r="G4437" s="10">
        <v>800</v>
      </c>
      <c r="H4437" s="10" t="s">
        <v>291</v>
      </c>
      <c r="I4437" s="10" t="str">
        <f>_xlfn.XLOOKUP(E4437,Country_MZ[MARKET_NODE],Country_MZ[COUNTRY_NAME])</f>
        <v>ROMANIA</v>
      </c>
      <c r="J4437" s="10" t="str">
        <f>_xlfn.XLOOKUP(A4437,Country_MZ[MARKET_NODE],Country_MZ[COUNTRY_NAME])</f>
        <v>SERBIA</v>
      </c>
    </row>
    <row r="4438" spans="1:10" hidden="1">
      <c r="A4438" s="10" t="s">
        <v>82</v>
      </c>
      <c r="B4438" s="10" t="s">
        <v>81</v>
      </c>
      <c r="C4438" s="10" t="s">
        <v>511</v>
      </c>
      <c r="D4438" s="10">
        <v>2026</v>
      </c>
      <c r="E4438" s="10" t="s">
        <v>82</v>
      </c>
      <c r="F4438" s="10">
        <v>1229</v>
      </c>
      <c r="G4438" s="10">
        <v>850</v>
      </c>
      <c r="H4438" s="10" t="s">
        <v>292</v>
      </c>
      <c r="I4438" s="10" t="str">
        <f>_xlfn.XLOOKUP(E4438,Country_MZ[MARKET_NODE],Country_MZ[COUNTRY_NAME])</f>
        <v>SERBIA</v>
      </c>
      <c r="J4438" s="10" t="str">
        <f>_xlfn.XLOOKUP(A4438,Country_MZ[MARKET_NODE],Country_MZ[COUNTRY_NAME])</f>
        <v>SERBIA</v>
      </c>
    </row>
    <row r="4439" spans="1:10" hidden="1">
      <c r="A4439" s="10" t="s">
        <v>82</v>
      </c>
      <c r="B4439" s="10" t="s">
        <v>81</v>
      </c>
      <c r="C4439" s="10" t="s">
        <v>511</v>
      </c>
      <c r="D4439" s="10">
        <v>2027</v>
      </c>
      <c r="E4439" s="10" t="s">
        <v>81</v>
      </c>
      <c r="F4439" s="10">
        <v>800</v>
      </c>
      <c r="G4439" s="10">
        <v>800</v>
      </c>
      <c r="H4439" s="10" t="s">
        <v>291</v>
      </c>
      <c r="I4439" s="10" t="str">
        <f>_xlfn.XLOOKUP(E4439,Country_MZ[MARKET_NODE],Country_MZ[COUNTRY_NAME])</f>
        <v>ROMANIA</v>
      </c>
      <c r="J4439" s="10" t="str">
        <f>_xlfn.XLOOKUP(A4439,Country_MZ[MARKET_NODE],Country_MZ[COUNTRY_NAME])</f>
        <v>SERBIA</v>
      </c>
    </row>
    <row r="4440" spans="1:10" hidden="1">
      <c r="A4440" s="10" t="s">
        <v>82</v>
      </c>
      <c r="B4440" s="10" t="s">
        <v>81</v>
      </c>
      <c r="C4440" s="10" t="s">
        <v>511</v>
      </c>
      <c r="D4440" s="10">
        <v>2027</v>
      </c>
      <c r="E4440" s="10" t="s">
        <v>82</v>
      </c>
      <c r="F4440" s="10">
        <v>1229</v>
      </c>
      <c r="G4440" s="10">
        <v>850</v>
      </c>
      <c r="H4440" s="10" t="s">
        <v>292</v>
      </c>
      <c r="I4440" s="10" t="str">
        <f>_xlfn.XLOOKUP(E4440,Country_MZ[MARKET_NODE],Country_MZ[COUNTRY_NAME])</f>
        <v>SERBIA</v>
      </c>
      <c r="J4440" s="10" t="str">
        <f>_xlfn.XLOOKUP(A4440,Country_MZ[MARKET_NODE],Country_MZ[COUNTRY_NAME])</f>
        <v>SERBIA</v>
      </c>
    </row>
    <row r="4441" spans="1:10" hidden="1">
      <c r="A4441" s="10" t="s">
        <v>82</v>
      </c>
      <c r="B4441" s="10" t="s">
        <v>81</v>
      </c>
      <c r="C4441" s="10" t="s">
        <v>511</v>
      </c>
      <c r="D4441" s="10">
        <v>2028</v>
      </c>
      <c r="E4441" s="10" t="s">
        <v>81</v>
      </c>
      <c r="F4441" s="10">
        <v>1300</v>
      </c>
      <c r="G4441" s="10">
        <v>1300</v>
      </c>
      <c r="H4441" s="10" t="s">
        <v>291</v>
      </c>
      <c r="I4441" s="10" t="str">
        <f>_xlfn.XLOOKUP(E4441,Country_MZ[MARKET_NODE],Country_MZ[COUNTRY_NAME])</f>
        <v>ROMANIA</v>
      </c>
      <c r="J4441" s="10" t="str">
        <f>_xlfn.XLOOKUP(A4441,Country_MZ[MARKET_NODE],Country_MZ[COUNTRY_NAME])</f>
        <v>SERBIA</v>
      </c>
    </row>
    <row r="4442" spans="1:10" hidden="1">
      <c r="A4442" s="10" t="s">
        <v>82</v>
      </c>
      <c r="B4442" s="10" t="s">
        <v>81</v>
      </c>
      <c r="C4442" s="10" t="s">
        <v>511</v>
      </c>
      <c r="D4442" s="10">
        <v>2028</v>
      </c>
      <c r="E4442" s="10" t="s">
        <v>82</v>
      </c>
      <c r="F4442" s="10">
        <v>1229</v>
      </c>
      <c r="G4442" s="10">
        <v>850</v>
      </c>
      <c r="H4442" s="10" t="s">
        <v>292</v>
      </c>
      <c r="I4442" s="10" t="str">
        <f>_xlfn.XLOOKUP(E4442,Country_MZ[MARKET_NODE],Country_MZ[COUNTRY_NAME])</f>
        <v>SERBIA</v>
      </c>
      <c r="J4442" s="10" t="str">
        <f>_xlfn.XLOOKUP(A4442,Country_MZ[MARKET_NODE],Country_MZ[COUNTRY_NAME])</f>
        <v>SERBIA</v>
      </c>
    </row>
    <row r="4443" spans="1:10" hidden="1">
      <c r="A4443" s="10" t="s">
        <v>82</v>
      </c>
      <c r="B4443" s="10" t="s">
        <v>81</v>
      </c>
      <c r="C4443" s="10" t="s">
        <v>511</v>
      </c>
      <c r="D4443" s="10">
        <v>2029</v>
      </c>
      <c r="E4443" s="10" t="s">
        <v>81</v>
      </c>
      <c r="F4443" s="10">
        <v>1300</v>
      </c>
      <c r="G4443" s="10">
        <v>1300</v>
      </c>
      <c r="H4443" s="10" t="s">
        <v>291</v>
      </c>
      <c r="I4443" s="10" t="str">
        <f>_xlfn.XLOOKUP(E4443,Country_MZ[MARKET_NODE],Country_MZ[COUNTRY_NAME])</f>
        <v>ROMANIA</v>
      </c>
      <c r="J4443" s="10" t="str">
        <f>_xlfn.XLOOKUP(A4443,Country_MZ[MARKET_NODE],Country_MZ[COUNTRY_NAME])</f>
        <v>SERBIA</v>
      </c>
    </row>
    <row r="4444" spans="1:10" hidden="1">
      <c r="A4444" s="10" t="s">
        <v>82</v>
      </c>
      <c r="B4444" s="10" t="s">
        <v>81</v>
      </c>
      <c r="C4444" s="10" t="s">
        <v>511</v>
      </c>
      <c r="D4444" s="10">
        <v>2029</v>
      </c>
      <c r="E4444" s="10" t="s">
        <v>82</v>
      </c>
      <c r="F4444" s="10">
        <v>1949</v>
      </c>
      <c r="G4444" s="10">
        <v>1570</v>
      </c>
      <c r="H4444" s="10" t="s">
        <v>292</v>
      </c>
      <c r="I4444" s="10" t="str">
        <f>_xlfn.XLOOKUP(E4444,Country_MZ[MARKET_NODE],Country_MZ[COUNTRY_NAME])</f>
        <v>SERBIA</v>
      </c>
      <c r="J4444" s="10" t="str">
        <f>_xlfn.XLOOKUP(A4444,Country_MZ[MARKET_NODE],Country_MZ[COUNTRY_NAME])</f>
        <v>SERBIA</v>
      </c>
    </row>
    <row r="4445" spans="1:10" hidden="1">
      <c r="A4445" s="10" t="s">
        <v>82</v>
      </c>
      <c r="B4445" s="10" t="s">
        <v>81</v>
      </c>
      <c r="C4445" s="10" t="s">
        <v>511</v>
      </c>
      <c r="D4445" s="10">
        <v>2030</v>
      </c>
      <c r="E4445" s="10" t="s">
        <v>81</v>
      </c>
      <c r="F4445" s="10">
        <v>1300</v>
      </c>
      <c r="G4445" s="10">
        <v>1300</v>
      </c>
      <c r="H4445" s="10" t="s">
        <v>291</v>
      </c>
      <c r="I4445" s="10" t="str">
        <f>_xlfn.XLOOKUP(E4445,Country_MZ[MARKET_NODE],Country_MZ[COUNTRY_NAME])</f>
        <v>ROMANIA</v>
      </c>
      <c r="J4445" s="10" t="str">
        <f>_xlfn.XLOOKUP(A4445,Country_MZ[MARKET_NODE],Country_MZ[COUNTRY_NAME])</f>
        <v>SERBIA</v>
      </c>
    </row>
    <row r="4446" spans="1:10" hidden="1">
      <c r="A4446" s="10" t="s">
        <v>82</v>
      </c>
      <c r="B4446" s="10" t="s">
        <v>81</v>
      </c>
      <c r="C4446" s="10" t="s">
        <v>511</v>
      </c>
      <c r="D4446" s="10">
        <v>2030</v>
      </c>
      <c r="E4446" s="10" t="s">
        <v>82</v>
      </c>
      <c r="F4446" s="10">
        <v>1949</v>
      </c>
      <c r="G4446" s="10">
        <v>1570</v>
      </c>
      <c r="H4446" s="10" t="s">
        <v>292</v>
      </c>
      <c r="I4446" s="10" t="str">
        <f>_xlfn.XLOOKUP(E4446,Country_MZ[MARKET_NODE],Country_MZ[COUNTRY_NAME])</f>
        <v>SERBIA</v>
      </c>
      <c r="J4446" s="10" t="str">
        <f>_xlfn.XLOOKUP(A4446,Country_MZ[MARKET_NODE],Country_MZ[COUNTRY_NAME])</f>
        <v>SERBIA</v>
      </c>
    </row>
    <row r="4447" spans="1:10" hidden="1">
      <c r="A4447" s="10" t="s">
        <v>82</v>
      </c>
      <c r="B4447" s="10" t="s">
        <v>81</v>
      </c>
      <c r="C4447" s="10" t="s">
        <v>511</v>
      </c>
      <c r="D4447" s="10">
        <v>2031</v>
      </c>
      <c r="E4447" s="10" t="s">
        <v>81</v>
      </c>
      <c r="F4447" s="10">
        <v>2000</v>
      </c>
      <c r="G4447" s="10">
        <v>2000</v>
      </c>
      <c r="H4447" s="10" t="s">
        <v>291</v>
      </c>
      <c r="I4447" s="10" t="str">
        <f>_xlfn.XLOOKUP(E4447,Country_MZ[MARKET_NODE],Country_MZ[COUNTRY_NAME])</f>
        <v>ROMANIA</v>
      </c>
      <c r="J4447" s="10" t="str">
        <f>_xlfn.XLOOKUP(A4447,Country_MZ[MARKET_NODE],Country_MZ[COUNTRY_NAME])</f>
        <v>SERBIA</v>
      </c>
    </row>
    <row r="4448" spans="1:10" hidden="1">
      <c r="A4448" s="10" t="s">
        <v>82</v>
      </c>
      <c r="B4448" s="10" t="s">
        <v>81</v>
      </c>
      <c r="C4448" s="10" t="s">
        <v>511</v>
      </c>
      <c r="D4448" s="10">
        <v>2031</v>
      </c>
      <c r="E4448" s="10" t="s">
        <v>82</v>
      </c>
      <c r="F4448" s="10">
        <v>1949</v>
      </c>
      <c r="G4448" s="10">
        <v>1570</v>
      </c>
      <c r="H4448" s="10" t="s">
        <v>292</v>
      </c>
      <c r="I4448" s="10" t="str">
        <f>_xlfn.XLOOKUP(E4448,Country_MZ[MARKET_NODE],Country_MZ[COUNTRY_NAME])</f>
        <v>SERBIA</v>
      </c>
      <c r="J4448" s="10" t="str">
        <f>_xlfn.XLOOKUP(A4448,Country_MZ[MARKET_NODE],Country_MZ[COUNTRY_NAME])</f>
        <v>SERBIA</v>
      </c>
    </row>
    <row r="4449" spans="1:10" hidden="1">
      <c r="A4449" s="10" t="s">
        <v>82</v>
      </c>
      <c r="B4449" s="10" t="s">
        <v>81</v>
      </c>
      <c r="C4449" s="10" t="s">
        <v>511</v>
      </c>
      <c r="D4449" s="10">
        <v>2032</v>
      </c>
      <c r="E4449" s="10" t="s">
        <v>81</v>
      </c>
      <c r="F4449" s="10">
        <v>2000</v>
      </c>
      <c r="G4449" s="10">
        <v>2000</v>
      </c>
      <c r="H4449" s="10" t="s">
        <v>291</v>
      </c>
      <c r="I4449" s="10" t="str">
        <f>_xlfn.XLOOKUP(E4449,Country_MZ[MARKET_NODE],Country_MZ[COUNTRY_NAME])</f>
        <v>ROMANIA</v>
      </c>
      <c r="J4449" s="10" t="str">
        <f>_xlfn.XLOOKUP(A4449,Country_MZ[MARKET_NODE],Country_MZ[COUNTRY_NAME])</f>
        <v>SERBIA</v>
      </c>
    </row>
    <row r="4450" spans="1:10" hidden="1">
      <c r="A4450" s="10" t="s">
        <v>82</v>
      </c>
      <c r="B4450" s="10" t="s">
        <v>81</v>
      </c>
      <c r="C4450" s="10" t="s">
        <v>511</v>
      </c>
      <c r="D4450" s="10">
        <v>2032</v>
      </c>
      <c r="E4450" s="10" t="s">
        <v>82</v>
      </c>
      <c r="F4450" s="10">
        <v>1949</v>
      </c>
      <c r="G4450" s="10">
        <v>1570</v>
      </c>
      <c r="H4450" s="10" t="s">
        <v>292</v>
      </c>
      <c r="I4450" s="10" t="str">
        <f>_xlfn.XLOOKUP(E4450,Country_MZ[MARKET_NODE],Country_MZ[COUNTRY_NAME])</f>
        <v>SERBIA</v>
      </c>
      <c r="J4450" s="10" t="str">
        <f>_xlfn.XLOOKUP(A4450,Country_MZ[MARKET_NODE],Country_MZ[COUNTRY_NAME])</f>
        <v>SERBIA</v>
      </c>
    </row>
    <row r="4451" spans="1:10" hidden="1">
      <c r="A4451" s="10" t="s">
        <v>82</v>
      </c>
      <c r="B4451" s="10" t="s">
        <v>81</v>
      </c>
      <c r="C4451" s="10" t="s">
        <v>511</v>
      </c>
      <c r="D4451" s="10">
        <v>2033</v>
      </c>
      <c r="E4451" s="10" t="s">
        <v>81</v>
      </c>
      <c r="F4451" s="10">
        <v>2000</v>
      </c>
      <c r="G4451" s="10">
        <v>2000</v>
      </c>
      <c r="H4451" s="10" t="s">
        <v>291</v>
      </c>
      <c r="I4451" s="10" t="str">
        <f>_xlfn.XLOOKUP(E4451,Country_MZ[MARKET_NODE],Country_MZ[COUNTRY_NAME])</f>
        <v>ROMANIA</v>
      </c>
      <c r="J4451" s="10" t="str">
        <f>_xlfn.XLOOKUP(A4451,Country_MZ[MARKET_NODE],Country_MZ[COUNTRY_NAME])</f>
        <v>SERBIA</v>
      </c>
    </row>
    <row r="4452" spans="1:10" hidden="1">
      <c r="A4452" s="10" t="s">
        <v>82</v>
      </c>
      <c r="B4452" s="10" t="s">
        <v>81</v>
      </c>
      <c r="C4452" s="10" t="s">
        <v>511</v>
      </c>
      <c r="D4452" s="10">
        <v>2033</v>
      </c>
      <c r="E4452" s="10" t="s">
        <v>82</v>
      </c>
      <c r="F4452" s="10">
        <v>1949</v>
      </c>
      <c r="G4452" s="10">
        <v>1570</v>
      </c>
      <c r="H4452" s="10" t="s">
        <v>292</v>
      </c>
      <c r="I4452" s="10" t="str">
        <f>_xlfn.XLOOKUP(E4452,Country_MZ[MARKET_NODE],Country_MZ[COUNTRY_NAME])</f>
        <v>SERBIA</v>
      </c>
      <c r="J4452" s="10" t="str">
        <f>_xlfn.XLOOKUP(A4452,Country_MZ[MARKET_NODE],Country_MZ[COUNTRY_NAME])</f>
        <v>SERBIA</v>
      </c>
    </row>
    <row r="4453" spans="1:10" hidden="1">
      <c r="A4453" s="10" t="s">
        <v>82</v>
      </c>
      <c r="B4453" s="10" t="s">
        <v>81</v>
      </c>
      <c r="C4453" s="10" t="s">
        <v>511</v>
      </c>
      <c r="D4453" s="10">
        <v>2034</v>
      </c>
      <c r="E4453" s="10" t="s">
        <v>81</v>
      </c>
      <c r="F4453" s="10">
        <v>2000</v>
      </c>
      <c r="G4453" s="10">
        <v>2000</v>
      </c>
      <c r="H4453" s="10" t="s">
        <v>291</v>
      </c>
      <c r="I4453" s="10" t="str">
        <f>_xlfn.XLOOKUP(E4453,Country_MZ[MARKET_NODE],Country_MZ[COUNTRY_NAME])</f>
        <v>ROMANIA</v>
      </c>
      <c r="J4453" s="10" t="str">
        <f>_xlfn.XLOOKUP(A4453,Country_MZ[MARKET_NODE],Country_MZ[COUNTRY_NAME])</f>
        <v>SERBIA</v>
      </c>
    </row>
    <row r="4454" spans="1:10" hidden="1">
      <c r="A4454" s="10" t="s">
        <v>82</v>
      </c>
      <c r="B4454" s="10" t="s">
        <v>81</v>
      </c>
      <c r="C4454" s="10" t="s">
        <v>511</v>
      </c>
      <c r="D4454" s="10">
        <v>2034</v>
      </c>
      <c r="E4454" s="10" t="s">
        <v>82</v>
      </c>
      <c r="F4454" s="10">
        <v>1949</v>
      </c>
      <c r="G4454" s="10">
        <v>1570</v>
      </c>
      <c r="H4454" s="10" t="s">
        <v>292</v>
      </c>
      <c r="I4454" s="10" t="str">
        <f>_xlfn.XLOOKUP(E4454,Country_MZ[MARKET_NODE],Country_MZ[COUNTRY_NAME])</f>
        <v>SERBIA</v>
      </c>
      <c r="J4454" s="10" t="str">
        <f>_xlfn.XLOOKUP(A4454,Country_MZ[MARKET_NODE],Country_MZ[COUNTRY_NAME])</f>
        <v>SERBIA</v>
      </c>
    </row>
    <row r="4455" spans="1:10" hidden="1">
      <c r="A4455" s="10" t="s">
        <v>82</v>
      </c>
      <c r="B4455" s="10" t="s">
        <v>81</v>
      </c>
      <c r="C4455" s="10" t="s">
        <v>511</v>
      </c>
      <c r="D4455" s="10">
        <v>2035</v>
      </c>
      <c r="E4455" s="10" t="s">
        <v>81</v>
      </c>
      <c r="F4455" s="10">
        <v>2000</v>
      </c>
      <c r="G4455" s="10">
        <v>2000</v>
      </c>
      <c r="H4455" s="10" t="s">
        <v>291</v>
      </c>
      <c r="I4455" s="10" t="str">
        <f>_xlfn.XLOOKUP(E4455,Country_MZ[MARKET_NODE],Country_MZ[COUNTRY_NAME])</f>
        <v>ROMANIA</v>
      </c>
      <c r="J4455" s="10" t="str">
        <f>_xlfn.XLOOKUP(A4455,Country_MZ[MARKET_NODE],Country_MZ[COUNTRY_NAME])</f>
        <v>SERBIA</v>
      </c>
    </row>
    <row r="4456" spans="1:10" hidden="1">
      <c r="A4456" s="10" t="s">
        <v>82</v>
      </c>
      <c r="B4456" s="10" t="s">
        <v>81</v>
      </c>
      <c r="C4456" s="10" t="s">
        <v>511</v>
      </c>
      <c r="D4456" s="10">
        <v>2035</v>
      </c>
      <c r="E4456" s="10" t="s">
        <v>82</v>
      </c>
      <c r="F4456" s="10">
        <v>1949</v>
      </c>
      <c r="G4456" s="10">
        <v>1570</v>
      </c>
      <c r="H4456" s="10" t="s">
        <v>292</v>
      </c>
      <c r="I4456" s="10" t="str">
        <f>_xlfn.XLOOKUP(E4456,Country_MZ[MARKET_NODE],Country_MZ[COUNTRY_NAME])</f>
        <v>SERBIA</v>
      </c>
      <c r="J4456" s="10" t="str">
        <f>_xlfn.XLOOKUP(A4456,Country_MZ[MARKET_NODE],Country_MZ[COUNTRY_NAME])</f>
        <v>SERBIA</v>
      </c>
    </row>
    <row r="4457" spans="1:10" hidden="1">
      <c r="A4457" s="10" t="s">
        <v>83</v>
      </c>
      <c r="B4457" s="10" t="s">
        <v>49</v>
      </c>
      <c r="C4457" s="10" t="s">
        <v>512</v>
      </c>
      <c r="D4457" s="10">
        <v>2025</v>
      </c>
      <c r="E4457" s="10" t="s">
        <v>49</v>
      </c>
      <c r="F4457" s="10">
        <v>1200</v>
      </c>
      <c r="G4457" s="10">
        <v>1200</v>
      </c>
      <c r="H4457" s="10" t="s">
        <v>291</v>
      </c>
      <c r="I4457" s="10" t="str">
        <f>_xlfn.XLOOKUP(E4457,Country_MZ[MARKET_NODE],Country_MZ[COUNTRY_NAME])</f>
        <v>FINLAND</v>
      </c>
      <c r="J4457" s="10" t="str">
        <f>_xlfn.XLOOKUP(A4457,Country_MZ[MARKET_NODE],Country_MZ[COUNTRY_NAME])</f>
        <v>SWEDEN</v>
      </c>
    </row>
    <row r="4458" spans="1:10" hidden="1">
      <c r="A4458" s="10" t="s">
        <v>83</v>
      </c>
      <c r="B4458" s="10" t="s">
        <v>49</v>
      </c>
      <c r="C4458" s="10" t="s">
        <v>512</v>
      </c>
      <c r="D4458" s="10">
        <v>2025</v>
      </c>
      <c r="E4458" s="10" t="s">
        <v>83</v>
      </c>
      <c r="F4458" s="10">
        <v>2000</v>
      </c>
      <c r="G4458" s="10">
        <v>2000</v>
      </c>
      <c r="H4458" s="10" t="s">
        <v>291</v>
      </c>
      <c r="I4458" s="10" t="str">
        <f>_xlfn.XLOOKUP(E4458,Country_MZ[MARKET_NODE],Country_MZ[COUNTRY_NAME])</f>
        <v>SWEDEN</v>
      </c>
      <c r="J4458" s="10" t="str">
        <f>_xlfn.XLOOKUP(A4458,Country_MZ[MARKET_NODE],Country_MZ[COUNTRY_NAME])</f>
        <v>SWEDEN</v>
      </c>
    </row>
    <row r="4459" spans="1:10" hidden="1">
      <c r="A4459" s="10" t="s">
        <v>83</v>
      </c>
      <c r="B4459" s="10" t="s">
        <v>49</v>
      </c>
      <c r="C4459" s="10" t="s">
        <v>512</v>
      </c>
      <c r="D4459" s="10">
        <v>2026</v>
      </c>
      <c r="E4459" s="10" t="s">
        <v>49</v>
      </c>
      <c r="F4459" s="10">
        <v>2000</v>
      </c>
      <c r="G4459" s="10">
        <v>2000</v>
      </c>
      <c r="H4459" s="10" t="s">
        <v>291</v>
      </c>
      <c r="I4459" s="10" t="str">
        <f>_xlfn.XLOOKUP(E4459,Country_MZ[MARKET_NODE],Country_MZ[COUNTRY_NAME])</f>
        <v>FINLAND</v>
      </c>
      <c r="J4459" s="10" t="str">
        <f>_xlfn.XLOOKUP(A4459,Country_MZ[MARKET_NODE],Country_MZ[COUNTRY_NAME])</f>
        <v>SWEDEN</v>
      </c>
    </row>
    <row r="4460" spans="1:10" hidden="1">
      <c r="A4460" s="10" t="s">
        <v>83</v>
      </c>
      <c r="B4460" s="10" t="s">
        <v>49</v>
      </c>
      <c r="C4460" s="10" t="s">
        <v>512</v>
      </c>
      <c r="D4460" s="10">
        <v>2026</v>
      </c>
      <c r="E4460" s="10" t="s">
        <v>83</v>
      </c>
      <c r="F4460" s="10">
        <v>2000</v>
      </c>
      <c r="G4460" s="10">
        <v>2000</v>
      </c>
      <c r="H4460" s="10" t="s">
        <v>291</v>
      </c>
      <c r="I4460" s="10" t="str">
        <f>_xlfn.XLOOKUP(E4460,Country_MZ[MARKET_NODE],Country_MZ[COUNTRY_NAME])</f>
        <v>SWEDEN</v>
      </c>
      <c r="J4460" s="10" t="str">
        <f>_xlfn.XLOOKUP(A4460,Country_MZ[MARKET_NODE],Country_MZ[COUNTRY_NAME])</f>
        <v>SWEDEN</v>
      </c>
    </row>
    <row r="4461" spans="1:10" hidden="1">
      <c r="A4461" s="10" t="s">
        <v>83</v>
      </c>
      <c r="B4461" s="10" t="s">
        <v>49</v>
      </c>
      <c r="C4461" s="10" t="s">
        <v>512</v>
      </c>
      <c r="D4461" s="10">
        <v>2027</v>
      </c>
      <c r="E4461" s="10" t="s">
        <v>49</v>
      </c>
      <c r="F4461" s="10">
        <v>2000</v>
      </c>
      <c r="G4461" s="10">
        <v>2000</v>
      </c>
      <c r="H4461" s="10" t="s">
        <v>291</v>
      </c>
      <c r="I4461" s="10" t="str">
        <f>_xlfn.XLOOKUP(E4461,Country_MZ[MARKET_NODE],Country_MZ[COUNTRY_NAME])</f>
        <v>FINLAND</v>
      </c>
      <c r="J4461" s="10" t="str">
        <f>_xlfn.XLOOKUP(A4461,Country_MZ[MARKET_NODE],Country_MZ[COUNTRY_NAME])</f>
        <v>SWEDEN</v>
      </c>
    </row>
    <row r="4462" spans="1:10" hidden="1">
      <c r="A4462" s="10" t="s">
        <v>83</v>
      </c>
      <c r="B4462" s="10" t="s">
        <v>49</v>
      </c>
      <c r="C4462" s="10" t="s">
        <v>512</v>
      </c>
      <c r="D4462" s="10">
        <v>2027</v>
      </c>
      <c r="E4462" s="10" t="s">
        <v>83</v>
      </c>
      <c r="F4462" s="10">
        <v>2000</v>
      </c>
      <c r="G4462" s="10">
        <v>2000</v>
      </c>
      <c r="H4462" s="10" t="s">
        <v>291</v>
      </c>
      <c r="I4462" s="10" t="str">
        <f>_xlfn.XLOOKUP(E4462,Country_MZ[MARKET_NODE],Country_MZ[COUNTRY_NAME])</f>
        <v>SWEDEN</v>
      </c>
      <c r="J4462" s="10" t="str">
        <f>_xlfn.XLOOKUP(A4462,Country_MZ[MARKET_NODE],Country_MZ[COUNTRY_NAME])</f>
        <v>SWEDEN</v>
      </c>
    </row>
    <row r="4463" spans="1:10" hidden="1">
      <c r="A4463" s="10" t="s">
        <v>83</v>
      </c>
      <c r="B4463" s="10" t="s">
        <v>49</v>
      </c>
      <c r="C4463" s="10" t="s">
        <v>512</v>
      </c>
      <c r="D4463" s="10">
        <v>2028</v>
      </c>
      <c r="E4463" s="10" t="s">
        <v>49</v>
      </c>
      <c r="F4463" s="10">
        <v>2000</v>
      </c>
      <c r="G4463" s="10">
        <v>2000</v>
      </c>
      <c r="H4463" s="10" t="s">
        <v>291</v>
      </c>
      <c r="I4463" s="10" t="str">
        <f>_xlfn.XLOOKUP(E4463,Country_MZ[MARKET_NODE],Country_MZ[COUNTRY_NAME])</f>
        <v>FINLAND</v>
      </c>
      <c r="J4463" s="10" t="str">
        <f>_xlfn.XLOOKUP(A4463,Country_MZ[MARKET_NODE],Country_MZ[COUNTRY_NAME])</f>
        <v>SWEDEN</v>
      </c>
    </row>
    <row r="4464" spans="1:10" hidden="1">
      <c r="A4464" s="10" t="s">
        <v>83</v>
      </c>
      <c r="B4464" s="10" t="s">
        <v>49</v>
      </c>
      <c r="C4464" s="10" t="s">
        <v>512</v>
      </c>
      <c r="D4464" s="10">
        <v>2028</v>
      </c>
      <c r="E4464" s="10" t="s">
        <v>83</v>
      </c>
      <c r="F4464" s="10">
        <v>2000</v>
      </c>
      <c r="G4464" s="10">
        <v>2000</v>
      </c>
      <c r="H4464" s="10" t="s">
        <v>291</v>
      </c>
      <c r="I4464" s="10" t="str">
        <f>_xlfn.XLOOKUP(E4464,Country_MZ[MARKET_NODE],Country_MZ[COUNTRY_NAME])</f>
        <v>SWEDEN</v>
      </c>
      <c r="J4464" s="10" t="str">
        <f>_xlfn.XLOOKUP(A4464,Country_MZ[MARKET_NODE],Country_MZ[COUNTRY_NAME])</f>
        <v>SWEDEN</v>
      </c>
    </row>
    <row r="4465" spans="1:10" hidden="1">
      <c r="A4465" s="10" t="s">
        <v>83</v>
      </c>
      <c r="B4465" s="10" t="s">
        <v>49</v>
      </c>
      <c r="C4465" s="10" t="s">
        <v>512</v>
      </c>
      <c r="D4465" s="10">
        <v>2029</v>
      </c>
      <c r="E4465" s="10" t="s">
        <v>49</v>
      </c>
      <c r="F4465" s="10">
        <v>2000</v>
      </c>
      <c r="G4465" s="10">
        <v>2000</v>
      </c>
      <c r="H4465" s="10" t="s">
        <v>291</v>
      </c>
      <c r="I4465" s="10" t="str">
        <f>_xlfn.XLOOKUP(E4465,Country_MZ[MARKET_NODE],Country_MZ[COUNTRY_NAME])</f>
        <v>FINLAND</v>
      </c>
      <c r="J4465" s="10" t="str">
        <f>_xlfn.XLOOKUP(A4465,Country_MZ[MARKET_NODE],Country_MZ[COUNTRY_NAME])</f>
        <v>SWEDEN</v>
      </c>
    </row>
    <row r="4466" spans="1:10" hidden="1">
      <c r="A4466" s="10" t="s">
        <v>83</v>
      </c>
      <c r="B4466" s="10" t="s">
        <v>49</v>
      </c>
      <c r="C4466" s="10" t="s">
        <v>512</v>
      </c>
      <c r="D4466" s="10">
        <v>2029</v>
      </c>
      <c r="E4466" s="10" t="s">
        <v>83</v>
      </c>
      <c r="F4466" s="10">
        <v>2000</v>
      </c>
      <c r="G4466" s="10">
        <v>2000</v>
      </c>
      <c r="H4466" s="10" t="s">
        <v>291</v>
      </c>
      <c r="I4466" s="10" t="str">
        <f>_xlfn.XLOOKUP(E4466,Country_MZ[MARKET_NODE],Country_MZ[COUNTRY_NAME])</f>
        <v>SWEDEN</v>
      </c>
      <c r="J4466" s="10" t="str">
        <f>_xlfn.XLOOKUP(A4466,Country_MZ[MARKET_NODE],Country_MZ[COUNTRY_NAME])</f>
        <v>SWEDEN</v>
      </c>
    </row>
    <row r="4467" spans="1:10" hidden="1">
      <c r="A4467" s="10" t="s">
        <v>83</v>
      </c>
      <c r="B4467" s="10" t="s">
        <v>49</v>
      </c>
      <c r="C4467" s="10" t="s">
        <v>512</v>
      </c>
      <c r="D4467" s="10">
        <v>2030</v>
      </c>
      <c r="E4467" s="10" t="s">
        <v>49</v>
      </c>
      <c r="F4467" s="10">
        <v>2000</v>
      </c>
      <c r="G4467" s="10">
        <v>2000</v>
      </c>
      <c r="H4467" s="10" t="s">
        <v>291</v>
      </c>
      <c r="I4467" s="10" t="str">
        <f>_xlfn.XLOOKUP(E4467,Country_MZ[MARKET_NODE],Country_MZ[COUNTRY_NAME])</f>
        <v>FINLAND</v>
      </c>
      <c r="J4467" s="10" t="str">
        <f>_xlfn.XLOOKUP(A4467,Country_MZ[MARKET_NODE],Country_MZ[COUNTRY_NAME])</f>
        <v>SWEDEN</v>
      </c>
    </row>
    <row r="4468" spans="1:10" hidden="1">
      <c r="A4468" s="10" t="s">
        <v>83</v>
      </c>
      <c r="B4468" s="10" t="s">
        <v>49</v>
      </c>
      <c r="C4468" s="10" t="s">
        <v>512</v>
      </c>
      <c r="D4468" s="10">
        <v>2030</v>
      </c>
      <c r="E4468" s="10" t="s">
        <v>83</v>
      </c>
      <c r="F4468" s="10">
        <v>2000</v>
      </c>
      <c r="G4468" s="10">
        <v>2000</v>
      </c>
      <c r="H4468" s="10" t="s">
        <v>291</v>
      </c>
      <c r="I4468" s="10" t="str">
        <f>_xlfn.XLOOKUP(E4468,Country_MZ[MARKET_NODE],Country_MZ[COUNTRY_NAME])</f>
        <v>SWEDEN</v>
      </c>
      <c r="J4468" s="10" t="str">
        <f>_xlfn.XLOOKUP(A4468,Country_MZ[MARKET_NODE],Country_MZ[COUNTRY_NAME])</f>
        <v>SWEDEN</v>
      </c>
    </row>
    <row r="4469" spans="1:10" hidden="1">
      <c r="A4469" s="10" t="s">
        <v>83</v>
      </c>
      <c r="B4469" s="10" t="s">
        <v>49</v>
      </c>
      <c r="C4469" s="10" t="s">
        <v>512</v>
      </c>
      <c r="D4469" s="10">
        <v>2031</v>
      </c>
      <c r="E4469" s="10" t="s">
        <v>49</v>
      </c>
      <c r="F4469" s="10">
        <v>2000</v>
      </c>
      <c r="G4469" s="10">
        <v>2000</v>
      </c>
      <c r="H4469" s="10" t="s">
        <v>291</v>
      </c>
      <c r="I4469" s="10" t="str">
        <f>_xlfn.XLOOKUP(E4469,Country_MZ[MARKET_NODE],Country_MZ[COUNTRY_NAME])</f>
        <v>FINLAND</v>
      </c>
      <c r="J4469" s="10" t="str">
        <f>_xlfn.XLOOKUP(A4469,Country_MZ[MARKET_NODE],Country_MZ[COUNTRY_NAME])</f>
        <v>SWEDEN</v>
      </c>
    </row>
    <row r="4470" spans="1:10" hidden="1">
      <c r="A4470" s="10" t="s">
        <v>83</v>
      </c>
      <c r="B4470" s="10" t="s">
        <v>49</v>
      </c>
      <c r="C4470" s="10" t="s">
        <v>512</v>
      </c>
      <c r="D4470" s="10">
        <v>2031</v>
      </c>
      <c r="E4470" s="10" t="s">
        <v>83</v>
      </c>
      <c r="F4470" s="10">
        <v>2000</v>
      </c>
      <c r="G4470" s="10">
        <v>2000</v>
      </c>
      <c r="H4470" s="10" t="s">
        <v>291</v>
      </c>
      <c r="I4470" s="10" t="str">
        <f>_xlfn.XLOOKUP(E4470,Country_MZ[MARKET_NODE],Country_MZ[COUNTRY_NAME])</f>
        <v>SWEDEN</v>
      </c>
      <c r="J4470" s="10" t="str">
        <f>_xlfn.XLOOKUP(A4470,Country_MZ[MARKET_NODE],Country_MZ[COUNTRY_NAME])</f>
        <v>SWEDEN</v>
      </c>
    </row>
    <row r="4471" spans="1:10" hidden="1">
      <c r="A4471" s="10" t="s">
        <v>83</v>
      </c>
      <c r="B4471" s="10" t="s">
        <v>49</v>
      </c>
      <c r="C4471" s="10" t="s">
        <v>512</v>
      </c>
      <c r="D4471" s="10">
        <v>2032</v>
      </c>
      <c r="E4471" s="10" t="s">
        <v>49</v>
      </c>
      <c r="F4471" s="10">
        <v>2000</v>
      </c>
      <c r="G4471" s="10">
        <v>2000</v>
      </c>
      <c r="H4471" s="10" t="s">
        <v>291</v>
      </c>
      <c r="I4471" s="10" t="str">
        <f>_xlfn.XLOOKUP(E4471,Country_MZ[MARKET_NODE],Country_MZ[COUNTRY_NAME])</f>
        <v>FINLAND</v>
      </c>
      <c r="J4471" s="10" t="str">
        <f>_xlfn.XLOOKUP(A4471,Country_MZ[MARKET_NODE],Country_MZ[COUNTRY_NAME])</f>
        <v>SWEDEN</v>
      </c>
    </row>
    <row r="4472" spans="1:10" hidden="1">
      <c r="A4472" s="10" t="s">
        <v>83</v>
      </c>
      <c r="B4472" s="10" t="s">
        <v>49</v>
      </c>
      <c r="C4472" s="10" t="s">
        <v>512</v>
      </c>
      <c r="D4472" s="10">
        <v>2032</v>
      </c>
      <c r="E4472" s="10" t="s">
        <v>83</v>
      </c>
      <c r="F4472" s="10">
        <v>2000</v>
      </c>
      <c r="G4472" s="10">
        <v>2000</v>
      </c>
      <c r="H4472" s="10" t="s">
        <v>291</v>
      </c>
      <c r="I4472" s="10" t="str">
        <f>_xlfn.XLOOKUP(E4472,Country_MZ[MARKET_NODE],Country_MZ[COUNTRY_NAME])</f>
        <v>SWEDEN</v>
      </c>
      <c r="J4472" s="10" t="str">
        <f>_xlfn.XLOOKUP(A4472,Country_MZ[MARKET_NODE],Country_MZ[COUNTRY_NAME])</f>
        <v>SWEDEN</v>
      </c>
    </row>
    <row r="4473" spans="1:10" hidden="1">
      <c r="A4473" s="10" t="s">
        <v>83</v>
      </c>
      <c r="B4473" s="10" t="s">
        <v>49</v>
      </c>
      <c r="C4473" s="10" t="s">
        <v>512</v>
      </c>
      <c r="D4473" s="10">
        <v>2033</v>
      </c>
      <c r="E4473" s="10" t="s">
        <v>49</v>
      </c>
      <c r="F4473" s="10">
        <v>2800</v>
      </c>
      <c r="G4473" s="10">
        <v>2800</v>
      </c>
      <c r="H4473" s="10" t="s">
        <v>291</v>
      </c>
      <c r="I4473" s="10" t="str">
        <f>_xlfn.XLOOKUP(E4473,Country_MZ[MARKET_NODE],Country_MZ[COUNTRY_NAME])</f>
        <v>FINLAND</v>
      </c>
      <c r="J4473" s="10" t="str">
        <f>_xlfn.XLOOKUP(A4473,Country_MZ[MARKET_NODE],Country_MZ[COUNTRY_NAME])</f>
        <v>SWEDEN</v>
      </c>
    </row>
    <row r="4474" spans="1:10" hidden="1">
      <c r="A4474" s="10" t="s">
        <v>83</v>
      </c>
      <c r="B4474" s="10" t="s">
        <v>49</v>
      </c>
      <c r="C4474" s="10" t="s">
        <v>512</v>
      </c>
      <c r="D4474" s="10">
        <v>2033</v>
      </c>
      <c r="E4474" s="10" t="s">
        <v>83</v>
      </c>
      <c r="F4474" s="10">
        <v>2800</v>
      </c>
      <c r="G4474" s="10">
        <v>2800</v>
      </c>
      <c r="H4474" s="10" t="s">
        <v>291</v>
      </c>
      <c r="I4474" s="10" t="str">
        <f>_xlfn.XLOOKUP(E4474,Country_MZ[MARKET_NODE],Country_MZ[COUNTRY_NAME])</f>
        <v>SWEDEN</v>
      </c>
      <c r="J4474" s="10" t="str">
        <f>_xlfn.XLOOKUP(A4474,Country_MZ[MARKET_NODE],Country_MZ[COUNTRY_NAME])</f>
        <v>SWEDEN</v>
      </c>
    </row>
    <row r="4475" spans="1:10" hidden="1">
      <c r="A4475" s="10" t="s">
        <v>83</v>
      </c>
      <c r="B4475" s="10" t="s">
        <v>49</v>
      </c>
      <c r="C4475" s="10" t="s">
        <v>512</v>
      </c>
      <c r="D4475" s="10">
        <v>2034</v>
      </c>
      <c r="E4475" s="10" t="s">
        <v>49</v>
      </c>
      <c r="F4475" s="10">
        <v>2800</v>
      </c>
      <c r="G4475" s="10">
        <v>2800</v>
      </c>
      <c r="H4475" s="10" t="s">
        <v>291</v>
      </c>
      <c r="I4475" s="10" t="str">
        <f>_xlfn.XLOOKUP(E4475,Country_MZ[MARKET_NODE],Country_MZ[COUNTRY_NAME])</f>
        <v>FINLAND</v>
      </c>
      <c r="J4475" s="10" t="str">
        <f>_xlfn.XLOOKUP(A4475,Country_MZ[MARKET_NODE],Country_MZ[COUNTRY_NAME])</f>
        <v>SWEDEN</v>
      </c>
    </row>
    <row r="4476" spans="1:10" hidden="1">
      <c r="A4476" s="10" t="s">
        <v>83</v>
      </c>
      <c r="B4476" s="10" t="s">
        <v>49</v>
      </c>
      <c r="C4476" s="10" t="s">
        <v>512</v>
      </c>
      <c r="D4476" s="10">
        <v>2034</v>
      </c>
      <c r="E4476" s="10" t="s">
        <v>83</v>
      </c>
      <c r="F4476" s="10">
        <v>2800</v>
      </c>
      <c r="G4476" s="10">
        <v>2800</v>
      </c>
      <c r="H4476" s="10" t="s">
        <v>291</v>
      </c>
      <c r="I4476" s="10" t="str">
        <f>_xlfn.XLOOKUP(E4476,Country_MZ[MARKET_NODE],Country_MZ[COUNTRY_NAME])</f>
        <v>SWEDEN</v>
      </c>
      <c r="J4476" s="10" t="str">
        <f>_xlfn.XLOOKUP(A4476,Country_MZ[MARKET_NODE],Country_MZ[COUNTRY_NAME])</f>
        <v>SWEDEN</v>
      </c>
    </row>
    <row r="4477" spans="1:10" hidden="1">
      <c r="A4477" s="10" t="s">
        <v>83</v>
      </c>
      <c r="B4477" s="10" t="s">
        <v>49</v>
      </c>
      <c r="C4477" s="10" t="s">
        <v>512</v>
      </c>
      <c r="D4477" s="10">
        <v>2035</v>
      </c>
      <c r="E4477" s="10" t="s">
        <v>49</v>
      </c>
      <c r="F4477" s="10">
        <v>2800</v>
      </c>
      <c r="G4477" s="10">
        <v>2800</v>
      </c>
      <c r="H4477" s="10" t="s">
        <v>291</v>
      </c>
      <c r="I4477" s="10" t="str">
        <f>_xlfn.XLOOKUP(E4477,Country_MZ[MARKET_NODE],Country_MZ[COUNTRY_NAME])</f>
        <v>FINLAND</v>
      </c>
      <c r="J4477" s="10" t="str">
        <f>_xlfn.XLOOKUP(A4477,Country_MZ[MARKET_NODE],Country_MZ[COUNTRY_NAME])</f>
        <v>SWEDEN</v>
      </c>
    </row>
    <row r="4478" spans="1:10" hidden="1">
      <c r="A4478" s="10" t="s">
        <v>83</v>
      </c>
      <c r="B4478" s="10" t="s">
        <v>49</v>
      </c>
      <c r="C4478" s="10" t="s">
        <v>512</v>
      </c>
      <c r="D4478" s="10">
        <v>2035</v>
      </c>
      <c r="E4478" s="10" t="s">
        <v>83</v>
      </c>
      <c r="F4478" s="10">
        <v>2800</v>
      </c>
      <c r="G4478" s="10">
        <v>2800</v>
      </c>
      <c r="H4478" s="10" t="s">
        <v>291</v>
      </c>
      <c r="I4478" s="10" t="str">
        <f>_xlfn.XLOOKUP(E4478,Country_MZ[MARKET_NODE],Country_MZ[COUNTRY_NAME])</f>
        <v>SWEDEN</v>
      </c>
      <c r="J4478" s="10" t="str">
        <f>_xlfn.XLOOKUP(A4478,Country_MZ[MARKET_NODE],Country_MZ[COUNTRY_NAME])</f>
        <v>SWEDEN</v>
      </c>
    </row>
    <row r="4479" spans="1:10" hidden="1">
      <c r="A4479" s="10" t="s">
        <v>83</v>
      </c>
      <c r="B4479" s="10" t="s">
        <v>75</v>
      </c>
      <c r="C4479" s="10" t="s">
        <v>513</v>
      </c>
      <c r="D4479" s="10">
        <v>2025</v>
      </c>
      <c r="E4479" s="10" t="s">
        <v>75</v>
      </c>
      <c r="F4479" s="10">
        <v>600</v>
      </c>
      <c r="G4479" s="10">
        <v>600</v>
      </c>
      <c r="H4479" s="10" t="s">
        <v>291</v>
      </c>
      <c r="I4479" s="10" t="str">
        <f>_xlfn.XLOOKUP(E4479,Country_MZ[MARKET_NODE],Country_MZ[COUNTRY_NAME])</f>
        <v>NORWAY</v>
      </c>
      <c r="J4479" s="10" t="str">
        <f>_xlfn.XLOOKUP(A4479,Country_MZ[MARKET_NODE],Country_MZ[COUNTRY_NAME])</f>
        <v>SWEDEN</v>
      </c>
    </row>
    <row r="4480" spans="1:10" hidden="1">
      <c r="A4480" s="10" t="s">
        <v>83</v>
      </c>
      <c r="B4480" s="10" t="s">
        <v>75</v>
      </c>
      <c r="C4480" s="10" t="s">
        <v>513</v>
      </c>
      <c r="D4480" s="10">
        <v>2025</v>
      </c>
      <c r="E4480" s="10" t="s">
        <v>83</v>
      </c>
      <c r="F4480" s="10">
        <v>600</v>
      </c>
      <c r="G4480" s="10">
        <v>600</v>
      </c>
      <c r="H4480" s="10" t="s">
        <v>291</v>
      </c>
      <c r="I4480" s="10" t="str">
        <f>_xlfn.XLOOKUP(E4480,Country_MZ[MARKET_NODE],Country_MZ[COUNTRY_NAME])</f>
        <v>SWEDEN</v>
      </c>
      <c r="J4480" s="10" t="str">
        <f>_xlfn.XLOOKUP(A4480,Country_MZ[MARKET_NODE],Country_MZ[COUNTRY_NAME])</f>
        <v>SWEDEN</v>
      </c>
    </row>
    <row r="4481" spans="1:10" hidden="1">
      <c r="A4481" s="10" t="s">
        <v>83</v>
      </c>
      <c r="B4481" s="10" t="s">
        <v>75</v>
      </c>
      <c r="C4481" s="10" t="s">
        <v>513</v>
      </c>
      <c r="D4481" s="10">
        <v>2026</v>
      </c>
      <c r="E4481" s="10" t="s">
        <v>75</v>
      </c>
      <c r="F4481" s="10">
        <v>600</v>
      </c>
      <c r="G4481" s="10">
        <v>600</v>
      </c>
      <c r="H4481" s="10" t="s">
        <v>291</v>
      </c>
      <c r="I4481" s="10" t="str">
        <f>_xlfn.XLOOKUP(E4481,Country_MZ[MARKET_NODE],Country_MZ[COUNTRY_NAME])</f>
        <v>NORWAY</v>
      </c>
      <c r="J4481" s="10" t="str">
        <f>_xlfn.XLOOKUP(A4481,Country_MZ[MARKET_NODE],Country_MZ[COUNTRY_NAME])</f>
        <v>SWEDEN</v>
      </c>
    </row>
    <row r="4482" spans="1:10" hidden="1">
      <c r="A4482" s="10" t="s">
        <v>83</v>
      </c>
      <c r="B4482" s="10" t="s">
        <v>75</v>
      </c>
      <c r="C4482" s="10" t="s">
        <v>513</v>
      </c>
      <c r="D4482" s="10">
        <v>2026</v>
      </c>
      <c r="E4482" s="10" t="s">
        <v>83</v>
      </c>
      <c r="F4482" s="10">
        <v>600</v>
      </c>
      <c r="G4482" s="10">
        <v>600</v>
      </c>
      <c r="H4482" s="10" t="s">
        <v>291</v>
      </c>
      <c r="I4482" s="10" t="str">
        <f>_xlfn.XLOOKUP(E4482,Country_MZ[MARKET_NODE],Country_MZ[COUNTRY_NAME])</f>
        <v>SWEDEN</v>
      </c>
      <c r="J4482" s="10" t="str">
        <f>_xlfn.XLOOKUP(A4482,Country_MZ[MARKET_NODE],Country_MZ[COUNTRY_NAME])</f>
        <v>SWEDEN</v>
      </c>
    </row>
    <row r="4483" spans="1:10" hidden="1">
      <c r="A4483" s="10" t="s">
        <v>83</v>
      </c>
      <c r="B4483" s="10" t="s">
        <v>75</v>
      </c>
      <c r="C4483" s="10" t="s">
        <v>513</v>
      </c>
      <c r="D4483" s="10">
        <v>2027</v>
      </c>
      <c r="E4483" s="10" t="s">
        <v>75</v>
      </c>
      <c r="F4483" s="10">
        <v>600</v>
      </c>
      <c r="G4483" s="10">
        <v>600</v>
      </c>
      <c r="H4483" s="10" t="s">
        <v>291</v>
      </c>
      <c r="I4483" s="10" t="str">
        <f>_xlfn.XLOOKUP(E4483,Country_MZ[MARKET_NODE],Country_MZ[COUNTRY_NAME])</f>
        <v>NORWAY</v>
      </c>
      <c r="J4483" s="10" t="str">
        <f>_xlfn.XLOOKUP(A4483,Country_MZ[MARKET_NODE],Country_MZ[COUNTRY_NAME])</f>
        <v>SWEDEN</v>
      </c>
    </row>
    <row r="4484" spans="1:10" hidden="1">
      <c r="A4484" s="10" t="s">
        <v>83</v>
      </c>
      <c r="B4484" s="10" t="s">
        <v>75</v>
      </c>
      <c r="C4484" s="10" t="s">
        <v>513</v>
      </c>
      <c r="D4484" s="10">
        <v>2027</v>
      </c>
      <c r="E4484" s="10" t="s">
        <v>83</v>
      </c>
      <c r="F4484" s="10">
        <v>600</v>
      </c>
      <c r="G4484" s="10">
        <v>600</v>
      </c>
      <c r="H4484" s="10" t="s">
        <v>291</v>
      </c>
      <c r="I4484" s="10" t="str">
        <f>_xlfn.XLOOKUP(E4484,Country_MZ[MARKET_NODE],Country_MZ[COUNTRY_NAME])</f>
        <v>SWEDEN</v>
      </c>
      <c r="J4484" s="10" t="str">
        <f>_xlfn.XLOOKUP(A4484,Country_MZ[MARKET_NODE],Country_MZ[COUNTRY_NAME])</f>
        <v>SWEDEN</v>
      </c>
    </row>
    <row r="4485" spans="1:10" hidden="1">
      <c r="A4485" s="10" t="s">
        <v>83</v>
      </c>
      <c r="B4485" s="10" t="s">
        <v>75</v>
      </c>
      <c r="C4485" s="10" t="s">
        <v>513</v>
      </c>
      <c r="D4485" s="10">
        <v>2028</v>
      </c>
      <c r="E4485" s="10" t="s">
        <v>75</v>
      </c>
      <c r="F4485" s="10">
        <v>600</v>
      </c>
      <c r="G4485" s="10">
        <v>600</v>
      </c>
      <c r="H4485" s="10" t="s">
        <v>291</v>
      </c>
      <c r="I4485" s="10" t="str">
        <f>_xlfn.XLOOKUP(E4485,Country_MZ[MARKET_NODE],Country_MZ[COUNTRY_NAME])</f>
        <v>NORWAY</v>
      </c>
      <c r="J4485" s="10" t="str">
        <f>_xlfn.XLOOKUP(A4485,Country_MZ[MARKET_NODE],Country_MZ[COUNTRY_NAME])</f>
        <v>SWEDEN</v>
      </c>
    </row>
    <row r="4486" spans="1:10" hidden="1">
      <c r="A4486" s="10" t="s">
        <v>83</v>
      </c>
      <c r="B4486" s="10" t="s">
        <v>75</v>
      </c>
      <c r="C4486" s="10" t="s">
        <v>513</v>
      </c>
      <c r="D4486" s="10">
        <v>2028</v>
      </c>
      <c r="E4486" s="10" t="s">
        <v>83</v>
      </c>
      <c r="F4486" s="10">
        <v>600</v>
      </c>
      <c r="G4486" s="10">
        <v>600</v>
      </c>
      <c r="H4486" s="10" t="s">
        <v>291</v>
      </c>
      <c r="I4486" s="10" t="str">
        <f>_xlfn.XLOOKUP(E4486,Country_MZ[MARKET_NODE],Country_MZ[COUNTRY_NAME])</f>
        <v>SWEDEN</v>
      </c>
      <c r="J4486" s="10" t="str">
        <f>_xlfn.XLOOKUP(A4486,Country_MZ[MARKET_NODE],Country_MZ[COUNTRY_NAME])</f>
        <v>SWEDEN</v>
      </c>
    </row>
    <row r="4487" spans="1:10" hidden="1">
      <c r="A4487" s="10" t="s">
        <v>83</v>
      </c>
      <c r="B4487" s="10" t="s">
        <v>75</v>
      </c>
      <c r="C4487" s="10" t="s">
        <v>513</v>
      </c>
      <c r="D4487" s="10">
        <v>2029</v>
      </c>
      <c r="E4487" s="10" t="s">
        <v>75</v>
      </c>
      <c r="F4487" s="10">
        <v>600</v>
      </c>
      <c r="G4487" s="10">
        <v>600</v>
      </c>
      <c r="H4487" s="10" t="s">
        <v>291</v>
      </c>
      <c r="I4487" s="10" t="str">
        <f>_xlfn.XLOOKUP(E4487,Country_MZ[MARKET_NODE],Country_MZ[COUNTRY_NAME])</f>
        <v>NORWAY</v>
      </c>
      <c r="J4487" s="10" t="str">
        <f>_xlfn.XLOOKUP(A4487,Country_MZ[MARKET_NODE],Country_MZ[COUNTRY_NAME])</f>
        <v>SWEDEN</v>
      </c>
    </row>
    <row r="4488" spans="1:10" hidden="1">
      <c r="A4488" s="10" t="s">
        <v>83</v>
      </c>
      <c r="B4488" s="10" t="s">
        <v>75</v>
      </c>
      <c r="C4488" s="10" t="s">
        <v>513</v>
      </c>
      <c r="D4488" s="10">
        <v>2029</v>
      </c>
      <c r="E4488" s="10" t="s">
        <v>83</v>
      </c>
      <c r="F4488" s="10">
        <v>600</v>
      </c>
      <c r="G4488" s="10">
        <v>600</v>
      </c>
      <c r="H4488" s="10" t="s">
        <v>291</v>
      </c>
      <c r="I4488" s="10" t="str">
        <f>_xlfn.XLOOKUP(E4488,Country_MZ[MARKET_NODE],Country_MZ[COUNTRY_NAME])</f>
        <v>SWEDEN</v>
      </c>
      <c r="J4488" s="10" t="str">
        <f>_xlfn.XLOOKUP(A4488,Country_MZ[MARKET_NODE],Country_MZ[COUNTRY_NAME])</f>
        <v>SWEDEN</v>
      </c>
    </row>
    <row r="4489" spans="1:10" hidden="1">
      <c r="A4489" s="10" t="s">
        <v>83</v>
      </c>
      <c r="B4489" s="10" t="s">
        <v>75</v>
      </c>
      <c r="C4489" s="10" t="s">
        <v>513</v>
      </c>
      <c r="D4489" s="10">
        <v>2030</v>
      </c>
      <c r="E4489" s="10" t="s">
        <v>75</v>
      </c>
      <c r="F4489" s="10">
        <v>600</v>
      </c>
      <c r="G4489" s="10">
        <v>600</v>
      </c>
      <c r="H4489" s="10" t="s">
        <v>291</v>
      </c>
      <c r="I4489" s="10" t="str">
        <f>_xlfn.XLOOKUP(E4489,Country_MZ[MARKET_NODE],Country_MZ[COUNTRY_NAME])</f>
        <v>NORWAY</v>
      </c>
      <c r="J4489" s="10" t="str">
        <f>_xlfn.XLOOKUP(A4489,Country_MZ[MARKET_NODE],Country_MZ[COUNTRY_NAME])</f>
        <v>SWEDEN</v>
      </c>
    </row>
    <row r="4490" spans="1:10" hidden="1">
      <c r="A4490" s="10" t="s">
        <v>83</v>
      </c>
      <c r="B4490" s="10" t="s">
        <v>75</v>
      </c>
      <c r="C4490" s="10" t="s">
        <v>513</v>
      </c>
      <c r="D4490" s="10">
        <v>2030</v>
      </c>
      <c r="E4490" s="10" t="s">
        <v>83</v>
      </c>
      <c r="F4490" s="10">
        <v>600</v>
      </c>
      <c r="G4490" s="10">
        <v>600</v>
      </c>
      <c r="H4490" s="10" t="s">
        <v>291</v>
      </c>
      <c r="I4490" s="10" t="str">
        <f>_xlfn.XLOOKUP(E4490,Country_MZ[MARKET_NODE],Country_MZ[COUNTRY_NAME])</f>
        <v>SWEDEN</v>
      </c>
      <c r="J4490" s="10" t="str">
        <f>_xlfn.XLOOKUP(A4490,Country_MZ[MARKET_NODE],Country_MZ[COUNTRY_NAME])</f>
        <v>SWEDEN</v>
      </c>
    </row>
    <row r="4491" spans="1:10" hidden="1">
      <c r="A4491" s="10" t="s">
        <v>83</v>
      </c>
      <c r="B4491" s="10" t="s">
        <v>75</v>
      </c>
      <c r="C4491" s="10" t="s">
        <v>513</v>
      </c>
      <c r="D4491" s="10">
        <v>2031</v>
      </c>
      <c r="E4491" s="10" t="s">
        <v>75</v>
      </c>
      <c r="F4491" s="10">
        <v>600</v>
      </c>
      <c r="G4491" s="10">
        <v>600</v>
      </c>
      <c r="H4491" s="10" t="s">
        <v>291</v>
      </c>
      <c r="I4491" s="10" t="str">
        <f>_xlfn.XLOOKUP(E4491,Country_MZ[MARKET_NODE],Country_MZ[COUNTRY_NAME])</f>
        <v>NORWAY</v>
      </c>
      <c r="J4491" s="10" t="str">
        <f>_xlfn.XLOOKUP(A4491,Country_MZ[MARKET_NODE],Country_MZ[COUNTRY_NAME])</f>
        <v>SWEDEN</v>
      </c>
    </row>
    <row r="4492" spans="1:10" hidden="1">
      <c r="A4492" s="10" t="s">
        <v>83</v>
      </c>
      <c r="B4492" s="10" t="s">
        <v>75</v>
      </c>
      <c r="C4492" s="10" t="s">
        <v>513</v>
      </c>
      <c r="D4492" s="10">
        <v>2031</v>
      </c>
      <c r="E4492" s="10" t="s">
        <v>83</v>
      </c>
      <c r="F4492" s="10">
        <v>600</v>
      </c>
      <c r="G4492" s="10">
        <v>600</v>
      </c>
      <c r="H4492" s="10" t="s">
        <v>291</v>
      </c>
      <c r="I4492" s="10" t="str">
        <f>_xlfn.XLOOKUP(E4492,Country_MZ[MARKET_NODE],Country_MZ[COUNTRY_NAME])</f>
        <v>SWEDEN</v>
      </c>
      <c r="J4492" s="10" t="str">
        <f>_xlfn.XLOOKUP(A4492,Country_MZ[MARKET_NODE],Country_MZ[COUNTRY_NAME])</f>
        <v>SWEDEN</v>
      </c>
    </row>
    <row r="4493" spans="1:10" hidden="1">
      <c r="A4493" s="10" t="s">
        <v>83</v>
      </c>
      <c r="B4493" s="10" t="s">
        <v>75</v>
      </c>
      <c r="C4493" s="10" t="s">
        <v>513</v>
      </c>
      <c r="D4493" s="10">
        <v>2032</v>
      </c>
      <c r="E4493" s="10" t="s">
        <v>75</v>
      </c>
      <c r="F4493" s="10">
        <v>600</v>
      </c>
      <c r="G4493" s="10">
        <v>600</v>
      </c>
      <c r="H4493" s="10" t="s">
        <v>291</v>
      </c>
      <c r="I4493" s="10" t="str">
        <f>_xlfn.XLOOKUP(E4493,Country_MZ[MARKET_NODE],Country_MZ[COUNTRY_NAME])</f>
        <v>NORWAY</v>
      </c>
      <c r="J4493" s="10" t="str">
        <f>_xlfn.XLOOKUP(A4493,Country_MZ[MARKET_NODE],Country_MZ[COUNTRY_NAME])</f>
        <v>SWEDEN</v>
      </c>
    </row>
    <row r="4494" spans="1:10" hidden="1">
      <c r="A4494" s="10" t="s">
        <v>83</v>
      </c>
      <c r="B4494" s="10" t="s">
        <v>75</v>
      </c>
      <c r="C4494" s="10" t="s">
        <v>513</v>
      </c>
      <c r="D4494" s="10">
        <v>2032</v>
      </c>
      <c r="E4494" s="10" t="s">
        <v>83</v>
      </c>
      <c r="F4494" s="10">
        <v>600</v>
      </c>
      <c r="G4494" s="10">
        <v>600</v>
      </c>
      <c r="H4494" s="10" t="s">
        <v>291</v>
      </c>
      <c r="I4494" s="10" t="str">
        <f>_xlfn.XLOOKUP(E4494,Country_MZ[MARKET_NODE],Country_MZ[COUNTRY_NAME])</f>
        <v>SWEDEN</v>
      </c>
      <c r="J4494" s="10" t="str">
        <f>_xlfn.XLOOKUP(A4494,Country_MZ[MARKET_NODE],Country_MZ[COUNTRY_NAME])</f>
        <v>SWEDEN</v>
      </c>
    </row>
    <row r="4495" spans="1:10" hidden="1">
      <c r="A4495" s="10" t="s">
        <v>83</v>
      </c>
      <c r="B4495" s="10" t="s">
        <v>75</v>
      </c>
      <c r="C4495" s="10" t="s">
        <v>513</v>
      </c>
      <c r="D4495" s="10">
        <v>2033</v>
      </c>
      <c r="E4495" s="10" t="s">
        <v>75</v>
      </c>
      <c r="F4495" s="10">
        <v>600</v>
      </c>
      <c r="G4495" s="10">
        <v>600</v>
      </c>
      <c r="H4495" s="10" t="s">
        <v>291</v>
      </c>
      <c r="I4495" s="10" t="str">
        <f>_xlfn.XLOOKUP(E4495,Country_MZ[MARKET_NODE],Country_MZ[COUNTRY_NAME])</f>
        <v>NORWAY</v>
      </c>
      <c r="J4495" s="10" t="str">
        <f>_xlfn.XLOOKUP(A4495,Country_MZ[MARKET_NODE],Country_MZ[COUNTRY_NAME])</f>
        <v>SWEDEN</v>
      </c>
    </row>
    <row r="4496" spans="1:10" hidden="1">
      <c r="A4496" s="10" t="s">
        <v>83</v>
      </c>
      <c r="B4496" s="10" t="s">
        <v>75</v>
      </c>
      <c r="C4496" s="10" t="s">
        <v>513</v>
      </c>
      <c r="D4496" s="10">
        <v>2033</v>
      </c>
      <c r="E4496" s="10" t="s">
        <v>83</v>
      </c>
      <c r="F4496" s="10">
        <v>600</v>
      </c>
      <c r="G4496" s="10">
        <v>600</v>
      </c>
      <c r="H4496" s="10" t="s">
        <v>291</v>
      </c>
      <c r="I4496" s="10" t="str">
        <f>_xlfn.XLOOKUP(E4496,Country_MZ[MARKET_NODE],Country_MZ[COUNTRY_NAME])</f>
        <v>SWEDEN</v>
      </c>
      <c r="J4496" s="10" t="str">
        <f>_xlfn.XLOOKUP(A4496,Country_MZ[MARKET_NODE],Country_MZ[COUNTRY_NAME])</f>
        <v>SWEDEN</v>
      </c>
    </row>
    <row r="4497" spans="1:10" hidden="1">
      <c r="A4497" s="10" t="s">
        <v>83</v>
      </c>
      <c r="B4497" s="10" t="s">
        <v>75</v>
      </c>
      <c r="C4497" s="10" t="s">
        <v>513</v>
      </c>
      <c r="D4497" s="10">
        <v>2034</v>
      </c>
      <c r="E4497" s="10" t="s">
        <v>75</v>
      </c>
      <c r="F4497" s="10">
        <v>600</v>
      </c>
      <c r="G4497" s="10">
        <v>600</v>
      </c>
      <c r="H4497" s="10" t="s">
        <v>291</v>
      </c>
      <c r="I4497" s="10" t="str">
        <f>_xlfn.XLOOKUP(E4497,Country_MZ[MARKET_NODE],Country_MZ[COUNTRY_NAME])</f>
        <v>NORWAY</v>
      </c>
      <c r="J4497" s="10" t="str">
        <f>_xlfn.XLOOKUP(A4497,Country_MZ[MARKET_NODE],Country_MZ[COUNTRY_NAME])</f>
        <v>SWEDEN</v>
      </c>
    </row>
    <row r="4498" spans="1:10" hidden="1">
      <c r="A4498" s="10" t="s">
        <v>83</v>
      </c>
      <c r="B4498" s="10" t="s">
        <v>75</v>
      </c>
      <c r="C4498" s="10" t="s">
        <v>513</v>
      </c>
      <c r="D4498" s="10">
        <v>2034</v>
      </c>
      <c r="E4498" s="10" t="s">
        <v>83</v>
      </c>
      <c r="F4498" s="10">
        <v>600</v>
      </c>
      <c r="G4498" s="10">
        <v>600</v>
      </c>
      <c r="H4498" s="10" t="s">
        <v>291</v>
      </c>
      <c r="I4498" s="10" t="str">
        <f>_xlfn.XLOOKUP(E4498,Country_MZ[MARKET_NODE],Country_MZ[COUNTRY_NAME])</f>
        <v>SWEDEN</v>
      </c>
      <c r="J4498" s="10" t="str">
        <f>_xlfn.XLOOKUP(A4498,Country_MZ[MARKET_NODE],Country_MZ[COUNTRY_NAME])</f>
        <v>SWEDEN</v>
      </c>
    </row>
    <row r="4499" spans="1:10" hidden="1">
      <c r="A4499" s="10" t="s">
        <v>83</v>
      </c>
      <c r="B4499" s="10" t="s">
        <v>75</v>
      </c>
      <c r="C4499" s="10" t="s">
        <v>513</v>
      </c>
      <c r="D4499" s="10">
        <v>2035</v>
      </c>
      <c r="E4499" s="10" t="s">
        <v>75</v>
      </c>
      <c r="F4499" s="10">
        <v>600</v>
      </c>
      <c r="G4499" s="10">
        <v>600</v>
      </c>
      <c r="H4499" s="10" t="s">
        <v>291</v>
      </c>
      <c r="I4499" s="10" t="str">
        <f>_xlfn.XLOOKUP(E4499,Country_MZ[MARKET_NODE],Country_MZ[COUNTRY_NAME])</f>
        <v>NORWAY</v>
      </c>
      <c r="J4499" s="10" t="str">
        <f>_xlfn.XLOOKUP(A4499,Country_MZ[MARKET_NODE],Country_MZ[COUNTRY_NAME])</f>
        <v>SWEDEN</v>
      </c>
    </row>
    <row r="4500" spans="1:10" hidden="1">
      <c r="A4500" s="10" t="s">
        <v>83</v>
      </c>
      <c r="B4500" s="10" t="s">
        <v>75</v>
      </c>
      <c r="C4500" s="10" t="s">
        <v>513</v>
      </c>
      <c r="D4500" s="10">
        <v>2035</v>
      </c>
      <c r="E4500" s="10" t="s">
        <v>83</v>
      </c>
      <c r="F4500" s="10">
        <v>600</v>
      </c>
      <c r="G4500" s="10">
        <v>600</v>
      </c>
      <c r="H4500" s="10" t="s">
        <v>291</v>
      </c>
      <c r="I4500" s="10" t="str">
        <f>_xlfn.XLOOKUP(E4500,Country_MZ[MARKET_NODE],Country_MZ[COUNTRY_NAME])</f>
        <v>SWEDEN</v>
      </c>
      <c r="J4500" s="10" t="str">
        <f>_xlfn.XLOOKUP(A4500,Country_MZ[MARKET_NODE],Country_MZ[COUNTRY_NAME])</f>
        <v>SWEDEN</v>
      </c>
    </row>
    <row r="4501" spans="1:10" hidden="1">
      <c r="A4501" s="10" t="s">
        <v>83</v>
      </c>
      <c r="B4501" s="10" t="s">
        <v>84</v>
      </c>
      <c r="C4501" s="10" t="s">
        <v>514</v>
      </c>
      <c r="D4501" s="10">
        <v>2025</v>
      </c>
      <c r="E4501" s="10" t="s">
        <v>83</v>
      </c>
      <c r="F4501" s="10">
        <v>3300</v>
      </c>
      <c r="G4501" s="10">
        <v>3300</v>
      </c>
      <c r="H4501" s="10" t="s">
        <v>291</v>
      </c>
      <c r="I4501" s="10" t="str">
        <f>_xlfn.XLOOKUP(E4501,Country_MZ[MARKET_NODE],Country_MZ[COUNTRY_NAME])</f>
        <v>SWEDEN</v>
      </c>
      <c r="J4501" s="10" t="str">
        <f>_xlfn.XLOOKUP(A4501,Country_MZ[MARKET_NODE],Country_MZ[COUNTRY_NAME])</f>
        <v>SWEDEN</v>
      </c>
    </row>
    <row r="4502" spans="1:10" hidden="1">
      <c r="A4502" s="10" t="s">
        <v>83</v>
      </c>
      <c r="B4502" s="10" t="s">
        <v>84</v>
      </c>
      <c r="C4502" s="10" t="s">
        <v>514</v>
      </c>
      <c r="D4502" s="10">
        <v>2025</v>
      </c>
      <c r="E4502" s="10" t="s">
        <v>84</v>
      </c>
      <c r="F4502" s="10">
        <v>3300</v>
      </c>
      <c r="G4502" s="10">
        <v>3300</v>
      </c>
      <c r="H4502" s="10" t="s">
        <v>291</v>
      </c>
      <c r="I4502" s="10" t="str">
        <f>_xlfn.XLOOKUP(E4502,Country_MZ[MARKET_NODE],Country_MZ[COUNTRY_NAME])</f>
        <v>SWEDEN</v>
      </c>
      <c r="J4502" s="10" t="str">
        <f>_xlfn.XLOOKUP(A4502,Country_MZ[MARKET_NODE],Country_MZ[COUNTRY_NAME])</f>
        <v>SWEDEN</v>
      </c>
    </row>
    <row r="4503" spans="1:10" hidden="1">
      <c r="A4503" s="10" t="s">
        <v>83</v>
      </c>
      <c r="B4503" s="10" t="s">
        <v>84</v>
      </c>
      <c r="C4503" s="10" t="s">
        <v>514</v>
      </c>
      <c r="D4503" s="10">
        <v>2026</v>
      </c>
      <c r="E4503" s="10" t="s">
        <v>83</v>
      </c>
      <c r="F4503" s="10">
        <v>3300</v>
      </c>
      <c r="G4503" s="10">
        <v>3300</v>
      </c>
      <c r="H4503" s="10" t="s">
        <v>291</v>
      </c>
      <c r="I4503" s="10" t="str">
        <f>_xlfn.XLOOKUP(E4503,Country_MZ[MARKET_NODE],Country_MZ[COUNTRY_NAME])</f>
        <v>SWEDEN</v>
      </c>
      <c r="J4503" s="10" t="str">
        <f>_xlfn.XLOOKUP(A4503,Country_MZ[MARKET_NODE],Country_MZ[COUNTRY_NAME])</f>
        <v>SWEDEN</v>
      </c>
    </row>
    <row r="4504" spans="1:10" hidden="1">
      <c r="A4504" s="10" t="s">
        <v>83</v>
      </c>
      <c r="B4504" s="10" t="s">
        <v>84</v>
      </c>
      <c r="C4504" s="10" t="s">
        <v>514</v>
      </c>
      <c r="D4504" s="10">
        <v>2026</v>
      </c>
      <c r="E4504" s="10" t="s">
        <v>84</v>
      </c>
      <c r="F4504" s="10">
        <v>3300</v>
      </c>
      <c r="G4504" s="10">
        <v>3300</v>
      </c>
      <c r="H4504" s="10" t="s">
        <v>291</v>
      </c>
      <c r="I4504" s="10" t="str">
        <f>_xlfn.XLOOKUP(E4504,Country_MZ[MARKET_NODE],Country_MZ[COUNTRY_NAME])</f>
        <v>SWEDEN</v>
      </c>
      <c r="J4504" s="10" t="str">
        <f>_xlfn.XLOOKUP(A4504,Country_MZ[MARKET_NODE],Country_MZ[COUNTRY_NAME])</f>
        <v>SWEDEN</v>
      </c>
    </row>
    <row r="4505" spans="1:10" hidden="1">
      <c r="A4505" s="10" t="s">
        <v>83</v>
      </c>
      <c r="B4505" s="10" t="s">
        <v>84</v>
      </c>
      <c r="C4505" s="10" t="s">
        <v>514</v>
      </c>
      <c r="D4505" s="10">
        <v>2027</v>
      </c>
      <c r="E4505" s="10" t="s">
        <v>83</v>
      </c>
      <c r="F4505" s="10">
        <v>3300</v>
      </c>
      <c r="G4505" s="10">
        <v>3300</v>
      </c>
      <c r="H4505" s="10" t="s">
        <v>291</v>
      </c>
      <c r="I4505" s="10" t="str">
        <f>_xlfn.XLOOKUP(E4505,Country_MZ[MARKET_NODE],Country_MZ[COUNTRY_NAME])</f>
        <v>SWEDEN</v>
      </c>
      <c r="J4505" s="10" t="str">
        <f>_xlfn.XLOOKUP(A4505,Country_MZ[MARKET_NODE],Country_MZ[COUNTRY_NAME])</f>
        <v>SWEDEN</v>
      </c>
    </row>
    <row r="4506" spans="1:10" hidden="1">
      <c r="A4506" s="10" t="s">
        <v>83</v>
      </c>
      <c r="B4506" s="10" t="s">
        <v>84</v>
      </c>
      <c r="C4506" s="10" t="s">
        <v>514</v>
      </c>
      <c r="D4506" s="10">
        <v>2027</v>
      </c>
      <c r="E4506" s="10" t="s">
        <v>84</v>
      </c>
      <c r="F4506" s="10">
        <v>3300</v>
      </c>
      <c r="G4506" s="10">
        <v>3300</v>
      </c>
      <c r="H4506" s="10" t="s">
        <v>291</v>
      </c>
      <c r="I4506" s="10" t="str">
        <f>_xlfn.XLOOKUP(E4506,Country_MZ[MARKET_NODE],Country_MZ[COUNTRY_NAME])</f>
        <v>SWEDEN</v>
      </c>
      <c r="J4506" s="10" t="str">
        <f>_xlfn.XLOOKUP(A4506,Country_MZ[MARKET_NODE],Country_MZ[COUNTRY_NAME])</f>
        <v>SWEDEN</v>
      </c>
    </row>
    <row r="4507" spans="1:10" hidden="1">
      <c r="A4507" s="10" t="s">
        <v>83</v>
      </c>
      <c r="B4507" s="10" t="s">
        <v>84</v>
      </c>
      <c r="C4507" s="10" t="s">
        <v>514</v>
      </c>
      <c r="D4507" s="10">
        <v>2028</v>
      </c>
      <c r="E4507" s="10" t="s">
        <v>83</v>
      </c>
      <c r="F4507" s="10">
        <v>3300</v>
      </c>
      <c r="G4507" s="10">
        <v>3300</v>
      </c>
      <c r="H4507" s="10" t="s">
        <v>291</v>
      </c>
      <c r="I4507" s="10" t="str">
        <f>_xlfn.XLOOKUP(E4507,Country_MZ[MARKET_NODE],Country_MZ[COUNTRY_NAME])</f>
        <v>SWEDEN</v>
      </c>
      <c r="J4507" s="10" t="str">
        <f>_xlfn.XLOOKUP(A4507,Country_MZ[MARKET_NODE],Country_MZ[COUNTRY_NAME])</f>
        <v>SWEDEN</v>
      </c>
    </row>
    <row r="4508" spans="1:10" hidden="1">
      <c r="A4508" s="10" t="s">
        <v>83</v>
      </c>
      <c r="B4508" s="10" t="s">
        <v>84</v>
      </c>
      <c r="C4508" s="10" t="s">
        <v>514</v>
      </c>
      <c r="D4508" s="10">
        <v>2028</v>
      </c>
      <c r="E4508" s="10" t="s">
        <v>84</v>
      </c>
      <c r="F4508" s="10">
        <v>3300</v>
      </c>
      <c r="G4508" s="10">
        <v>3300</v>
      </c>
      <c r="H4508" s="10" t="s">
        <v>291</v>
      </c>
      <c r="I4508" s="10" t="str">
        <f>_xlfn.XLOOKUP(E4508,Country_MZ[MARKET_NODE],Country_MZ[COUNTRY_NAME])</f>
        <v>SWEDEN</v>
      </c>
      <c r="J4508" s="10" t="str">
        <f>_xlfn.XLOOKUP(A4508,Country_MZ[MARKET_NODE],Country_MZ[COUNTRY_NAME])</f>
        <v>SWEDEN</v>
      </c>
    </row>
    <row r="4509" spans="1:10" hidden="1">
      <c r="A4509" s="10" t="s">
        <v>83</v>
      </c>
      <c r="B4509" s="10" t="s">
        <v>84</v>
      </c>
      <c r="C4509" s="10" t="s">
        <v>514</v>
      </c>
      <c r="D4509" s="10">
        <v>2029</v>
      </c>
      <c r="E4509" s="10" t="s">
        <v>83</v>
      </c>
      <c r="F4509" s="10">
        <v>3300</v>
      </c>
      <c r="G4509" s="10">
        <v>3300</v>
      </c>
      <c r="H4509" s="10" t="s">
        <v>291</v>
      </c>
      <c r="I4509" s="10" t="str">
        <f>_xlfn.XLOOKUP(E4509,Country_MZ[MARKET_NODE],Country_MZ[COUNTRY_NAME])</f>
        <v>SWEDEN</v>
      </c>
      <c r="J4509" s="10" t="str">
        <f>_xlfn.XLOOKUP(A4509,Country_MZ[MARKET_NODE],Country_MZ[COUNTRY_NAME])</f>
        <v>SWEDEN</v>
      </c>
    </row>
    <row r="4510" spans="1:10" hidden="1">
      <c r="A4510" s="10" t="s">
        <v>83</v>
      </c>
      <c r="B4510" s="10" t="s">
        <v>84</v>
      </c>
      <c r="C4510" s="10" t="s">
        <v>514</v>
      </c>
      <c r="D4510" s="10">
        <v>2029</v>
      </c>
      <c r="E4510" s="10" t="s">
        <v>84</v>
      </c>
      <c r="F4510" s="10">
        <v>3300</v>
      </c>
      <c r="G4510" s="10">
        <v>3300</v>
      </c>
      <c r="H4510" s="10" t="s">
        <v>291</v>
      </c>
      <c r="I4510" s="10" t="str">
        <f>_xlfn.XLOOKUP(E4510,Country_MZ[MARKET_NODE],Country_MZ[COUNTRY_NAME])</f>
        <v>SWEDEN</v>
      </c>
      <c r="J4510" s="10" t="str">
        <f>_xlfn.XLOOKUP(A4510,Country_MZ[MARKET_NODE],Country_MZ[COUNTRY_NAME])</f>
        <v>SWEDEN</v>
      </c>
    </row>
    <row r="4511" spans="1:10" hidden="1">
      <c r="A4511" s="10" t="s">
        <v>83</v>
      </c>
      <c r="B4511" s="10" t="s">
        <v>84</v>
      </c>
      <c r="C4511" s="10" t="s">
        <v>514</v>
      </c>
      <c r="D4511" s="10">
        <v>2030</v>
      </c>
      <c r="E4511" s="10" t="s">
        <v>83</v>
      </c>
      <c r="F4511" s="10">
        <v>3300</v>
      </c>
      <c r="G4511" s="10">
        <v>3300</v>
      </c>
      <c r="H4511" s="10" t="s">
        <v>291</v>
      </c>
      <c r="I4511" s="10" t="str">
        <f>_xlfn.XLOOKUP(E4511,Country_MZ[MARKET_NODE],Country_MZ[COUNTRY_NAME])</f>
        <v>SWEDEN</v>
      </c>
      <c r="J4511" s="10" t="str">
        <f>_xlfn.XLOOKUP(A4511,Country_MZ[MARKET_NODE],Country_MZ[COUNTRY_NAME])</f>
        <v>SWEDEN</v>
      </c>
    </row>
    <row r="4512" spans="1:10" hidden="1">
      <c r="A4512" s="10" t="s">
        <v>83</v>
      </c>
      <c r="B4512" s="10" t="s">
        <v>84</v>
      </c>
      <c r="C4512" s="10" t="s">
        <v>514</v>
      </c>
      <c r="D4512" s="10">
        <v>2030</v>
      </c>
      <c r="E4512" s="10" t="s">
        <v>84</v>
      </c>
      <c r="F4512" s="10">
        <v>3300</v>
      </c>
      <c r="G4512" s="10">
        <v>3300</v>
      </c>
      <c r="H4512" s="10" t="s">
        <v>291</v>
      </c>
      <c r="I4512" s="10" t="str">
        <f>_xlfn.XLOOKUP(E4512,Country_MZ[MARKET_NODE],Country_MZ[COUNTRY_NAME])</f>
        <v>SWEDEN</v>
      </c>
      <c r="J4512" s="10" t="str">
        <f>_xlfn.XLOOKUP(A4512,Country_MZ[MARKET_NODE],Country_MZ[COUNTRY_NAME])</f>
        <v>SWEDEN</v>
      </c>
    </row>
    <row r="4513" spans="1:10" hidden="1">
      <c r="A4513" s="10" t="s">
        <v>83</v>
      </c>
      <c r="B4513" s="10" t="s">
        <v>84</v>
      </c>
      <c r="C4513" s="10" t="s">
        <v>514</v>
      </c>
      <c r="D4513" s="10">
        <v>2031</v>
      </c>
      <c r="E4513" s="10" t="s">
        <v>83</v>
      </c>
      <c r="F4513" s="10">
        <v>3300</v>
      </c>
      <c r="G4513" s="10">
        <v>3300</v>
      </c>
      <c r="H4513" s="10" t="s">
        <v>291</v>
      </c>
      <c r="I4513" s="10" t="str">
        <f>_xlfn.XLOOKUP(E4513,Country_MZ[MARKET_NODE],Country_MZ[COUNTRY_NAME])</f>
        <v>SWEDEN</v>
      </c>
      <c r="J4513" s="10" t="str">
        <f>_xlfn.XLOOKUP(A4513,Country_MZ[MARKET_NODE],Country_MZ[COUNTRY_NAME])</f>
        <v>SWEDEN</v>
      </c>
    </row>
    <row r="4514" spans="1:10" hidden="1">
      <c r="A4514" s="10" t="s">
        <v>83</v>
      </c>
      <c r="B4514" s="10" t="s">
        <v>84</v>
      </c>
      <c r="C4514" s="10" t="s">
        <v>514</v>
      </c>
      <c r="D4514" s="10">
        <v>2031</v>
      </c>
      <c r="E4514" s="10" t="s">
        <v>84</v>
      </c>
      <c r="F4514" s="10">
        <v>3300</v>
      </c>
      <c r="G4514" s="10">
        <v>3300</v>
      </c>
      <c r="H4514" s="10" t="s">
        <v>291</v>
      </c>
      <c r="I4514" s="10" t="str">
        <f>_xlfn.XLOOKUP(E4514,Country_MZ[MARKET_NODE],Country_MZ[COUNTRY_NAME])</f>
        <v>SWEDEN</v>
      </c>
      <c r="J4514" s="10" t="str">
        <f>_xlfn.XLOOKUP(A4514,Country_MZ[MARKET_NODE],Country_MZ[COUNTRY_NAME])</f>
        <v>SWEDEN</v>
      </c>
    </row>
    <row r="4515" spans="1:10" hidden="1">
      <c r="A4515" s="10" t="s">
        <v>83</v>
      </c>
      <c r="B4515" s="10" t="s">
        <v>84</v>
      </c>
      <c r="C4515" s="10" t="s">
        <v>514</v>
      </c>
      <c r="D4515" s="10">
        <v>2032</v>
      </c>
      <c r="E4515" s="10" t="s">
        <v>83</v>
      </c>
      <c r="F4515" s="10">
        <v>3300</v>
      </c>
      <c r="G4515" s="10">
        <v>3300</v>
      </c>
      <c r="H4515" s="10" t="s">
        <v>291</v>
      </c>
      <c r="I4515" s="10" t="str">
        <f>_xlfn.XLOOKUP(E4515,Country_MZ[MARKET_NODE],Country_MZ[COUNTRY_NAME])</f>
        <v>SWEDEN</v>
      </c>
      <c r="J4515" s="10" t="str">
        <f>_xlfn.XLOOKUP(A4515,Country_MZ[MARKET_NODE],Country_MZ[COUNTRY_NAME])</f>
        <v>SWEDEN</v>
      </c>
    </row>
    <row r="4516" spans="1:10" hidden="1">
      <c r="A4516" s="10" t="s">
        <v>83</v>
      </c>
      <c r="B4516" s="10" t="s">
        <v>84</v>
      </c>
      <c r="C4516" s="10" t="s">
        <v>514</v>
      </c>
      <c r="D4516" s="10">
        <v>2032</v>
      </c>
      <c r="E4516" s="10" t="s">
        <v>84</v>
      </c>
      <c r="F4516" s="10">
        <v>3300</v>
      </c>
      <c r="G4516" s="10">
        <v>3300</v>
      </c>
      <c r="H4516" s="10" t="s">
        <v>291</v>
      </c>
      <c r="I4516" s="10" t="str">
        <f>_xlfn.XLOOKUP(E4516,Country_MZ[MARKET_NODE],Country_MZ[COUNTRY_NAME])</f>
        <v>SWEDEN</v>
      </c>
      <c r="J4516" s="10" t="str">
        <f>_xlfn.XLOOKUP(A4516,Country_MZ[MARKET_NODE],Country_MZ[COUNTRY_NAME])</f>
        <v>SWEDEN</v>
      </c>
    </row>
    <row r="4517" spans="1:10" hidden="1">
      <c r="A4517" s="10" t="s">
        <v>83</v>
      </c>
      <c r="B4517" s="10" t="s">
        <v>84</v>
      </c>
      <c r="C4517" s="10" t="s">
        <v>514</v>
      </c>
      <c r="D4517" s="10">
        <v>2033</v>
      </c>
      <c r="E4517" s="10" t="s">
        <v>83</v>
      </c>
      <c r="F4517" s="10">
        <v>3300</v>
      </c>
      <c r="G4517" s="10">
        <v>3300</v>
      </c>
      <c r="H4517" s="10" t="s">
        <v>291</v>
      </c>
      <c r="I4517" s="10" t="str">
        <f>_xlfn.XLOOKUP(E4517,Country_MZ[MARKET_NODE],Country_MZ[COUNTRY_NAME])</f>
        <v>SWEDEN</v>
      </c>
      <c r="J4517" s="10" t="str">
        <f>_xlfn.XLOOKUP(A4517,Country_MZ[MARKET_NODE],Country_MZ[COUNTRY_NAME])</f>
        <v>SWEDEN</v>
      </c>
    </row>
    <row r="4518" spans="1:10" hidden="1">
      <c r="A4518" s="10" t="s">
        <v>83</v>
      </c>
      <c r="B4518" s="10" t="s">
        <v>84</v>
      </c>
      <c r="C4518" s="10" t="s">
        <v>514</v>
      </c>
      <c r="D4518" s="10">
        <v>2033</v>
      </c>
      <c r="E4518" s="10" t="s">
        <v>84</v>
      </c>
      <c r="F4518" s="10">
        <v>3300</v>
      </c>
      <c r="G4518" s="10">
        <v>3300</v>
      </c>
      <c r="H4518" s="10" t="s">
        <v>291</v>
      </c>
      <c r="I4518" s="10" t="str">
        <f>_xlfn.XLOOKUP(E4518,Country_MZ[MARKET_NODE],Country_MZ[COUNTRY_NAME])</f>
        <v>SWEDEN</v>
      </c>
      <c r="J4518" s="10" t="str">
        <f>_xlfn.XLOOKUP(A4518,Country_MZ[MARKET_NODE],Country_MZ[COUNTRY_NAME])</f>
        <v>SWEDEN</v>
      </c>
    </row>
    <row r="4519" spans="1:10" hidden="1">
      <c r="A4519" s="10" t="s">
        <v>83</v>
      </c>
      <c r="B4519" s="10" t="s">
        <v>84</v>
      </c>
      <c r="C4519" s="10" t="s">
        <v>514</v>
      </c>
      <c r="D4519" s="10">
        <v>2034</v>
      </c>
      <c r="E4519" s="10" t="s">
        <v>83</v>
      </c>
      <c r="F4519" s="10">
        <v>3300</v>
      </c>
      <c r="G4519" s="10">
        <v>3300</v>
      </c>
      <c r="H4519" s="10" t="s">
        <v>291</v>
      </c>
      <c r="I4519" s="10" t="str">
        <f>_xlfn.XLOOKUP(E4519,Country_MZ[MARKET_NODE],Country_MZ[COUNTRY_NAME])</f>
        <v>SWEDEN</v>
      </c>
      <c r="J4519" s="10" t="str">
        <f>_xlfn.XLOOKUP(A4519,Country_MZ[MARKET_NODE],Country_MZ[COUNTRY_NAME])</f>
        <v>SWEDEN</v>
      </c>
    </row>
    <row r="4520" spans="1:10" hidden="1">
      <c r="A4520" s="10" t="s">
        <v>83</v>
      </c>
      <c r="B4520" s="10" t="s">
        <v>84</v>
      </c>
      <c r="C4520" s="10" t="s">
        <v>514</v>
      </c>
      <c r="D4520" s="10">
        <v>2034</v>
      </c>
      <c r="E4520" s="10" t="s">
        <v>84</v>
      </c>
      <c r="F4520" s="10">
        <v>3300</v>
      </c>
      <c r="G4520" s="10">
        <v>3300</v>
      </c>
      <c r="H4520" s="10" t="s">
        <v>291</v>
      </c>
      <c r="I4520" s="10" t="str">
        <f>_xlfn.XLOOKUP(E4520,Country_MZ[MARKET_NODE],Country_MZ[COUNTRY_NAME])</f>
        <v>SWEDEN</v>
      </c>
      <c r="J4520" s="10" t="str">
        <f>_xlfn.XLOOKUP(A4520,Country_MZ[MARKET_NODE],Country_MZ[COUNTRY_NAME])</f>
        <v>SWEDEN</v>
      </c>
    </row>
    <row r="4521" spans="1:10" hidden="1">
      <c r="A4521" s="10" t="s">
        <v>83</v>
      </c>
      <c r="B4521" s="10" t="s">
        <v>84</v>
      </c>
      <c r="C4521" s="10" t="s">
        <v>514</v>
      </c>
      <c r="D4521" s="10">
        <v>2035</v>
      </c>
      <c r="E4521" s="10" t="s">
        <v>83</v>
      </c>
      <c r="F4521" s="10">
        <v>3300</v>
      </c>
      <c r="G4521" s="10">
        <v>3300</v>
      </c>
      <c r="H4521" s="10" t="s">
        <v>291</v>
      </c>
      <c r="I4521" s="10" t="str">
        <f>_xlfn.XLOOKUP(E4521,Country_MZ[MARKET_NODE],Country_MZ[COUNTRY_NAME])</f>
        <v>SWEDEN</v>
      </c>
      <c r="J4521" s="10" t="str">
        <f>_xlfn.XLOOKUP(A4521,Country_MZ[MARKET_NODE],Country_MZ[COUNTRY_NAME])</f>
        <v>SWEDEN</v>
      </c>
    </row>
    <row r="4522" spans="1:10" hidden="1">
      <c r="A4522" s="10" t="s">
        <v>83</v>
      </c>
      <c r="B4522" s="10" t="s">
        <v>84</v>
      </c>
      <c r="C4522" s="10" t="s">
        <v>514</v>
      </c>
      <c r="D4522" s="10">
        <v>2035</v>
      </c>
      <c r="E4522" s="10" t="s">
        <v>84</v>
      </c>
      <c r="F4522" s="10">
        <v>3300</v>
      </c>
      <c r="G4522" s="10">
        <v>3300</v>
      </c>
      <c r="H4522" s="10" t="s">
        <v>291</v>
      </c>
      <c r="I4522" s="10" t="str">
        <f>_xlfn.XLOOKUP(E4522,Country_MZ[MARKET_NODE],Country_MZ[COUNTRY_NAME])</f>
        <v>SWEDEN</v>
      </c>
      <c r="J4522" s="10" t="str">
        <f>_xlfn.XLOOKUP(A4522,Country_MZ[MARKET_NODE],Country_MZ[COUNTRY_NAME])</f>
        <v>SWEDEN</v>
      </c>
    </row>
    <row r="4523" spans="1:10" hidden="1">
      <c r="A4523" s="10" t="s">
        <v>84</v>
      </c>
      <c r="B4523" s="10" t="s">
        <v>74</v>
      </c>
      <c r="C4523" s="10" t="s">
        <v>515</v>
      </c>
      <c r="D4523" s="10">
        <v>2025</v>
      </c>
      <c r="E4523" s="10" t="s">
        <v>74</v>
      </c>
      <c r="F4523" s="10">
        <v>1000</v>
      </c>
      <c r="G4523" s="10">
        <v>1000</v>
      </c>
      <c r="H4523" s="10" t="s">
        <v>291</v>
      </c>
      <c r="I4523" s="10" t="str">
        <f>_xlfn.XLOOKUP(E4523,Country_MZ[MARKET_NODE],Country_MZ[COUNTRY_NAME])</f>
        <v>NORWAY</v>
      </c>
      <c r="J4523" s="10" t="str">
        <f>_xlfn.XLOOKUP(A4523,Country_MZ[MARKET_NODE],Country_MZ[COUNTRY_NAME])</f>
        <v>SWEDEN</v>
      </c>
    </row>
    <row r="4524" spans="1:10" hidden="1">
      <c r="A4524" s="10" t="s">
        <v>84</v>
      </c>
      <c r="B4524" s="10" t="s">
        <v>74</v>
      </c>
      <c r="C4524" s="10" t="s">
        <v>515</v>
      </c>
      <c r="D4524" s="10">
        <v>2025</v>
      </c>
      <c r="E4524" s="10" t="s">
        <v>84</v>
      </c>
      <c r="F4524" s="10">
        <v>1000</v>
      </c>
      <c r="G4524" s="10">
        <v>1000</v>
      </c>
      <c r="H4524" s="10" t="s">
        <v>291</v>
      </c>
      <c r="I4524" s="10" t="str">
        <f>_xlfn.XLOOKUP(E4524,Country_MZ[MARKET_NODE],Country_MZ[COUNTRY_NAME])</f>
        <v>SWEDEN</v>
      </c>
      <c r="J4524" s="10" t="str">
        <f>_xlfn.XLOOKUP(A4524,Country_MZ[MARKET_NODE],Country_MZ[COUNTRY_NAME])</f>
        <v>SWEDEN</v>
      </c>
    </row>
    <row r="4525" spans="1:10" hidden="1">
      <c r="A4525" s="10" t="s">
        <v>84</v>
      </c>
      <c r="B4525" s="10" t="s">
        <v>74</v>
      </c>
      <c r="C4525" s="10" t="s">
        <v>515</v>
      </c>
      <c r="D4525" s="10">
        <v>2026</v>
      </c>
      <c r="E4525" s="10" t="s">
        <v>74</v>
      </c>
      <c r="F4525" s="10">
        <v>1000</v>
      </c>
      <c r="G4525" s="10">
        <v>1000</v>
      </c>
      <c r="H4525" s="10" t="s">
        <v>291</v>
      </c>
      <c r="I4525" s="10" t="str">
        <f>_xlfn.XLOOKUP(E4525,Country_MZ[MARKET_NODE],Country_MZ[COUNTRY_NAME])</f>
        <v>NORWAY</v>
      </c>
      <c r="J4525" s="10" t="str">
        <f>_xlfn.XLOOKUP(A4525,Country_MZ[MARKET_NODE],Country_MZ[COUNTRY_NAME])</f>
        <v>SWEDEN</v>
      </c>
    </row>
    <row r="4526" spans="1:10" hidden="1">
      <c r="A4526" s="10" t="s">
        <v>84</v>
      </c>
      <c r="B4526" s="10" t="s">
        <v>74</v>
      </c>
      <c r="C4526" s="10" t="s">
        <v>515</v>
      </c>
      <c r="D4526" s="10">
        <v>2026</v>
      </c>
      <c r="E4526" s="10" t="s">
        <v>84</v>
      </c>
      <c r="F4526" s="10">
        <v>1000</v>
      </c>
      <c r="G4526" s="10">
        <v>1000</v>
      </c>
      <c r="H4526" s="10" t="s">
        <v>291</v>
      </c>
      <c r="I4526" s="10" t="str">
        <f>_xlfn.XLOOKUP(E4526,Country_MZ[MARKET_NODE],Country_MZ[COUNTRY_NAME])</f>
        <v>SWEDEN</v>
      </c>
      <c r="J4526" s="10" t="str">
        <f>_xlfn.XLOOKUP(A4526,Country_MZ[MARKET_NODE],Country_MZ[COUNTRY_NAME])</f>
        <v>SWEDEN</v>
      </c>
    </row>
    <row r="4527" spans="1:10" hidden="1">
      <c r="A4527" s="10" t="s">
        <v>84</v>
      </c>
      <c r="B4527" s="10" t="s">
        <v>74</v>
      </c>
      <c r="C4527" s="10" t="s">
        <v>515</v>
      </c>
      <c r="D4527" s="10">
        <v>2027</v>
      </c>
      <c r="E4527" s="10" t="s">
        <v>74</v>
      </c>
      <c r="F4527" s="10">
        <v>1000</v>
      </c>
      <c r="G4527" s="10">
        <v>1000</v>
      </c>
      <c r="H4527" s="10" t="s">
        <v>291</v>
      </c>
      <c r="I4527" s="10" t="str">
        <f>_xlfn.XLOOKUP(E4527,Country_MZ[MARKET_NODE],Country_MZ[COUNTRY_NAME])</f>
        <v>NORWAY</v>
      </c>
      <c r="J4527" s="10" t="str">
        <f>_xlfn.XLOOKUP(A4527,Country_MZ[MARKET_NODE],Country_MZ[COUNTRY_NAME])</f>
        <v>SWEDEN</v>
      </c>
    </row>
    <row r="4528" spans="1:10" hidden="1">
      <c r="A4528" s="10" t="s">
        <v>84</v>
      </c>
      <c r="B4528" s="10" t="s">
        <v>74</v>
      </c>
      <c r="C4528" s="10" t="s">
        <v>515</v>
      </c>
      <c r="D4528" s="10">
        <v>2027</v>
      </c>
      <c r="E4528" s="10" t="s">
        <v>84</v>
      </c>
      <c r="F4528" s="10">
        <v>1000</v>
      </c>
      <c r="G4528" s="10">
        <v>1000</v>
      </c>
      <c r="H4528" s="10" t="s">
        <v>291</v>
      </c>
      <c r="I4528" s="10" t="str">
        <f>_xlfn.XLOOKUP(E4528,Country_MZ[MARKET_NODE],Country_MZ[COUNTRY_NAME])</f>
        <v>SWEDEN</v>
      </c>
      <c r="J4528" s="10" t="str">
        <f>_xlfn.XLOOKUP(A4528,Country_MZ[MARKET_NODE],Country_MZ[COUNTRY_NAME])</f>
        <v>SWEDEN</v>
      </c>
    </row>
    <row r="4529" spans="1:10" hidden="1">
      <c r="A4529" s="10" t="s">
        <v>84</v>
      </c>
      <c r="B4529" s="10" t="s">
        <v>74</v>
      </c>
      <c r="C4529" s="10" t="s">
        <v>515</v>
      </c>
      <c r="D4529" s="10">
        <v>2028</v>
      </c>
      <c r="E4529" s="10" t="s">
        <v>74</v>
      </c>
      <c r="F4529" s="10">
        <v>1000</v>
      </c>
      <c r="G4529" s="10">
        <v>1000</v>
      </c>
      <c r="H4529" s="10" t="s">
        <v>291</v>
      </c>
      <c r="I4529" s="10" t="str">
        <f>_xlfn.XLOOKUP(E4529,Country_MZ[MARKET_NODE],Country_MZ[COUNTRY_NAME])</f>
        <v>NORWAY</v>
      </c>
      <c r="J4529" s="10" t="str">
        <f>_xlfn.XLOOKUP(A4529,Country_MZ[MARKET_NODE],Country_MZ[COUNTRY_NAME])</f>
        <v>SWEDEN</v>
      </c>
    </row>
    <row r="4530" spans="1:10" hidden="1">
      <c r="A4530" s="10" t="s">
        <v>84</v>
      </c>
      <c r="B4530" s="10" t="s">
        <v>74</v>
      </c>
      <c r="C4530" s="10" t="s">
        <v>515</v>
      </c>
      <c r="D4530" s="10">
        <v>2028</v>
      </c>
      <c r="E4530" s="10" t="s">
        <v>84</v>
      </c>
      <c r="F4530" s="10">
        <v>1000</v>
      </c>
      <c r="G4530" s="10">
        <v>1000</v>
      </c>
      <c r="H4530" s="10" t="s">
        <v>291</v>
      </c>
      <c r="I4530" s="10" t="str">
        <f>_xlfn.XLOOKUP(E4530,Country_MZ[MARKET_NODE],Country_MZ[COUNTRY_NAME])</f>
        <v>SWEDEN</v>
      </c>
      <c r="J4530" s="10" t="str">
        <f>_xlfn.XLOOKUP(A4530,Country_MZ[MARKET_NODE],Country_MZ[COUNTRY_NAME])</f>
        <v>SWEDEN</v>
      </c>
    </row>
    <row r="4531" spans="1:10" hidden="1">
      <c r="A4531" s="10" t="s">
        <v>84</v>
      </c>
      <c r="B4531" s="10" t="s">
        <v>74</v>
      </c>
      <c r="C4531" s="10" t="s">
        <v>515</v>
      </c>
      <c r="D4531" s="10">
        <v>2029</v>
      </c>
      <c r="E4531" s="10" t="s">
        <v>74</v>
      </c>
      <c r="F4531" s="10">
        <v>1000</v>
      </c>
      <c r="G4531" s="10">
        <v>1000</v>
      </c>
      <c r="H4531" s="10" t="s">
        <v>291</v>
      </c>
      <c r="I4531" s="10" t="str">
        <f>_xlfn.XLOOKUP(E4531,Country_MZ[MARKET_NODE],Country_MZ[COUNTRY_NAME])</f>
        <v>NORWAY</v>
      </c>
      <c r="J4531" s="10" t="str">
        <f>_xlfn.XLOOKUP(A4531,Country_MZ[MARKET_NODE],Country_MZ[COUNTRY_NAME])</f>
        <v>SWEDEN</v>
      </c>
    </row>
    <row r="4532" spans="1:10" hidden="1">
      <c r="A4532" s="10" t="s">
        <v>84</v>
      </c>
      <c r="B4532" s="10" t="s">
        <v>74</v>
      </c>
      <c r="C4532" s="10" t="s">
        <v>515</v>
      </c>
      <c r="D4532" s="10">
        <v>2029</v>
      </c>
      <c r="E4532" s="10" t="s">
        <v>84</v>
      </c>
      <c r="F4532" s="10">
        <v>1000</v>
      </c>
      <c r="G4532" s="10">
        <v>1000</v>
      </c>
      <c r="H4532" s="10" t="s">
        <v>291</v>
      </c>
      <c r="I4532" s="10" t="str">
        <f>_xlfn.XLOOKUP(E4532,Country_MZ[MARKET_NODE],Country_MZ[COUNTRY_NAME])</f>
        <v>SWEDEN</v>
      </c>
      <c r="J4532" s="10" t="str">
        <f>_xlfn.XLOOKUP(A4532,Country_MZ[MARKET_NODE],Country_MZ[COUNTRY_NAME])</f>
        <v>SWEDEN</v>
      </c>
    </row>
    <row r="4533" spans="1:10" hidden="1">
      <c r="A4533" s="10" t="s">
        <v>84</v>
      </c>
      <c r="B4533" s="10" t="s">
        <v>74</v>
      </c>
      <c r="C4533" s="10" t="s">
        <v>515</v>
      </c>
      <c r="D4533" s="10">
        <v>2030</v>
      </c>
      <c r="E4533" s="10" t="s">
        <v>74</v>
      </c>
      <c r="F4533" s="10">
        <v>1000</v>
      </c>
      <c r="G4533" s="10">
        <v>1000</v>
      </c>
      <c r="H4533" s="10" t="s">
        <v>291</v>
      </c>
      <c r="I4533" s="10" t="str">
        <f>_xlfn.XLOOKUP(E4533,Country_MZ[MARKET_NODE],Country_MZ[COUNTRY_NAME])</f>
        <v>NORWAY</v>
      </c>
      <c r="J4533" s="10" t="str">
        <f>_xlfn.XLOOKUP(A4533,Country_MZ[MARKET_NODE],Country_MZ[COUNTRY_NAME])</f>
        <v>SWEDEN</v>
      </c>
    </row>
    <row r="4534" spans="1:10" hidden="1">
      <c r="A4534" s="10" t="s">
        <v>84</v>
      </c>
      <c r="B4534" s="10" t="s">
        <v>74</v>
      </c>
      <c r="C4534" s="10" t="s">
        <v>515</v>
      </c>
      <c r="D4534" s="10">
        <v>2030</v>
      </c>
      <c r="E4534" s="10" t="s">
        <v>84</v>
      </c>
      <c r="F4534" s="10">
        <v>1000</v>
      </c>
      <c r="G4534" s="10">
        <v>1000</v>
      </c>
      <c r="H4534" s="10" t="s">
        <v>291</v>
      </c>
      <c r="I4534" s="10" t="str">
        <f>_xlfn.XLOOKUP(E4534,Country_MZ[MARKET_NODE],Country_MZ[COUNTRY_NAME])</f>
        <v>SWEDEN</v>
      </c>
      <c r="J4534" s="10" t="str">
        <f>_xlfn.XLOOKUP(A4534,Country_MZ[MARKET_NODE],Country_MZ[COUNTRY_NAME])</f>
        <v>SWEDEN</v>
      </c>
    </row>
    <row r="4535" spans="1:10" hidden="1">
      <c r="A4535" s="10" t="s">
        <v>84</v>
      </c>
      <c r="B4535" s="10" t="s">
        <v>74</v>
      </c>
      <c r="C4535" s="10" t="s">
        <v>515</v>
      </c>
      <c r="D4535" s="10">
        <v>2031</v>
      </c>
      <c r="E4535" s="10" t="s">
        <v>74</v>
      </c>
      <c r="F4535" s="10">
        <v>1000</v>
      </c>
      <c r="G4535" s="10">
        <v>1000</v>
      </c>
      <c r="H4535" s="10" t="s">
        <v>291</v>
      </c>
      <c r="I4535" s="10" t="str">
        <f>_xlfn.XLOOKUP(E4535,Country_MZ[MARKET_NODE],Country_MZ[COUNTRY_NAME])</f>
        <v>NORWAY</v>
      </c>
      <c r="J4535" s="10" t="str">
        <f>_xlfn.XLOOKUP(A4535,Country_MZ[MARKET_NODE],Country_MZ[COUNTRY_NAME])</f>
        <v>SWEDEN</v>
      </c>
    </row>
    <row r="4536" spans="1:10" hidden="1">
      <c r="A4536" s="10" t="s">
        <v>84</v>
      </c>
      <c r="B4536" s="10" t="s">
        <v>74</v>
      </c>
      <c r="C4536" s="10" t="s">
        <v>515</v>
      </c>
      <c r="D4536" s="10">
        <v>2031</v>
      </c>
      <c r="E4536" s="10" t="s">
        <v>84</v>
      </c>
      <c r="F4536" s="10">
        <v>1000</v>
      </c>
      <c r="G4536" s="10">
        <v>1000</v>
      </c>
      <c r="H4536" s="10" t="s">
        <v>291</v>
      </c>
      <c r="I4536" s="10" t="str">
        <f>_xlfn.XLOOKUP(E4536,Country_MZ[MARKET_NODE],Country_MZ[COUNTRY_NAME])</f>
        <v>SWEDEN</v>
      </c>
      <c r="J4536" s="10" t="str">
        <f>_xlfn.XLOOKUP(A4536,Country_MZ[MARKET_NODE],Country_MZ[COUNTRY_NAME])</f>
        <v>SWEDEN</v>
      </c>
    </row>
    <row r="4537" spans="1:10" hidden="1">
      <c r="A4537" s="10" t="s">
        <v>84</v>
      </c>
      <c r="B4537" s="10" t="s">
        <v>74</v>
      </c>
      <c r="C4537" s="10" t="s">
        <v>515</v>
      </c>
      <c r="D4537" s="10">
        <v>2032</v>
      </c>
      <c r="E4537" s="10" t="s">
        <v>74</v>
      </c>
      <c r="F4537" s="10">
        <v>1000</v>
      </c>
      <c r="G4537" s="10">
        <v>1000</v>
      </c>
      <c r="H4537" s="10" t="s">
        <v>291</v>
      </c>
      <c r="I4537" s="10" t="str">
        <f>_xlfn.XLOOKUP(E4537,Country_MZ[MARKET_NODE],Country_MZ[COUNTRY_NAME])</f>
        <v>NORWAY</v>
      </c>
      <c r="J4537" s="10" t="str">
        <f>_xlfn.XLOOKUP(A4537,Country_MZ[MARKET_NODE],Country_MZ[COUNTRY_NAME])</f>
        <v>SWEDEN</v>
      </c>
    </row>
    <row r="4538" spans="1:10" hidden="1">
      <c r="A4538" s="10" t="s">
        <v>84</v>
      </c>
      <c r="B4538" s="10" t="s">
        <v>74</v>
      </c>
      <c r="C4538" s="10" t="s">
        <v>515</v>
      </c>
      <c r="D4538" s="10">
        <v>2032</v>
      </c>
      <c r="E4538" s="10" t="s">
        <v>84</v>
      </c>
      <c r="F4538" s="10">
        <v>1000</v>
      </c>
      <c r="G4538" s="10">
        <v>1000</v>
      </c>
      <c r="H4538" s="10" t="s">
        <v>291</v>
      </c>
      <c r="I4538" s="10" t="str">
        <f>_xlfn.XLOOKUP(E4538,Country_MZ[MARKET_NODE],Country_MZ[COUNTRY_NAME])</f>
        <v>SWEDEN</v>
      </c>
      <c r="J4538" s="10" t="str">
        <f>_xlfn.XLOOKUP(A4538,Country_MZ[MARKET_NODE],Country_MZ[COUNTRY_NAME])</f>
        <v>SWEDEN</v>
      </c>
    </row>
    <row r="4539" spans="1:10" hidden="1">
      <c r="A4539" s="10" t="s">
        <v>84</v>
      </c>
      <c r="B4539" s="10" t="s">
        <v>74</v>
      </c>
      <c r="C4539" s="10" t="s">
        <v>515</v>
      </c>
      <c r="D4539" s="10">
        <v>2033</v>
      </c>
      <c r="E4539" s="10" t="s">
        <v>74</v>
      </c>
      <c r="F4539" s="10">
        <v>1000</v>
      </c>
      <c r="G4539" s="10">
        <v>1000</v>
      </c>
      <c r="H4539" s="10" t="s">
        <v>291</v>
      </c>
      <c r="I4539" s="10" t="str">
        <f>_xlfn.XLOOKUP(E4539,Country_MZ[MARKET_NODE],Country_MZ[COUNTRY_NAME])</f>
        <v>NORWAY</v>
      </c>
      <c r="J4539" s="10" t="str">
        <f>_xlfn.XLOOKUP(A4539,Country_MZ[MARKET_NODE],Country_MZ[COUNTRY_NAME])</f>
        <v>SWEDEN</v>
      </c>
    </row>
    <row r="4540" spans="1:10" hidden="1">
      <c r="A4540" s="10" t="s">
        <v>84</v>
      </c>
      <c r="B4540" s="10" t="s">
        <v>74</v>
      </c>
      <c r="C4540" s="10" t="s">
        <v>515</v>
      </c>
      <c r="D4540" s="10">
        <v>2033</v>
      </c>
      <c r="E4540" s="10" t="s">
        <v>84</v>
      </c>
      <c r="F4540" s="10">
        <v>1000</v>
      </c>
      <c r="G4540" s="10">
        <v>1000</v>
      </c>
      <c r="H4540" s="10" t="s">
        <v>291</v>
      </c>
      <c r="I4540" s="10" t="str">
        <f>_xlfn.XLOOKUP(E4540,Country_MZ[MARKET_NODE],Country_MZ[COUNTRY_NAME])</f>
        <v>SWEDEN</v>
      </c>
      <c r="J4540" s="10" t="str">
        <f>_xlfn.XLOOKUP(A4540,Country_MZ[MARKET_NODE],Country_MZ[COUNTRY_NAME])</f>
        <v>SWEDEN</v>
      </c>
    </row>
    <row r="4541" spans="1:10" hidden="1">
      <c r="A4541" s="10" t="s">
        <v>84</v>
      </c>
      <c r="B4541" s="10" t="s">
        <v>74</v>
      </c>
      <c r="C4541" s="10" t="s">
        <v>515</v>
      </c>
      <c r="D4541" s="10">
        <v>2034</v>
      </c>
      <c r="E4541" s="10" t="s">
        <v>74</v>
      </c>
      <c r="F4541" s="10">
        <v>1000</v>
      </c>
      <c r="G4541" s="10">
        <v>1000</v>
      </c>
      <c r="H4541" s="10" t="s">
        <v>291</v>
      </c>
      <c r="I4541" s="10" t="str">
        <f>_xlfn.XLOOKUP(E4541,Country_MZ[MARKET_NODE],Country_MZ[COUNTRY_NAME])</f>
        <v>NORWAY</v>
      </c>
      <c r="J4541" s="10" t="str">
        <f>_xlfn.XLOOKUP(A4541,Country_MZ[MARKET_NODE],Country_MZ[COUNTRY_NAME])</f>
        <v>SWEDEN</v>
      </c>
    </row>
    <row r="4542" spans="1:10" hidden="1">
      <c r="A4542" s="10" t="s">
        <v>84</v>
      </c>
      <c r="B4542" s="10" t="s">
        <v>74</v>
      </c>
      <c r="C4542" s="10" t="s">
        <v>515</v>
      </c>
      <c r="D4542" s="10">
        <v>2034</v>
      </c>
      <c r="E4542" s="10" t="s">
        <v>84</v>
      </c>
      <c r="F4542" s="10">
        <v>1000</v>
      </c>
      <c r="G4542" s="10">
        <v>1000</v>
      </c>
      <c r="H4542" s="10" t="s">
        <v>291</v>
      </c>
      <c r="I4542" s="10" t="str">
        <f>_xlfn.XLOOKUP(E4542,Country_MZ[MARKET_NODE],Country_MZ[COUNTRY_NAME])</f>
        <v>SWEDEN</v>
      </c>
      <c r="J4542" s="10" t="str">
        <f>_xlfn.XLOOKUP(A4542,Country_MZ[MARKET_NODE],Country_MZ[COUNTRY_NAME])</f>
        <v>SWEDEN</v>
      </c>
    </row>
    <row r="4543" spans="1:10" hidden="1">
      <c r="A4543" s="10" t="s">
        <v>84</v>
      </c>
      <c r="B4543" s="10" t="s">
        <v>74</v>
      </c>
      <c r="C4543" s="10" t="s">
        <v>515</v>
      </c>
      <c r="D4543" s="10">
        <v>2035</v>
      </c>
      <c r="E4543" s="10" t="s">
        <v>74</v>
      </c>
      <c r="F4543" s="10">
        <v>1000</v>
      </c>
      <c r="G4543" s="10">
        <v>1000</v>
      </c>
      <c r="H4543" s="10" t="s">
        <v>291</v>
      </c>
      <c r="I4543" s="10" t="str">
        <f>_xlfn.XLOOKUP(E4543,Country_MZ[MARKET_NODE],Country_MZ[COUNTRY_NAME])</f>
        <v>NORWAY</v>
      </c>
      <c r="J4543" s="10" t="str">
        <f>_xlfn.XLOOKUP(A4543,Country_MZ[MARKET_NODE],Country_MZ[COUNTRY_NAME])</f>
        <v>SWEDEN</v>
      </c>
    </row>
    <row r="4544" spans="1:10" hidden="1">
      <c r="A4544" s="10" t="s">
        <v>84</v>
      </c>
      <c r="B4544" s="10" t="s">
        <v>74</v>
      </c>
      <c r="C4544" s="10" t="s">
        <v>515</v>
      </c>
      <c r="D4544" s="10">
        <v>2035</v>
      </c>
      <c r="E4544" s="10" t="s">
        <v>84</v>
      </c>
      <c r="F4544" s="10">
        <v>1000</v>
      </c>
      <c r="G4544" s="10">
        <v>1000</v>
      </c>
      <c r="H4544" s="10" t="s">
        <v>291</v>
      </c>
      <c r="I4544" s="10" t="str">
        <f>_xlfn.XLOOKUP(E4544,Country_MZ[MARKET_NODE],Country_MZ[COUNTRY_NAME])</f>
        <v>SWEDEN</v>
      </c>
      <c r="J4544" s="10" t="str">
        <f>_xlfn.XLOOKUP(A4544,Country_MZ[MARKET_NODE],Country_MZ[COUNTRY_NAME])</f>
        <v>SWEDEN</v>
      </c>
    </row>
    <row r="4545" spans="1:10" hidden="1">
      <c r="A4545" s="10" t="s">
        <v>84</v>
      </c>
      <c r="B4545" s="10" t="s">
        <v>75</v>
      </c>
      <c r="C4545" s="10" t="s">
        <v>516</v>
      </c>
      <c r="D4545" s="10">
        <v>2025</v>
      </c>
      <c r="E4545" s="10" t="s">
        <v>75</v>
      </c>
      <c r="F4545" s="10">
        <v>300</v>
      </c>
      <c r="G4545" s="10">
        <v>300</v>
      </c>
      <c r="H4545" s="10" t="s">
        <v>291</v>
      </c>
      <c r="I4545" s="10" t="str">
        <f>_xlfn.XLOOKUP(E4545,Country_MZ[MARKET_NODE],Country_MZ[COUNTRY_NAME])</f>
        <v>NORWAY</v>
      </c>
      <c r="J4545" s="10" t="str">
        <f>_xlfn.XLOOKUP(A4545,Country_MZ[MARKET_NODE],Country_MZ[COUNTRY_NAME])</f>
        <v>SWEDEN</v>
      </c>
    </row>
    <row r="4546" spans="1:10" hidden="1">
      <c r="A4546" s="10" t="s">
        <v>84</v>
      </c>
      <c r="B4546" s="10" t="s">
        <v>75</v>
      </c>
      <c r="C4546" s="10" t="s">
        <v>516</v>
      </c>
      <c r="D4546" s="10">
        <v>2025</v>
      </c>
      <c r="E4546" s="10" t="s">
        <v>84</v>
      </c>
      <c r="F4546" s="10">
        <v>300</v>
      </c>
      <c r="G4546" s="10">
        <v>300</v>
      </c>
      <c r="H4546" s="10" t="s">
        <v>291</v>
      </c>
      <c r="I4546" s="10" t="str">
        <f>_xlfn.XLOOKUP(E4546,Country_MZ[MARKET_NODE],Country_MZ[COUNTRY_NAME])</f>
        <v>SWEDEN</v>
      </c>
      <c r="J4546" s="10" t="str">
        <f>_xlfn.XLOOKUP(A4546,Country_MZ[MARKET_NODE],Country_MZ[COUNTRY_NAME])</f>
        <v>SWEDEN</v>
      </c>
    </row>
    <row r="4547" spans="1:10" hidden="1">
      <c r="A4547" s="10" t="s">
        <v>84</v>
      </c>
      <c r="B4547" s="10" t="s">
        <v>75</v>
      </c>
      <c r="C4547" s="10" t="s">
        <v>516</v>
      </c>
      <c r="D4547" s="10">
        <v>2026</v>
      </c>
      <c r="E4547" s="10" t="s">
        <v>75</v>
      </c>
      <c r="F4547" s="10">
        <v>300</v>
      </c>
      <c r="G4547" s="10">
        <v>300</v>
      </c>
      <c r="H4547" s="10" t="s">
        <v>291</v>
      </c>
      <c r="I4547" s="10" t="str">
        <f>_xlfn.XLOOKUP(E4547,Country_MZ[MARKET_NODE],Country_MZ[COUNTRY_NAME])</f>
        <v>NORWAY</v>
      </c>
      <c r="J4547" s="10" t="str">
        <f>_xlfn.XLOOKUP(A4547,Country_MZ[MARKET_NODE],Country_MZ[COUNTRY_NAME])</f>
        <v>SWEDEN</v>
      </c>
    </row>
    <row r="4548" spans="1:10" hidden="1">
      <c r="A4548" s="10" t="s">
        <v>84</v>
      </c>
      <c r="B4548" s="10" t="s">
        <v>75</v>
      </c>
      <c r="C4548" s="10" t="s">
        <v>516</v>
      </c>
      <c r="D4548" s="10">
        <v>2026</v>
      </c>
      <c r="E4548" s="10" t="s">
        <v>84</v>
      </c>
      <c r="F4548" s="10">
        <v>300</v>
      </c>
      <c r="G4548" s="10">
        <v>300</v>
      </c>
      <c r="H4548" s="10" t="s">
        <v>291</v>
      </c>
      <c r="I4548" s="10" t="str">
        <f>_xlfn.XLOOKUP(E4548,Country_MZ[MARKET_NODE],Country_MZ[COUNTRY_NAME])</f>
        <v>SWEDEN</v>
      </c>
      <c r="J4548" s="10" t="str">
        <f>_xlfn.XLOOKUP(A4548,Country_MZ[MARKET_NODE],Country_MZ[COUNTRY_NAME])</f>
        <v>SWEDEN</v>
      </c>
    </row>
    <row r="4549" spans="1:10" hidden="1">
      <c r="A4549" s="10" t="s">
        <v>84</v>
      </c>
      <c r="B4549" s="10" t="s">
        <v>75</v>
      </c>
      <c r="C4549" s="10" t="s">
        <v>516</v>
      </c>
      <c r="D4549" s="10">
        <v>2027</v>
      </c>
      <c r="E4549" s="10" t="s">
        <v>75</v>
      </c>
      <c r="F4549" s="10">
        <v>300</v>
      </c>
      <c r="G4549" s="10">
        <v>300</v>
      </c>
      <c r="H4549" s="10" t="s">
        <v>291</v>
      </c>
      <c r="I4549" s="10" t="str">
        <f>_xlfn.XLOOKUP(E4549,Country_MZ[MARKET_NODE],Country_MZ[COUNTRY_NAME])</f>
        <v>NORWAY</v>
      </c>
      <c r="J4549" s="10" t="str">
        <f>_xlfn.XLOOKUP(A4549,Country_MZ[MARKET_NODE],Country_MZ[COUNTRY_NAME])</f>
        <v>SWEDEN</v>
      </c>
    </row>
    <row r="4550" spans="1:10" hidden="1">
      <c r="A4550" s="10" t="s">
        <v>84</v>
      </c>
      <c r="B4550" s="10" t="s">
        <v>75</v>
      </c>
      <c r="C4550" s="10" t="s">
        <v>516</v>
      </c>
      <c r="D4550" s="10">
        <v>2027</v>
      </c>
      <c r="E4550" s="10" t="s">
        <v>84</v>
      </c>
      <c r="F4550" s="10">
        <v>300</v>
      </c>
      <c r="G4550" s="10">
        <v>300</v>
      </c>
      <c r="H4550" s="10" t="s">
        <v>291</v>
      </c>
      <c r="I4550" s="10" t="str">
        <f>_xlfn.XLOOKUP(E4550,Country_MZ[MARKET_NODE],Country_MZ[COUNTRY_NAME])</f>
        <v>SWEDEN</v>
      </c>
      <c r="J4550" s="10" t="str">
        <f>_xlfn.XLOOKUP(A4550,Country_MZ[MARKET_NODE],Country_MZ[COUNTRY_NAME])</f>
        <v>SWEDEN</v>
      </c>
    </row>
    <row r="4551" spans="1:10" hidden="1">
      <c r="A4551" s="10" t="s">
        <v>84</v>
      </c>
      <c r="B4551" s="10" t="s">
        <v>75</v>
      </c>
      <c r="C4551" s="10" t="s">
        <v>516</v>
      </c>
      <c r="D4551" s="10">
        <v>2028</v>
      </c>
      <c r="E4551" s="10" t="s">
        <v>75</v>
      </c>
      <c r="F4551" s="10">
        <v>300</v>
      </c>
      <c r="G4551" s="10">
        <v>300</v>
      </c>
      <c r="H4551" s="10" t="s">
        <v>291</v>
      </c>
      <c r="I4551" s="10" t="str">
        <f>_xlfn.XLOOKUP(E4551,Country_MZ[MARKET_NODE],Country_MZ[COUNTRY_NAME])</f>
        <v>NORWAY</v>
      </c>
      <c r="J4551" s="10" t="str">
        <f>_xlfn.XLOOKUP(A4551,Country_MZ[MARKET_NODE],Country_MZ[COUNTRY_NAME])</f>
        <v>SWEDEN</v>
      </c>
    </row>
    <row r="4552" spans="1:10" hidden="1">
      <c r="A4552" s="10" t="s">
        <v>84</v>
      </c>
      <c r="B4552" s="10" t="s">
        <v>75</v>
      </c>
      <c r="C4552" s="10" t="s">
        <v>516</v>
      </c>
      <c r="D4552" s="10">
        <v>2028</v>
      </c>
      <c r="E4552" s="10" t="s">
        <v>84</v>
      </c>
      <c r="F4552" s="10">
        <v>300</v>
      </c>
      <c r="G4552" s="10">
        <v>300</v>
      </c>
      <c r="H4552" s="10" t="s">
        <v>291</v>
      </c>
      <c r="I4552" s="10" t="str">
        <f>_xlfn.XLOOKUP(E4552,Country_MZ[MARKET_NODE],Country_MZ[COUNTRY_NAME])</f>
        <v>SWEDEN</v>
      </c>
      <c r="J4552" s="10" t="str">
        <f>_xlfn.XLOOKUP(A4552,Country_MZ[MARKET_NODE],Country_MZ[COUNTRY_NAME])</f>
        <v>SWEDEN</v>
      </c>
    </row>
    <row r="4553" spans="1:10" hidden="1">
      <c r="A4553" s="10" t="s">
        <v>84</v>
      </c>
      <c r="B4553" s="10" t="s">
        <v>75</v>
      </c>
      <c r="C4553" s="10" t="s">
        <v>516</v>
      </c>
      <c r="D4553" s="10">
        <v>2029</v>
      </c>
      <c r="E4553" s="10" t="s">
        <v>75</v>
      </c>
      <c r="F4553" s="10">
        <v>300</v>
      </c>
      <c r="G4553" s="10">
        <v>300</v>
      </c>
      <c r="H4553" s="10" t="s">
        <v>291</v>
      </c>
      <c r="I4553" s="10" t="str">
        <f>_xlfn.XLOOKUP(E4553,Country_MZ[MARKET_NODE],Country_MZ[COUNTRY_NAME])</f>
        <v>NORWAY</v>
      </c>
      <c r="J4553" s="10" t="str">
        <f>_xlfn.XLOOKUP(A4553,Country_MZ[MARKET_NODE],Country_MZ[COUNTRY_NAME])</f>
        <v>SWEDEN</v>
      </c>
    </row>
    <row r="4554" spans="1:10" hidden="1">
      <c r="A4554" s="10" t="s">
        <v>84</v>
      </c>
      <c r="B4554" s="10" t="s">
        <v>75</v>
      </c>
      <c r="C4554" s="10" t="s">
        <v>516</v>
      </c>
      <c r="D4554" s="10">
        <v>2029</v>
      </c>
      <c r="E4554" s="10" t="s">
        <v>84</v>
      </c>
      <c r="F4554" s="10">
        <v>300</v>
      </c>
      <c r="G4554" s="10">
        <v>300</v>
      </c>
      <c r="H4554" s="10" t="s">
        <v>291</v>
      </c>
      <c r="I4554" s="10" t="str">
        <f>_xlfn.XLOOKUP(E4554,Country_MZ[MARKET_NODE],Country_MZ[COUNTRY_NAME])</f>
        <v>SWEDEN</v>
      </c>
      <c r="J4554" s="10" t="str">
        <f>_xlfn.XLOOKUP(A4554,Country_MZ[MARKET_NODE],Country_MZ[COUNTRY_NAME])</f>
        <v>SWEDEN</v>
      </c>
    </row>
    <row r="4555" spans="1:10" hidden="1">
      <c r="A4555" s="10" t="s">
        <v>84</v>
      </c>
      <c r="B4555" s="10" t="s">
        <v>75</v>
      </c>
      <c r="C4555" s="10" t="s">
        <v>516</v>
      </c>
      <c r="D4555" s="10">
        <v>2030</v>
      </c>
      <c r="E4555" s="10" t="s">
        <v>75</v>
      </c>
      <c r="F4555" s="10">
        <v>300</v>
      </c>
      <c r="G4555" s="10">
        <v>300</v>
      </c>
      <c r="H4555" s="10" t="s">
        <v>291</v>
      </c>
      <c r="I4555" s="10" t="str">
        <f>_xlfn.XLOOKUP(E4555,Country_MZ[MARKET_NODE],Country_MZ[COUNTRY_NAME])</f>
        <v>NORWAY</v>
      </c>
      <c r="J4555" s="10" t="str">
        <f>_xlfn.XLOOKUP(A4555,Country_MZ[MARKET_NODE],Country_MZ[COUNTRY_NAME])</f>
        <v>SWEDEN</v>
      </c>
    </row>
    <row r="4556" spans="1:10" hidden="1">
      <c r="A4556" s="10" t="s">
        <v>84</v>
      </c>
      <c r="B4556" s="10" t="s">
        <v>75</v>
      </c>
      <c r="C4556" s="10" t="s">
        <v>516</v>
      </c>
      <c r="D4556" s="10">
        <v>2030</v>
      </c>
      <c r="E4556" s="10" t="s">
        <v>84</v>
      </c>
      <c r="F4556" s="10">
        <v>300</v>
      </c>
      <c r="G4556" s="10">
        <v>300</v>
      </c>
      <c r="H4556" s="10" t="s">
        <v>291</v>
      </c>
      <c r="I4556" s="10" t="str">
        <f>_xlfn.XLOOKUP(E4556,Country_MZ[MARKET_NODE],Country_MZ[COUNTRY_NAME])</f>
        <v>SWEDEN</v>
      </c>
      <c r="J4556" s="10" t="str">
        <f>_xlfn.XLOOKUP(A4556,Country_MZ[MARKET_NODE],Country_MZ[COUNTRY_NAME])</f>
        <v>SWEDEN</v>
      </c>
    </row>
    <row r="4557" spans="1:10" hidden="1">
      <c r="A4557" s="10" t="s">
        <v>84</v>
      </c>
      <c r="B4557" s="10" t="s">
        <v>75</v>
      </c>
      <c r="C4557" s="10" t="s">
        <v>516</v>
      </c>
      <c r="D4557" s="10">
        <v>2031</v>
      </c>
      <c r="E4557" s="10" t="s">
        <v>75</v>
      </c>
      <c r="F4557" s="10">
        <v>300</v>
      </c>
      <c r="G4557" s="10">
        <v>300</v>
      </c>
      <c r="H4557" s="10" t="s">
        <v>291</v>
      </c>
      <c r="I4557" s="10" t="str">
        <f>_xlfn.XLOOKUP(E4557,Country_MZ[MARKET_NODE],Country_MZ[COUNTRY_NAME])</f>
        <v>NORWAY</v>
      </c>
      <c r="J4557" s="10" t="str">
        <f>_xlfn.XLOOKUP(A4557,Country_MZ[MARKET_NODE],Country_MZ[COUNTRY_NAME])</f>
        <v>SWEDEN</v>
      </c>
    </row>
    <row r="4558" spans="1:10" hidden="1">
      <c r="A4558" s="10" t="s">
        <v>84</v>
      </c>
      <c r="B4558" s="10" t="s">
        <v>75</v>
      </c>
      <c r="C4558" s="10" t="s">
        <v>516</v>
      </c>
      <c r="D4558" s="10">
        <v>2031</v>
      </c>
      <c r="E4558" s="10" t="s">
        <v>84</v>
      </c>
      <c r="F4558" s="10">
        <v>300</v>
      </c>
      <c r="G4558" s="10">
        <v>300</v>
      </c>
      <c r="H4558" s="10" t="s">
        <v>291</v>
      </c>
      <c r="I4558" s="10" t="str">
        <f>_xlfn.XLOOKUP(E4558,Country_MZ[MARKET_NODE],Country_MZ[COUNTRY_NAME])</f>
        <v>SWEDEN</v>
      </c>
      <c r="J4558" s="10" t="str">
        <f>_xlfn.XLOOKUP(A4558,Country_MZ[MARKET_NODE],Country_MZ[COUNTRY_NAME])</f>
        <v>SWEDEN</v>
      </c>
    </row>
    <row r="4559" spans="1:10" hidden="1">
      <c r="A4559" s="10" t="s">
        <v>84</v>
      </c>
      <c r="B4559" s="10" t="s">
        <v>75</v>
      </c>
      <c r="C4559" s="10" t="s">
        <v>516</v>
      </c>
      <c r="D4559" s="10">
        <v>2032</v>
      </c>
      <c r="E4559" s="10" t="s">
        <v>75</v>
      </c>
      <c r="F4559" s="10">
        <v>300</v>
      </c>
      <c r="G4559" s="10">
        <v>300</v>
      </c>
      <c r="H4559" s="10" t="s">
        <v>291</v>
      </c>
      <c r="I4559" s="10" t="str">
        <f>_xlfn.XLOOKUP(E4559,Country_MZ[MARKET_NODE],Country_MZ[COUNTRY_NAME])</f>
        <v>NORWAY</v>
      </c>
      <c r="J4559" s="10" t="str">
        <f>_xlfn.XLOOKUP(A4559,Country_MZ[MARKET_NODE],Country_MZ[COUNTRY_NAME])</f>
        <v>SWEDEN</v>
      </c>
    </row>
    <row r="4560" spans="1:10" hidden="1">
      <c r="A4560" s="10" t="s">
        <v>84</v>
      </c>
      <c r="B4560" s="10" t="s">
        <v>75</v>
      </c>
      <c r="C4560" s="10" t="s">
        <v>516</v>
      </c>
      <c r="D4560" s="10">
        <v>2032</v>
      </c>
      <c r="E4560" s="10" t="s">
        <v>84</v>
      </c>
      <c r="F4560" s="10">
        <v>300</v>
      </c>
      <c r="G4560" s="10">
        <v>300</v>
      </c>
      <c r="H4560" s="10" t="s">
        <v>291</v>
      </c>
      <c r="I4560" s="10" t="str">
        <f>_xlfn.XLOOKUP(E4560,Country_MZ[MARKET_NODE],Country_MZ[COUNTRY_NAME])</f>
        <v>SWEDEN</v>
      </c>
      <c r="J4560" s="10" t="str">
        <f>_xlfn.XLOOKUP(A4560,Country_MZ[MARKET_NODE],Country_MZ[COUNTRY_NAME])</f>
        <v>SWEDEN</v>
      </c>
    </row>
    <row r="4561" spans="1:10" hidden="1">
      <c r="A4561" s="10" t="s">
        <v>84</v>
      </c>
      <c r="B4561" s="10" t="s">
        <v>75</v>
      </c>
      <c r="C4561" s="10" t="s">
        <v>516</v>
      </c>
      <c r="D4561" s="10">
        <v>2033</v>
      </c>
      <c r="E4561" s="10" t="s">
        <v>75</v>
      </c>
      <c r="F4561" s="10">
        <v>300</v>
      </c>
      <c r="G4561" s="10">
        <v>300</v>
      </c>
      <c r="H4561" s="10" t="s">
        <v>291</v>
      </c>
      <c r="I4561" s="10" t="str">
        <f>_xlfn.XLOOKUP(E4561,Country_MZ[MARKET_NODE],Country_MZ[COUNTRY_NAME])</f>
        <v>NORWAY</v>
      </c>
      <c r="J4561" s="10" t="str">
        <f>_xlfn.XLOOKUP(A4561,Country_MZ[MARKET_NODE],Country_MZ[COUNTRY_NAME])</f>
        <v>SWEDEN</v>
      </c>
    </row>
    <row r="4562" spans="1:10" hidden="1">
      <c r="A4562" s="10" t="s">
        <v>84</v>
      </c>
      <c r="B4562" s="10" t="s">
        <v>75</v>
      </c>
      <c r="C4562" s="10" t="s">
        <v>516</v>
      </c>
      <c r="D4562" s="10">
        <v>2033</v>
      </c>
      <c r="E4562" s="10" t="s">
        <v>84</v>
      </c>
      <c r="F4562" s="10">
        <v>300</v>
      </c>
      <c r="G4562" s="10">
        <v>300</v>
      </c>
      <c r="H4562" s="10" t="s">
        <v>291</v>
      </c>
      <c r="I4562" s="10" t="str">
        <f>_xlfn.XLOOKUP(E4562,Country_MZ[MARKET_NODE],Country_MZ[COUNTRY_NAME])</f>
        <v>SWEDEN</v>
      </c>
      <c r="J4562" s="10" t="str">
        <f>_xlfn.XLOOKUP(A4562,Country_MZ[MARKET_NODE],Country_MZ[COUNTRY_NAME])</f>
        <v>SWEDEN</v>
      </c>
    </row>
    <row r="4563" spans="1:10" hidden="1">
      <c r="A4563" s="10" t="s">
        <v>84</v>
      </c>
      <c r="B4563" s="10" t="s">
        <v>75</v>
      </c>
      <c r="C4563" s="10" t="s">
        <v>516</v>
      </c>
      <c r="D4563" s="10">
        <v>2034</v>
      </c>
      <c r="E4563" s="10" t="s">
        <v>75</v>
      </c>
      <c r="F4563" s="10">
        <v>300</v>
      </c>
      <c r="G4563" s="10">
        <v>300</v>
      </c>
      <c r="H4563" s="10" t="s">
        <v>291</v>
      </c>
      <c r="I4563" s="10" t="str">
        <f>_xlfn.XLOOKUP(E4563,Country_MZ[MARKET_NODE],Country_MZ[COUNTRY_NAME])</f>
        <v>NORWAY</v>
      </c>
      <c r="J4563" s="10" t="str">
        <f>_xlfn.XLOOKUP(A4563,Country_MZ[MARKET_NODE],Country_MZ[COUNTRY_NAME])</f>
        <v>SWEDEN</v>
      </c>
    </row>
    <row r="4564" spans="1:10" hidden="1">
      <c r="A4564" s="10" t="s">
        <v>84</v>
      </c>
      <c r="B4564" s="10" t="s">
        <v>75</v>
      </c>
      <c r="C4564" s="10" t="s">
        <v>516</v>
      </c>
      <c r="D4564" s="10">
        <v>2034</v>
      </c>
      <c r="E4564" s="10" t="s">
        <v>84</v>
      </c>
      <c r="F4564" s="10">
        <v>300</v>
      </c>
      <c r="G4564" s="10">
        <v>300</v>
      </c>
      <c r="H4564" s="10" t="s">
        <v>291</v>
      </c>
      <c r="I4564" s="10" t="str">
        <f>_xlfn.XLOOKUP(E4564,Country_MZ[MARKET_NODE],Country_MZ[COUNTRY_NAME])</f>
        <v>SWEDEN</v>
      </c>
      <c r="J4564" s="10" t="str">
        <f>_xlfn.XLOOKUP(A4564,Country_MZ[MARKET_NODE],Country_MZ[COUNTRY_NAME])</f>
        <v>SWEDEN</v>
      </c>
    </row>
    <row r="4565" spans="1:10" hidden="1">
      <c r="A4565" s="10" t="s">
        <v>84</v>
      </c>
      <c r="B4565" s="10" t="s">
        <v>75</v>
      </c>
      <c r="C4565" s="10" t="s">
        <v>516</v>
      </c>
      <c r="D4565" s="10">
        <v>2035</v>
      </c>
      <c r="E4565" s="10" t="s">
        <v>75</v>
      </c>
      <c r="F4565" s="10">
        <v>300</v>
      </c>
      <c r="G4565" s="10">
        <v>300</v>
      </c>
      <c r="H4565" s="10" t="s">
        <v>291</v>
      </c>
      <c r="I4565" s="10" t="str">
        <f>_xlfn.XLOOKUP(E4565,Country_MZ[MARKET_NODE],Country_MZ[COUNTRY_NAME])</f>
        <v>NORWAY</v>
      </c>
      <c r="J4565" s="10" t="str">
        <f>_xlfn.XLOOKUP(A4565,Country_MZ[MARKET_NODE],Country_MZ[COUNTRY_NAME])</f>
        <v>SWEDEN</v>
      </c>
    </row>
    <row r="4566" spans="1:10" hidden="1">
      <c r="A4566" s="10" t="s">
        <v>84</v>
      </c>
      <c r="B4566" s="10" t="s">
        <v>75</v>
      </c>
      <c r="C4566" s="10" t="s">
        <v>516</v>
      </c>
      <c r="D4566" s="10">
        <v>2035</v>
      </c>
      <c r="E4566" s="10" t="s">
        <v>84</v>
      </c>
      <c r="F4566" s="10">
        <v>300</v>
      </c>
      <c r="G4566" s="10">
        <v>300</v>
      </c>
      <c r="H4566" s="10" t="s">
        <v>291</v>
      </c>
      <c r="I4566" s="10" t="str">
        <f>_xlfn.XLOOKUP(E4566,Country_MZ[MARKET_NODE],Country_MZ[COUNTRY_NAME])</f>
        <v>SWEDEN</v>
      </c>
      <c r="J4566" s="10" t="str">
        <f>_xlfn.XLOOKUP(A4566,Country_MZ[MARKET_NODE],Country_MZ[COUNTRY_NAME])</f>
        <v>SWEDEN</v>
      </c>
    </row>
    <row r="4567" spans="1:10" hidden="1">
      <c r="A4567" s="10" t="s">
        <v>84</v>
      </c>
      <c r="B4567" s="10" t="s">
        <v>83</v>
      </c>
      <c r="C4567" s="10" t="s">
        <v>517</v>
      </c>
      <c r="D4567" s="10">
        <v>2025</v>
      </c>
      <c r="E4567" s="10" t="s">
        <v>83</v>
      </c>
      <c r="F4567" s="10">
        <v>3300</v>
      </c>
      <c r="G4567" s="10">
        <v>3300</v>
      </c>
      <c r="H4567" s="10" t="s">
        <v>291</v>
      </c>
      <c r="I4567" s="10" t="str">
        <f>_xlfn.XLOOKUP(E4567,Country_MZ[MARKET_NODE],Country_MZ[COUNTRY_NAME])</f>
        <v>SWEDEN</v>
      </c>
      <c r="J4567" s="10" t="str">
        <f>_xlfn.XLOOKUP(A4567,Country_MZ[MARKET_NODE],Country_MZ[COUNTRY_NAME])</f>
        <v>SWEDEN</v>
      </c>
    </row>
    <row r="4568" spans="1:10" hidden="1">
      <c r="A4568" s="10" t="s">
        <v>84</v>
      </c>
      <c r="B4568" s="10" t="s">
        <v>83</v>
      </c>
      <c r="C4568" s="10" t="s">
        <v>517</v>
      </c>
      <c r="D4568" s="10">
        <v>2025</v>
      </c>
      <c r="E4568" s="10" t="s">
        <v>84</v>
      </c>
      <c r="F4568" s="10">
        <v>3300</v>
      </c>
      <c r="G4568" s="10">
        <v>3300</v>
      </c>
      <c r="H4568" s="10" t="s">
        <v>291</v>
      </c>
      <c r="I4568" s="10" t="str">
        <f>_xlfn.XLOOKUP(E4568,Country_MZ[MARKET_NODE],Country_MZ[COUNTRY_NAME])</f>
        <v>SWEDEN</v>
      </c>
      <c r="J4568" s="10" t="str">
        <f>_xlfn.XLOOKUP(A4568,Country_MZ[MARKET_NODE],Country_MZ[COUNTRY_NAME])</f>
        <v>SWEDEN</v>
      </c>
    </row>
    <row r="4569" spans="1:10" hidden="1">
      <c r="A4569" s="10" t="s">
        <v>84</v>
      </c>
      <c r="B4569" s="10" t="s">
        <v>83</v>
      </c>
      <c r="C4569" s="10" t="s">
        <v>517</v>
      </c>
      <c r="D4569" s="10">
        <v>2026</v>
      </c>
      <c r="E4569" s="10" t="s">
        <v>83</v>
      </c>
      <c r="F4569" s="10">
        <v>3300</v>
      </c>
      <c r="G4569" s="10">
        <v>3300</v>
      </c>
      <c r="H4569" s="10" t="s">
        <v>291</v>
      </c>
      <c r="I4569" s="10" t="str">
        <f>_xlfn.XLOOKUP(E4569,Country_MZ[MARKET_NODE],Country_MZ[COUNTRY_NAME])</f>
        <v>SWEDEN</v>
      </c>
      <c r="J4569" s="10" t="str">
        <f>_xlfn.XLOOKUP(A4569,Country_MZ[MARKET_NODE],Country_MZ[COUNTRY_NAME])</f>
        <v>SWEDEN</v>
      </c>
    </row>
    <row r="4570" spans="1:10" hidden="1">
      <c r="A4570" s="10" t="s">
        <v>84</v>
      </c>
      <c r="B4570" s="10" t="s">
        <v>83</v>
      </c>
      <c r="C4570" s="10" t="s">
        <v>517</v>
      </c>
      <c r="D4570" s="10">
        <v>2026</v>
      </c>
      <c r="E4570" s="10" t="s">
        <v>84</v>
      </c>
      <c r="F4570" s="10">
        <v>3300</v>
      </c>
      <c r="G4570" s="10">
        <v>3300</v>
      </c>
      <c r="H4570" s="10" t="s">
        <v>291</v>
      </c>
      <c r="I4570" s="10" t="str">
        <f>_xlfn.XLOOKUP(E4570,Country_MZ[MARKET_NODE],Country_MZ[COUNTRY_NAME])</f>
        <v>SWEDEN</v>
      </c>
      <c r="J4570" s="10" t="str">
        <f>_xlfn.XLOOKUP(A4570,Country_MZ[MARKET_NODE],Country_MZ[COUNTRY_NAME])</f>
        <v>SWEDEN</v>
      </c>
    </row>
    <row r="4571" spans="1:10" hidden="1">
      <c r="A4571" s="10" t="s">
        <v>84</v>
      </c>
      <c r="B4571" s="10" t="s">
        <v>83</v>
      </c>
      <c r="C4571" s="10" t="s">
        <v>517</v>
      </c>
      <c r="D4571" s="10">
        <v>2027</v>
      </c>
      <c r="E4571" s="10" t="s">
        <v>83</v>
      </c>
      <c r="F4571" s="10">
        <v>3300</v>
      </c>
      <c r="G4571" s="10">
        <v>3300</v>
      </c>
      <c r="H4571" s="10" t="s">
        <v>291</v>
      </c>
      <c r="I4571" s="10" t="str">
        <f>_xlfn.XLOOKUP(E4571,Country_MZ[MARKET_NODE],Country_MZ[COUNTRY_NAME])</f>
        <v>SWEDEN</v>
      </c>
      <c r="J4571" s="10" t="str">
        <f>_xlfn.XLOOKUP(A4571,Country_MZ[MARKET_NODE],Country_MZ[COUNTRY_NAME])</f>
        <v>SWEDEN</v>
      </c>
    </row>
    <row r="4572" spans="1:10" hidden="1">
      <c r="A4572" s="10" t="s">
        <v>84</v>
      </c>
      <c r="B4572" s="10" t="s">
        <v>83</v>
      </c>
      <c r="C4572" s="10" t="s">
        <v>517</v>
      </c>
      <c r="D4572" s="10">
        <v>2027</v>
      </c>
      <c r="E4572" s="10" t="s">
        <v>84</v>
      </c>
      <c r="F4572" s="10">
        <v>3300</v>
      </c>
      <c r="G4572" s="10">
        <v>3300</v>
      </c>
      <c r="H4572" s="10" t="s">
        <v>291</v>
      </c>
      <c r="I4572" s="10" t="str">
        <f>_xlfn.XLOOKUP(E4572,Country_MZ[MARKET_NODE],Country_MZ[COUNTRY_NAME])</f>
        <v>SWEDEN</v>
      </c>
      <c r="J4572" s="10" t="str">
        <f>_xlfn.XLOOKUP(A4572,Country_MZ[MARKET_NODE],Country_MZ[COUNTRY_NAME])</f>
        <v>SWEDEN</v>
      </c>
    </row>
    <row r="4573" spans="1:10" hidden="1">
      <c r="A4573" s="10" t="s">
        <v>84</v>
      </c>
      <c r="B4573" s="10" t="s">
        <v>83</v>
      </c>
      <c r="C4573" s="10" t="s">
        <v>517</v>
      </c>
      <c r="D4573" s="10">
        <v>2028</v>
      </c>
      <c r="E4573" s="10" t="s">
        <v>83</v>
      </c>
      <c r="F4573" s="10">
        <v>3300</v>
      </c>
      <c r="G4573" s="10">
        <v>3300</v>
      </c>
      <c r="H4573" s="10" t="s">
        <v>291</v>
      </c>
      <c r="I4573" s="10" t="str">
        <f>_xlfn.XLOOKUP(E4573,Country_MZ[MARKET_NODE],Country_MZ[COUNTRY_NAME])</f>
        <v>SWEDEN</v>
      </c>
      <c r="J4573" s="10" t="str">
        <f>_xlfn.XLOOKUP(A4573,Country_MZ[MARKET_NODE],Country_MZ[COUNTRY_NAME])</f>
        <v>SWEDEN</v>
      </c>
    </row>
    <row r="4574" spans="1:10" hidden="1">
      <c r="A4574" s="10" t="s">
        <v>84</v>
      </c>
      <c r="B4574" s="10" t="s">
        <v>83</v>
      </c>
      <c r="C4574" s="10" t="s">
        <v>517</v>
      </c>
      <c r="D4574" s="10">
        <v>2028</v>
      </c>
      <c r="E4574" s="10" t="s">
        <v>84</v>
      </c>
      <c r="F4574" s="10">
        <v>3300</v>
      </c>
      <c r="G4574" s="10">
        <v>3300</v>
      </c>
      <c r="H4574" s="10" t="s">
        <v>291</v>
      </c>
      <c r="I4574" s="10" t="str">
        <f>_xlfn.XLOOKUP(E4574,Country_MZ[MARKET_NODE],Country_MZ[COUNTRY_NAME])</f>
        <v>SWEDEN</v>
      </c>
      <c r="J4574" s="10" t="str">
        <f>_xlfn.XLOOKUP(A4574,Country_MZ[MARKET_NODE],Country_MZ[COUNTRY_NAME])</f>
        <v>SWEDEN</v>
      </c>
    </row>
    <row r="4575" spans="1:10" hidden="1">
      <c r="A4575" s="10" t="s">
        <v>84</v>
      </c>
      <c r="B4575" s="10" t="s">
        <v>83</v>
      </c>
      <c r="C4575" s="10" t="s">
        <v>517</v>
      </c>
      <c r="D4575" s="10">
        <v>2029</v>
      </c>
      <c r="E4575" s="10" t="s">
        <v>83</v>
      </c>
      <c r="F4575" s="10">
        <v>3300</v>
      </c>
      <c r="G4575" s="10">
        <v>3300</v>
      </c>
      <c r="H4575" s="10" t="s">
        <v>291</v>
      </c>
      <c r="I4575" s="10" t="str">
        <f>_xlfn.XLOOKUP(E4575,Country_MZ[MARKET_NODE],Country_MZ[COUNTRY_NAME])</f>
        <v>SWEDEN</v>
      </c>
      <c r="J4575" s="10" t="str">
        <f>_xlfn.XLOOKUP(A4575,Country_MZ[MARKET_NODE],Country_MZ[COUNTRY_NAME])</f>
        <v>SWEDEN</v>
      </c>
    </row>
    <row r="4576" spans="1:10" hidden="1">
      <c r="A4576" s="10" t="s">
        <v>84</v>
      </c>
      <c r="B4576" s="10" t="s">
        <v>83</v>
      </c>
      <c r="C4576" s="10" t="s">
        <v>517</v>
      </c>
      <c r="D4576" s="10">
        <v>2029</v>
      </c>
      <c r="E4576" s="10" t="s">
        <v>84</v>
      </c>
      <c r="F4576" s="10">
        <v>3300</v>
      </c>
      <c r="G4576" s="10">
        <v>3300</v>
      </c>
      <c r="H4576" s="10" t="s">
        <v>291</v>
      </c>
      <c r="I4576" s="10" t="str">
        <f>_xlfn.XLOOKUP(E4576,Country_MZ[MARKET_NODE],Country_MZ[COUNTRY_NAME])</f>
        <v>SWEDEN</v>
      </c>
      <c r="J4576" s="10" t="str">
        <f>_xlfn.XLOOKUP(A4576,Country_MZ[MARKET_NODE],Country_MZ[COUNTRY_NAME])</f>
        <v>SWEDEN</v>
      </c>
    </row>
    <row r="4577" spans="1:10" hidden="1">
      <c r="A4577" s="10" t="s">
        <v>84</v>
      </c>
      <c r="B4577" s="10" t="s">
        <v>83</v>
      </c>
      <c r="C4577" s="10" t="s">
        <v>517</v>
      </c>
      <c r="D4577" s="10">
        <v>2030</v>
      </c>
      <c r="E4577" s="10" t="s">
        <v>83</v>
      </c>
      <c r="F4577" s="10">
        <v>3300</v>
      </c>
      <c r="G4577" s="10">
        <v>3300</v>
      </c>
      <c r="H4577" s="10" t="s">
        <v>291</v>
      </c>
      <c r="I4577" s="10" t="str">
        <f>_xlfn.XLOOKUP(E4577,Country_MZ[MARKET_NODE],Country_MZ[COUNTRY_NAME])</f>
        <v>SWEDEN</v>
      </c>
      <c r="J4577" s="10" t="str">
        <f>_xlfn.XLOOKUP(A4577,Country_MZ[MARKET_NODE],Country_MZ[COUNTRY_NAME])</f>
        <v>SWEDEN</v>
      </c>
    </row>
    <row r="4578" spans="1:10" hidden="1">
      <c r="A4578" s="10" t="s">
        <v>84</v>
      </c>
      <c r="B4578" s="10" t="s">
        <v>83</v>
      </c>
      <c r="C4578" s="10" t="s">
        <v>517</v>
      </c>
      <c r="D4578" s="10">
        <v>2030</v>
      </c>
      <c r="E4578" s="10" t="s">
        <v>84</v>
      </c>
      <c r="F4578" s="10">
        <v>3300</v>
      </c>
      <c r="G4578" s="10">
        <v>3300</v>
      </c>
      <c r="H4578" s="10" t="s">
        <v>291</v>
      </c>
      <c r="I4578" s="10" t="str">
        <f>_xlfn.XLOOKUP(E4578,Country_MZ[MARKET_NODE],Country_MZ[COUNTRY_NAME])</f>
        <v>SWEDEN</v>
      </c>
      <c r="J4578" s="10" t="str">
        <f>_xlfn.XLOOKUP(A4578,Country_MZ[MARKET_NODE],Country_MZ[COUNTRY_NAME])</f>
        <v>SWEDEN</v>
      </c>
    </row>
    <row r="4579" spans="1:10" hidden="1">
      <c r="A4579" s="10" t="s">
        <v>84</v>
      </c>
      <c r="B4579" s="10" t="s">
        <v>83</v>
      </c>
      <c r="C4579" s="10" t="s">
        <v>517</v>
      </c>
      <c r="D4579" s="10">
        <v>2031</v>
      </c>
      <c r="E4579" s="10" t="s">
        <v>83</v>
      </c>
      <c r="F4579" s="10">
        <v>3300</v>
      </c>
      <c r="G4579" s="10">
        <v>3300</v>
      </c>
      <c r="H4579" s="10" t="s">
        <v>291</v>
      </c>
      <c r="I4579" s="10" t="str">
        <f>_xlfn.XLOOKUP(E4579,Country_MZ[MARKET_NODE],Country_MZ[COUNTRY_NAME])</f>
        <v>SWEDEN</v>
      </c>
      <c r="J4579" s="10" t="str">
        <f>_xlfn.XLOOKUP(A4579,Country_MZ[MARKET_NODE],Country_MZ[COUNTRY_NAME])</f>
        <v>SWEDEN</v>
      </c>
    </row>
    <row r="4580" spans="1:10" hidden="1">
      <c r="A4580" s="10" t="s">
        <v>84</v>
      </c>
      <c r="B4580" s="10" t="s">
        <v>83</v>
      </c>
      <c r="C4580" s="10" t="s">
        <v>517</v>
      </c>
      <c r="D4580" s="10">
        <v>2031</v>
      </c>
      <c r="E4580" s="10" t="s">
        <v>84</v>
      </c>
      <c r="F4580" s="10">
        <v>3300</v>
      </c>
      <c r="G4580" s="10">
        <v>3300</v>
      </c>
      <c r="H4580" s="10" t="s">
        <v>291</v>
      </c>
      <c r="I4580" s="10" t="str">
        <f>_xlfn.XLOOKUP(E4580,Country_MZ[MARKET_NODE],Country_MZ[COUNTRY_NAME])</f>
        <v>SWEDEN</v>
      </c>
      <c r="J4580" s="10" t="str">
        <f>_xlfn.XLOOKUP(A4580,Country_MZ[MARKET_NODE],Country_MZ[COUNTRY_NAME])</f>
        <v>SWEDEN</v>
      </c>
    </row>
    <row r="4581" spans="1:10" hidden="1">
      <c r="A4581" s="10" t="s">
        <v>84</v>
      </c>
      <c r="B4581" s="10" t="s">
        <v>83</v>
      </c>
      <c r="C4581" s="10" t="s">
        <v>517</v>
      </c>
      <c r="D4581" s="10">
        <v>2032</v>
      </c>
      <c r="E4581" s="10" t="s">
        <v>83</v>
      </c>
      <c r="F4581" s="10">
        <v>3300</v>
      </c>
      <c r="G4581" s="10">
        <v>3300</v>
      </c>
      <c r="H4581" s="10" t="s">
        <v>291</v>
      </c>
      <c r="I4581" s="10" t="str">
        <f>_xlfn.XLOOKUP(E4581,Country_MZ[MARKET_NODE],Country_MZ[COUNTRY_NAME])</f>
        <v>SWEDEN</v>
      </c>
      <c r="J4581" s="10" t="str">
        <f>_xlfn.XLOOKUP(A4581,Country_MZ[MARKET_NODE],Country_MZ[COUNTRY_NAME])</f>
        <v>SWEDEN</v>
      </c>
    </row>
    <row r="4582" spans="1:10" hidden="1">
      <c r="A4582" s="10" t="s">
        <v>84</v>
      </c>
      <c r="B4582" s="10" t="s">
        <v>83</v>
      </c>
      <c r="C4582" s="10" t="s">
        <v>517</v>
      </c>
      <c r="D4582" s="10">
        <v>2032</v>
      </c>
      <c r="E4582" s="10" t="s">
        <v>84</v>
      </c>
      <c r="F4582" s="10">
        <v>3300</v>
      </c>
      <c r="G4582" s="10">
        <v>3300</v>
      </c>
      <c r="H4582" s="10" t="s">
        <v>291</v>
      </c>
      <c r="I4582" s="10" t="str">
        <f>_xlfn.XLOOKUP(E4582,Country_MZ[MARKET_NODE],Country_MZ[COUNTRY_NAME])</f>
        <v>SWEDEN</v>
      </c>
      <c r="J4582" s="10" t="str">
        <f>_xlfn.XLOOKUP(A4582,Country_MZ[MARKET_NODE],Country_MZ[COUNTRY_NAME])</f>
        <v>SWEDEN</v>
      </c>
    </row>
    <row r="4583" spans="1:10" hidden="1">
      <c r="A4583" s="10" t="s">
        <v>84</v>
      </c>
      <c r="B4583" s="10" t="s">
        <v>83</v>
      </c>
      <c r="C4583" s="10" t="s">
        <v>517</v>
      </c>
      <c r="D4583" s="10">
        <v>2033</v>
      </c>
      <c r="E4583" s="10" t="s">
        <v>83</v>
      </c>
      <c r="F4583" s="10">
        <v>3300</v>
      </c>
      <c r="G4583" s="10">
        <v>3300</v>
      </c>
      <c r="H4583" s="10" t="s">
        <v>291</v>
      </c>
      <c r="I4583" s="10" t="str">
        <f>_xlfn.XLOOKUP(E4583,Country_MZ[MARKET_NODE],Country_MZ[COUNTRY_NAME])</f>
        <v>SWEDEN</v>
      </c>
      <c r="J4583" s="10" t="str">
        <f>_xlfn.XLOOKUP(A4583,Country_MZ[MARKET_NODE],Country_MZ[COUNTRY_NAME])</f>
        <v>SWEDEN</v>
      </c>
    </row>
    <row r="4584" spans="1:10" hidden="1">
      <c r="A4584" s="10" t="s">
        <v>84</v>
      </c>
      <c r="B4584" s="10" t="s">
        <v>83</v>
      </c>
      <c r="C4584" s="10" t="s">
        <v>517</v>
      </c>
      <c r="D4584" s="10">
        <v>2033</v>
      </c>
      <c r="E4584" s="10" t="s">
        <v>84</v>
      </c>
      <c r="F4584" s="10">
        <v>3300</v>
      </c>
      <c r="G4584" s="10">
        <v>3300</v>
      </c>
      <c r="H4584" s="10" t="s">
        <v>291</v>
      </c>
      <c r="I4584" s="10" t="str">
        <f>_xlfn.XLOOKUP(E4584,Country_MZ[MARKET_NODE],Country_MZ[COUNTRY_NAME])</f>
        <v>SWEDEN</v>
      </c>
      <c r="J4584" s="10" t="str">
        <f>_xlfn.XLOOKUP(A4584,Country_MZ[MARKET_NODE],Country_MZ[COUNTRY_NAME])</f>
        <v>SWEDEN</v>
      </c>
    </row>
    <row r="4585" spans="1:10" hidden="1">
      <c r="A4585" s="10" t="s">
        <v>84</v>
      </c>
      <c r="B4585" s="10" t="s">
        <v>83</v>
      </c>
      <c r="C4585" s="10" t="s">
        <v>517</v>
      </c>
      <c r="D4585" s="10">
        <v>2034</v>
      </c>
      <c r="E4585" s="10" t="s">
        <v>83</v>
      </c>
      <c r="F4585" s="10">
        <v>3300</v>
      </c>
      <c r="G4585" s="10">
        <v>3300</v>
      </c>
      <c r="H4585" s="10" t="s">
        <v>291</v>
      </c>
      <c r="I4585" s="10" t="str">
        <f>_xlfn.XLOOKUP(E4585,Country_MZ[MARKET_NODE],Country_MZ[COUNTRY_NAME])</f>
        <v>SWEDEN</v>
      </c>
      <c r="J4585" s="10" t="str">
        <f>_xlfn.XLOOKUP(A4585,Country_MZ[MARKET_NODE],Country_MZ[COUNTRY_NAME])</f>
        <v>SWEDEN</v>
      </c>
    </row>
    <row r="4586" spans="1:10" hidden="1">
      <c r="A4586" s="10" t="s">
        <v>84</v>
      </c>
      <c r="B4586" s="10" t="s">
        <v>83</v>
      </c>
      <c r="C4586" s="10" t="s">
        <v>517</v>
      </c>
      <c r="D4586" s="10">
        <v>2034</v>
      </c>
      <c r="E4586" s="10" t="s">
        <v>84</v>
      </c>
      <c r="F4586" s="10">
        <v>3300</v>
      </c>
      <c r="G4586" s="10">
        <v>3300</v>
      </c>
      <c r="H4586" s="10" t="s">
        <v>291</v>
      </c>
      <c r="I4586" s="10" t="str">
        <f>_xlfn.XLOOKUP(E4586,Country_MZ[MARKET_NODE],Country_MZ[COUNTRY_NAME])</f>
        <v>SWEDEN</v>
      </c>
      <c r="J4586" s="10" t="str">
        <f>_xlfn.XLOOKUP(A4586,Country_MZ[MARKET_NODE],Country_MZ[COUNTRY_NAME])</f>
        <v>SWEDEN</v>
      </c>
    </row>
    <row r="4587" spans="1:10" hidden="1">
      <c r="A4587" s="10" t="s">
        <v>84</v>
      </c>
      <c r="B4587" s="10" t="s">
        <v>83</v>
      </c>
      <c r="C4587" s="10" t="s">
        <v>517</v>
      </c>
      <c r="D4587" s="10">
        <v>2035</v>
      </c>
      <c r="E4587" s="10" t="s">
        <v>83</v>
      </c>
      <c r="F4587" s="10">
        <v>3300</v>
      </c>
      <c r="G4587" s="10">
        <v>3300</v>
      </c>
      <c r="H4587" s="10" t="s">
        <v>291</v>
      </c>
      <c r="I4587" s="10" t="str">
        <f>_xlfn.XLOOKUP(E4587,Country_MZ[MARKET_NODE],Country_MZ[COUNTRY_NAME])</f>
        <v>SWEDEN</v>
      </c>
      <c r="J4587" s="10" t="str">
        <f>_xlfn.XLOOKUP(A4587,Country_MZ[MARKET_NODE],Country_MZ[COUNTRY_NAME])</f>
        <v>SWEDEN</v>
      </c>
    </row>
    <row r="4588" spans="1:10" hidden="1">
      <c r="A4588" s="10" t="s">
        <v>84</v>
      </c>
      <c r="B4588" s="10" t="s">
        <v>83</v>
      </c>
      <c r="C4588" s="10" t="s">
        <v>517</v>
      </c>
      <c r="D4588" s="10">
        <v>2035</v>
      </c>
      <c r="E4588" s="10" t="s">
        <v>84</v>
      </c>
      <c r="F4588" s="10">
        <v>3300</v>
      </c>
      <c r="G4588" s="10">
        <v>3300</v>
      </c>
      <c r="H4588" s="10" t="s">
        <v>291</v>
      </c>
      <c r="I4588" s="10" t="str">
        <f>_xlfn.XLOOKUP(E4588,Country_MZ[MARKET_NODE],Country_MZ[COUNTRY_NAME])</f>
        <v>SWEDEN</v>
      </c>
      <c r="J4588" s="10" t="str">
        <f>_xlfn.XLOOKUP(A4588,Country_MZ[MARKET_NODE],Country_MZ[COUNTRY_NAME])</f>
        <v>SWEDEN</v>
      </c>
    </row>
    <row r="4589" spans="1:10" hidden="1">
      <c r="A4589" s="10" t="s">
        <v>84</v>
      </c>
      <c r="B4589" s="10" t="s">
        <v>85</v>
      </c>
      <c r="C4589" s="10" t="s">
        <v>518</v>
      </c>
      <c r="D4589" s="10">
        <v>2025</v>
      </c>
      <c r="E4589" s="10" t="s">
        <v>84</v>
      </c>
      <c r="F4589" s="10">
        <v>7300</v>
      </c>
      <c r="G4589" s="10">
        <v>7300</v>
      </c>
      <c r="H4589" s="10" t="s">
        <v>291</v>
      </c>
      <c r="I4589" s="10" t="str">
        <f>_xlfn.XLOOKUP(E4589,Country_MZ[MARKET_NODE],Country_MZ[COUNTRY_NAME])</f>
        <v>SWEDEN</v>
      </c>
      <c r="J4589" s="10" t="str">
        <f>_xlfn.XLOOKUP(A4589,Country_MZ[MARKET_NODE],Country_MZ[COUNTRY_NAME])</f>
        <v>SWEDEN</v>
      </c>
    </row>
    <row r="4590" spans="1:10" hidden="1">
      <c r="A4590" s="10" t="s">
        <v>84</v>
      </c>
      <c r="B4590" s="10" t="s">
        <v>85</v>
      </c>
      <c r="C4590" s="10" t="s">
        <v>518</v>
      </c>
      <c r="D4590" s="10">
        <v>2025</v>
      </c>
      <c r="E4590" s="10" t="s">
        <v>85</v>
      </c>
      <c r="F4590" s="10">
        <v>7300</v>
      </c>
      <c r="G4590" s="10">
        <v>7300</v>
      </c>
      <c r="H4590" s="10" t="s">
        <v>291</v>
      </c>
      <c r="I4590" s="10" t="str">
        <f>_xlfn.XLOOKUP(E4590,Country_MZ[MARKET_NODE],Country_MZ[COUNTRY_NAME])</f>
        <v>SWEDEN</v>
      </c>
      <c r="J4590" s="10" t="str">
        <f>_xlfn.XLOOKUP(A4590,Country_MZ[MARKET_NODE],Country_MZ[COUNTRY_NAME])</f>
        <v>SWEDEN</v>
      </c>
    </row>
    <row r="4591" spans="1:10" hidden="1">
      <c r="A4591" s="10" t="s">
        <v>84</v>
      </c>
      <c r="B4591" s="10" t="s">
        <v>85</v>
      </c>
      <c r="C4591" s="10" t="s">
        <v>518</v>
      </c>
      <c r="D4591" s="10">
        <v>2026</v>
      </c>
      <c r="E4591" s="10" t="s">
        <v>84</v>
      </c>
      <c r="F4591" s="10">
        <v>7300</v>
      </c>
      <c r="G4591" s="10">
        <v>7300</v>
      </c>
      <c r="H4591" s="10" t="s">
        <v>291</v>
      </c>
      <c r="I4591" s="10" t="str">
        <f>_xlfn.XLOOKUP(E4591,Country_MZ[MARKET_NODE],Country_MZ[COUNTRY_NAME])</f>
        <v>SWEDEN</v>
      </c>
      <c r="J4591" s="10" t="str">
        <f>_xlfn.XLOOKUP(A4591,Country_MZ[MARKET_NODE],Country_MZ[COUNTRY_NAME])</f>
        <v>SWEDEN</v>
      </c>
    </row>
    <row r="4592" spans="1:10" hidden="1">
      <c r="A4592" s="10" t="s">
        <v>84</v>
      </c>
      <c r="B4592" s="10" t="s">
        <v>85</v>
      </c>
      <c r="C4592" s="10" t="s">
        <v>518</v>
      </c>
      <c r="D4592" s="10">
        <v>2026</v>
      </c>
      <c r="E4592" s="10" t="s">
        <v>85</v>
      </c>
      <c r="F4592" s="10">
        <v>7300</v>
      </c>
      <c r="G4592" s="10">
        <v>7300</v>
      </c>
      <c r="H4592" s="10" t="s">
        <v>291</v>
      </c>
      <c r="I4592" s="10" t="str">
        <f>_xlfn.XLOOKUP(E4592,Country_MZ[MARKET_NODE],Country_MZ[COUNTRY_NAME])</f>
        <v>SWEDEN</v>
      </c>
      <c r="J4592" s="10" t="str">
        <f>_xlfn.XLOOKUP(A4592,Country_MZ[MARKET_NODE],Country_MZ[COUNTRY_NAME])</f>
        <v>SWEDEN</v>
      </c>
    </row>
    <row r="4593" spans="1:10" hidden="1">
      <c r="A4593" s="10" t="s">
        <v>84</v>
      </c>
      <c r="B4593" s="10" t="s">
        <v>85</v>
      </c>
      <c r="C4593" s="10" t="s">
        <v>518</v>
      </c>
      <c r="D4593" s="10">
        <v>2027</v>
      </c>
      <c r="E4593" s="10" t="s">
        <v>84</v>
      </c>
      <c r="F4593" s="10">
        <v>7300</v>
      </c>
      <c r="G4593" s="10">
        <v>7300</v>
      </c>
      <c r="H4593" s="10" t="s">
        <v>291</v>
      </c>
      <c r="I4593" s="10" t="str">
        <f>_xlfn.XLOOKUP(E4593,Country_MZ[MARKET_NODE],Country_MZ[COUNTRY_NAME])</f>
        <v>SWEDEN</v>
      </c>
      <c r="J4593" s="10" t="str">
        <f>_xlfn.XLOOKUP(A4593,Country_MZ[MARKET_NODE],Country_MZ[COUNTRY_NAME])</f>
        <v>SWEDEN</v>
      </c>
    </row>
    <row r="4594" spans="1:10" hidden="1">
      <c r="A4594" s="10" t="s">
        <v>84</v>
      </c>
      <c r="B4594" s="10" t="s">
        <v>85</v>
      </c>
      <c r="C4594" s="10" t="s">
        <v>518</v>
      </c>
      <c r="D4594" s="10">
        <v>2027</v>
      </c>
      <c r="E4594" s="10" t="s">
        <v>85</v>
      </c>
      <c r="F4594" s="10">
        <v>7300</v>
      </c>
      <c r="G4594" s="10">
        <v>7300</v>
      </c>
      <c r="H4594" s="10" t="s">
        <v>291</v>
      </c>
      <c r="I4594" s="10" t="str">
        <f>_xlfn.XLOOKUP(E4594,Country_MZ[MARKET_NODE],Country_MZ[COUNTRY_NAME])</f>
        <v>SWEDEN</v>
      </c>
      <c r="J4594" s="10" t="str">
        <f>_xlfn.XLOOKUP(A4594,Country_MZ[MARKET_NODE],Country_MZ[COUNTRY_NAME])</f>
        <v>SWEDEN</v>
      </c>
    </row>
    <row r="4595" spans="1:10" hidden="1">
      <c r="A4595" s="10" t="s">
        <v>84</v>
      </c>
      <c r="B4595" s="10" t="s">
        <v>85</v>
      </c>
      <c r="C4595" s="10" t="s">
        <v>518</v>
      </c>
      <c r="D4595" s="10">
        <v>2028</v>
      </c>
      <c r="E4595" s="10" t="s">
        <v>84</v>
      </c>
      <c r="F4595" s="10">
        <v>8100</v>
      </c>
      <c r="G4595" s="10">
        <v>8100</v>
      </c>
      <c r="H4595" s="10" t="s">
        <v>291</v>
      </c>
      <c r="I4595" s="10" t="str">
        <f>_xlfn.XLOOKUP(E4595,Country_MZ[MARKET_NODE],Country_MZ[COUNTRY_NAME])</f>
        <v>SWEDEN</v>
      </c>
      <c r="J4595" s="10" t="str">
        <f>_xlfn.XLOOKUP(A4595,Country_MZ[MARKET_NODE],Country_MZ[COUNTRY_NAME])</f>
        <v>SWEDEN</v>
      </c>
    </row>
    <row r="4596" spans="1:10" hidden="1">
      <c r="A4596" s="10" t="s">
        <v>84</v>
      </c>
      <c r="B4596" s="10" t="s">
        <v>85</v>
      </c>
      <c r="C4596" s="10" t="s">
        <v>518</v>
      </c>
      <c r="D4596" s="10">
        <v>2028</v>
      </c>
      <c r="E4596" s="10" t="s">
        <v>85</v>
      </c>
      <c r="F4596" s="10">
        <v>8100</v>
      </c>
      <c r="G4596" s="10">
        <v>8100</v>
      </c>
      <c r="H4596" s="10" t="s">
        <v>291</v>
      </c>
      <c r="I4596" s="10" t="str">
        <f>_xlfn.XLOOKUP(E4596,Country_MZ[MARKET_NODE],Country_MZ[COUNTRY_NAME])</f>
        <v>SWEDEN</v>
      </c>
      <c r="J4596" s="10" t="str">
        <f>_xlfn.XLOOKUP(A4596,Country_MZ[MARKET_NODE],Country_MZ[COUNTRY_NAME])</f>
        <v>SWEDEN</v>
      </c>
    </row>
    <row r="4597" spans="1:10" hidden="1">
      <c r="A4597" s="10" t="s">
        <v>84</v>
      </c>
      <c r="B4597" s="10" t="s">
        <v>85</v>
      </c>
      <c r="C4597" s="10" t="s">
        <v>518</v>
      </c>
      <c r="D4597" s="10">
        <v>2029</v>
      </c>
      <c r="E4597" s="10" t="s">
        <v>84</v>
      </c>
      <c r="F4597" s="10">
        <v>8100</v>
      </c>
      <c r="G4597" s="10">
        <v>8100</v>
      </c>
      <c r="H4597" s="10" t="s">
        <v>291</v>
      </c>
      <c r="I4597" s="10" t="str">
        <f>_xlfn.XLOOKUP(E4597,Country_MZ[MARKET_NODE],Country_MZ[COUNTRY_NAME])</f>
        <v>SWEDEN</v>
      </c>
      <c r="J4597" s="10" t="str">
        <f>_xlfn.XLOOKUP(A4597,Country_MZ[MARKET_NODE],Country_MZ[COUNTRY_NAME])</f>
        <v>SWEDEN</v>
      </c>
    </row>
    <row r="4598" spans="1:10" hidden="1">
      <c r="A4598" s="10" t="s">
        <v>84</v>
      </c>
      <c r="B4598" s="10" t="s">
        <v>85</v>
      </c>
      <c r="C4598" s="10" t="s">
        <v>518</v>
      </c>
      <c r="D4598" s="10">
        <v>2029</v>
      </c>
      <c r="E4598" s="10" t="s">
        <v>85</v>
      </c>
      <c r="F4598" s="10">
        <v>8100</v>
      </c>
      <c r="G4598" s="10">
        <v>8100</v>
      </c>
      <c r="H4598" s="10" t="s">
        <v>291</v>
      </c>
      <c r="I4598" s="10" t="str">
        <f>_xlfn.XLOOKUP(E4598,Country_MZ[MARKET_NODE],Country_MZ[COUNTRY_NAME])</f>
        <v>SWEDEN</v>
      </c>
      <c r="J4598" s="10" t="str">
        <f>_xlfn.XLOOKUP(A4598,Country_MZ[MARKET_NODE],Country_MZ[COUNTRY_NAME])</f>
        <v>SWEDEN</v>
      </c>
    </row>
    <row r="4599" spans="1:10" hidden="1">
      <c r="A4599" s="10" t="s">
        <v>84</v>
      </c>
      <c r="B4599" s="10" t="s">
        <v>85</v>
      </c>
      <c r="C4599" s="10" t="s">
        <v>518</v>
      </c>
      <c r="D4599" s="10">
        <v>2030</v>
      </c>
      <c r="E4599" s="10" t="s">
        <v>84</v>
      </c>
      <c r="F4599" s="10">
        <v>8100</v>
      </c>
      <c r="G4599" s="10">
        <v>8100</v>
      </c>
      <c r="H4599" s="10" t="s">
        <v>291</v>
      </c>
      <c r="I4599" s="10" t="str">
        <f>_xlfn.XLOOKUP(E4599,Country_MZ[MARKET_NODE],Country_MZ[COUNTRY_NAME])</f>
        <v>SWEDEN</v>
      </c>
      <c r="J4599" s="10" t="str">
        <f>_xlfn.XLOOKUP(A4599,Country_MZ[MARKET_NODE],Country_MZ[COUNTRY_NAME])</f>
        <v>SWEDEN</v>
      </c>
    </row>
    <row r="4600" spans="1:10" hidden="1">
      <c r="A4600" s="10" t="s">
        <v>84</v>
      </c>
      <c r="B4600" s="10" t="s">
        <v>85</v>
      </c>
      <c r="C4600" s="10" t="s">
        <v>518</v>
      </c>
      <c r="D4600" s="10">
        <v>2030</v>
      </c>
      <c r="E4600" s="10" t="s">
        <v>85</v>
      </c>
      <c r="F4600" s="10">
        <v>8100</v>
      </c>
      <c r="G4600" s="10">
        <v>8100</v>
      </c>
      <c r="H4600" s="10" t="s">
        <v>291</v>
      </c>
      <c r="I4600" s="10" t="str">
        <f>_xlfn.XLOOKUP(E4600,Country_MZ[MARKET_NODE],Country_MZ[COUNTRY_NAME])</f>
        <v>SWEDEN</v>
      </c>
      <c r="J4600" s="10" t="str">
        <f>_xlfn.XLOOKUP(A4600,Country_MZ[MARKET_NODE],Country_MZ[COUNTRY_NAME])</f>
        <v>SWEDEN</v>
      </c>
    </row>
    <row r="4601" spans="1:10" hidden="1">
      <c r="A4601" s="10" t="s">
        <v>84</v>
      </c>
      <c r="B4601" s="10" t="s">
        <v>85</v>
      </c>
      <c r="C4601" s="10" t="s">
        <v>518</v>
      </c>
      <c r="D4601" s="10">
        <v>2031</v>
      </c>
      <c r="E4601" s="10" t="s">
        <v>84</v>
      </c>
      <c r="F4601" s="10">
        <v>8100</v>
      </c>
      <c r="G4601" s="10">
        <v>8100</v>
      </c>
      <c r="H4601" s="10" t="s">
        <v>291</v>
      </c>
      <c r="I4601" s="10" t="str">
        <f>_xlfn.XLOOKUP(E4601,Country_MZ[MARKET_NODE],Country_MZ[COUNTRY_NAME])</f>
        <v>SWEDEN</v>
      </c>
      <c r="J4601" s="10" t="str">
        <f>_xlfn.XLOOKUP(A4601,Country_MZ[MARKET_NODE],Country_MZ[COUNTRY_NAME])</f>
        <v>SWEDEN</v>
      </c>
    </row>
    <row r="4602" spans="1:10" hidden="1">
      <c r="A4602" s="10" t="s">
        <v>84</v>
      </c>
      <c r="B4602" s="10" t="s">
        <v>85</v>
      </c>
      <c r="C4602" s="10" t="s">
        <v>518</v>
      </c>
      <c r="D4602" s="10">
        <v>2031</v>
      </c>
      <c r="E4602" s="10" t="s">
        <v>85</v>
      </c>
      <c r="F4602" s="10">
        <v>8100</v>
      </c>
      <c r="G4602" s="10">
        <v>8100</v>
      </c>
      <c r="H4602" s="10" t="s">
        <v>291</v>
      </c>
      <c r="I4602" s="10" t="str">
        <f>_xlfn.XLOOKUP(E4602,Country_MZ[MARKET_NODE],Country_MZ[COUNTRY_NAME])</f>
        <v>SWEDEN</v>
      </c>
      <c r="J4602" s="10" t="str">
        <f>_xlfn.XLOOKUP(A4602,Country_MZ[MARKET_NODE],Country_MZ[COUNTRY_NAME])</f>
        <v>SWEDEN</v>
      </c>
    </row>
    <row r="4603" spans="1:10" hidden="1">
      <c r="A4603" s="10" t="s">
        <v>84</v>
      </c>
      <c r="B4603" s="10" t="s">
        <v>85</v>
      </c>
      <c r="C4603" s="10" t="s">
        <v>518</v>
      </c>
      <c r="D4603" s="10">
        <v>2032</v>
      </c>
      <c r="E4603" s="10" t="s">
        <v>84</v>
      </c>
      <c r="F4603" s="10">
        <v>8100</v>
      </c>
      <c r="G4603" s="10">
        <v>8100</v>
      </c>
      <c r="H4603" s="10" t="s">
        <v>291</v>
      </c>
      <c r="I4603" s="10" t="str">
        <f>_xlfn.XLOOKUP(E4603,Country_MZ[MARKET_NODE],Country_MZ[COUNTRY_NAME])</f>
        <v>SWEDEN</v>
      </c>
      <c r="J4603" s="10" t="str">
        <f>_xlfn.XLOOKUP(A4603,Country_MZ[MARKET_NODE],Country_MZ[COUNTRY_NAME])</f>
        <v>SWEDEN</v>
      </c>
    </row>
    <row r="4604" spans="1:10" hidden="1">
      <c r="A4604" s="10" t="s">
        <v>84</v>
      </c>
      <c r="B4604" s="10" t="s">
        <v>85</v>
      </c>
      <c r="C4604" s="10" t="s">
        <v>518</v>
      </c>
      <c r="D4604" s="10">
        <v>2032</v>
      </c>
      <c r="E4604" s="10" t="s">
        <v>85</v>
      </c>
      <c r="F4604" s="10">
        <v>8100</v>
      </c>
      <c r="G4604" s="10">
        <v>8100</v>
      </c>
      <c r="H4604" s="10" t="s">
        <v>291</v>
      </c>
      <c r="I4604" s="10" t="str">
        <f>_xlfn.XLOOKUP(E4604,Country_MZ[MARKET_NODE],Country_MZ[COUNTRY_NAME])</f>
        <v>SWEDEN</v>
      </c>
      <c r="J4604" s="10" t="str">
        <f>_xlfn.XLOOKUP(A4604,Country_MZ[MARKET_NODE],Country_MZ[COUNTRY_NAME])</f>
        <v>SWEDEN</v>
      </c>
    </row>
    <row r="4605" spans="1:10" hidden="1">
      <c r="A4605" s="10" t="s">
        <v>84</v>
      </c>
      <c r="B4605" s="10" t="s">
        <v>85</v>
      </c>
      <c r="C4605" s="10" t="s">
        <v>518</v>
      </c>
      <c r="D4605" s="10">
        <v>2033</v>
      </c>
      <c r="E4605" s="10" t="s">
        <v>84</v>
      </c>
      <c r="F4605" s="10">
        <v>8100</v>
      </c>
      <c r="G4605" s="10">
        <v>8100</v>
      </c>
      <c r="H4605" s="10" t="s">
        <v>291</v>
      </c>
      <c r="I4605" s="10" t="str">
        <f>_xlfn.XLOOKUP(E4605,Country_MZ[MARKET_NODE],Country_MZ[COUNTRY_NAME])</f>
        <v>SWEDEN</v>
      </c>
      <c r="J4605" s="10" t="str">
        <f>_xlfn.XLOOKUP(A4605,Country_MZ[MARKET_NODE],Country_MZ[COUNTRY_NAME])</f>
        <v>SWEDEN</v>
      </c>
    </row>
    <row r="4606" spans="1:10" hidden="1">
      <c r="A4606" s="10" t="s">
        <v>84</v>
      </c>
      <c r="B4606" s="10" t="s">
        <v>85</v>
      </c>
      <c r="C4606" s="10" t="s">
        <v>518</v>
      </c>
      <c r="D4606" s="10">
        <v>2033</v>
      </c>
      <c r="E4606" s="10" t="s">
        <v>85</v>
      </c>
      <c r="F4606" s="10">
        <v>8100</v>
      </c>
      <c r="G4606" s="10">
        <v>8100</v>
      </c>
      <c r="H4606" s="10" t="s">
        <v>291</v>
      </c>
      <c r="I4606" s="10" t="str">
        <f>_xlfn.XLOOKUP(E4606,Country_MZ[MARKET_NODE],Country_MZ[COUNTRY_NAME])</f>
        <v>SWEDEN</v>
      </c>
      <c r="J4606" s="10" t="str">
        <f>_xlfn.XLOOKUP(A4606,Country_MZ[MARKET_NODE],Country_MZ[COUNTRY_NAME])</f>
        <v>SWEDEN</v>
      </c>
    </row>
    <row r="4607" spans="1:10" hidden="1">
      <c r="A4607" s="10" t="s">
        <v>84</v>
      </c>
      <c r="B4607" s="10" t="s">
        <v>85</v>
      </c>
      <c r="C4607" s="10" t="s">
        <v>518</v>
      </c>
      <c r="D4607" s="10">
        <v>2034</v>
      </c>
      <c r="E4607" s="10" t="s">
        <v>84</v>
      </c>
      <c r="F4607" s="10">
        <v>9600</v>
      </c>
      <c r="G4607" s="10">
        <v>9600</v>
      </c>
      <c r="H4607" s="10" t="s">
        <v>291</v>
      </c>
      <c r="I4607" s="10" t="str">
        <f>_xlfn.XLOOKUP(E4607,Country_MZ[MARKET_NODE],Country_MZ[COUNTRY_NAME])</f>
        <v>SWEDEN</v>
      </c>
      <c r="J4607" s="10" t="str">
        <f>_xlfn.XLOOKUP(A4607,Country_MZ[MARKET_NODE],Country_MZ[COUNTRY_NAME])</f>
        <v>SWEDEN</v>
      </c>
    </row>
    <row r="4608" spans="1:10" hidden="1">
      <c r="A4608" s="10" t="s">
        <v>84</v>
      </c>
      <c r="B4608" s="10" t="s">
        <v>85</v>
      </c>
      <c r="C4608" s="10" t="s">
        <v>518</v>
      </c>
      <c r="D4608" s="10">
        <v>2034</v>
      </c>
      <c r="E4608" s="10" t="s">
        <v>85</v>
      </c>
      <c r="F4608" s="10">
        <v>9600</v>
      </c>
      <c r="G4608" s="10">
        <v>9600</v>
      </c>
      <c r="H4608" s="10" t="s">
        <v>291</v>
      </c>
      <c r="I4608" s="10" t="str">
        <f>_xlfn.XLOOKUP(E4608,Country_MZ[MARKET_NODE],Country_MZ[COUNTRY_NAME])</f>
        <v>SWEDEN</v>
      </c>
      <c r="J4608" s="10" t="str">
        <f>_xlfn.XLOOKUP(A4608,Country_MZ[MARKET_NODE],Country_MZ[COUNTRY_NAME])</f>
        <v>SWEDEN</v>
      </c>
    </row>
    <row r="4609" spans="1:10" hidden="1">
      <c r="A4609" s="10" t="s">
        <v>84</v>
      </c>
      <c r="B4609" s="10" t="s">
        <v>85</v>
      </c>
      <c r="C4609" s="10" t="s">
        <v>518</v>
      </c>
      <c r="D4609" s="10">
        <v>2035</v>
      </c>
      <c r="E4609" s="10" t="s">
        <v>84</v>
      </c>
      <c r="F4609" s="10">
        <v>9600</v>
      </c>
      <c r="G4609" s="10">
        <v>9600</v>
      </c>
      <c r="H4609" s="10" t="s">
        <v>291</v>
      </c>
      <c r="I4609" s="10" t="str">
        <f>_xlfn.XLOOKUP(E4609,Country_MZ[MARKET_NODE],Country_MZ[COUNTRY_NAME])</f>
        <v>SWEDEN</v>
      </c>
      <c r="J4609" s="10" t="str">
        <f>_xlfn.XLOOKUP(A4609,Country_MZ[MARKET_NODE],Country_MZ[COUNTRY_NAME])</f>
        <v>SWEDEN</v>
      </c>
    </row>
    <row r="4610" spans="1:10" hidden="1">
      <c r="A4610" s="10" t="s">
        <v>84</v>
      </c>
      <c r="B4610" s="10" t="s">
        <v>85</v>
      </c>
      <c r="C4610" s="10" t="s">
        <v>518</v>
      </c>
      <c r="D4610" s="10">
        <v>2035</v>
      </c>
      <c r="E4610" s="10" t="s">
        <v>85</v>
      </c>
      <c r="F4610" s="10">
        <v>9600</v>
      </c>
      <c r="G4610" s="10">
        <v>9600</v>
      </c>
      <c r="H4610" s="10" t="s">
        <v>291</v>
      </c>
      <c r="I4610" s="10" t="str">
        <f>_xlfn.XLOOKUP(E4610,Country_MZ[MARKET_NODE],Country_MZ[COUNTRY_NAME])</f>
        <v>SWEDEN</v>
      </c>
      <c r="J4610" s="10" t="str">
        <f>_xlfn.XLOOKUP(A4610,Country_MZ[MARKET_NODE],Country_MZ[COUNTRY_NAME])</f>
        <v>SWEDEN</v>
      </c>
    </row>
    <row r="4611" spans="1:10" hidden="1">
      <c r="A4611" s="10" t="s">
        <v>85</v>
      </c>
      <c r="B4611" s="10" t="s">
        <v>45</v>
      </c>
      <c r="C4611" s="10" t="s">
        <v>519</v>
      </c>
      <c r="D4611" s="10">
        <v>2025</v>
      </c>
      <c r="E4611" s="10" t="s">
        <v>45</v>
      </c>
      <c r="F4611" s="10">
        <v>715</v>
      </c>
      <c r="G4611" s="10">
        <v>357.5</v>
      </c>
      <c r="H4611" s="10" t="s">
        <v>292</v>
      </c>
      <c r="I4611" s="10" t="str">
        <f>_xlfn.XLOOKUP(E4611,Country_MZ[MARKET_NODE],Country_MZ[COUNTRY_NAME])</f>
        <v>DENMARK</v>
      </c>
      <c r="J4611" s="10" t="str">
        <f>_xlfn.XLOOKUP(A4611,Country_MZ[MARKET_NODE],Country_MZ[COUNTRY_NAME])</f>
        <v>SWEDEN</v>
      </c>
    </row>
    <row r="4612" spans="1:10" hidden="1">
      <c r="A4612" s="10" t="s">
        <v>85</v>
      </c>
      <c r="B4612" s="10" t="s">
        <v>45</v>
      </c>
      <c r="C4612" s="10" t="s">
        <v>519</v>
      </c>
      <c r="D4612" s="10">
        <v>2025</v>
      </c>
      <c r="E4612" s="10" t="s">
        <v>85</v>
      </c>
      <c r="F4612" s="10">
        <v>715</v>
      </c>
      <c r="G4612" s="10">
        <v>715</v>
      </c>
      <c r="H4612" s="10" t="s">
        <v>291</v>
      </c>
      <c r="I4612" s="10" t="str">
        <f>_xlfn.XLOOKUP(E4612,Country_MZ[MARKET_NODE],Country_MZ[COUNTRY_NAME])</f>
        <v>SWEDEN</v>
      </c>
      <c r="J4612" s="10" t="str">
        <f>_xlfn.XLOOKUP(A4612,Country_MZ[MARKET_NODE],Country_MZ[COUNTRY_NAME])</f>
        <v>SWEDEN</v>
      </c>
    </row>
    <row r="4613" spans="1:10" hidden="1">
      <c r="A4613" s="10" t="s">
        <v>85</v>
      </c>
      <c r="B4613" s="10" t="s">
        <v>45</v>
      </c>
      <c r="C4613" s="10" t="s">
        <v>519</v>
      </c>
      <c r="D4613" s="10">
        <v>2026</v>
      </c>
      <c r="E4613" s="10" t="s">
        <v>45</v>
      </c>
      <c r="F4613" s="10">
        <v>715</v>
      </c>
      <c r="G4613" s="10">
        <v>357.5</v>
      </c>
      <c r="H4613" s="10" t="s">
        <v>292</v>
      </c>
      <c r="I4613" s="10" t="str">
        <f>_xlfn.XLOOKUP(E4613,Country_MZ[MARKET_NODE],Country_MZ[COUNTRY_NAME])</f>
        <v>DENMARK</v>
      </c>
      <c r="J4613" s="10" t="str">
        <f>_xlfn.XLOOKUP(A4613,Country_MZ[MARKET_NODE],Country_MZ[COUNTRY_NAME])</f>
        <v>SWEDEN</v>
      </c>
    </row>
    <row r="4614" spans="1:10" hidden="1">
      <c r="A4614" s="10" t="s">
        <v>85</v>
      </c>
      <c r="B4614" s="10" t="s">
        <v>45</v>
      </c>
      <c r="C4614" s="10" t="s">
        <v>519</v>
      </c>
      <c r="D4614" s="10">
        <v>2026</v>
      </c>
      <c r="E4614" s="10" t="s">
        <v>85</v>
      </c>
      <c r="F4614" s="10">
        <v>715</v>
      </c>
      <c r="G4614" s="10">
        <v>715</v>
      </c>
      <c r="H4614" s="10" t="s">
        <v>291</v>
      </c>
      <c r="I4614" s="10" t="str">
        <f>_xlfn.XLOOKUP(E4614,Country_MZ[MARKET_NODE],Country_MZ[COUNTRY_NAME])</f>
        <v>SWEDEN</v>
      </c>
      <c r="J4614" s="10" t="str">
        <f>_xlfn.XLOOKUP(A4614,Country_MZ[MARKET_NODE],Country_MZ[COUNTRY_NAME])</f>
        <v>SWEDEN</v>
      </c>
    </row>
    <row r="4615" spans="1:10" hidden="1">
      <c r="A4615" s="10" t="s">
        <v>85</v>
      </c>
      <c r="B4615" s="10" t="s">
        <v>45</v>
      </c>
      <c r="C4615" s="10" t="s">
        <v>519</v>
      </c>
      <c r="D4615" s="10">
        <v>2027</v>
      </c>
      <c r="E4615" s="10" t="s">
        <v>45</v>
      </c>
      <c r="F4615" s="10">
        <v>715</v>
      </c>
      <c r="G4615" s="10">
        <v>357.5</v>
      </c>
      <c r="H4615" s="10" t="s">
        <v>292</v>
      </c>
      <c r="I4615" s="10" t="str">
        <f>_xlfn.XLOOKUP(E4615,Country_MZ[MARKET_NODE],Country_MZ[COUNTRY_NAME])</f>
        <v>DENMARK</v>
      </c>
      <c r="J4615" s="10" t="str">
        <f>_xlfn.XLOOKUP(A4615,Country_MZ[MARKET_NODE],Country_MZ[COUNTRY_NAME])</f>
        <v>SWEDEN</v>
      </c>
    </row>
    <row r="4616" spans="1:10" hidden="1">
      <c r="A4616" s="10" t="s">
        <v>85</v>
      </c>
      <c r="B4616" s="10" t="s">
        <v>45</v>
      </c>
      <c r="C4616" s="10" t="s">
        <v>519</v>
      </c>
      <c r="D4616" s="10">
        <v>2027</v>
      </c>
      <c r="E4616" s="10" t="s">
        <v>85</v>
      </c>
      <c r="F4616" s="10">
        <v>715</v>
      </c>
      <c r="G4616" s="10">
        <v>715</v>
      </c>
      <c r="H4616" s="10" t="s">
        <v>291</v>
      </c>
      <c r="I4616" s="10" t="str">
        <f>_xlfn.XLOOKUP(E4616,Country_MZ[MARKET_NODE],Country_MZ[COUNTRY_NAME])</f>
        <v>SWEDEN</v>
      </c>
      <c r="J4616" s="10" t="str">
        <f>_xlfn.XLOOKUP(A4616,Country_MZ[MARKET_NODE],Country_MZ[COUNTRY_NAME])</f>
        <v>SWEDEN</v>
      </c>
    </row>
    <row r="4617" spans="1:10" hidden="1">
      <c r="A4617" s="10" t="s">
        <v>85</v>
      </c>
      <c r="B4617" s="10" t="s">
        <v>45</v>
      </c>
      <c r="C4617" s="10" t="s">
        <v>519</v>
      </c>
      <c r="D4617" s="10">
        <v>2028</v>
      </c>
      <c r="E4617" s="10" t="s">
        <v>45</v>
      </c>
      <c r="F4617" s="10">
        <v>715</v>
      </c>
      <c r="G4617" s="10">
        <v>357.5</v>
      </c>
      <c r="H4617" s="10" t="s">
        <v>292</v>
      </c>
      <c r="I4617" s="10" t="str">
        <f>_xlfn.XLOOKUP(E4617,Country_MZ[MARKET_NODE],Country_MZ[COUNTRY_NAME])</f>
        <v>DENMARK</v>
      </c>
      <c r="J4617" s="10" t="str">
        <f>_xlfn.XLOOKUP(A4617,Country_MZ[MARKET_NODE],Country_MZ[COUNTRY_NAME])</f>
        <v>SWEDEN</v>
      </c>
    </row>
    <row r="4618" spans="1:10" hidden="1">
      <c r="A4618" s="10" t="s">
        <v>85</v>
      </c>
      <c r="B4618" s="10" t="s">
        <v>45</v>
      </c>
      <c r="C4618" s="10" t="s">
        <v>519</v>
      </c>
      <c r="D4618" s="10">
        <v>2028</v>
      </c>
      <c r="E4618" s="10" t="s">
        <v>85</v>
      </c>
      <c r="F4618" s="10">
        <v>715</v>
      </c>
      <c r="G4618" s="10">
        <v>715</v>
      </c>
      <c r="H4618" s="10" t="s">
        <v>291</v>
      </c>
      <c r="I4618" s="10" t="str">
        <f>_xlfn.XLOOKUP(E4618,Country_MZ[MARKET_NODE],Country_MZ[COUNTRY_NAME])</f>
        <v>SWEDEN</v>
      </c>
      <c r="J4618" s="10" t="str">
        <f>_xlfn.XLOOKUP(A4618,Country_MZ[MARKET_NODE],Country_MZ[COUNTRY_NAME])</f>
        <v>SWEDEN</v>
      </c>
    </row>
    <row r="4619" spans="1:10" hidden="1">
      <c r="A4619" s="10" t="s">
        <v>85</v>
      </c>
      <c r="B4619" s="10" t="s">
        <v>45</v>
      </c>
      <c r="C4619" s="10" t="s">
        <v>519</v>
      </c>
      <c r="D4619" s="10">
        <v>2029</v>
      </c>
      <c r="E4619" s="10" t="s">
        <v>45</v>
      </c>
      <c r="F4619" s="10">
        <v>715</v>
      </c>
      <c r="G4619" s="10">
        <v>357.5</v>
      </c>
      <c r="H4619" s="10" t="s">
        <v>292</v>
      </c>
      <c r="I4619" s="10" t="str">
        <f>_xlfn.XLOOKUP(E4619,Country_MZ[MARKET_NODE],Country_MZ[COUNTRY_NAME])</f>
        <v>DENMARK</v>
      </c>
      <c r="J4619" s="10" t="str">
        <f>_xlfn.XLOOKUP(A4619,Country_MZ[MARKET_NODE],Country_MZ[COUNTRY_NAME])</f>
        <v>SWEDEN</v>
      </c>
    </row>
    <row r="4620" spans="1:10" hidden="1">
      <c r="A4620" s="10" t="s">
        <v>85</v>
      </c>
      <c r="B4620" s="10" t="s">
        <v>45</v>
      </c>
      <c r="C4620" s="10" t="s">
        <v>519</v>
      </c>
      <c r="D4620" s="10">
        <v>2029</v>
      </c>
      <c r="E4620" s="10" t="s">
        <v>85</v>
      </c>
      <c r="F4620" s="10">
        <v>715</v>
      </c>
      <c r="G4620" s="10">
        <v>715</v>
      </c>
      <c r="H4620" s="10" t="s">
        <v>291</v>
      </c>
      <c r="I4620" s="10" t="str">
        <f>_xlfn.XLOOKUP(E4620,Country_MZ[MARKET_NODE],Country_MZ[COUNTRY_NAME])</f>
        <v>SWEDEN</v>
      </c>
      <c r="J4620" s="10" t="str">
        <f>_xlfn.XLOOKUP(A4620,Country_MZ[MARKET_NODE],Country_MZ[COUNTRY_NAME])</f>
        <v>SWEDEN</v>
      </c>
    </row>
    <row r="4621" spans="1:10" hidden="1">
      <c r="A4621" s="10" t="s">
        <v>85</v>
      </c>
      <c r="B4621" s="10" t="s">
        <v>45</v>
      </c>
      <c r="C4621" s="10" t="s">
        <v>519</v>
      </c>
      <c r="D4621" s="10">
        <v>2030</v>
      </c>
      <c r="E4621" s="10" t="s">
        <v>45</v>
      </c>
      <c r="F4621" s="10">
        <v>715</v>
      </c>
      <c r="G4621" s="10">
        <v>357.5</v>
      </c>
      <c r="H4621" s="10" t="s">
        <v>292</v>
      </c>
      <c r="I4621" s="10" t="str">
        <f>_xlfn.XLOOKUP(E4621,Country_MZ[MARKET_NODE],Country_MZ[COUNTRY_NAME])</f>
        <v>DENMARK</v>
      </c>
      <c r="J4621" s="10" t="str">
        <f>_xlfn.XLOOKUP(A4621,Country_MZ[MARKET_NODE],Country_MZ[COUNTRY_NAME])</f>
        <v>SWEDEN</v>
      </c>
    </row>
    <row r="4622" spans="1:10" hidden="1">
      <c r="A4622" s="10" t="s">
        <v>85</v>
      </c>
      <c r="B4622" s="10" t="s">
        <v>45</v>
      </c>
      <c r="C4622" s="10" t="s">
        <v>519</v>
      </c>
      <c r="D4622" s="10">
        <v>2030</v>
      </c>
      <c r="E4622" s="10" t="s">
        <v>85</v>
      </c>
      <c r="F4622" s="10">
        <v>715</v>
      </c>
      <c r="G4622" s="10">
        <v>715</v>
      </c>
      <c r="H4622" s="10" t="s">
        <v>291</v>
      </c>
      <c r="I4622" s="10" t="str">
        <f>_xlfn.XLOOKUP(E4622,Country_MZ[MARKET_NODE],Country_MZ[COUNTRY_NAME])</f>
        <v>SWEDEN</v>
      </c>
      <c r="J4622" s="10" t="str">
        <f>_xlfn.XLOOKUP(A4622,Country_MZ[MARKET_NODE],Country_MZ[COUNTRY_NAME])</f>
        <v>SWEDEN</v>
      </c>
    </row>
    <row r="4623" spans="1:10" hidden="1">
      <c r="A4623" s="10" t="s">
        <v>85</v>
      </c>
      <c r="B4623" s="10" t="s">
        <v>45</v>
      </c>
      <c r="C4623" s="10" t="s">
        <v>519</v>
      </c>
      <c r="D4623" s="10">
        <v>2031</v>
      </c>
      <c r="E4623" s="10" t="s">
        <v>45</v>
      </c>
      <c r="F4623" s="10">
        <v>715</v>
      </c>
      <c r="G4623" s="10">
        <v>357.5</v>
      </c>
      <c r="H4623" s="10" t="s">
        <v>292</v>
      </c>
      <c r="I4623" s="10" t="str">
        <f>_xlfn.XLOOKUP(E4623,Country_MZ[MARKET_NODE],Country_MZ[COUNTRY_NAME])</f>
        <v>DENMARK</v>
      </c>
      <c r="J4623" s="10" t="str">
        <f>_xlfn.XLOOKUP(A4623,Country_MZ[MARKET_NODE],Country_MZ[COUNTRY_NAME])</f>
        <v>SWEDEN</v>
      </c>
    </row>
    <row r="4624" spans="1:10" hidden="1">
      <c r="A4624" s="10" t="s">
        <v>85</v>
      </c>
      <c r="B4624" s="10" t="s">
        <v>45</v>
      </c>
      <c r="C4624" s="10" t="s">
        <v>519</v>
      </c>
      <c r="D4624" s="10">
        <v>2031</v>
      </c>
      <c r="E4624" s="10" t="s">
        <v>85</v>
      </c>
      <c r="F4624" s="10">
        <v>715</v>
      </c>
      <c r="G4624" s="10">
        <v>715</v>
      </c>
      <c r="H4624" s="10" t="s">
        <v>291</v>
      </c>
      <c r="I4624" s="10" t="str">
        <f>_xlfn.XLOOKUP(E4624,Country_MZ[MARKET_NODE],Country_MZ[COUNTRY_NAME])</f>
        <v>SWEDEN</v>
      </c>
      <c r="J4624" s="10" t="str">
        <f>_xlfn.XLOOKUP(A4624,Country_MZ[MARKET_NODE],Country_MZ[COUNTRY_NAME])</f>
        <v>SWEDEN</v>
      </c>
    </row>
    <row r="4625" spans="1:10" hidden="1">
      <c r="A4625" s="10" t="s">
        <v>85</v>
      </c>
      <c r="B4625" s="10" t="s">
        <v>45</v>
      </c>
      <c r="C4625" s="10" t="s">
        <v>519</v>
      </c>
      <c r="D4625" s="10">
        <v>2032</v>
      </c>
      <c r="E4625" s="10" t="s">
        <v>45</v>
      </c>
      <c r="F4625" s="10">
        <v>715</v>
      </c>
      <c r="G4625" s="10">
        <v>357.5</v>
      </c>
      <c r="H4625" s="10" t="s">
        <v>292</v>
      </c>
      <c r="I4625" s="10" t="str">
        <f>_xlfn.XLOOKUP(E4625,Country_MZ[MARKET_NODE],Country_MZ[COUNTRY_NAME])</f>
        <v>DENMARK</v>
      </c>
      <c r="J4625" s="10" t="str">
        <f>_xlfn.XLOOKUP(A4625,Country_MZ[MARKET_NODE],Country_MZ[COUNTRY_NAME])</f>
        <v>SWEDEN</v>
      </c>
    </row>
    <row r="4626" spans="1:10" hidden="1">
      <c r="A4626" s="10" t="s">
        <v>85</v>
      </c>
      <c r="B4626" s="10" t="s">
        <v>45</v>
      </c>
      <c r="C4626" s="10" t="s">
        <v>519</v>
      </c>
      <c r="D4626" s="10">
        <v>2032</v>
      </c>
      <c r="E4626" s="10" t="s">
        <v>85</v>
      </c>
      <c r="F4626" s="10">
        <v>715</v>
      </c>
      <c r="G4626" s="10">
        <v>715</v>
      </c>
      <c r="H4626" s="10" t="s">
        <v>291</v>
      </c>
      <c r="I4626" s="10" t="str">
        <f>_xlfn.XLOOKUP(E4626,Country_MZ[MARKET_NODE],Country_MZ[COUNTRY_NAME])</f>
        <v>SWEDEN</v>
      </c>
      <c r="J4626" s="10" t="str">
        <f>_xlfn.XLOOKUP(A4626,Country_MZ[MARKET_NODE],Country_MZ[COUNTRY_NAME])</f>
        <v>SWEDEN</v>
      </c>
    </row>
    <row r="4627" spans="1:10" hidden="1">
      <c r="A4627" s="10" t="s">
        <v>85</v>
      </c>
      <c r="B4627" s="10" t="s">
        <v>45</v>
      </c>
      <c r="C4627" s="10" t="s">
        <v>519</v>
      </c>
      <c r="D4627" s="10">
        <v>2033</v>
      </c>
      <c r="E4627" s="10" t="s">
        <v>45</v>
      </c>
      <c r="F4627" s="10">
        <v>715</v>
      </c>
      <c r="G4627" s="10">
        <v>357.5</v>
      </c>
      <c r="H4627" s="10" t="s">
        <v>292</v>
      </c>
      <c r="I4627" s="10" t="str">
        <f>_xlfn.XLOOKUP(E4627,Country_MZ[MARKET_NODE],Country_MZ[COUNTRY_NAME])</f>
        <v>DENMARK</v>
      </c>
      <c r="J4627" s="10" t="str">
        <f>_xlfn.XLOOKUP(A4627,Country_MZ[MARKET_NODE],Country_MZ[COUNTRY_NAME])</f>
        <v>SWEDEN</v>
      </c>
    </row>
    <row r="4628" spans="1:10" hidden="1">
      <c r="A4628" s="10" t="s">
        <v>85</v>
      </c>
      <c r="B4628" s="10" t="s">
        <v>45</v>
      </c>
      <c r="C4628" s="10" t="s">
        <v>519</v>
      </c>
      <c r="D4628" s="10">
        <v>2033</v>
      </c>
      <c r="E4628" s="10" t="s">
        <v>85</v>
      </c>
      <c r="F4628" s="10">
        <v>715</v>
      </c>
      <c r="G4628" s="10">
        <v>715</v>
      </c>
      <c r="H4628" s="10" t="s">
        <v>291</v>
      </c>
      <c r="I4628" s="10" t="str">
        <f>_xlfn.XLOOKUP(E4628,Country_MZ[MARKET_NODE],Country_MZ[COUNTRY_NAME])</f>
        <v>SWEDEN</v>
      </c>
      <c r="J4628" s="10" t="str">
        <f>_xlfn.XLOOKUP(A4628,Country_MZ[MARKET_NODE],Country_MZ[COUNTRY_NAME])</f>
        <v>SWEDEN</v>
      </c>
    </row>
    <row r="4629" spans="1:10" hidden="1">
      <c r="A4629" s="10" t="s">
        <v>85</v>
      </c>
      <c r="B4629" s="10" t="s">
        <v>45</v>
      </c>
      <c r="C4629" s="10" t="s">
        <v>519</v>
      </c>
      <c r="D4629" s="10">
        <v>2034</v>
      </c>
      <c r="E4629" s="10" t="s">
        <v>45</v>
      </c>
      <c r="F4629" s="10">
        <v>715</v>
      </c>
      <c r="G4629" s="10">
        <v>357.5</v>
      </c>
      <c r="H4629" s="10" t="s">
        <v>292</v>
      </c>
      <c r="I4629" s="10" t="str">
        <f>_xlfn.XLOOKUP(E4629,Country_MZ[MARKET_NODE],Country_MZ[COUNTRY_NAME])</f>
        <v>DENMARK</v>
      </c>
      <c r="J4629" s="10" t="str">
        <f>_xlfn.XLOOKUP(A4629,Country_MZ[MARKET_NODE],Country_MZ[COUNTRY_NAME])</f>
        <v>SWEDEN</v>
      </c>
    </row>
    <row r="4630" spans="1:10" hidden="1">
      <c r="A4630" s="10" t="s">
        <v>85</v>
      </c>
      <c r="B4630" s="10" t="s">
        <v>45</v>
      </c>
      <c r="C4630" s="10" t="s">
        <v>519</v>
      </c>
      <c r="D4630" s="10">
        <v>2034</v>
      </c>
      <c r="E4630" s="10" t="s">
        <v>85</v>
      </c>
      <c r="F4630" s="10">
        <v>715</v>
      </c>
      <c r="G4630" s="10">
        <v>715</v>
      </c>
      <c r="H4630" s="10" t="s">
        <v>291</v>
      </c>
      <c r="I4630" s="10" t="str">
        <f>_xlfn.XLOOKUP(E4630,Country_MZ[MARKET_NODE],Country_MZ[COUNTRY_NAME])</f>
        <v>SWEDEN</v>
      </c>
      <c r="J4630" s="10" t="str">
        <f>_xlfn.XLOOKUP(A4630,Country_MZ[MARKET_NODE],Country_MZ[COUNTRY_NAME])</f>
        <v>SWEDEN</v>
      </c>
    </row>
    <row r="4631" spans="1:10" hidden="1">
      <c r="A4631" s="10" t="s">
        <v>85</v>
      </c>
      <c r="B4631" s="10" t="s">
        <v>45</v>
      </c>
      <c r="C4631" s="10" t="s">
        <v>519</v>
      </c>
      <c r="D4631" s="10">
        <v>2035</v>
      </c>
      <c r="E4631" s="10" t="s">
        <v>45</v>
      </c>
      <c r="F4631" s="10">
        <v>715</v>
      </c>
      <c r="G4631" s="10">
        <v>357.5</v>
      </c>
      <c r="H4631" s="10" t="s">
        <v>292</v>
      </c>
      <c r="I4631" s="10" t="str">
        <f>_xlfn.XLOOKUP(E4631,Country_MZ[MARKET_NODE],Country_MZ[COUNTRY_NAME])</f>
        <v>DENMARK</v>
      </c>
      <c r="J4631" s="10" t="str">
        <f>_xlfn.XLOOKUP(A4631,Country_MZ[MARKET_NODE],Country_MZ[COUNTRY_NAME])</f>
        <v>SWEDEN</v>
      </c>
    </row>
    <row r="4632" spans="1:10" hidden="1">
      <c r="A4632" s="10" t="s">
        <v>85</v>
      </c>
      <c r="B4632" s="10" t="s">
        <v>45</v>
      </c>
      <c r="C4632" s="10" t="s">
        <v>519</v>
      </c>
      <c r="D4632" s="10">
        <v>2035</v>
      </c>
      <c r="E4632" s="10" t="s">
        <v>85</v>
      </c>
      <c r="F4632" s="10">
        <v>715</v>
      </c>
      <c r="G4632" s="10">
        <v>715</v>
      </c>
      <c r="H4632" s="10" t="s">
        <v>291</v>
      </c>
      <c r="I4632" s="10" t="str">
        <f>_xlfn.XLOOKUP(E4632,Country_MZ[MARKET_NODE],Country_MZ[COUNTRY_NAME])</f>
        <v>SWEDEN</v>
      </c>
      <c r="J4632" s="10" t="str">
        <f>_xlfn.XLOOKUP(A4632,Country_MZ[MARKET_NODE],Country_MZ[COUNTRY_NAME])</f>
        <v>SWEDEN</v>
      </c>
    </row>
    <row r="4633" spans="1:10" hidden="1">
      <c r="A4633" s="10" t="s">
        <v>85</v>
      </c>
      <c r="B4633" s="10" t="s">
        <v>49</v>
      </c>
      <c r="C4633" s="10" t="s">
        <v>520</v>
      </c>
      <c r="D4633" s="10">
        <v>2025</v>
      </c>
      <c r="E4633" s="10" t="s">
        <v>49</v>
      </c>
      <c r="F4633" s="10">
        <v>1200</v>
      </c>
      <c r="G4633" s="10">
        <v>1200</v>
      </c>
      <c r="H4633" s="10" t="s">
        <v>291</v>
      </c>
      <c r="I4633" s="10" t="str">
        <f>_xlfn.XLOOKUP(E4633,Country_MZ[MARKET_NODE],Country_MZ[COUNTRY_NAME])</f>
        <v>FINLAND</v>
      </c>
      <c r="J4633" s="10" t="str">
        <f>_xlfn.XLOOKUP(A4633,Country_MZ[MARKET_NODE],Country_MZ[COUNTRY_NAME])</f>
        <v>SWEDEN</v>
      </c>
    </row>
    <row r="4634" spans="1:10" hidden="1">
      <c r="A4634" s="10" t="s">
        <v>85</v>
      </c>
      <c r="B4634" s="10" t="s">
        <v>49</v>
      </c>
      <c r="C4634" s="10" t="s">
        <v>520</v>
      </c>
      <c r="D4634" s="10">
        <v>2025</v>
      </c>
      <c r="E4634" s="10" t="s">
        <v>85</v>
      </c>
      <c r="F4634" s="10">
        <v>1200</v>
      </c>
      <c r="G4634" s="10">
        <v>1200</v>
      </c>
      <c r="H4634" s="10" t="s">
        <v>291</v>
      </c>
      <c r="I4634" s="10" t="str">
        <f>_xlfn.XLOOKUP(E4634,Country_MZ[MARKET_NODE],Country_MZ[COUNTRY_NAME])</f>
        <v>SWEDEN</v>
      </c>
      <c r="J4634" s="10" t="str">
        <f>_xlfn.XLOOKUP(A4634,Country_MZ[MARKET_NODE],Country_MZ[COUNTRY_NAME])</f>
        <v>SWEDEN</v>
      </c>
    </row>
    <row r="4635" spans="1:10" hidden="1">
      <c r="A4635" s="10" t="s">
        <v>85</v>
      </c>
      <c r="B4635" s="10" t="s">
        <v>49</v>
      </c>
      <c r="C4635" s="10" t="s">
        <v>520</v>
      </c>
      <c r="D4635" s="10">
        <v>2026</v>
      </c>
      <c r="E4635" s="10" t="s">
        <v>49</v>
      </c>
      <c r="F4635" s="10">
        <v>1200</v>
      </c>
      <c r="G4635" s="10">
        <v>1200</v>
      </c>
      <c r="H4635" s="10" t="s">
        <v>291</v>
      </c>
      <c r="I4635" s="10" t="str">
        <f>_xlfn.XLOOKUP(E4635,Country_MZ[MARKET_NODE],Country_MZ[COUNTRY_NAME])</f>
        <v>FINLAND</v>
      </c>
      <c r="J4635" s="10" t="str">
        <f>_xlfn.XLOOKUP(A4635,Country_MZ[MARKET_NODE],Country_MZ[COUNTRY_NAME])</f>
        <v>SWEDEN</v>
      </c>
    </row>
    <row r="4636" spans="1:10" hidden="1">
      <c r="A4636" s="10" t="s">
        <v>85</v>
      </c>
      <c r="B4636" s="10" t="s">
        <v>49</v>
      </c>
      <c r="C4636" s="10" t="s">
        <v>520</v>
      </c>
      <c r="D4636" s="10">
        <v>2026</v>
      </c>
      <c r="E4636" s="10" t="s">
        <v>85</v>
      </c>
      <c r="F4636" s="10">
        <v>1200</v>
      </c>
      <c r="G4636" s="10">
        <v>1200</v>
      </c>
      <c r="H4636" s="10" t="s">
        <v>291</v>
      </c>
      <c r="I4636" s="10" t="str">
        <f>_xlfn.XLOOKUP(E4636,Country_MZ[MARKET_NODE],Country_MZ[COUNTRY_NAME])</f>
        <v>SWEDEN</v>
      </c>
      <c r="J4636" s="10" t="str">
        <f>_xlfn.XLOOKUP(A4636,Country_MZ[MARKET_NODE],Country_MZ[COUNTRY_NAME])</f>
        <v>SWEDEN</v>
      </c>
    </row>
    <row r="4637" spans="1:10" hidden="1">
      <c r="A4637" s="10" t="s">
        <v>85</v>
      </c>
      <c r="B4637" s="10" t="s">
        <v>49</v>
      </c>
      <c r="C4637" s="10" t="s">
        <v>520</v>
      </c>
      <c r="D4637" s="10">
        <v>2027</v>
      </c>
      <c r="E4637" s="10" t="s">
        <v>49</v>
      </c>
      <c r="F4637" s="10">
        <v>1200</v>
      </c>
      <c r="G4637" s="10">
        <v>1200</v>
      </c>
      <c r="H4637" s="10" t="s">
        <v>291</v>
      </c>
      <c r="I4637" s="10" t="str">
        <f>_xlfn.XLOOKUP(E4637,Country_MZ[MARKET_NODE],Country_MZ[COUNTRY_NAME])</f>
        <v>FINLAND</v>
      </c>
      <c r="J4637" s="10" t="str">
        <f>_xlfn.XLOOKUP(A4637,Country_MZ[MARKET_NODE],Country_MZ[COUNTRY_NAME])</f>
        <v>SWEDEN</v>
      </c>
    </row>
    <row r="4638" spans="1:10" hidden="1">
      <c r="A4638" s="10" t="s">
        <v>85</v>
      </c>
      <c r="B4638" s="10" t="s">
        <v>49</v>
      </c>
      <c r="C4638" s="10" t="s">
        <v>520</v>
      </c>
      <c r="D4638" s="10">
        <v>2027</v>
      </c>
      <c r="E4638" s="10" t="s">
        <v>85</v>
      </c>
      <c r="F4638" s="10">
        <v>1200</v>
      </c>
      <c r="G4638" s="10">
        <v>1200</v>
      </c>
      <c r="H4638" s="10" t="s">
        <v>291</v>
      </c>
      <c r="I4638" s="10" t="str">
        <f>_xlfn.XLOOKUP(E4638,Country_MZ[MARKET_NODE],Country_MZ[COUNTRY_NAME])</f>
        <v>SWEDEN</v>
      </c>
      <c r="J4638" s="10" t="str">
        <f>_xlfn.XLOOKUP(A4638,Country_MZ[MARKET_NODE],Country_MZ[COUNTRY_NAME])</f>
        <v>SWEDEN</v>
      </c>
    </row>
    <row r="4639" spans="1:10" hidden="1">
      <c r="A4639" s="10" t="s">
        <v>85</v>
      </c>
      <c r="B4639" s="10" t="s">
        <v>49</v>
      </c>
      <c r="C4639" s="10" t="s">
        <v>520</v>
      </c>
      <c r="D4639" s="10">
        <v>2028</v>
      </c>
      <c r="E4639" s="10" t="s">
        <v>49</v>
      </c>
      <c r="F4639" s="10">
        <v>1200</v>
      </c>
      <c r="G4639" s="10">
        <v>1200</v>
      </c>
      <c r="H4639" s="10" t="s">
        <v>291</v>
      </c>
      <c r="I4639" s="10" t="str">
        <f>_xlfn.XLOOKUP(E4639,Country_MZ[MARKET_NODE],Country_MZ[COUNTRY_NAME])</f>
        <v>FINLAND</v>
      </c>
      <c r="J4639" s="10" t="str">
        <f>_xlfn.XLOOKUP(A4639,Country_MZ[MARKET_NODE],Country_MZ[COUNTRY_NAME])</f>
        <v>SWEDEN</v>
      </c>
    </row>
    <row r="4640" spans="1:10" hidden="1">
      <c r="A4640" s="10" t="s">
        <v>85</v>
      </c>
      <c r="B4640" s="10" t="s">
        <v>49</v>
      </c>
      <c r="C4640" s="10" t="s">
        <v>520</v>
      </c>
      <c r="D4640" s="10">
        <v>2028</v>
      </c>
      <c r="E4640" s="10" t="s">
        <v>85</v>
      </c>
      <c r="F4640" s="10">
        <v>1200</v>
      </c>
      <c r="G4640" s="10">
        <v>1200</v>
      </c>
      <c r="H4640" s="10" t="s">
        <v>291</v>
      </c>
      <c r="I4640" s="10" t="str">
        <f>_xlfn.XLOOKUP(E4640,Country_MZ[MARKET_NODE],Country_MZ[COUNTRY_NAME])</f>
        <v>SWEDEN</v>
      </c>
      <c r="J4640" s="10" t="str">
        <f>_xlfn.XLOOKUP(A4640,Country_MZ[MARKET_NODE],Country_MZ[COUNTRY_NAME])</f>
        <v>SWEDEN</v>
      </c>
    </row>
    <row r="4641" spans="1:10" hidden="1">
      <c r="A4641" s="10" t="s">
        <v>85</v>
      </c>
      <c r="B4641" s="10" t="s">
        <v>49</v>
      </c>
      <c r="C4641" s="10" t="s">
        <v>520</v>
      </c>
      <c r="D4641" s="10">
        <v>2029</v>
      </c>
      <c r="E4641" s="10" t="s">
        <v>49</v>
      </c>
      <c r="F4641" s="10">
        <v>1200</v>
      </c>
      <c r="G4641" s="10">
        <v>1200</v>
      </c>
      <c r="H4641" s="10" t="s">
        <v>291</v>
      </c>
      <c r="I4641" s="10" t="str">
        <f>_xlfn.XLOOKUP(E4641,Country_MZ[MARKET_NODE],Country_MZ[COUNTRY_NAME])</f>
        <v>FINLAND</v>
      </c>
      <c r="J4641" s="10" t="str">
        <f>_xlfn.XLOOKUP(A4641,Country_MZ[MARKET_NODE],Country_MZ[COUNTRY_NAME])</f>
        <v>SWEDEN</v>
      </c>
    </row>
    <row r="4642" spans="1:10" hidden="1">
      <c r="A4642" s="10" t="s">
        <v>85</v>
      </c>
      <c r="B4642" s="10" t="s">
        <v>49</v>
      </c>
      <c r="C4642" s="10" t="s">
        <v>520</v>
      </c>
      <c r="D4642" s="10">
        <v>2029</v>
      </c>
      <c r="E4642" s="10" t="s">
        <v>85</v>
      </c>
      <c r="F4642" s="10">
        <v>1200</v>
      </c>
      <c r="G4642" s="10">
        <v>1200</v>
      </c>
      <c r="H4642" s="10" t="s">
        <v>291</v>
      </c>
      <c r="I4642" s="10" t="str">
        <f>_xlfn.XLOOKUP(E4642,Country_MZ[MARKET_NODE],Country_MZ[COUNTRY_NAME])</f>
        <v>SWEDEN</v>
      </c>
      <c r="J4642" s="10" t="str">
        <f>_xlfn.XLOOKUP(A4642,Country_MZ[MARKET_NODE],Country_MZ[COUNTRY_NAME])</f>
        <v>SWEDEN</v>
      </c>
    </row>
    <row r="4643" spans="1:10" hidden="1">
      <c r="A4643" s="10" t="s">
        <v>85</v>
      </c>
      <c r="B4643" s="10" t="s">
        <v>49</v>
      </c>
      <c r="C4643" s="10" t="s">
        <v>520</v>
      </c>
      <c r="D4643" s="10">
        <v>2030</v>
      </c>
      <c r="E4643" s="10" t="s">
        <v>49</v>
      </c>
      <c r="F4643" s="10">
        <v>1200</v>
      </c>
      <c r="G4643" s="10">
        <v>1200</v>
      </c>
      <c r="H4643" s="10" t="s">
        <v>291</v>
      </c>
      <c r="I4643" s="10" t="str">
        <f>_xlfn.XLOOKUP(E4643,Country_MZ[MARKET_NODE],Country_MZ[COUNTRY_NAME])</f>
        <v>FINLAND</v>
      </c>
      <c r="J4643" s="10" t="str">
        <f>_xlfn.XLOOKUP(A4643,Country_MZ[MARKET_NODE],Country_MZ[COUNTRY_NAME])</f>
        <v>SWEDEN</v>
      </c>
    </row>
    <row r="4644" spans="1:10" hidden="1">
      <c r="A4644" s="10" t="s">
        <v>85</v>
      </c>
      <c r="B4644" s="10" t="s">
        <v>49</v>
      </c>
      <c r="C4644" s="10" t="s">
        <v>520</v>
      </c>
      <c r="D4644" s="10">
        <v>2030</v>
      </c>
      <c r="E4644" s="10" t="s">
        <v>85</v>
      </c>
      <c r="F4644" s="10">
        <v>1200</v>
      </c>
      <c r="G4644" s="10">
        <v>1200</v>
      </c>
      <c r="H4644" s="10" t="s">
        <v>291</v>
      </c>
      <c r="I4644" s="10" t="str">
        <f>_xlfn.XLOOKUP(E4644,Country_MZ[MARKET_NODE],Country_MZ[COUNTRY_NAME])</f>
        <v>SWEDEN</v>
      </c>
      <c r="J4644" s="10" t="str">
        <f>_xlfn.XLOOKUP(A4644,Country_MZ[MARKET_NODE],Country_MZ[COUNTRY_NAME])</f>
        <v>SWEDEN</v>
      </c>
    </row>
    <row r="4645" spans="1:10" hidden="1">
      <c r="A4645" s="10" t="s">
        <v>85</v>
      </c>
      <c r="B4645" s="10" t="s">
        <v>49</v>
      </c>
      <c r="C4645" s="10" t="s">
        <v>520</v>
      </c>
      <c r="D4645" s="10">
        <v>2031</v>
      </c>
      <c r="E4645" s="10" t="s">
        <v>49</v>
      </c>
      <c r="F4645" s="10">
        <v>1200</v>
      </c>
      <c r="G4645" s="10">
        <v>1200</v>
      </c>
      <c r="H4645" s="10" t="s">
        <v>291</v>
      </c>
      <c r="I4645" s="10" t="str">
        <f>_xlfn.XLOOKUP(E4645,Country_MZ[MARKET_NODE],Country_MZ[COUNTRY_NAME])</f>
        <v>FINLAND</v>
      </c>
      <c r="J4645" s="10" t="str">
        <f>_xlfn.XLOOKUP(A4645,Country_MZ[MARKET_NODE],Country_MZ[COUNTRY_NAME])</f>
        <v>SWEDEN</v>
      </c>
    </row>
    <row r="4646" spans="1:10" hidden="1">
      <c r="A4646" s="10" t="s">
        <v>85</v>
      </c>
      <c r="B4646" s="10" t="s">
        <v>49</v>
      </c>
      <c r="C4646" s="10" t="s">
        <v>520</v>
      </c>
      <c r="D4646" s="10">
        <v>2031</v>
      </c>
      <c r="E4646" s="10" t="s">
        <v>85</v>
      </c>
      <c r="F4646" s="10">
        <v>1200</v>
      </c>
      <c r="G4646" s="10">
        <v>1200</v>
      </c>
      <c r="H4646" s="10" t="s">
        <v>291</v>
      </c>
      <c r="I4646" s="10" t="str">
        <f>_xlfn.XLOOKUP(E4646,Country_MZ[MARKET_NODE],Country_MZ[COUNTRY_NAME])</f>
        <v>SWEDEN</v>
      </c>
      <c r="J4646" s="10" t="str">
        <f>_xlfn.XLOOKUP(A4646,Country_MZ[MARKET_NODE],Country_MZ[COUNTRY_NAME])</f>
        <v>SWEDEN</v>
      </c>
    </row>
    <row r="4647" spans="1:10" hidden="1">
      <c r="A4647" s="10" t="s">
        <v>85</v>
      </c>
      <c r="B4647" s="10" t="s">
        <v>49</v>
      </c>
      <c r="C4647" s="10" t="s">
        <v>520</v>
      </c>
      <c r="D4647" s="10">
        <v>2032</v>
      </c>
      <c r="E4647" s="10" t="s">
        <v>49</v>
      </c>
      <c r="F4647" s="10">
        <v>1200</v>
      </c>
      <c r="G4647" s="10">
        <v>1200</v>
      </c>
      <c r="H4647" s="10" t="s">
        <v>291</v>
      </c>
      <c r="I4647" s="10" t="str">
        <f>_xlfn.XLOOKUP(E4647,Country_MZ[MARKET_NODE],Country_MZ[COUNTRY_NAME])</f>
        <v>FINLAND</v>
      </c>
      <c r="J4647" s="10" t="str">
        <f>_xlfn.XLOOKUP(A4647,Country_MZ[MARKET_NODE],Country_MZ[COUNTRY_NAME])</f>
        <v>SWEDEN</v>
      </c>
    </row>
    <row r="4648" spans="1:10" hidden="1">
      <c r="A4648" s="10" t="s">
        <v>85</v>
      </c>
      <c r="B4648" s="10" t="s">
        <v>49</v>
      </c>
      <c r="C4648" s="10" t="s">
        <v>520</v>
      </c>
      <c r="D4648" s="10">
        <v>2032</v>
      </c>
      <c r="E4648" s="10" t="s">
        <v>85</v>
      </c>
      <c r="F4648" s="10">
        <v>1200</v>
      </c>
      <c r="G4648" s="10">
        <v>1200</v>
      </c>
      <c r="H4648" s="10" t="s">
        <v>291</v>
      </c>
      <c r="I4648" s="10" t="str">
        <f>_xlfn.XLOOKUP(E4648,Country_MZ[MARKET_NODE],Country_MZ[COUNTRY_NAME])</f>
        <v>SWEDEN</v>
      </c>
      <c r="J4648" s="10" t="str">
        <f>_xlfn.XLOOKUP(A4648,Country_MZ[MARKET_NODE],Country_MZ[COUNTRY_NAME])</f>
        <v>SWEDEN</v>
      </c>
    </row>
    <row r="4649" spans="1:10" hidden="1">
      <c r="A4649" s="10" t="s">
        <v>85</v>
      </c>
      <c r="B4649" s="10" t="s">
        <v>49</v>
      </c>
      <c r="C4649" s="10" t="s">
        <v>520</v>
      </c>
      <c r="D4649" s="10">
        <v>2033</v>
      </c>
      <c r="E4649" s="10" t="s">
        <v>49</v>
      </c>
      <c r="F4649" s="10">
        <v>1200</v>
      </c>
      <c r="G4649" s="10">
        <v>1200</v>
      </c>
      <c r="H4649" s="10" t="s">
        <v>291</v>
      </c>
      <c r="I4649" s="10" t="str">
        <f>_xlfn.XLOOKUP(E4649,Country_MZ[MARKET_NODE],Country_MZ[COUNTRY_NAME])</f>
        <v>FINLAND</v>
      </c>
      <c r="J4649" s="10" t="str">
        <f>_xlfn.XLOOKUP(A4649,Country_MZ[MARKET_NODE],Country_MZ[COUNTRY_NAME])</f>
        <v>SWEDEN</v>
      </c>
    </row>
    <row r="4650" spans="1:10" hidden="1">
      <c r="A4650" s="10" t="s">
        <v>85</v>
      </c>
      <c r="B4650" s="10" t="s">
        <v>49</v>
      </c>
      <c r="C4650" s="10" t="s">
        <v>520</v>
      </c>
      <c r="D4650" s="10">
        <v>2033</v>
      </c>
      <c r="E4650" s="10" t="s">
        <v>85</v>
      </c>
      <c r="F4650" s="10">
        <v>1200</v>
      </c>
      <c r="G4650" s="10">
        <v>1200</v>
      </c>
      <c r="H4650" s="10" t="s">
        <v>291</v>
      </c>
      <c r="I4650" s="10" t="str">
        <f>_xlfn.XLOOKUP(E4650,Country_MZ[MARKET_NODE],Country_MZ[COUNTRY_NAME])</f>
        <v>SWEDEN</v>
      </c>
      <c r="J4650" s="10" t="str">
        <f>_xlfn.XLOOKUP(A4650,Country_MZ[MARKET_NODE],Country_MZ[COUNTRY_NAME])</f>
        <v>SWEDEN</v>
      </c>
    </row>
    <row r="4651" spans="1:10" hidden="1">
      <c r="A4651" s="10" t="s">
        <v>85</v>
      </c>
      <c r="B4651" s="10" t="s">
        <v>49</v>
      </c>
      <c r="C4651" s="10" t="s">
        <v>520</v>
      </c>
      <c r="D4651" s="10">
        <v>2034</v>
      </c>
      <c r="E4651" s="10" t="s">
        <v>49</v>
      </c>
      <c r="F4651" s="10">
        <v>1200</v>
      </c>
      <c r="G4651" s="10">
        <v>1200</v>
      </c>
      <c r="H4651" s="10" t="s">
        <v>291</v>
      </c>
      <c r="I4651" s="10" t="str">
        <f>_xlfn.XLOOKUP(E4651,Country_MZ[MARKET_NODE],Country_MZ[COUNTRY_NAME])</f>
        <v>FINLAND</v>
      </c>
      <c r="J4651" s="10" t="str">
        <f>_xlfn.XLOOKUP(A4651,Country_MZ[MARKET_NODE],Country_MZ[COUNTRY_NAME])</f>
        <v>SWEDEN</v>
      </c>
    </row>
    <row r="4652" spans="1:10" hidden="1">
      <c r="A4652" s="10" t="s">
        <v>85</v>
      </c>
      <c r="B4652" s="10" t="s">
        <v>49</v>
      </c>
      <c r="C4652" s="10" t="s">
        <v>520</v>
      </c>
      <c r="D4652" s="10">
        <v>2034</v>
      </c>
      <c r="E4652" s="10" t="s">
        <v>85</v>
      </c>
      <c r="F4652" s="10">
        <v>1200</v>
      </c>
      <c r="G4652" s="10">
        <v>1200</v>
      </c>
      <c r="H4652" s="10" t="s">
        <v>291</v>
      </c>
      <c r="I4652" s="10" t="str">
        <f>_xlfn.XLOOKUP(E4652,Country_MZ[MARKET_NODE],Country_MZ[COUNTRY_NAME])</f>
        <v>SWEDEN</v>
      </c>
      <c r="J4652" s="10" t="str">
        <f>_xlfn.XLOOKUP(A4652,Country_MZ[MARKET_NODE],Country_MZ[COUNTRY_NAME])</f>
        <v>SWEDEN</v>
      </c>
    </row>
    <row r="4653" spans="1:10" hidden="1">
      <c r="A4653" s="10" t="s">
        <v>85</v>
      </c>
      <c r="B4653" s="10" t="s">
        <v>49</v>
      </c>
      <c r="C4653" s="10" t="s">
        <v>520</v>
      </c>
      <c r="D4653" s="10">
        <v>2035</v>
      </c>
      <c r="E4653" s="10" t="s">
        <v>49</v>
      </c>
      <c r="F4653" s="10">
        <v>1200</v>
      </c>
      <c r="G4653" s="10">
        <v>1200</v>
      </c>
      <c r="H4653" s="10" t="s">
        <v>291</v>
      </c>
      <c r="I4653" s="10" t="str">
        <f>_xlfn.XLOOKUP(E4653,Country_MZ[MARKET_NODE],Country_MZ[COUNTRY_NAME])</f>
        <v>FINLAND</v>
      </c>
      <c r="J4653" s="10" t="str">
        <f>_xlfn.XLOOKUP(A4653,Country_MZ[MARKET_NODE],Country_MZ[COUNTRY_NAME])</f>
        <v>SWEDEN</v>
      </c>
    </row>
    <row r="4654" spans="1:10" hidden="1">
      <c r="A4654" s="10" t="s">
        <v>85</v>
      </c>
      <c r="B4654" s="10" t="s">
        <v>49</v>
      </c>
      <c r="C4654" s="10" t="s">
        <v>520</v>
      </c>
      <c r="D4654" s="10">
        <v>2035</v>
      </c>
      <c r="E4654" s="10" t="s">
        <v>85</v>
      </c>
      <c r="F4654" s="10">
        <v>1200</v>
      </c>
      <c r="G4654" s="10">
        <v>1200</v>
      </c>
      <c r="H4654" s="10" t="s">
        <v>291</v>
      </c>
      <c r="I4654" s="10" t="str">
        <f>_xlfn.XLOOKUP(E4654,Country_MZ[MARKET_NODE],Country_MZ[COUNTRY_NAME])</f>
        <v>SWEDEN</v>
      </c>
      <c r="J4654" s="10" t="str">
        <f>_xlfn.XLOOKUP(A4654,Country_MZ[MARKET_NODE],Country_MZ[COUNTRY_NAME])</f>
        <v>SWEDEN</v>
      </c>
    </row>
    <row r="4655" spans="1:10" hidden="1">
      <c r="A4655" s="10" t="s">
        <v>85</v>
      </c>
      <c r="B4655" s="10" t="s">
        <v>76</v>
      </c>
      <c r="C4655" s="10" t="s">
        <v>521</v>
      </c>
      <c r="D4655" s="10">
        <v>2025</v>
      </c>
      <c r="E4655" s="10" t="s">
        <v>76</v>
      </c>
      <c r="F4655" s="10">
        <v>2095</v>
      </c>
      <c r="G4655" s="10">
        <v>2095</v>
      </c>
      <c r="H4655" s="10" t="s">
        <v>291</v>
      </c>
      <c r="I4655" s="10" t="str">
        <f>_xlfn.XLOOKUP(E4655,Country_MZ[MARKET_NODE],Country_MZ[COUNTRY_NAME])</f>
        <v>NORWAY</v>
      </c>
      <c r="J4655" s="10" t="str">
        <f>_xlfn.XLOOKUP(A4655,Country_MZ[MARKET_NODE],Country_MZ[COUNTRY_NAME])</f>
        <v>SWEDEN</v>
      </c>
    </row>
    <row r="4656" spans="1:10" hidden="1">
      <c r="A4656" s="10" t="s">
        <v>85</v>
      </c>
      <c r="B4656" s="10" t="s">
        <v>76</v>
      </c>
      <c r="C4656" s="10" t="s">
        <v>521</v>
      </c>
      <c r="D4656" s="10">
        <v>2025</v>
      </c>
      <c r="E4656" s="10" t="s">
        <v>85</v>
      </c>
      <c r="F4656" s="10">
        <v>2095</v>
      </c>
      <c r="G4656" s="10">
        <v>2095</v>
      </c>
      <c r="H4656" s="10" t="s">
        <v>291</v>
      </c>
      <c r="I4656" s="10" t="str">
        <f>_xlfn.XLOOKUP(E4656,Country_MZ[MARKET_NODE],Country_MZ[COUNTRY_NAME])</f>
        <v>SWEDEN</v>
      </c>
      <c r="J4656" s="10" t="str">
        <f>_xlfn.XLOOKUP(A4656,Country_MZ[MARKET_NODE],Country_MZ[COUNTRY_NAME])</f>
        <v>SWEDEN</v>
      </c>
    </row>
    <row r="4657" spans="1:10" hidden="1">
      <c r="A4657" s="10" t="s">
        <v>85</v>
      </c>
      <c r="B4657" s="10" t="s">
        <v>76</v>
      </c>
      <c r="C4657" s="10" t="s">
        <v>521</v>
      </c>
      <c r="D4657" s="10">
        <v>2026</v>
      </c>
      <c r="E4657" s="10" t="s">
        <v>76</v>
      </c>
      <c r="F4657" s="10">
        <v>2095</v>
      </c>
      <c r="G4657" s="10">
        <v>2095</v>
      </c>
      <c r="H4657" s="10" t="s">
        <v>291</v>
      </c>
      <c r="I4657" s="10" t="str">
        <f>_xlfn.XLOOKUP(E4657,Country_MZ[MARKET_NODE],Country_MZ[COUNTRY_NAME])</f>
        <v>NORWAY</v>
      </c>
      <c r="J4657" s="10" t="str">
        <f>_xlfn.XLOOKUP(A4657,Country_MZ[MARKET_NODE],Country_MZ[COUNTRY_NAME])</f>
        <v>SWEDEN</v>
      </c>
    </row>
    <row r="4658" spans="1:10" hidden="1">
      <c r="A4658" s="10" t="s">
        <v>85</v>
      </c>
      <c r="B4658" s="10" t="s">
        <v>76</v>
      </c>
      <c r="C4658" s="10" t="s">
        <v>521</v>
      </c>
      <c r="D4658" s="10">
        <v>2026</v>
      </c>
      <c r="E4658" s="10" t="s">
        <v>85</v>
      </c>
      <c r="F4658" s="10">
        <v>2095</v>
      </c>
      <c r="G4658" s="10">
        <v>2095</v>
      </c>
      <c r="H4658" s="10" t="s">
        <v>291</v>
      </c>
      <c r="I4658" s="10" t="str">
        <f>_xlfn.XLOOKUP(E4658,Country_MZ[MARKET_NODE],Country_MZ[COUNTRY_NAME])</f>
        <v>SWEDEN</v>
      </c>
      <c r="J4658" s="10" t="str">
        <f>_xlfn.XLOOKUP(A4658,Country_MZ[MARKET_NODE],Country_MZ[COUNTRY_NAME])</f>
        <v>SWEDEN</v>
      </c>
    </row>
    <row r="4659" spans="1:10" hidden="1">
      <c r="A4659" s="10" t="s">
        <v>85</v>
      </c>
      <c r="B4659" s="10" t="s">
        <v>76</v>
      </c>
      <c r="C4659" s="10" t="s">
        <v>521</v>
      </c>
      <c r="D4659" s="10">
        <v>2027</v>
      </c>
      <c r="E4659" s="10" t="s">
        <v>76</v>
      </c>
      <c r="F4659" s="10">
        <v>2095</v>
      </c>
      <c r="G4659" s="10">
        <v>2095</v>
      </c>
      <c r="H4659" s="10" t="s">
        <v>291</v>
      </c>
      <c r="I4659" s="10" t="str">
        <f>_xlfn.XLOOKUP(E4659,Country_MZ[MARKET_NODE],Country_MZ[COUNTRY_NAME])</f>
        <v>NORWAY</v>
      </c>
      <c r="J4659" s="10" t="str">
        <f>_xlfn.XLOOKUP(A4659,Country_MZ[MARKET_NODE],Country_MZ[COUNTRY_NAME])</f>
        <v>SWEDEN</v>
      </c>
    </row>
    <row r="4660" spans="1:10" hidden="1">
      <c r="A4660" s="10" t="s">
        <v>85</v>
      </c>
      <c r="B4660" s="10" t="s">
        <v>76</v>
      </c>
      <c r="C4660" s="10" t="s">
        <v>521</v>
      </c>
      <c r="D4660" s="10">
        <v>2027</v>
      </c>
      <c r="E4660" s="10" t="s">
        <v>85</v>
      </c>
      <c r="F4660" s="10">
        <v>2095</v>
      </c>
      <c r="G4660" s="10">
        <v>2095</v>
      </c>
      <c r="H4660" s="10" t="s">
        <v>291</v>
      </c>
      <c r="I4660" s="10" t="str">
        <f>_xlfn.XLOOKUP(E4660,Country_MZ[MARKET_NODE],Country_MZ[COUNTRY_NAME])</f>
        <v>SWEDEN</v>
      </c>
      <c r="J4660" s="10" t="str">
        <f>_xlfn.XLOOKUP(A4660,Country_MZ[MARKET_NODE],Country_MZ[COUNTRY_NAME])</f>
        <v>SWEDEN</v>
      </c>
    </row>
    <row r="4661" spans="1:10" hidden="1">
      <c r="A4661" s="10" t="s">
        <v>85</v>
      </c>
      <c r="B4661" s="10" t="s">
        <v>76</v>
      </c>
      <c r="C4661" s="10" t="s">
        <v>521</v>
      </c>
      <c r="D4661" s="10">
        <v>2028</v>
      </c>
      <c r="E4661" s="10" t="s">
        <v>76</v>
      </c>
      <c r="F4661" s="10">
        <v>2095</v>
      </c>
      <c r="G4661" s="10">
        <v>2095</v>
      </c>
      <c r="H4661" s="10" t="s">
        <v>291</v>
      </c>
      <c r="I4661" s="10" t="str">
        <f>_xlfn.XLOOKUP(E4661,Country_MZ[MARKET_NODE],Country_MZ[COUNTRY_NAME])</f>
        <v>NORWAY</v>
      </c>
      <c r="J4661" s="10" t="str">
        <f>_xlfn.XLOOKUP(A4661,Country_MZ[MARKET_NODE],Country_MZ[COUNTRY_NAME])</f>
        <v>SWEDEN</v>
      </c>
    </row>
    <row r="4662" spans="1:10" hidden="1">
      <c r="A4662" s="10" t="s">
        <v>85</v>
      </c>
      <c r="B4662" s="10" t="s">
        <v>76</v>
      </c>
      <c r="C4662" s="10" t="s">
        <v>521</v>
      </c>
      <c r="D4662" s="10">
        <v>2028</v>
      </c>
      <c r="E4662" s="10" t="s">
        <v>85</v>
      </c>
      <c r="F4662" s="10">
        <v>2095</v>
      </c>
      <c r="G4662" s="10">
        <v>2095</v>
      </c>
      <c r="H4662" s="10" t="s">
        <v>291</v>
      </c>
      <c r="I4662" s="10" t="str">
        <f>_xlfn.XLOOKUP(E4662,Country_MZ[MARKET_NODE],Country_MZ[COUNTRY_NAME])</f>
        <v>SWEDEN</v>
      </c>
      <c r="J4662" s="10" t="str">
        <f>_xlfn.XLOOKUP(A4662,Country_MZ[MARKET_NODE],Country_MZ[COUNTRY_NAME])</f>
        <v>SWEDEN</v>
      </c>
    </row>
    <row r="4663" spans="1:10" hidden="1">
      <c r="A4663" s="10" t="s">
        <v>85</v>
      </c>
      <c r="B4663" s="10" t="s">
        <v>76</v>
      </c>
      <c r="C4663" s="10" t="s">
        <v>521</v>
      </c>
      <c r="D4663" s="10">
        <v>2029</v>
      </c>
      <c r="E4663" s="10" t="s">
        <v>76</v>
      </c>
      <c r="F4663" s="10">
        <v>2095</v>
      </c>
      <c r="G4663" s="10">
        <v>2095</v>
      </c>
      <c r="H4663" s="10" t="s">
        <v>291</v>
      </c>
      <c r="I4663" s="10" t="str">
        <f>_xlfn.XLOOKUP(E4663,Country_MZ[MARKET_NODE],Country_MZ[COUNTRY_NAME])</f>
        <v>NORWAY</v>
      </c>
      <c r="J4663" s="10" t="str">
        <f>_xlfn.XLOOKUP(A4663,Country_MZ[MARKET_NODE],Country_MZ[COUNTRY_NAME])</f>
        <v>SWEDEN</v>
      </c>
    </row>
    <row r="4664" spans="1:10" hidden="1">
      <c r="A4664" s="10" t="s">
        <v>85</v>
      </c>
      <c r="B4664" s="10" t="s">
        <v>76</v>
      </c>
      <c r="C4664" s="10" t="s">
        <v>521</v>
      </c>
      <c r="D4664" s="10">
        <v>2029</v>
      </c>
      <c r="E4664" s="10" t="s">
        <v>85</v>
      </c>
      <c r="F4664" s="10">
        <v>2095</v>
      </c>
      <c r="G4664" s="10">
        <v>2095</v>
      </c>
      <c r="H4664" s="10" t="s">
        <v>291</v>
      </c>
      <c r="I4664" s="10" t="str">
        <f>_xlfn.XLOOKUP(E4664,Country_MZ[MARKET_NODE],Country_MZ[COUNTRY_NAME])</f>
        <v>SWEDEN</v>
      </c>
      <c r="J4664" s="10" t="str">
        <f>_xlfn.XLOOKUP(A4664,Country_MZ[MARKET_NODE],Country_MZ[COUNTRY_NAME])</f>
        <v>SWEDEN</v>
      </c>
    </row>
    <row r="4665" spans="1:10" hidden="1">
      <c r="A4665" s="10" t="s">
        <v>85</v>
      </c>
      <c r="B4665" s="10" t="s">
        <v>76</v>
      </c>
      <c r="C4665" s="10" t="s">
        <v>521</v>
      </c>
      <c r="D4665" s="10">
        <v>2030</v>
      </c>
      <c r="E4665" s="10" t="s">
        <v>76</v>
      </c>
      <c r="F4665" s="10">
        <v>2095</v>
      </c>
      <c r="G4665" s="10">
        <v>2095</v>
      </c>
      <c r="H4665" s="10" t="s">
        <v>291</v>
      </c>
      <c r="I4665" s="10" t="str">
        <f>_xlfn.XLOOKUP(E4665,Country_MZ[MARKET_NODE],Country_MZ[COUNTRY_NAME])</f>
        <v>NORWAY</v>
      </c>
      <c r="J4665" s="10" t="str">
        <f>_xlfn.XLOOKUP(A4665,Country_MZ[MARKET_NODE],Country_MZ[COUNTRY_NAME])</f>
        <v>SWEDEN</v>
      </c>
    </row>
    <row r="4666" spans="1:10" hidden="1">
      <c r="A4666" s="10" t="s">
        <v>85</v>
      </c>
      <c r="B4666" s="10" t="s">
        <v>76</v>
      </c>
      <c r="C4666" s="10" t="s">
        <v>521</v>
      </c>
      <c r="D4666" s="10">
        <v>2030</v>
      </c>
      <c r="E4666" s="10" t="s">
        <v>85</v>
      </c>
      <c r="F4666" s="10">
        <v>2095</v>
      </c>
      <c r="G4666" s="10">
        <v>2095</v>
      </c>
      <c r="H4666" s="10" t="s">
        <v>291</v>
      </c>
      <c r="I4666" s="10" t="str">
        <f>_xlfn.XLOOKUP(E4666,Country_MZ[MARKET_NODE],Country_MZ[COUNTRY_NAME])</f>
        <v>SWEDEN</v>
      </c>
      <c r="J4666" s="10" t="str">
        <f>_xlfn.XLOOKUP(A4666,Country_MZ[MARKET_NODE],Country_MZ[COUNTRY_NAME])</f>
        <v>SWEDEN</v>
      </c>
    </row>
    <row r="4667" spans="1:10" hidden="1">
      <c r="A4667" s="10" t="s">
        <v>85</v>
      </c>
      <c r="B4667" s="10" t="s">
        <v>76</v>
      </c>
      <c r="C4667" s="10" t="s">
        <v>521</v>
      </c>
      <c r="D4667" s="10">
        <v>2031</v>
      </c>
      <c r="E4667" s="10" t="s">
        <v>76</v>
      </c>
      <c r="F4667" s="10">
        <v>2095</v>
      </c>
      <c r="G4667" s="10">
        <v>2095</v>
      </c>
      <c r="H4667" s="10" t="s">
        <v>291</v>
      </c>
      <c r="I4667" s="10" t="str">
        <f>_xlfn.XLOOKUP(E4667,Country_MZ[MARKET_NODE],Country_MZ[COUNTRY_NAME])</f>
        <v>NORWAY</v>
      </c>
      <c r="J4667" s="10" t="str">
        <f>_xlfn.XLOOKUP(A4667,Country_MZ[MARKET_NODE],Country_MZ[COUNTRY_NAME])</f>
        <v>SWEDEN</v>
      </c>
    </row>
    <row r="4668" spans="1:10" hidden="1">
      <c r="A4668" s="10" t="s">
        <v>85</v>
      </c>
      <c r="B4668" s="10" t="s">
        <v>76</v>
      </c>
      <c r="C4668" s="10" t="s">
        <v>521</v>
      </c>
      <c r="D4668" s="10">
        <v>2031</v>
      </c>
      <c r="E4668" s="10" t="s">
        <v>85</v>
      </c>
      <c r="F4668" s="10">
        <v>2095</v>
      </c>
      <c r="G4668" s="10">
        <v>2095</v>
      </c>
      <c r="H4668" s="10" t="s">
        <v>291</v>
      </c>
      <c r="I4668" s="10" t="str">
        <f>_xlfn.XLOOKUP(E4668,Country_MZ[MARKET_NODE],Country_MZ[COUNTRY_NAME])</f>
        <v>SWEDEN</v>
      </c>
      <c r="J4668" s="10" t="str">
        <f>_xlfn.XLOOKUP(A4668,Country_MZ[MARKET_NODE],Country_MZ[COUNTRY_NAME])</f>
        <v>SWEDEN</v>
      </c>
    </row>
    <row r="4669" spans="1:10" hidden="1">
      <c r="A4669" s="10" t="s">
        <v>85</v>
      </c>
      <c r="B4669" s="10" t="s">
        <v>76</v>
      </c>
      <c r="C4669" s="10" t="s">
        <v>521</v>
      </c>
      <c r="D4669" s="10">
        <v>2032</v>
      </c>
      <c r="E4669" s="10" t="s">
        <v>76</v>
      </c>
      <c r="F4669" s="10">
        <v>2095</v>
      </c>
      <c r="G4669" s="10">
        <v>2095</v>
      </c>
      <c r="H4669" s="10" t="s">
        <v>291</v>
      </c>
      <c r="I4669" s="10" t="str">
        <f>_xlfn.XLOOKUP(E4669,Country_MZ[MARKET_NODE],Country_MZ[COUNTRY_NAME])</f>
        <v>NORWAY</v>
      </c>
      <c r="J4669" s="10" t="str">
        <f>_xlfn.XLOOKUP(A4669,Country_MZ[MARKET_NODE],Country_MZ[COUNTRY_NAME])</f>
        <v>SWEDEN</v>
      </c>
    </row>
    <row r="4670" spans="1:10" hidden="1">
      <c r="A4670" s="10" t="s">
        <v>85</v>
      </c>
      <c r="B4670" s="10" t="s">
        <v>76</v>
      </c>
      <c r="C4670" s="10" t="s">
        <v>521</v>
      </c>
      <c r="D4670" s="10">
        <v>2032</v>
      </c>
      <c r="E4670" s="10" t="s">
        <v>85</v>
      </c>
      <c r="F4670" s="10">
        <v>2095</v>
      </c>
      <c r="G4670" s="10">
        <v>2095</v>
      </c>
      <c r="H4670" s="10" t="s">
        <v>291</v>
      </c>
      <c r="I4670" s="10" t="str">
        <f>_xlfn.XLOOKUP(E4670,Country_MZ[MARKET_NODE],Country_MZ[COUNTRY_NAME])</f>
        <v>SWEDEN</v>
      </c>
      <c r="J4670" s="10" t="str">
        <f>_xlfn.XLOOKUP(A4670,Country_MZ[MARKET_NODE],Country_MZ[COUNTRY_NAME])</f>
        <v>SWEDEN</v>
      </c>
    </row>
    <row r="4671" spans="1:10" hidden="1">
      <c r="A4671" s="10" t="s">
        <v>85</v>
      </c>
      <c r="B4671" s="10" t="s">
        <v>76</v>
      </c>
      <c r="C4671" s="10" t="s">
        <v>521</v>
      </c>
      <c r="D4671" s="10">
        <v>2033</v>
      </c>
      <c r="E4671" s="10" t="s">
        <v>76</v>
      </c>
      <c r="F4671" s="10">
        <v>2095</v>
      </c>
      <c r="G4671" s="10">
        <v>2095</v>
      </c>
      <c r="H4671" s="10" t="s">
        <v>291</v>
      </c>
      <c r="I4671" s="10" t="str">
        <f>_xlfn.XLOOKUP(E4671,Country_MZ[MARKET_NODE],Country_MZ[COUNTRY_NAME])</f>
        <v>NORWAY</v>
      </c>
      <c r="J4671" s="10" t="str">
        <f>_xlfn.XLOOKUP(A4671,Country_MZ[MARKET_NODE],Country_MZ[COUNTRY_NAME])</f>
        <v>SWEDEN</v>
      </c>
    </row>
    <row r="4672" spans="1:10" hidden="1">
      <c r="A4672" s="10" t="s">
        <v>85</v>
      </c>
      <c r="B4672" s="10" t="s">
        <v>76</v>
      </c>
      <c r="C4672" s="10" t="s">
        <v>521</v>
      </c>
      <c r="D4672" s="10">
        <v>2033</v>
      </c>
      <c r="E4672" s="10" t="s">
        <v>85</v>
      </c>
      <c r="F4672" s="10">
        <v>2095</v>
      </c>
      <c r="G4672" s="10">
        <v>2095</v>
      </c>
      <c r="H4672" s="10" t="s">
        <v>291</v>
      </c>
      <c r="I4672" s="10" t="str">
        <f>_xlfn.XLOOKUP(E4672,Country_MZ[MARKET_NODE],Country_MZ[COUNTRY_NAME])</f>
        <v>SWEDEN</v>
      </c>
      <c r="J4672" s="10" t="str">
        <f>_xlfn.XLOOKUP(A4672,Country_MZ[MARKET_NODE],Country_MZ[COUNTRY_NAME])</f>
        <v>SWEDEN</v>
      </c>
    </row>
    <row r="4673" spans="1:10" hidden="1">
      <c r="A4673" s="10" t="s">
        <v>85</v>
      </c>
      <c r="B4673" s="10" t="s">
        <v>76</v>
      </c>
      <c r="C4673" s="10" t="s">
        <v>521</v>
      </c>
      <c r="D4673" s="10">
        <v>2034</v>
      </c>
      <c r="E4673" s="10" t="s">
        <v>76</v>
      </c>
      <c r="F4673" s="10">
        <v>2095</v>
      </c>
      <c r="G4673" s="10">
        <v>2095</v>
      </c>
      <c r="H4673" s="10" t="s">
        <v>291</v>
      </c>
      <c r="I4673" s="10" t="str">
        <f>_xlfn.XLOOKUP(E4673,Country_MZ[MARKET_NODE],Country_MZ[COUNTRY_NAME])</f>
        <v>NORWAY</v>
      </c>
      <c r="J4673" s="10" t="str">
        <f>_xlfn.XLOOKUP(A4673,Country_MZ[MARKET_NODE],Country_MZ[COUNTRY_NAME])</f>
        <v>SWEDEN</v>
      </c>
    </row>
    <row r="4674" spans="1:10" hidden="1">
      <c r="A4674" s="10" t="s">
        <v>85</v>
      </c>
      <c r="B4674" s="10" t="s">
        <v>76</v>
      </c>
      <c r="C4674" s="10" t="s">
        <v>521</v>
      </c>
      <c r="D4674" s="10">
        <v>2034</v>
      </c>
      <c r="E4674" s="10" t="s">
        <v>85</v>
      </c>
      <c r="F4674" s="10">
        <v>2095</v>
      </c>
      <c r="G4674" s="10">
        <v>2095</v>
      </c>
      <c r="H4674" s="10" t="s">
        <v>291</v>
      </c>
      <c r="I4674" s="10" t="str">
        <f>_xlfn.XLOOKUP(E4674,Country_MZ[MARKET_NODE],Country_MZ[COUNTRY_NAME])</f>
        <v>SWEDEN</v>
      </c>
      <c r="J4674" s="10" t="str">
        <f>_xlfn.XLOOKUP(A4674,Country_MZ[MARKET_NODE],Country_MZ[COUNTRY_NAME])</f>
        <v>SWEDEN</v>
      </c>
    </row>
    <row r="4675" spans="1:10" hidden="1">
      <c r="A4675" s="10" t="s">
        <v>85</v>
      </c>
      <c r="B4675" s="10" t="s">
        <v>76</v>
      </c>
      <c r="C4675" s="10" t="s">
        <v>521</v>
      </c>
      <c r="D4675" s="10">
        <v>2035</v>
      </c>
      <c r="E4675" s="10" t="s">
        <v>76</v>
      </c>
      <c r="F4675" s="10">
        <v>2095</v>
      </c>
      <c r="G4675" s="10">
        <v>2095</v>
      </c>
      <c r="H4675" s="10" t="s">
        <v>291</v>
      </c>
      <c r="I4675" s="10" t="str">
        <f>_xlfn.XLOOKUP(E4675,Country_MZ[MARKET_NODE],Country_MZ[COUNTRY_NAME])</f>
        <v>NORWAY</v>
      </c>
      <c r="J4675" s="10" t="str">
        <f>_xlfn.XLOOKUP(A4675,Country_MZ[MARKET_NODE],Country_MZ[COUNTRY_NAME])</f>
        <v>SWEDEN</v>
      </c>
    </row>
    <row r="4676" spans="1:10" hidden="1">
      <c r="A4676" s="10" t="s">
        <v>85</v>
      </c>
      <c r="B4676" s="10" t="s">
        <v>76</v>
      </c>
      <c r="C4676" s="10" t="s">
        <v>521</v>
      </c>
      <c r="D4676" s="10">
        <v>2035</v>
      </c>
      <c r="E4676" s="10" t="s">
        <v>85</v>
      </c>
      <c r="F4676" s="10">
        <v>2095</v>
      </c>
      <c r="G4676" s="10">
        <v>2095</v>
      </c>
      <c r="H4676" s="10" t="s">
        <v>291</v>
      </c>
      <c r="I4676" s="10" t="str">
        <f>_xlfn.XLOOKUP(E4676,Country_MZ[MARKET_NODE],Country_MZ[COUNTRY_NAME])</f>
        <v>SWEDEN</v>
      </c>
      <c r="J4676" s="10" t="str">
        <f>_xlfn.XLOOKUP(A4676,Country_MZ[MARKET_NODE],Country_MZ[COUNTRY_NAME])</f>
        <v>SWEDEN</v>
      </c>
    </row>
    <row r="4677" spans="1:10" hidden="1">
      <c r="A4677" s="10" t="s">
        <v>85</v>
      </c>
      <c r="B4677" s="10" t="s">
        <v>84</v>
      </c>
      <c r="C4677" s="10" t="s">
        <v>522</v>
      </c>
      <c r="D4677" s="10">
        <v>2025</v>
      </c>
      <c r="E4677" s="10" t="s">
        <v>84</v>
      </c>
      <c r="F4677" s="10">
        <v>7300</v>
      </c>
      <c r="G4677" s="10">
        <v>7300</v>
      </c>
      <c r="H4677" s="10" t="s">
        <v>291</v>
      </c>
      <c r="I4677" s="10" t="str">
        <f>_xlfn.XLOOKUP(E4677,Country_MZ[MARKET_NODE],Country_MZ[COUNTRY_NAME])</f>
        <v>SWEDEN</v>
      </c>
      <c r="J4677" s="10" t="str">
        <f>_xlfn.XLOOKUP(A4677,Country_MZ[MARKET_NODE],Country_MZ[COUNTRY_NAME])</f>
        <v>SWEDEN</v>
      </c>
    </row>
    <row r="4678" spans="1:10" hidden="1">
      <c r="A4678" s="10" t="s">
        <v>85</v>
      </c>
      <c r="B4678" s="10" t="s">
        <v>84</v>
      </c>
      <c r="C4678" s="10" t="s">
        <v>522</v>
      </c>
      <c r="D4678" s="10">
        <v>2025</v>
      </c>
      <c r="E4678" s="10" t="s">
        <v>85</v>
      </c>
      <c r="F4678" s="10">
        <v>7300</v>
      </c>
      <c r="G4678" s="10">
        <v>7300</v>
      </c>
      <c r="H4678" s="10" t="s">
        <v>291</v>
      </c>
      <c r="I4678" s="10" t="str">
        <f>_xlfn.XLOOKUP(E4678,Country_MZ[MARKET_NODE],Country_MZ[COUNTRY_NAME])</f>
        <v>SWEDEN</v>
      </c>
      <c r="J4678" s="10" t="str">
        <f>_xlfn.XLOOKUP(A4678,Country_MZ[MARKET_NODE],Country_MZ[COUNTRY_NAME])</f>
        <v>SWEDEN</v>
      </c>
    </row>
    <row r="4679" spans="1:10" hidden="1">
      <c r="A4679" s="10" t="s">
        <v>85</v>
      </c>
      <c r="B4679" s="10" t="s">
        <v>84</v>
      </c>
      <c r="C4679" s="10" t="s">
        <v>522</v>
      </c>
      <c r="D4679" s="10">
        <v>2026</v>
      </c>
      <c r="E4679" s="10" t="s">
        <v>84</v>
      </c>
      <c r="F4679" s="10">
        <v>7300</v>
      </c>
      <c r="G4679" s="10">
        <v>7300</v>
      </c>
      <c r="H4679" s="10" t="s">
        <v>291</v>
      </c>
      <c r="I4679" s="10" t="str">
        <f>_xlfn.XLOOKUP(E4679,Country_MZ[MARKET_NODE],Country_MZ[COUNTRY_NAME])</f>
        <v>SWEDEN</v>
      </c>
      <c r="J4679" s="10" t="str">
        <f>_xlfn.XLOOKUP(A4679,Country_MZ[MARKET_NODE],Country_MZ[COUNTRY_NAME])</f>
        <v>SWEDEN</v>
      </c>
    </row>
    <row r="4680" spans="1:10" hidden="1">
      <c r="A4680" s="10" t="s">
        <v>85</v>
      </c>
      <c r="B4680" s="10" t="s">
        <v>84</v>
      </c>
      <c r="C4680" s="10" t="s">
        <v>522</v>
      </c>
      <c r="D4680" s="10">
        <v>2026</v>
      </c>
      <c r="E4680" s="10" t="s">
        <v>85</v>
      </c>
      <c r="F4680" s="10">
        <v>7300</v>
      </c>
      <c r="G4680" s="10">
        <v>7300</v>
      </c>
      <c r="H4680" s="10" t="s">
        <v>291</v>
      </c>
      <c r="I4680" s="10" t="str">
        <f>_xlfn.XLOOKUP(E4680,Country_MZ[MARKET_NODE],Country_MZ[COUNTRY_NAME])</f>
        <v>SWEDEN</v>
      </c>
      <c r="J4680" s="10" t="str">
        <f>_xlfn.XLOOKUP(A4680,Country_MZ[MARKET_NODE],Country_MZ[COUNTRY_NAME])</f>
        <v>SWEDEN</v>
      </c>
    </row>
    <row r="4681" spans="1:10" hidden="1">
      <c r="A4681" s="10" t="s">
        <v>85</v>
      </c>
      <c r="B4681" s="10" t="s">
        <v>84</v>
      </c>
      <c r="C4681" s="10" t="s">
        <v>522</v>
      </c>
      <c r="D4681" s="10">
        <v>2027</v>
      </c>
      <c r="E4681" s="10" t="s">
        <v>84</v>
      </c>
      <c r="F4681" s="10">
        <v>7300</v>
      </c>
      <c r="G4681" s="10">
        <v>7300</v>
      </c>
      <c r="H4681" s="10" t="s">
        <v>291</v>
      </c>
      <c r="I4681" s="10" t="str">
        <f>_xlfn.XLOOKUP(E4681,Country_MZ[MARKET_NODE],Country_MZ[COUNTRY_NAME])</f>
        <v>SWEDEN</v>
      </c>
      <c r="J4681" s="10" t="str">
        <f>_xlfn.XLOOKUP(A4681,Country_MZ[MARKET_NODE],Country_MZ[COUNTRY_NAME])</f>
        <v>SWEDEN</v>
      </c>
    </row>
    <row r="4682" spans="1:10" hidden="1">
      <c r="A4682" s="10" t="s">
        <v>85</v>
      </c>
      <c r="B4682" s="10" t="s">
        <v>84</v>
      </c>
      <c r="C4682" s="10" t="s">
        <v>522</v>
      </c>
      <c r="D4682" s="10">
        <v>2027</v>
      </c>
      <c r="E4682" s="10" t="s">
        <v>85</v>
      </c>
      <c r="F4682" s="10">
        <v>7300</v>
      </c>
      <c r="G4682" s="10">
        <v>7300</v>
      </c>
      <c r="H4682" s="10" t="s">
        <v>291</v>
      </c>
      <c r="I4682" s="10" t="str">
        <f>_xlfn.XLOOKUP(E4682,Country_MZ[MARKET_NODE],Country_MZ[COUNTRY_NAME])</f>
        <v>SWEDEN</v>
      </c>
      <c r="J4682" s="10" t="str">
        <f>_xlfn.XLOOKUP(A4682,Country_MZ[MARKET_NODE],Country_MZ[COUNTRY_NAME])</f>
        <v>SWEDEN</v>
      </c>
    </row>
    <row r="4683" spans="1:10" hidden="1">
      <c r="A4683" s="10" t="s">
        <v>85</v>
      </c>
      <c r="B4683" s="10" t="s">
        <v>84</v>
      </c>
      <c r="C4683" s="10" t="s">
        <v>522</v>
      </c>
      <c r="D4683" s="10">
        <v>2028</v>
      </c>
      <c r="E4683" s="10" t="s">
        <v>84</v>
      </c>
      <c r="F4683" s="10">
        <v>8100</v>
      </c>
      <c r="G4683" s="10">
        <v>8100</v>
      </c>
      <c r="H4683" s="10" t="s">
        <v>291</v>
      </c>
      <c r="I4683" s="10" t="str">
        <f>_xlfn.XLOOKUP(E4683,Country_MZ[MARKET_NODE],Country_MZ[COUNTRY_NAME])</f>
        <v>SWEDEN</v>
      </c>
      <c r="J4683" s="10" t="str">
        <f>_xlfn.XLOOKUP(A4683,Country_MZ[MARKET_NODE],Country_MZ[COUNTRY_NAME])</f>
        <v>SWEDEN</v>
      </c>
    </row>
    <row r="4684" spans="1:10" hidden="1">
      <c r="A4684" s="10" t="s">
        <v>85</v>
      </c>
      <c r="B4684" s="10" t="s">
        <v>84</v>
      </c>
      <c r="C4684" s="10" t="s">
        <v>522</v>
      </c>
      <c r="D4684" s="10">
        <v>2028</v>
      </c>
      <c r="E4684" s="10" t="s">
        <v>85</v>
      </c>
      <c r="F4684" s="10">
        <v>8100</v>
      </c>
      <c r="G4684" s="10">
        <v>8100</v>
      </c>
      <c r="H4684" s="10" t="s">
        <v>291</v>
      </c>
      <c r="I4684" s="10" t="str">
        <f>_xlfn.XLOOKUP(E4684,Country_MZ[MARKET_NODE],Country_MZ[COUNTRY_NAME])</f>
        <v>SWEDEN</v>
      </c>
      <c r="J4684" s="10" t="str">
        <f>_xlfn.XLOOKUP(A4684,Country_MZ[MARKET_NODE],Country_MZ[COUNTRY_NAME])</f>
        <v>SWEDEN</v>
      </c>
    </row>
    <row r="4685" spans="1:10" hidden="1">
      <c r="A4685" s="10" t="s">
        <v>85</v>
      </c>
      <c r="B4685" s="10" t="s">
        <v>84</v>
      </c>
      <c r="C4685" s="10" t="s">
        <v>522</v>
      </c>
      <c r="D4685" s="10">
        <v>2029</v>
      </c>
      <c r="E4685" s="10" t="s">
        <v>84</v>
      </c>
      <c r="F4685" s="10">
        <v>8100</v>
      </c>
      <c r="G4685" s="10">
        <v>8100</v>
      </c>
      <c r="H4685" s="10" t="s">
        <v>291</v>
      </c>
      <c r="I4685" s="10" t="str">
        <f>_xlfn.XLOOKUP(E4685,Country_MZ[MARKET_NODE],Country_MZ[COUNTRY_NAME])</f>
        <v>SWEDEN</v>
      </c>
      <c r="J4685" s="10" t="str">
        <f>_xlfn.XLOOKUP(A4685,Country_MZ[MARKET_NODE],Country_MZ[COUNTRY_NAME])</f>
        <v>SWEDEN</v>
      </c>
    </row>
    <row r="4686" spans="1:10" hidden="1">
      <c r="A4686" s="10" t="s">
        <v>85</v>
      </c>
      <c r="B4686" s="10" t="s">
        <v>84</v>
      </c>
      <c r="C4686" s="10" t="s">
        <v>522</v>
      </c>
      <c r="D4686" s="10">
        <v>2029</v>
      </c>
      <c r="E4686" s="10" t="s">
        <v>85</v>
      </c>
      <c r="F4686" s="10">
        <v>8100</v>
      </c>
      <c r="G4686" s="10">
        <v>8100</v>
      </c>
      <c r="H4686" s="10" t="s">
        <v>291</v>
      </c>
      <c r="I4686" s="10" t="str">
        <f>_xlfn.XLOOKUP(E4686,Country_MZ[MARKET_NODE],Country_MZ[COUNTRY_NAME])</f>
        <v>SWEDEN</v>
      </c>
      <c r="J4686" s="10" t="str">
        <f>_xlfn.XLOOKUP(A4686,Country_MZ[MARKET_NODE],Country_MZ[COUNTRY_NAME])</f>
        <v>SWEDEN</v>
      </c>
    </row>
    <row r="4687" spans="1:10" hidden="1">
      <c r="A4687" s="10" t="s">
        <v>85</v>
      </c>
      <c r="B4687" s="10" t="s">
        <v>84</v>
      </c>
      <c r="C4687" s="10" t="s">
        <v>522</v>
      </c>
      <c r="D4687" s="10">
        <v>2030</v>
      </c>
      <c r="E4687" s="10" t="s">
        <v>84</v>
      </c>
      <c r="F4687" s="10">
        <v>8100</v>
      </c>
      <c r="G4687" s="10">
        <v>8100</v>
      </c>
      <c r="H4687" s="10" t="s">
        <v>291</v>
      </c>
      <c r="I4687" s="10" t="str">
        <f>_xlfn.XLOOKUP(E4687,Country_MZ[MARKET_NODE],Country_MZ[COUNTRY_NAME])</f>
        <v>SWEDEN</v>
      </c>
      <c r="J4687" s="10" t="str">
        <f>_xlfn.XLOOKUP(A4687,Country_MZ[MARKET_NODE],Country_MZ[COUNTRY_NAME])</f>
        <v>SWEDEN</v>
      </c>
    </row>
    <row r="4688" spans="1:10" hidden="1">
      <c r="A4688" s="10" t="s">
        <v>85</v>
      </c>
      <c r="B4688" s="10" t="s">
        <v>84</v>
      </c>
      <c r="C4688" s="10" t="s">
        <v>522</v>
      </c>
      <c r="D4688" s="10">
        <v>2030</v>
      </c>
      <c r="E4688" s="10" t="s">
        <v>85</v>
      </c>
      <c r="F4688" s="10">
        <v>8100</v>
      </c>
      <c r="G4688" s="10">
        <v>8100</v>
      </c>
      <c r="H4688" s="10" t="s">
        <v>291</v>
      </c>
      <c r="I4688" s="10" t="str">
        <f>_xlfn.XLOOKUP(E4688,Country_MZ[MARKET_NODE],Country_MZ[COUNTRY_NAME])</f>
        <v>SWEDEN</v>
      </c>
      <c r="J4688" s="10" t="str">
        <f>_xlfn.XLOOKUP(A4688,Country_MZ[MARKET_NODE],Country_MZ[COUNTRY_NAME])</f>
        <v>SWEDEN</v>
      </c>
    </row>
    <row r="4689" spans="1:10" hidden="1">
      <c r="A4689" s="10" t="s">
        <v>85</v>
      </c>
      <c r="B4689" s="10" t="s">
        <v>84</v>
      </c>
      <c r="C4689" s="10" t="s">
        <v>522</v>
      </c>
      <c r="D4689" s="10">
        <v>2031</v>
      </c>
      <c r="E4689" s="10" t="s">
        <v>84</v>
      </c>
      <c r="F4689" s="10">
        <v>8100</v>
      </c>
      <c r="G4689" s="10">
        <v>8100</v>
      </c>
      <c r="H4689" s="10" t="s">
        <v>291</v>
      </c>
      <c r="I4689" s="10" t="str">
        <f>_xlfn.XLOOKUP(E4689,Country_MZ[MARKET_NODE],Country_MZ[COUNTRY_NAME])</f>
        <v>SWEDEN</v>
      </c>
      <c r="J4689" s="10" t="str">
        <f>_xlfn.XLOOKUP(A4689,Country_MZ[MARKET_NODE],Country_MZ[COUNTRY_NAME])</f>
        <v>SWEDEN</v>
      </c>
    </row>
    <row r="4690" spans="1:10" hidden="1">
      <c r="A4690" s="10" t="s">
        <v>85</v>
      </c>
      <c r="B4690" s="10" t="s">
        <v>84</v>
      </c>
      <c r="C4690" s="10" t="s">
        <v>522</v>
      </c>
      <c r="D4690" s="10">
        <v>2031</v>
      </c>
      <c r="E4690" s="10" t="s">
        <v>85</v>
      </c>
      <c r="F4690" s="10">
        <v>8100</v>
      </c>
      <c r="G4690" s="10">
        <v>8100</v>
      </c>
      <c r="H4690" s="10" t="s">
        <v>291</v>
      </c>
      <c r="I4690" s="10" t="str">
        <f>_xlfn.XLOOKUP(E4690,Country_MZ[MARKET_NODE],Country_MZ[COUNTRY_NAME])</f>
        <v>SWEDEN</v>
      </c>
      <c r="J4690" s="10" t="str">
        <f>_xlfn.XLOOKUP(A4690,Country_MZ[MARKET_NODE],Country_MZ[COUNTRY_NAME])</f>
        <v>SWEDEN</v>
      </c>
    </row>
    <row r="4691" spans="1:10" hidden="1">
      <c r="A4691" s="10" t="s">
        <v>85</v>
      </c>
      <c r="B4691" s="10" t="s">
        <v>84</v>
      </c>
      <c r="C4691" s="10" t="s">
        <v>522</v>
      </c>
      <c r="D4691" s="10">
        <v>2032</v>
      </c>
      <c r="E4691" s="10" t="s">
        <v>84</v>
      </c>
      <c r="F4691" s="10">
        <v>8100</v>
      </c>
      <c r="G4691" s="10">
        <v>8100</v>
      </c>
      <c r="H4691" s="10" t="s">
        <v>291</v>
      </c>
      <c r="I4691" s="10" t="str">
        <f>_xlfn.XLOOKUP(E4691,Country_MZ[MARKET_NODE],Country_MZ[COUNTRY_NAME])</f>
        <v>SWEDEN</v>
      </c>
      <c r="J4691" s="10" t="str">
        <f>_xlfn.XLOOKUP(A4691,Country_MZ[MARKET_NODE],Country_MZ[COUNTRY_NAME])</f>
        <v>SWEDEN</v>
      </c>
    </row>
    <row r="4692" spans="1:10" hidden="1">
      <c r="A4692" s="10" t="s">
        <v>85</v>
      </c>
      <c r="B4692" s="10" t="s">
        <v>84</v>
      </c>
      <c r="C4692" s="10" t="s">
        <v>522</v>
      </c>
      <c r="D4692" s="10">
        <v>2032</v>
      </c>
      <c r="E4692" s="10" t="s">
        <v>85</v>
      </c>
      <c r="F4692" s="10">
        <v>8100</v>
      </c>
      <c r="G4692" s="10">
        <v>8100</v>
      </c>
      <c r="H4692" s="10" t="s">
        <v>291</v>
      </c>
      <c r="I4692" s="10" t="str">
        <f>_xlfn.XLOOKUP(E4692,Country_MZ[MARKET_NODE],Country_MZ[COUNTRY_NAME])</f>
        <v>SWEDEN</v>
      </c>
      <c r="J4692" s="10" t="str">
        <f>_xlfn.XLOOKUP(A4692,Country_MZ[MARKET_NODE],Country_MZ[COUNTRY_NAME])</f>
        <v>SWEDEN</v>
      </c>
    </row>
    <row r="4693" spans="1:10" hidden="1">
      <c r="A4693" s="10" t="s">
        <v>85</v>
      </c>
      <c r="B4693" s="10" t="s">
        <v>84</v>
      </c>
      <c r="C4693" s="10" t="s">
        <v>522</v>
      </c>
      <c r="D4693" s="10">
        <v>2033</v>
      </c>
      <c r="E4693" s="10" t="s">
        <v>84</v>
      </c>
      <c r="F4693" s="10">
        <v>8100</v>
      </c>
      <c r="G4693" s="10">
        <v>8100</v>
      </c>
      <c r="H4693" s="10" t="s">
        <v>291</v>
      </c>
      <c r="I4693" s="10" t="str">
        <f>_xlfn.XLOOKUP(E4693,Country_MZ[MARKET_NODE],Country_MZ[COUNTRY_NAME])</f>
        <v>SWEDEN</v>
      </c>
      <c r="J4693" s="10" t="str">
        <f>_xlfn.XLOOKUP(A4693,Country_MZ[MARKET_NODE],Country_MZ[COUNTRY_NAME])</f>
        <v>SWEDEN</v>
      </c>
    </row>
    <row r="4694" spans="1:10" hidden="1">
      <c r="A4694" s="10" t="s">
        <v>85</v>
      </c>
      <c r="B4694" s="10" t="s">
        <v>84</v>
      </c>
      <c r="C4694" s="10" t="s">
        <v>522</v>
      </c>
      <c r="D4694" s="10">
        <v>2033</v>
      </c>
      <c r="E4694" s="10" t="s">
        <v>85</v>
      </c>
      <c r="F4694" s="10">
        <v>8100</v>
      </c>
      <c r="G4694" s="10">
        <v>8100</v>
      </c>
      <c r="H4694" s="10" t="s">
        <v>291</v>
      </c>
      <c r="I4694" s="10" t="str">
        <f>_xlfn.XLOOKUP(E4694,Country_MZ[MARKET_NODE],Country_MZ[COUNTRY_NAME])</f>
        <v>SWEDEN</v>
      </c>
      <c r="J4694" s="10" t="str">
        <f>_xlfn.XLOOKUP(A4694,Country_MZ[MARKET_NODE],Country_MZ[COUNTRY_NAME])</f>
        <v>SWEDEN</v>
      </c>
    </row>
    <row r="4695" spans="1:10" hidden="1">
      <c r="A4695" s="10" t="s">
        <v>85</v>
      </c>
      <c r="B4695" s="10" t="s">
        <v>84</v>
      </c>
      <c r="C4695" s="10" t="s">
        <v>522</v>
      </c>
      <c r="D4695" s="10">
        <v>2034</v>
      </c>
      <c r="E4695" s="10" t="s">
        <v>84</v>
      </c>
      <c r="F4695" s="10">
        <v>9600</v>
      </c>
      <c r="G4695" s="10">
        <v>9600</v>
      </c>
      <c r="H4695" s="10" t="s">
        <v>291</v>
      </c>
      <c r="I4695" s="10" t="str">
        <f>_xlfn.XLOOKUP(E4695,Country_MZ[MARKET_NODE],Country_MZ[COUNTRY_NAME])</f>
        <v>SWEDEN</v>
      </c>
      <c r="J4695" s="10" t="str">
        <f>_xlfn.XLOOKUP(A4695,Country_MZ[MARKET_NODE],Country_MZ[COUNTRY_NAME])</f>
        <v>SWEDEN</v>
      </c>
    </row>
    <row r="4696" spans="1:10" hidden="1">
      <c r="A4696" s="10" t="s">
        <v>85</v>
      </c>
      <c r="B4696" s="10" t="s">
        <v>84</v>
      </c>
      <c r="C4696" s="10" t="s">
        <v>522</v>
      </c>
      <c r="D4696" s="10">
        <v>2034</v>
      </c>
      <c r="E4696" s="10" t="s">
        <v>85</v>
      </c>
      <c r="F4696" s="10">
        <v>9600</v>
      </c>
      <c r="G4696" s="10">
        <v>9600</v>
      </c>
      <c r="H4696" s="10" t="s">
        <v>291</v>
      </c>
      <c r="I4696" s="10" t="str">
        <f>_xlfn.XLOOKUP(E4696,Country_MZ[MARKET_NODE],Country_MZ[COUNTRY_NAME])</f>
        <v>SWEDEN</v>
      </c>
      <c r="J4696" s="10" t="str">
        <f>_xlfn.XLOOKUP(A4696,Country_MZ[MARKET_NODE],Country_MZ[COUNTRY_NAME])</f>
        <v>SWEDEN</v>
      </c>
    </row>
    <row r="4697" spans="1:10" hidden="1">
      <c r="A4697" s="10" t="s">
        <v>85</v>
      </c>
      <c r="B4697" s="10" t="s">
        <v>84</v>
      </c>
      <c r="C4697" s="10" t="s">
        <v>522</v>
      </c>
      <c r="D4697" s="10">
        <v>2035</v>
      </c>
      <c r="E4697" s="10" t="s">
        <v>84</v>
      </c>
      <c r="F4697" s="10">
        <v>9600</v>
      </c>
      <c r="G4697" s="10">
        <v>9600</v>
      </c>
      <c r="H4697" s="10" t="s">
        <v>291</v>
      </c>
      <c r="I4697" s="10" t="str">
        <f>_xlfn.XLOOKUP(E4697,Country_MZ[MARKET_NODE],Country_MZ[COUNTRY_NAME])</f>
        <v>SWEDEN</v>
      </c>
      <c r="J4697" s="10" t="str">
        <f>_xlfn.XLOOKUP(A4697,Country_MZ[MARKET_NODE],Country_MZ[COUNTRY_NAME])</f>
        <v>SWEDEN</v>
      </c>
    </row>
    <row r="4698" spans="1:10" hidden="1">
      <c r="A4698" s="10" t="s">
        <v>85</v>
      </c>
      <c r="B4698" s="10" t="s">
        <v>84</v>
      </c>
      <c r="C4698" s="10" t="s">
        <v>522</v>
      </c>
      <c r="D4698" s="10">
        <v>2035</v>
      </c>
      <c r="E4698" s="10" t="s">
        <v>85</v>
      </c>
      <c r="F4698" s="10">
        <v>9600</v>
      </c>
      <c r="G4698" s="10">
        <v>9600</v>
      </c>
      <c r="H4698" s="10" t="s">
        <v>291</v>
      </c>
      <c r="I4698" s="10" t="str">
        <f>_xlfn.XLOOKUP(E4698,Country_MZ[MARKET_NODE],Country_MZ[COUNTRY_NAME])</f>
        <v>SWEDEN</v>
      </c>
      <c r="J4698" s="10" t="str">
        <f>_xlfn.XLOOKUP(A4698,Country_MZ[MARKET_NODE],Country_MZ[COUNTRY_NAME])</f>
        <v>SWEDEN</v>
      </c>
    </row>
    <row r="4699" spans="1:10" hidden="1">
      <c r="A4699" s="10" t="s">
        <v>85</v>
      </c>
      <c r="B4699" s="10" t="s">
        <v>86</v>
      </c>
      <c r="C4699" s="10" t="s">
        <v>523</v>
      </c>
      <c r="D4699" s="10">
        <v>2025</v>
      </c>
      <c r="E4699" s="10" t="s">
        <v>85</v>
      </c>
      <c r="F4699" s="10">
        <v>6200</v>
      </c>
      <c r="G4699" s="10">
        <v>6200</v>
      </c>
      <c r="H4699" s="10" t="s">
        <v>291</v>
      </c>
      <c r="I4699" s="10" t="str">
        <f>_xlfn.XLOOKUP(E4699,Country_MZ[MARKET_NODE],Country_MZ[COUNTRY_NAME])</f>
        <v>SWEDEN</v>
      </c>
      <c r="J4699" s="10" t="str">
        <f>_xlfn.XLOOKUP(A4699,Country_MZ[MARKET_NODE],Country_MZ[COUNTRY_NAME])</f>
        <v>SWEDEN</v>
      </c>
    </row>
    <row r="4700" spans="1:10" hidden="1">
      <c r="A4700" s="10" t="s">
        <v>85</v>
      </c>
      <c r="B4700" s="10" t="s">
        <v>86</v>
      </c>
      <c r="C4700" s="10" t="s">
        <v>523</v>
      </c>
      <c r="D4700" s="10">
        <v>2025</v>
      </c>
      <c r="E4700" s="10" t="s">
        <v>86</v>
      </c>
      <c r="F4700" s="10">
        <v>6200</v>
      </c>
      <c r="G4700" s="10">
        <v>6200</v>
      </c>
      <c r="H4700" s="10" t="s">
        <v>291</v>
      </c>
      <c r="I4700" s="10" t="str">
        <f>_xlfn.XLOOKUP(E4700,Country_MZ[MARKET_NODE],Country_MZ[COUNTRY_NAME])</f>
        <v>SWEDEN</v>
      </c>
      <c r="J4700" s="10" t="str">
        <f>_xlfn.XLOOKUP(A4700,Country_MZ[MARKET_NODE],Country_MZ[COUNTRY_NAME])</f>
        <v>SWEDEN</v>
      </c>
    </row>
    <row r="4701" spans="1:10" hidden="1">
      <c r="A4701" s="10" t="s">
        <v>85</v>
      </c>
      <c r="B4701" s="10" t="s">
        <v>86</v>
      </c>
      <c r="C4701" s="10" t="s">
        <v>523</v>
      </c>
      <c r="D4701" s="10">
        <v>2026</v>
      </c>
      <c r="E4701" s="10" t="s">
        <v>85</v>
      </c>
      <c r="F4701" s="10">
        <v>6200</v>
      </c>
      <c r="G4701" s="10">
        <v>6200</v>
      </c>
      <c r="H4701" s="10" t="s">
        <v>291</v>
      </c>
      <c r="I4701" s="10" t="str">
        <f>_xlfn.XLOOKUP(E4701,Country_MZ[MARKET_NODE],Country_MZ[COUNTRY_NAME])</f>
        <v>SWEDEN</v>
      </c>
      <c r="J4701" s="10" t="str">
        <f>_xlfn.XLOOKUP(A4701,Country_MZ[MARKET_NODE],Country_MZ[COUNTRY_NAME])</f>
        <v>SWEDEN</v>
      </c>
    </row>
    <row r="4702" spans="1:10" hidden="1">
      <c r="A4702" s="10" t="s">
        <v>85</v>
      </c>
      <c r="B4702" s="10" t="s">
        <v>86</v>
      </c>
      <c r="C4702" s="10" t="s">
        <v>523</v>
      </c>
      <c r="D4702" s="10">
        <v>2026</v>
      </c>
      <c r="E4702" s="10" t="s">
        <v>86</v>
      </c>
      <c r="F4702" s="10">
        <v>6200</v>
      </c>
      <c r="G4702" s="10">
        <v>6200</v>
      </c>
      <c r="H4702" s="10" t="s">
        <v>291</v>
      </c>
      <c r="I4702" s="10" t="str">
        <f>_xlfn.XLOOKUP(E4702,Country_MZ[MARKET_NODE],Country_MZ[COUNTRY_NAME])</f>
        <v>SWEDEN</v>
      </c>
      <c r="J4702" s="10" t="str">
        <f>_xlfn.XLOOKUP(A4702,Country_MZ[MARKET_NODE],Country_MZ[COUNTRY_NAME])</f>
        <v>SWEDEN</v>
      </c>
    </row>
    <row r="4703" spans="1:10" hidden="1">
      <c r="A4703" s="10" t="s">
        <v>85</v>
      </c>
      <c r="B4703" s="10" t="s">
        <v>86</v>
      </c>
      <c r="C4703" s="10" t="s">
        <v>523</v>
      </c>
      <c r="D4703" s="10">
        <v>2027</v>
      </c>
      <c r="E4703" s="10" t="s">
        <v>85</v>
      </c>
      <c r="F4703" s="10">
        <v>6200</v>
      </c>
      <c r="G4703" s="10">
        <v>6200</v>
      </c>
      <c r="H4703" s="10" t="s">
        <v>291</v>
      </c>
      <c r="I4703" s="10" t="str">
        <f>_xlfn.XLOOKUP(E4703,Country_MZ[MARKET_NODE],Country_MZ[COUNTRY_NAME])</f>
        <v>SWEDEN</v>
      </c>
      <c r="J4703" s="10" t="str">
        <f>_xlfn.XLOOKUP(A4703,Country_MZ[MARKET_NODE],Country_MZ[COUNTRY_NAME])</f>
        <v>SWEDEN</v>
      </c>
    </row>
    <row r="4704" spans="1:10" hidden="1">
      <c r="A4704" s="10" t="s">
        <v>85</v>
      </c>
      <c r="B4704" s="10" t="s">
        <v>86</v>
      </c>
      <c r="C4704" s="10" t="s">
        <v>523</v>
      </c>
      <c r="D4704" s="10">
        <v>2027</v>
      </c>
      <c r="E4704" s="10" t="s">
        <v>86</v>
      </c>
      <c r="F4704" s="10">
        <v>6200</v>
      </c>
      <c r="G4704" s="10">
        <v>6200</v>
      </c>
      <c r="H4704" s="10" t="s">
        <v>291</v>
      </c>
      <c r="I4704" s="10" t="str">
        <f>_xlfn.XLOOKUP(E4704,Country_MZ[MARKET_NODE],Country_MZ[COUNTRY_NAME])</f>
        <v>SWEDEN</v>
      </c>
      <c r="J4704" s="10" t="str">
        <f>_xlfn.XLOOKUP(A4704,Country_MZ[MARKET_NODE],Country_MZ[COUNTRY_NAME])</f>
        <v>SWEDEN</v>
      </c>
    </row>
    <row r="4705" spans="1:10" hidden="1">
      <c r="A4705" s="10" t="s">
        <v>85</v>
      </c>
      <c r="B4705" s="10" t="s">
        <v>86</v>
      </c>
      <c r="C4705" s="10" t="s">
        <v>523</v>
      </c>
      <c r="D4705" s="10">
        <v>2028</v>
      </c>
      <c r="E4705" s="10" t="s">
        <v>85</v>
      </c>
      <c r="F4705" s="10">
        <v>6200</v>
      </c>
      <c r="G4705" s="10">
        <v>6200</v>
      </c>
      <c r="H4705" s="10" t="s">
        <v>291</v>
      </c>
      <c r="I4705" s="10" t="str">
        <f>_xlfn.XLOOKUP(E4705,Country_MZ[MARKET_NODE],Country_MZ[COUNTRY_NAME])</f>
        <v>SWEDEN</v>
      </c>
      <c r="J4705" s="10" t="str">
        <f>_xlfn.XLOOKUP(A4705,Country_MZ[MARKET_NODE],Country_MZ[COUNTRY_NAME])</f>
        <v>SWEDEN</v>
      </c>
    </row>
    <row r="4706" spans="1:10" hidden="1">
      <c r="A4706" s="10" t="s">
        <v>85</v>
      </c>
      <c r="B4706" s="10" t="s">
        <v>86</v>
      </c>
      <c r="C4706" s="10" t="s">
        <v>523</v>
      </c>
      <c r="D4706" s="10">
        <v>2028</v>
      </c>
      <c r="E4706" s="10" t="s">
        <v>86</v>
      </c>
      <c r="F4706" s="10">
        <v>6200</v>
      </c>
      <c r="G4706" s="10">
        <v>6200</v>
      </c>
      <c r="H4706" s="10" t="s">
        <v>291</v>
      </c>
      <c r="I4706" s="10" t="str">
        <f>_xlfn.XLOOKUP(E4706,Country_MZ[MARKET_NODE],Country_MZ[COUNTRY_NAME])</f>
        <v>SWEDEN</v>
      </c>
      <c r="J4706" s="10" t="str">
        <f>_xlfn.XLOOKUP(A4706,Country_MZ[MARKET_NODE],Country_MZ[COUNTRY_NAME])</f>
        <v>SWEDEN</v>
      </c>
    </row>
    <row r="4707" spans="1:10" hidden="1">
      <c r="A4707" s="10" t="s">
        <v>85</v>
      </c>
      <c r="B4707" s="10" t="s">
        <v>86</v>
      </c>
      <c r="C4707" s="10" t="s">
        <v>523</v>
      </c>
      <c r="D4707" s="10">
        <v>2029</v>
      </c>
      <c r="E4707" s="10" t="s">
        <v>85</v>
      </c>
      <c r="F4707" s="10">
        <v>6200</v>
      </c>
      <c r="G4707" s="10">
        <v>6200</v>
      </c>
      <c r="H4707" s="10" t="s">
        <v>291</v>
      </c>
      <c r="I4707" s="10" t="str">
        <f>_xlfn.XLOOKUP(E4707,Country_MZ[MARKET_NODE],Country_MZ[COUNTRY_NAME])</f>
        <v>SWEDEN</v>
      </c>
      <c r="J4707" s="10" t="str">
        <f>_xlfn.XLOOKUP(A4707,Country_MZ[MARKET_NODE],Country_MZ[COUNTRY_NAME])</f>
        <v>SWEDEN</v>
      </c>
    </row>
    <row r="4708" spans="1:10" hidden="1">
      <c r="A4708" s="10" t="s">
        <v>85</v>
      </c>
      <c r="B4708" s="10" t="s">
        <v>86</v>
      </c>
      <c r="C4708" s="10" t="s">
        <v>523</v>
      </c>
      <c r="D4708" s="10">
        <v>2029</v>
      </c>
      <c r="E4708" s="10" t="s">
        <v>86</v>
      </c>
      <c r="F4708" s="10">
        <v>6200</v>
      </c>
      <c r="G4708" s="10">
        <v>6200</v>
      </c>
      <c r="H4708" s="10" t="s">
        <v>291</v>
      </c>
      <c r="I4708" s="10" t="str">
        <f>_xlfn.XLOOKUP(E4708,Country_MZ[MARKET_NODE],Country_MZ[COUNTRY_NAME])</f>
        <v>SWEDEN</v>
      </c>
      <c r="J4708" s="10" t="str">
        <f>_xlfn.XLOOKUP(A4708,Country_MZ[MARKET_NODE],Country_MZ[COUNTRY_NAME])</f>
        <v>SWEDEN</v>
      </c>
    </row>
    <row r="4709" spans="1:10" hidden="1">
      <c r="A4709" s="10" t="s">
        <v>85</v>
      </c>
      <c r="B4709" s="10" t="s">
        <v>86</v>
      </c>
      <c r="C4709" s="10" t="s">
        <v>523</v>
      </c>
      <c r="D4709" s="10">
        <v>2030</v>
      </c>
      <c r="E4709" s="10" t="s">
        <v>85</v>
      </c>
      <c r="F4709" s="10">
        <v>6200</v>
      </c>
      <c r="G4709" s="10">
        <v>6200</v>
      </c>
      <c r="H4709" s="10" t="s">
        <v>291</v>
      </c>
      <c r="I4709" s="10" t="str">
        <f>_xlfn.XLOOKUP(E4709,Country_MZ[MARKET_NODE],Country_MZ[COUNTRY_NAME])</f>
        <v>SWEDEN</v>
      </c>
      <c r="J4709" s="10" t="str">
        <f>_xlfn.XLOOKUP(A4709,Country_MZ[MARKET_NODE],Country_MZ[COUNTRY_NAME])</f>
        <v>SWEDEN</v>
      </c>
    </row>
    <row r="4710" spans="1:10" hidden="1">
      <c r="A4710" s="10" t="s">
        <v>85</v>
      </c>
      <c r="B4710" s="10" t="s">
        <v>86</v>
      </c>
      <c r="C4710" s="10" t="s">
        <v>523</v>
      </c>
      <c r="D4710" s="10">
        <v>2030</v>
      </c>
      <c r="E4710" s="10" t="s">
        <v>86</v>
      </c>
      <c r="F4710" s="10">
        <v>6200</v>
      </c>
      <c r="G4710" s="10">
        <v>6200</v>
      </c>
      <c r="H4710" s="10" t="s">
        <v>291</v>
      </c>
      <c r="I4710" s="10" t="str">
        <f>_xlfn.XLOOKUP(E4710,Country_MZ[MARKET_NODE],Country_MZ[COUNTRY_NAME])</f>
        <v>SWEDEN</v>
      </c>
      <c r="J4710" s="10" t="str">
        <f>_xlfn.XLOOKUP(A4710,Country_MZ[MARKET_NODE],Country_MZ[COUNTRY_NAME])</f>
        <v>SWEDEN</v>
      </c>
    </row>
    <row r="4711" spans="1:10" hidden="1">
      <c r="A4711" s="10" t="s">
        <v>85</v>
      </c>
      <c r="B4711" s="10" t="s">
        <v>86</v>
      </c>
      <c r="C4711" s="10" t="s">
        <v>523</v>
      </c>
      <c r="D4711" s="10">
        <v>2031</v>
      </c>
      <c r="E4711" s="10" t="s">
        <v>85</v>
      </c>
      <c r="F4711" s="10">
        <v>6200</v>
      </c>
      <c r="G4711" s="10">
        <v>6200</v>
      </c>
      <c r="H4711" s="10" t="s">
        <v>291</v>
      </c>
      <c r="I4711" s="10" t="str">
        <f>_xlfn.XLOOKUP(E4711,Country_MZ[MARKET_NODE],Country_MZ[COUNTRY_NAME])</f>
        <v>SWEDEN</v>
      </c>
      <c r="J4711" s="10" t="str">
        <f>_xlfn.XLOOKUP(A4711,Country_MZ[MARKET_NODE],Country_MZ[COUNTRY_NAME])</f>
        <v>SWEDEN</v>
      </c>
    </row>
    <row r="4712" spans="1:10" hidden="1">
      <c r="A4712" s="10" t="s">
        <v>85</v>
      </c>
      <c r="B4712" s="10" t="s">
        <v>86</v>
      </c>
      <c r="C4712" s="10" t="s">
        <v>523</v>
      </c>
      <c r="D4712" s="10">
        <v>2031</v>
      </c>
      <c r="E4712" s="10" t="s">
        <v>86</v>
      </c>
      <c r="F4712" s="10">
        <v>6200</v>
      </c>
      <c r="G4712" s="10">
        <v>6200</v>
      </c>
      <c r="H4712" s="10" t="s">
        <v>291</v>
      </c>
      <c r="I4712" s="10" t="str">
        <f>_xlfn.XLOOKUP(E4712,Country_MZ[MARKET_NODE],Country_MZ[COUNTRY_NAME])</f>
        <v>SWEDEN</v>
      </c>
      <c r="J4712" s="10" t="str">
        <f>_xlfn.XLOOKUP(A4712,Country_MZ[MARKET_NODE],Country_MZ[COUNTRY_NAME])</f>
        <v>SWEDEN</v>
      </c>
    </row>
    <row r="4713" spans="1:10" hidden="1">
      <c r="A4713" s="10" t="s">
        <v>85</v>
      </c>
      <c r="B4713" s="10" t="s">
        <v>86</v>
      </c>
      <c r="C4713" s="10" t="s">
        <v>523</v>
      </c>
      <c r="D4713" s="10">
        <v>2032</v>
      </c>
      <c r="E4713" s="10" t="s">
        <v>85</v>
      </c>
      <c r="F4713" s="10">
        <v>6200</v>
      </c>
      <c r="G4713" s="10">
        <v>6200</v>
      </c>
      <c r="H4713" s="10" t="s">
        <v>291</v>
      </c>
      <c r="I4713" s="10" t="str">
        <f>_xlfn.XLOOKUP(E4713,Country_MZ[MARKET_NODE],Country_MZ[COUNTRY_NAME])</f>
        <v>SWEDEN</v>
      </c>
      <c r="J4713" s="10" t="str">
        <f>_xlfn.XLOOKUP(A4713,Country_MZ[MARKET_NODE],Country_MZ[COUNTRY_NAME])</f>
        <v>SWEDEN</v>
      </c>
    </row>
    <row r="4714" spans="1:10" hidden="1">
      <c r="A4714" s="10" t="s">
        <v>85</v>
      </c>
      <c r="B4714" s="10" t="s">
        <v>86</v>
      </c>
      <c r="C4714" s="10" t="s">
        <v>523</v>
      </c>
      <c r="D4714" s="10">
        <v>2032</v>
      </c>
      <c r="E4714" s="10" t="s">
        <v>86</v>
      </c>
      <c r="F4714" s="10">
        <v>6200</v>
      </c>
      <c r="G4714" s="10">
        <v>6200</v>
      </c>
      <c r="H4714" s="10" t="s">
        <v>291</v>
      </c>
      <c r="I4714" s="10" t="str">
        <f>_xlfn.XLOOKUP(E4714,Country_MZ[MARKET_NODE],Country_MZ[COUNTRY_NAME])</f>
        <v>SWEDEN</v>
      </c>
      <c r="J4714" s="10" t="str">
        <f>_xlfn.XLOOKUP(A4714,Country_MZ[MARKET_NODE],Country_MZ[COUNTRY_NAME])</f>
        <v>SWEDEN</v>
      </c>
    </row>
    <row r="4715" spans="1:10" hidden="1">
      <c r="A4715" s="10" t="s">
        <v>85</v>
      </c>
      <c r="B4715" s="10" t="s">
        <v>86</v>
      </c>
      <c r="C4715" s="10" t="s">
        <v>523</v>
      </c>
      <c r="D4715" s="10">
        <v>2033</v>
      </c>
      <c r="E4715" s="10" t="s">
        <v>85</v>
      </c>
      <c r="F4715" s="10">
        <v>6200</v>
      </c>
      <c r="G4715" s="10">
        <v>6200</v>
      </c>
      <c r="H4715" s="10" t="s">
        <v>291</v>
      </c>
      <c r="I4715" s="10" t="str">
        <f>_xlfn.XLOOKUP(E4715,Country_MZ[MARKET_NODE],Country_MZ[COUNTRY_NAME])</f>
        <v>SWEDEN</v>
      </c>
      <c r="J4715" s="10" t="str">
        <f>_xlfn.XLOOKUP(A4715,Country_MZ[MARKET_NODE],Country_MZ[COUNTRY_NAME])</f>
        <v>SWEDEN</v>
      </c>
    </row>
    <row r="4716" spans="1:10" hidden="1">
      <c r="A4716" s="10" t="s">
        <v>85</v>
      </c>
      <c r="B4716" s="10" t="s">
        <v>86</v>
      </c>
      <c r="C4716" s="10" t="s">
        <v>523</v>
      </c>
      <c r="D4716" s="10">
        <v>2033</v>
      </c>
      <c r="E4716" s="10" t="s">
        <v>86</v>
      </c>
      <c r="F4716" s="10">
        <v>6200</v>
      </c>
      <c r="G4716" s="10">
        <v>6200</v>
      </c>
      <c r="H4716" s="10" t="s">
        <v>291</v>
      </c>
      <c r="I4716" s="10" t="str">
        <f>_xlfn.XLOOKUP(E4716,Country_MZ[MARKET_NODE],Country_MZ[COUNTRY_NAME])</f>
        <v>SWEDEN</v>
      </c>
      <c r="J4716" s="10" t="str">
        <f>_xlfn.XLOOKUP(A4716,Country_MZ[MARKET_NODE],Country_MZ[COUNTRY_NAME])</f>
        <v>SWEDEN</v>
      </c>
    </row>
    <row r="4717" spans="1:10" hidden="1">
      <c r="A4717" s="10" t="s">
        <v>85</v>
      </c>
      <c r="B4717" s="10" t="s">
        <v>86</v>
      </c>
      <c r="C4717" s="10" t="s">
        <v>523</v>
      </c>
      <c r="D4717" s="10">
        <v>2034</v>
      </c>
      <c r="E4717" s="10" t="s">
        <v>85</v>
      </c>
      <c r="F4717" s="10">
        <v>6200</v>
      </c>
      <c r="G4717" s="10">
        <v>6200</v>
      </c>
      <c r="H4717" s="10" t="s">
        <v>291</v>
      </c>
      <c r="I4717" s="10" t="str">
        <f>_xlfn.XLOOKUP(E4717,Country_MZ[MARKET_NODE],Country_MZ[COUNTRY_NAME])</f>
        <v>SWEDEN</v>
      </c>
      <c r="J4717" s="10" t="str">
        <f>_xlfn.XLOOKUP(A4717,Country_MZ[MARKET_NODE],Country_MZ[COUNTRY_NAME])</f>
        <v>SWEDEN</v>
      </c>
    </row>
    <row r="4718" spans="1:10" hidden="1">
      <c r="A4718" s="10" t="s">
        <v>85</v>
      </c>
      <c r="B4718" s="10" t="s">
        <v>86</v>
      </c>
      <c r="C4718" s="10" t="s">
        <v>523</v>
      </c>
      <c r="D4718" s="10">
        <v>2034</v>
      </c>
      <c r="E4718" s="10" t="s">
        <v>86</v>
      </c>
      <c r="F4718" s="10">
        <v>6200</v>
      </c>
      <c r="G4718" s="10">
        <v>6200</v>
      </c>
      <c r="H4718" s="10" t="s">
        <v>291</v>
      </c>
      <c r="I4718" s="10" t="str">
        <f>_xlfn.XLOOKUP(E4718,Country_MZ[MARKET_NODE],Country_MZ[COUNTRY_NAME])</f>
        <v>SWEDEN</v>
      </c>
      <c r="J4718" s="10" t="str">
        <f>_xlfn.XLOOKUP(A4718,Country_MZ[MARKET_NODE],Country_MZ[COUNTRY_NAME])</f>
        <v>SWEDEN</v>
      </c>
    </row>
    <row r="4719" spans="1:10" hidden="1">
      <c r="A4719" s="10" t="s">
        <v>85</v>
      </c>
      <c r="B4719" s="10" t="s">
        <v>86</v>
      </c>
      <c r="C4719" s="10" t="s">
        <v>523</v>
      </c>
      <c r="D4719" s="10">
        <v>2035</v>
      </c>
      <c r="E4719" s="10" t="s">
        <v>85</v>
      </c>
      <c r="F4719" s="10">
        <v>6200</v>
      </c>
      <c r="G4719" s="10">
        <v>6200</v>
      </c>
      <c r="H4719" s="10" t="s">
        <v>291</v>
      </c>
      <c r="I4719" s="10" t="str">
        <f>_xlfn.XLOOKUP(E4719,Country_MZ[MARKET_NODE],Country_MZ[COUNTRY_NAME])</f>
        <v>SWEDEN</v>
      </c>
      <c r="J4719" s="10" t="str">
        <f>_xlfn.XLOOKUP(A4719,Country_MZ[MARKET_NODE],Country_MZ[COUNTRY_NAME])</f>
        <v>SWEDEN</v>
      </c>
    </row>
    <row r="4720" spans="1:10" hidden="1">
      <c r="A4720" s="10" t="s">
        <v>85</v>
      </c>
      <c r="B4720" s="10" t="s">
        <v>86</v>
      </c>
      <c r="C4720" s="10" t="s">
        <v>523</v>
      </c>
      <c r="D4720" s="10">
        <v>2035</v>
      </c>
      <c r="E4720" s="10" t="s">
        <v>86</v>
      </c>
      <c r="F4720" s="10">
        <v>6200</v>
      </c>
      <c r="G4720" s="10">
        <v>6200</v>
      </c>
      <c r="H4720" s="10" t="s">
        <v>291</v>
      </c>
      <c r="I4720" s="10" t="str">
        <f>_xlfn.XLOOKUP(E4720,Country_MZ[MARKET_NODE],Country_MZ[COUNTRY_NAME])</f>
        <v>SWEDEN</v>
      </c>
      <c r="J4720" s="10" t="str">
        <f>_xlfn.XLOOKUP(A4720,Country_MZ[MARKET_NODE],Country_MZ[COUNTRY_NAME])</f>
        <v>SWEDEN</v>
      </c>
    </row>
    <row r="4721" spans="1:10" hidden="1">
      <c r="A4721" s="10" t="s">
        <v>86</v>
      </c>
      <c r="B4721" s="10" t="s">
        <v>34</v>
      </c>
      <c r="C4721" s="10" t="s">
        <v>524</v>
      </c>
      <c r="D4721" s="10">
        <v>2025</v>
      </c>
      <c r="E4721" s="10" t="s">
        <v>34</v>
      </c>
      <c r="F4721" s="10">
        <v>0</v>
      </c>
      <c r="G4721" s="10">
        <v>0</v>
      </c>
      <c r="H4721" s="10" t="s">
        <v>291</v>
      </c>
      <c r="I4721" s="10" t="str">
        <f>_xlfn.XLOOKUP(E4721,Country_MZ[MARKET_NODE],Country_MZ[COUNTRY_NAME])</f>
        <v>GERMANY</v>
      </c>
      <c r="J4721" s="10" t="str">
        <f>_xlfn.XLOOKUP(A4721,Country_MZ[MARKET_NODE],Country_MZ[COUNTRY_NAME])</f>
        <v>SWEDEN</v>
      </c>
    </row>
    <row r="4722" spans="1:10" hidden="1">
      <c r="A4722" s="10" t="s">
        <v>86</v>
      </c>
      <c r="B4722" s="10" t="s">
        <v>34</v>
      </c>
      <c r="C4722" s="10" t="s">
        <v>524</v>
      </c>
      <c r="D4722" s="10">
        <v>2025</v>
      </c>
      <c r="E4722" s="10" t="s">
        <v>86</v>
      </c>
      <c r="F4722" s="10">
        <v>615</v>
      </c>
      <c r="G4722" s="10">
        <v>615</v>
      </c>
      <c r="H4722" s="10" t="s">
        <v>291</v>
      </c>
      <c r="I4722" s="10" t="str">
        <f>_xlfn.XLOOKUP(E4722,Country_MZ[MARKET_NODE],Country_MZ[COUNTRY_NAME])</f>
        <v>SWEDEN</v>
      </c>
      <c r="J4722" s="10" t="str">
        <f>_xlfn.XLOOKUP(A4722,Country_MZ[MARKET_NODE],Country_MZ[COUNTRY_NAME])</f>
        <v>SWEDEN</v>
      </c>
    </row>
    <row r="4723" spans="1:10" hidden="1">
      <c r="A4723" s="10" t="s">
        <v>86</v>
      </c>
      <c r="B4723" s="10" t="s">
        <v>34</v>
      </c>
      <c r="C4723" s="10" t="s">
        <v>524</v>
      </c>
      <c r="D4723" s="10">
        <v>2026</v>
      </c>
      <c r="E4723" s="10" t="s">
        <v>34</v>
      </c>
      <c r="F4723" s="10">
        <v>615</v>
      </c>
      <c r="G4723" s="10">
        <v>615</v>
      </c>
      <c r="H4723" s="10" t="s">
        <v>291</v>
      </c>
      <c r="I4723" s="10" t="str">
        <f>_xlfn.XLOOKUP(E4723,Country_MZ[MARKET_NODE],Country_MZ[COUNTRY_NAME])</f>
        <v>GERMANY</v>
      </c>
      <c r="J4723" s="10" t="str">
        <f>_xlfn.XLOOKUP(A4723,Country_MZ[MARKET_NODE],Country_MZ[COUNTRY_NAME])</f>
        <v>SWEDEN</v>
      </c>
    </row>
    <row r="4724" spans="1:10" hidden="1">
      <c r="A4724" s="10" t="s">
        <v>86</v>
      </c>
      <c r="B4724" s="10" t="s">
        <v>34</v>
      </c>
      <c r="C4724" s="10" t="s">
        <v>524</v>
      </c>
      <c r="D4724" s="10">
        <v>2026</v>
      </c>
      <c r="E4724" s="10" t="s">
        <v>86</v>
      </c>
      <c r="F4724" s="10">
        <v>615</v>
      </c>
      <c r="G4724" s="10">
        <v>615</v>
      </c>
      <c r="H4724" s="10" t="s">
        <v>291</v>
      </c>
      <c r="I4724" s="10" t="str">
        <f>_xlfn.XLOOKUP(E4724,Country_MZ[MARKET_NODE],Country_MZ[COUNTRY_NAME])</f>
        <v>SWEDEN</v>
      </c>
      <c r="J4724" s="10" t="str">
        <f>_xlfn.XLOOKUP(A4724,Country_MZ[MARKET_NODE],Country_MZ[COUNTRY_NAME])</f>
        <v>SWEDEN</v>
      </c>
    </row>
    <row r="4725" spans="1:10" hidden="1">
      <c r="A4725" s="10" t="s">
        <v>86</v>
      </c>
      <c r="B4725" s="10" t="s">
        <v>34</v>
      </c>
      <c r="C4725" s="10" t="s">
        <v>524</v>
      </c>
      <c r="D4725" s="10">
        <v>2027</v>
      </c>
      <c r="E4725" s="10" t="s">
        <v>34</v>
      </c>
      <c r="F4725" s="10">
        <v>615</v>
      </c>
      <c r="G4725" s="10">
        <v>615</v>
      </c>
      <c r="H4725" s="10" t="s">
        <v>291</v>
      </c>
      <c r="I4725" s="10" t="str">
        <f>_xlfn.XLOOKUP(E4725,Country_MZ[MARKET_NODE],Country_MZ[COUNTRY_NAME])</f>
        <v>GERMANY</v>
      </c>
      <c r="J4725" s="10" t="str">
        <f>_xlfn.XLOOKUP(A4725,Country_MZ[MARKET_NODE],Country_MZ[COUNTRY_NAME])</f>
        <v>SWEDEN</v>
      </c>
    </row>
    <row r="4726" spans="1:10" hidden="1">
      <c r="A4726" s="10" t="s">
        <v>86</v>
      </c>
      <c r="B4726" s="10" t="s">
        <v>34</v>
      </c>
      <c r="C4726" s="10" t="s">
        <v>524</v>
      </c>
      <c r="D4726" s="10">
        <v>2027</v>
      </c>
      <c r="E4726" s="10" t="s">
        <v>86</v>
      </c>
      <c r="F4726" s="10">
        <v>615</v>
      </c>
      <c r="G4726" s="10">
        <v>615</v>
      </c>
      <c r="H4726" s="10" t="s">
        <v>291</v>
      </c>
      <c r="I4726" s="10" t="str">
        <f>_xlfn.XLOOKUP(E4726,Country_MZ[MARKET_NODE],Country_MZ[COUNTRY_NAME])</f>
        <v>SWEDEN</v>
      </c>
      <c r="J4726" s="10" t="str">
        <f>_xlfn.XLOOKUP(A4726,Country_MZ[MARKET_NODE],Country_MZ[COUNTRY_NAME])</f>
        <v>SWEDEN</v>
      </c>
    </row>
    <row r="4727" spans="1:10" hidden="1">
      <c r="A4727" s="10" t="s">
        <v>86</v>
      </c>
      <c r="B4727" s="10" t="s">
        <v>34</v>
      </c>
      <c r="C4727" s="10" t="s">
        <v>524</v>
      </c>
      <c r="D4727" s="10">
        <v>2028</v>
      </c>
      <c r="E4727" s="10" t="s">
        <v>34</v>
      </c>
      <c r="F4727" s="10">
        <v>615</v>
      </c>
      <c r="G4727" s="10">
        <v>615</v>
      </c>
      <c r="H4727" s="10" t="s">
        <v>291</v>
      </c>
      <c r="I4727" s="10" t="str">
        <f>_xlfn.XLOOKUP(E4727,Country_MZ[MARKET_NODE],Country_MZ[COUNTRY_NAME])</f>
        <v>GERMANY</v>
      </c>
      <c r="J4727" s="10" t="str">
        <f>_xlfn.XLOOKUP(A4727,Country_MZ[MARKET_NODE],Country_MZ[COUNTRY_NAME])</f>
        <v>SWEDEN</v>
      </c>
    </row>
    <row r="4728" spans="1:10" hidden="1">
      <c r="A4728" s="10" t="s">
        <v>86</v>
      </c>
      <c r="B4728" s="10" t="s">
        <v>34</v>
      </c>
      <c r="C4728" s="10" t="s">
        <v>524</v>
      </c>
      <c r="D4728" s="10">
        <v>2028</v>
      </c>
      <c r="E4728" s="10" t="s">
        <v>86</v>
      </c>
      <c r="F4728" s="10">
        <v>615</v>
      </c>
      <c r="G4728" s="10">
        <v>615</v>
      </c>
      <c r="H4728" s="10" t="s">
        <v>291</v>
      </c>
      <c r="I4728" s="10" t="str">
        <f>_xlfn.XLOOKUP(E4728,Country_MZ[MARKET_NODE],Country_MZ[COUNTRY_NAME])</f>
        <v>SWEDEN</v>
      </c>
      <c r="J4728" s="10" t="str">
        <f>_xlfn.XLOOKUP(A4728,Country_MZ[MARKET_NODE],Country_MZ[COUNTRY_NAME])</f>
        <v>SWEDEN</v>
      </c>
    </row>
    <row r="4729" spans="1:10" hidden="1">
      <c r="A4729" s="10" t="s">
        <v>86</v>
      </c>
      <c r="B4729" s="10" t="s">
        <v>34</v>
      </c>
      <c r="C4729" s="10" t="s">
        <v>524</v>
      </c>
      <c r="D4729" s="10">
        <v>2029</v>
      </c>
      <c r="E4729" s="10" t="s">
        <v>34</v>
      </c>
      <c r="F4729" s="10">
        <v>615</v>
      </c>
      <c r="G4729" s="10">
        <v>615</v>
      </c>
      <c r="H4729" s="10" t="s">
        <v>291</v>
      </c>
      <c r="I4729" s="10" t="str">
        <f>_xlfn.XLOOKUP(E4729,Country_MZ[MARKET_NODE],Country_MZ[COUNTRY_NAME])</f>
        <v>GERMANY</v>
      </c>
      <c r="J4729" s="10" t="str">
        <f>_xlfn.XLOOKUP(A4729,Country_MZ[MARKET_NODE],Country_MZ[COUNTRY_NAME])</f>
        <v>SWEDEN</v>
      </c>
    </row>
    <row r="4730" spans="1:10" hidden="1">
      <c r="A4730" s="10" t="s">
        <v>86</v>
      </c>
      <c r="B4730" s="10" t="s">
        <v>34</v>
      </c>
      <c r="C4730" s="10" t="s">
        <v>524</v>
      </c>
      <c r="D4730" s="10">
        <v>2029</v>
      </c>
      <c r="E4730" s="10" t="s">
        <v>86</v>
      </c>
      <c r="F4730" s="10">
        <v>615</v>
      </c>
      <c r="G4730" s="10">
        <v>615</v>
      </c>
      <c r="H4730" s="10" t="s">
        <v>291</v>
      </c>
      <c r="I4730" s="10" t="str">
        <f>_xlfn.XLOOKUP(E4730,Country_MZ[MARKET_NODE],Country_MZ[COUNTRY_NAME])</f>
        <v>SWEDEN</v>
      </c>
      <c r="J4730" s="10" t="str">
        <f>_xlfn.XLOOKUP(A4730,Country_MZ[MARKET_NODE],Country_MZ[COUNTRY_NAME])</f>
        <v>SWEDEN</v>
      </c>
    </row>
    <row r="4731" spans="1:10" hidden="1">
      <c r="A4731" s="10" t="s">
        <v>86</v>
      </c>
      <c r="B4731" s="10" t="s">
        <v>34</v>
      </c>
      <c r="C4731" s="10" t="s">
        <v>524</v>
      </c>
      <c r="D4731" s="10">
        <v>2030</v>
      </c>
      <c r="E4731" s="10" t="s">
        <v>34</v>
      </c>
      <c r="F4731" s="10">
        <v>615</v>
      </c>
      <c r="G4731" s="10">
        <v>615</v>
      </c>
      <c r="H4731" s="10" t="s">
        <v>291</v>
      </c>
      <c r="I4731" s="10" t="str">
        <f>_xlfn.XLOOKUP(E4731,Country_MZ[MARKET_NODE],Country_MZ[COUNTRY_NAME])</f>
        <v>GERMANY</v>
      </c>
      <c r="J4731" s="10" t="str">
        <f>_xlfn.XLOOKUP(A4731,Country_MZ[MARKET_NODE],Country_MZ[COUNTRY_NAME])</f>
        <v>SWEDEN</v>
      </c>
    </row>
    <row r="4732" spans="1:10" hidden="1">
      <c r="A4732" s="10" t="s">
        <v>86</v>
      </c>
      <c r="B4732" s="10" t="s">
        <v>34</v>
      </c>
      <c r="C4732" s="10" t="s">
        <v>524</v>
      </c>
      <c r="D4732" s="10">
        <v>2030</v>
      </c>
      <c r="E4732" s="10" t="s">
        <v>86</v>
      </c>
      <c r="F4732" s="10">
        <v>615</v>
      </c>
      <c r="G4732" s="10">
        <v>615</v>
      </c>
      <c r="H4732" s="10" t="s">
        <v>291</v>
      </c>
      <c r="I4732" s="10" t="str">
        <f>_xlfn.XLOOKUP(E4732,Country_MZ[MARKET_NODE],Country_MZ[COUNTRY_NAME])</f>
        <v>SWEDEN</v>
      </c>
      <c r="J4732" s="10" t="str">
        <f>_xlfn.XLOOKUP(A4732,Country_MZ[MARKET_NODE],Country_MZ[COUNTRY_NAME])</f>
        <v>SWEDEN</v>
      </c>
    </row>
    <row r="4733" spans="1:10" hidden="1">
      <c r="A4733" s="10" t="s">
        <v>86</v>
      </c>
      <c r="B4733" s="10" t="s">
        <v>34</v>
      </c>
      <c r="C4733" s="10" t="s">
        <v>524</v>
      </c>
      <c r="D4733" s="10">
        <v>2031</v>
      </c>
      <c r="E4733" s="10" t="s">
        <v>34</v>
      </c>
      <c r="F4733" s="10">
        <v>0</v>
      </c>
      <c r="G4733" s="10">
        <v>0</v>
      </c>
      <c r="H4733" s="10" t="s">
        <v>291</v>
      </c>
      <c r="I4733" s="10" t="str">
        <f>_xlfn.XLOOKUP(E4733,Country_MZ[MARKET_NODE],Country_MZ[COUNTRY_NAME])</f>
        <v>GERMANY</v>
      </c>
      <c r="J4733" s="10" t="str">
        <f>_xlfn.XLOOKUP(A4733,Country_MZ[MARKET_NODE],Country_MZ[COUNTRY_NAME])</f>
        <v>SWEDEN</v>
      </c>
    </row>
    <row r="4734" spans="1:10" hidden="1">
      <c r="A4734" s="10" t="s">
        <v>86</v>
      </c>
      <c r="B4734" s="10" t="s">
        <v>34</v>
      </c>
      <c r="C4734" s="10" t="s">
        <v>524</v>
      </c>
      <c r="D4734" s="10">
        <v>2031</v>
      </c>
      <c r="E4734" s="10" t="s">
        <v>86</v>
      </c>
      <c r="F4734" s="10">
        <v>615</v>
      </c>
      <c r="G4734" s="10">
        <v>615</v>
      </c>
      <c r="H4734" s="10" t="s">
        <v>291</v>
      </c>
      <c r="I4734" s="10" t="str">
        <f>_xlfn.XLOOKUP(E4734,Country_MZ[MARKET_NODE],Country_MZ[COUNTRY_NAME])</f>
        <v>SWEDEN</v>
      </c>
      <c r="J4734" s="10" t="str">
        <f>_xlfn.XLOOKUP(A4734,Country_MZ[MARKET_NODE],Country_MZ[COUNTRY_NAME])</f>
        <v>SWEDEN</v>
      </c>
    </row>
    <row r="4735" spans="1:10" hidden="1">
      <c r="A4735" s="10" t="s">
        <v>86</v>
      </c>
      <c r="B4735" s="10" t="s">
        <v>34</v>
      </c>
      <c r="C4735" s="10" t="s">
        <v>524</v>
      </c>
      <c r="D4735" s="10">
        <v>2032</v>
      </c>
      <c r="E4735" s="10" t="s">
        <v>34</v>
      </c>
      <c r="F4735" s="10">
        <v>0</v>
      </c>
      <c r="G4735" s="10">
        <v>0</v>
      </c>
      <c r="H4735" s="10" t="s">
        <v>291</v>
      </c>
      <c r="I4735" s="10" t="str">
        <f>_xlfn.XLOOKUP(E4735,Country_MZ[MARKET_NODE],Country_MZ[COUNTRY_NAME])</f>
        <v>GERMANY</v>
      </c>
      <c r="J4735" s="10" t="str">
        <f>_xlfn.XLOOKUP(A4735,Country_MZ[MARKET_NODE],Country_MZ[COUNTRY_NAME])</f>
        <v>SWEDEN</v>
      </c>
    </row>
    <row r="4736" spans="1:10" hidden="1">
      <c r="A4736" s="10" t="s">
        <v>86</v>
      </c>
      <c r="B4736" s="10" t="s">
        <v>34</v>
      </c>
      <c r="C4736" s="10" t="s">
        <v>524</v>
      </c>
      <c r="D4736" s="10">
        <v>2032</v>
      </c>
      <c r="E4736" s="10" t="s">
        <v>86</v>
      </c>
      <c r="F4736" s="10">
        <v>615</v>
      </c>
      <c r="G4736" s="10">
        <v>615</v>
      </c>
      <c r="H4736" s="10" t="s">
        <v>291</v>
      </c>
      <c r="I4736" s="10" t="str">
        <f>_xlfn.XLOOKUP(E4736,Country_MZ[MARKET_NODE],Country_MZ[COUNTRY_NAME])</f>
        <v>SWEDEN</v>
      </c>
      <c r="J4736" s="10" t="str">
        <f>_xlfn.XLOOKUP(A4736,Country_MZ[MARKET_NODE],Country_MZ[COUNTRY_NAME])</f>
        <v>SWEDEN</v>
      </c>
    </row>
    <row r="4737" spans="1:10" hidden="1">
      <c r="A4737" s="10" t="s">
        <v>86</v>
      </c>
      <c r="B4737" s="10" t="s">
        <v>34</v>
      </c>
      <c r="C4737" s="10" t="s">
        <v>524</v>
      </c>
      <c r="D4737" s="10">
        <v>2033</v>
      </c>
      <c r="E4737" s="10" t="s">
        <v>34</v>
      </c>
      <c r="F4737" s="10">
        <v>0</v>
      </c>
      <c r="G4737" s="10">
        <v>0</v>
      </c>
      <c r="H4737" s="10" t="s">
        <v>291</v>
      </c>
      <c r="I4737" s="10" t="str">
        <f>_xlfn.XLOOKUP(E4737,Country_MZ[MARKET_NODE],Country_MZ[COUNTRY_NAME])</f>
        <v>GERMANY</v>
      </c>
      <c r="J4737" s="10" t="str">
        <f>_xlfn.XLOOKUP(A4737,Country_MZ[MARKET_NODE],Country_MZ[COUNTRY_NAME])</f>
        <v>SWEDEN</v>
      </c>
    </row>
    <row r="4738" spans="1:10" hidden="1">
      <c r="A4738" s="10" t="s">
        <v>86</v>
      </c>
      <c r="B4738" s="10" t="s">
        <v>34</v>
      </c>
      <c r="C4738" s="10" t="s">
        <v>524</v>
      </c>
      <c r="D4738" s="10">
        <v>2033</v>
      </c>
      <c r="E4738" s="10" t="s">
        <v>86</v>
      </c>
      <c r="F4738" s="10">
        <v>1315</v>
      </c>
      <c r="G4738" s="10">
        <v>1315</v>
      </c>
      <c r="H4738" s="10" t="s">
        <v>291</v>
      </c>
      <c r="I4738" s="10" t="str">
        <f>_xlfn.XLOOKUP(E4738,Country_MZ[MARKET_NODE],Country_MZ[COUNTRY_NAME])</f>
        <v>SWEDEN</v>
      </c>
      <c r="J4738" s="10" t="str">
        <f>_xlfn.XLOOKUP(A4738,Country_MZ[MARKET_NODE],Country_MZ[COUNTRY_NAME])</f>
        <v>SWEDEN</v>
      </c>
    </row>
    <row r="4739" spans="1:10" hidden="1">
      <c r="A4739" s="10" t="s">
        <v>86</v>
      </c>
      <c r="B4739" s="10" t="s">
        <v>34</v>
      </c>
      <c r="C4739" s="10" t="s">
        <v>524</v>
      </c>
      <c r="D4739" s="10">
        <v>2034</v>
      </c>
      <c r="E4739" s="10" t="s">
        <v>34</v>
      </c>
      <c r="F4739" s="10">
        <v>0</v>
      </c>
      <c r="G4739" s="10">
        <v>0</v>
      </c>
      <c r="H4739" s="10" t="s">
        <v>291</v>
      </c>
      <c r="I4739" s="10" t="str">
        <f>_xlfn.XLOOKUP(E4739,Country_MZ[MARKET_NODE],Country_MZ[COUNTRY_NAME])</f>
        <v>GERMANY</v>
      </c>
      <c r="J4739" s="10" t="str">
        <f>_xlfn.XLOOKUP(A4739,Country_MZ[MARKET_NODE],Country_MZ[COUNTRY_NAME])</f>
        <v>SWEDEN</v>
      </c>
    </row>
    <row r="4740" spans="1:10" hidden="1">
      <c r="A4740" s="10" t="s">
        <v>86</v>
      </c>
      <c r="B4740" s="10" t="s">
        <v>34</v>
      </c>
      <c r="C4740" s="10" t="s">
        <v>524</v>
      </c>
      <c r="D4740" s="10">
        <v>2034</v>
      </c>
      <c r="E4740" s="10" t="s">
        <v>86</v>
      </c>
      <c r="F4740" s="10">
        <v>1315</v>
      </c>
      <c r="G4740" s="10">
        <v>1315</v>
      </c>
      <c r="H4740" s="10" t="s">
        <v>291</v>
      </c>
      <c r="I4740" s="10" t="str">
        <f>_xlfn.XLOOKUP(E4740,Country_MZ[MARKET_NODE],Country_MZ[COUNTRY_NAME])</f>
        <v>SWEDEN</v>
      </c>
      <c r="J4740" s="10" t="str">
        <f>_xlfn.XLOOKUP(A4740,Country_MZ[MARKET_NODE],Country_MZ[COUNTRY_NAME])</f>
        <v>SWEDEN</v>
      </c>
    </row>
    <row r="4741" spans="1:10" hidden="1">
      <c r="A4741" s="10" t="s">
        <v>86</v>
      </c>
      <c r="B4741" s="10" t="s">
        <v>34</v>
      </c>
      <c r="C4741" s="10" t="s">
        <v>524</v>
      </c>
      <c r="D4741" s="10">
        <v>2035</v>
      </c>
      <c r="E4741" s="10" t="s">
        <v>34</v>
      </c>
      <c r="F4741" s="10">
        <v>1315</v>
      </c>
      <c r="G4741" s="10">
        <v>1315</v>
      </c>
      <c r="H4741" s="10" t="s">
        <v>291</v>
      </c>
      <c r="I4741" s="10" t="str">
        <f>_xlfn.XLOOKUP(E4741,Country_MZ[MARKET_NODE],Country_MZ[COUNTRY_NAME])</f>
        <v>GERMANY</v>
      </c>
      <c r="J4741" s="10" t="str">
        <f>_xlfn.XLOOKUP(A4741,Country_MZ[MARKET_NODE],Country_MZ[COUNTRY_NAME])</f>
        <v>SWEDEN</v>
      </c>
    </row>
    <row r="4742" spans="1:10" hidden="1">
      <c r="A4742" s="10" t="s">
        <v>86</v>
      </c>
      <c r="B4742" s="10" t="s">
        <v>34</v>
      </c>
      <c r="C4742" s="10" t="s">
        <v>524</v>
      </c>
      <c r="D4742" s="10">
        <v>2035</v>
      </c>
      <c r="E4742" s="10" t="s">
        <v>86</v>
      </c>
      <c r="F4742" s="10">
        <v>1315</v>
      </c>
      <c r="G4742" s="10">
        <v>1315</v>
      </c>
      <c r="H4742" s="10" t="s">
        <v>291</v>
      </c>
      <c r="I4742" s="10" t="str">
        <f>_xlfn.XLOOKUP(E4742,Country_MZ[MARKET_NODE],Country_MZ[COUNTRY_NAME])</f>
        <v>SWEDEN</v>
      </c>
      <c r="J4742" s="10" t="str">
        <f>_xlfn.XLOOKUP(A4742,Country_MZ[MARKET_NODE],Country_MZ[COUNTRY_NAME])</f>
        <v>SWEDEN</v>
      </c>
    </row>
    <row r="4743" spans="1:10" hidden="1">
      <c r="A4743" s="10" t="s">
        <v>86</v>
      </c>
      <c r="B4743" s="10" t="s">
        <v>37</v>
      </c>
      <c r="C4743" s="10" t="s">
        <v>525</v>
      </c>
      <c r="D4743" s="10">
        <v>2025</v>
      </c>
      <c r="E4743" s="10" t="s">
        <v>37</v>
      </c>
      <c r="F4743" s="10">
        <v>1170</v>
      </c>
      <c r="G4743" s="10">
        <v>530</v>
      </c>
      <c r="H4743" s="10" t="s">
        <v>292</v>
      </c>
      <c r="I4743" s="10" t="str">
        <f>_xlfn.XLOOKUP(E4743,Country_MZ[MARKET_NODE],Country_MZ[COUNTRY_NAME])</f>
        <v>DENMARK</v>
      </c>
      <c r="J4743" s="10" t="str">
        <f>_xlfn.XLOOKUP(A4743,Country_MZ[MARKET_NODE],Country_MZ[COUNTRY_NAME])</f>
        <v>SWEDEN</v>
      </c>
    </row>
    <row r="4744" spans="1:10" hidden="1">
      <c r="A4744" s="10" t="s">
        <v>86</v>
      </c>
      <c r="B4744" s="10" t="s">
        <v>37</v>
      </c>
      <c r="C4744" s="10" t="s">
        <v>525</v>
      </c>
      <c r="D4744" s="10">
        <v>2025</v>
      </c>
      <c r="E4744" s="10" t="s">
        <v>86</v>
      </c>
      <c r="F4744" s="10">
        <v>1300</v>
      </c>
      <c r="G4744" s="10">
        <v>1300</v>
      </c>
      <c r="H4744" s="10" t="s">
        <v>291</v>
      </c>
      <c r="I4744" s="10" t="str">
        <f>_xlfn.XLOOKUP(E4744,Country_MZ[MARKET_NODE],Country_MZ[COUNTRY_NAME])</f>
        <v>SWEDEN</v>
      </c>
      <c r="J4744" s="10" t="str">
        <f>_xlfn.XLOOKUP(A4744,Country_MZ[MARKET_NODE],Country_MZ[COUNTRY_NAME])</f>
        <v>SWEDEN</v>
      </c>
    </row>
    <row r="4745" spans="1:10" hidden="1">
      <c r="A4745" s="10" t="s">
        <v>86</v>
      </c>
      <c r="B4745" s="10" t="s">
        <v>37</v>
      </c>
      <c r="C4745" s="10" t="s">
        <v>525</v>
      </c>
      <c r="D4745" s="10">
        <v>2026</v>
      </c>
      <c r="E4745" s="10" t="s">
        <v>37</v>
      </c>
      <c r="F4745" s="10">
        <v>1170</v>
      </c>
      <c r="G4745" s="10">
        <v>530</v>
      </c>
      <c r="H4745" s="10" t="s">
        <v>292</v>
      </c>
      <c r="I4745" s="10" t="str">
        <f>_xlfn.XLOOKUP(E4745,Country_MZ[MARKET_NODE],Country_MZ[COUNTRY_NAME])</f>
        <v>DENMARK</v>
      </c>
      <c r="J4745" s="10" t="str">
        <f>_xlfn.XLOOKUP(A4745,Country_MZ[MARKET_NODE],Country_MZ[COUNTRY_NAME])</f>
        <v>SWEDEN</v>
      </c>
    </row>
    <row r="4746" spans="1:10" hidden="1">
      <c r="A4746" s="10" t="s">
        <v>86</v>
      </c>
      <c r="B4746" s="10" t="s">
        <v>37</v>
      </c>
      <c r="C4746" s="10" t="s">
        <v>525</v>
      </c>
      <c r="D4746" s="10">
        <v>2026</v>
      </c>
      <c r="E4746" s="10" t="s">
        <v>86</v>
      </c>
      <c r="F4746" s="10">
        <v>1300</v>
      </c>
      <c r="G4746" s="10">
        <v>1300</v>
      </c>
      <c r="H4746" s="10" t="s">
        <v>291</v>
      </c>
      <c r="I4746" s="10" t="str">
        <f>_xlfn.XLOOKUP(E4746,Country_MZ[MARKET_NODE],Country_MZ[COUNTRY_NAME])</f>
        <v>SWEDEN</v>
      </c>
      <c r="J4746" s="10" t="str">
        <f>_xlfn.XLOOKUP(A4746,Country_MZ[MARKET_NODE],Country_MZ[COUNTRY_NAME])</f>
        <v>SWEDEN</v>
      </c>
    </row>
    <row r="4747" spans="1:10" hidden="1">
      <c r="A4747" s="10" t="s">
        <v>86</v>
      </c>
      <c r="B4747" s="10" t="s">
        <v>37</v>
      </c>
      <c r="C4747" s="10" t="s">
        <v>525</v>
      </c>
      <c r="D4747" s="10">
        <v>2027</v>
      </c>
      <c r="E4747" s="10" t="s">
        <v>37</v>
      </c>
      <c r="F4747" s="10">
        <v>1170</v>
      </c>
      <c r="G4747" s="10">
        <v>530</v>
      </c>
      <c r="H4747" s="10" t="s">
        <v>292</v>
      </c>
      <c r="I4747" s="10" t="str">
        <f>_xlfn.XLOOKUP(E4747,Country_MZ[MARKET_NODE],Country_MZ[COUNTRY_NAME])</f>
        <v>DENMARK</v>
      </c>
      <c r="J4747" s="10" t="str">
        <f>_xlfn.XLOOKUP(A4747,Country_MZ[MARKET_NODE],Country_MZ[COUNTRY_NAME])</f>
        <v>SWEDEN</v>
      </c>
    </row>
    <row r="4748" spans="1:10" hidden="1">
      <c r="A4748" s="10" t="s">
        <v>86</v>
      </c>
      <c r="B4748" s="10" t="s">
        <v>37</v>
      </c>
      <c r="C4748" s="10" t="s">
        <v>525</v>
      </c>
      <c r="D4748" s="10">
        <v>2027</v>
      </c>
      <c r="E4748" s="10" t="s">
        <v>86</v>
      </c>
      <c r="F4748" s="10">
        <v>1300</v>
      </c>
      <c r="G4748" s="10">
        <v>1300</v>
      </c>
      <c r="H4748" s="10" t="s">
        <v>291</v>
      </c>
      <c r="I4748" s="10" t="str">
        <f>_xlfn.XLOOKUP(E4748,Country_MZ[MARKET_NODE],Country_MZ[COUNTRY_NAME])</f>
        <v>SWEDEN</v>
      </c>
      <c r="J4748" s="10" t="str">
        <f>_xlfn.XLOOKUP(A4748,Country_MZ[MARKET_NODE],Country_MZ[COUNTRY_NAME])</f>
        <v>SWEDEN</v>
      </c>
    </row>
    <row r="4749" spans="1:10" hidden="1">
      <c r="A4749" s="10" t="s">
        <v>86</v>
      </c>
      <c r="B4749" s="10" t="s">
        <v>37</v>
      </c>
      <c r="C4749" s="10" t="s">
        <v>525</v>
      </c>
      <c r="D4749" s="10">
        <v>2028</v>
      </c>
      <c r="E4749" s="10" t="s">
        <v>37</v>
      </c>
      <c r="F4749" s="10">
        <v>1170</v>
      </c>
      <c r="G4749" s="10">
        <v>530</v>
      </c>
      <c r="H4749" s="10" t="s">
        <v>292</v>
      </c>
      <c r="I4749" s="10" t="str">
        <f>_xlfn.XLOOKUP(E4749,Country_MZ[MARKET_NODE],Country_MZ[COUNTRY_NAME])</f>
        <v>DENMARK</v>
      </c>
      <c r="J4749" s="10" t="str">
        <f>_xlfn.XLOOKUP(A4749,Country_MZ[MARKET_NODE],Country_MZ[COUNTRY_NAME])</f>
        <v>SWEDEN</v>
      </c>
    </row>
    <row r="4750" spans="1:10" hidden="1">
      <c r="A4750" s="10" t="s">
        <v>86</v>
      </c>
      <c r="B4750" s="10" t="s">
        <v>37</v>
      </c>
      <c r="C4750" s="10" t="s">
        <v>525</v>
      </c>
      <c r="D4750" s="10">
        <v>2028</v>
      </c>
      <c r="E4750" s="10" t="s">
        <v>86</v>
      </c>
      <c r="F4750" s="10">
        <v>1300</v>
      </c>
      <c r="G4750" s="10">
        <v>1300</v>
      </c>
      <c r="H4750" s="10" t="s">
        <v>291</v>
      </c>
      <c r="I4750" s="10" t="str">
        <f>_xlfn.XLOOKUP(E4750,Country_MZ[MARKET_NODE],Country_MZ[COUNTRY_NAME])</f>
        <v>SWEDEN</v>
      </c>
      <c r="J4750" s="10" t="str">
        <f>_xlfn.XLOOKUP(A4750,Country_MZ[MARKET_NODE],Country_MZ[COUNTRY_NAME])</f>
        <v>SWEDEN</v>
      </c>
    </row>
    <row r="4751" spans="1:10" hidden="1">
      <c r="A4751" s="10" t="s">
        <v>86</v>
      </c>
      <c r="B4751" s="10" t="s">
        <v>37</v>
      </c>
      <c r="C4751" s="10" t="s">
        <v>525</v>
      </c>
      <c r="D4751" s="10">
        <v>2029</v>
      </c>
      <c r="E4751" s="10" t="s">
        <v>37</v>
      </c>
      <c r="F4751" s="10">
        <v>1170</v>
      </c>
      <c r="G4751" s="10">
        <v>530</v>
      </c>
      <c r="H4751" s="10" t="s">
        <v>292</v>
      </c>
      <c r="I4751" s="10" t="str">
        <f>_xlfn.XLOOKUP(E4751,Country_MZ[MARKET_NODE],Country_MZ[COUNTRY_NAME])</f>
        <v>DENMARK</v>
      </c>
      <c r="J4751" s="10" t="str">
        <f>_xlfn.XLOOKUP(A4751,Country_MZ[MARKET_NODE],Country_MZ[COUNTRY_NAME])</f>
        <v>SWEDEN</v>
      </c>
    </row>
    <row r="4752" spans="1:10" hidden="1">
      <c r="A4752" s="10" t="s">
        <v>86</v>
      </c>
      <c r="B4752" s="10" t="s">
        <v>37</v>
      </c>
      <c r="C4752" s="10" t="s">
        <v>525</v>
      </c>
      <c r="D4752" s="10">
        <v>2029</v>
      </c>
      <c r="E4752" s="10" t="s">
        <v>86</v>
      </c>
      <c r="F4752" s="10">
        <v>1300</v>
      </c>
      <c r="G4752" s="10">
        <v>1300</v>
      </c>
      <c r="H4752" s="10" t="s">
        <v>291</v>
      </c>
      <c r="I4752" s="10" t="str">
        <f>_xlfn.XLOOKUP(E4752,Country_MZ[MARKET_NODE],Country_MZ[COUNTRY_NAME])</f>
        <v>SWEDEN</v>
      </c>
      <c r="J4752" s="10" t="str">
        <f>_xlfn.XLOOKUP(A4752,Country_MZ[MARKET_NODE],Country_MZ[COUNTRY_NAME])</f>
        <v>SWEDEN</v>
      </c>
    </row>
    <row r="4753" spans="1:10" hidden="1">
      <c r="A4753" s="10" t="s">
        <v>86</v>
      </c>
      <c r="B4753" s="10" t="s">
        <v>37</v>
      </c>
      <c r="C4753" s="10" t="s">
        <v>525</v>
      </c>
      <c r="D4753" s="10">
        <v>2030</v>
      </c>
      <c r="E4753" s="10" t="s">
        <v>37</v>
      </c>
      <c r="F4753" s="10">
        <v>1170</v>
      </c>
      <c r="G4753" s="10">
        <v>530</v>
      </c>
      <c r="H4753" s="10" t="s">
        <v>292</v>
      </c>
      <c r="I4753" s="10" t="str">
        <f>_xlfn.XLOOKUP(E4753,Country_MZ[MARKET_NODE],Country_MZ[COUNTRY_NAME])</f>
        <v>DENMARK</v>
      </c>
      <c r="J4753" s="10" t="str">
        <f>_xlfn.XLOOKUP(A4753,Country_MZ[MARKET_NODE],Country_MZ[COUNTRY_NAME])</f>
        <v>SWEDEN</v>
      </c>
    </row>
    <row r="4754" spans="1:10" hidden="1">
      <c r="A4754" s="10" t="s">
        <v>86</v>
      </c>
      <c r="B4754" s="10" t="s">
        <v>37</v>
      </c>
      <c r="C4754" s="10" t="s">
        <v>525</v>
      </c>
      <c r="D4754" s="10">
        <v>2030</v>
      </c>
      <c r="E4754" s="10" t="s">
        <v>86</v>
      </c>
      <c r="F4754" s="10">
        <v>1300</v>
      </c>
      <c r="G4754" s="10">
        <v>1300</v>
      </c>
      <c r="H4754" s="10" t="s">
        <v>291</v>
      </c>
      <c r="I4754" s="10" t="str">
        <f>_xlfn.XLOOKUP(E4754,Country_MZ[MARKET_NODE],Country_MZ[COUNTRY_NAME])</f>
        <v>SWEDEN</v>
      </c>
      <c r="J4754" s="10" t="str">
        <f>_xlfn.XLOOKUP(A4754,Country_MZ[MARKET_NODE],Country_MZ[COUNTRY_NAME])</f>
        <v>SWEDEN</v>
      </c>
    </row>
    <row r="4755" spans="1:10" hidden="1">
      <c r="A4755" s="10" t="s">
        <v>86</v>
      </c>
      <c r="B4755" s="10" t="s">
        <v>37</v>
      </c>
      <c r="C4755" s="10" t="s">
        <v>525</v>
      </c>
      <c r="D4755" s="10">
        <v>2031</v>
      </c>
      <c r="E4755" s="10" t="s">
        <v>37</v>
      </c>
      <c r="F4755" s="10">
        <v>1170</v>
      </c>
      <c r="G4755" s="10">
        <v>530</v>
      </c>
      <c r="H4755" s="10" t="s">
        <v>292</v>
      </c>
      <c r="I4755" s="10" t="str">
        <f>_xlfn.XLOOKUP(E4755,Country_MZ[MARKET_NODE],Country_MZ[COUNTRY_NAME])</f>
        <v>DENMARK</v>
      </c>
      <c r="J4755" s="10" t="str">
        <f>_xlfn.XLOOKUP(A4755,Country_MZ[MARKET_NODE],Country_MZ[COUNTRY_NAME])</f>
        <v>SWEDEN</v>
      </c>
    </row>
    <row r="4756" spans="1:10" hidden="1">
      <c r="A4756" s="10" t="s">
        <v>86</v>
      </c>
      <c r="B4756" s="10" t="s">
        <v>37</v>
      </c>
      <c r="C4756" s="10" t="s">
        <v>525</v>
      </c>
      <c r="D4756" s="10">
        <v>2031</v>
      </c>
      <c r="E4756" s="10" t="s">
        <v>86</v>
      </c>
      <c r="F4756" s="10">
        <v>1300</v>
      </c>
      <c r="G4756" s="10">
        <v>1300</v>
      </c>
      <c r="H4756" s="10" t="s">
        <v>291</v>
      </c>
      <c r="I4756" s="10" t="str">
        <f>_xlfn.XLOOKUP(E4756,Country_MZ[MARKET_NODE],Country_MZ[COUNTRY_NAME])</f>
        <v>SWEDEN</v>
      </c>
      <c r="J4756" s="10" t="str">
        <f>_xlfn.XLOOKUP(A4756,Country_MZ[MARKET_NODE],Country_MZ[COUNTRY_NAME])</f>
        <v>SWEDEN</v>
      </c>
    </row>
    <row r="4757" spans="1:10" hidden="1">
      <c r="A4757" s="10" t="s">
        <v>86</v>
      </c>
      <c r="B4757" s="10" t="s">
        <v>37</v>
      </c>
      <c r="C4757" s="10" t="s">
        <v>525</v>
      </c>
      <c r="D4757" s="10">
        <v>2032</v>
      </c>
      <c r="E4757" s="10" t="s">
        <v>37</v>
      </c>
      <c r="F4757" s="10">
        <v>1170</v>
      </c>
      <c r="G4757" s="10">
        <v>530</v>
      </c>
      <c r="H4757" s="10" t="s">
        <v>292</v>
      </c>
      <c r="I4757" s="10" t="str">
        <f>_xlfn.XLOOKUP(E4757,Country_MZ[MARKET_NODE],Country_MZ[COUNTRY_NAME])</f>
        <v>DENMARK</v>
      </c>
      <c r="J4757" s="10" t="str">
        <f>_xlfn.XLOOKUP(A4757,Country_MZ[MARKET_NODE],Country_MZ[COUNTRY_NAME])</f>
        <v>SWEDEN</v>
      </c>
    </row>
    <row r="4758" spans="1:10" hidden="1">
      <c r="A4758" s="10" t="s">
        <v>86</v>
      </c>
      <c r="B4758" s="10" t="s">
        <v>37</v>
      </c>
      <c r="C4758" s="10" t="s">
        <v>525</v>
      </c>
      <c r="D4758" s="10">
        <v>2032</v>
      </c>
      <c r="E4758" s="10" t="s">
        <v>86</v>
      </c>
      <c r="F4758" s="10">
        <v>1300</v>
      </c>
      <c r="G4758" s="10">
        <v>1300</v>
      </c>
      <c r="H4758" s="10" t="s">
        <v>291</v>
      </c>
      <c r="I4758" s="10" t="str">
        <f>_xlfn.XLOOKUP(E4758,Country_MZ[MARKET_NODE],Country_MZ[COUNTRY_NAME])</f>
        <v>SWEDEN</v>
      </c>
      <c r="J4758" s="10" t="str">
        <f>_xlfn.XLOOKUP(A4758,Country_MZ[MARKET_NODE],Country_MZ[COUNTRY_NAME])</f>
        <v>SWEDEN</v>
      </c>
    </row>
    <row r="4759" spans="1:10" hidden="1">
      <c r="A4759" s="10" t="s">
        <v>86</v>
      </c>
      <c r="B4759" s="10" t="s">
        <v>37</v>
      </c>
      <c r="C4759" s="10" t="s">
        <v>525</v>
      </c>
      <c r="D4759" s="10">
        <v>2033</v>
      </c>
      <c r="E4759" s="10" t="s">
        <v>37</v>
      </c>
      <c r="F4759" s="10">
        <v>1170</v>
      </c>
      <c r="G4759" s="10">
        <v>530</v>
      </c>
      <c r="H4759" s="10" t="s">
        <v>292</v>
      </c>
      <c r="I4759" s="10" t="str">
        <f>_xlfn.XLOOKUP(E4759,Country_MZ[MARKET_NODE],Country_MZ[COUNTRY_NAME])</f>
        <v>DENMARK</v>
      </c>
      <c r="J4759" s="10" t="str">
        <f>_xlfn.XLOOKUP(A4759,Country_MZ[MARKET_NODE],Country_MZ[COUNTRY_NAME])</f>
        <v>SWEDEN</v>
      </c>
    </row>
    <row r="4760" spans="1:10" hidden="1">
      <c r="A4760" s="10" t="s">
        <v>86</v>
      </c>
      <c r="B4760" s="10" t="s">
        <v>37</v>
      </c>
      <c r="C4760" s="10" t="s">
        <v>525</v>
      </c>
      <c r="D4760" s="10">
        <v>2033</v>
      </c>
      <c r="E4760" s="10" t="s">
        <v>86</v>
      </c>
      <c r="F4760" s="10">
        <v>1300</v>
      </c>
      <c r="G4760" s="10">
        <v>1300</v>
      </c>
      <c r="H4760" s="10" t="s">
        <v>291</v>
      </c>
      <c r="I4760" s="10" t="str">
        <f>_xlfn.XLOOKUP(E4760,Country_MZ[MARKET_NODE],Country_MZ[COUNTRY_NAME])</f>
        <v>SWEDEN</v>
      </c>
      <c r="J4760" s="10" t="str">
        <f>_xlfn.XLOOKUP(A4760,Country_MZ[MARKET_NODE],Country_MZ[COUNTRY_NAME])</f>
        <v>SWEDEN</v>
      </c>
    </row>
    <row r="4761" spans="1:10" hidden="1">
      <c r="A4761" s="10" t="s">
        <v>86</v>
      </c>
      <c r="B4761" s="10" t="s">
        <v>37</v>
      </c>
      <c r="C4761" s="10" t="s">
        <v>525</v>
      </c>
      <c r="D4761" s="10">
        <v>2034</v>
      </c>
      <c r="E4761" s="10" t="s">
        <v>37</v>
      </c>
      <c r="F4761" s="10">
        <v>1170</v>
      </c>
      <c r="G4761" s="10">
        <v>530</v>
      </c>
      <c r="H4761" s="10" t="s">
        <v>292</v>
      </c>
      <c r="I4761" s="10" t="str">
        <f>_xlfn.XLOOKUP(E4761,Country_MZ[MARKET_NODE],Country_MZ[COUNTRY_NAME])</f>
        <v>DENMARK</v>
      </c>
      <c r="J4761" s="10" t="str">
        <f>_xlfn.XLOOKUP(A4761,Country_MZ[MARKET_NODE],Country_MZ[COUNTRY_NAME])</f>
        <v>SWEDEN</v>
      </c>
    </row>
    <row r="4762" spans="1:10" hidden="1">
      <c r="A4762" s="10" t="s">
        <v>86</v>
      </c>
      <c r="B4762" s="10" t="s">
        <v>37</v>
      </c>
      <c r="C4762" s="10" t="s">
        <v>525</v>
      </c>
      <c r="D4762" s="10">
        <v>2034</v>
      </c>
      <c r="E4762" s="10" t="s">
        <v>86</v>
      </c>
      <c r="F4762" s="10">
        <v>1300</v>
      </c>
      <c r="G4762" s="10">
        <v>1300</v>
      </c>
      <c r="H4762" s="10" t="s">
        <v>291</v>
      </c>
      <c r="I4762" s="10" t="str">
        <f>_xlfn.XLOOKUP(E4762,Country_MZ[MARKET_NODE],Country_MZ[COUNTRY_NAME])</f>
        <v>SWEDEN</v>
      </c>
      <c r="J4762" s="10" t="str">
        <f>_xlfn.XLOOKUP(A4762,Country_MZ[MARKET_NODE],Country_MZ[COUNTRY_NAME])</f>
        <v>SWEDEN</v>
      </c>
    </row>
    <row r="4763" spans="1:10" hidden="1">
      <c r="A4763" s="10" t="s">
        <v>86</v>
      </c>
      <c r="B4763" s="10" t="s">
        <v>37</v>
      </c>
      <c r="C4763" s="10" t="s">
        <v>525</v>
      </c>
      <c r="D4763" s="10">
        <v>2035</v>
      </c>
      <c r="E4763" s="10" t="s">
        <v>37</v>
      </c>
      <c r="F4763" s="10">
        <v>1170</v>
      </c>
      <c r="G4763" s="10">
        <v>530</v>
      </c>
      <c r="H4763" s="10" t="s">
        <v>292</v>
      </c>
      <c r="I4763" s="10" t="str">
        <f>_xlfn.XLOOKUP(E4763,Country_MZ[MARKET_NODE],Country_MZ[COUNTRY_NAME])</f>
        <v>DENMARK</v>
      </c>
      <c r="J4763" s="10" t="str">
        <f>_xlfn.XLOOKUP(A4763,Country_MZ[MARKET_NODE],Country_MZ[COUNTRY_NAME])</f>
        <v>SWEDEN</v>
      </c>
    </row>
    <row r="4764" spans="1:10" hidden="1">
      <c r="A4764" s="10" t="s">
        <v>86</v>
      </c>
      <c r="B4764" s="10" t="s">
        <v>37</v>
      </c>
      <c r="C4764" s="10" t="s">
        <v>525</v>
      </c>
      <c r="D4764" s="10">
        <v>2035</v>
      </c>
      <c r="E4764" s="10" t="s">
        <v>86</v>
      </c>
      <c r="F4764" s="10">
        <v>1300</v>
      </c>
      <c r="G4764" s="10">
        <v>1300</v>
      </c>
      <c r="H4764" s="10" t="s">
        <v>291</v>
      </c>
      <c r="I4764" s="10" t="str">
        <f>_xlfn.XLOOKUP(E4764,Country_MZ[MARKET_NODE],Country_MZ[COUNTRY_NAME])</f>
        <v>SWEDEN</v>
      </c>
      <c r="J4764" s="10" t="str">
        <f>_xlfn.XLOOKUP(A4764,Country_MZ[MARKET_NODE],Country_MZ[COUNTRY_NAME])</f>
        <v>SWEDEN</v>
      </c>
    </row>
    <row r="4765" spans="1:10" hidden="1">
      <c r="A4765" s="10" t="s">
        <v>86</v>
      </c>
      <c r="B4765" s="10" t="s">
        <v>63</v>
      </c>
      <c r="C4765" s="10" t="s">
        <v>526</v>
      </c>
      <c r="D4765" s="10">
        <v>2025</v>
      </c>
      <c r="E4765" s="10" t="s">
        <v>63</v>
      </c>
      <c r="F4765" s="10">
        <v>700</v>
      </c>
      <c r="G4765" s="10">
        <v>700</v>
      </c>
      <c r="H4765" s="10" t="s">
        <v>291</v>
      </c>
      <c r="I4765" s="10" t="str">
        <f>_xlfn.XLOOKUP(E4765,Country_MZ[MARKET_NODE],Country_MZ[COUNTRY_NAME])</f>
        <v>LITHUANIA</v>
      </c>
      <c r="J4765" s="10" t="str">
        <f>_xlfn.XLOOKUP(A4765,Country_MZ[MARKET_NODE],Country_MZ[COUNTRY_NAME])</f>
        <v>SWEDEN</v>
      </c>
    </row>
    <row r="4766" spans="1:10" hidden="1">
      <c r="A4766" s="10" t="s">
        <v>86</v>
      </c>
      <c r="B4766" s="10" t="s">
        <v>63</v>
      </c>
      <c r="C4766" s="10" t="s">
        <v>526</v>
      </c>
      <c r="D4766" s="10">
        <v>2025</v>
      </c>
      <c r="E4766" s="10" t="s">
        <v>86</v>
      </c>
      <c r="F4766" s="10">
        <v>700</v>
      </c>
      <c r="G4766" s="10">
        <v>700</v>
      </c>
      <c r="H4766" s="10" t="s">
        <v>291</v>
      </c>
      <c r="I4766" s="10" t="str">
        <f>_xlfn.XLOOKUP(E4766,Country_MZ[MARKET_NODE],Country_MZ[COUNTRY_NAME])</f>
        <v>SWEDEN</v>
      </c>
      <c r="J4766" s="10" t="str">
        <f>_xlfn.XLOOKUP(A4766,Country_MZ[MARKET_NODE],Country_MZ[COUNTRY_NAME])</f>
        <v>SWEDEN</v>
      </c>
    </row>
    <row r="4767" spans="1:10" hidden="1">
      <c r="A4767" s="10" t="s">
        <v>86</v>
      </c>
      <c r="B4767" s="10" t="s">
        <v>63</v>
      </c>
      <c r="C4767" s="10" t="s">
        <v>526</v>
      </c>
      <c r="D4767" s="10">
        <v>2026</v>
      </c>
      <c r="E4767" s="10" t="s">
        <v>63</v>
      </c>
      <c r="F4767" s="10">
        <v>700</v>
      </c>
      <c r="G4767" s="10">
        <v>700</v>
      </c>
      <c r="H4767" s="10" t="s">
        <v>291</v>
      </c>
      <c r="I4767" s="10" t="str">
        <f>_xlfn.XLOOKUP(E4767,Country_MZ[MARKET_NODE],Country_MZ[COUNTRY_NAME])</f>
        <v>LITHUANIA</v>
      </c>
      <c r="J4767" s="10" t="str">
        <f>_xlfn.XLOOKUP(A4767,Country_MZ[MARKET_NODE],Country_MZ[COUNTRY_NAME])</f>
        <v>SWEDEN</v>
      </c>
    </row>
    <row r="4768" spans="1:10" hidden="1">
      <c r="A4768" s="10" t="s">
        <v>86</v>
      </c>
      <c r="B4768" s="10" t="s">
        <v>63</v>
      </c>
      <c r="C4768" s="10" t="s">
        <v>526</v>
      </c>
      <c r="D4768" s="10">
        <v>2026</v>
      </c>
      <c r="E4768" s="10" t="s">
        <v>86</v>
      </c>
      <c r="F4768" s="10">
        <v>700</v>
      </c>
      <c r="G4768" s="10">
        <v>700</v>
      </c>
      <c r="H4768" s="10" t="s">
        <v>291</v>
      </c>
      <c r="I4768" s="10" t="str">
        <f>_xlfn.XLOOKUP(E4768,Country_MZ[MARKET_NODE],Country_MZ[COUNTRY_NAME])</f>
        <v>SWEDEN</v>
      </c>
      <c r="J4768" s="10" t="str">
        <f>_xlfn.XLOOKUP(A4768,Country_MZ[MARKET_NODE],Country_MZ[COUNTRY_NAME])</f>
        <v>SWEDEN</v>
      </c>
    </row>
    <row r="4769" spans="1:10" hidden="1">
      <c r="A4769" s="10" t="s">
        <v>86</v>
      </c>
      <c r="B4769" s="10" t="s">
        <v>63</v>
      </c>
      <c r="C4769" s="10" t="s">
        <v>526</v>
      </c>
      <c r="D4769" s="10">
        <v>2027</v>
      </c>
      <c r="E4769" s="10" t="s">
        <v>63</v>
      </c>
      <c r="F4769" s="10">
        <v>700</v>
      </c>
      <c r="G4769" s="10">
        <v>700</v>
      </c>
      <c r="H4769" s="10" t="s">
        <v>291</v>
      </c>
      <c r="I4769" s="10" t="str">
        <f>_xlfn.XLOOKUP(E4769,Country_MZ[MARKET_NODE],Country_MZ[COUNTRY_NAME])</f>
        <v>LITHUANIA</v>
      </c>
      <c r="J4769" s="10" t="str">
        <f>_xlfn.XLOOKUP(A4769,Country_MZ[MARKET_NODE],Country_MZ[COUNTRY_NAME])</f>
        <v>SWEDEN</v>
      </c>
    </row>
    <row r="4770" spans="1:10" hidden="1">
      <c r="A4770" s="10" t="s">
        <v>86</v>
      </c>
      <c r="B4770" s="10" t="s">
        <v>63</v>
      </c>
      <c r="C4770" s="10" t="s">
        <v>526</v>
      </c>
      <c r="D4770" s="10">
        <v>2027</v>
      </c>
      <c r="E4770" s="10" t="s">
        <v>86</v>
      </c>
      <c r="F4770" s="10">
        <v>700</v>
      </c>
      <c r="G4770" s="10">
        <v>700</v>
      </c>
      <c r="H4770" s="10" t="s">
        <v>291</v>
      </c>
      <c r="I4770" s="10" t="str">
        <f>_xlfn.XLOOKUP(E4770,Country_MZ[MARKET_NODE],Country_MZ[COUNTRY_NAME])</f>
        <v>SWEDEN</v>
      </c>
      <c r="J4770" s="10" t="str">
        <f>_xlfn.XLOOKUP(A4770,Country_MZ[MARKET_NODE],Country_MZ[COUNTRY_NAME])</f>
        <v>SWEDEN</v>
      </c>
    </row>
    <row r="4771" spans="1:10" hidden="1">
      <c r="A4771" s="10" t="s">
        <v>86</v>
      </c>
      <c r="B4771" s="10" t="s">
        <v>63</v>
      </c>
      <c r="C4771" s="10" t="s">
        <v>526</v>
      </c>
      <c r="D4771" s="10">
        <v>2028</v>
      </c>
      <c r="E4771" s="10" t="s">
        <v>63</v>
      </c>
      <c r="F4771" s="10">
        <v>700</v>
      </c>
      <c r="G4771" s="10">
        <v>700</v>
      </c>
      <c r="H4771" s="10" t="s">
        <v>291</v>
      </c>
      <c r="I4771" s="10" t="str">
        <f>_xlfn.XLOOKUP(E4771,Country_MZ[MARKET_NODE],Country_MZ[COUNTRY_NAME])</f>
        <v>LITHUANIA</v>
      </c>
      <c r="J4771" s="10" t="str">
        <f>_xlfn.XLOOKUP(A4771,Country_MZ[MARKET_NODE],Country_MZ[COUNTRY_NAME])</f>
        <v>SWEDEN</v>
      </c>
    </row>
    <row r="4772" spans="1:10" hidden="1">
      <c r="A4772" s="10" t="s">
        <v>86</v>
      </c>
      <c r="B4772" s="10" t="s">
        <v>63</v>
      </c>
      <c r="C4772" s="10" t="s">
        <v>526</v>
      </c>
      <c r="D4772" s="10">
        <v>2028</v>
      </c>
      <c r="E4772" s="10" t="s">
        <v>86</v>
      </c>
      <c r="F4772" s="10">
        <v>700</v>
      </c>
      <c r="G4772" s="10">
        <v>700</v>
      </c>
      <c r="H4772" s="10" t="s">
        <v>291</v>
      </c>
      <c r="I4772" s="10" t="str">
        <f>_xlfn.XLOOKUP(E4772,Country_MZ[MARKET_NODE],Country_MZ[COUNTRY_NAME])</f>
        <v>SWEDEN</v>
      </c>
      <c r="J4772" s="10" t="str">
        <f>_xlfn.XLOOKUP(A4772,Country_MZ[MARKET_NODE],Country_MZ[COUNTRY_NAME])</f>
        <v>SWEDEN</v>
      </c>
    </row>
    <row r="4773" spans="1:10" hidden="1">
      <c r="A4773" s="10" t="s">
        <v>86</v>
      </c>
      <c r="B4773" s="10" t="s">
        <v>63</v>
      </c>
      <c r="C4773" s="10" t="s">
        <v>526</v>
      </c>
      <c r="D4773" s="10">
        <v>2029</v>
      </c>
      <c r="E4773" s="10" t="s">
        <v>63</v>
      </c>
      <c r="F4773" s="10">
        <v>700</v>
      </c>
      <c r="G4773" s="10">
        <v>700</v>
      </c>
      <c r="H4773" s="10" t="s">
        <v>291</v>
      </c>
      <c r="I4773" s="10" t="str">
        <f>_xlfn.XLOOKUP(E4773,Country_MZ[MARKET_NODE],Country_MZ[COUNTRY_NAME])</f>
        <v>LITHUANIA</v>
      </c>
      <c r="J4773" s="10" t="str">
        <f>_xlfn.XLOOKUP(A4773,Country_MZ[MARKET_NODE],Country_MZ[COUNTRY_NAME])</f>
        <v>SWEDEN</v>
      </c>
    </row>
    <row r="4774" spans="1:10" hidden="1">
      <c r="A4774" s="10" t="s">
        <v>86</v>
      </c>
      <c r="B4774" s="10" t="s">
        <v>63</v>
      </c>
      <c r="C4774" s="10" t="s">
        <v>526</v>
      </c>
      <c r="D4774" s="10">
        <v>2029</v>
      </c>
      <c r="E4774" s="10" t="s">
        <v>86</v>
      </c>
      <c r="F4774" s="10">
        <v>700</v>
      </c>
      <c r="G4774" s="10">
        <v>700</v>
      </c>
      <c r="H4774" s="10" t="s">
        <v>291</v>
      </c>
      <c r="I4774" s="10" t="str">
        <f>_xlfn.XLOOKUP(E4774,Country_MZ[MARKET_NODE],Country_MZ[COUNTRY_NAME])</f>
        <v>SWEDEN</v>
      </c>
      <c r="J4774" s="10" t="str">
        <f>_xlfn.XLOOKUP(A4774,Country_MZ[MARKET_NODE],Country_MZ[COUNTRY_NAME])</f>
        <v>SWEDEN</v>
      </c>
    </row>
    <row r="4775" spans="1:10" hidden="1">
      <c r="A4775" s="10" t="s">
        <v>86</v>
      </c>
      <c r="B4775" s="10" t="s">
        <v>63</v>
      </c>
      <c r="C4775" s="10" t="s">
        <v>526</v>
      </c>
      <c r="D4775" s="10">
        <v>2030</v>
      </c>
      <c r="E4775" s="10" t="s">
        <v>63</v>
      </c>
      <c r="F4775" s="10">
        <v>700</v>
      </c>
      <c r="G4775" s="10">
        <v>700</v>
      </c>
      <c r="H4775" s="10" t="s">
        <v>291</v>
      </c>
      <c r="I4775" s="10" t="str">
        <f>_xlfn.XLOOKUP(E4775,Country_MZ[MARKET_NODE],Country_MZ[COUNTRY_NAME])</f>
        <v>LITHUANIA</v>
      </c>
      <c r="J4775" s="10" t="str">
        <f>_xlfn.XLOOKUP(A4775,Country_MZ[MARKET_NODE],Country_MZ[COUNTRY_NAME])</f>
        <v>SWEDEN</v>
      </c>
    </row>
    <row r="4776" spans="1:10" hidden="1">
      <c r="A4776" s="10" t="s">
        <v>86</v>
      </c>
      <c r="B4776" s="10" t="s">
        <v>63</v>
      </c>
      <c r="C4776" s="10" t="s">
        <v>526</v>
      </c>
      <c r="D4776" s="10">
        <v>2030</v>
      </c>
      <c r="E4776" s="10" t="s">
        <v>86</v>
      </c>
      <c r="F4776" s="10">
        <v>700</v>
      </c>
      <c r="G4776" s="10">
        <v>700</v>
      </c>
      <c r="H4776" s="10" t="s">
        <v>291</v>
      </c>
      <c r="I4776" s="10" t="str">
        <f>_xlfn.XLOOKUP(E4776,Country_MZ[MARKET_NODE],Country_MZ[COUNTRY_NAME])</f>
        <v>SWEDEN</v>
      </c>
      <c r="J4776" s="10" t="str">
        <f>_xlfn.XLOOKUP(A4776,Country_MZ[MARKET_NODE],Country_MZ[COUNTRY_NAME])</f>
        <v>SWEDEN</v>
      </c>
    </row>
    <row r="4777" spans="1:10" hidden="1">
      <c r="A4777" s="10" t="s">
        <v>86</v>
      </c>
      <c r="B4777" s="10" t="s">
        <v>63</v>
      </c>
      <c r="C4777" s="10" t="s">
        <v>526</v>
      </c>
      <c r="D4777" s="10">
        <v>2031</v>
      </c>
      <c r="E4777" s="10" t="s">
        <v>63</v>
      </c>
      <c r="F4777" s="10">
        <v>700</v>
      </c>
      <c r="G4777" s="10">
        <v>700</v>
      </c>
      <c r="H4777" s="10" t="s">
        <v>291</v>
      </c>
      <c r="I4777" s="10" t="str">
        <f>_xlfn.XLOOKUP(E4777,Country_MZ[MARKET_NODE],Country_MZ[COUNTRY_NAME])</f>
        <v>LITHUANIA</v>
      </c>
      <c r="J4777" s="10" t="str">
        <f>_xlfn.XLOOKUP(A4777,Country_MZ[MARKET_NODE],Country_MZ[COUNTRY_NAME])</f>
        <v>SWEDEN</v>
      </c>
    </row>
    <row r="4778" spans="1:10" hidden="1">
      <c r="A4778" s="10" t="s">
        <v>86</v>
      </c>
      <c r="B4778" s="10" t="s">
        <v>63</v>
      </c>
      <c r="C4778" s="10" t="s">
        <v>526</v>
      </c>
      <c r="D4778" s="10">
        <v>2031</v>
      </c>
      <c r="E4778" s="10" t="s">
        <v>86</v>
      </c>
      <c r="F4778" s="10">
        <v>700</v>
      </c>
      <c r="G4778" s="10">
        <v>700</v>
      </c>
      <c r="H4778" s="10" t="s">
        <v>291</v>
      </c>
      <c r="I4778" s="10" t="str">
        <f>_xlfn.XLOOKUP(E4778,Country_MZ[MARKET_NODE],Country_MZ[COUNTRY_NAME])</f>
        <v>SWEDEN</v>
      </c>
      <c r="J4778" s="10" t="str">
        <f>_xlfn.XLOOKUP(A4778,Country_MZ[MARKET_NODE],Country_MZ[COUNTRY_NAME])</f>
        <v>SWEDEN</v>
      </c>
    </row>
    <row r="4779" spans="1:10" hidden="1">
      <c r="A4779" s="10" t="s">
        <v>86</v>
      </c>
      <c r="B4779" s="10" t="s">
        <v>63</v>
      </c>
      <c r="C4779" s="10" t="s">
        <v>526</v>
      </c>
      <c r="D4779" s="10">
        <v>2032</v>
      </c>
      <c r="E4779" s="10" t="s">
        <v>63</v>
      </c>
      <c r="F4779" s="10">
        <v>700</v>
      </c>
      <c r="G4779" s="10">
        <v>700</v>
      </c>
      <c r="H4779" s="10" t="s">
        <v>291</v>
      </c>
      <c r="I4779" s="10" t="str">
        <f>_xlfn.XLOOKUP(E4779,Country_MZ[MARKET_NODE],Country_MZ[COUNTRY_NAME])</f>
        <v>LITHUANIA</v>
      </c>
      <c r="J4779" s="10" t="str">
        <f>_xlfn.XLOOKUP(A4779,Country_MZ[MARKET_NODE],Country_MZ[COUNTRY_NAME])</f>
        <v>SWEDEN</v>
      </c>
    </row>
    <row r="4780" spans="1:10" hidden="1">
      <c r="A4780" s="10" t="s">
        <v>86</v>
      </c>
      <c r="B4780" s="10" t="s">
        <v>63</v>
      </c>
      <c r="C4780" s="10" t="s">
        <v>526</v>
      </c>
      <c r="D4780" s="10">
        <v>2032</v>
      </c>
      <c r="E4780" s="10" t="s">
        <v>86</v>
      </c>
      <c r="F4780" s="10">
        <v>700</v>
      </c>
      <c r="G4780" s="10">
        <v>700</v>
      </c>
      <c r="H4780" s="10" t="s">
        <v>291</v>
      </c>
      <c r="I4780" s="10" t="str">
        <f>_xlfn.XLOOKUP(E4780,Country_MZ[MARKET_NODE],Country_MZ[COUNTRY_NAME])</f>
        <v>SWEDEN</v>
      </c>
      <c r="J4780" s="10" t="str">
        <f>_xlfn.XLOOKUP(A4780,Country_MZ[MARKET_NODE],Country_MZ[COUNTRY_NAME])</f>
        <v>SWEDEN</v>
      </c>
    </row>
    <row r="4781" spans="1:10" hidden="1">
      <c r="A4781" s="10" t="s">
        <v>86</v>
      </c>
      <c r="B4781" s="10" t="s">
        <v>63</v>
      </c>
      <c r="C4781" s="10" t="s">
        <v>526</v>
      </c>
      <c r="D4781" s="10">
        <v>2033</v>
      </c>
      <c r="E4781" s="10" t="s">
        <v>63</v>
      </c>
      <c r="F4781" s="10">
        <v>700</v>
      </c>
      <c r="G4781" s="10">
        <v>700</v>
      </c>
      <c r="H4781" s="10" t="s">
        <v>291</v>
      </c>
      <c r="I4781" s="10" t="str">
        <f>_xlfn.XLOOKUP(E4781,Country_MZ[MARKET_NODE],Country_MZ[COUNTRY_NAME])</f>
        <v>LITHUANIA</v>
      </c>
      <c r="J4781" s="10" t="str">
        <f>_xlfn.XLOOKUP(A4781,Country_MZ[MARKET_NODE],Country_MZ[COUNTRY_NAME])</f>
        <v>SWEDEN</v>
      </c>
    </row>
    <row r="4782" spans="1:10" hidden="1">
      <c r="A4782" s="10" t="s">
        <v>86</v>
      </c>
      <c r="B4782" s="10" t="s">
        <v>63</v>
      </c>
      <c r="C4782" s="10" t="s">
        <v>526</v>
      </c>
      <c r="D4782" s="10">
        <v>2033</v>
      </c>
      <c r="E4782" s="10" t="s">
        <v>86</v>
      </c>
      <c r="F4782" s="10">
        <v>700</v>
      </c>
      <c r="G4782" s="10">
        <v>700</v>
      </c>
      <c r="H4782" s="10" t="s">
        <v>291</v>
      </c>
      <c r="I4782" s="10" t="str">
        <f>_xlfn.XLOOKUP(E4782,Country_MZ[MARKET_NODE],Country_MZ[COUNTRY_NAME])</f>
        <v>SWEDEN</v>
      </c>
      <c r="J4782" s="10" t="str">
        <f>_xlfn.XLOOKUP(A4782,Country_MZ[MARKET_NODE],Country_MZ[COUNTRY_NAME])</f>
        <v>SWEDEN</v>
      </c>
    </row>
    <row r="4783" spans="1:10" hidden="1">
      <c r="A4783" s="10" t="s">
        <v>86</v>
      </c>
      <c r="B4783" s="10" t="s">
        <v>63</v>
      </c>
      <c r="C4783" s="10" t="s">
        <v>526</v>
      </c>
      <c r="D4783" s="10">
        <v>2034</v>
      </c>
      <c r="E4783" s="10" t="s">
        <v>63</v>
      </c>
      <c r="F4783" s="10">
        <v>700</v>
      </c>
      <c r="G4783" s="10">
        <v>700</v>
      </c>
      <c r="H4783" s="10" t="s">
        <v>291</v>
      </c>
      <c r="I4783" s="10" t="str">
        <f>_xlfn.XLOOKUP(E4783,Country_MZ[MARKET_NODE],Country_MZ[COUNTRY_NAME])</f>
        <v>LITHUANIA</v>
      </c>
      <c r="J4783" s="10" t="str">
        <f>_xlfn.XLOOKUP(A4783,Country_MZ[MARKET_NODE],Country_MZ[COUNTRY_NAME])</f>
        <v>SWEDEN</v>
      </c>
    </row>
    <row r="4784" spans="1:10" hidden="1">
      <c r="A4784" s="10" t="s">
        <v>86</v>
      </c>
      <c r="B4784" s="10" t="s">
        <v>63</v>
      </c>
      <c r="C4784" s="10" t="s">
        <v>526</v>
      </c>
      <c r="D4784" s="10">
        <v>2034</v>
      </c>
      <c r="E4784" s="10" t="s">
        <v>86</v>
      </c>
      <c r="F4784" s="10">
        <v>700</v>
      </c>
      <c r="G4784" s="10">
        <v>700</v>
      </c>
      <c r="H4784" s="10" t="s">
        <v>291</v>
      </c>
      <c r="I4784" s="10" t="str">
        <f>_xlfn.XLOOKUP(E4784,Country_MZ[MARKET_NODE],Country_MZ[COUNTRY_NAME])</f>
        <v>SWEDEN</v>
      </c>
      <c r="J4784" s="10" t="str">
        <f>_xlfn.XLOOKUP(A4784,Country_MZ[MARKET_NODE],Country_MZ[COUNTRY_NAME])</f>
        <v>SWEDEN</v>
      </c>
    </row>
    <row r="4785" spans="1:10" hidden="1">
      <c r="A4785" s="10" t="s">
        <v>86</v>
      </c>
      <c r="B4785" s="10" t="s">
        <v>63</v>
      </c>
      <c r="C4785" s="10" t="s">
        <v>526</v>
      </c>
      <c r="D4785" s="10">
        <v>2035</v>
      </c>
      <c r="E4785" s="10" t="s">
        <v>63</v>
      </c>
      <c r="F4785" s="10">
        <v>700</v>
      </c>
      <c r="G4785" s="10">
        <v>700</v>
      </c>
      <c r="H4785" s="10" t="s">
        <v>291</v>
      </c>
      <c r="I4785" s="10" t="str">
        <f>_xlfn.XLOOKUP(E4785,Country_MZ[MARKET_NODE],Country_MZ[COUNTRY_NAME])</f>
        <v>LITHUANIA</v>
      </c>
      <c r="J4785" s="10" t="str">
        <f>_xlfn.XLOOKUP(A4785,Country_MZ[MARKET_NODE],Country_MZ[COUNTRY_NAME])</f>
        <v>SWEDEN</v>
      </c>
    </row>
    <row r="4786" spans="1:10" hidden="1">
      <c r="A4786" s="10" t="s">
        <v>86</v>
      </c>
      <c r="B4786" s="10" t="s">
        <v>63</v>
      </c>
      <c r="C4786" s="10" t="s">
        <v>526</v>
      </c>
      <c r="D4786" s="10">
        <v>2035</v>
      </c>
      <c r="E4786" s="10" t="s">
        <v>86</v>
      </c>
      <c r="F4786" s="10">
        <v>700</v>
      </c>
      <c r="G4786" s="10">
        <v>700</v>
      </c>
      <c r="H4786" s="10" t="s">
        <v>291</v>
      </c>
      <c r="I4786" s="10" t="str">
        <f>_xlfn.XLOOKUP(E4786,Country_MZ[MARKET_NODE],Country_MZ[COUNTRY_NAME])</f>
        <v>SWEDEN</v>
      </c>
      <c r="J4786" s="10" t="str">
        <f>_xlfn.XLOOKUP(A4786,Country_MZ[MARKET_NODE],Country_MZ[COUNTRY_NAME])</f>
        <v>SWEDEN</v>
      </c>
    </row>
    <row r="4787" spans="1:10" hidden="1">
      <c r="A4787" s="10" t="s">
        <v>86</v>
      </c>
      <c r="B4787" s="10" t="s">
        <v>79</v>
      </c>
      <c r="C4787" s="10" t="s">
        <v>527</v>
      </c>
      <c r="D4787" s="10">
        <v>2025</v>
      </c>
      <c r="E4787" s="10" t="s">
        <v>79</v>
      </c>
      <c r="F4787" s="10">
        <v>0</v>
      </c>
      <c r="G4787" s="10">
        <v>0</v>
      </c>
      <c r="H4787" s="10" t="s">
        <v>291</v>
      </c>
      <c r="I4787" s="10" t="str">
        <f>_xlfn.XLOOKUP(E4787,Country_MZ[MARKET_NODE],Country_MZ[COUNTRY_NAME])</f>
        <v>POLAND</v>
      </c>
      <c r="J4787" s="10" t="str">
        <f>_xlfn.XLOOKUP(A4787,Country_MZ[MARKET_NODE],Country_MZ[COUNTRY_NAME])</f>
        <v>SWEDEN</v>
      </c>
    </row>
    <row r="4788" spans="1:10" hidden="1">
      <c r="A4788" s="10" t="s">
        <v>86</v>
      </c>
      <c r="B4788" s="10" t="s">
        <v>79</v>
      </c>
      <c r="C4788" s="10" t="s">
        <v>527</v>
      </c>
      <c r="D4788" s="10">
        <v>2025</v>
      </c>
      <c r="E4788" s="10" t="s">
        <v>86</v>
      </c>
      <c r="F4788" s="10">
        <v>600</v>
      </c>
      <c r="G4788" s="10">
        <v>600</v>
      </c>
      <c r="H4788" s="10" t="s">
        <v>291</v>
      </c>
      <c r="I4788" s="10" t="str">
        <f>_xlfn.XLOOKUP(E4788,Country_MZ[MARKET_NODE],Country_MZ[COUNTRY_NAME])</f>
        <v>SWEDEN</v>
      </c>
      <c r="J4788" s="10" t="str">
        <f>_xlfn.XLOOKUP(A4788,Country_MZ[MARKET_NODE],Country_MZ[COUNTRY_NAME])</f>
        <v>SWEDEN</v>
      </c>
    </row>
    <row r="4789" spans="1:10" hidden="1">
      <c r="A4789" s="10" t="s">
        <v>86</v>
      </c>
      <c r="B4789" s="10" t="s">
        <v>79</v>
      </c>
      <c r="C4789" s="10" t="s">
        <v>527</v>
      </c>
      <c r="D4789" s="10">
        <v>2026</v>
      </c>
      <c r="E4789" s="10" t="s">
        <v>79</v>
      </c>
      <c r="F4789" s="10">
        <v>600</v>
      </c>
      <c r="G4789" s="10">
        <v>600</v>
      </c>
      <c r="H4789" s="10" t="s">
        <v>291</v>
      </c>
      <c r="I4789" s="10" t="str">
        <f>_xlfn.XLOOKUP(E4789,Country_MZ[MARKET_NODE],Country_MZ[COUNTRY_NAME])</f>
        <v>POLAND</v>
      </c>
      <c r="J4789" s="10" t="str">
        <f>_xlfn.XLOOKUP(A4789,Country_MZ[MARKET_NODE],Country_MZ[COUNTRY_NAME])</f>
        <v>SWEDEN</v>
      </c>
    </row>
    <row r="4790" spans="1:10" hidden="1">
      <c r="A4790" s="10" t="s">
        <v>86</v>
      </c>
      <c r="B4790" s="10" t="s">
        <v>79</v>
      </c>
      <c r="C4790" s="10" t="s">
        <v>527</v>
      </c>
      <c r="D4790" s="10">
        <v>2026</v>
      </c>
      <c r="E4790" s="10" t="s">
        <v>86</v>
      </c>
      <c r="F4790" s="10">
        <v>600</v>
      </c>
      <c r="G4790" s="10">
        <v>600</v>
      </c>
      <c r="H4790" s="10" t="s">
        <v>291</v>
      </c>
      <c r="I4790" s="10" t="str">
        <f>_xlfn.XLOOKUP(E4790,Country_MZ[MARKET_NODE],Country_MZ[COUNTRY_NAME])</f>
        <v>SWEDEN</v>
      </c>
      <c r="J4790" s="10" t="str">
        <f>_xlfn.XLOOKUP(A4790,Country_MZ[MARKET_NODE],Country_MZ[COUNTRY_NAME])</f>
        <v>SWEDEN</v>
      </c>
    </row>
    <row r="4791" spans="1:10" hidden="1">
      <c r="A4791" s="10" t="s">
        <v>86</v>
      </c>
      <c r="B4791" s="10" t="s">
        <v>79</v>
      </c>
      <c r="C4791" s="10" t="s">
        <v>527</v>
      </c>
      <c r="D4791" s="10">
        <v>2027</v>
      </c>
      <c r="E4791" s="10" t="s">
        <v>79</v>
      </c>
      <c r="F4791" s="10">
        <v>600</v>
      </c>
      <c r="G4791" s="10">
        <v>600</v>
      </c>
      <c r="H4791" s="10" t="s">
        <v>291</v>
      </c>
      <c r="I4791" s="10" t="str">
        <f>_xlfn.XLOOKUP(E4791,Country_MZ[MARKET_NODE],Country_MZ[COUNTRY_NAME])</f>
        <v>POLAND</v>
      </c>
      <c r="J4791" s="10" t="str">
        <f>_xlfn.XLOOKUP(A4791,Country_MZ[MARKET_NODE],Country_MZ[COUNTRY_NAME])</f>
        <v>SWEDEN</v>
      </c>
    </row>
    <row r="4792" spans="1:10" hidden="1">
      <c r="A4792" s="10" t="s">
        <v>86</v>
      </c>
      <c r="B4792" s="10" t="s">
        <v>79</v>
      </c>
      <c r="C4792" s="10" t="s">
        <v>527</v>
      </c>
      <c r="D4792" s="10">
        <v>2027</v>
      </c>
      <c r="E4792" s="10" t="s">
        <v>86</v>
      </c>
      <c r="F4792" s="10">
        <v>600</v>
      </c>
      <c r="G4792" s="10">
        <v>600</v>
      </c>
      <c r="H4792" s="10" t="s">
        <v>291</v>
      </c>
      <c r="I4792" s="10" t="str">
        <f>_xlfn.XLOOKUP(E4792,Country_MZ[MARKET_NODE],Country_MZ[COUNTRY_NAME])</f>
        <v>SWEDEN</v>
      </c>
      <c r="J4792" s="10" t="str">
        <f>_xlfn.XLOOKUP(A4792,Country_MZ[MARKET_NODE],Country_MZ[COUNTRY_NAME])</f>
        <v>SWEDEN</v>
      </c>
    </row>
    <row r="4793" spans="1:10" hidden="1">
      <c r="A4793" s="10" t="s">
        <v>86</v>
      </c>
      <c r="B4793" s="10" t="s">
        <v>79</v>
      </c>
      <c r="C4793" s="10" t="s">
        <v>527</v>
      </c>
      <c r="D4793" s="10">
        <v>2028</v>
      </c>
      <c r="E4793" s="10" t="s">
        <v>79</v>
      </c>
      <c r="F4793" s="10">
        <v>600</v>
      </c>
      <c r="G4793" s="10">
        <v>600</v>
      </c>
      <c r="H4793" s="10" t="s">
        <v>291</v>
      </c>
      <c r="I4793" s="10" t="str">
        <f>_xlfn.XLOOKUP(E4793,Country_MZ[MARKET_NODE],Country_MZ[COUNTRY_NAME])</f>
        <v>POLAND</v>
      </c>
      <c r="J4793" s="10" t="str">
        <f>_xlfn.XLOOKUP(A4793,Country_MZ[MARKET_NODE],Country_MZ[COUNTRY_NAME])</f>
        <v>SWEDEN</v>
      </c>
    </row>
    <row r="4794" spans="1:10" hidden="1">
      <c r="A4794" s="10" t="s">
        <v>86</v>
      </c>
      <c r="B4794" s="10" t="s">
        <v>79</v>
      </c>
      <c r="C4794" s="10" t="s">
        <v>527</v>
      </c>
      <c r="D4794" s="10">
        <v>2028</v>
      </c>
      <c r="E4794" s="10" t="s">
        <v>86</v>
      </c>
      <c r="F4794" s="10">
        <v>600</v>
      </c>
      <c r="G4794" s="10">
        <v>600</v>
      </c>
      <c r="H4794" s="10" t="s">
        <v>291</v>
      </c>
      <c r="I4794" s="10" t="str">
        <f>_xlfn.XLOOKUP(E4794,Country_MZ[MARKET_NODE],Country_MZ[COUNTRY_NAME])</f>
        <v>SWEDEN</v>
      </c>
      <c r="J4794" s="10" t="str">
        <f>_xlfn.XLOOKUP(A4794,Country_MZ[MARKET_NODE],Country_MZ[COUNTRY_NAME])</f>
        <v>SWEDEN</v>
      </c>
    </row>
    <row r="4795" spans="1:10" hidden="1">
      <c r="A4795" s="10" t="s">
        <v>86</v>
      </c>
      <c r="B4795" s="10" t="s">
        <v>79</v>
      </c>
      <c r="C4795" s="10" t="s">
        <v>527</v>
      </c>
      <c r="D4795" s="10">
        <v>2029</v>
      </c>
      <c r="E4795" s="10" t="s">
        <v>79</v>
      </c>
      <c r="F4795" s="10">
        <v>600</v>
      </c>
      <c r="G4795" s="10">
        <v>600</v>
      </c>
      <c r="H4795" s="10" t="s">
        <v>291</v>
      </c>
      <c r="I4795" s="10" t="str">
        <f>_xlfn.XLOOKUP(E4795,Country_MZ[MARKET_NODE],Country_MZ[COUNTRY_NAME])</f>
        <v>POLAND</v>
      </c>
      <c r="J4795" s="10" t="str">
        <f>_xlfn.XLOOKUP(A4795,Country_MZ[MARKET_NODE],Country_MZ[COUNTRY_NAME])</f>
        <v>SWEDEN</v>
      </c>
    </row>
    <row r="4796" spans="1:10" hidden="1">
      <c r="A4796" s="10" t="s">
        <v>86</v>
      </c>
      <c r="B4796" s="10" t="s">
        <v>79</v>
      </c>
      <c r="C4796" s="10" t="s">
        <v>527</v>
      </c>
      <c r="D4796" s="10">
        <v>2029</v>
      </c>
      <c r="E4796" s="10" t="s">
        <v>86</v>
      </c>
      <c r="F4796" s="10">
        <v>600</v>
      </c>
      <c r="G4796" s="10">
        <v>600</v>
      </c>
      <c r="H4796" s="10" t="s">
        <v>291</v>
      </c>
      <c r="I4796" s="10" t="str">
        <f>_xlfn.XLOOKUP(E4796,Country_MZ[MARKET_NODE],Country_MZ[COUNTRY_NAME])</f>
        <v>SWEDEN</v>
      </c>
      <c r="J4796" s="10" t="str">
        <f>_xlfn.XLOOKUP(A4796,Country_MZ[MARKET_NODE],Country_MZ[COUNTRY_NAME])</f>
        <v>SWEDEN</v>
      </c>
    </row>
    <row r="4797" spans="1:10" hidden="1">
      <c r="A4797" s="10" t="s">
        <v>86</v>
      </c>
      <c r="B4797" s="10" t="s">
        <v>79</v>
      </c>
      <c r="C4797" s="10" t="s">
        <v>527</v>
      </c>
      <c r="D4797" s="10">
        <v>2030</v>
      </c>
      <c r="E4797" s="10" t="s">
        <v>79</v>
      </c>
      <c r="F4797" s="10">
        <v>600</v>
      </c>
      <c r="G4797" s="10">
        <v>600</v>
      </c>
      <c r="H4797" s="10" t="s">
        <v>291</v>
      </c>
      <c r="I4797" s="10" t="str">
        <f>_xlfn.XLOOKUP(E4797,Country_MZ[MARKET_NODE],Country_MZ[COUNTRY_NAME])</f>
        <v>POLAND</v>
      </c>
      <c r="J4797" s="10" t="str">
        <f>_xlfn.XLOOKUP(A4797,Country_MZ[MARKET_NODE],Country_MZ[COUNTRY_NAME])</f>
        <v>SWEDEN</v>
      </c>
    </row>
    <row r="4798" spans="1:10" hidden="1">
      <c r="A4798" s="10" t="s">
        <v>86</v>
      </c>
      <c r="B4798" s="10" t="s">
        <v>79</v>
      </c>
      <c r="C4798" s="10" t="s">
        <v>527</v>
      </c>
      <c r="D4798" s="10">
        <v>2030</v>
      </c>
      <c r="E4798" s="10" t="s">
        <v>86</v>
      </c>
      <c r="F4798" s="10">
        <v>600</v>
      </c>
      <c r="G4798" s="10">
        <v>600</v>
      </c>
      <c r="H4798" s="10" t="s">
        <v>291</v>
      </c>
      <c r="I4798" s="10" t="str">
        <f>_xlfn.XLOOKUP(E4798,Country_MZ[MARKET_NODE],Country_MZ[COUNTRY_NAME])</f>
        <v>SWEDEN</v>
      </c>
      <c r="J4798" s="10" t="str">
        <f>_xlfn.XLOOKUP(A4798,Country_MZ[MARKET_NODE],Country_MZ[COUNTRY_NAME])</f>
        <v>SWEDEN</v>
      </c>
    </row>
    <row r="4799" spans="1:10" hidden="1">
      <c r="A4799" s="10" t="s">
        <v>86</v>
      </c>
      <c r="B4799" s="10" t="s">
        <v>79</v>
      </c>
      <c r="C4799" s="10" t="s">
        <v>527</v>
      </c>
      <c r="D4799" s="10">
        <v>2031</v>
      </c>
      <c r="E4799" s="10" t="s">
        <v>79</v>
      </c>
      <c r="F4799" s="10">
        <v>600</v>
      </c>
      <c r="G4799" s="10">
        <v>600</v>
      </c>
      <c r="H4799" s="10" t="s">
        <v>291</v>
      </c>
      <c r="I4799" s="10" t="str">
        <f>_xlfn.XLOOKUP(E4799,Country_MZ[MARKET_NODE],Country_MZ[COUNTRY_NAME])</f>
        <v>POLAND</v>
      </c>
      <c r="J4799" s="10" t="str">
        <f>_xlfn.XLOOKUP(A4799,Country_MZ[MARKET_NODE],Country_MZ[COUNTRY_NAME])</f>
        <v>SWEDEN</v>
      </c>
    </row>
    <row r="4800" spans="1:10" hidden="1">
      <c r="A4800" s="10" t="s">
        <v>86</v>
      </c>
      <c r="B4800" s="10" t="s">
        <v>79</v>
      </c>
      <c r="C4800" s="10" t="s">
        <v>527</v>
      </c>
      <c r="D4800" s="10">
        <v>2031</v>
      </c>
      <c r="E4800" s="10" t="s">
        <v>86</v>
      </c>
      <c r="F4800" s="10">
        <v>600</v>
      </c>
      <c r="G4800" s="10">
        <v>600</v>
      </c>
      <c r="H4800" s="10" t="s">
        <v>291</v>
      </c>
      <c r="I4800" s="10" t="str">
        <f>_xlfn.XLOOKUP(E4800,Country_MZ[MARKET_NODE],Country_MZ[COUNTRY_NAME])</f>
        <v>SWEDEN</v>
      </c>
      <c r="J4800" s="10" t="str">
        <f>_xlfn.XLOOKUP(A4800,Country_MZ[MARKET_NODE],Country_MZ[COUNTRY_NAME])</f>
        <v>SWEDEN</v>
      </c>
    </row>
    <row r="4801" spans="1:10" hidden="1">
      <c r="A4801" s="10" t="s">
        <v>86</v>
      </c>
      <c r="B4801" s="10" t="s">
        <v>79</v>
      </c>
      <c r="C4801" s="10" t="s">
        <v>527</v>
      </c>
      <c r="D4801" s="10">
        <v>2032</v>
      </c>
      <c r="E4801" s="10" t="s">
        <v>79</v>
      </c>
      <c r="F4801" s="10">
        <v>600</v>
      </c>
      <c r="G4801" s="10">
        <v>600</v>
      </c>
      <c r="H4801" s="10" t="s">
        <v>291</v>
      </c>
      <c r="I4801" s="10" t="str">
        <f>_xlfn.XLOOKUP(E4801,Country_MZ[MARKET_NODE],Country_MZ[COUNTRY_NAME])</f>
        <v>POLAND</v>
      </c>
      <c r="J4801" s="10" t="str">
        <f>_xlfn.XLOOKUP(A4801,Country_MZ[MARKET_NODE],Country_MZ[COUNTRY_NAME])</f>
        <v>SWEDEN</v>
      </c>
    </row>
    <row r="4802" spans="1:10" hidden="1">
      <c r="A4802" s="10" t="s">
        <v>86</v>
      </c>
      <c r="B4802" s="10" t="s">
        <v>79</v>
      </c>
      <c r="C4802" s="10" t="s">
        <v>527</v>
      </c>
      <c r="D4802" s="10">
        <v>2032</v>
      </c>
      <c r="E4802" s="10" t="s">
        <v>86</v>
      </c>
      <c r="F4802" s="10">
        <v>600</v>
      </c>
      <c r="G4802" s="10">
        <v>600</v>
      </c>
      <c r="H4802" s="10" t="s">
        <v>291</v>
      </c>
      <c r="I4802" s="10" t="str">
        <f>_xlfn.XLOOKUP(E4802,Country_MZ[MARKET_NODE],Country_MZ[COUNTRY_NAME])</f>
        <v>SWEDEN</v>
      </c>
      <c r="J4802" s="10" t="str">
        <f>_xlfn.XLOOKUP(A4802,Country_MZ[MARKET_NODE],Country_MZ[COUNTRY_NAME])</f>
        <v>SWEDEN</v>
      </c>
    </row>
    <row r="4803" spans="1:10" hidden="1">
      <c r="A4803" s="10" t="s">
        <v>86</v>
      </c>
      <c r="B4803" s="10" t="s">
        <v>79</v>
      </c>
      <c r="C4803" s="10" t="s">
        <v>527</v>
      </c>
      <c r="D4803" s="10">
        <v>2033</v>
      </c>
      <c r="E4803" s="10" t="s">
        <v>79</v>
      </c>
      <c r="F4803" s="10">
        <v>600</v>
      </c>
      <c r="G4803" s="10">
        <v>600</v>
      </c>
      <c r="H4803" s="10" t="s">
        <v>291</v>
      </c>
      <c r="I4803" s="10" t="str">
        <f>_xlfn.XLOOKUP(E4803,Country_MZ[MARKET_NODE],Country_MZ[COUNTRY_NAME])</f>
        <v>POLAND</v>
      </c>
      <c r="J4803" s="10" t="str">
        <f>_xlfn.XLOOKUP(A4803,Country_MZ[MARKET_NODE],Country_MZ[COUNTRY_NAME])</f>
        <v>SWEDEN</v>
      </c>
    </row>
    <row r="4804" spans="1:10" hidden="1">
      <c r="A4804" s="10" t="s">
        <v>86</v>
      </c>
      <c r="B4804" s="10" t="s">
        <v>79</v>
      </c>
      <c r="C4804" s="10" t="s">
        <v>527</v>
      </c>
      <c r="D4804" s="10">
        <v>2033</v>
      </c>
      <c r="E4804" s="10" t="s">
        <v>86</v>
      </c>
      <c r="F4804" s="10">
        <v>600</v>
      </c>
      <c r="G4804" s="10">
        <v>600</v>
      </c>
      <c r="H4804" s="10" t="s">
        <v>291</v>
      </c>
      <c r="I4804" s="10" t="str">
        <f>_xlfn.XLOOKUP(E4804,Country_MZ[MARKET_NODE],Country_MZ[COUNTRY_NAME])</f>
        <v>SWEDEN</v>
      </c>
      <c r="J4804" s="10" t="str">
        <f>_xlfn.XLOOKUP(A4804,Country_MZ[MARKET_NODE],Country_MZ[COUNTRY_NAME])</f>
        <v>SWEDEN</v>
      </c>
    </row>
    <row r="4805" spans="1:10" hidden="1">
      <c r="A4805" s="10" t="s">
        <v>86</v>
      </c>
      <c r="B4805" s="10" t="s">
        <v>79</v>
      </c>
      <c r="C4805" s="10" t="s">
        <v>527</v>
      </c>
      <c r="D4805" s="10">
        <v>2034</v>
      </c>
      <c r="E4805" s="10" t="s">
        <v>79</v>
      </c>
      <c r="F4805" s="10">
        <v>600</v>
      </c>
      <c r="G4805" s="10">
        <v>600</v>
      </c>
      <c r="H4805" s="10" t="s">
        <v>291</v>
      </c>
      <c r="I4805" s="10" t="str">
        <f>_xlfn.XLOOKUP(E4805,Country_MZ[MARKET_NODE],Country_MZ[COUNTRY_NAME])</f>
        <v>POLAND</v>
      </c>
      <c r="J4805" s="10" t="str">
        <f>_xlfn.XLOOKUP(A4805,Country_MZ[MARKET_NODE],Country_MZ[COUNTRY_NAME])</f>
        <v>SWEDEN</v>
      </c>
    </row>
    <row r="4806" spans="1:10" hidden="1">
      <c r="A4806" s="10" t="s">
        <v>86</v>
      </c>
      <c r="B4806" s="10" t="s">
        <v>79</v>
      </c>
      <c r="C4806" s="10" t="s">
        <v>527</v>
      </c>
      <c r="D4806" s="10">
        <v>2034</v>
      </c>
      <c r="E4806" s="10" t="s">
        <v>86</v>
      </c>
      <c r="F4806" s="10">
        <v>600</v>
      </c>
      <c r="G4806" s="10">
        <v>600</v>
      </c>
      <c r="H4806" s="10" t="s">
        <v>291</v>
      </c>
      <c r="I4806" s="10" t="str">
        <f>_xlfn.XLOOKUP(E4806,Country_MZ[MARKET_NODE],Country_MZ[COUNTRY_NAME])</f>
        <v>SWEDEN</v>
      </c>
      <c r="J4806" s="10" t="str">
        <f>_xlfn.XLOOKUP(A4806,Country_MZ[MARKET_NODE],Country_MZ[COUNTRY_NAME])</f>
        <v>SWEDEN</v>
      </c>
    </row>
    <row r="4807" spans="1:10" hidden="1">
      <c r="A4807" s="10" t="s">
        <v>86</v>
      </c>
      <c r="B4807" s="10" t="s">
        <v>79</v>
      </c>
      <c r="C4807" s="10" t="s">
        <v>527</v>
      </c>
      <c r="D4807" s="10">
        <v>2035</v>
      </c>
      <c r="E4807" s="10" t="s">
        <v>79</v>
      </c>
      <c r="F4807" s="10">
        <v>600</v>
      </c>
      <c r="G4807" s="10">
        <v>600</v>
      </c>
      <c r="H4807" s="10" t="s">
        <v>291</v>
      </c>
      <c r="I4807" s="10" t="str">
        <f>_xlfn.XLOOKUP(E4807,Country_MZ[MARKET_NODE],Country_MZ[COUNTRY_NAME])</f>
        <v>POLAND</v>
      </c>
      <c r="J4807" s="10" t="str">
        <f>_xlfn.XLOOKUP(A4807,Country_MZ[MARKET_NODE],Country_MZ[COUNTRY_NAME])</f>
        <v>SWEDEN</v>
      </c>
    </row>
    <row r="4808" spans="1:10" hidden="1">
      <c r="A4808" s="10" t="s">
        <v>86</v>
      </c>
      <c r="B4808" s="10" t="s">
        <v>79</v>
      </c>
      <c r="C4808" s="10" t="s">
        <v>527</v>
      </c>
      <c r="D4808" s="10">
        <v>2035</v>
      </c>
      <c r="E4808" s="10" t="s">
        <v>86</v>
      </c>
      <c r="F4808" s="10">
        <v>600</v>
      </c>
      <c r="G4808" s="10">
        <v>600</v>
      </c>
      <c r="H4808" s="10" t="s">
        <v>291</v>
      </c>
      <c r="I4808" s="10" t="str">
        <f>_xlfn.XLOOKUP(E4808,Country_MZ[MARKET_NODE],Country_MZ[COUNTRY_NAME])</f>
        <v>SWEDEN</v>
      </c>
      <c r="J4808" s="10" t="str">
        <f>_xlfn.XLOOKUP(A4808,Country_MZ[MARKET_NODE],Country_MZ[COUNTRY_NAME])</f>
        <v>SWEDEN</v>
      </c>
    </row>
    <row r="4809" spans="1:10" hidden="1">
      <c r="A4809" s="10" t="s">
        <v>86</v>
      </c>
      <c r="B4809" s="10" t="s">
        <v>85</v>
      </c>
      <c r="C4809" s="10" t="s">
        <v>528</v>
      </c>
      <c r="D4809" s="10">
        <v>2025</v>
      </c>
      <c r="E4809" s="10" t="s">
        <v>85</v>
      </c>
      <c r="F4809" s="10">
        <v>2800</v>
      </c>
      <c r="G4809" s="10">
        <v>2800</v>
      </c>
      <c r="H4809" s="10" t="s">
        <v>291</v>
      </c>
      <c r="I4809" s="10" t="str">
        <f>_xlfn.XLOOKUP(E4809,Country_MZ[MARKET_NODE],Country_MZ[COUNTRY_NAME])</f>
        <v>SWEDEN</v>
      </c>
      <c r="J4809" s="10" t="str">
        <f>_xlfn.XLOOKUP(A4809,Country_MZ[MARKET_NODE],Country_MZ[COUNTRY_NAME])</f>
        <v>SWEDEN</v>
      </c>
    </row>
    <row r="4810" spans="1:10" hidden="1">
      <c r="A4810" s="10" t="s">
        <v>86</v>
      </c>
      <c r="B4810" s="10" t="s">
        <v>85</v>
      </c>
      <c r="C4810" s="10" t="s">
        <v>528</v>
      </c>
      <c r="D4810" s="10">
        <v>2025</v>
      </c>
      <c r="E4810" s="10" t="s">
        <v>86</v>
      </c>
      <c r="F4810" s="10">
        <v>2800</v>
      </c>
      <c r="G4810" s="10">
        <v>2800</v>
      </c>
      <c r="H4810" s="10" t="s">
        <v>291</v>
      </c>
      <c r="I4810" s="10" t="str">
        <f>_xlfn.XLOOKUP(E4810,Country_MZ[MARKET_NODE],Country_MZ[COUNTRY_NAME])</f>
        <v>SWEDEN</v>
      </c>
      <c r="J4810" s="10" t="str">
        <f>_xlfn.XLOOKUP(A4810,Country_MZ[MARKET_NODE],Country_MZ[COUNTRY_NAME])</f>
        <v>SWEDEN</v>
      </c>
    </row>
    <row r="4811" spans="1:10" hidden="1">
      <c r="A4811" s="10" t="s">
        <v>86</v>
      </c>
      <c r="B4811" s="10" t="s">
        <v>85</v>
      </c>
      <c r="C4811" s="10" t="s">
        <v>528</v>
      </c>
      <c r="D4811" s="10">
        <v>2026</v>
      </c>
      <c r="E4811" s="10" t="s">
        <v>85</v>
      </c>
      <c r="F4811" s="10">
        <v>2800</v>
      </c>
      <c r="G4811" s="10">
        <v>2800</v>
      </c>
      <c r="H4811" s="10" t="s">
        <v>291</v>
      </c>
      <c r="I4811" s="10" t="str">
        <f>_xlfn.XLOOKUP(E4811,Country_MZ[MARKET_NODE],Country_MZ[COUNTRY_NAME])</f>
        <v>SWEDEN</v>
      </c>
      <c r="J4811" s="10" t="str">
        <f>_xlfn.XLOOKUP(A4811,Country_MZ[MARKET_NODE],Country_MZ[COUNTRY_NAME])</f>
        <v>SWEDEN</v>
      </c>
    </row>
    <row r="4812" spans="1:10" hidden="1">
      <c r="A4812" s="10" t="s">
        <v>86</v>
      </c>
      <c r="B4812" s="10" t="s">
        <v>85</v>
      </c>
      <c r="C4812" s="10" t="s">
        <v>528</v>
      </c>
      <c r="D4812" s="10">
        <v>2026</v>
      </c>
      <c r="E4812" s="10" t="s">
        <v>86</v>
      </c>
      <c r="F4812" s="10">
        <v>2800</v>
      </c>
      <c r="G4812" s="10">
        <v>2800</v>
      </c>
      <c r="H4812" s="10" t="s">
        <v>291</v>
      </c>
      <c r="I4812" s="10" t="str">
        <f>_xlfn.XLOOKUP(E4812,Country_MZ[MARKET_NODE],Country_MZ[COUNTRY_NAME])</f>
        <v>SWEDEN</v>
      </c>
      <c r="J4812" s="10" t="str">
        <f>_xlfn.XLOOKUP(A4812,Country_MZ[MARKET_NODE],Country_MZ[COUNTRY_NAME])</f>
        <v>SWEDEN</v>
      </c>
    </row>
    <row r="4813" spans="1:10" hidden="1">
      <c r="A4813" s="10" t="s">
        <v>86</v>
      </c>
      <c r="B4813" s="10" t="s">
        <v>85</v>
      </c>
      <c r="C4813" s="10" t="s">
        <v>528</v>
      </c>
      <c r="D4813" s="10">
        <v>2027</v>
      </c>
      <c r="E4813" s="10" t="s">
        <v>85</v>
      </c>
      <c r="F4813" s="10">
        <v>2800</v>
      </c>
      <c r="G4813" s="10">
        <v>2800</v>
      </c>
      <c r="H4813" s="10" t="s">
        <v>291</v>
      </c>
      <c r="I4813" s="10" t="str">
        <f>_xlfn.XLOOKUP(E4813,Country_MZ[MARKET_NODE],Country_MZ[COUNTRY_NAME])</f>
        <v>SWEDEN</v>
      </c>
      <c r="J4813" s="10" t="str">
        <f>_xlfn.XLOOKUP(A4813,Country_MZ[MARKET_NODE],Country_MZ[COUNTRY_NAME])</f>
        <v>SWEDEN</v>
      </c>
    </row>
    <row r="4814" spans="1:10" hidden="1">
      <c r="A4814" s="10" t="s">
        <v>86</v>
      </c>
      <c r="B4814" s="10" t="s">
        <v>85</v>
      </c>
      <c r="C4814" s="10" t="s">
        <v>528</v>
      </c>
      <c r="D4814" s="10">
        <v>2027</v>
      </c>
      <c r="E4814" s="10" t="s">
        <v>86</v>
      </c>
      <c r="F4814" s="10">
        <v>2800</v>
      </c>
      <c r="G4814" s="10">
        <v>2800</v>
      </c>
      <c r="H4814" s="10" t="s">
        <v>291</v>
      </c>
      <c r="I4814" s="10" t="str">
        <f>_xlfn.XLOOKUP(E4814,Country_MZ[MARKET_NODE],Country_MZ[COUNTRY_NAME])</f>
        <v>SWEDEN</v>
      </c>
      <c r="J4814" s="10" t="str">
        <f>_xlfn.XLOOKUP(A4814,Country_MZ[MARKET_NODE],Country_MZ[COUNTRY_NAME])</f>
        <v>SWEDEN</v>
      </c>
    </row>
    <row r="4815" spans="1:10" hidden="1">
      <c r="A4815" s="10" t="s">
        <v>86</v>
      </c>
      <c r="B4815" s="10" t="s">
        <v>85</v>
      </c>
      <c r="C4815" s="10" t="s">
        <v>528</v>
      </c>
      <c r="D4815" s="10">
        <v>2028</v>
      </c>
      <c r="E4815" s="10" t="s">
        <v>85</v>
      </c>
      <c r="F4815" s="10">
        <v>2800</v>
      </c>
      <c r="G4815" s="10">
        <v>2800</v>
      </c>
      <c r="H4815" s="10" t="s">
        <v>291</v>
      </c>
      <c r="I4815" s="10" t="str">
        <f>_xlfn.XLOOKUP(E4815,Country_MZ[MARKET_NODE],Country_MZ[COUNTRY_NAME])</f>
        <v>SWEDEN</v>
      </c>
      <c r="J4815" s="10" t="str">
        <f>_xlfn.XLOOKUP(A4815,Country_MZ[MARKET_NODE],Country_MZ[COUNTRY_NAME])</f>
        <v>SWEDEN</v>
      </c>
    </row>
    <row r="4816" spans="1:10" hidden="1">
      <c r="A4816" s="10" t="s">
        <v>86</v>
      </c>
      <c r="B4816" s="10" t="s">
        <v>85</v>
      </c>
      <c r="C4816" s="10" t="s">
        <v>528</v>
      </c>
      <c r="D4816" s="10">
        <v>2028</v>
      </c>
      <c r="E4816" s="10" t="s">
        <v>86</v>
      </c>
      <c r="F4816" s="10">
        <v>2800</v>
      </c>
      <c r="G4816" s="10">
        <v>2800</v>
      </c>
      <c r="H4816" s="10" t="s">
        <v>291</v>
      </c>
      <c r="I4816" s="10" t="str">
        <f>_xlfn.XLOOKUP(E4816,Country_MZ[MARKET_NODE],Country_MZ[COUNTRY_NAME])</f>
        <v>SWEDEN</v>
      </c>
      <c r="J4816" s="10" t="str">
        <f>_xlfn.XLOOKUP(A4816,Country_MZ[MARKET_NODE],Country_MZ[COUNTRY_NAME])</f>
        <v>SWEDEN</v>
      </c>
    </row>
    <row r="4817" spans="1:10" hidden="1">
      <c r="A4817" s="10" t="s">
        <v>86</v>
      </c>
      <c r="B4817" s="10" t="s">
        <v>85</v>
      </c>
      <c r="C4817" s="10" t="s">
        <v>528</v>
      </c>
      <c r="D4817" s="10">
        <v>2029</v>
      </c>
      <c r="E4817" s="10" t="s">
        <v>85</v>
      </c>
      <c r="F4817" s="10">
        <v>2800</v>
      </c>
      <c r="G4817" s="10">
        <v>2800</v>
      </c>
      <c r="H4817" s="10" t="s">
        <v>291</v>
      </c>
      <c r="I4817" s="10" t="str">
        <f>_xlfn.XLOOKUP(E4817,Country_MZ[MARKET_NODE],Country_MZ[COUNTRY_NAME])</f>
        <v>SWEDEN</v>
      </c>
      <c r="J4817" s="10" t="str">
        <f>_xlfn.XLOOKUP(A4817,Country_MZ[MARKET_NODE],Country_MZ[COUNTRY_NAME])</f>
        <v>SWEDEN</v>
      </c>
    </row>
    <row r="4818" spans="1:10" hidden="1">
      <c r="A4818" s="10" t="s">
        <v>86</v>
      </c>
      <c r="B4818" s="10" t="s">
        <v>85</v>
      </c>
      <c r="C4818" s="10" t="s">
        <v>528</v>
      </c>
      <c r="D4818" s="10">
        <v>2029</v>
      </c>
      <c r="E4818" s="10" t="s">
        <v>86</v>
      </c>
      <c r="F4818" s="10">
        <v>2800</v>
      </c>
      <c r="G4818" s="10">
        <v>2800</v>
      </c>
      <c r="H4818" s="10" t="s">
        <v>291</v>
      </c>
      <c r="I4818" s="10" t="str">
        <f>_xlfn.XLOOKUP(E4818,Country_MZ[MARKET_NODE],Country_MZ[COUNTRY_NAME])</f>
        <v>SWEDEN</v>
      </c>
      <c r="J4818" s="10" t="str">
        <f>_xlfn.XLOOKUP(A4818,Country_MZ[MARKET_NODE],Country_MZ[COUNTRY_NAME])</f>
        <v>SWEDEN</v>
      </c>
    </row>
    <row r="4819" spans="1:10" hidden="1">
      <c r="A4819" s="10" t="s">
        <v>86</v>
      </c>
      <c r="B4819" s="10" t="s">
        <v>85</v>
      </c>
      <c r="C4819" s="10" t="s">
        <v>528</v>
      </c>
      <c r="D4819" s="10">
        <v>2030</v>
      </c>
      <c r="E4819" s="10" t="s">
        <v>85</v>
      </c>
      <c r="F4819" s="10">
        <v>2800</v>
      </c>
      <c r="G4819" s="10">
        <v>2800</v>
      </c>
      <c r="H4819" s="10" t="s">
        <v>291</v>
      </c>
      <c r="I4819" s="10" t="str">
        <f>_xlfn.XLOOKUP(E4819,Country_MZ[MARKET_NODE],Country_MZ[COUNTRY_NAME])</f>
        <v>SWEDEN</v>
      </c>
      <c r="J4819" s="10" t="str">
        <f>_xlfn.XLOOKUP(A4819,Country_MZ[MARKET_NODE],Country_MZ[COUNTRY_NAME])</f>
        <v>SWEDEN</v>
      </c>
    </row>
    <row r="4820" spans="1:10" hidden="1">
      <c r="A4820" s="10" t="s">
        <v>86</v>
      </c>
      <c r="B4820" s="10" t="s">
        <v>85</v>
      </c>
      <c r="C4820" s="10" t="s">
        <v>528</v>
      </c>
      <c r="D4820" s="10">
        <v>2030</v>
      </c>
      <c r="E4820" s="10" t="s">
        <v>86</v>
      </c>
      <c r="F4820" s="10">
        <v>2800</v>
      </c>
      <c r="G4820" s="10">
        <v>2800</v>
      </c>
      <c r="H4820" s="10" t="s">
        <v>291</v>
      </c>
      <c r="I4820" s="10" t="str">
        <f>_xlfn.XLOOKUP(E4820,Country_MZ[MARKET_NODE],Country_MZ[COUNTRY_NAME])</f>
        <v>SWEDEN</v>
      </c>
      <c r="J4820" s="10" t="str">
        <f>_xlfn.XLOOKUP(A4820,Country_MZ[MARKET_NODE],Country_MZ[COUNTRY_NAME])</f>
        <v>SWEDEN</v>
      </c>
    </row>
    <row r="4821" spans="1:10" hidden="1">
      <c r="A4821" s="10" t="s">
        <v>86</v>
      </c>
      <c r="B4821" s="10" t="s">
        <v>85</v>
      </c>
      <c r="C4821" s="10" t="s">
        <v>528</v>
      </c>
      <c r="D4821" s="10">
        <v>2031</v>
      </c>
      <c r="E4821" s="10" t="s">
        <v>85</v>
      </c>
      <c r="F4821" s="10">
        <v>2800</v>
      </c>
      <c r="G4821" s="10">
        <v>2800</v>
      </c>
      <c r="H4821" s="10" t="s">
        <v>291</v>
      </c>
      <c r="I4821" s="10" t="str">
        <f>_xlfn.XLOOKUP(E4821,Country_MZ[MARKET_NODE],Country_MZ[COUNTRY_NAME])</f>
        <v>SWEDEN</v>
      </c>
      <c r="J4821" s="10" t="str">
        <f>_xlfn.XLOOKUP(A4821,Country_MZ[MARKET_NODE],Country_MZ[COUNTRY_NAME])</f>
        <v>SWEDEN</v>
      </c>
    </row>
    <row r="4822" spans="1:10" hidden="1">
      <c r="A4822" s="10" t="s">
        <v>86</v>
      </c>
      <c r="B4822" s="10" t="s">
        <v>85</v>
      </c>
      <c r="C4822" s="10" t="s">
        <v>528</v>
      </c>
      <c r="D4822" s="10">
        <v>2031</v>
      </c>
      <c r="E4822" s="10" t="s">
        <v>86</v>
      </c>
      <c r="F4822" s="10">
        <v>2800</v>
      </c>
      <c r="G4822" s="10">
        <v>2800</v>
      </c>
      <c r="H4822" s="10" t="s">
        <v>291</v>
      </c>
      <c r="I4822" s="10" t="str">
        <f>_xlfn.XLOOKUP(E4822,Country_MZ[MARKET_NODE],Country_MZ[COUNTRY_NAME])</f>
        <v>SWEDEN</v>
      </c>
      <c r="J4822" s="10" t="str">
        <f>_xlfn.XLOOKUP(A4822,Country_MZ[MARKET_NODE],Country_MZ[COUNTRY_NAME])</f>
        <v>SWEDEN</v>
      </c>
    </row>
    <row r="4823" spans="1:10" hidden="1">
      <c r="A4823" s="10" t="s">
        <v>86</v>
      </c>
      <c r="B4823" s="10" t="s">
        <v>85</v>
      </c>
      <c r="C4823" s="10" t="s">
        <v>528</v>
      </c>
      <c r="D4823" s="10">
        <v>2032</v>
      </c>
      <c r="E4823" s="10" t="s">
        <v>85</v>
      </c>
      <c r="F4823" s="10">
        <v>2800</v>
      </c>
      <c r="G4823" s="10">
        <v>2800</v>
      </c>
      <c r="H4823" s="10" t="s">
        <v>291</v>
      </c>
      <c r="I4823" s="10" t="str">
        <f>_xlfn.XLOOKUP(E4823,Country_MZ[MARKET_NODE],Country_MZ[COUNTRY_NAME])</f>
        <v>SWEDEN</v>
      </c>
      <c r="J4823" s="10" t="str">
        <f>_xlfn.XLOOKUP(A4823,Country_MZ[MARKET_NODE],Country_MZ[COUNTRY_NAME])</f>
        <v>SWEDEN</v>
      </c>
    </row>
    <row r="4824" spans="1:10" hidden="1">
      <c r="A4824" s="10" t="s">
        <v>86</v>
      </c>
      <c r="B4824" s="10" t="s">
        <v>85</v>
      </c>
      <c r="C4824" s="10" t="s">
        <v>528</v>
      </c>
      <c r="D4824" s="10">
        <v>2032</v>
      </c>
      <c r="E4824" s="10" t="s">
        <v>86</v>
      </c>
      <c r="F4824" s="10">
        <v>2800</v>
      </c>
      <c r="G4824" s="10">
        <v>2800</v>
      </c>
      <c r="H4824" s="10" t="s">
        <v>291</v>
      </c>
      <c r="I4824" s="10" t="str">
        <f>_xlfn.XLOOKUP(E4824,Country_MZ[MARKET_NODE],Country_MZ[COUNTRY_NAME])</f>
        <v>SWEDEN</v>
      </c>
      <c r="J4824" s="10" t="str">
        <f>_xlfn.XLOOKUP(A4824,Country_MZ[MARKET_NODE],Country_MZ[COUNTRY_NAME])</f>
        <v>SWEDEN</v>
      </c>
    </row>
    <row r="4825" spans="1:10" hidden="1">
      <c r="A4825" s="10" t="s">
        <v>86</v>
      </c>
      <c r="B4825" s="10" t="s">
        <v>85</v>
      </c>
      <c r="C4825" s="10" t="s">
        <v>528</v>
      </c>
      <c r="D4825" s="10">
        <v>2033</v>
      </c>
      <c r="E4825" s="10" t="s">
        <v>85</v>
      </c>
      <c r="F4825" s="10">
        <v>2800</v>
      </c>
      <c r="G4825" s="10">
        <v>2800</v>
      </c>
      <c r="H4825" s="10" t="s">
        <v>291</v>
      </c>
      <c r="I4825" s="10" t="str">
        <f>_xlfn.XLOOKUP(E4825,Country_MZ[MARKET_NODE],Country_MZ[COUNTRY_NAME])</f>
        <v>SWEDEN</v>
      </c>
      <c r="J4825" s="10" t="str">
        <f>_xlfn.XLOOKUP(A4825,Country_MZ[MARKET_NODE],Country_MZ[COUNTRY_NAME])</f>
        <v>SWEDEN</v>
      </c>
    </row>
    <row r="4826" spans="1:10" hidden="1">
      <c r="A4826" s="10" t="s">
        <v>86</v>
      </c>
      <c r="B4826" s="10" t="s">
        <v>85</v>
      </c>
      <c r="C4826" s="10" t="s">
        <v>528</v>
      </c>
      <c r="D4826" s="10">
        <v>2033</v>
      </c>
      <c r="E4826" s="10" t="s">
        <v>86</v>
      </c>
      <c r="F4826" s="10">
        <v>2800</v>
      </c>
      <c r="G4826" s="10">
        <v>2800</v>
      </c>
      <c r="H4826" s="10" t="s">
        <v>291</v>
      </c>
      <c r="I4826" s="10" t="str">
        <f>_xlfn.XLOOKUP(E4826,Country_MZ[MARKET_NODE],Country_MZ[COUNTRY_NAME])</f>
        <v>SWEDEN</v>
      </c>
      <c r="J4826" s="10" t="str">
        <f>_xlfn.XLOOKUP(A4826,Country_MZ[MARKET_NODE],Country_MZ[COUNTRY_NAME])</f>
        <v>SWEDEN</v>
      </c>
    </row>
    <row r="4827" spans="1:10" hidden="1">
      <c r="A4827" s="10" t="s">
        <v>86</v>
      </c>
      <c r="B4827" s="10" t="s">
        <v>85</v>
      </c>
      <c r="C4827" s="10" t="s">
        <v>528</v>
      </c>
      <c r="D4827" s="10">
        <v>2034</v>
      </c>
      <c r="E4827" s="10" t="s">
        <v>85</v>
      </c>
      <c r="F4827" s="10">
        <v>2800</v>
      </c>
      <c r="G4827" s="10">
        <v>2800</v>
      </c>
      <c r="H4827" s="10" t="s">
        <v>291</v>
      </c>
      <c r="I4827" s="10" t="str">
        <f>_xlfn.XLOOKUP(E4827,Country_MZ[MARKET_NODE],Country_MZ[COUNTRY_NAME])</f>
        <v>SWEDEN</v>
      </c>
      <c r="J4827" s="10" t="str">
        <f>_xlfn.XLOOKUP(A4827,Country_MZ[MARKET_NODE],Country_MZ[COUNTRY_NAME])</f>
        <v>SWEDEN</v>
      </c>
    </row>
    <row r="4828" spans="1:10" hidden="1">
      <c r="A4828" s="10" t="s">
        <v>86</v>
      </c>
      <c r="B4828" s="10" t="s">
        <v>85</v>
      </c>
      <c r="C4828" s="10" t="s">
        <v>528</v>
      </c>
      <c r="D4828" s="10">
        <v>2034</v>
      </c>
      <c r="E4828" s="10" t="s">
        <v>86</v>
      </c>
      <c r="F4828" s="10">
        <v>2800</v>
      </c>
      <c r="G4828" s="10">
        <v>2800</v>
      </c>
      <c r="H4828" s="10" t="s">
        <v>291</v>
      </c>
      <c r="I4828" s="10" t="str">
        <f>_xlfn.XLOOKUP(E4828,Country_MZ[MARKET_NODE],Country_MZ[COUNTRY_NAME])</f>
        <v>SWEDEN</v>
      </c>
      <c r="J4828" s="10" t="str">
        <f>_xlfn.XLOOKUP(A4828,Country_MZ[MARKET_NODE],Country_MZ[COUNTRY_NAME])</f>
        <v>SWEDEN</v>
      </c>
    </row>
    <row r="4829" spans="1:10" hidden="1">
      <c r="A4829" s="10" t="s">
        <v>86</v>
      </c>
      <c r="B4829" s="10" t="s">
        <v>85</v>
      </c>
      <c r="C4829" s="10" t="s">
        <v>528</v>
      </c>
      <c r="D4829" s="10">
        <v>2035</v>
      </c>
      <c r="E4829" s="10" t="s">
        <v>85</v>
      </c>
      <c r="F4829" s="10">
        <v>2800</v>
      </c>
      <c r="G4829" s="10">
        <v>2800</v>
      </c>
      <c r="H4829" s="10" t="s">
        <v>291</v>
      </c>
      <c r="I4829" s="10" t="str">
        <f>_xlfn.XLOOKUP(E4829,Country_MZ[MARKET_NODE],Country_MZ[COUNTRY_NAME])</f>
        <v>SWEDEN</v>
      </c>
      <c r="J4829" s="10" t="str">
        <f>_xlfn.XLOOKUP(A4829,Country_MZ[MARKET_NODE],Country_MZ[COUNTRY_NAME])</f>
        <v>SWEDEN</v>
      </c>
    </row>
    <row r="4830" spans="1:10" hidden="1">
      <c r="A4830" s="10" t="s">
        <v>86</v>
      </c>
      <c r="B4830" s="10" t="s">
        <v>85</v>
      </c>
      <c r="C4830" s="10" t="s">
        <v>528</v>
      </c>
      <c r="D4830" s="10">
        <v>2035</v>
      </c>
      <c r="E4830" s="10" t="s">
        <v>86</v>
      </c>
      <c r="F4830" s="10">
        <v>2800</v>
      </c>
      <c r="G4830" s="10">
        <v>2800</v>
      </c>
      <c r="H4830" s="10" t="s">
        <v>291</v>
      </c>
      <c r="I4830" s="10" t="str">
        <f>_xlfn.XLOOKUP(E4830,Country_MZ[MARKET_NODE],Country_MZ[COUNTRY_NAME])</f>
        <v>SWEDEN</v>
      </c>
      <c r="J4830" s="10" t="str">
        <f>_xlfn.XLOOKUP(A4830,Country_MZ[MARKET_NODE],Country_MZ[COUNTRY_NAME])</f>
        <v>SWEDEN</v>
      </c>
    </row>
    <row r="4831" spans="1:10" hidden="1">
      <c r="A4831" s="10" t="s">
        <v>87</v>
      </c>
      <c r="B4831" s="10" t="s">
        <v>22</v>
      </c>
      <c r="C4831" s="10" t="s">
        <v>529</v>
      </c>
      <c r="D4831" s="10">
        <v>2025</v>
      </c>
      <c r="E4831" s="10" t="s">
        <v>22</v>
      </c>
      <c r="F4831" s="10">
        <v>950</v>
      </c>
      <c r="G4831" s="10">
        <v>950</v>
      </c>
      <c r="H4831" s="10" t="s">
        <v>291</v>
      </c>
      <c r="I4831" s="10" t="str">
        <f>_xlfn.XLOOKUP(E4831,Country_MZ[MARKET_NODE],Country_MZ[COUNTRY_NAME])</f>
        <v>AUSTRIA</v>
      </c>
      <c r="J4831" s="10" t="str">
        <f>_xlfn.XLOOKUP(A4831,Country_MZ[MARKET_NODE],Country_MZ[COUNTRY_NAME])</f>
        <v>SLOVENIA</v>
      </c>
    </row>
    <row r="4832" spans="1:10" hidden="1">
      <c r="A4832" s="10" t="s">
        <v>87</v>
      </c>
      <c r="B4832" s="10" t="s">
        <v>22</v>
      </c>
      <c r="C4832" s="10" t="s">
        <v>529</v>
      </c>
      <c r="D4832" s="10">
        <v>2025</v>
      </c>
      <c r="E4832" s="10" t="s">
        <v>87</v>
      </c>
      <c r="F4832" s="10">
        <v>1200</v>
      </c>
      <c r="G4832" s="10">
        <v>1200</v>
      </c>
      <c r="H4832" s="10" t="s">
        <v>291</v>
      </c>
      <c r="I4832" s="10" t="str">
        <f>_xlfn.XLOOKUP(E4832,Country_MZ[MARKET_NODE],Country_MZ[COUNTRY_NAME])</f>
        <v>SLOVENIA</v>
      </c>
      <c r="J4832" s="10" t="str">
        <f>_xlfn.XLOOKUP(A4832,Country_MZ[MARKET_NODE],Country_MZ[COUNTRY_NAME])</f>
        <v>SLOVENIA</v>
      </c>
    </row>
    <row r="4833" spans="1:10" hidden="1">
      <c r="A4833" s="10" t="s">
        <v>87</v>
      </c>
      <c r="B4833" s="10" t="s">
        <v>22</v>
      </c>
      <c r="C4833" s="10" t="s">
        <v>529</v>
      </c>
      <c r="D4833" s="10">
        <v>2026</v>
      </c>
      <c r="E4833" s="10" t="s">
        <v>22</v>
      </c>
      <c r="F4833" s="10">
        <v>950</v>
      </c>
      <c r="G4833" s="10">
        <v>950</v>
      </c>
      <c r="H4833" s="10" t="s">
        <v>291</v>
      </c>
      <c r="I4833" s="10" t="str">
        <f>_xlfn.XLOOKUP(E4833,Country_MZ[MARKET_NODE],Country_MZ[COUNTRY_NAME])</f>
        <v>AUSTRIA</v>
      </c>
      <c r="J4833" s="10" t="str">
        <f>_xlfn.XLOOKUP(A4833,Country_MZ[MARKET_NODE],Country_MZ[COUNTRY_NAME])</f>
        <v>SLOVENIA</v>
      </c>
    </row>
    <row r="4834" spans="1:10" hidden="1">
      <c r="A4834" s="10" t="s">
        <v>87</v>
      </c>
      <c r="B4834" s="10" t="s">
        <v>22</v>
      </c>
      <c r="C4834" s="10" t="s">
        <v>529</v>
      </c>
      <c r="D4834" s="10">
        <v>2026</v>
      </c>
      <c r="E4834" s="10" t="s">
        <v>87</v>
      </c>
      <c r="F4834" s="10">
        <v>1200</v>
      </c>
      <c r="G4834" s="10">
        <v>1200</v>
      </c>
      <c r="H4834" s="10" t="s">
        <v>291</v>
      </c>
      <c r="I4834" s="10" t="str">
        <f>_xlfn.XLOOKUP(E4834,Country_MZ[MARKET_NODE],Country_MZ[COUNTRY_NAME])</f>
        <v>SLOVENIA</v>
      </c>
      <c r="J4834" s="10" t="str">
        <f>_xlfn.XLOOKUP(A4834,Country_MZ[MARKET_NODE],Country_MZ[COUNTRY_NAME])</f>
        <v>SLOVENIA</v>
      </c>
    </row>
    <row r="4835" spans="1:10" hidden="1">
      <c r="A4835" s="10" t="s">
        <v>87</v>
      </c>
      <c r="B4835" s="10" t="s">
        <v>22</v>
      </c>
      <c r="C4835" s="10" t="s">
        <v>529</v>
      </c>
      <c r="D4835" s="10">
        <v>2027</v>
      </c>
      <c r="E4835" s="10" t="s">
        <v>22</v>
      </c>
      <c r="F4835" s="10">
        <v>950</v>
      </c>
      <c r="G4835" s="10">
        <v>950</v>
      </c>
      <c r="H4835" s="10" t="s">
        <v>291</v>
      </c>
      <c r="I4835" s="10" t="str">
        <f>_xlfn.XLOOKUP(E4835,Country_MZ[MARKET_NODE],Country_MZ[COUNTRY_NAME])</f>
        <v>AUSTRIA</v>
      </c>
      <c r="J4835" s="10" t="str">
        <f>_xlfn.XLOOKUP(A4835,Country_MZ[MARKET_NODE],Country_MZ[COUNTRY_NAME])</f>
        <v>SLOVENIA</v>
      </c>
    </row>
    <row r="4836" spans="1:10" hidden="1">
      <c r="A4836" s="10" t="s">
        <v>87</v>
      </c>
      <c r="B4836" s="10" t="s">
        <v>22</v>
      </c>
      <c r="C4836" s="10" t="s">
        <v>529</v>
      </c>
      <c r="D4836" s="10">
        <v>2027</v>
      </c>
      <c r="E4836" s="10" t="s">
        <v>87</v>
      </c>
      <c r="F4836" s="10">
        <v>1200</v>
      </c>
      <c r="G4836" s="10">
        <v>1200</v>
      </c>
      <c r="H4836" s="10" t="s">
        <v>291</v>
      </c>
      <c r="I4836" s="10" t="str">
        <f>_xlfn.XLOOKUP(E4836,Country_MZ[MARKET_NODE],Country_MZ[COUNTRY_NAME])</f>
        <v>SLOVENIA</v>
      </c>
      <c r="J4836" s="10" t="str">
        <f>_xlfn.XLOOKUP(A4836,Country_MZ[MARKET_NODE],Country_MZ[COUNTRY_NAME])</f>
        <v>SLOVENIA</v>
      </c>
    </row>
    <row r="4837" spans="1:10" hidden="1">
      <c r="A4837" s="10" t="s">
        <v>87</v>
      </c>
      <c r="B4837" s="10" t="s">
        <v>22</v>
      </c>
      <c r="C4837" s="10" t="s">
        <v>529</v>
      </c>
      <c r="D4837" s="10">
        <v>2028</v>
      </c>
      <c r="E4837" s="10" t="s">
        <v>22</v>
      </c>
      <c r="F4837" s="10">
        <v>950</v>
      </c>
      <c r="G4837" s="10">
        <v>950</v>
      </c>
      <c r="H4837" s="10" t="s">
        <v>291</v>
      </c>
      <c r="I4837" s="10" t="str">
        <f>_xlfn.XLOOKUP(E4837,Country_MZ[MARKET_NODE],Country_MZ[COUNTRY_NAME])</f>
        <v>AUSTRIA</v>
      </c>
      <c r="J4837" s="10" t="str">
        <f>_xlfn.XLOOKUP(A4837,Country_MZ[MARKET_NODE],Country_MZ[COUNTRY_NAME])</f>
        <v>SLOVENIA</v>
      </c>
    </row>
    <row r="4838" spans="1:10" hidden="1">
      <c r="A4838" s="10" t="s">
        <v>87</v>
      </c>
      <c r="B4838" s="10" t="s">
        <v>22</v>
      </c>
      <c r="C4838" s="10" t="s">
        <v>529</v>
      </c>
      <c r="D4838" s="10">
        <v>2028</v>
      </c>
      <c r="E4838" s="10" t="s">
        <v>87</v>
      </c>
      <c r="F4838" s="10">
        <v>1200</v>
      </c>
      <c r="G4838" s="10">
        <v>1200</v>
      </c>
      <c r="H4838" s="10" t="s">
        <v>291</v>
      </c>
      <c r="I4838" s="10" t="str">
        <f>_xlfn.XLOOKUP(E4838,Country_MZ[MARKET_NODE],Country_MZ[COUNTRY_NAME])</f>
        <v>SLOVENIA</v>
      </c>
      <c r="J4838" s="10" t="str">
        <f>_xlfn.XLOOKUP(A4838,Country_MZ[MARKET_NODE],Country_MZ[COUNTRY_NAME])</f>
        <v>SLOVENIA</v>
      </c>
    </row>
    <row r="4839" spans="1:10" hidden="1">
      <c r="A4839" s="10" t="s">
        <v>87</v>
      </c>
      <c r="B4839" s="10" t="s">
        <v>22</v>
      </c>
      <c r="C4839" s="10" t="s">
        <v>529</v>
      </c>
      <c r="D4839" s="10">
        <v>2029</v>
      </c>
      <c r="E4839" s="10" t="s">
        <v>22</v>
      </c>
      <c r="F4839" s="10">
        <v>950</v>
      </c>
      <c r="G4839" s="10">
        <v>950</v>
      </c>
      <c r="H4839" s="10" t="s">
        <v>291</v>
      </c>
      <c r="I4839" s="10" t="str">
        <f>_xlfn.XLOOKUP(E4839,Country_MZ[MARKET_NODE],Country_MZ[COUNTRY_NAME])</f>
        <v>AUSTRIA</v>
      </c>
      <c r="J4839" s="10" t="str">
        <f>_xlfn.XLOOKUP(A4839,Country_MZ[MARKET_NODE],Country_MZ[COUNTRY_NAME])</f>
        <v>SLOVENIA</v>
      </c>
    </row>
    <row r="4840" spans="1:10" hidden="1">
      <c r="A4840" s="10" t="s">
        <v>87</v>
      </c>
      <c r="B4840" s="10" t="s">
        <v>22</v>
      </c>
      <c r="C4840" s="10" t="s">
        <v>529</v>
      </c>
      <c r="D4840" s="10">
        <v>2029</v>
      </c>
      <c r="E4840" s="10" t="s">
        <v>87</v>
      </c>
      <c r="F4840" s="10">
        <v>1200</v>
      </c>
      <c r="G4840" s="10">
        <v>1200</v>
      </c>
      <c r="H4840" s="10" t="s">
        <v>291</v>
      </c>
      <c r="I4840" s="10" t="str">
        <f>_xlfn.XLOOKUP(E4840,Country_MZ[MARKET_NODE],Country_MZ[COUNTRY_NAME])</f>
        <v>SLOVENIA</v>
      </c>
      <c r="J4840" s="10" t="str">
        <f>_xlfn.XLOOKUP(A4840,Country_MZ[MARKET_NODE],Country_MZ[COUNTRY_NAME])</f>
        <v>SLOVENIA</v>
      </c>
    </row>
    <row r="4841" spans="1:10" hidden="1">
      <c r="A4841" s="10" t="s">
        <v>87</v>
      </c>
      <c r="B4841" s="10" t="s">
        <v>22</v>
      </c>
      <c r="C4841" s="10" t="s">
        <v>529</v>
      </c>
      <c r="D4841" s="10">
        <v>2030</v>
      </c>
      <c r="E4841" s="10" t="s">
        <v>22</v>
      </c>
      <c r="F4841" s="10">
        <v>950</v>
      </c>
      <c r="G4841" s="10">
        <v>950</v>
      </c>
      <c r="H4841" s="10" t="s">
        <v>291</v>
      </c>
      <c r="I4841" s="10" t="str">
        <f>_xlfn.XLOOKUP(E4841,Country_MZ[MARKET_NODE],Country_MZ[COUNTRY_NAME])</f>
        <v>AUSTRIA</v>
      </c>
      <c r="J4841" s="10" t="str">
        <f>_xlfn.XLOOKUP(A4841,Country_MZ[MARKET_NODE],Country_MZ[COUNTRY_NAME])</f>
        <v>SLOVENIA</v>
      </c>
    </row>
    <row r="4842" spans="1:10" hidden="1">
      <c r="A4842" s="10" t="s">
        <v>87</v>
      </c>
      <c r="B4842" s="10" t="s">
        <v>22</v>
      </c>
      <c r="C4842" s="10" t="s">
        <v>529</v>
      </c>
      <c r="D4842" s="10">
        <v>2030</v>
      </c>
      <c r="E4842" s="10" t="s">
        <v>87</v>
      </c>
      <c r="F4842" s="10">
        <v>1200</v>
      </c>
      <c r="G4842" s="10">
        <v>1200</v>
      </c>
      <c r="H4842" s="10" t="s">
        <v>291</v>
      </c>
      <c r="I4842" s="10" t="str">
        <f>_xlfn.XLOOKUP(E4842,Country_MZ[MARKET_NODE],Country_MZ[COUNTRY_NAME])</f>
        <v>SLOVENIA</v>
      </c>
      <c r="J4842" s="10" t="str">
        <f>_xlfn.XLOOKUP(A4842,Country_MZ[MARKET_NODE],Country_MZ[COUNTRY_NAME])</f>
        <v>SLOVENIA</v>
      </c>
    </row>
    <row r="4843" spans="1:10" hidden="1">
      <c r="A4843" s="10" t="s">
        <v>87</v>
      </c>
      <c r="B4843" s="10" t="s">
        <v>22</v>
      </c>
      <c r="C4843" s="10" t="s">
        <v>529</v>
      </c>
      <c r="D4843" s="10">
        <v>2031</v>
      </c>
      <c r="E4843" s="10" t="s">
        <v>22</v>
      </c>
      <c r="F4843" s="10">
        <v>950</v>
      </c>
      <c r="G4843" s="10">
        <v>950</v>
      </c>
      <c r="H4843" s="10" t="s">
        <v>291</v>
      </c>
      <c r="I4843" s="10" t="str">
        <f>_xlfn.XLOOKUP(E4843,Country_MZ[MARKET_NODE],Country_MZ[COUNTRY_NAME])</f>
        <v>AUSTRIA</v>
      </c>
      <c r="J4843" s="10" t="str">
        <f>_xlfn.XLOOKUP(A4843,Country_MZ[MARKET_NODE],Country_MZ[COUNTRY_NAME])</f>
        <v>SLOVENIA</v>
      </c>
    </row>
    <row r="4844" spans="1:10" hidden="1">
      <c r="A4844" s="10" t="s">
        <v>87</v>
      </c>
      <c r="B4844" s="10" t="s">
        <v>22</v>
      </c>
      <c r="C4844" s="10" t="s">
        <v>529</v>
      </c>
      <c r="D4844" s="10">
        <v>2031</v>
      </c>
      <c r="E4844" s="10" t="s">
        <v>87</v>
      </c>
      <c r="F4844" s="10">
        <v>1200</v>
      </c>
      <c r="G4844" s="10">
        <v>1200</v>
      </c>
      <c r="H4844" s="10" t="s">
        <v>291</v>
      </c>
      <c r="I4844" s="10" t="str">
        <f>_xlfn.XLOOKUP(E4844,Country_MZ[MARKET_NODE],Country_MZ[COUNTRY_NAME])</f>
        <v>SLOVENIA</v>
      </c>
      <c r="J4844" s="10" t="str">
        <f>_xlfn.XLOOKUP(A4844,Country_MZ[MARKET_NODE],Country_MZ[COUNTRY_NAME])</f>
        <v>SLOVENIA</v>
      </c>
    </row>
    <row r="4845" spans="1:10" hidden="1">
      <c r="A4845" s="10" t="s">
        <v>87</v>
      </c>
      <c r="B4845" s="10" t="s">
        <v>22</v>
      </c>
      <c r="C4845" s="10" t="s">
        <v>529</v>
      </c>
      <c r="D4845" s="10">
        <v>2032</v>
      </c>
      <c r="E4845" s="10" t="s">
        <v>22</v>
      </c>
      <c r="F4845" s="10">
        <v>950</v>
      </c>
      <c r="G4845" s="10">
        <v>950</v>
      </c>
      <c r="H4845" s="10" t="s">
        <v>291</v>
      </c>
      <c r="I4845" s="10" t="str">
        <f>_xlfn.XLOOKUP(E4845,Country_MZ[MARKET_NODE],Country_MZ[COUNTRY_NAME])</f>
        <v>AUSTRIA</v>
      </c>
      <c r="J4845" s="10" t="str">
        <f>_xlfn.XLOOKUP(A4845,Country_MZ[MARKET_NODE],Country_MZ[COUNTRY_NAME])</f>
        <v>SLOVENIA</v>
      </c>
    </row>
    <row r="4846" spans="1:10" hidden="1">
      <c r="A4846" s="10" t="s">
        <v>87</v>
      </c>
      <c r="B4846" s="10" t="s">
        <v>22</v>
      </c>
      <c r="C4846" s="10" t="s">
        <v>529</v>
      </c>
      <c r="D4846" s="10">
        <v>2032</v>
      </c>
      <c r="E4846" s="10" t="s">
        <v>87</v>
      </c>
      <c r="F4846" s="10">
        <v>1200</v>
      </c>
      <c r="G4846" s="10">
        <v>1200</v>
      </c>
      <c r="H4846" s="10" t="s">
        <v>291</v>
      </c>
      <c r="I4846" s="10" t="str">
        <f>_xlfn.XLOOKUP(E4846,Country_MZ[MARKET_NODE],Country_MZ[COUNTRY_NAME])</f>
        <v>SLOVENIA</v>
      </c>
      <c r="J4846" s="10" t="str">
        <f>_xlfn.XLOOKUP(A4846,Country_MZ[MARKET_NODE],Country_MZ[COUNTRY_NAME])</f>
        <v>SLOVENIA</v>
      </c>
    </row>
    <row r="4847" spans="1:10" hidden="1">
      <c r="A4847" s="10" t="s">
        <v>87</v>
      </c>
      <c r="B4847" s="10" t="s">
        <v>22</v>
      </c>
      <c r="C4847" s="10" t="s">
        <v>529</v>
      </c>
      <c r="D4847" s="10">
        <v>2033</v>
      </c>
      <c r="E4847" s="10" t="s">
        <v>22</v>
      </c>
      <c r="F4847" s="10">
        <v>950</v>
      </c>
      <c r="G4847" s="10">
        <v>950</v>
      </c>
      <c r="H4847" s="10" t="s">
        <v>291</v>
      </c>
      <c r="I4847" s="10" t="str">
        <f>_xlfn.XLOOKUP(E4847,Country_MZ[MARKET_NODE],Country_MZ[COUNTRY_NAME])</f>
        <v>AUSTRIA</v>
      </c>
      <c r="J4847" s="10" t="str">
        <f>_xlfn.XLOOKUP(A4847,Country_MZ[MARKET_NODE],Country_MZ[COUNTRY_NAME])</f>
        <v>SLOVENIA</v>
      </c>
    </row>
    <row r="4848" spans="1:10" hidden="1">
      <c r="A4848" s="10" t="s">
        <v>87</v>
      </c>
      <c r="B4848" s="10" t="s">
        <v>22</v>
      </c>
      <c r="C4848" s="10" t="s">
        <v>529</v>
      </c>
      <c r="D4848" s="10">
        <v>2033</v>
      </c>
      <c r="E4848" s="10" t="s">
        <v>87</v>
      </c>
      <c r="F4848" s="10">
        <v>1200</v>
      </c>
      <c r="G4848" s="10">
        <v>1200</v>
      </c>
      <c r="H4848" s="10" t="s">
        <v>291</v>
      </c>
      <c r="I4848" s="10" t="str">
        <f>_xlfn.XLOOKUP(E4848,Country_MZ[MARKET_NODE],Country_MZ[COUNTRY_NAME])</f>
        <v>SLOVENIA</v>
      </c>
      <c r="J4848" s="10" t="str">
        <f>_xlfn.XLOOKUP(A4848,Country_MZ[MARKET_NODE],Country_MZ[COUNTRY_NAME])</f>
        <v>SLOVENIA</v>
      </c>
    </row>
    <row r="4849" spans="1:10" hidden="1">
      <c r="A4849" s="10" t="s">
        <v>87</v>
      </c>
      <c r="B4849" s="10" t="s">
        <v>22</v>
      </c>
      <c r="C4849" s="10" t="s">
        <v>529</v>
      </c>
      <c r="D4849" s="10">
        <v>2034</v>
      </c>
      <c r="E4849" s="10" t="s">
        <v>22</v>
      </c>
      <c r="F4849" s="10">
        <v>950</v>
      </c>
      <c r="G4849" s="10">
        <v>950</v>
      </c>
      <c r="H4849" s="10" t="s">
        <v>291</v>
      </c>
      <c r="I4849" s="10" t="str">
        <f>_xlfn.XLOOKUP(E4849,Country_MZ[MARKET_NODE],Country_MZ[COUNTRY_NAME])</f>
        <v>AUSTRIA</v>
      </c>
      <c r="J4849" s="10" t="str">
        <f>_xlfn.XLOOKUP(A4849,Country_MZ[MARKET_NODE],Country_MZ[COUNTRY_NAME])</f>
        <v>SLOVENIA</v>
      </c>
    </row>
    <row r="4850" spans="1:10" hidden="1">
      <c r="A4850" s="10" t="s">
        <v>87</v>
      </c>
      <c r="B4850" s="10" t="s">
        <v>22</v>
      </c>
      <c r="C4850" s="10" t="s">
        <v>529</v>
      </c>
      <c r="D4850" s="10">
        <v>2034</v>
      </c>
      <c r="E4850" s="10" t="s">
        <v>87</v>
      </c>
      <c r="F4850" s="10">
        <v>1200</v>
      </c>
      <c r="G4850" s="10">
        <v>1200</v>
      </c>
      <c r="H4850" s="10" t="s">
        <v>291</v>
      </c>
      <c r="I4850" s="10" t="str">
        <f>_xlfn.XLOOKUP(E4850,Country_MZ[MARKET_NODE],Country_MZ[COUNTRY_NAME])</f>
        <v>SLOVENIA</v>
      </c>
      <c r="J4850" s="10" t="str">
        <f>_xlfn.XLOOKUP(A4850,Country_MZ[MARKET_NODE],Country_MZ[COUNTRY_NAME])</f>
        <v>SLOVENIA</v>
      </c>
    </row>
    <row r="4851" spans="1:10" hidden="1">
      <c r="A4851" s="10" t="s">
        <v>87</v>
      </c>
      <c r="B4851" s="10" t="s">
        <v>22</v>
      </c>
      <c r="C4851" s="10" t="s">
        <v>529</v>
      </c>
      <c r="D4851" s="10">
        <v>2035</v>
      </c>
      <c r="E4851" s="10" t="s">
        <v>22</v>
      </c>
      <c r="F4851" s="10">
        <v>950</v>
      </c>
      <c r="G4851" s="10">
        <v>950</v>
      </c>
      <c r="H4851" s="10" t="s">
        <v>291</v>
      </c>
      <c r="I4851" s="10" t="str">
        <f>_xlfn.XLOOKUP(E4851,Country_MZ[MARKET_NODE],Country_MZ[COUNTRY_NAME])</f>
        <v>AUSTRIA</v>
      </c>
      <c r="J4851" s="10" t="str">
        <f>_xlfn.XLOOKUP(A4851,Country_MZ[MARKET_NODE],Country_MZ[COUNTRY_NAME])</f>
        <v>SLOVENIA</v>
      </c>
    </row>
    <row r="4852" spans="1:10" hidden="1">
      <c r="A4852" s="10" t="s">
        <v>87</v>
      </c>
      <c r="B4852" s="10" t="s">
        <v>22</v>
      </c>
      <c r="C4852" s="10" t="s">
        <v>529</v>
      </c>
      <c r="D4852" s="10">
        <v>2035</v>
      </c>
      <c r="E4852" s="10" t="s">
        <v>87</v>
      </c>
      <c r="F4852" s="10">
        <v>1200</v>
      </c>
      <c r="G4852" s="10">
        <v>1200</v>
      </c>
      <c r="H4852" s="10" t="s">
        <v>291</v>
      </c>
      <c r="I4852" s="10" t="str">
        <f>_xlfn.XLOOKUP(E4852,Country_MZ[MARKET_NODE],Country_MZ[COUNTRY_NAME])</f>
        <v>SLOVENIA</v>
      </c>
      <c r="J4852" s="10" t="str">
        <f>_xlfn.XLOOKUP(A4852,Country_MZ[MARKET_NODE],Country_MZ[COUNTRY_NAME])</f>
        <v>SLOVENIA</v>
      </c>
    </row>
    <row r="4853" spans="1:10" hidden="1">
      <c r="A4853" s="10" t="s">
        <v>87</v>
      </c>
      <c r="B4853" s="10" t="s">
        <v>53</v>
      </c>
      <c r="C4853" s="10" t="s">
        <v>530</v>
      </c>
      <c r="D4853" s="10">
        <v>2025</v>
      </c>
      <c r="E4853" s="10" t="s">
        <v>53</v>
      </c>
      <c r="F4853" s="10">
        <v>1500</v>
      </c>
      <c r="G4853" s="10">
        <v>1500</v>
      </c>
      <c r="H4853" s="10" t="s">
        <v>291</v>
      </c>
      <c r="I4853" s="10" t="str">
        <f>_xlfn.XLOOKUP(E4853,Country_MZ[MARKET_NODE],Country_MZ[COUNTRY_NAME])</f>
        <v>CROATIA</v>
      </c>
      <c r="J4853" s="10" t="str">
        <f>_xlfn.XLOOKUP(A4853,Country_MZ[MARKET_NODE],Country_MZ[COUNTRY_NAME])</f>
        <v>SLOVENIA</v>
      </c>
    </row>
    <row r="4854" spans="1:10" hidden="1">
      <c r="A4854" s="10" t="s">
        <v>87</v>
      </c>
      <c r="B4854" s="10" t="s">
        <v>53</v>
      </c>
      <c r="C4854" s="10" t="s">
        <v>530</v>
      </c>
      <c r="D4854" s="10">
        <v>2025</v>
      </c>
      <c r="E4854" s="10" t="s">
        <v>87</v>
      </c>
      <c r="F4854" s="10">
        <v>2000</v>
      </c>
      <c r="G4854" s="10">
        <v>1500</v>
      </c>
      <c r="H4854" s="10" t="s">
        <v>292</v>
      </c>
      <c r="I4854" s="10" t="str">
        <f>_xlfn.XLOOKUP(E4854,Country_MZ[MARKET_NODE],Country_MZ[COUNTRY_NAME])</f>
        <v>SLOVENIA</v>
      </c>
      <c r="J4854" s="10" t="str">
        <f>_xlfn.XLOOKUP(A4854,Country_MZ[MARKET_NODE],Country_MZ[COUNTRY_NAME])</f>
        <v>SLOVENIA</v>
      </c>
    </row>
    <row r="4855" spans="1:10" hidden="1">
      <c r="A4855" s="10" t="s">
        <v>87</v>
      </c>
      <c r="B4855" s="10" t="s">
        <v>53</v>
      </c>
      <c r="C4855" s="10" t="s">
        <v>530</v>
      </c>
      <c r="D4855" s="10">
        <v>2026</v>
      </c>
      <c r="E4855" s="10" t="s">
        <v>53</v>
      </c>
      <c r="F4855" s="10">
        <v>1500</v>
      </c>
      <c r="G4855" s="10">
        <v>1500</v>
      </c>
      <c r="H4855" s="10" t="s">
        <v>291</v>
      </c>
      <c r="I4855" s="10" t="str">
        <f>_xlfn.XLOOKUP(E4855,Country_MZ[MARKET_NODE],Country_MZ[COUNTRY_NAME])</f>
        <v>CROATIA</v>
      </c>
      <c r="J4855" s="10" t="str">
        <f>_xlfn.XLOOKUP(A4855,Country_MZ[MARKET_NODE],Country_MZ[COUNTRY_NAME])</f>
        <v>SLOVENIA</v>
      </c>
    </row>
    <row r="4856" spans="1:10" hidden="1">
      <c r="A4856" s="10" t="s">
        <v>87</v>
      </c>
      <c r="B4856" s="10" t="s">
        <v>53</v>
      </c>
      <c r="C4856" s="10" t="s">
        <v>530</v>
      </c>
      <c r="D4856" s="10">
        <v>2026</v>
      </c>
      <c r="E4856" s="10" t="s">
        <v>87</v>
      </c>
      <c r="F4856" s="10">
        <v>2000</v>
      </c>
      <c r="G4856" s="10">
        <v>1500</v>
      </c>
      <c r="H4856" s="10" t="s">
        <v>292</v>
      </c>
      <c r="I4856" s="10" t="str">
        <f>_xlfn.XLOOKUP(E4856,Country_MZ[MARKET_NODE],Country_MZ[COUNTRY_NAME])</f>
        <v>SLOVENIA</v>
      </c>
      <c r="J4856" s="10" t="str">
        <f>_xlfn.XLOOKUP(A4856,Country_MZ[MARKET_NODE],Country_MZ[COUNTRY_NAME])</f>
        <v>SLOVENIA</v>
      </c>
    </row>
    <row r="4857" spans="1:10" hidden="1">
      <c r="A4857" s="10" t="s">
        <v>87</v>
      </c>
      <c r="B4857" s="10" t="s">
        <v>53</v>
      </c>
      <c r="C4857" s="10" t="s">
        <v>530</v>
      </c>
      <c r="D4857" s="10">
        <v>2027</v>
      </c>
      <c r="E4857" s="10" t="s">
        <v>53</v>
      </c>
      <c r="F4857" s="10">
        <v>1500</v>
      </c>
      <c r="G4857" s="10">
        <v>1500</v>
      </c>
      <c r="H4857" s="10" t="s">
        <v>291</v>
      </c>
      <c r="I4857" s="10" t="str">
        <f>_xlfn.XLOOKUP(E4857,Country_MZ[MARKET_NODE],Country_MZ[COUNTRY_NAME])</f>
        <v>CROATIA</v>
      </c>
      <c r="J4857" s="10" t="str">
        <f>_xlfn.XLOOKUP(A4857,Country_MZ[MARKET_NODE],Country_MZ[COUNTRY_NAME])</f>
        <v>SLOVENIA</v>
      </c>
    </row>
    <row r="4858" spans="1:10" hidden="1">
      <c r="A4858" s="10" t="s">
        <v>87</v>
      </c>
      <c r="B4858" s="10" t="s">
        <v>53</v>
      </c>
      <c r="C4858" s="10" t="s">
        <v>530</v>
      </c>
      <c r="D4858" s="10">
        <v>2027</v>
      </c>
      <c r="E4858" s="10" t="s">
        <v>87</v>
      </c>
      <c r="F4858" s="10">
        <v>2000</v>
      </c>
      <c r="G4858" s="10">
        <v>1500</v>
      </c>
      <c r="H4858" s="10" t="s">
        <v>292</v>
      </c>
      <c r="I4858" s="10" t="str">
        <f>_xlfn.XLOOKUP(E4858,Country_MZ[MARKET_NODE],Country_MZ[COUNTRY_NAME])</f>
        <v>SLOVENIA</v>
      </c>
      <c r="J4858" s="10" t="str">
        <f>_xlfn.XLOOKUP(A4858,Country_MZ[MARKET_NODE],Country_MZ[COUNTRY_NAME])</f>
        <v>SLOVENIA</v>
      </c>
    </row>
    <row r="4859" spans="1:10" hidden="1">
      <c r="A4859" s="10" t="s">
        <v>87</v>
      </c>
      <c r="B4859" s="10" t="s">
        <v>53</v>
      </c>
      <c r="C4859" s="10" t="s">
        <v>530</v>
      </c>
      <c r="D4859" s="10">
        <v>2028</v>
      </c>
      <c r="E4859" s="10" t="s">
        <v>53</v>
      </c>
      <c r="F4859" s="10">
        <v>1500</v>
      </c>
      <c r="G4859" s="10">
        <v>1500</v>
      </c>
      <c r="H4859" s="10" t="s">
        <v>291</v>
      </c>
      <c r="I4859" s="10" t="str">
        <f>_xlfn.XLOOKUP(E4859,Country_MZ[MARKET_NODE],Country_MZ[COUNTRY_NAME])</f>
        <v>CROATIA</v>
      </c>
      <c r="J4859" s="10" t="str">
        <f>_xlfn.XLOOKUP(A4859,Country_MZ[MARKET_NODE],Country_MZ[COUNTRY_NAME])</f>
        <v>SLOVENIA</v>
      </c>
    </row>
    <row r="4860" spans="1:10" hidden="1">
      <c r="A4860" s="10" t="s">
        <v>87</v>
      </c>
      <c r="B4860" s="10" t="s">
        <v>53</v>
      </c>
      <c r="C4860" s="10" t="s">
        <v>530</v>
      </c>
      <c r="D4860" s="10">
        <v>2028</v>
      </c>
      <c r="E4860" s="10" t="s">
        <v>87</v>
      </c>
      <c r="F4860" s="10">
        <v>2000</v>
      </c>
      <c r="G4860" s="10">
        <v>1500</v>
      </c>
      <c r="H4860" s="10" t="s">
        <v>292</v>
      </c>
      <c r="I4860" s="10" t="str">
        <f>_xlfn.XLOOKUP(E4860,Country_MZ[MARKET_NODE],Country_MZ[COUNTRY_NAME])</f>
        <v>SLOVENIA</v>
      </c>
      <c r="J4860" s="10" t="str">
        <f>_xlfn.XLOOKUP(A4860,Country_MZ[MARKET_NODE],Country_MZ[COUNTRY_NAME])</f>
        <v>SLOVENIA</v>
      </c>
    </row>
    <row r="4861" spans="1:10" hidden="1">
      <c r="A4861" s="10" t="s">
        <v>87</v>
      </c>
      <c r="B4861" s="10" t="s">
        <v>53</v>
      </c>
      <c r="C4861" s="10" t="s">
        <v>530</v>
      </c>
      <c r="D4861" s="10">
        <v>2029</v>
      </c>
      <c r="E4861" s="10" t="s">
        <v>53</v>
      </c>
      <c r="F4861" s="10">
        <v>1500</v>
      </c>
      <c r="G4861" s="10">
        <v>1500</v>
      </c>
      <c r="H4861" s="10" t="s">
        <v>291</v>
      </c>
      <c r="I4861" s="10" t="str">
        <f>_xlfn.XLOOKUP(E4861,Country_MZ[MARKET_NODE],Country_MZ[COUNTRY_NAME])</f>
        <v>CROATIA</v>
      </c>
      <c r="J4861" s="10" t="str">
        <f>_xlfn.XLOOKUP(A4861,Country_MZ[MARKET_NODE],Country_MZ[COUNTRY_NAME])</f>
        <v>SLOVENIA</v>
      </c>
    </row>
    <row r="4862" spans="1:10" hidden="1">
      <c r="A4862" s="10" t="s">
        <v>87</v>
      </c>
      <c r="B4862" s="10" t="s">
        <v>53</v>
      </c>
      <c r="C4862" s="10" t="s">
        <v>530</v>
      </c>
      <c r="D4862" s="10">
        <v>2029</v>
      </c>
      <c r="E4862" s="10" t="s">
        <v>87</v>
      </c>
      <c r="F4862" s="10">
        <v>2000</v>
      </c>
      <c r="G4862" s="10">
        <v>1500</v>
      </c>
      <c r="H4862" s="10" t="s">
        <v>292</v>
      </c>
      <c r="I4862" s="10" t="str">
        <f>_xlfn.XLOOKUP(E4862,Country_MZ[MARKET_NODE],Country_MZ[COUNTRY_NAME])</f>
        <v>SLOVENIA</v>
      </c>
      <c r="J4862" s="10" t="str">
        <f>_xlfn.XLOOKUP(A4862,Country_MZ[MARKET_NODE],Country_MZ[COUNTRY_NAME])</f>
        <v>SLOVENIA</v>
      </c>
    </row>
    <row r="4863" spans="1:10" hidden="1">
      <c r="A4863" s="10" t="s">
        <v>87</v>
      </c>
      <c r="B4863" s="10" t="s">
        <v>53</v>
      </c>
      <c r="C4863" s="10" t="s">
        <v>530</v>
      </c>
      <c r="D4863" s="10">
        <v>2030</v>
      </c>
      <c r="E4863" s="10" t="s">
        <v>53</v>
      </c>
      <c r="F4863" s="10">
        <v>1500</v>
      </c>
      <c r="G4863" s="10">
        <v>1500</v>
      </c>
      <c r="H4863" s="10" t="s">
        <v>291</v>
      </c>
      <c r="I4863" s="10" t="str">
        <f>_xlfn.XLOOKUP(E4863,Country_MZ[MARKET_NODE],Country_MZ[COUNTRY_NAME])</f>
        <v>CROATIA</v>
      </c>
      <c r="J4863" s="10" t="str">
        <f>_xlfn.XLOOKUP(A4863,Country_MZ[MARKET_NODE],Country_MZ[COUNTRY_NAME])</f>
        <v>SLOVENIA</v>
      </c>
    </row>
    <row r="4864" spans="1:10" hidden="1">
      <c r="A4864" s="10" t="s">
        <v>87</v>
      </c>
      <c r="B4864" s="10" t="s">
        <v>53</v>
      </c>
      <c r="C4864" s="10" t="s">
        <v>530</v>
      </c>
      <c r="D4864" s="10">
        <v>2030</v>
      </c>
      <c r="E4864" s="10" t="s">
        <v>87</v>
      </c>
      <c r="F4864" s="10">
        <v>2000</v>
      </c>
      <c r="G4864" s="10">
        <v>1500</v>
      </c>
      <c r="H4864" s="10" t="s">
        <v>292</v>
      </c>
      <c r="I4864" s="10" t="str">
        <f>_xlfn.XLOOKUP(E4864,Country_MZ[MARKET_NODE],Country_MZ[COUNTRY_NAME])</f>
        <v>SLOVENIA</v>
      </c>
      <c r="J4864" s="10" t="str">
        <f>_xlfn.XLOOKUP(A4864,Country_MZ[MARKET_NODE],Country_MZ[COUNTRY_NAME])</f>
        <v>SLOVENIA</v>
      </c>
    </row>
    <row r="4865" spans="1:10" hidden="1">
      <c r="A4865" s="10" t="s">
        <v>87</v>
      </c>
      <c r="B4865" s="10" t="s">
        <v>53</v>
      </c>
      <c r="C4865" s="10" t="s">
        <v>530</v>
      </c>
      <c r="D4865" s="10">
        <v>2031</v>
      </c>
      <c r="E4865" s="10" t="s">
        <v>53</v>
      </c>
      <c r="F4865" s="10">
        <v>1500</v>
      </c>
      <c r="G4865" s="10">
        <v>1500</v>
      </c>
      <c r="H4865" s="10" t="s">
        <v>291</v>
      </c>
      <c r="I4865" s="10" t="str">
        <f>_xlfn.XLOOKUP(E4865,Country_MZ[MARKET_NODE],Country_MZ[COUNTRY_NAME])</f>
        <v>CROATIA</v>
      </c>
      <c r="J4865" s="10" t="str">
        <f>_xlfn.XLOOKUP(A4865,Country_MZ[MARKET_NODE],Country_MZ[COUNTRY_NAME])</f>
        <v>SLOVENIA</v>
      </c>
    </row>
    <row r="4866" spans="1:10" hidden="1">
      <c r="A4866" s="10" t="s">
        <v>87</v>
      </c>
      <c r="B4866" s="10" t="s">
        <v>53</v>
      </c>
      <c r="C4866" s="10" t="s">
        <v>530</v>
      </c>
      <c r="D4866" s="10">
        <v>2031</v>
      </c>
      <c r="E4866" s="10" t="s">
        <v>87</v>
      </c>
      <c r="F4866" s="10">
        <v>2000</v>
      </c>
      <c r="G4866" s="10">
        <v>1500</v>
      </c>
      <c r="H4866" s="10" t="s">
        <v>292</v>
      </c>
      <c r="I4866" s="10" t="str">
        <f>_xlfn.XLOOKUP(E4866,Country_MZ[MARKET_NODE],Country_MZ[COUNTRY_NAME])</f>
        <v>SLOVENIA</v>
      </c>
      <c r="J4866" s="10" t="str">
        <f>_xlfn.XLOOKUP(A4866,Country_MZ[MARKET_NODE],Country_MZ[COUNTRY_NAME])</f>
        <v>SLOVENIA</v>
      </c>
    </row>
    <row r="4867" spans="1:10" hidden="1">
      <c r="A4867" s="10" t="s">
        <v>87</v>
      </c>
      <c r="B4867" s="10" t="s">
        <v>53</v>
      </c>
      <c r="C4867" s="10" t="s">
        <v>530</v>
      </c>
      <c r="D4867" s="10">
        <v>2032</v>
      </c>
      <c r="E4867" s="10" t="s">
        <v>53</v>
      </c>
      <c r="F4867" s="10">
        <v>1500</v>
      </c>
      <c r="G4867" s="10">
        <v>1500</v>
      </c>
      <c r="H4867" s="10" t="s">
        <v>291</v>
      </c>
      <c r="I4867" s="10" t="str">
        <f>_xlfn.XLOOKUP(E4867,Country_MZ[MARKET_NODE],Country_MZ[COUNTRY_NAME])</f>
        <v>CROATIA</v>
      </c>
      <c r="J4867" s="10" t="str">
        <f>_xlfn.XLOOKUP(A4867,Country_MZ[MARKET_NODE],Country_MZ[COUNTRY_NAME])</f>
        <v>SLOVENIA</v>
      </c>
    </row>
    <row r="4868" spans="1:10" hidden="1">
      <c r="A4868" s="10" t="s">
        <v>87</v>
      </c>
      <c r="B4868" s="10" t="s">
        <v>53</v>
      </c>
      <c r="C4868" s="10" t="s">
        <v>530</v>
      </c>
      <c r="D4868" s="10">
        <v>2032</v>
      </c>
      <c r="E4868" s="10" t="s">
        <v>87</v>
      </c>
      <c r="F4868" s="10">
        <v>2000</v>
      </c>
      <c r="G4868" s="10">
        <v>1500</v>
      </c>
      <c r="H4868" s="10" t="s">
        <v>292</v>
      </c>
      <c r="I4868" s="10" t="str">
        <f>_xlfn.XLOOKUP(E4868,Country_MZ[MARKET_NODE],Country_MZ[COUNTRY_NAME])</f>
        <v>SLOVENIA</v>
      </c>
      <c r="J4868" s="10" t="str">
        <f>_xlfn.XLOOKUP(A4868,Country_MZ[MARKET_NODE],Country_MZ[COUNTRY_NAME])</f>
        <v>SLOVENIA</v>
      </c>
    </row>
    <row r="4869" spans="1:10" hidden="1">
      <c r="A4869" s="10" t="s">
        <v>87</v>
      </c>
      <c r="B4869" s="10" t="s">
        <v>53</v>
      </c>
      <c r="C4869" s="10" t="s">
        <v>530</v>
      </c>
      <c r="D4869" s="10">
        <v>2033</v>
      </c>
      <c r="E4869" s="10" t="s">
        <v>53</v>
      </c>
      <c r="F4869" s="10">
        <v>1500</v>
      </c>
      <c r="G4869" s="10">
        <v>1500</v>
      </c>
      <c r="H4869" s="10" t="s">
        <v>291</v>
      </c>
      <c r="I4869" s="10" t="str">
        <f>_xlfn.XLOOKUP(E4869,Country_MZ[MARKET_NODE],Country_MZ[COUNTRY_NAME])</f>
        <v>CROATIA</v>
      </c>
      <c r="J4869" s="10" t="str">
        <f>_xlfn.XLOOKUP(A4869,Country_MZ[MARKET_NODE],Country_MZ[COUNTRY_NAME])</f>
        <v>SLOVENIA</v>
      </c>
    </row>
    <row r="4870" spans="1:10" hidden="1">
      <c r="A4870" s="10" t="s">
        <v>87</v>
      </c>
      <c r="B4870" s="10" t="s">
        <v>53</v>
      </c>
      <c r="C4870" s="10" t="s">
        <v>530</v>
      </c>
      <c r="D4870" s="10">
        <v>2033</v>
      </c>
      <c r="E4870" s="10" t="s">
        <v>87</v>
      </c>
      <c r="F4870" s="10">
        <v>2000</v>
      </c>
      <c r="G4870" s="10">
        <v>1500</v>
      </c>
      <c r="H4870" s="10" t="s">
        <v>292</v>
      </c>
      <c r="I4870" s="10" t="str">
        <f>_xlfn.XLOOKUP(E4870,Country_MZ[MARKET_NODE],Country_MZ[COUNTRY_NAME])</f>
        <v>SLOVENIA</v>
      </c>
      <c r="J4870" s="10" t="str">
        <f>_xlfn.XLOOKUP(A4870,Country_MZ[MARKET_NODE],Country_MZ[COUNTRY_NAME])</f>
        <v>SLOVENIA</v>
      </c>
    </row>
    <row r="4871" spans="1:10" hidden="1">
      <c r="A4871" s="10" t="s">
        <v>87</v>
      </c>
      <c r="B4871" s="10" t="s">
        <v>53</v>
      </c>
      <c r="C4871" s="10" t="s">
        <v>530</v>
      </c>
      <c r="D4871" s="10">
        <v>2034</v>
      </c>
      <c r="E4871" s="10" t="s">
        <v>53</v>
      </c>
      <c r="F4871" s="10">
        <v>1500</v>
      </c>
      <c r="G4871" s="10">
        <v>1500</v>
      </c>
      <c r="H4871" s="10" t="s">
        <v>291</v>
      </c>
      <c r="I4871" s="10" t="str">
        <f>_xlfn.XLOOKUP(E4871,Country_MZ[MARKET_NODE],Country_MZ[COUNTRY_NAME])</f>
        <v>CROATIA</v>
      </c>
      <c r="J4871" s="10" t="str">
        <f>_xlfn.XLOOKUP(A4871,Country_MZ[MARKET_NODE],Country_MZ[COUNTRY_NAME])</f>
        <v>SLOVENIA</v>
      </c>
    </row>
    <row r="4872" spans="1:10" hidden="1">
      <c r="A4872" s="10" t="s">
        <v>87</v>
      </c>
      <c r="B4872" s="10" t="s">
        <v>53</v>
      </c>
      <c r="C4872" s="10" t="s">
        <v>530</v>
      </c>
      <c r="D4872" s="10">
        <v>2034</v>
      </c>
      <c r="E4872" s="10" t="s">
        <v>87</v>
      </c>
      <c r="F4872" s="10">
        <v>2000</v>
      </c>
      <c r="G4872" s="10">
        <v>1500</v>
      </c>
      <c r="H4872" s="10" t="s">
        <v>292</v>
      </c>
      <c r="I4872" s="10" t="str">
        <f>_xlfn.XLOOKUP(E4872,Country_MZ[MARKET_NODE],Country_MZ[COUNTRY_NAME])</f>
        <v>SLOVENIA</v>
      </c>
      <c r="J4872" s="10" t="str">
        <f>_xlfn.XLOOKUP(A4872,Country_MZ[MARKET_NODE],Country_MZ[COUNTRY_NAME])</f>
        <v>SLOVENIA</v>
      </c>
    </row>
    <row r="4873" spans="1:10" hidden="1">
      <c r="A4873" s="10" t="s">
        <v>87</v>
      </c>
      <c r="B4873" s="10" t="s">
        <v>53</v>
      </c>
      <c r="C4873" s="10" t="s">
        <v>530</v>
      </c>
      <c r="D4873" s="10">
        <v>2035</v>
      </c>
      <c r="E4873" s="10" t="s">
        <v>53</v>
      </c>
      <c r="F4873" s="10">
        <v>1500</v>
      </c>
      <c r="G4873" s="10">
        <v>1500</v>
      </c>
      <c r="H4873" s="10" t="s">
        <v>291</v>
      </c>
      <c r="I4873" s="10" t="str">
        <f>_xlfn.XLOOKUP(E4873,Country_MZ[MARKET_NODE],Country_MZ[COUNTRY_NAME])</f>
        <v>CROATIA</v>
      </c>
      <c r="J4873" s="10" t="str">
        <f>_xlfn.XLOOKUP(A4873,Country_MZ[MARKET_NODE],Country_MZ[COUNTRY_NAME])</f>
        <v>SLOVENIA</v>
      </c>
    </row>
    <row r="4874" spans="1:10" hidden="1">
      <c r="A4874" s="10" t="s">
        <v>87</v>
      </c>
      <c r="B4874" s="10" t="s">
        <v>53</v>
      </c>
      <c r="C4874" s="10" t="s">
        <v>530</v>
      </c>
      <c r="D4874" s="10">
        <v>2035</v>
      </c>
      <c r="E4874" s="10" t="s">
        <v>87</v>
      </c>
      <c r="F4874" s="10">
        <v>2000</v>
      </c>
      <c r="G4874" s="10">
        <v>1500</v>
      </c>
      <c r="H4874" s="10" t="s">
        <v>292</v>
      </c>
      <c r="I4874" s="10" t="str">
        <f>_xlfn.XLOOKUP(E4874,Country_MZ[MARKET_NODE],Country_MZ[COUNTRY_NAME])</f>
        <v>SLOVENIA</v>
      </c>
      <c r="J4874" s="10" t="str">
        <f>_xlfn.XLOOKUP(A4874,Country_MZ[MARKET_NODE],Country_MZ[COUNTRY_NAME])</f>
        <v>SLOVENIA</v>
      </c>
    </row>
    <row r="4875" spans="1:10" hidden="1">
      <c r="A4875" s="10" t="s">
        <v>87</v>
      </c>
      <c r="B4875" s="10" t="s">
        <v>54</v>
      </c>
      <c r="C4875" s="10" t="s">
        <v>531</v>
      </c>
      <c r="D4875" s="10">
        <v>2025</v>
      </c>
      <c r="E4875" s="10" t="s">
        <v>54</v>
      </c>
      <c r="F4875" s="10">
        <v>1200</v>
      </c>
      <c r="G4875" s="10">
        <v>1200</v>
      </c>
      <c r="H4875" s="10" t="s">
        <v>291</v>
      </c>
      <c r="I4875" s="10" t="str">
        <f>_xlfn.XLOOKUP(E4875,Country_MZ[MARKET_NODE],Country_MZ[COUNTRY_NAME])</f>
        <v>HUNGARY</v>
      </c>
      <c r="J4875" s="10" t="str">
        <f>_xlfn.XLOOKUP(A4875,Country_MZ[MARKET_NODE],Country_MZ[COUNTRY_NAME])</f>
        <v>SLOVENIA</v>
      </c>
    </row>
    <row r="4876" spans="1:10" hidden="1">
      <c r="A4876" s="10" t="s">
        <v>87</v>
      </c>
      <c r="B4876" s="10" t="s">
        <v>54</v>
      </c>
      <c r="C4876" s="10" t="s">
        <v>531</v>
      </c>
      <c r="D4876" s="10">
        <v>2025</v>
      </c>
      <c r="E4876" s="10" t="s">
        <v>87</v>
      </c>
      <c r="F4876" s="10">
        <v>1200</v>
      </c>
      <c r="G4876" s="10">
        <v>1200</v>
      </c>
      <c r="H4876" s="10" t="s">
        <v>291</v>
      </c>
      <c r="I4876" s="10" t="str">
        <f>_xlfn.XLOOKUP(E4876,Country_MZ[MARKET_NODE],Country_MZ[COUNTRY_NAME])</f>
        <v>SLOVENIA</v>
      </c>
      <c r="J4876" s="10" t="str">
        <f>_xlfn.XLOOKUP(A4876,Country_MZ[MARKET_NODE],Country_MZ[COUNTRY_NAME])</f>
        <v>SLOVENIA</v>
      </c>
    </row>
    <row r="4877" spans="1:10" hidden="1">
      <c r="A4877" s="10" t="s">
        <v>87</v>
      </c>
      <c r="B4877" s="10" t="s">
        <v>54</v>
      </c>
      <c r="C4877" s="10" t="s">
        <v>531</v>
      </c>
      <c r="D4877" s="10">
        <v>2026</v>
      </c>
      <c r="E4877" s="10" t="s">
        <v>54</v>
      </c>
      <c r="F4877" s="10">
        <v>1200</v>
      </c>
      <c r="G4877" s="10">
        <v>1200</v>
      </c>
      <c r="H4877" s="10" t="s">
        <v>291</v>
      </c>
      <c r="I4877" s="10" t="str">
        <f>_xlfn.XLOOKUP(E4877,Country_MZ[MARKET_NODE],Country_MZ[COUNTRY_NAME])</f>
        <v>HUNGARY</v>
      </c>
      <c r="J4877" s="10" t="str">
        <f>_xlfn.XLOOKUP(A4877,Country_MZ[MARKET_NODE],Country_MZ[COUNTRY_NAME])</f>
        <v>SLOVENIA</v>
      </c>
    </row>
    <row r="4878" spans="1:10" hidden="1">
      <c r="A4878" s="10" t="s">
        <v>87</v>
      </c>
      <c r="B4878" s="10" t="s">
        <v>54</v>
      </c>
      <c r="C4878" s="10" t="s">
        <v>531</v>
      </c>
      <c r="D4878" s="10">
        <v>2026</v>
      </c>
      <c r="E4878" s="10" t="s">
        <v>87</v>
      </c>
      <c r="F4878" s="10">
        <v>1200</v>
      </c>
      <c r="G4878" s="10">
        <v>1200</v>
      </c>
      <c r="H4878" s="10" t="s">
        <v>291</v>
      </c>
      <c r="I4878" s="10" t="str">
        <f>_xlfn.XLOOKUP(E4878,Country_MZ[MARKET_NODE],Country_MZ[COUNTRY_NAME])</f>
        <v>SLOVENIA</v>
      </c>
      <c r="J4878" s="10" t="str">
        <f>_xlfn.XLOOKUP(A4878,Country_MZ[MARKET_NODE],Country_MZ[COUNTRY_NAME])</f>
        <v>SLOVENIA</v>
      </c>
    </row>
    <row r="4879" spans="1:10" hidden="1">
      <c r="A4879" s="10" t="s">
        <v>87</v>
      </c>
      <c r="B4879" s="10" t="s">
        <v>54</v>
      </c>
      <c r="C4879" s="10" t="s">
        <v>531</v>
      </c>
      <c r="D4879" s="10">
        <v>2027</v>
      </c>
      <c r="E4879" s="10" t="s">
        <v>54</v>
      </c>
      <c r="F4879" s="10">
        <v>1200</v>
      </c>
      <c r="G4879" s="10">
        <v>1200</v>
      </c>
      <c r="H4879" s="10" t="s">
        <v>291</v>
      </c>
      <c r="I4879" s="10" t="str">
        <f>_xlfn.XLOOKUP(E4879,Country_MZ[MARKET_NODE],Country_MZ[COUNTRY_NAME])</f>
        <v>HUNGARY</v>
      </c>
      <c r="J4879" s="10" t="str">
        <f>_xlfn.XLOOKUP(A4879,Country_MZ[MARKET_NODE],Country_MZ[COUNTRY_NAME])</f>
        <v>SLOVENIA</v>
      </c>
    </row>
    <row r="4880" spans="1:10" hidden="1">
      <c r="A4880" s="10" t="s">
        <v>87</v>
      </c>
      <c r="B4880" s="10" t="s">
        <v>54</v>
      </c>
      <c r="C4880" s="10" t="s">
        <v>531</v>
      </c>
      <c r="D4880" s="10">
        <v>2027</v>
      </c>
      <c r="E4880" s="10" t="s">
        <v>87</v>
      </c>
      <c r="F4880" s="10">
        <v>1200</v>
      </c>
      <c r="G4880" s="10">
        <v>1200</v>
      </c>
      <c r="H4880" s="10" t="s">
        <v>291</v>
      </c>
      <c r="I4880" s="10" t="str">
        <f>_xlfn.XLOOKUP(E4880,Country_MZ[MARKET_NODE],Country_MZ[COUNTRY_NAME])</f>
        <v>SLOVENIA</v>
      </c>
      <c r="J4880" s="10" t="str">
        <f>_xlfn.XLOOKUP(A4880,Country_MZ[MARKET_NODE],Country_MZ[COUNTRY_NAME])</f>
        <v>SLOVENIA</v>
      </c>
    </row>
    <row r="4881" spans="1:10" hidden="1">
      <c r="A4881" s="10" t="s">
        <v>87</v>
      </c>
      <c r="B4881" s="10" t="s">
        <v>54</v>
      </c>
      <c r="C4881" s="10" t="s">
        <v>531</v>
      </c>
      <c r="D4881" s="10">
        <v>2028</v>
      </c>
      <c r="E4881" s="10" t="s">
        <v>54</v>
      </c>
      <c r="F4881" s="10">
        <v>1200</v>
      </c>
      <c r="G4881" s="10">
        <v>1200</v>
      </c>
      <c r="H4881" s="10" t="s">
        <v>291</v>
      </c>
      <c r="I4881" s="10" t="str">
        <f>_xlfn.XLOOKUP(E4881,Country_MZ[MARKET_NODE],Country_MZ[COUNTRY_NAME])</f>
        <v>HUNGARY</v>
      </c>
      <c r="J4881" s="10" t="str">
        <f>_xlfn.XLOOKUP(A4881,Country_MZ[MARKET_NODE],Country_MZ[COUNTRY_NAME])</f>
        <v>SLOVENIA</v>
      </c>
    </row>
    <row r="4882" spans="1:10" hidden="1">
      <c r="A4882" s="10" t="s">
        <v>87</v>
      </c>
      <c r="B4882" s="10" t="s">
        <v>54</v>
      </c>
      <c r="C4882" s="10" t="s">
        <v>531</v>
      </c>
      <c r="D4882" s="10">
        <v>2028</v>
      </c>
      <c r="E4882" s="10" t="s">
        <v>87</v>
      </c>
      <c r="F4882" s="10">
        <v>1200</v>
      </c>
      <c r="G4882" s="10">
        <v>1200</v>
      </c>
      <c r="H4882" s="10" t="s">
        <v>291</v>
      </c>
      <c r="I4882" s="10" t="str">
        <f>_xlfn.XLOOKUP(E4882,Country_MZ[MARKET_NODE],Country_MZ[COUNTRY_NAME])</f>
        <v>SLOVENIA</v>
      </c>
      <c r="J4882" s="10" t="str">
        <f>_xlfn.XLOOKUP(A4882,Country_MZ[MARKET_NODE],Country_MZ[COUNTRY_NAME])</f>
        <v>SLOVENIA</v>
      </c>
    </row>
    <row r="4883" spans="1:10" hidden="1">
      <c r="A4883" s="10" t="s">
        <v>87</v>
      </c>
      <c r="B4883" s="10" t="s">
        <v>54</v>
      </c>
      <c r="C4883" s="10" t="s">
        <v>531</v>
      </c>
      <c r="D4883" s="10">
        <v>2029</v>
      </c>
      <c r="E4883" s="10" t="s">
        <v>54</v>
      </c>
      <c r="F4883" s="10">
        <v>1200</v>
      </c>
      <c r="G4883" s="10">
        <v>1200</v>
      </c>
      <c r="H4883" s="10" t="s">
        <v>291</v>
      </c>
      <c r="I4883" s="10" t="str">
        <f>_xlfn.XLOOKUP(E4883,Country_MZ[MARKET_NODE],Country_MZ[COUNTRY_NAME])</f>
        <v>HUNGARY</v>
      </c>
      <c r="J4883" s="10" t="str">
        <f>_xlfn.XLOOKUP(A4883,Country_MZ[MARKET_NODE],Country_MZ[COUNTRY_NAME])</f>
        <v>SLOVENIA</v>
      </c>
    </row>
    <row r="4884" spans="1:10" hidden="1">
      <c r="A4884" s="10" t="s">
        <v>87</v>
      </c>
      <c r="B4884" s="10" t="s">
        <v>54</v>
      </c>
      <c r="C4884" s="10" t="s">
        <v>531</v>
      </c>
      <c r="D4884" s="10">
        <v>2029</v>
      </c>
      <c r="E4884" s="10" t="s">
        <v>87</v>
      </c>
      <c r="F4884" s="10">
        <v>1200</v>
      </c>
      <c r="G4884" s="10">
        <v>1200</v>
      </c>
      <c r="H4884" s="10" t="s">
        <v>291</v>
      </c>
      <c r="I4884" s="10" t="str">
        <f>_xlfn.XLOOKUP(E4884,Country_MZ[MARKET_NODE],Country_MZ[COUNTRY_NAME])</f>
        <v>SLOVENIA</v>
      </c>
      <c r="J4884" s="10" t="str">
        <f>_xlfn.XLOOKUP(A4884,Country_MZ[MARKET_NODE],Country_MZ[COUNTRY_NAME])</f>
        <v>SLOVENIA</v>
      </c>
    </row>
    <row r="4885" spans="1:10" hidden="1">
      <c r="A4885" s="10" t="s">
        <v>87</v>
      </c>
      <c r="B4885" s="10" t="s">
        <v>54</v>
      </c>
      <c r="C4885" s="10" t="s">
        <v>531</v>
      </c>
      <c r="D4885" s="10">
        <v>2030</v>
      </c>
      <c r="E4885" s="10" t="s">
        <v>54</v>
      </c>
      <c r="F4885" s="10">
        <v>1200</v>
      </c>
      <c r="G4885" s="10">
        <v>1200</v>
      </c>
      <c r="H4885" s="10" t="s">
        <v>291</v>
      </c>
      <c r="I4885" s="10" t="str">
        <f>_xlfn.XLOOKUP(E4885,Country_MZ[MARKET_NODE],Country_MZ[COUNTRY_NAME])</f>
        <v>HUNGARY</v>
      </c>
      <c r="J4885" s="10" t="str">
        <f>_xlfn.XLOOKUP(A4885,Country_MZ[MARKET_NODE],Country_MZ[COUNTRY_NAME])</f>
        <v>SLOVENIA</v>
      </c>
    </row>
    <row r="4886" spans="1:10" hidden="1">
      <c r="A4886" s="10" t="s">
        <v>87</v>
      </c>
      <c r="B4886" s="10" t="s">
        <v>54</v>
      </c>
      <c r="C4886" s="10" t="s">
        <v>531</v>
      </c>
      <c r="D4886" s="10">
        <v>2030</v>
      </c>
      <c r="E4886" s="10" t="s">
        <v>87</v>
      </c>
      <c r="F4886" s="10">
        <v>1200</v>
      </c>
      <c r="G4886" s="10">
        <v>1200</v>
      </c>
      <c r="H4886" s="10" t="s">
        <v>291</v>
      </c>
      <c r="I4886" s="10" t="str">
        <f>_xlfn.XLOOKUP(E4886,Country_MZ[MARKET_NODE],Country_MZ[COUNTRY_NAME])</f>
        <v>SLOVENIA</v>
      </c>
      <c r="J4886" s="10" t="str">
        <f>_xlfn.XLOOKUP(A4886,Country_MZ[MARKET_NODE],Country_MZ[COUNTRY_NAME])</f>
        <v>SLOVENIA</v>
      </c>
    </row>
    <row r="4887" spans="1:10" hidden="1">
      <c r="A4887" s="10" t="s">
        <v>87</v>
      </c>
      <c r="B4887" s="10" t="s">
        <v>54</v>
      </c>
      <c r="C4887" s="10" t="s">
        <v>531</v>
      </c>
      <c r="D4887" s="10">
        <v>2031</v>
      </c>
      <c r="E4887" s="10" t="s">
        <v>54</v>
      </c>
      <c r="F4887" s="10">
        <v>1200</v>
      </c>
      <c r="G4887" s="10">
        <v>1200</v>
      </c>
      <c r="H4887" s="10" t="s">
        <v>291</v>
      </c>
      <c r="I4887" s="10" t="str">
        <f>_xlfn.XLOOKUP(E4887,Country_MZ[MARKET_NODE],Country_MZ[COUNTRY_NAME])</f>
        <v>HUNGARY</v>
      </c>
      <c r="J4887" s="10" t="str">
        <f>_xlfn.XLOOKUP(A4887,Country_MZ[MARKET_NODE],Country_MZ[COUNTRY_NAME])</f>
        <v>SLOVENIA</v>
      </c>
    </row>
    <row r="4888" spans="1:10" hidden="1">
      <c r="A4888" s="10" t="s">
        <v>87</v>
      </c>
      <c r="B4888" s="10" t="s">
        <v>54</v>
      </c>
      <c r="C4888" s="10" t="s">
        <v>531</v>
      </c>
      <c r="D4888" s="10">
        <v>2031</v>
      </c>
      <c r="E4888" s="10" t="s">
        <v>87</v>
      </c>
      <c r="F4888" s="10">
        <v>1200</v>
      </c>
      <c r="G4888" s="10">
        <v>1200</v>
      </c>
      <c r="H4888" s="10" t="s">
        <v>291</v>
      </c>
      <c r="I4888" s="10" t="str">
        <f>_xlfn.XLOOKUP(E4888,Country_MZ[MARKET_NODE],Country_MZ[COUNTRY_NAME])</f>
        <v>SLOVENIA</v>
      </c>
      <c r="J4888" s="10" t="str">
        <f>_xlfn.XLOOKUP(A4888,Country_MZ[MARKET_NODE],Country_MZ[COUNTRY_NAME])</f>
        <v>SLOVENIA</v>
      </c>
    </row>
    <row r="4889" spans="1:10" hidden="1">
      <c r="A4889" s="10" t="s">
        <v>87</v>
      </c>
      <c r="B4889" s="10" t="s">
        <v>54</v>
      </c>
      <c r="C4889" s="10" t="s">
        <v>531</v>
      </c>
      <c r="D4889" s="10">
        <v>2032</v>
      </c>
      <c r="E4889" s="10" t="s">
        <v>54</v>
      </c>
      <c r="F4889" s="10">
        <v>1200</v>
      </c>
      <c r="G4889" s="10">
        <v>1200</v>
      </c>
      <c r="H4889" s="10" t="s">
        <v>291</v>
      </c>
      <c r="I4889" s="10" t="str">
        <f>_xlfn.XLOOKUP(E4889,Country_MZ[MARKET_NODE],Country_MZ[COUNTRY_NAME])</f>
        <v>HUNGARY</v>
      </c>
      <c r="J4889" s="10" t="str">
        <f>_xlfn.XLOOKUP(A4889,Country_MZ[MARKET_NODE],Country_MZ[COUNTRY_NAME])</f>
        <v>SLOVENIA</v>
      </c>
    </row>
    <row r="4890" spans="1:10" hidden="1">
      <c r="A4890" s="10" t="s">
        <v>87</v>
      </c>
      <c r="B4890" s="10" t="s">
        <v>54</v>
      </c>
      <c r="C4890" s="10" t="s">
        <v>531</v>
      </c>
      <c r="D4890" s="10">
        <v>2032</v>
      </c>
      <c r="E4890" s="10" t="s">
        <v>87</v>
      </c>
      <c r="F4890" s="10">
        <v>1200</v>
      </c>
      <c r="G4890" s="10">
        <v>1200</v>
      </c>
      <c r="H4890" s="10" t="s">
        <v>291</v>
      </c>
      <c r="I4890" s="10" t="str">
        <f>_xlfn.XLOOKUP(E4890,Country_MZ[MARKET_NODE],Country_MZ[COUNTRY_NAME])</f>
        <v>SLOVENIA</v>
      </c>
      <c r="J4890" s="10" t="str">
        <f>_xlfn.XLOOKUP(A4890,Country_MZ[MARKET_NODE],Country_MZ[COUNTRY_NAME])</f>
        <v>SLOVENIA</v>
      </c>
    </row>
    <row r="4891" spans="1:10" hidden="1">
      <c r="A4891" s="10" t="s">
        <v>87</v>
      </c>
      <c r="B4891" s="10" t="s">
        <v>54</v>
      </c>
      <c r="C4891" s="10" t="s">
        <v>531</v>
      </c>
      <c r="D4891" s="10">
        <v>2033</v>
      </c>
      <c r="E4891" s="10" t="s">
        <v>54</v>
      </c>
      <c r="F4891" s="10">
        <v>1200</v>
      </c>
      <c r="G4891" s="10">
        <v>1200</v>
      </c>
      <c r="H4891" s="10" t="s">
        <v>291</v>
      </c>
      <c r="I4891" s="10" t="str">
        <f>_xlfn.XLOOKUP(E4891,Country_MZ[MARKET_NODE],Country_MZ[COUNTRY_NAME])</f>
        <v>HUNGARY</v>
      </c>
      <c r="J4891" s="10" t="str">
        <f>_xlfn.XLOOKUP(A4891,Country_MZ[MARKET_NODE],Country_MZ[COUNTRY_NAME])</f>
        <v>SLOVENIA</v>
      </c>
    </row>
    <row r="4892" spans="1:10" hidden="1">
      <c r="A4892" s="10" t="s">
        <v>87</v>
      </c>
      <c r="B4892" s="10" t="s">
        <v>54</v>
      </c>
      <c r="C4892" s="10" t="s">
        <v>531</v>
      </c>
      <c r="D4892" s="10">
        <v>2033</v>
      </c>
      <c r="E4892" s="10" t="s">
        <v>87</v>
      </c>
      <c r="F4892" s="10">
        <v>1200</v>
      </c>
      <c r="G4892" s="10">
        <v>1200</v>
      </c>
      <c r="H4892" s="10" t="s">
        <v>291</v>
      </c>
      <c r="I4892" s="10" t="str">
        <f>_xlfn.XLOOKUP(E4892,Country_MZ[MARKET_NODE],Country_MZ[COUNTRY_NAME])</f>
        <v>SLOVENIA</v>
      </c>
      <c r="J4892" s="10" t="str">
        <f>_xlfn.XLOOKUP(A4892,Country_MZ[MARKET_NODE],Country_MZ[COUNTRY_NAME])</f>
        <v>SLOVENIA</v>
      </c>
    </row>
    <row r="4893" spans="1:10" hidden="1">
      <c r="A4893" s="10" t="s">
        <v>87</v>
      </c>
      <c r="B4893" s="10" t="s">
        <v>54</v>
      </c>
      <c r="C4893" s="10" t="s">
        <v>531</v>
      </c>
      <c r="D4893" s="10">
        <v>2034</v>
      </c>
      <c r="E4893" s="10" t="s">
        <v>54</v>
      </c>
      <c r="F4893" s="10">
        <v>1200</v>
      </c>
      <c r="G4893" s="10">
        <v>1200</v>
      </c>
      <c r="H4893" s="10" t="s">
        <v>291</v>
      </c>
      <c r="I4893" s="10" t="str">
        <f>_xlfn.XLOOKUP(E4893,Country_MZ[MARKET_NODE],Country_MZ[COUNTRY_NAME])</f>
        <v>HUNGARY</v>
      </c>
      <c r="J4893" s="10" t="str">
        <f>_xlfn.XLOOKUP(A4893,Country_MZ[MARKET_NODE],Country_MZ[COUNTRY_NAME])</f>
        <v>SLOVENIA</v>
      </c>
    </row>
    <row r="4894" spans="1:10" hidden="1">
      <c r="A4894" s="10" t="s">
        <v>87</v>
      </c>
      <c r="B4894" s="10" t="s">
        <v>54</v>
      </c>
      <c r="C4894" s="10" t="s">
        <v>531</v>
      </c>
      <c r="D4894" s="10">
        <v>2034</v>
      </c>
      <c r="E4894" s="10" t="s">
        <v>87</v>
      </c>
      <c r="F4894" s="10">
        <v>1200</v>
      </c>
      <c r="G4894" s="10">
        <v>1200</v>
      </c>
      <c r="H4894" s="10" t="s">
        <v>291</v>
      </c>
      <c r="I4894" s="10" t="str">
        <f>_xlfn.XLOOKUP(E4894,Country_MZ[MARKET_NODE],Country_MZ[COUNTRY_NAME])</f>
        <v>SLOVENIA</v>
      </c>
      <c r="J4894" s="10" t="str">
        <f>_xlfn.XLOOKUP(A4894,Country_MZ[MARKET_NODE],Country_MZ[COUNTRY_NAME])</f>
        <v>SLOVENIA</v>
      </c>
    </row>
    <row r="4895" spans="1:10" hidden="1">
      <c r="A4895" s="10" t="s">
        <v>87</v>
      </c>
      <c r="B4895" s="10" t="s">
        <v>54</v>
      </c>
      <c r="C4895" s="10" t="s">
        <v>531</v>
      </c>
      <c r="D4895" s="10">
        <v>2035</v>
      </c>
      <c r="E4895" s="10" t="s">
        <v>54</v>
      </c>
      <c r="F4895" s="10">
        <v>1200</v>
      </c>
      <c r="G4895" s="10">
        <v>1200</v>
      </c>
      <c r="H4895" s="10" t="s">
        <v>291</v>
      </c>
      <c r="I4895" s="10" t="str">
        <f>_xlfn.XLOOKUP(E4895,Country_MZ[MARKET_NODE],Country_MZ[COUNTRY_NAME])</f>
        <v>HUNGARY</v>
      </c>
      <c r="J4895" s="10" t="str">
        <f>_xlfn.XLOOKUP(A4895,Country_MZ[MARKET_NODE],Country_MZ[COUNTRY_NAME])</f>
        <v>SLOVENIA</v>
      </c>
    </row>
    <row r="4896" spans="1:10" hidden="1">
      <c r="A4896" s="10" t="s">
        <v>87</v>
      </c>
      <c r="B4896" s="10" t="s">
        <v>54</v>
      </c>
      <c r="C4896" s="10" t="s">
        <v>531</v>
      </c>
      <c r="D4896" s="10">
        <v>2035</v>
      </c>
      <c r="E4896" s="10" t="s">
        <v>87</v>
      </c>
      <c r="F4896" s="10">
        <v>1200</v>
      </c>
      <c r="G4896" s="10">
        <v>1200</v>
      </c>
      <c r="H4896" s="10" t="s">
        <v>291</v>
      </c>
      <c r="I4896" s="10" t="str">
        <f>_xlfn.XLOOKUP(E4896,Country_MZ[MARKET_NODE],Country_MZ[COUNTRY_NAME])</f>
        <v>SLOVENIA</v>
      </c>
      <c r="J4896" s="10" t="str">
        <f>_xlfn.XLOOKUP(A4896,Country_MZ[MARKET_NODE],Country_MZ[COUNTRY_NAME])</f>
        <v>SLOVENIA</v>
      </c>
    </row>
    <row r="4897" spans="1:10" hidden="1">
      <c r="A4897" s="10" t="s">
        <v>87</v>
      </c>
      <c r="B4897" s="10" t="s">
        <v>59</v>
      </c>
      <c r="C4897" s="10" t="s">
        <v>532</v>
      </c>
      <c r="D4897" s="10">
        <v>2025</v>
      </c>
      <c r="E4897" s="10" t="s">
        <v>59</v>
      </c>
      <c r="F4897" s="10">
        <v>0</v>
      </c>
      <c r="G4897" s="10">
        <v>0</v>
      </c>
      <c r="H4897" s="10" t="s">
        <v>291</v>
      </c>
      <c r="I4897" s="10" t="str">
        <f>_xlfn.XLOOKUP(E4897,Country_MZ[MARKET_NODE],Country_MZ[COUNTRY_NAME])</f>
        <v>ITALY</v>
      </c>
      <c r="J4897" s="10" t="str">
        <f>_xlfn.XLOOKUP(A4897,Country_MZ[MARKET_NODE],Country_MZ[COUNTRY_NAME])</f>
        <v>SLOVENIA</v>
      </c>
    </row>
    <row r="4898" spans="1:10" hidden="1">
      <c r="A4898" s="10" t="s">
        <v>87</v>
      </c>
      <c r="B4898" s="10" t="s">
        <v>59</v>
      </c>
      <c r="C4898" s="10" t="s">
        <v>532</v>
      </c>
      <c r="D4898" s="10">
        <v>2025</v>
      </c>
      <c r="E4898" s="10" t="s">
        <v>87</v>
      </c>
      <c r="F4898" s="10">
        <v>800</v>
      </c>
      <c r="G4898" s="10">
        <v>800</v>
      </c>
      <c r="H4898" s="10" t="s">
        <v>291</v>
      </c>
      <c r="I4898" s="10" t="str">
        <f>_xlfn.XLOOKUP(E4898,Country_MZ[MARKET_NODE],Country_MZ[COUNTRY_NAME])</f>
        <v>SLOVENIA</v>
      </c>
      <c r="J4898" s="10" t="str">
        <f>_xlfn.XLOOKUP(A4898,Country_MZ[MARKET_NODE],Country_MZ[COUNTRY_NAME])</f>
        <v>SLOVENIA</v>
      </c>
    </row>
    <row r="4899" spans="1:10" hidden="1">
      <c r="A4899" s="10" t="s">
        <v>87</v>
      </c>
      <c r="B4899" s="10" t="s">
        <v>59</v>
      </c>
      <c r="C4899" s="10" t="s">
        <v>532</v>
      </c>
      <c r="D4899" s="10">
        <v>2026</v>
      </c>
      <c r="E4899" s="10" t="s">
        <v>59</v>
      </c>
      <c r="F4899" s="10">
        <v>753</v>
      </c>
      <c r="G4899" s="10">
        <v>494</v>
      </c>
      <c r="H4899" s="10" t="s">
        <v>292</v>
      </c>
      <c r="I4899" s="10" t="str">
        <f>_xlfn.XLOOKUP(E4899,Country_MZ[MARKET_NODE],Country_MZ[COUNTRY_NAME])</f>
        <v>ITALY</v>
      </c>
      <c r="J4899" s="10" t="str">
        <f>_xlfn.XLOOKUP(A4899,Country_MZ[MARKET_NODE],Country_MZ[COUNTRY_NAME])</f>
        <v>SLOVENIA</v>
      </c>
    </row>
    <row r="4900" spans="1:10" hidden="1">
      <c r="A4900" s="10" t="s">
        <v>87</v>
      </c>
      <c r="B4900" s="10" t="s">
        <v>59</v>
      </c>
      <c r="C4900" s="10" t="s">
        <v>532</v>
      </c>
      <c r="D4900" s="10">
        <v>2026</v>
      </c>
      <c r="E4900" s="10" t="s">
        <v>87</v>
      </c>
      <c r="F4900" s="10">
        <v>800</v>
      </c>
      <c r="G4900" s="10">
        <v>800</v>
      </c>
      <c r="H4900" s="10" t="s">
        <v>291</v>
      </c>
      <c r="I4900" s="10" t="str">
        <f>_xlfn.XLOOKUP(E4900,Country_MZ[MARKET_NODE],Country_MZ[COUNTRY_NAME])</f>
        <v>SLOVENIA</v>
      </c>
      <c r="J4900" s="10" t="str">
        <f>_xlfn.XLOOKUP(A4900,Country_MZ[MARKET_NODE],Country_MZ[COUNTRY_NAME])</f>
        <v>SLOVENIA</v>
      </c>
    </row>
    <row r="4901" spans="1:10" hidden="1">
      <c r="A4901" s="10" t="s">
        <v>87</v>
      </c>
      <c r="B4901" s="10" t="s">
        <v>59</v>
      </c>
      <c r="C4901" s="10" t="s">
        <v>532</v>
      </c>
      <c r="D4901" s="10">
        <v>2027</v>
      </c>
      <c r="E4901" s="10" t="s">
        <v>59</v>
      </c>
      <c r="F4901" s="10">
        <v>0</v>
      </c>
      <c r="G4901" s="10">
        <v>0</v>
      </c>
      <c r="H4901" s="10" t="s">
        <v>291</v>
      </c>
      <c r="I4901" s="10" t="str">
        <f>_xlfn.XLOOKUP(E4901,Country_MZ[MARKET_NODE],Country_MZ[COUNTRY_NAME])</f>
        <v>ITALY</v>
      </c>
      <c r="J4901" s="10" t="str">
        <f>_xlfn.XLOOKUP(A4901,Country_MZ[MARKET_NODE],Country_MZ[COUNTRY_NAME])</f>
        <v>SLOVENIA</v>
      </c>
    </row>
    <row r="4902" spans="1:10" hidden="1">
      <c r="A4902" s="10" t="s">
        <v>87</v>
      </c>
      <c r="B4902" s="10" t="s">
        <v>59</v>
      </c>
      <c r="C4902" s="10" t="s">
        <v>532</v>
      </c>
      <c r="D4902" s="10">
        <v>2027</v>
      </c>
      <c r="E4902" s="10" t="s">
        <v>87</v>
      </c>
      <c r="F4902" s="10">
        <v>800</v>
      </c>
      <c r="G4902" s="10">
        <v>800</v>
      </c>
      <c r="H4902" s="10" t="s">
        <v>291</v>
      </c>
      <c r="I4902" s="10" t="str">
        <f>_xlfn.XLOOKUP(E4902,Country_MZ[MARKET_NODE],Country_MZ[COUNTRY_NAME])</f>
        <v>SLOVENIA</v>
      </c>
      <c r="J4902" s="10" t="str">
        <f>_xlfn.XLOOKUP(A4902,Country_MZ[MARKET_NODE],Country_MZ[COUNTRY_NAME])</f>
        <v>SLOVENIA</v>
      </c>
    </row>
    <row r="4903" spans="1:10" hidden="1">
      <c r="A4903" s="10" t="s">
        <v>87</v>
      </c>
      <c r="B4903" s="10" t="s">
        <v>59</v>
      </c>
      <c r="C4903" s="10" t="s">
        <v>532</v>
      </c>
      <c r="D4903" s="10">
        <v>2028</v>
      </c>
      <c r="E4903" s="10" t="s">
        <v>59</v>
      </c>
      <c r="F4903" s="10">
        <v>1153</v>
      </c>
      <c r="G4903" s="10">
        <v>894</v>
      </c>
      <c r="H4903" s="10" t="s">
        <v>292</v>
      </c>
      <c r="I4903" s="10" t="str">
        <f>_xlfn.XLOOKUP(E4903,Country_MZ[MARKET_NODE],Country_MZ[COUNTRY_NAME])</f>
        <v>ITALY</v>
      </c>
      <c r="J4903" s="10" t="str">
        <f>_xlfn.XLOOKUP(A4903,Country_MZ[MARKET_NODE],Country_MZ[COUNTRY_NAME])</f>
        <v>SLOVENIA</v>
      </c>
    </row>
    <row r="4904" spans="1:10" hidden="1">
      <c r="A4904" s="10" t="s">
        <v>87</v>
      </c>
      <c r="B4904" s="10" t="s">
        <v>59</v>
      </c>
      <c r="C4904" s="10" t="s">
        <v>532</v>
      </c>
      <c r="D4904" s="10">
        <v>2028</v>
      </c>
      <c r="E4904" s="10" t="s">
        <v>87</v>
      </c>
      <c r="F4904" s="10">
        <v>800</v>
      </c>
      <c r="G4904" s="10">
        <v>800</v>
      </c>
      <c r="H4904" s="10" t="s">
        <v>291</v>
      </c>
      <c r="I4904" s="10" t="str">
        <f>_xlfn.XLOOKUP(E4904,Country_MZ[MARKET_NODE],Country_MZ[COUNTRY_NAME])</f>
        <v>SLOVENIA</v>
      </c>
      <c r="J4904" s="10" t="str">
        <f>_xlfn.XLOOKUP(A4904,Country_MZ[MARKET_NODE],Country_MZ[COUNTRY_NAME])</f>
        <v>SLOVENIA</v>
      </c>
    </row>
    <row r="4905" spans="1:10" hidden="1">
      <c r="A4905" s="10" t="s">
        <v>87</v>
      </c>
      <c r="B4905" s="10" t="s">
        <v>59</v>
      </c>
      <c r="C4905" s="10" t="s">
        <v>532</v>
      </c>
      <c r="D4905" s="10">
        <v>2029</v>
      </c>
      <c r="E4905" s="10" t="s">
        <v>59</v>
      </c>
      <c r="F4905" s="10">
        <v>1153</v>
      </c>
      <c r="G4905" s="10">
        <v>894</v>
      </c>
      <c r="H4905" s="10" t="s">
        <v>292</v>
      </c>
      <c r="I4905" s="10" t="str">
        <f>_xlfn.XLOOKUP(E4905,Country_MZ[MARKET_NODE],Country_MZ[COUNTRY_NAME])</f>
        <v>ITALY</v>
      </c>
      <c r="J4905" s="10" t="str">
        <f>_xlfn.XLOOKUP(A4905,Country_MZ[MARKET_NODE],Country_MZ[COUNTRY_NAME])</f>
        <v>SLOVENIA</v>
      </c>
    </row>
    <row r="4906" spans="1:10" hidden="1">
      <c r="A4906" s="10" t="s">
        <v>87</v>
      </c>
      <c r="B4906" s="10" t="s">
        <v>59</v>
      </c>
      <c r="C4906" s="10" t="s">
        <v>532</v>
      </c>
      <c r="D4906" s="10">
        <v>2029</v>
      </c>
      <c r="E4906" s="10" t="s">
        <v>87</v>
      </c>
      <c r="F4906" s="10">
        <v>800</v>
      </c>
      <c r="G4906" s="10">
        <v>800</v>
      </c>
      <c r="H4906" s="10" t="s">
        <v>291</v>
      </c>
      <c r="I4906" s="10" t="str">
        <f>_xlfn.XLOOKUP(E4906,Country_MZ[MARKET_NODE],Country_MZ[COUNTRY_NAME])</f>
        <v>SLOVENIA</v>
      </c>
      <c r="J4906" s="10" t="str">
        <f>_xlfn.XLOOKUP(A4906,Country_MZ[MARKET_NODE],Country_MZ[COUNTRY_NAME])</f>
        <v>SLOVENIA</v>
      </c>
    </row>
    <row r="4907" spans="1:10" hidden="1">
      <c r="A4907" s="10" t="s">
        <v>87</v>
      </c>
      <c r="B4907" s="10" t="s">
        <v>59</v>
      </c>
      <c r="C4907" s="10" t="s">
        <v>532</v>
      </c>
      <c r="D4907" s="10">
        <v>2030</v>
      </c>
      <c r="E4907" s="10" t="s">
        <v>59</v>
      </c>
      <c r="F4907" s="10">
        <v>1153</v>
      </c>
      <c r="G4907" s="10">
        <v>894</v>
      </c>
      <c r="H4907" s="10" t="s">
        <v>292</v>
      </c>
      <c r="I4907" s="10" t="str">
        <f>_xlfn.XLOOKUP(E4907,Country_MZ[MARKET_NODE],Country_MZ[COUNTRY_NAME])</f>
        <v>ITALY</v>
      </c>
      <c r="J4907" s="10" t="str">
        <f>_xlfn.XLOOKUP(A4907,Country_MZ[MARKET_NODE],Country_MZ[COUNTRY_NAME])</f>
        <v>SLOVENIA</v>
      </c>
    </row>
    <row r="4908" spans="1:10" hidden="1">
      <c r="A4908" s="10" t="s">
        <v>87</v>
      </c>
      <c r="B4908" s="10" t="s">
        <v>59</v>
      </c>
      <c r="C4908" s="10" t="s">
        <v>532</v>
      </c>
      <c r="D4908" s="10">
        <v>2030</v>
      </c>
      <c r="E4908" s="10" t="s">
        <v>87</v>
      </c>
      <c r="F4908" s="10">
        <v>800</v>
      </c>
      <c r="G4908" s="10">
        <v>800</v>
      </c>
      <c r="H4908" s="10" t="s">
        <v>291</v>
      </c>
      <c r="I4908" s="10" t="str">
        <f>_xlfn.XLOOKUP(E4908,Country_MZ[MARKET_NODE],Country_MZ[COUNTRY_NAME])</f>
        <v>SLOVENIA</v>
      </c>
      <c r="J4908" s="10" t="str">
        <f>_xlfn.XLOOKUP(A4908,Country_MZ[MARKET_NODE],Country_MZ[COUNTRY_NAME])</f>
        <v>SLOVENIA</v>
      </c>
    </row>
    <row r="4909" spans="1:10" hidden="1">
      <c r="A4909" s="10" t="s">
        <v>87</v>
      </c>
      <c r="B4909" s="10" t="s">
        <v>59</v>
      </c>
      <c r="C4909" s="10" t="s">
        <v>532</v>
      </c>
      <c r="D4909" s="10">
        <v>2031</v>
      </c>
      <c r="E4909" s="10" t="s">
        <v>59</v>
      </c>
      <c r="F4909" s="10">
        <v>1153</v>
      </c>
      <c r="G4909" s="10">
        <v>894</v>
      </c>
      <c r="H4909" s="10" t="s">
        <v>292</v>
      </c>
      <c r="I4909" s="10" t="str">
        <f>_xlfn.XLOOKUP(E4909,Country_MZ[MARKET_NODE],Country_MZ[COUNTRY_NAME])</f>
        <v>ITALY</v>
      </c>
      <c r="J4909" s="10" t="str">
        <f>_xlfn.XLOOKUP(A4909,Country_MZ[MARKET_NODE],Country_MZ[COUNTRY_NAME])</f>
        <v>SLOVENIA</v>
      </c>
    </row>
    <row r="4910" spans="1:10" hidden="1">
      <c r="A4910" s="10" t="s">
        <v>87</v>
      </c>
      <c r="B4910" s="10" t="s">
        <v>59</v>
      </c>
      <c r="C4910" s="10" t="s">
        <v>532</v>
      </c>
      <c r="D4910" s="10">
        <v>2031</v>
      </c>
      <c r="E4910" s="10" t="s">
        <v>87</v>
      </c>
      <c r="F4910" s="10">
        <v>800</v>
      </c>
      <c r="G4910" s="10">
        <v>800</v>
      </c>
      <c r="H4910" s="10" t="s">
        <v>291</v>
      </c>
      <c r="I4910" s="10" t="str">
        <f>_xlfn.XLOOKUP(E4910,Country_MZ[MARKET_NODE],Country_MZ[COUNTRY_NAME])</f>
        <v>SLOVENIA</v>
      </c>
      <c r="J4910" s="10" t="str">
        <f>_xlfn.XLOOKUP(A4910,Country_MZ[MARKET_NODE],Country_MZ[COUNTRY_NAME])</f>
        <v>SLOVENIA</v>
      </c>
    </row>
    <row r="4911" spans="1:10" hidden="1">
      <c r="A4911" s="10" t="s">
        <v>87</v>
      </c>
      <c r="B4911" s="10" t="s">
        <v>59</v>
      </c>
      <c r="C4911" s="10" t="s">
        <v>532</v>
      </c>
      <c r="D4911" s="10">
        <v>2032</v>
      </c>
      <c r="E4911" s="10" t="s">
        <v>59</v>
      </c>
      <c r="F4911" s="10">
        <v>1153</v>
      </c>
      <c r="G4911" s="10">
        <v>894</v>
      </c>
      <c r="H4911" s="10" t="s">
        <v>292</v>
      </c>
      <c r="I4911" s="10" t="str">
        <f>_xlfn.XLOOKUP(E4911,Country_MZ[MARKET_NODE],Country_MZ[COUNTRY_NAME])</f>
        <v>ITALY</v>
      </c>
      <c r="J4911" s="10" t="str">
        <f>_xlfn.XLOOKUP(A4911,Country_MZ[MARKET_NODE],Country_MZ[COUNTRY_NAME])</f>
        <v>SLOVENIA</v>
      </c>
    </row>
    <row r="4912" spans="1:10" hidden="1">
      <c r="A4912" s="10" t="s">
        <v>87</v>
      </c>
      <c r="B4912" s="10" t="s">
        <v>59</v>
      </c>
      <c r="C4912" s="10" t="s">
        <v>532</v>
      </c>
      <c r="D4912" s="10">
        <v>2032</v>
      </c>
      <c r="E4912" s="10" t="s">
        <v>87</v>
      </c>
      <c r="F4912" s="10">
        <v>800</v>
      </c>
      <c r="G4912" s="10">
        <v>800</v>
      </c>
      <c r="H4912" s="10" t="s">
        <v>291</v>
      </c>
      <c r="I4912" s="10" t="str">
        <f>_xlfn.XLOOKUP(E4912,Country_MZ[MARKET_NODE],Country_MZ[COUNTRY_NAME])</f>
        <v>SLOVENIA</v>
      </c>
      <c r="J4912" s="10" t="str">
        <f>_xlfn.XLOOKUP(A4912,Country_MZ[MARKET_NODE],Country_MZ[COUNTRY_NAME])</f>
        <v>SLOVENIA</v>
      </c>
    </row>
    <row r="4913" spans="1:10" hidden="1">
      <c r="A4913" s="10" t="s">
        <v>87</v>
      </c>
      <c r="B4913" s="10" t="s">
        <v>59</v>
      </c>
      <c r="C4913" s="10" t="s">
        <v>532</v>
      </c>
      <c r="D4913" s="10">
        <v>2033</v>
      </c>
      <c r="E4913" s="10" t="s">
        <v>59</v>
      </c>
      <c r="F4913" s="10">
        <v>1153</v>
      </c>
      <c r="G4913" s="10">
        <v>894</v>
      </c>
      <c r="H4913" s="10" t="s">
        <v>292</v>
      </c>
      <c r="I4913" s="10" t="str">
        <f>_xlfn.XLOOKUP(E4913,Country_MZ[MARKET_NODE],Country_MZ[COUNTRY_NAME])</f>
        <v>ITALY</v>
      </c>
      <c r="J4913" s="10" t="str">
        <f>_xlfn.XLOOKUP(A4913,Country_MZ[MARKET_NODE],Country_MZ[COUNTRY_NAME])</f>
        <v>SLOVENIA</v>
      </c>
    </row>
    <row r="4914" spans="1:10" hidden="1">
      <c r="A4914" s="10" t="s">
        <v>87</v>
      </c>
      <c r="B4914" s="10" t="s">
        <v>59</v>
      </c>
      <c r="C4914" s="10" t="s">
        <v>532</v>
      </c>
      <c r="D4914" s="10">
        <v>2033</v>
      </c>
      <c r="E4914" s="10" t="s">
        <v>87</v>
      </c>
      <c r="F4914" s="10">
        <v>800</v>
      </c>
      <c r="G4914" s="10">
        <v>800</v>
      </c>
      <c r="H4914" s="10" t="s">
        <v>291</v>
      </c>
      <c r="I4914" s="10" t="str">
        <f>_xlfn.XLOOKUP(E4914,Country_MZ[MARKET_NODE],Country_MZ[COUNTRY_NAME])</f>
        <v>SLOVENIA</v>
      </c>
      <c r="J4914" s="10" t="str">
        <f>_xlfn.XLOOKUP(A4914,Country_MZ[MARKET_NODE],Country_MZ[COUNTRY_NAME])</f>
        <v>SLOVENIA</v>
      </c>
    </row>
    <row r="4915" spans="1:10" hidden="1">
      <c r="A4915" s="10" t="s">
        <v>87</v>
      </c>
      <c r="B4915" s="10" t="s">
        <v>59</v>
      </c>
      <c r="C4915" s="10" t="s">
        <v>532</v>
      </c>
      <c r="D4915" s="10">
        <v>2034</v>
      </c>
      <c r="E4915" s="10" t="s">
        <v>59</v>
      </c>
      <c r="F4915" s="10">
        <v>1153</v>
      </c>
      <c r="G4915" s="10">
        <v>894</v>
      </c>
      <c r="H4915" s="10" t="s">
        <v>292</v>
      </c>
      <c r="I4915" s="10" t="str">
        <f>_xlfn.XLOOKUP(E4915,Country_MZ[MARKET_NODE],Country_MZ[COUNTRY_NAME])</f>
        <v>ITALY</v>
      </c>
      <c r="J4915" s="10" t="str">
        <f>_xlfn.XLOOKUP(A4915,Country_MZ[MARKET_NODE],Country_MZ[COUNTRY_NAME])</f>
        <v>SLOVENIA</v>
      </c>
    </row>
    <row r="4916" spans="1:10" hidden="1">
      <c r="A4916" s="10" t="s">
        <v>87</v>
      </c>
      <c r="B4916" s="10" t="s">
        <v>59</v>
      </c>
      <c r="C4916" s="10" t="s">
        <v>532</v>
      </c>
      <c r="D4916" s="10">
        <v>2034</v>
      </c>
      <c r="E4916" s="10" t="s">
        <v>87</v>
      </c>
      <c r="F4916" s="10">
        <v>800</v>
      </c>
      <c r="G4916" s="10">
        <v>800</v>
      </c>
      <c r="H4916" s="10" t="s">
        <v>291</v>
      </c>
      <c r="I4916" s="10" t="str">
        <f>_xlfn.XLOOKUP(E4916,Country_MZ[MARKET_NODE],Country_MZ[COUNTRY_NAME])</f>
        <v>SLOVENIA</v>
      </c>
      <c r="J4916" s="10" t="str">
        <f>_xlfn.XLOOKUP(A4916,Country_MZ[MARKET_NODE],Country_MZ[COUNTRY_NAME])</f>
        <v>SLOVENIA</v>
      </c>
    </row>
    <row r="4917" spans="1:10" hidden="1">
      <c r="A4917" s="10" t="s">
        <v>87</v>
      </c>
      <c r="B4917" s="10" t="s">
        <v>59</v>
      </c>
      <c r="C4917" s="10" t="s">
        <v>532</v>
      </c>
      <c r="D4917" s="10">
        <v>2035</v>
      </c>
      <c r="E4917" s="10" t="s">
        <v>59</v>
      </c>
      <c r="F4917" s="10">
        <v>1153</v>
      </c>
      <c r="G4917" s="10">
        <v>894</v>
      </c>
      <c r="H4917" s="10" t="s">
        <v>292</v>
      </c>
      <c r="I4917" s="10" t="str">
        <f>_xlfn.XLOOKUP(E4917,Country_MZ[MARKET_NODE],Country_MZ[COUNTRY_NAME])</f>
        <v>ITALY</v>
      </c>
      <c r="J4917" s="10" t="str">
        <f>_xlfn.XLOOKUP(A4917,Country_MZ[MARKET_NODE],Country_MZ[COUNTRY_NAME])</f>
        <v>SLOVENIA</v>
      </c>
    </row>
    <row r="4918" spans="1:10" hidden="1">
      <c r="A4918" s="10" t="s">
        <v>87</v>
      </c>
      <c r="B4918" s="10" t="s">
        <v>59</v>
      </c>
      <c r="C4918" s="10" t="s">
        <v>532</v>
      </c>
      <c r="D4918" s="10">
        <v>2035</v>
      </c>
      <c r="E4918" s="10" t="s">
        <v>87</v>
      </c>
      <c r="F4918" s="10">
        <v>800</v>
      </c>
      <c r="G4918" s="10">
        <v>800</v>
      </c>
      <c r="H4918" s="10" t="s">
        <v>291</v>
      </c>
      <c r="I4918" s="10" t="str">
        <f>_xlfn.XLOOKUP(E4918,Country_MZ[MARKET_NODE],Country_MZ[COUNTRY_NAME])</f>
        <v>SLOVENIA</v>
      </c>
      <c r="J4918" s="10" t="str">
        <f>_xlfn.XLOOKUP(A4918,Country_MZ[MARKET_NODE],Country_MZ[COUNTRY_NAME])</f>
        <v>SLOVENIA</v>
      </c>
    </row>
    <row r="4919" spans="1:10" hidden="1">
      <c r="A4919" s="10" t="s">
        <v>88</v>
      </c>
      <c r="B4919" s="10" t="s">
        <v>32</v>
      </c>
      <c r="C4919" s="10" t="s">
        <v>533</v>
      </c>
      <c r="D4919" s="10">
        <v>2025</v>
      </c>
      <c r="E4919" s="10" t="s">
        <v>32</v>
      </c>
      <c r="F4919" s="10">
        <v>0</v>
      </c>
      <c r="G4919" s="10">
        <v>0</v>
      </c>
      <c r="H4919" s="10" t="s">
        <v>291</v>
      </c>
      <c r="I4919" s="10" t="str">
        <f>_xlfn.XLOOKUP(E4919,Country_MZ[MARKET_NODE],Country_MZ[COUNTRY_NAME])</f>
        <v>CZECH REPUBLIC</v>
      </c>
      <c r="J4919" s="10" t="str">
        <f>_xlfn.XLOOKUP(A4919,Country_MZ[MARKET_NODE],Country_MZ[COUNTRY_NAME])</f>
        <v>SLOVAK REPUBLIC</v>
      </c>
    </row>
    <row r="4920" spans="1:10" hidden="1">
      <c r="A4920" s="10" t="s">
        <v>88</v>
      </c>
      <c r="B4920" s="10" t="s">
        <v>32</v>
      </c>
      <c r="C4920" s="10" t="s">
        <v>533</v>
      </c>
      <c r="D4920" s="10">
        <v>2025</v>
      </c>
      <c r="E4920" s="10" t="s">
        <v>88</v>
      </c>
      <c r="F4920" s="10">
        <v>2160</v>
      </c>
      <c r="G4920" s="10">
        <v>2160</v>
      </c>
      <c r="H4920" s="10" t="s">
        <v>291</v>
      </c>
      <c r="I4920" s="10" t="str">
        <f>_xlfn.XLOOKUP(E4920,Country_MZ[MARKET_NODE],Country_MZ[COUNTRY_NAME])</f>
        <v>SLOVAK REPUBLIC</v>
      </c>
      <c r="J4920" s="10" t="str">
        <f>_xlfn.XLOOKUP(A4920,Country_MZ[MARKET_NODE],Country_MZ[COUNTRY_NAME])</f>
        <v>SLOVAK REPUBLIC</v>
      </c>
    </row>
    <row r="4921" spans="1:10" hidden="1">
      <c r="A4921" s="10" t="s">
        <v>88</v>
      </c>
      <c r="B4921" s="10" t="s">
        <v>32</v>
      </c>
      <c r="C4921" s="10" t="s">
        <v>533</v>
      </c>
      <c r="D4921" s="10">
        <v>2026</v>
      </c>
      <c r="E4921" s="10" t="s">
        <v>32</v>
      </c>
      <c r="F4921" s="10">
        <v>1600</v>
      </c>
      <c r="G4921" s="10">
        <v>1600</v>
      </c>
      <c r="H4921" s="10" t="s">
        <v>291</v>
      </c>
      <c r="I4921" s="10" t="str">
        <f>_xlfn.XLOOKUP(E4921,Country_MZ[MARKET_NODE],Country_MZ[COUNTRY_NAME])</f>
        <v>CZECH REPUBLIC</v>
      </c>
      <c r="J4921" s="10" t="str">
        <f>_xlfn.XLOOKUP(A4921,Country_MZ[MARKET_NODE],Country_MZ[COUNTRY_NAME])</f>
        <v>SLOVAK REPUBLIC</v>
      </c>
    </row>
    <row r="4922" spans="1:10" hidden="1">
      <c r="A4922" s="10" t="s">
        <v>88</v>
      </c>
      <c r="B4922" s="10" t="s">
        <v>32</v>
      </c>
      <c r="C4922" s="10" t="s">
        <v>533</v>
      </c>
      <c r="D4922" s="10">
        <v>2026</v>
      </c>
      <c r="E4922" s="10" t="s">
        <v>88</v>
      </c>
      <c r="F4922" s="10">
        <v>2160</v>
      </c>
      <c r="G4922" s="10">
        <v>2160</v>
      </c>
      <c r="H4922" s="10" t="s">
        <v>291</v>
      </c>
      <c r="I4922" s="10" t="str">
        <f>_xlfn.XLOOKUP(E4922,Country_MZ[MARKET_NODE],Country_MZ[COUNTRY_NAME])</f>
        <v>SLOVAK REPUBLIC</v>
      </c>
      <c r="J4922" s="10" t="str">
        <f>_xlfn.XLOOKUP(A4922,Country_MZ[MARKET_NODE],Country_MZ[COUNTRY_NAME])</f>
        <v>SLOVAK REPUBLIC</v>
      </c>
    </row>
    <row r="4923" spans="1:10" hidden="1">
      <c r="A4923" s="10" t="s">
        <v>88</v>
      </c>
      <c r="B4923" s="10" t="s">
        <v>32</v>
      </c>
      <c r="C4923" s="10" t="s">
        <v>533</v>
      </c>
      <c r="D4923" s="10">
        <v>2027</v>
      </c>
      <c r="E4923" s="10" t="s">
        <v>32</v>
      </c>
      <c r="F4923" s="10">
        <v>0</v>
      </c>
      <c r="G4923" s="10">
        <v>0</v>
      </c>
      <c r="H4923" s="10" t="s">
        <v>291</v>
      </c>
      <c r="I4923" s="10" t="str">
        <f>_xlfn.XLOOKUP(E4923,Country_MZ[MARKET_NODE],Country_MZ[COUNTRY_NAME])</f>
        <v>CZECH REPUBLIC</v>
      </c>
      <c r="J4923" s="10" t="str">
        <f>_xlfn.XLOOKUP(A4923,Country_MZ[MARKET_NODE],Country_MZ[COUNTRY_NAME])</f>
        <v>SLOVAK REPUBLIC</v>
      </c>
    </row>
    <row r="4924" spans="1:10" hidden="1">
      <c r="A4924" s="10" t="s">
        <v>88</v>
      </c>
      <c r="B4924" s="10" t="s">
        <v>32</v>
      </c>
      <c r="C4924" s="10" t="s">
        <v>533</v>
      </c>
      <c r="D4924" s="10">
        <v>2027</v>
      </c>
      <c r="E4924" s="10" t="s">
        <v>88</v>
      </c>
      <c r="F4924" s="10">
        <v>2160</v>
      </c>
      <c r="G4924" s="10">
        <v>2160</v>
      </c>
      <c r="H4924" s="10" t="s">
        <v>291</v>
      </c>
      <c r="I4924" s="10" t="str">
        <f>_xlfn.XLOOKUP(E4924,Country_MZ[MARKET_NODE],Country_MZ[COUNTRY_NAME])</f>
        <v>SLOVAK REPUBLIC</v>
      </c>
      <c r="J4924" s="10" t="str">
        <f>_xlfn.XLOOKUP(A4924,Country_MZ[MARKET_NODE],Country_MZ[COUNTRY_NAME])</f>
        <v>SLOVAK REPUBLIC</v>
      </c>
    </row>
    <row r="4925" spans="1:10" hidden="1">
      <c r="A4925" s="10" t="s">
        <v>88</v>
      </c>
      <c r="B4925" s="10" t="s">
        <v>32</v>
      </c>
      <c r="C4925" s="10" t="s">
        <v>533</v>
      </c>
      <c r="D4925" s="10">
        <v>2028</v>
      </c>
      <c r="E4925" s="10" t="s">
        <v>32</v>
      </c>
      <c r="F4925" s="10">
        <v>1600</v>
      </c>
      <c r="G4925" s="10">
        <v>1600</v>
      </c>
      <c r="H4925" s="10" t="s">
        <v>291</v>
      </c>
      <c r="I4925" s="10" t="str">
        <f>_xlfn.XLOOKUP(E4925,Country_MZ[MARKET_NODE],Country_MZ[COUNTRY_NAME])</f>
        <v>CZECH REPUBLIC</v>
      </c>
      <c r="J4925" s="10" t="str">
        <f>_xlfn.XLOOKUP(A4925,Country_MZ[MARKET_NODE],Country_MZ[COUNTRY_NAME])</f>
        <v>SLOVAK REPUBLIC</v>
      </c>
    </row>
    <row r="4926" spans="1:10" hidden="1">
      <c r="A4926" s="10" t="s">
        <v>88</v>
      </c>
      <c r="B4926" s="10" t="s">
        <v>32</v>
      </c>
      <c r="C4926" s="10" t="s">
        <v>533</v>
      </c>
      <c r="D4926" s="10">
        <v>2028</v>
      </c>
      <c r="E4926" s="10" t="s">
        <v>88</v>
      </c>
      <c r="F4926" s="10">
        <v>2160</v>
      </c>
      <c r="G4926" s="10">
        <v>2160</v>
      </c>
      <c r="H4926" s="10" t="s">
        <v>291</v>
      </c>
      <c r="I4926" s="10" t="str">
        <f>_xlfn.XLOOKUP(E4926,Country_MZ[MARKET_NODE],Country_MZ[COUNTRY_NAME])</f>
        <v>SLOVAK REPUBLIC</v>
      </c>
      <c r="J4926" s="10" t="str">
        <f>_xlfn.XLOOKUP(A4926,Country_MZ[MARKET_NODE],Country_MZ[COUNTRY_NAME])</f>
        <v>SLOVAK REPUBLIC</v>
      </c>
    </row>
    <row r="4927" spans="1:10" hidden="1">
      <c r="A4927" s="10" t="s">
        <v>88</v>
      </c>
      <c r="B4927" s="10" t="s">
        <v>32</v>
      </c>
      <c r="C4927" s="10" t="s">
        <v>533</v>
      </c>
      <c r="D4927" s="10">
        <v>2029</v>
      </c>
      <c r="E4927" s="10" t="s">
        <v>32</v>
      </c>
      <c r="F4927" s="10">
        <v>0</v>
      </c>
      <c r="G4927" s="10">
        <v>0</v>
      </c>
      <c r="H4927" s="10" t="s">
        <v>291</v>
      </c>
      <c r="I4927" s="10" t="str">
        <f>_xlfn.XLOOKUP(E4927,Country_MZ[MARKET_NODE],Country_MZ[COUNTRY_NAME])</f>
        <v>CZECH REPUBLIC</v>
      </c>
      <c r="J4927" s="10" t="str">
        <f>_xlfn.XLOOKUP(A4927,Country_MZ[MARKET_NODE],Country_MZ[COUNTRY_NAME])</f>
        <v>SLOVAK REPUBLIC</v>
      </c>
    </row>
    <row r="4928" spans="1:10" hidden="1">
      <c r="A4928" s="10" t="s">
        <v>88</v>
      </c>
      <c r="B4928" s="10" t="s">
        <v>32</v>
      </c>
      <c r="C4928" s="10" t="s">
        <v>533</v>
      </c>
      <c r="D4928" s="10">
        <v>2029</v>
      </c>
      <c r="E4928" s="10" t="s">
        <v>88</v>
      </c>
      <c r="F4928" s="10">
        <v>2160</v>
      </c>
      <c r="G4928" s="10">
        <v>2160</v>
      </c>
      <c r="H4928" s="10" t="s">
        <v>291</v>
      </c>
      <c r="I4928" s="10" t="str">
        <f>_xlfn.XLOOKUP(E4928,Country_MZ[MARKET_NODE],Country_MZ[COUNTRY_NAME])</f>
        <v>SLOVAK REPUBLIC</v>
      </c>
      <c r="J4928" s="10" t="str">
        <f>_xlfn.XLOOKUP(A4928,Country_MZ[MARKET_NODE],Country_MZ[COUNTRY_NAME])</f>
        <v>SLOVAK REPUBLIC</v>
      </c>
    </row>
    <row r="4929" spans="1:10" hidden="1">
      <c r="A4929" s="10" t="s">
        <v>88</v>
      </c>
      <c r="B4929" s="10" t="s">
        <v>32</v>
      </c>
      <c r="C4929" s="10" t="s">
        <v>533</v>
      </c>
      <c r="D4929" s="10">
        <v>2030</v>
      </c>
      <c r="E4929" s="10" t="s">
        <v>32</v>
      </c>
      <c r="F4929" s="10">
        <v>1600</v>
      </c>
      <c r="G4929" s="10">
        <v>1600</v>
      </c>
      <c r="H4929" s="10" t="s">
        <v>291</v>
      </c>
      <c r="I4929" s="10" t="str">
        <f>_xlfn.XLOOKUP(E4929,Country_MZ[MARKET_NODE],Country_MZ[COUNTRY_NAME])</f>
        <v>CZECH REPUBLIC</v>
      </c>
      <c r="J4929" s="10" t="str">
        <f>_xlfn.XLOOKUP(A4929,Country_MZ[MARKET_NODE],Country_MZ[COUNTRY_NAME])</f>
        <v>SLOVAK REPUBLIC</v>
      </c>
    </row>
    <row r="4930" spans="1:10" hidden="1">
      <c r="A4930" s="10" t="s">
        <v>88</v>
      </c>
      <c r="B4930" s="10" t="s">
        <v>32</v>
      </c>
      <c r="C4930" s="10" t="s">
        <v>533</v>
      </c>
      <c r="D4930" s="10">
        <v>2030</v>
      </c>
      <c r="E4930" s="10" t="s">
        <v>88</v>
      </c>
      <c r="F4930" s="10">
        <v>2160</v>
      </c>
      <c r="G4930" s="10">
        <v>2160</v>
      </c>
      <c r="H4930" s="10" t="s">
        <v>291</v>
      </c>
      <c r="I4930" s="10" t="str">
        <f>_xlfn.XLOOKUP(E4930,Country_MZ[MARKET_NODE],Country_MZ[COUNTRY_NAME])</f>
        <v>SLOVAK REPUBLIC</v>
      </c>
      <c r="J4930" s="10" t="str">
        <f>_xlfn.XLOOKUP(A4930,Country_MZ[MARKET_NODE],Country_MZ[COUNTRY_NAME])</f>
        <v>SLOVAK REPUBLIC</v>
      </c>
    </row>
    <row r="4931" spans="1:10" hidden="1">
      <c r="A4931" s="10" t="s">
        <v>88</v>
      </c>
      <c r="B4931" s="10" t="s">
        <v>32</v>
      </c>
      <c r="C4931" s="10" t="s">
        <v>533</v>
      </c>
      <c r="D4931" s="10">
        <v>2031</v>
      </c>
      <c r="E4931" s="10" t="s">
        <v>32</v>
      </c>
      <c r="F4931" s="10">
        <v>0</v>
      </c>
      <c r="G4931" s="10">
        <v>0</v>
      </c>
      <c r="H4931" s="10" t="s">
        <v>291</v>
      </c>
      <c r="I4931" s="10" t="str">
        <f>_xlfn.XLOOKUP(E4931,Country_MZ[MARKET_NODE],Country_MZ[COUNTRY_NAME])</f>
        <v>CZECH REPUBLIC</v>
      </c>
      <c r="J4931" s="10" t="str">
        <f>_xlfn.XLOOKUP(A4931,Country_MZ[MARKET_NODE],Country_MZ[COUNTRY_NAME])</f>
        <v>SLOVAK REPUBLIC</v>
      </c>
    </row>
    <row r="4932" spans="1:10" hidden="1">
      <c r="A4932" s="10" t="s">
        <v>88</v>
      </c>
      <c r="B4932" s="10" t="s">
        <v>32</v>
      </c>
      <c r="C4932" s="10" t="s">
        <v>533</v>
      </c>
      <c r="D4932" s="10">
        <v>2031</v>
      </c>
      <c r="E4932" s="10" t="s">
        <v>88</v>
      </c>
      <c r="F4932" s="10">
        <v>2160</v>
      </c>
      <c r="G4932" s="10">
        <v>2160</v>
      </c>
      <c r="H4932" s="10" t="s">
        <v>291</v>
      </c>
      <c r="I4932" s="10" t="str">
        <f>_xlfn.XLOOKUP(E4932,Country_MZ[MARKET_NODE],Country_MZ[COUNTRY_NAME])</f>
        <v>SLOVAK REPUBLIC</v>
      </c>
      <c r="J4932" s="10" t="str">
        <f>_xlfn.XLOOKUP(A4932,Country_MZ[MARKET_NODE],Country_MZ[COUNTRY_NAME])</f>
        <v>SLOVAK REPUBLIC</v>
      </c>
    </row>
    <row r="4933" spans="1:10" hidden="1">
      <c r="A4933" s="10" t="s">
        <v>88</v>
      </c>
      <c r="B4933" s="10" t="s">
        <v>32</v>
      </c>
      <c r="C4933" s="10" t="s">
        <v>533</v>
      </c>
      <c r="D4933" s="10">
        <v>2032</v>
      </c>
      <c r="E4933" s="10" t="s">
        <v>32</v>
      </c>
      <c r="F4933" s="10">
        <v>0</v>
      </c>
      <c r="G4933" s="10">
        <v>0</v>
      </c>
      <c r="H4933" s="10" t="s">
        <v>291</v>
      </c>
      <c r="I4933" s="10" t="str">
        <f>_xlfn.XLOOKUP(E4933,Country_MZ[MARKET_NODE],Country_MZ[COUNTRY_NAME])</f>
        <v>CZECH REPUBLIC</v>
      </c>
      <c r="J4933" s="10" t="str">
        <f>_xlfn.XLOOKUP(A4933,Country_MZ[MARKET_NODE],Country_MZ[COUNTRY_NAME])</f>
        <v>SLOVAK REPUBLIC</v>
      </c>
    </row>
    <row r="4934" spans="1:10" hidden="1">
      <c r="A4934" s="10" t="s">
        <v>88</v>
      </c>
      <c r="B4934" s="10" t="s">
        <v>32</v>
      </c>
      <c r="C4934" s="10" t="s">
        <v>533</v>
      </c>
      <c r="D4934" s="10">
        <v>2032</v>
      </c>
      <c r="E4934" s="10" t="s">
        <v>88</v>
      </c>
      <c r="F4934" s="10">
        <v>2160</v>
      </c>
      <c r="G4934" s="10">
        <v>2160</v>
      </c>
      <c r="H4934" s="10" t="s">
        <v>291</v>
      </c>
      <c r="I4934" s="10" t="str">
        <f>_xlfn.XLOOKUP(E4934,Country_MZ[MARKET_NODE],Country_MZ[COUNTRY_NAME])</f>
        <v>SLOVAK REPUBLIC</v>
      </c>
      <c r="J4934" s="10" t="str">
        <f>_xlfn.XLOOKUP(A4934,Country_MZ[MARKET_NODE],Country_MZ[COUNTRY_NAME])</f>
        <v>SLOVAK REPUBLIC</v>
      </c>
    </row>
    <row r="4935" spans="1:10" hidden="1">
      <c r="A4935" s="10" t="s">
        <v>88</v>
      </c>
      <c r="B4935" s="10" t="s">
        <v>32</v>
      </c>
      <c r="C4935" s="10" t="s">
        <v>533</v>
      </c>
      <c r="D4935" s="10">
        <v>2033</v>
      </c>
      <c r="E4935" s="10" t="s">
        <v>32</v>
      </c>
      <c r="F4935" s="10">
        <v>0</v>
      </c>
      <c r="G4935" s="10">
        <v>0</v>
      </c>
      <c r="H4935" s="10" t="s">
        <v>291</v>
      </c>
      <c r="I4935" s="10" t="str">
        <f>_xlfn.XLOOKUP(E4935,Country_MZ[MARKET_NODE],Country_MZ[COUNTRY_NAME])</f>
        <v>CZECH REPUBLIC</v>
      </c>
      <c r="J4935" s="10" t="str">
        <f>_xlfn.XLOOKUP(A4935,Country_MZ[MARKET_NODE],Country_MZ[COUNTRY_NAME])</f>
        <v>SLOVAK REPUBLIC</v>
      </c>
    </row>
    <row r="4936" spans="1:10" hidden="1">
      <c r="A4936" s="10" t="s">
        <v>88</v>
      </c>
      <c r="B4936" s="10" t="s">
        <v>32</v>
      </c>
      <c r="C4936" s="10" t="s">
        <v>533</v>
      </c>
      <c r="D4936" s="10">
        <v>2033</v>
      </c>
      <c r="E4936" s="10" t="s">
        <v>88</v>
      </c>
      <c r="F4936" s="10">
        <v>2160</v>
      </c>
      <c r="G4936" s="10">
        <v>2160</v>
      </c>
      <c r="H4936" s="10" t="s">
        <v>291</v>
      </c>
      <c r="I4936" s="10" t="str">
        <f>_xlfn.XLOOKUP(E4936,Country_MZ[MARKET_NODE],Country_MZ[COUNTRY_NAME])</f>
        <v>SLOVAK REPUBLIC</v>
      </c>
      <c r="J4936" s="10" t="str">
        <f>_xlfn.XLOOKUP(A4936,Country_MZ[MARKET_NODE],Country_MZ[COUNTRY_NAME])</f>
        <v>SLOVAK REPUBLIC</v>
      </c>
    </row>
    <row r="4937" spans="1:10" hidden="1">
      <c r="A4937" s="10" t="s">
        <v>88</v>
      </c>
      <c r="B4937" s="10" t="s">
        <v>32</v>
      </c>
      <c r="C4937" s="10" t="s">
        <v>533</v>
      </c>
      <c r="D4937" s="10">
        <v>2034</v>
      </c>
      <c r="E4937" s="10" t="s">
        <v>32</v>
      </c>
      <c r="F4937" s="10">
        <v>0</v>
      </c>
      <c r="G4937" s="10">
        <v>0</v>
      </c>
      <c r="H4937" s="10" t="s">
        <v>291</v>
      </c>
      <c r="I4937" s="10" t="str">
        <f>_xlfn.XLOOKUP(E4937,Country_MZ[MARKET_NODE],Country_MZ[COUNTRY_NAME])</f>
        <v>CZECH REPUBLIC</v>
      </c>
      <c r="J4937" s="10" t="str">
        <f>_xlfn.XLOOKUP(A4937,Country_MZ[MARKET_NODE],Country_MZ[COUNTRY_NAME])</f>
        <v>SLOVAK REPUBLIC</v>
      </c>
    </row>
    <row r="4938" spans="1:10" hidden="1">
      <c r="A4938" s="10" t="s">
        <v>88</v>
      </c>
      <c r="B4938" s="10" t="s">
        <v>32</v>
      </c>
      <c r="C4938" s="10" t="s">
        <v>533</v>
      </c>
      <c r="D4938" s="10">
        <v>2034</v>
      </c>
      <c r="E4938" s="10" t="s">
        <v>88</v>
      </c>
      <c r="F4938" s="10">
        <v>2160</v>
      </c>
      <c r="G4938" s="10">
        <v>2160</v>
      </c>
      <c r="H4938" s="10" t="s">
        <v>291</v>
      </c>
      <c r="I4938" s="10" t="str">
        <f>_xlfn.XLOOKUP(E4938,Country_MZ[MARKET_NODE],Country_MZ[COUNTRY_NAME])</f>
        <v>SLOVAK REPUBLIC</v>
      </c>
      <c r="J4938" s="10" t="str">
        <f>_xlfn.XLOOKUP(A4938,Country_MZ[MARKET_NODE],Country_MZ[COUNTRY_NAME])</f>
        <v>SLOVAK REPUBLIC</v>
      </c>
    </row>
    <row r="4939" spans="1:10" hidden="1">
      <c r="A4939" s="10" t="s">
        <v>88</v>
      </c>
      <c r="B4939" s="10" t="s">
        <v>32</v>
      </c>
      <c r="C4939" s="10" t="s">
        <v>533</v>
      </c>
      <c r="D4939" s="10">
        <v>2035</v>
      </c>
      <c r="E4939" s="10" t="s">
        <v>32</v>
      </c>
      <c r="F4939" s="10">
        <v>1600</v>
      </c>
      <c r="G4939" s="10">
        <v>1600</v>
      </c>
      <c r="H4939" s="10" t="s">
        <v>291</v>
      </c>
      <c r="I4939" s="10" t="str">
        <f>_xlfn.XLOOKUP(E4939,Country_MZ[MARKET_NODE],Country_MZ[COUNTRY_NAME])</f>
        <v>CZECH REPUBLIC</v>
      </c>
      <c r="J4939" s="10" t="str">
        <f>_xlfn.XLOOKUP(A4939,Country_MZ[MARKET_NODE],Country_MZ[COUNTRY_NAME])</f>
        <v>SLOVAK REPUBLIC</v>
      </c>
    </row>
    <row r="4940" spans="1:10" hidden="1">
      <c r="A4940" s="10" t="s">
        <v>88</v>
      </c>
      <c r="B4940" s="10" t="s">
        <v>32</v>
      </c>
      <c r="C4940" s="10" t="s">
        <v>533</v>
      </c>
      <c r="D4940" s="10">
        <v>2035</v>
      </c>
      <c r="E4940" s="10" t="s">
        <v>88</v>
      </c>
      <c r="F4940" s="10">
        <v>2160</v>
      </c>
      <c r="G4940" s="10">
        <v>2160</v>
      </c>
      <c r="H4940" s="10" t="s">
        <v>291</v>
      </c>
      <c r="I4940" s="10" t="str">
        <f>_xlfn.XLOOKUP(E4940,Country_MZ[MARKET_NODE],Country_MZ[COUNTRY_NAME])</f>
        <v>SLOVAK REPUBLIC</v>
      </c>
      <c r="J4940" s="10" t="str">
        <f>_xlfn.XLOOKUP(A4940,Country_MZ[MARKET_NODE],Country_MZ[COUNTRY_NAME])</f>
        <v>SLOVAK REPUBLIC</v>
      </c>
    </row>
    <row r="4941" spans="1:10" hidden="1">
      <c r="A4941" s="10" t="s">
        <v>88</v>
      </c>
      <c r="B4941" s="10" t="s">
        <v>54</v>
      </c>
      <c r="C4941" s="10" t="s">
        <v>534</v>
      </c>
      <c r="D4941" s="10">
        <v>2025</v>
      </c>
      <c r="E4941" s="10" t="s">
        <v>54</v>
      </c>
      <c r="F4941" s="10">
        <v>2600</v>
      </c>
      <c r="G4941" s="10">
        <v>2600</v>
      </c>
      <c r="H4941" s="10" t="s">
        <v>291</v>
      </c>
      <c r="I4941" s="10" t="str">
        <f>_xlfn.XLOOKUP(E4941,Country_MZ[MARKET_NODE],Country_MZ[COUNTRY_NAME])</f>
        <v>HUNGARY</v>
      </c>
      <c r="J4941" s="10" t="str">
        <f>_xlfn.XLOOKUP(A4941,Country_MZ[MARKET_NODE],Country_MZ[COUNTRY_NAME])</f>
        <v>SLOVAK REPUBLIC</v>
      </c>
    </row>
    <row r="4942" spans="1:10" hidden="1">
      <c r="A4942" s="10" t="s">
        <v>88</v>
      </c>
      <c r="B4942" s="10" t="s">
        <v>54</v>
      </c>
      <c r="C4942" s="10" t="s">
        <v>534</v>
      </c>
      <c r="D4942" s="10">
        <v>2025</v>
      </c>
      <c r="E4942" s="10" t="s">
        <v>88</v>
      </c>
      <c r="F4942" s="10">
        <v>2917</v>
      </c>
      <c r="G4942" s="10">
        <v>2917</v>
      </c>
      <c r="H4942" s="10" t="s">
        <v>291</v>
      </c>
      <c r="I4942" s="10" t="str">
        <f>_xlfn.XLOOKUP(E4942,Country_MZ[MARKET_NODE],Country_MZ[COUNTRY_NAME])</f>
        <v>SLOVAK REPUBLIC</v>
      </c>
      <c r="J4942" s="10" t="str">
        <f>_xlfn.XLOOKUP(A4942,Country_MZ[MARKET_NODE],Country_MZ[COUNTRY_NAME])</f>
        <v>SLOVAK REPUBLIC</v>
      </c>
    </row>
    <row r="4943" spans="1:10" hidden="1">
      <c r="A4943" s="10" t="s">
        <v>88</v>
      </c>
      <c r="B4943" s="10" t="s">
        <v>54</v>
      </c>
      <c r="C4943" s="10" t="s">
        <v>534</v>
      </c>
      <c r="D4943" s="10">
        <v>2026</v>
      </c>
      <c r="E4943" s="10" t="s">
        <v>54</v>
      </c>
      <c r="F4943" s="10">
        <v>2600</v>
      </c>
      <c r="G4943" s="10">
        <v>2600</v>
      </c>
      <c r="H4943" s="10" t="s">
        <v>291</v>
      </c>
      <c r="I4943" s="10" t="str">
        <f>_xlfn.XLOOKUP(E4943,Country_MZ[MARKET_NODE],Country_MZ[COUNTRY_NAME])</f>
        <v>HUNGARY</v>
      </c>
      <c r="J4943" s="10" t="str">
        <f>_xlfn.XLOOKUP(A4943,Country_MZ[MARKET_NODE],Country_MZ[COUNTRY_NAME])</f>
        <v>SLOVAK REPUBLIC</v>
      </c>
    </row>
    <row r="4944" spans="1:10" hidden="1">
      <c r="A4944" s="10" t="s">
        <v>88</v>
      </c>
      <c r="B4944" s="10" t="s">
        <v>54</v>
      </c>
      <c r="C4944" s="10" t="s">
        <v>534</v>
      </c>
      <c r="D4944" s="10">
        <v>2026</v>
      </c>
      <c r="E4944" s="10" t="s">
        <v>88</v>
      </c>
      <c r="F4944" s="10">
        <v>2917</v>
      </c>
      <c r="G4944" s="10">
        <v>2917</v>
      </c>
      <c r="H4944" s="10" t="s">
        <v>291</v>
      </c>
      <c r="I4944" s="10" t="str">
        <f>_xlfn.XLOOKUP(E4944,Country_MZ[MARKET_NODE],Country_MZ[COUNTRY_NAME])</f>
        <v>SLOVAK REPUBLIC</v>
      </c>
      <c r="J4944" s="10" t="str">
        <f>_xlfn.XLOOKUP(A4944,Country_MZ[MARKET_NODE],Country_MZ[COUNTRY_NAME])</f>
        <v>SLOVAK REPUBLIC</v>
      </c>
    </row>
    <row r="4945" spans="1:10" hidden="1">
      <c r="A4945" s="10" t="s">
        <v>88</v>
      </c>
      <c r="B4945" s="10" t="s">
        <v>54</v>
      </c>
      <c r="C4945" s="10" t="s">
        <v>534</v>
      </c>
      <c r="D4945" s="10">
        <v>2027</v>
      </c>
      <c r="E4945" s="10" t="s">
        <v>54</v>
      </c>
      <c r="F4945" s="10">
        <v>2600</v>
      </c>
      <c r="G4945" s="10">
        <v>2600</v>
      </c>
      <c r="H4945" s="10" t="s">
        <v>291</v>
      </c>
      <c r="I4945" s="10" t="str">
        <f>_xlfn.XLOOKUP(E4945,Country_MZ[MARKET_NODE],Country_MZ[COUNTRY_NAME])</f>
        <v>HUNGARY</v>
      </c>
      <c r="J4945" s="10" t="str">
        <f>_xlfn.XLOOKUP(A4945,Country_MZ[MARKET_NODE],Country_MZ[COUNTRY_NAME])</f>
        <v>SLOVAK REPUBLIC</v>
      </c>
    </row>
    <row r="4946" spans="1:10" hidden="1">
      <c r="A4946" s="10" t="s">
        <v>88</v>
      </c>
      <c r="B4946" s="10" t="s">
        <v>54</v>
      </c>
      <c r="C4946" s="10" t="s">
        <v>534</v>
      </c>
      <c r="D4946" s="10">
        <v>2027</v>
      </c>
      <c r="E4946" s="10" t="s">
        <v>88</v>
      </c>
      <c r="F4946" s="10">
        <v>2917</v>
      </c>
      <c r="G4946" s="10">
        <v>2917</v>
      </c>
      <c r="H4946" s="10" t="s">
        <v>291</v>
      </c>
      <c r="I4946" s="10" t="str">
        <f>_xlfn.XLOOKUP(E4946,Country_MZ[MARKET_NODE],Country_MZ[COUNTRY_NAME])</f>
        <v>SLOVAK REPUBLIC</v>
      </c>
      <c r="J4946" s="10" t="str">
        <f>_xlfn.XLOOKUP(A4946,Country_MZ[MARKET_NODE],Country_MZ[COUNTRY_NAME])</f>
        <v>SLOVAK REPUBLIC</v>
      </c>
    </row>
    <row r="4947" spans="1:10" hidden="1">
      <c r="A4947" s="10" t="s">
        <v>88</v>
      </c>
      <c r="B4947" s="10" t="s">
        <v>54</v>
      </c>
      <c r="C4947" s="10" t="s">
        <v>534</v>
      </c>
      <c r="D4947" s="10">
        <v>2028</v>
      </c>
      <c r="E4947" s="10" t="s">
        <v>54</v>
      </c>
      <c r="F4947" s="10">
        <v>3360</v>
      </c>
      <c r="G4947" s="10">
        <v>3360</v>
      </c>
      <c r="H4947" s="10" t="s">
        <v>291</v>
      </c>
      <c r="I4947" s="10" t="str">
        <f>_xlfn.XLOOKUP(E4947,Country_MZ[MARKET_NODE],Country_MZ[COUNTRY_NAME])</f>
        <v>HUNGARY</v>
      </c>
      <c r="J4947" s="10" t="str">
        <f>_xlfn.XLOOKUP(A4947,Country_MZ[MARKET_NODE],Country_MZ[COUNTRY_NAME])</f>
        <v>SLOVAK REPUBLIC</v>
      </c>
    </row>
    <row r="4948" spans="1:10" hidden="1">
      <c r="A4948" s="10" t="s">
        <v>88</v>
      </c>
      <c r="B4948" s="10" t="s">
        <v>54</v>
      </c>
      <c r="C4948" s="10" t="s">
        <v>534</v>
      </c>
      <c r="D4948" s="10">
        <v>2028</v>
      </c>
      <c r="E4948" s="10" t="s">
        <v>88</v>
      </c>
      <c r="F4948" s="10">
        <v>2917</v>
      </c>
      <c r="G4948" s="10">
        <v>2917</v>
      </c>
      <c r="H4948" s="10" t="s">
        <v>291</v>
      </c>
      <c r="I4948" s="10" t="str">
        <f>_xlfn.XLOOKUP(E4948,Country_MZ[MARKET_NODE],Country_MZ[COUNTRY_NAME])</f>
        <v>SLOVAK REPUBLIC</v>
      </c>
      <c r="J4948" s="10" t="str">
        <f>_xlfn.XLOOKUP(A4948,Country_MZ[MARKET_NODE],Country_MZ[COUNTRY_NAME])</f>
        <v>SLOVAK REPUBLIC</v>
      </c>
    </row>
    <row r="4949" spans="1:10" hidden="1">
      <c r="A4949" s="10" t="s">
        <v>88</v>
      </c>
      <c r="B4949" s="10" t="s">
        <v>54</v>
      </c>
      <c r="C4949" s="10" t="s">
        <v>534</v>
      </c>
      <c r="D4949" s="10">
        <v>2029</v>
      </c>
      <c r="E4949" s="10" t="s">
        <v>54</v>
      </c>
      <c r="F4949" s="10">
        <v>3360</v>
      </c>
      <c r="G4949" s="10">
        <v>3360</v>
      </c>
      <c r="H4949" s="10" t="s">
        <v>291</v>
      </c>
      <c r="I4949" s="10" t="str">
        <f>_xlfn.XLOOKUP(E4949,Country_MZ[MARKET_NODE],Country_MZ[COUNTRY_NAME])</f>
        <v>HUNGARY</v>
      </c>
      <c r="J4949" s="10" t="str">
        <f>_xlfn.XLOOKUP(A4949,Country_MZ[MARKET_NODE],Country_MZ[COUNTRY_NAME])</f>
        <v>SLOVAK REPUBLIC</v>
      </c>
    </row>
    <row r="4950" spans="1:10" hidden="1">
      <c r="A4950" s="10" t="s">
        <v>88</v>
      </c>
      <c r="B4950" s="10" t="s">
        <v>54</v>
      </c>
      <c r="C4950" s="10" t="s">
        <v>534</v>
      </c>
      <c r="D4950" s="10">
        <v>2029</v>
      </c>
      <c r="E4950" s="10" t="s">
        <v>88</v>
      </c>
      <c r="F4950" s="10">
        <v>3116</v>
      </c>
      <c r="G4950" s="10">
        <v>3116</v>
      </c>
      <c r="H4950" s="10" t="s">
        <v>291</v>
      </c>
      <c r="I4950" s="10" t="str">
        <f>_xlfn.XLOOKUP(E4950,Country_MZ[MARKET_NODE],Country_MZ[COUNTRY_NAME])</f>
        <v>SLOVAK REPUBLIC</v>
      </c>
      <c r="J4950" s="10" t="str">
        <f>_xlfn.XLOOKUP(A4950,Country_MZ[MARKET_NODE],Country_MZ[COUNTRY_NAME])</f>
        <v>SLOVAK REPUBLIC</v>
      </c>
    </row>
    <row r="4951" spans="1:10" hidden="1">
      <c r="A4951" s="10" t="s">
        <v>88</v>
      </c>
      <c r="B4951" s="10" t="s">
        <v>54</v>
      </c>
      <c r="C4951" s="10" t="s">
        <v>534</v>
      </c>
      <c r="D4951" s="10">
        <v>2030</v>
      </c>
      <c r="E4951" s="10" t="s">
        <v>54</v>
      </c>
      <c r="F4951" s="10">
        <v>3360</v>
      </c>
      <c r="G4951" s="10">
        <v>3360</v>
      </c>
      <c r="H4951" s="10" t="s">
        <v>291</v>
      </c>
      <c r="I4951" s="10" t="str">
        <f>_xlfn.XLOOKUP(E4951,Country_MZ[MARKET_NODE],Country_MZ[COUNTRY_NAME])</f>
        <v>HUNGARY</v>
      </c>
      <c r="J4951" s="10" t="str">
        <f>_xlfn.XLOOKUP(A4951,Country_MZ[MARKET_NODE],Country_MZ[COUNTRY_NAME])</f>
        <v>SLOVAK REPUBLIC</v>
      </c>
    </row>
    <row r="4952" spans="1:10" hidden="1">
      <c r="A4952" s="10" t="s">
        <v>88</v>
      </c>
      <c r="B4952" s="10" t="s">
        <v>54</v>
      </c>
      <c r="C4952" s="10" t="s">
        <v>534</v>
      </c>
      <c r="D4952" s="10">
        <v>2030</v>
      </c>
      <c r="E4952" s="10" t="s">
        <v>88</v>
      </c>
      <c r="F4952" s="10">
        <v>3065</v>
      </c>
      <c r="G4952" s="10">
        <v>3065</v>
      </c>
      <c r="H4952" s="10" t="s">
        <v>291</v>
      </c>
      <c r="I4952" s="10" t="str">
        <f>_xlfn.XLOOKUP(E4952,Country_MZ[MARKET_NODE],Country_MZ[COUNTRY_NAME])</f>
        <v>SLOVAK REPUBLIC</v>
      </c>
      <c r="J4952" s="10" t="str">
        <f>_xlfn.XLOOKUP(A4952,Country_MZ[MARKET_NODE],Country_MZ[COUNTRY_NAME])</f>
        <v>SLOVAK REPUBLIC</v>
      </c>
    </row>
    <row r="4953" spans="1:10" hidden="1">
      <c r="A4953" s="10" t="s">
        <v>88</v>
      </c>
      <c r="B4953" s="10" t="s">
        <v>54</v>
      </c>
      <c r="C4953" s="10" t="s">
        <v>534</v>
      </c>
      <c r="D4953" s="10">
        <v>2031</v>
      </c>
      <c r="E4953" s="10" t="s">
        <v>54</v>
      </c>
      <c r="F4953" s="10">
        <v>3360</v>
      </c>
      <c r="G4953" s="10">
        <v>3360</v>
      </c>
      <c r="H4953" s="10" t="s">
        <v>291</v>
      </c>
      <c r="I4953" s="10" t="str">
        <f>_xlfn.XLOOKUP(E4953,Country_MZ[MARKET_NODE],Country_MZ[COUNTRY_NAME])</f>
        <v>HUNGARY</v>
      </c>
      <c r="J4953" s="10" t="str">
        <f>_xlfn.XLOOKUP(A4953,Country_MZ[MARKET_NODE],Country_MZ[COUNTRY_NAME])</f>
        <v>SLOVAK REPUBLIC</v>
      </c>
    </row>
    <row r="4954" spans="1:10" hidden="1">
      <c r="A4954" s="10" t="s">
        <v>88</v>
      </c>
      <c r="B4954" s="10" t="s">
        <v>54</v>
      </c>
      <c r="C4954" s="10" t="s">
        <v>534</v>
      </c>
      <c r="D4954" s="10">
        <v>2031</v>
      </c>
      <c r="E4954" s="10" t="s">
        <v>88</v>
      </c>
      <c r="F4954" s="10">
        <v>3065</v>
      </c>
      <c r="G4954" s="10">
        <v>3065</v>
      </c>
      <c r="H4954" s="10" t="s">
        <v>291</v>
      </c>
      <c r="I4954" s="10" t="str">
        <f>_xlfn.XLOOKUP(E4954,Country_MZ[MARKET_NODE],Country_MZ[COUNTRY_NAME])</f>
        <v>SLOVAK REPUBLIC</v>
      </c>
      <c r="J4954" s="10" t="str">
        <f>_xlfn.XLOOKUP(A4954,Country_MZ[MARKET_NODE],Country_MZ[COUNTRY_NAME])</f>
        <v>SLOVAK REPUBLIC</v>
      </c>
    </row>
    <row r="4955" spans="1:10" hidden="1">
      <c r="A4955" s="10" t="s">
        <v>88</v>
      </c>
      <c r="B4955" s="10" t="s">
        <v>54</v>
      </c>
      <c r="C4955" s="10" t="s">
        <v>534</v>
      </c>
      <c r="D4955" s="10">
        <v>2032</v>
      </c>
      <c r="E4955" s="10" t="s">
        <v>54</v>
      </c>
      <c r="F4955" s="10">
        <v>3360</v>
      </c>
      <c r="G4955" s="10">
        <v>3360</v>
      </c>
      <c r="H4955" s="10" t="s">
        <v>291</v>
      </c>
      <c r="I4955" s="10" t="str">
        <f>_xlfn.XLOOKUP(E4955,Country_MZ[MARKET_NODE],Country_MZ[COUNTRY_NAME])</f>
        <v>HUNGARY</v>
      </c>
      <c r="J4955" s="10" t="str">
        <f>_xlfn.XLOOKUP(A4955,Country_MZ[MARKET_NODE],Country_MZ[COUNTRY_NAME])</f>
        <v>SLOVAK REPUBLIC</v>
      </c>
    </row>
    <row r="4956" spans="1:10" hidden="1">
      <c r="A4956" s="10" t="s">
        <v>88</v>
      </c>
      <c r="B4956" s="10" t="s">
        <v>54</v>
      </c>
      <c r="C4956" s="10" t="s">
        <v>534</v>
      </c>
      <c r="D4956" s="10">
        <v>2032</v>
      </c>
      <c r="E4956" s="10" t="s">
        <v>88</v>
      </c>
      <c r="F4956" s="10">
        <v>3065</v>
      </c>
      <c r="G4956" s="10">
        <v>3065</v>
      </c>
      <c r="H4956" s="10" t="s">
        <v>291</v>
      </c>
      <c r="I4956" s="10" t="str">
        <f>_xlfn.XLOOKUP(E4956,Country_MZ[MARKET_NODE],Country_MZ[COUNTRY_NAME])</f>
        <v>SLOVAK REPUBLIC</v>
      </c>
      <c r="J4956" s="10" t="str">
        <f>_xlfn.XLOOKUP(A4956,Country_MZ[MARKET_NODE],Country_MZ[COUNTRY_NAME])</f>
        <v>SLOVAK REPUBLIC</v>
      </c>
    </row>
    <row r="4957" spans="1:10" hidden="1">
      <c r="A4957" s="10" t="s">
        <v>88</v>
      </c>
      <c r="B4957" s="10" t="s">
        <v>54</v>
      </c>
      <c r="C4957" s="10" t="s">
        <v>534</v>
      </c>
      <c r="D4957" s="10">
        <v>2033</v>
      </c>
      <c r="E4957" s="10" t="s">
        <v>54</v>
      </c>
      <c r="F4957" s="10">
        <v>3360</v>
      </c>
      <c r="G4957" s="10">
        <v>3360</v>
      </c>
      <c r="H4957" s="10" t="s">
        <v>291</v>
      </c>
      <c r="I4957" s="10" t="str">
        <f>_xlfn.XLOOKUP(E4957,Country_MZ[MARKET_NODE],Country_MZ[COUNTRY_NAME])</f>
        <v>HUNGARY</v>
      </c>
      <c r="J4957" s="10" t="str">
        <f>_xlfn.XLOOKUP(A4957,Country_MZ[MARKET_NODE],Country_MZ[COUNTRY_NAME])</f>
        <v>SLOVAK REPUBLIC</v>
      </c>
    </row>
    <row r="4958" spans="1:10" hidden="1">
      <c r="A4958" s="10" t="s">
        <v>88</v>
      </c>
      <c r="B4958" s="10" t="s">
        <v>54</v>
      </c>
      <c r="C4958" s="10" t="s">
        <v>534</v>
      </c>
      <c r="D4958" s="10">
        <v>2033</v>
      </c>
      <c r="E4958" s="10" t="s">
        <v>88</v>
      </c>
      <c r="F4958" s="10">
        <v>3065</v>
      </c>
      <c r="G4958" s="10">
        <v>3065</v>
      </c>
      <c r="H4958" s="10" t="s">
        <v>291</v>
      </c>
      <c r="I4958" s="10" t="str">
        <f>_xlfn.XLOOKUP(E4958,Country_MZ[MARKET_NODE],Country_MZ[COUNTRY_NAME])</f>
        <v>SLOVAK REPUBLIC</v>
      </c>
      <c r="J4958" s="10" t="str">
        <f>_xlfn.XLOOKUP(A4958,Country_MZ[MARKET_NODE],Country_MZ[COUNTRY_NAME])</f>
        <v>SLOVAK REPUBLIC</v>
      </c>
    </row>
    <row r="4959" spans="1:10" hidden="1">
      <c r="A4959" s="10" t="s">
        <v>88</v>
      </c>
      <c r="B4959" s="10" t="s">
        <v>54</v>
      </c>
      <c r="C4959" s="10" t="s">
        <v>534</v>
      </c>
      <c r="D4959" s="10">
        <v>2034</v>
      </c>
      <c r="E4959" s="10" t="s">
        <v>54</v>
      </c>
      <c r="F4959" s="10">
        <v>3360</v>
      </c>
      <c r="G4959" s="10">
        <v>3360</v>
      </c>
      <c r="H4959" s="10" t="s">
        <v>291</v>
      </c>
      <c r="I4959" s="10" t="str">
        <f>_xlfn.XLOOKUP(E4959,Country_MZ[MARKET_NODE],Country_MZ[COUNTRY_NAME])</f>
        <v>HUNGARY</v>
      </c>
      <c r="J4959" s="10" t="str">
        <f>_xlfn.XLOOKUP(A4959,Country_MZ[MARKET_NODE],Country_MZ[COUNTRY_NAME])</f>
        <v>SLOVAK REPUBLIC</v>
      </c>
    </row>
    <row r="4960" spans="1:10" hidden="1">
      <c r="A4960" s="10" t="s">
        <v>88</v>
      </c>
      <c r="B4960" s="10" t="s">
        <v>54</v>
      </c>
      <c r="C4960" s="10" t="s">
        <v>534</v>
      </c>
      <c r="D4960" s="10">
        <v>2034</v>
      </c>
      <c r="E4960" s="10" t="s">
        <v>88</v>
      </c>
      <c r="F4960" s="10">
        <v>3065</v>
      </c>
      <c r="G4960" s="10">
        <v>3065</v>
      </c>
      <c r="H4960" s="10" t="s">
        <v>291</v>
      </c>
      <c r="I4960" s="10" t="str">
        <f>_xlfn.XLOOKUP(E4960,Country_MZ[MARKET_NODE],Country_MZ[COUNTRY_NAME])</f>
        <v>SLOVAK REPUBLIC</v>
      </c>
      <c r="J4960" s="10" t="str">
        <f>_xlfn.XLOOKUP(A4960,Country_MZ[MARKET_NODE],Country_MZ[COUNTRY_NAME])</f>
        <v>SLOVAK REPUBLIC</v>
      </c>
    </row>
    <row r="4961" spans="1:10" hidden="1">
      <c r="A4961" s="10" t="s">
        <v>88</v>
      </c>
      <c r="B4961" s="10" t="s">
        <v>54</v>
      </c>
      <c r="C4961" s="10" t="s">
        <v>534</v>
      </c>
      <c r="D4961" s="10">
        <v>2035</v>
      </c>
      <c r="E4961" s="10" t="s">
        <v>54</v>
      </c>
      <c r="F4961" s="10">
        <v>3360</v>
      </c>
      <c r="G4961" s="10">
        <v>3360</v>
      </c>
      <c r="H4961" s="10" t="s">
        <v>291</v>
      </c>
      <c r="I4961" s="10" t="str">
        <f>_xlfn.XLOOKUP(E4961,Country_MZ[MARKET_NODE],Country_MZ[COUNTRY_NAME])</f>
        <v>HUNGARY</v>
      </c>
      <c r="J4961" s="10" t="str">
        <f>_xlfn.XLOOKUP(A4961,Country_MZ[MARKET_NODE],Country_MZ[COUNTRY_NAME])</f>
        <v>SLOVAK REPUBLIC</v>
      </c>
    </row>
    <row r="4962" spans="1:10" hidden="1">
      <c r="A4962" s="10" t="s">
        <v>88</v>
      </c>
      <c r="B4962" s="10" t="s">
        <v>54</v>
      </c>
      <c r="C4962" s="10" t="s">
        <v>534</v>
      </c>
      <c r="D4962" s="10">
        <v>2035</v>
      </c>
      <c r="E4962" s="10" t="s">
        <v>88</v>
      </c>
      <c r="F4962" s="10">
        <v>3065</v>
      </c>
      <c r="G4962" s="10">
        <v>3065</v>
      </c>
      <c r="H4962" s="10" t="s">
        <v>291</v>
      </c>
      <c r="I4962" s="10" t="str">
        <f>_xlfn.XLOOKUP(E4962,Country_MZ[MARKET_NODE],Country_MZ[COUNTRY_NAME])</f>
        <v>SLOVAK REPUBLIC</v>
      </c>
      <c r="J4962" s="10" t="str">
        <f>_xlfn.XLOOKUP(A4962,Country_MZ[MARKET_NODE],Country_MZ[COUNTRY_NAME])</f>
        <v>SLOVAK REPUBLIC</v>
      </c>
    </row>
    <row r="4963" spans="1:10" hidden="1">
      <c r="A4963" s="10" t="s">
        <v>88</v>
      </c>
      <c r="B4963" s="10" t="s">
        <v>278</v>
      </c>
      <c r="C4963" s="10" t="s">
        <v>535</v>
      </c>
      <c r="D4963" s="10">
        <v>2025</v>
      </c>
      <c r="E4963" s="10" t="s">
        <v>88</v>
      </c>
      <c r="F4963" s="10">
        <v>1110</v>
      </c>
      <c r="G4963" s="10">
        <v>1110</v>
      </c>
      <c r="H4963" s="10" t="s">
        <v>291</v>
      </c>
      <c r="I4963" s="10" t="str">
        <f>_xlfn.XLOOKUP(E4963,Country_MZ[MARKET_NODE],Country_MZ[COUNTRY_NAME])</f>
        <v>SLOVAK REPUBLIC</v>
      </c>
      <c r="J4963" s="10" t="str">
        <f>_xlfn.XLOOKUP(A4963,Country_MZ[MARKET_NODE],Country_MZ[COUNTRY_NAME])</f>
        <v>SLOVAK REPUBLIC</v>
      </c>
    </row>
    <row r="4964" spans="1:10" hidden="1">
      <c r="A4964" s="10" t="s">
        <v>88</v>
      </c>
      <c r="B4964" s="10" t="s">
        <v>278</v>
      </c>
      <c r="C4964" s="10" t="s">
        <v>535</v>
      </c>
      <c r="D4964" s="10">
        <v>2026</v>
      </c>
      <c r="E4964" s="10" t="s">
        <v>88</v>
      </c>
      <c r="F4964" s="10">
        <v>1110</v>
      </c>
      <c r="G4964" s="10">
        <v>1110</v>
      </c>
      <c r="H4964" s="10" t="s">
        <v>291</v>
      </c>
      <c r="I4964" s="10" t="str">
        <f>_xlfn.XLOOKUP(E4964,Country_MZ[MARKET_NODE],Country_MZ[COUNTRY_NAME])</f>
        <v>SLOVAK REPUBLIC</v>
      </c>
      <c r="J4964" s="10" t="str">
        <f>_xlfn.XLOOKUP(A4964,Country_MZ[MARKET_NODE],Country_MZ[COUNTRY_NAME])</f>
        <v>SLOVAK REPUBLIC</v>
      </c>
    </row>
    <row r="4965" spans="1:10" hidden="1">
      <c r="A4965" s="10" t="s">
        <v>88</v>
      </c>
      <c r="B4965" s="10" t="s">
        <v>278</v>
      </c>
      <c r="C4965" s="10" t="s">
        <v>535</v>
      </c>
      <c r="D4965" s="10">
        <v>2027</v>
      </c>
      <c r="E4965" s="10" t="s">
        <v>88</v>
      </c>
      <c r="F4965" s="10">
        <v>1110</v>
      </c>
      <c r="G4965" s="10">
        <v>1110</v>
      </c>
      <c r="H4965" s="10" t="s">
        <v>291</v>
      </c>
      <c r="I4965" s="10" t="str">
        <f>_xlfn.XLOOKUP(E4965,Country_MZ[MARKET_NODE],Country_MZ[COUNTRY_NAME])</f>
        <v>SLOVAK REPUBLIC</v>
      </c>
      <c r="J4965" s="10" t="str">
        <f>_xlfn.XLOOKUP(A4965,Country_MZ[MARKET_NODE],Country_MZ[COUNTRY_NAME])</f>
        <v>SLOVAK REPUBLIC</v>
      </c>
    </row>
    <row r="4966" spans="1:10" hidden="1">
      <c r="A4966" s="10" t="s">
        <v>88</v>
      </c>
      <c r="B4966" s="10" t="s">
        <v>278</v>
      </c>
      <c r="C4966" s="10" t="s">
        <v>535</v>
      </c>
      <c r="D4966" s="10">
        <v>2028</v>
      </c>
      <c r="E4966" s="10" t="s">
        <v>88</v>
      </c>
      <c r="F4966" s="10">
        <v>1110</v>
      </c>
      <c r="G4966" s="10">
        <v>1110</v>
      </c>
      <c r="H4966" s="10" t="s">
        <v>291</v>
      </c>
      <c r="I4966" s="10" t="str">
        <f>_xlfn.XLOOKUP(E4966,Country_MZ[MARKET_NODE],Country_MZ[COUNTRY_NAME])</f>
        <v>SLOVAK REPUBLIC</v>
      </c>
      <c r="J4966" s="10" t="str">
        <f>_xlfn.XLOOKUP(A4966,Country_MZ[MARKET_NODE],Country_MZ[COUNTRY_NAME])</f>
        <v>SLOVAK REPUBLIC</v>
      </c>
    </row>
    <row r="4967" spans="1:10" hidden="1">
      <c r="A4967" s="10" t="s">
        <v>88</v>
      </c>
      <c r="B4967" s="10" t="s">
        <v>278</v>
      </c>
      <c r="C4967" s="10" t="s">
        <v>535</v>
      </c>
      <c r="D4967" s="10">
        <v>2029</v>
      </c>
      <c r="E4967" s="10" t="s">
        <v>88</v>
      </c>
      <c r="F4967" s="10">
        <v>1110</v>
      </c>
      <c r="G4967" s="10">
        <v>1110</v>
      </c>
      <c r="H4967" s="10" t="s">
        <v>291</v>
      </c>
      <c r="I4967" s="10" t="str">
        <f>_xlfn.XLOOKUP(E4967,Country_MZ[MARKET_NODE],Country_MZ[COUNTRY_NAME])</f>
        <v>SLOVAK REPUBLIC</v>
      </c>
      <c r="J4967" s="10" t="str">
        <f>_xlfn.XLOOKUP(A4967,Country_MZ[MARKET_NODE],Country_MZ[COUNTRY_NAME])</f>
        <v>SLOVAK REPUBLIC</v>
      </c>
    </row>
    <row r="4968" spans="1:10">
      <c r="A4968" s="10" t="s">
        <v>88</v>
      </c>
      <c r="B4968" s="10" t="s">
        <v>278</v>
      </c>
      <c r="C4968" s="10" t="s">
        <v>535</v>
      </c>
      <c r="D4968" s="10">
        <v>2030</v>
      </c>
      <c r="E4968" s="10" t="s">
        <v>88</v>
      </c>
      <c r="F4968" s="10">
        <v>1110</v>
      </c>
      <c r="G4968" s="10">
        <v>1110</v>
      </c>
      <c r="H4968" s="10" t="s">
        <v>291</v>
      </c>
      <c r="I4968" s="10" t="str">
        <f>_xlfn.XLOOKUP(E4968,Country_MZ[MARKET_NODE],Country_MZ[COUNTRY_NAME])</f>
        <v>SLOVAK REPUBLIC</v>
      </c>
      <c r="J4968" s="10" t="str">
        <f>_xlfn.XLOOKUP(A4968,Country_MZ[MARKET_NODE],Country_MZ[COUNTRY_NAME])</f>
        <v>SLOVAK REPUBLIC</v>
      </c>
    </row>
    <row r="4969" spans="1:10" hidden="1">
      <c r="A4969" s="10" t="s">
        <v>88</v>
      </c>
      <c r="B4969" s="10" t="s">
        <v>278</v>
      </c>
      <c r="C4969" s="10" t="s">
        <v>535</v>
      </c>
      <c r="D4969" s="10">
        <v>2031</v>
      </c>
      <c r="E4969" s="10" t="s">
        <v>88</v>
      </c>
      <c r="F4969" s="10">
        <v>1110</v>
      </c>
      <c r="G4969" s="10">
        <v>1110</v>
      </c>
      <c r="H4969" s="10" t="s">
        <v>291</v>
      </c>
      <c r="I4969" s="10" t="str">
        <f>_xlfn.XLOOKUP(E4969,Country_MZ[MARKET_NODE],Country_MZ[COUNTRY_NAME])</f>
        <v>SLOVAK REPUBLIC</v>
      </c>
      <c r="J4969" s="10" t="str">
        <f>_xlfn.XLOOKUP(A4969,Country_MZ[MARKET_NODE],Country_MZ[COUNTRY_NAME])</f>
        <v>SLOVAK REPUBLIC</v>
      </c>
    </row>
    <row r="4970" spans="1:10" hidden="1">
      <c r="A4970" s="10" t="s">
        <v>88</v>
      </c>
      <c r="B4970" s="10" t="s">
        <v>278</v>
      </c>
      <c r="C4970" s="10" t="s">
        <v>535</v>
      </c>
      <c r="D4970" s="10">
        <v>2032</v>
      </c>
      <c r="E4970" s="10" t="s">
        <v>88</v>
      </c>
      <c r="F4970" s="10">
        <v>1110</v>
      </c>
      <c r="G4970" s="10">
        <v>1110</v>
      </c>
      <c r="H4970" s="10" t="s">
        <v>291</v>
      </c>
      <c r="I4970" s="10" t="str">
        <f>_xlfn.XLOOKUP(E4970,Country_MZ[MARKET_NODE],Country_MZ[COUNTRY_NAME])</f>
        <v>SLOVAK REPUBLIC</v>
      </c>
      <c r="J4970" s="10" t="str">
        <f>_xlfn.XLOOKUP(A4970,Country_MZ[MARKET_NODE],Country_MZ[COUNTRY_NAME])</f>
        <v>SLOVAK REPUBLIC</v>
      </c>
    </row>
    <row r="4971" spans="1:10" hidden="1">
      <c r="A4971" s="10" t="s">
        <v>88</v>
      </c>
      <c r="B4971" s="10" t="s">
        <v>278</v>
      </c>
      <c r="C4971" s="10" t="s">
        <v>535</v>
      </c>
      <c r="D4971" s="10">
        <v>2033</v>
      </c>
      <c r="E4971" s="10" t="s">
        <v>88</v>
      </c>
      <c r="F4971" s="10">
        <v>1110</v>
      </c>
      <c r="G4971" s="10">
        <v>1110</v>
      </c>
      <c r="H4971" s="10" t="s">
        <v>291</v>
      </c>
      <c r="I4971" s="10" t="str">
        <f>_xlfn.XLOOKUP(E4971,Country_MZ[MARKET_NODE],Country_MZ[COUNTRY_NAME])</f>
        <v>SLOVAK REPUBLIC</v>
      </c>
      <c r="J4971" s="10" t="str">
        <f>_xlfn.XLOOKUP(A4971,Country_MZ[MARKET_NODE],Country_MZ[COUNTRY_NAME])</f>
        <v>SLOVAK REPUBLIC</v>
      </c>
    </row>
    <row r="4972" spans="1:10" hidden="1">
      <c r="A4972" s="10" t="s">
        <v>88</v>
      </c>
      <c r="B4972" s="10" t="s">
        <v>278</v>
      </c>
      <c r="C4972" s="10" t="s">
        <v>535</v>
      </c>
      <c r="D4972" s="10">
        <v>2034</v>
      </c>
      <c r="E4972" s="10" t="s">
        <v>88</v>
      </c>
      <c r="F4972" s="10">
        <v>1110</v>
      </c>
      <c r="G4972" s="10">
        <v>1110</v>
      </c>
      <c r="H4972" s="10" t="s">
        <v>291</v>
      </c>
      <c r="I4972" s="10" t="str">
        <f>_xlfn.XLOOKUP(E4972,Country_MZ[MARKET_NODE],Country_MZ[COUNTRY_NAME])</f>
        <v>SLOVAK REPUBLIC</v>
      </c>
      <c r="J4972" s="10" t="str">
        <f>_xlfn.XLOOKUP(A4972,Country_MZ[MARKET_NODE],Country_MZ[COUNTRY_NAME])</f>
        <v>SLOVAK REPUBLIC</v>
      </c>
    </row>
    <row r="4973" spans="1:10" hidden="1">
      <c r="A4973" s="10" t="s">
        <v>88</v>
      </c>
      <c r="B4973" s="10" t="s">
        <v>278</v>
      </c>
      <c r="C4973" s="10" t="s">
        <v>535</v>
      </c>
      <c r="D4973" s="10">
        <v>2035</v>
      </c>
      <c r="E4973" s="10" t="s">
        <v>88</v>
      </c>
      <c r="F4973" s="10">
        <v>1110</v>
      </c>
      <c r="G4973" s="10">
        <v>1110</v>
      </c>
      <c r="H4973" s="10" t="s">
        <v>291</v>
      </c>
      <c r="I4973" s="10" t="str">
        <f>_xlfn.XLOOKUP(E4973,Country_MZ[MARKET_NODE],Country_MZ[COUNTRY_NAME])</f>
        <v>SLOVAK REPUBLIC</v>
      </c>
      <c r="J4973" s="10" t="str">
        <f>_xlfn.XLOOKUP(A4973,Country_MZ[MARKET_NODE],Country_MZ[COUNTRY_NAME])</f>
        <v>SLOVAK REPUBLIC</v>
      </c>
    </row>
    <row r="4974" spans="1:10" hidden="1">
      <c r="A4974" s="10" t="s">
        <v>89</v>
      </c>
      <c r="B4974" s="10" t="s">
        <v>30</v>
      </c>
      <c r="C4974" s="10" t="s">
        <v>536</v>
      </c>
      <c r="D4974" s="10">
        <v>2025</v>
      </c>
      <c r="E4974" s="10" t="s">
        <v>30</v>
      </c>
      <c r="F4974" s="10">
        <v>500</v>
      </c>
      <c r="G4974" s="10">
        <v>500</v>
      </c>
      <c r="H4974" s="10" t="s">
        <v>291</v>
      </c>
      <c r="I4974" s="10" t="str">
        <f>_xlfn.XLOOKUP(E4974,Country_MZ[MARKET_NODE],Country_MZ[COUNTRY_NAME])</f>
        <v>BULGARIA</v>
      </c>
      <c r="J4974" s="10" t="str">
        <f>_xlfn.XLOOKUP(A4974,Country_MZ[MARKET_NODE],Country_MZ[COUNTRY_NAME])</f>
        <v>TURKIYE</v>
      </c>
    </row>
    <row r="4975" spans="1:10" hidden="1">
      <c r="A4975" s="10" t="s">
        <v>89</v>
      </c>
      <c r="B4975" s="10" t="s">
        <v>30</v>
      </c>
      <c r="C4975" s="10" t="s">
        <v>536</v>
      </c>
      <c r="D4975" s="10">
        <v>2025</v>
      </c>
      <c r="E4975" s="10" t="s">
        <v>89</v>
      </c>
      <c r="F4975" s="10">
        <v>334</v>
      </c>
      <c r="G4975" s="10">
        <v>334</v>
      </c>
      <c r="H4975" s="10" t="s">
        <v>291</v>
      </c>
      <c r="I4975" s="10" t="str">
        <f>_xlfn.XLOOKUP(E4975,Country_MZ[MARKET_NODE],Country_MZ[COUNTRY_NAME])</f>
        <v>TURKIYE</v>
      </c>
      <c r="J4975" s="10" t="str">
        <f>_xlfn.XLOOKUP(A4975,Country_MZ[MARKET_NODE],Country_MZ[COUNTRY_NAME])</f>
        <v>TURKIYE</v>
      </c>
    </row>
    <row r="4976" spans="1:10" hidden="1">
      <c r="A4976" s="10" t="s">
        <v>89</v>
      </c>
      <c r="B4976" s="10" t="s">
        <v>30</v>
      </c>
      <c r="C4976" s="10" t="s">
        <v>536</v>
      </c>
      <c r="D4976" s="10">
        <v>2026</v>
      </c>
      <c r="E4976" s="10" t="s">
        <v>30</v>
      </c>
      <c r="F4976" s="10">
        <v>500</v>
      </c>
      <c r="G4976" s="10">
        <v>500</v>
      </c>
      <c r="H4976" s="10" t="s">
        <v>291</v>
      </c>
      <c r="I4976" s="10" t="str">
        <f>_xlfn.XLOOKUP(E4976,Country_MZ[MARKET_NODE],Country_MZ[COUNTRY_NAME])</f>
        <v>BULGARIA</v>
      </c>
      <c r="J4976" s="10" t="str">
        <f>_xlfn.XLOOKUP(A4976,Country_MZ[MARKET_NODE],Country_MZ[COUNTRY_NAME])</f>
        <v>TURKIYE</v>
      </c>
    </row>
    <row r="4977" spans="1:10" hidden="1">
      <c r="A4977" s="10" t="s">
        <v>89</v>
      </c>
      <c r="B4977" s="10" t="s">
        <v>30</v>
      </c>
      <c r="C4977" s="10" t="s">
        <v>536</v>
      </c>
      <c r="D4977" s="10">
        <v>2026</v>
      </c>
      <c r="E4977" s="10" t="s">
        <v>89</v>
      </c>
      <c r="F4977" s="10">
        <v>334</v>
      </c>
      <c r="G4977" s="10">
        <v>334</v>
      </c>
      <c r="H4977" s="10" t="s">
        <v>291</v>
      </c>
      <c r="I4977" s="10" t="str">
        <f>_xlfn.XLOOKUP(E4977,Country_MZ[MARKET_NODE],Country_MZ[COUNTRY_NAME])</f>
        <v>TURKIYE</v>
      </c>
      <c r="J4977" s="10" t="str">
        <f>_xlfn.XLOOKUP(A4977,Country_MZ[MARKET_NODE],Country_MZ[COUNTRY_NAME])</f>
        <v>TURKIYE</v>
      </c>
    </row>
    <row r="4978" spans="1:10" hidden="1">
      <c r="A4978" s="10" t="s">
        <v>89</v>
      </c>
      <c r="B4978" s="10" t="s">
        <v>30</v>
      </c>
      <c r="C4978" s="10" t="s">
        <v>536</v>
      </c>
      <c r="D4978" s="10">
        <v>2027</v>
      </c>
      <c r="E4978" s="10" t="s">
        <v>30</v>
      </c>
      <c r="F4978" s="10">
        <v>500</v>
      </c>
      <c r="G4978" s="10">
        <v>500</v>
      </c>
      <c r="H4978" s="10" t="s">
        <v>291</v>
      </c>
      <c r="I4978" s="10" t="str">
        <f>_xlfn.XLOOKUP(E4978,Country_MZ[MARKET_NODE],Country_MZ[COUNTRY_NAME])</f>
        <v>BULGARIA</v>
      </c>
      <c r="J4978" s="10" t="str">
        <f>_xlfn.XLOOKUP(A4978,Country_MZ[MARKET_NODE],Country_MZ[COUNTRY_NAME])</f>
        <v>TURKIYE</v>
      </c>
    </row>
    <row r="4979" spans="1:10" hidden="1">
      <c r="A4979" s="10" t="s">
        <v>89</v>
      </c>
      <c r="B4979" s="10" t="s">
        <v>30</v>
      </c>
      <c r="C4979" s="10" t="s">
        <v>536</v>
      </c>
      <c r="D4979" s="10">
        <v>2027</v>
      </c>
      <c r="E4979" s="10" t="s">
        <v>89</v>
      </c>
      <c r="F4979" s="10">
        <v>334</v>
      </c>
      <c r="G4979" s="10">
        <v>334</v>
      </c>
      <c r="H4979" s="10" t="s">
        <v>291</v>
      </c>
      <c r="I4979" s="10" t="str">
        <f>_xlfn.XLOOKUP(E4979,Country_MZ[MARKET_NODE],Country_MZ[COUNTRY_NAME])</f>
        <v>TURKIYE</v>
      </c>
      <c r="J4979" s="10" t="str">
        <f>_xlfn.XLOOKUP(A4979,Country_MZ[MARKET_NODE],Country_MZ[COUNTRY_NAME])</f>
        <v>TURKIYE</v>
      </c>
    </row>
    <row r="4980" spans="1:10" hidden="1">
      <c r="A4980" s="10" t="s">
        <v>89</v>
      </c>
      <c r="B4980" s="10" t="s">
        <v>30</v>
      </c>
      <c r="C4980" s="10" t="s">
        <v>536</v>
      </c>
      <c r="D4980" s="10">
        <v>2028</v>
      </c>
      <c r="E4980" s="10" t="s">
        <v>30</v>
      </c>
      <c r="F4980" s="10">
        <v>500</v>
      </c>
      <c r="G4980" s="10">
        <v>500</v>
      </c>
      <c r="H4980" s="10" t="s">
        <v>291</v>
      </c>
      <c r="I4980" s="10" t="str">
        <f>_xlfn.XLOOKUP(E4980,Country_MZ[MARKET_NODE],Country_MZ[COUNTRY_NAME])</f>
        <v>BULGARIA</v>
      </c>
      <c r="J4980" s="10" t="str">
        <f>_xlfn.XLOOKUP(A4980,Country_MZ[MARKET_NODE],Country_MZ[COUNTRY_NAME])</f>
        <v>TURKIYE</v>
      </c>
    </row>
    <row r="4981" spans="1:10" hidden="1">
      <c r="A4981" s="10" t="s">
        <v>89</v>
      </c>
      <c r="B4981" s="10" t="s">
        <v>30</v>
      </c>
      <c r="C4981" s="10" t="s">
        <v>536</v>
      </c>
      <c r="D4981" s="10">
        <v>2028</v>
      </c>
      <c r="E4981" s="10" t="s">
        <v>89</v>
      </c>
      <c r="F4981" s="10">
        <v>500</v>
      </c>
      <c r="G4981" s="10">
        <v>500</v>
      </c>
      <c r="H4981" s="10" t="s">
        <v>291</v>
      </c>
      <c r="I4981" s="10" t="str">
        <f>_xlfn.XLOOKUP(E4981,Country_MZ[MARKET_NODE],Country_MZ[COUNTRY_NAME])</f>
        <v>TURKIYE</v>
      </c>
      <c r="J4981" s="10" t="str">
        <f>_xlfn.XLOOKUP(A4981,Country_MZ[MARKET_NODE],Country_MZ[COUNTRY_NAME])</f>
        <v>TURKIYE</v>
      </c>
    </row>
    <row r="4982" spans="1:10" hidden="1">
      <c r="A4982" s="10" t="s">
        <v>89</v>
      </c>
      <c r="B4982" s="10" t="s">
        <v>30</v>
      </c>
      <c r="C4982" s="10" t="s">
        <v>536</v>
      </c>
      <c r="D4982" s="10">
        <v>2029</v>
      </c>
      <c r="E4982" s="10" t="s">
        <v>30</v>
      </c>
      <c r="F4982" s="10">
        <v>500</v>
      </c>
      <c r="G4982" s="10">
        <v>500</v>
      </c>
      <c r="H4982" s="10" t="s">
        <v>291</v>
      </c>
      <c r="I4982" s="10" t="str">
        <f>_xlfn.XLOOKUP(E4982,Country_MZ[MARKET_NODE],Country_MZ[COUNTRY_NAME])</f>
        <v>BULGARIA</v>
      </c>
      <c r="J4982" s="10" t="str">
        <f>_xlfn.XLOOKUP(A4982,Country_MZ[MARKET_NODE],Country_MZ[COUNTRY_NAME])</f>
        <v>TURKIYE</v>
      </c>
    </row>
    <row r="4983" spans="1:10" hidden="1">
      <c r="A4983" s="10" t="s">
        <v>89</v>
      </c>
      <c r="B4983" s="10" t="s">
        <v>30</v>
      </c>
      <c r="C4983" s="10" t="s">
        <v>536</v>
      </c>
      <c r="D4983" s="10">
        <v>2029</v>
      </c>
      <c r="E4983" s="10" t="s">
        <v>89</v>
      </c>
      <c r="F4983" s="10">
        <v>500</v>
      </c>
      <c r="G4983" s="10">
        <v>500</v>
      </c>
      <c r="H4983" s="10" t="s">
        <v>291</v>
      </c>
      <c r="I4983" s="10" t="str">
        <f>_xlfn.XLOOKUP(E4983,Country_MZ[MARKET_NODE],Country_MZ[COUNTRY_NAME])</f>
        <v>TURKIYE</v>
      </c>
      <c r="J4983" s="10" t="str">
        <f>_xlfn.XLOOKUP(A4983,Country_MZ[MARKET_NODE],Country_MZ[COUNTRY_NAME])</f>
        <v>TURKIYE</v>
      </c>
    </row>
    <row r="4984" spans="1:10" hidden="1">
      <c r="A4984" s="10" t="s">
        <v>89</v>
      </c>
      <c r="B4984" s="10" t="s">
        <v>30</v>
      </c>
      <c r="C4984" s="10" t="s">
        <v>536</v>
      </c>
      <c r="D4984" s="10">
        <v>2030</v>
      </c>
      <c r="E4984" s="10" t="s">
        <v>30</v>
      </c>
      <c r="F4984" s="10">
        <v>500</v>
      </c>
      <c r="G4984" s="10">
        <v>500</v>
      </c>
      <c r="H4984" s="10" t="s">
        <v>291</v>
      </c>
      <c r="I4984" s="10" t="str">
        <f>_xlfn.XLOOKUP(E4984,Country_MZ[MARKET_NODE],Country_MZ[COUNTRY_NAME])</f>
        <v>BULGARIA</v>
      </c>
      <c r="J4984" s="10" t="str">
        <f>_xlfn.XLOOKUP(A4984,Country_MZ[MARKET_NODE],Country_MZ[COUNTRY_NAME])</f>
        <v>TURKIYE</v>
      </c>
    </row>
    <row r="4985" spans="1:10" hidden="1">
      <c r="A4985" s="10" t="s">
        <v>89</v>
      </c>
      <c r="B4985" s="10" t="s">
        <v>30</v>
      </c>
      <c r="C4985" s="10" t="s">
        <v>536</v>
      </c>
      <c r="D4985" s="10">
        <v>2030</v>
      </c>
      <c r="E4985" s="10" t="s">
        <v>89</v>
      </c>
      <c r="F4985" s="10">
        <v>500</v>
      </c>
      <c r="G4985" s="10">
        <v>500</v>
      </c>
      <c r="H4985" s="10" t="s">
        <v>291</v>
      </c>
      <c r="I4985" s="10" t="str">
        <f>_xlfn.XLOOKUP(E4985,Country_MZ[MARKET_NODE],Country_MZ[COUNTRY_NAME])</f>
        <v>TURKIYE</v>
      </c>
      <c r="J4985" s="10" t="str">
        <f>_xlfn.XLOOKUP(A4985,Country_MZ[MARKET_NODE],Country_MZ[COUNTRY_NAME])</f>
        <v>TURKIYE</v>
      </c>
    </row>
    <row r="4986" spans="1:10" hidden="1">
      <c r="A4986" s="10" t="s">
        <v>89</v>
      </c>
      <c r="B4986" s="10" t="s">
        <v>30</v>
      </c>
      <c r="C4986" s="10" t="s">
        <v>536</v>
      </c>
      <c r="D4986" s="10">
        <v>2031</v>
      </c>
      <c r="E4986" s="10" t="s">
        <v>30</v>
      </c>
      <c r="F4986" s="10">
        <v>500</v>
      </c>
      <c r="G4986" s="10">
        <v>500</v>
      </c>
      <c r="H4986" s="10" t="s">
        <v>291</v>
      </c>
      <c r="I4986" s="10" t="str">
        <f>_xlfn.XLOOKUP(E4986,Country_MZ[MARKET_NODE],Country_MZ[COUNTRY_NAME])</f>
        <v>BULGARIA</v>
      </c>
      <c r="J4986" s="10" t="str">
        <f>_xlfn.XLOOKUP(A4986,Country_MZ[MARKET_NODE],Country_MZ[COUNTRY_NAME])</f>
        <v>TURKIYE</v>
      </c>
    </row>
    <row r="4987" spans="1:10" hidden="1">
      <c r="A4987" s="10" t="s">
        <v>89</v>
      </c>
      <c r="B4987" s="10" t="s">
        <v>30</v>
      </c>
      <c r="C4987" s="10" t="s">
        <v>536</v>
      </c>
      <c r="D4987" s="10">
        <v>2031</v>
      </c>
      <c r="E4987" s="10" t="s">
        <v>89</v>
      </c>
      <c r="F4987" s="10">
        <v>500</v>
      </c>
      <c r="G4987" s="10">
        <v>500</v>
      </c>
      <c r="H4987" s="10" t="s">
        <v>291</v>
      </c>
      <c r="I4987" s="10" t="str">
        <f>_xlfn.XLOOKUP(E4987,Country_MZ[MARKET_NODE],Country_MZ[COUNTRY_NAME])</f>
        <v>TURKIYE</v>
      </c>
      <c r="J4987" s="10" t="str">
        <f>_xlfn.XLOOKUP(A4987,Country_MZ[MARKET_NODE],Country_MZ[COUNTRY_NAME])</f>
        <v>TURKIYE</v>
      </c>
    </row>
    <row r="4988" spans="1:10" hidden="1">
      <c r="A4988" s="10" t="s">
        <v>89</v>
      </c>
      <c r="B4988" s="10" t="s">
        <v>30</v>
      </c>
      <c r="C4988" s="10" t="s">
        <v>536</v>
      </c>
      <c r="D4988" s="10">
        <v>2032</v>
      </c>
      <c r="E4988" s="10" t="s">
        <v>30</v>
      </c>
      <c r="F4988" s="10">
        <v>500</v>
      </c>
      <c r="G4988" s="10">
        <v>500</v>
      </c>
      <c r="H4988" s="10" t="s">
        <v>291</v>
      </c>
      <c r="I4988" s="10" t="str">
        <f>_xlfn.XLOOKUP(E4988,Country_MZ[MARKET_NODE],Country_MZ[COUNTRY_NAME])</f>
        <v>BULGARIA</v>
      </c>
      <c r="J4988" s="10" t="str">
        <f>_xlfn.XLOOKUP(A4988,Country_MZ[MARKET_NODE],Country_MZ[COUNTRY_NAME])</f>
        <v>TURKIYE</v>
      </c>
    </row>
    <row r="4989" spans="1:10" hidden="1">
      <c r="A4989" s="10" t="s">
        <v>89</v>
      </c>
      <c r="B4989" s="10" t="s">
        <v>30</v>
      </c>
      <c r="C4989" s="10" t="s">
        <v>536</v>
      </c>
      <c r="D4989" s="10">
        <v>2032</v>
      </c>
      <c r="E4989" s="10" t="s">
        <v>89</v>
      </c>
      <c r="F4989" s="10">
        <v>500</v>
      </c>
      <c r="G4989" s="10">
        <v>500</v>
      </c>
      <c r="H4989" s="10" t="s">
        <v>291</v>
      </c>
      <c r="I4989" s="10" t="str">
        <f>_xlfn.XLOOKUP(E4989,Country_MZ[MARKET_NODE],Country_MZ[COUNTRY_NAME])</f>
        <v>TURKIYE</v>
      </c>
      <c r="J4989" s="10" t="str">
        <f>_xlfn.XLOOKUP(A4989,Country_MZ[MARKET_NODE],Country_MZ[COUNTRY_NAME])</f>
        <v>TURKIYE</v>
      </c>
    </row>
    <row r="4990" spans="1:10" hidden="1">
      <c r="A4990" s="10" t="s">
        <v>89</v>
      </c>
      <c r="B4990" s="10" t="s">
        <v>30</v>
      </c>
      <c r="C4990" s="10" t="s">
        <v>536</v>
      </c>
      <c r="D4990" s="10">
        <v>2033</v>
      </c>
      <c r="E4990" s="10" t="s">
        <v>30</v>
      </c>
      <c r="F4990" s="10">
        <v>500</v>
      </c>
      <c r="G4990" s="10">
        <v>500</v>
      </c>
      <c r="H4990" s="10" t="s">
        <v>291</v>
      </c>
      <c r="I4990" s="10" t="str">
        <f>_xlfn.XLOOKUP(E4990,Country_MZ[MARKET_NODE],Country_MZ[COUNTRY_NAME])</f>
        <v>BULGARIA</v>
      </c>
      <c r="J4990" s="10" t="str">
        <f>_xlfn.XLOOKUP(A4990,Country_MZ[MARKET_NODE],Country_MZ[COUNTRY_NAME])</f>
        <v>TURKIYE</v>
      </c>
    </row>
    <row r="4991" spans="1:10" hidden="1">
      <c r="A4991" s="10" t="s">
        <v>89</v>
      </c>
      <c r="B4991" s="10" t="s">
        <v>30</v>
      </c>
      <c r="C4991" s="10" t="s">
        <v>536</v>
      </c>
      <c r="D4991" s="10">
        <v>2033</v>
      </c>
      <c r="E4991" s="10" t="s">
        <v>89</v>
      </c>
      <c r="F4991" s="10">
        <v>500</v>
      </c>
      <c r="G4991" s="10">
        <v>500</v>
      </c>
      <c r="H4991" s="10" t="s">
        <v>291</v>
      </c>
      <c r="I4991" s="10" t="str">
        <f>_xlfn.XLOOKUP(E4991,Country_MZ[MARKET_NODE],Country_MZ[COUNTRY_NAME])</f>
        <v>TURKIYE</v>
      </c>
      <c r="J4991" s="10" t="str">
        <f>_xlfn.XLOOKUP(A4991,Country_MZ[MARKET_NODE],Country_MZ[COUNTRY_NAME])</f>
        <v>TURKIYE</v>
      </c>
    </row>
    <row r="4992" spans="1:10" hidden="1">
      <c r="A4992" s="10" t="s">
        <v>89</v>
      </c>
      <c r="B4992" s="10" t="s">
        <v>30</v>
      </c>
      <c r="C4992" s="10" t="s">
        <v>536</v>
      </c>
      <c r="D4992" s="10">
        <v>2034</v>
      </c>
      <c r="E4992" s="10" t="s">
        <v>30</v>
      </c>
      <c r="F4992" s="10">
        <v>500</v>
      </c>
      <c r="G4992" s="10">
        <v>500</v>
      </c>
      <c r="H4992" s="10" t="s">
        <v>291</v>
      </c>
      <c r="I4992" s="10" t="str">
        <f>_xlfn.XLOOKUP(E4992,Country_MZ[MARKET_NODE],Country_MZ[COUNTRY_NAME])</f>
        <v>BULGARIA</v>
      </c>
      <c r="J4992" s="10" t="str">
        <f>_xlfn.XLOOKUP(A4992,Country_MZ[MARKET_NODE],Country_MZ[COUNTRY_NAME])</f>
        <v>TURKIYE</v>
      </c>
    </row>
    <row r="4993" spans="1:10" hidden="1">
      <c r="A4993" s="10" t="s">
        <v>89</v>
      </c>
      <c r="B4993" s="10" t="s">
        <v>30</v>
      </c>
      <c r="C4993" s="10" t="s">
        <v>536</v>
      </c>
      <c r="D4993" s="10">
        <v>2034</v>
      </c>
      <c r="E4993" s="10" t="s">
        <v>89</v>
      </c>
      <c r="F4993" s="10">
        <v>500</v>
      </c>
      <c r="G4993" s="10">
        <v>500</v>
      </c>
      <c r="H4993" s="10" t="s">
        <v>291</v>
      </c>
      <c r="I4993" s="10" t="str">
        <f>_xlfn.XLOOKUP(E4993,Country_MZ[MARKET_NODE],Country_MZ[COUNTRY_NAME])</f>
        <v>TURKIYE</v>
      </c>
      <c r="J4993" s="10" t="str">
        <f>_xlfn.XLOOKUP(A4993,Country_MZ[MARKET_NODE],Country_MZ[COUNTRY_NAME])</f>
        <v>TURKIYE</v>
      </c>
    </row>
    <row r="4994" spans="1:10" hidden="1">
      <c r="A4994" s="10" t="s">
        <v>89</v>
      </c>
      <c r="B4994" s="10" t="s">
        <v>30</v>
      </c>
      <c r="C4994" s="10" t="s">
        <v>536</v>
      </c>
      <c r="D4994" s="10">
        <v>2035</v>
      </c>
      <c r="E4994" s="10" t="s">
        <v>30</v>
      </c>
      <c r="F4994" s="10">
        <v>500</v>
      </c>
      <c r="G4994" s="10">
        <v>500</v>
      </c>
      <c r="H4994" s="10" t="s">
        <v>291</v>
      </c>
      <c r="I4994" s="10" t="str">
        <f>_xlfn.XLOOKUP(E4994,Country_MZ[MARKET_NODE],Country_MZ[COUNTRY_NAME])</f>
        <v>BULGARIA</v>
      </c>
      <c r="J4994" s="10" t="str">
        <f>_xlfn.XLOOKUP(A4994,Country_MZ[MARKET_NODE],Country_MZ[COUNTRY_NAME])</f>
        <v>TURKIYE</v>
      </c>
    </row>
    <row r="4995" spans="1:10" hidden="1">
      <c r="A4995" s="10" t="s">
        <v>89</v>
      </c>
      <c r="B4995" s="10" t="s">
        <v>30</v>
      </c>
      <c r="C4995" s="10" t="s">
        <v>536</v>
      </c>
      <c r="D4995" s="10">
        <v>2035</v>
      </c>
      <c r="E4995" s="10" t="s">
        <v>89</v>
      </c>
      <c r="F4995" s="10">
        <v>500</v>
      </c>
      <c r="G4995" s="10">
        <v>500</v>
      </c>
      <c r="H4995" s="10" t="s">
        <v>291</v>
      </c>
      <c r="I4995" s="10" t="str">
        <f>_xlfn.XLOOKUP(E4995,Country_MZ[MARKET_NODE],Country_MZ[COUNTRY_NAME])</f>
        <v>TURKIYE</v>
      </c>
      <c r="J4995" s="10" t="str">
        <f>_xlfn.XLOOKUP(A4995,Country_MZ[MARKET_NODE],Country_MZ[COUNTRY_NAME])</f>
        <v>TURKIYE</v>
      </c>
    </row>
    <row r="4996" spans="1:10" hidden="1">
      <c r="A4996" s="10" t="s">
        <v>89</v>
      </c>
      <c r="B4996" s="10" t="s">
        <v>51</v>
      </c>
      <c r="C4996" s="10" t="s">
        <v>537</v>
      </c>
      <c r="D4996" s="10">
        <v>2025</v>
      </c>
      <c r="E4996" s="10" t="s">
        <v>51</v>
      </c>
      <c r="F4996" s="10">
        <v>166</v>
      </c>
      <c r="G4996" s="10">
        <v>166</v>
      </c>
      <c r="H4996" s="10" t="s">
        <v>291</v>
      </c>
      <c r="I4996" s="10" t="str">
        <f>_xlfn.XLOOKUP(E4996,Country_MZ[MARKET_NODE],Country_MZ[COUNTRY_NAME])</f>
        <v>GREECE</v>
      </c>
      <c r="J4996" s="10" t="str">
        <f>_xlfn.XLOOKUP(A4996,Country_MZ[MARKET_NODE],Country_MZ[COUNTRY_NAME])</f>
        <v>TURKIYE</v>
      </c>
    </row>
    <row r="4997" spans="1:10" hidden="1">
      <c r="A4997" s="10" t="s">
        <v>89</v>
      </c>
      <c r="B4997" s="10" t="s">
        <v>51</v>
      </c>
      <c r="C4997" s="10" t="s">
        <v>537</v>
      </c>
      <c r="D4997" s="10">
        <v>2025</v>
      </c>
      <c r="E4997" s="10" t="s">
        <v>89</v>
      </c>
      <c r="F4997" s="10">
        <v>166</v>
      </c>
      <c r="G4997" s="10">
        <v>166</v>
      </c>
      <c r="H4997" s="10" t="s">
        <v>291</v>
      </c>
      <c r="I4997" s="10" t="str">
        <f>_xlfn.XLOOKUP(E4997,Country_MZ[MARKET_NODE],Country_MZ[COUNTRY_NAME])</f>
        <v>TURKIYE</v>
      </c>
      <c r="J4997" s="10" t="str">
        <f>_xlfn.XLOOKUP(A4997,Country_MZ[MARKET_NODE],Country_MZ[COUNTRY_NAME])</f>
        <v>TURKIYE</v>
      </c>
    </row>
    <row r="4998" spans="1:10" hidden="1">
      <c r="A4998" s="10" t="s">
        <v>89</v>
      </c>
      <c r="B4998" s="10" t="s">
        <v>51</v>
      </c>
      <c r="C4998" s="10" t="s">
        <v>537</v>
      </c>
      <c r="D4998" s="10">
        <v>2026</v>
      </c>
      <c r="E4998" s="10" t="s">
        <v>51</v>
      </c>
      <c r="F4998" s="10">
        <v>580</v>
      </c>
      <c r="G4998" s="10">
        <v>580</v>
      </c>
      <c r="H4998" s="10" t="s">
        <v>291</v>
      </c>
      <c r="I4998" s="10" t="str">
        <f>_xlfn.XLOOKUP(E4998,Country_MZ[MARKET_NODE],Country_MZ[COUNTRY_NAME])</f>
        <v>GREECE</v>
      </c>
      <c r="J4998" s="10" t="str">
        <f>_xlfn.XLOOKUP(A4998,Country_MZ[MARKET_NODE],Country_MZ[COUNTRY_NAME])</f>
        <v>TURKIYE</v>
      </c>
    </row>
    <row r="4999" spans="1:10" hidden="1">
      <c r="A4999" s="10" t="s">
        <v>89</v>
      </c>
      <c r="B4999" s="10" t="s">
        <v>51</v>
      </c>
      <c r="C4999" s="10" t="s">
        <v>537</v>
      </c>
      <c r="D4999" s="10">
        <v>2026</v>
      </c>
      <c r="E4999" s="10" t="s">
        <v>89</v>
      </c>
      <c r="F4999" s="10">
        <v>166</v>
      </c>
      <c r="G4999" s="10">
        <v>166</v>
      </c>
      <c r="H4999" s="10" t="s">
        <v>291</v>
      </c>
      <c r="I4999" s="10" t="str">
        <f>_xlfn.XLOOKUP(E4999,Country_MZ[MARKET_NODE],Country_MZ[COUNTRY_NAME])</f>
        <v>TURKIYE</v>
      </c>
      <c r="J4999" s="10" t="str">
        <f>_xlfn.XLOOKUP(A4999,Country_MZ[MARKET_NODE],Country_MZ[COUNTRY_NAME])</f>
        <v>TURKIYE</v>
      </c>
    </row>
    <row r="5000" spans="1:10" hidden="1">
      <c r="A5000" s="10" t="s">
        <v>89</v>
      </c>
      <c r="B5000" s="10" t="s">
        <v>51</v>
      </c>
      <c r="C5000" s="10" t="s">
        <v>537</v>
      </c>
      <c r="D5000" s="10">
        <v>2027</v>
      </c>
      <c r="E5000" s="10" t="s">
        <v>51</v>
      </c>
      <c r="F5000" s="10">
        <v>580</v>
      </c>
      <c r="G5000" s="10">
        <v>580</v>
      </c>
      <c r="H5000" s="10" t="s">
        <v>291</v>
      </c>
      <c r="I5000" s="10" t="str">
        <f>_xlfn.XLOOKUP(E5000,Country_MZ[MARKET_NODE],Country_MZ[COUNTRY_NAME])</f>
        <v>GREECE</v>
      </c>
      <c r="J5000" s="10" t="str">
        <f>_xlfn.XLOOKUP(A5000,Country_MZ[MARKET_NODE],Country_MZ[COUNTRY_NAME])</f>
        <v>TURKIYE</v>
      </c>
    </row>
    <row r="5001" spans="1:10" hidden="1">
      <c r="A5001" s="10" t="s">
        <v>89</v>
      </c>
      <c r="B5001" s="10" t="s">
        <v>51</v>
      </c>
      <c r="C5001" s="10" t="s">
        <v>537</v>
      </c>
      <c r="D5001" s="10">
        <v>2027</v>
      </c>
      <c r="E5001" s="10" t="s">
        <v>89</v>
      </c>
      <c r="F5001" s="10">
        <v>166</v>
      </c>
      <c r="G5001" s="10">
        <v>166</v>
      </c>
      <c r="H5001" s="10" t="s">
        <v>291</v>
      </c>
      <c r="I5001" s="10" t="str">
        <f>_xlfn.XLOOKUP(E5001,Country_MZ[MARKET_NODE],Country_MZ[COUNTRY_NAME])</f>
        <v>TURKIYE</v>
      </c>
      <c r="J5001" s="10" t="str">
        <f>_xlfn.XLOOKUP(A5001,Country_MZ[MARKET_NODE],Country_MZ[COUNTRY_NAME])</f>
        <v>TURKIYE</v>
      </c>
    </row>
    <row r="5002" spans="1:10" hidden="1">
      <c r="A5002" s="10" t="s">
        <v>89</v>
      </c>
      <c r="B5002" s="10" t="s">
        <v>51</v>
      </c>
      <c r="C5002" s="10" t="s">
        <v>537</v>
      </c>
      <c r="D5002" s="10">
        <v>2028</v>
      </c>
      <c r="E5002" s="10" t="s">
        <v>51</v>
      </c>
      <c r="F5002" s="10">
        <v>580</v>
      </c>
      <c r="G5002" s="10">
        <v>580</v>
      </c>
      <c r="H5002" s="10" t="s">
        <v>291</v>
      </c>
      <c r="I5002" s="10" t="str">
        <f>_xlfn.XLOOKUP(E5002,Country_MZ[MARKET_NODE],Country_MZ[COUNTRY_NAME])</f>
        <v>GREECE</v>
      </c>
      <c r="J5002" s="10" t="str">
        <f>_xlfn.XLOOKUP(A5002,Country_MZ[MARKET_NODE],Country_MZ[COUNTRY_NAME])</f>
        <v>TURKIYE</v>
      </c>
    </row>
    <row r="5003" spans="1:10" hidden="1">
      <c r="A5003" s="10" t="s">
        <v>89</v>
      </c>
      <c r="B5003" s="10" t="s">
        <v>51</v>
      </c>
      <c r="C5003" s="10" t="s">
        <v>537</v>
      </c>
      <c r="D5003" s="10">
        <v>2028</v>
      </c>
      <c r="E5003" s="10" t="s">
        <v>89</v>
      </c>
      <c r="F5003" s="10">
        <v>580</v>
      </c>
      <c r="G5003" s="10">
        <v>580</v>
      </c>
      <c r="H5003" s="10" t="s">
        <v>291</v>
      </c>
      <c r="I5003" s="10" t="str">
        <f>_xlfn.XLOOKUP(E5003,Country_MZ[MARKET_NODE],Country_MZ[COUNTRY_NAME])</f>
        <v>TURKIYE</v>
      </c>
      <c r="J5003" s="10" t="str">
        <f>_xlfn.XLOOKUP(A5003,Country_MZ[MARKET_NODE],Country_MZ[COUNTRY_NAME])</f>
        <v>TURKIYE</v>
      </c>
    </row>
    <row r="5004" spans="1:10" hidden="1">
      <c r="A5004" s="10" t="s">
        <v>89</v>
      </c>
      <c r="B5004" s="10" t="s">
        <v>51</v>
      </c>
      <c r="C5004" s="10" t="s">
        <v>537</v>
      </c>
      <c r="D5004" s="10">
        <v>2029</v>
      </c>
      <c r="E5004" s="10" t="s">
        <v>51</v>
      </c>
      <c r="F5004" s="10">
        <v>580</v>
      </c>
      <c r="G5004" s="10">
        <v>580</v>
      </c>
      <c r="H5004" s="10" t="s">
        <v>291</v>
      </c>
      <c r="I5004" s="10" t="str">
        <f>_xlfn.XLOOKUP(E5004,Country_MZ[MARKET_NODE],Country_MZ[COUNTRY_NAME])</f>
        <v>GREECE</v>
      </c>
      <c r="J5004" s="10" t="str">
        <f>_xlfn.XLOOKUP(A5004,Country_MZ[MARKET_NODE],Country_MZ[COUNTRY_NAME])</f>
        <v>TURKIYE</v>
      </c>
    </row>
    <row r="5005" spans="1:10" hidden="1">
      <c r="A5005" s="10" t="s">
        <v>89</v>
      </c>
      <c r="B5005" s="10" t="s">
        <v>51</v>
      </c>
      <c r="C5005" s="10" t="s">
        <v>537</v>
      </c>
      <c r="D5005" s="10">
        <v>2029</v>
      </c>
      <c r="E5005" s="10" t="s">
        <v>89</v>
      </c>
      <c r="F5005" s="10">
        <v>580</v>
      </c>
      <c r="G5005" s="10">
        <v>580</v>
      </c>
      <c r="H5005" s="10" t="s">
        <v>291</v>
      </c>
      <c r="I5005" s="10" t="str">
        <f>_xlfn.XLOOKUP(E5005,Country_MZ[MARKET_NODE],Country_MZ[COUNTRY_NAME])</f>
        <v>TURKIYE</v>
      </c>
      <c r="J5005" s="10" t="str">
        <f>_xlfn.XLOOKUP(A5005,Country_MZ[MARKET_NODE],Country_MZ[COUNTRY_NAME])</f>
        <v>TURKIYE</v>
      </c>
    </row>
    <row r="5006" spans="1:10" hidden="1">
      <c r="A5006" s="10" t="s">
        <v>89</v>
      </c>
      <c r="B5006" s="10" t="s">
        <v>51</v>
      </c>
      <c r="C5006" s="10" t="s">
        <v>537</v>
      </c>
      <c r="D5006" s="10">
        <v>2030</v>
      </c>
      <c r="E5006" s="10" t="s">
        <v>51</v>
      </c>
      <c r="F5006" s="10">
        <v>580</v>
      </c>
      <c r="G5006" s="10">
        <v>580</v>
      </c>
      <c r="H5006" s="10" t="s">
        <v>291</v>
      </c>
      <c r="I5006" s="10" t="str">
        <f>_xlfn.XLOOKUP(E5006,Country_MZ[MARKET_NODE],Country_MZ[COUNTRY_NAME])</f>
        <v>GREECE</v>
      </c>
      <c r="J5006" s="10" t="str">
        <f>_xlfn.XLOOKUP(A5006,Country_MZ[MARKET_NODE],Country_MZ[COUNTRY_NAME])</f>
        <v>TURKIYE</v>
      </c>
    </row>
    <row r="5007" spans="1:10" hidden="1">
      <c r="A5007" s="10" t="s">
        <v>89</v>
      </c>
      <c r="B5007" s="10" t="s">
        <v>51</v>
      </c>
      <c r="C5007" s="10" t="s">
        <v>537</v>
      </c>
      <c r="D5007" s="10">
        <v>2030</v>
      </c>
      <c r="E5007" s="10" t="s">
        <v>89</v>
      </c>
      <c r="F5007" s="10">
        <v>580</v>
      </c>
      <c r="G5007" s="10">
        <v>580</v>
      </c>
      <c r="H5007" s="10" t="s">
        <v>291</v>
      </c>
      <c r="I5007" s="10" t="str">
        <f>_xlfn.XLOOKUP(E5007,Country_MZ[MARKET_NODE],Country_MZ[COUNTRY_NAME])</f>
        <v>TURKIYE</v>
      </c>
      <c r="J5007" s="10" t="str">
        <f>_xlfn.XLOOKUP(A5007,Country_MZ[MARKET_NODE],Country_MZ[COUNTRY_NAME])</f>
        <v>TURKIYE</v>
      </c>
    </row>
    <row r="5008" spans="1:10" hidden="1">
      <c r="A5008" s="10" t="s">
        <v>89</v>
      </c>
      <c r="B5008" s="10" t="s">
        <v>51</v>
      </c>
      <c r="C5008" s="10" t="s">
        <v>537</v>
      </c>
      <c r="D5008" s="10">
        <v>2031</v>
      </c>
      <c r="E5008" s="10" t="s">
        <v>51</v>
      </c>
      <c r="F5008" s="10">
        <v>1180</v>
      </c>
      <c r="G5008" s="10">
        <v>580</v>
      </c>
      <c r="H5008" s="10" t="s">
        <v>292</v>
      </c>
      <c r="I5008" s="10" t="str">
        <f>_xlfn.XLOOKUP(E5008,Country_MZ[MARKET_NODE],Country_MZ[COUNTRY_NAME])</f>
        <v>GREECE</v>
      </c>
      <c r="J5008" s="10" t="str">
        <f>_xlfn.XLOOKUP(A5008,Country_MZ[MARKET_NODE],Country_MZ[COUNTRY_NAME])</f>
        <v>TURKIYE</v>
      </c>
    </row>
    <row r="5009" spans="1:10" hidden="1">
      <c r="A5009" s="10" t="s">
        <v>89</v>
      </c>
      <c r="B5009" s="10" t="s">
        <v>51</v>
      </c>
      <c r="C5009" s="10" t="s">
        <v>537</v>
      </c>
      <c r="D5009" s="10">
        <v>2031</v>
      </c>
      <c r="E5009" s="10" t="s">
        <v>89</v>
      </c>
      <c r="F5009" s="10">
        <v>580</v>
      </c>
      <c r="G5009" s="10">
        <v>580</v>
      </c>
      <c r="H5009" s="10" t="s">
        <v>291</v>
      </c>
      <c r="I5009" s="10" t="str">
        <f>_xlfn.XLOOKUP(E5009,Country_MZ[MARKET_NODE],Country_MZ[COUNTRY_NAME])</f>
        <v>TURKIYE</v>
      </c>
      <c r="J5009" s="10" t="str">
        <f>_xlfn.XLOOKUP(A5009,Country_MZ[MARKET_NODE],Country_MZ[COUNTRY_NAME])</f>
        <v>TURKIYE</v>
      </c>
    </row>
    <row r="5010" spans="1:10" hidden="1">
      <c r="A5010" s="10" t="s">
        <v>89</v>
      </c>
      <c r="B5010" s="10" t="s">
        <v>51</v>
      </c>
      <c r="C5010" s="10" t="s">
        <v>537</v>
      </c>
      <c r="D5010" s="10">
        <v>2032</v>
      </c>
      <c r="E5010" s="10" t="s">
        <v>51</v>
      </c>
      <c r="F5010" s="10">
        <v>1180</v>
      </c>
      <c r="G5010" s="10">
        <v>1180</v>
      </c>
      <c r="H5010" s="10" t="s">
        <v>291</v>
      </c>
      <c r="I5010" s="10" t="str">
        <f>_xlfn.XLOOKUP(E5010,Country_MZ[MARKET_NODE],Country_MZ[COUNTRY_NAME])</f>
        <v>GREECE</v>
      </c>
      <c r="J5010" s="10" t="str">
        <f>_xlfn.XLOOKUP(A5010,Country_MZ[MARKET_NODE],Country_MZ[COUNTRY_NAME])</f>
        <v>TURKIYE</v>
      </c>
    </row>
    <row r="5011" spans="1:10" hidden="1">
      <c r="A5011" s="10" t="s">
        <v>89</v>
      </c>
      <c r="B5011" s="10" t="s">
        <v>51</v>
      </c>
      <c r="C5011" s="10" t="s">
        <v>537</v>
      </c>
      <c r="D5011" s="10">
        <v>2032</v>
      </c>
      <c r="E5011" s="10" t="s">
        <v>89</v>
      </c>
      <c r="F5011" s="10">
        <v>580</v>
      </c>
      <c r="G5011" s="10">
        <v>580</v>
      </c>
      <c r="H5011" s="10" t="s">
        <v>291</v>
      </c>
      <c r="I5011" s="10" t="str">
        <f>_xlfn.XLOOKUP(E5011,Country_MZ[MARKET_NODE],Country_MZ[COUNTRY_NAME])</f>
        <v>TURKIYE</v>
      </c>
      <c r="J5011" s="10" t="str">
        <f>_xlfn.XLOOKUP(A5011,Country_MZ[MARKET_NODE],Country_MZ[COUNTRY_NAME])</f>
        <v>TURKIYE</v>
      </c>
    </row>
    <row r="5012" spans="1:10" hidden="1">
      <c r="A5012" s="10" t="s">
        <v>89</v>
      </c>
      <c r="B5012" s="10" t="s">
        <v>51</v>
      </c>
      <c r="C5012" s="10" t="s">
        <v>537</v>
      </c>
      <c r="D5012" s="10">
        <v>2033</v>
      </c>
      <c r="E5012" s="10" t="s">
        <v>51</v>
      </c>
      <c r="F5012" s="10">
        <v>1180</v>
      </c>
      <c r="G5012" s="10">
        <v>1180</v>
      </c>
      <c r="H5012" s="10" t="s">
        <v>291</v>
      </c>
      <c r="I5012" s="10" t="str">
        <f>_xlfn.XLOOKUP(E5012,Country_MZ[MARKET_NODE],Country_MZ[COUNTRY_NAME])</f>
        <v>GREECE</v>
      </c>
      <c r="J5012" s="10" t="str">
        <f>_xlfn.XLOOKUP(A5012,Country_MZ[MARKET_NODE],Country_MZ[COUNTRY_NAME])</f>
        <v>TURKIYE</v>
      </c>
    </row>
    <row r="5013" spans="1:10" hidden="1">
      <c r="A5013" s="10" t="s">
        <v>89</v>
      </c>
      <c r="B5013" s="10" t="s">
        <v>51</v>
      </c>
      <c r="C5013" s="10" t="s">
        <v>537</v>
      </c>
      <c r="D5013" s="10">
        <v>2033</v>
      </c>
      <c r="E5013" s="10" t="s">
        <v>89</v>
      </c>
      <c r="F5013" s="10">
        <v>580</v>
      </c>
      <c r="G5013" s="10">
        <v>580</v>
      </c>
      <c r="H5013" s="10" t="s">
        <v>291</v>
      </c>
      <c r="I5013" s="10" t="str">
        <f>_xlfn.XLOOKUP(E5013,Country_MZ[MARKET_NODE],Country_MZ[COUNTRY_NAME])</f>
        <v>TURKIYE</v>
      </c>
      <c r="J5013" s="10" t="str">
        <f>_xlfn.XLOOKUP(A5013,Country_MZ[MARKET_NODE],Country_MZ[COUNTRY_NAME])</f>
        <v>TURKIYE</v>
      </c>
    </row>
    <row r="5014" spans="1:10" hidden="1">
      <c r="A5014" s="10" t="s">
        <v>89</v>
      </c>
      <c r="B5014" s="10" t="s">
        <v>51</v>
      </c>
      <c r="C5014" s="10" t="s">
        <v>537</v>
      </c>
      <c r="D5014" s="10">
        <v>2034</v>
      </c>
      <c r="E5014" s="10" t="s">
        <v>51</v>
      </c>
      <c r="F5014" s="10">
        <v>1180</v>
      </c>
      <c r="G5014" s="10">
        <v>1180</v>
      </c>
      <c r="H5014" s="10" t="s">
        <v>291</v>
      </c>
      <c r="I5014" s="10" t="str">
        <f>_xlfn.XLOOKUP(E5014,Country_MZ[MARKET_NODE],Country_MZ[COUNTRY_NAME])</f>
        <v>GREECE</v>
      </c>
      <c r="J5014" s="10" t="str">
        <f>_xlfn.XLOOKUP(A5014,Country_MZ[MARKET_NODE],Country_MZ[COUNTRY_NAME])</f>
        <v>TURKIYE</v>
      </c>
    </row>
    <row r="5015" spans="1:10" hidden="1">
      <c r="A5015" s="10" t="s">
        <v>89</v>
      </c>
      <c r="B5015" s="10" t="s">
        <v>51</v>
      </c>
      <c r="C5015" s="10" t="s">
        <v>537</v>
      </c>
      <c r="D5015" s="10">
        <v>2034</v>
      </c>
      <c r="E5015" s="10" t="s">
        <v>89</v>
      </c>
      <c r="F5015" s="10">
        <v>580</v>
      </c>
      <c r="G5015" s="10">
        <v>580</v>
      </c>
      <c r="H5015" s="10" t="s">
        <v>291</v>
      </c>
      <c r="I5015" s="10" t="str">
        <f>_xlfn.XLOOKUP(E5015,Country_MZ[MARKET_NODE],Country_MZ[COUNTRY_NAME])</f>
        <v>TURKIYE</v>
      </c>
      <c r="J5015" s="10" t="str">
        <f>_xlfn.XLOOKUP(A5015,Country_MZ[MARKET_NODE],Country_MZ[COUNTRY_NAME])</f>
        <v>TURKIYE</v>
      </c>
    </row>
    <row r="5016" spans="1:10" hidden="1">
      <c r="A5016" s="10" t="s">
        <v>89</v>
      </c>
      <c r="B5016" s="10" t="s">
        <v>51</v>
      </c>
      <c r="C5016" s="10" t="s">
        <v>537</v>
      </c>
      <c r="D5016" s="10">
        <v>2035</v>
      </c>
      <c r="E5016" s="10" t="s">
        <v>51</v>
      </c>
      <c r="F5016" s="10">
        <v>1180</v>
      </c>
      <c r="G5016" s="10">
        <v>1180</v>
      </c>
      <c r="H5016" s="10" t="s">
        <v>291</v>
      </c>
      <c r="I5016" s="10" t="str">
        <f>_xlfn.XLOOKUP(E5016,Country_MZ[MARKET_NODE],Country_MZ[COUNTRY_NAME])</f>
        <v>GREECE</v>
      </c>
      <c r="J5016" s="10" t="str">
        <f>_xlfn.XLOOKUP(A5016,Country_MZ[MARKET_NODE],Country_MZ[COUNTRY_NAME])</f>
        <v>TURKIYE</v>
      </c>
    </row>
    <row r="5017" spans="1:10" hidden="1">
      <c r="A5017" s="10" t="s">
        <v>89</v>
      </c>
      <c r="B5017" s="10" t="s">
        <v>51</v>
      </c>
      <c r="C5017" s="10" t="s">
        <v>537</v>
      </c>
      <c r="D5017" s="10">
        <v>2035</v>
      </c>
      <c r="E5017" s="10" t="s">
        <v>89</v>
      </c>
      <c r="F5017" s="10">
        <v>580</v>
      </c>
      <c r="G5017" s="10">
        <v>580</v>
      </c>
      <c r="H5017" s="10" t="s">
        <v>291</v>
      </c>
      <c r="I5017" s="10" t="str">
        <f>_xlfn.XLOOKUP(E5017,Country_MZ[MARKET_NODE],Country_MZ[COUNTRY_NAME])</f>
        <v>TURKIYE</v>
      </c>
      <c r="J5017" s="10" t="str">
        <f>_xlfn.XLOOKUP(A5017,Country_MZ[MARKET_NODE],Country_MZ[COUNTRY_NAME])</f>
        <v>TURKIYE</v>
      </c>
    </row>
    <row r="5018" spans="1:10" hidden="1">
      <c r="A5018" s="10" t="s">
        <v>90</v>
      </c>
      <c r="B5018" s="10" t="s">
        <v>28</v>
      </c>
      <c r="C5018" s="10" t="s">
        <v>538</v>
      </c>
      <c r="D5018" s="10">
        <v>2025</v>
      </c>
      <c r="E5018" s="10" t="s">
        <v>28</v>
      </c>
      <c r="F5018" s="10">
        <v>1000</v>
      </c>
      <c r="G5018" s="10">
        <v>1000</v>
      </c>
      <c r="H5018" s="10" t="s">
        <v>291</v>
      </c>
      <c r="I5018" s="10" t="str">
        <f>_xlfn.XLOOKUP(E5018,Country_MZ[MARKET_NODE],Country_MZ[COUNTRY_NAME])</f>
        <v>BELGIUM</v>
      </c>
      <c r="J5018" s="10" t="str">
        <f>_xlfn.XLOOKUP(A5018,Country_MZ[MARKET_NODE],Country_MZ[COUNTRY_NAME])</f>
        <v>GREAT BRITAIN</v>
      </c>
    </row>
    <row r="5019" spans="1:10" hidden="1">
      <c r="A5019" s="10" t="s">
        <v>90</v>
      </c>
      <c r="B5019" s="10" t="s">
        <v>28</v>
      </c>
      <c r="C5019" s="10" t="s">
        <v>538</v>
      </c>
      <c r="D5019" s="10">
        <v>2025</v>
      </c>
      <c r="E5019" s="10" t="s">
        <v>90</v>
      </c>
      <c r="F5019" s="10">
        <v>1000</v>
      </c>
      <c r="G5019" s="10">
        <v>1000</v>
      </c>
      <c r="H5019" s="10" t="s">
        <v>291</v>
      </c>
      <c r="I5019" s="10" t="str">
        <f>_xlfn.XLOOKUP(E5019,Country_MZ[MARKET_NODE],Country_MZ[COUNTRY_NAME])</f>
        <v>GREAT BRITAIN</v>
      </c>
      <c r="J5019" s="10" t="str">
        <f>_xlfn.XLOOKUP(A5019,Country_MZ[MARKET_NODE],Country_MZ[COUNTRY_NAME])</f>
        <v>GREAT BRITAIN</v>
      </c>
    </row>
    <row r="5020" spans="1:10" hidden="1">
      <c r="A5020" s="10" t="s">
        <v>90</v>
      </c>
      <c r="B5020" s="10" t="s">
        <v>28</v>
      </c>
      <c r="C5020" s="10" t="s">
        <v>538</v>
      </c>
      <c r="D5020" s="10">
        <v>2026</v>
      </c>
      <c r="E5020" s="10" t="s">
        <v>28</v>
      </c>
      <c r="F5020" s="10">
        <v>1000</v>
      </c>
      <c r="G5020" s="10">
        <v>1000</v>
      </c>
      <c r="H5020" s="10" t="s">
        <v>291</v>
      </c>
      <c r="I5020" s="10" t="str">
        <f>_xlfn.XLOOKUP(E5020,Country_MZ[MARKET_NODE],Country_MZ[COUNTRY_NAME])</f>
        <v>BELGIUM</v>
      </c>
      <c r="J5020" s="10" t="str">
        <f>_xlfn.XLOOKUP(A5020,Country_MZ[MARKET_NODE],Country_MZ[COUNTRY_NAME])</f>
        <v>GREAT BRITAIN</v>
      </c>
    </row>
    <row r="5021" spans="1:10" hidden="1">
      <c r="A5021" s="10" t="s">
        <v>90</v>
      </c>
      <c r="B5021" s="10" t="s">
        <v>28</v>
      </c>
      <c r="C5021" s="10" t="s">
        <v>538</v>
      </c>
      <c r="D5021" s="10">
        <v>2026</v>
      </c>
      <c r="E5021" s="10" t="s">
        <v>90</v>
      </c>
      <c r="F5021" s="10">
        <v>1000</v>
      </c>
      <c r="G5021" s="10">
        <v>1000</v>
      </c>
      <c r="H5021" s="10" t="s">
        <v>291</v>
      </c>
      <c r="I5021" s="10" t="str">
        <f>_xlfn.XLOOKUP(E5021,Country_MZ[MARKET_NODE],Country_MZ[COUNTRY_NAME])</f>
        <v>GREAT BRITAIN</v>
      </c>
      <c r="J5021" s="10" t="str">
        <f>_xlfn.XLOOKUP(A5021,Country_MZ[MARKET_NODE],Country_MZ[COUNTRY_NAME])</f>
        <v>GREAT BRITAIN</v>
      </c>
    </row>
    <row r="5022" spans="1:10" hidden="1">
      <c r="A5022" s="10" t="s">
        <v>90</v>
      </c>
      <c r="B5022" s="10" t="s">
        <v>28</v>
      </c>
      <c r="C5022" s="10" t="s">
        <v>538</v>
      </c>
      <c r="D5022" s="10">
        <v>2027</v>
      </c>
      <c r="E5022" s="10" t="s">
        <v>28</v>
      </c>
      <c r="F5022" s="10">
        <v>1000</v>
      </c>
      <c r="G5022" s="10">
        <v>1000</v>
      </c>
      <c r="H5022" s="10" t="s">
        <v>291</v>
      </c>
      <c r="I5022" s="10" t="str">
        <f>_xlfn.XLOOKUP(E5022,Country_MZ[MARKET_NODE],Country_MZ[COUNTRY_NAME])</f>
        <v>BELGIUM</v>
      </c>
      <c r="J5022" s="10" t="str">
        <f>_xlfn.XLOOKUP(A5022,Country_MZ[MARKET_NODE],Country_MZ[COUNTRY_NAME])</f>
        <v>GREAT BRITAIN</v>
      </c>
    </row>
    <row r="5023" spans="1:10" hidden="1">
      <c r="A5023" s="10" t="s">
        <v>90</v>
      </c>
      <c r="B5023" s="10" t="s">
        <v>28</v>
      </c>
      <c r="C5023" s="10" t="s">
        <v>538</v>
      </c>
      <c r="D5023" s="10">
        <v>2027</v>
      </c>
      <c r="E5023" s="10" t="s">
        <v>90</v>
      </c>
      <c r="F5023" s="10">
        <v>1000</v>
      </c>
      <c r="G5023" s="10">
        <v>1000</v>
      </c>
      <c r="H5023" s="10" t="s">
        <v>291</v>
      </c>
      <c r="I5023" s="10" t="str">
        <f>_xlfn.XLOOKUP(E5023,Country_MZ[MARKET_NODE],Country_MZ[COUNTRY_NAME])</f>
        <v>GREAT BRITAIN</v>
      </c>
      <c r="J5023" s="10" t="str">
        <f>_xlfn.XLOOKUP(A5023,Country_MZ[MARKET_NODE],Country_MZ[COUNTRY_NAME])</f>
        <v>GREAT BRITAIN</v>
      </c>
    </row>
    <row r="5024" spans="1:10" hidden="1">
      <c r="A5024" s="10" t="s">
        <v>90</v>
      </c>
      <c r="B5024" s="10" t="s">
        <v>28</v>
      </c>
      <c r="C5024" s="10" t="s">
        <v>538</v>
      </c>
      <c r="D5024" s="10">
        <v>2028</v>
      </c>
      <c r="E5024" s="10" t="s">
        <v>28</v>
      </c>
      <c r="F5024" s="10">
        <v>1000</v>
      </c>
      <c r="G5024" s="10">
        <v>1000</v>
      </c>
      <c r="H5024" s="10" t="s">
        <v>291</v>
      </c>
      <c r="I5024" s="10" t="str">
        <f>_xlfn.XLOOKUP(E5024,Country_MZ[MARKET_NODE],Country_MZ[COUNTRY_NAME])</f>
        <v>BELGIUM</v>
      </c>
      <c r="J5024" s="10" t="str">
        <f>_xlfn.XLOOKUP(A5024,Country_MZ[MARKET_NODE],Country_MZ[COUNTRY_NAME])</f>
        <v>GREAT BRITAIN</v>
      </c>
    </row>
    <row r="5025" spans="1:10" hidden="1">
      <c r="A5025" s="10" t="s">
        <v>90</v>
      </c>
      <c r="B5025" s="10" t="s">
        <v>28</v>
      </c>
      <c r="C5025" s="10" t="s">
        <v>538</v>
      </c>
      <c r="D5025" s="10">
        <v>2028</v>
      </c>
      <c r="E5025" s="10" t="s">
        <v>90</v>
      </c>
      <c r="F5025" s="10">
        <v>1000</v>
      </c>
      <c r="G5025" s="10">
        <v>1000</v>
      </c>
      <c r="H5025" s="10" t="s">
        <v>291</v>
      </c>
      <c r="I5025" s="10" t="str">
        <f>_xlfn.XLOOKUP(E5025,Country_MZ[MARKET_NODE],Country_MZ[COUNTRY_NAME])</f>
        <v>GREAT BRITAIN</v>
      </c>
      <c r="J5025" s="10" t="str">
        <f>_xlfn.XLOOKUP(A5025,Country_MZ[MARKET_NODE],Country_MZ[COUNTRY_NAME])</f>
        <v>GREAT BRITAIN</v>
      </c>
    </row>
    <row r="5026" spans="1:10" hidden="1">
      <c r="A5026" s="10" t="s">
        <v>90</v>
      </c>
      <c r="B5026" s="10" t="s">
        <v>28</v>
      </c>
      <c r="C5026" s="10" t="s">
        <v>538</v>
      </c>
      <c r="D5026" s="10">
        <v>2029</v>
      </c>
      <c r="E5026" s="10" t="s">
        <v>28</v>
      </c>
      <c r="F5026" s="10">
        <v>1000</v>
      </c>
      <c r="G5026" s="10">
        <v>1000</v>
      </c>
      <c r="H5026" s="10" t="s">
        <v>291</v>
      </c>
      <c r="I5026" s="10" t="str">
        <f>_xlfn.XLOOKUP(E5026,Country_MZ[MARKET_NODE],Country_MZ[COUNTRY_NAME])</f>
        <v>BELGIUM</v>
      </c>
      <c r="J5026" s="10" t="str">
        <f>_xlfn.XLOOKUP(A5026,Country_MZ[MARKET_NODE],Country_MZ[COUNTRY_NAME])</f>
        <v>GREAT BRITAIN</v>
      </c>
    </row>
    <row r="5027" spans="1:10" hidden="1">
      <c r="A5027" s="10" t="s">
        <v>90</v>
      </c>
      <c r="B5027" s="10" t="s">
        <v>28</v>
      </c>
      <c r="C5027" s="10" t="s">
        <v>538</v>
      </c>
      <c r="D5027" s="10">
        <v>2029</v>
      </c>
      <c r="E5027" s="10" t="s">
        <v>90</v>
      </c>
      <c r="F5027" s="10">
        <v>1000</v>
      </c>
      <c r="G5027" s="10">
        <v>1000</v>
      </c>
      <c r="H5027" s="10" t="s">
        <v>291</v>
      </c>
      <c r="I5027" s="10" t="str">
        <f>_xlfn.XLOOKUP(E5027,Country_MZ[MARKET_NODE],Country_MZ[COUNTRY_NAME])</f>
        <v>GREAT BRITAIN</v>
      </c>
      <c r="J5027" s="10" t="str">
        <f>_xlfn.XLOOKUP(A5027,Country_MZ[MARKET_NODE],Country_MZ[COUNTRY_NAME])</f>
        <v>GREAT BRITAIN</v>
      </c>
    </row>
    <row r="5028" spans="1:10" hidden="1">
      <c r="A5028" s="10" t="s">
        <v>90</v>
      </c>
      <c r="B5028" s="10" t="s">
        <v>28</v>
      </c>
      <c r="C5028" s="10" t="s">
        <v>538</v>
      </c>
      <c r="D5028" s="10">
        <v>2030</v>
      </c>
      <c r="E5028" s="10" t="s">
        <v>28</v>
      </c>
      <c r="F5028" s="10">
        <v>1000</v>
      </c>
      <c r="G5028" s="10">
        <v>1000</v>
      </c>
      <c r="H5028" s="10" t="s">
        <v>291</v>
      </c>
      <c r="I5028" s="10" t="str">
        <f>_xlfn.XLOOKUP(E5028,Country_MZ[MARKET_NODE],Country_MZ[COUNTRY_NAME])</f>
        <v>BELGIUM</v>
      </c>
      <c r="J5028" s="10" t="str">
        <f>_xlfn.XLOOKUP(A5028,Country_MZ[MARKET_NODE],Country_MZ[COUNTRY_NAME])</f>
        <v>GREAT BRITAIN</v>
      </c>
    </row>
    <row r="5029" spans="1:10" hidden="1">
      <c r="A5029" s="10" t="s">
        <v>90</v>
      </c>
      <c r="B5029" s="10" t="s">
        <v>28</v>
      </c>
      <c r="C5029" s="10" t="s">
        <v>538</v>
      </c>
      <c r="D5029" s="10">
        <v>2030</v>
      </c>
      <c r="E5029" s="10" t="s">
        <v>90</v>
      </c>
      <c r="F5029" s="10">
        <v>1000</v>
      </c>
      <c r="G5029" s="10">
        <v>1000</v>
      </c>
      <c r="H5029" s="10" t="s">
        <v>291</v>
      </c>
      <c r="I5029" s="10" t="str">
        <f>_xlfn.XLOOKUP(E5029,Country_MZ[MARKET_NODE],Country_MZ[COUNTRY_NAME])</f>
        <v>GREAT BRITAIN</v>
      </c>
      <c r="J5029" s="10" t="str">
        <f>_xlfn.XLOOKUP(A5029,Country_MZ[MARKET_NODE],Country_MZ[COUNTRY_NAME])</f>
        <v>GREAT BRITAIN</v>
      </c>
    </row>
    <row r="5030" spans="1:10" hidden="1">
      <c r="A5030" s="10" t="s">
        <v>90</v>
      </c>
      <c r="B5030" s="10" t="s">
        <v>28</v>
      </c>
      <c r="C5030" s="10" t="s">
        <v>538</v>
      </c>
      <c r="D5030" s="10">
        <v>2031</v>
      </c>
      <c r="E5030" s="10" t="s">
        <v>28</v>
      </c>
      <c r="F5030" s="10">
        <v>1000</v>
      </c>
      <c r="G5030" s="10">
        <v>1000</v>
      </c>
      <c r="H5030" s="10" t="s">
        <v>291</v>
      </c>
      <c r="I5030" s="10" t="str">
        <f>_xlfn.XLOOKUP(E5030,Country_MZ[MARKET_NODE],Country_MZ[COUNTRY_NAME])</f>
        <v>BELGIUM</v>
      </c>
      <c r="J5030" s="10" t="str">
        <f>_xlfn.XLOOKUP(A5030,Country_MZ[MARKET_NODE],Country_MZ[COUNTRY_NAME])</f>
        <v>GREAT BRITAIN</v>
      </c>
    </row>
    <row r="5031" spans="1:10" hidden="1">
      <c r="A5031" s="10" t="s">
        <v>90</v>
      </c>
      <c r="B5031" s="10" t="s">
        <v>28</v>
      </c>
      <c r="C5031" s="10" t="s">
        <v>538</v>
      </c>
      <c r="D5031" s="10">
        <v>2031</v>
      </c>
      <c r="E5031" s="10" t="s">
        <v>90</v>
      </c>
      <c r="F5031" s="10">
        <v>2400</v>
      </c>
      <c r="G5031" s="10">
        <v>2400</v>
      </c>
      <c r="H5031" s="10" t="s">
        <v>291</v>
      </c>
      <c r="I5031" s="10" t="str">
        <f>_xlfn.XLOOKUP(E5031,Country_MZ[MARKET_NODE],Country_MZ[COUNTRY_NAME])</f>
        <v>GREAT BRITAIN</v>
      </c>
      <c r="J5031" s="10" t="str">
        <f>_xlfn.XLOOKUP(A5031,Country_MZ[MARKET_NODE],Country_MZ[COUNTRY_NAME])</f>
        <v>GREAT BRITAIN</v>
      </c>
    </row>
    <row r="5032" spans="1:10" hidden="1">
      <c r="A5032" s="10" t="s">
        <v>90</v>
      </c>
      <c r="B5032" s="10" t="s">
        <v>28</v>
      </c>
      <c r="C5032" s="10" t="s">
        <v>538</v>
      </c>
      <c r="D5032" s="10">
        <v>2032</v>
      </c>
      <c r="E5032" s="10" t="s">
        <v>28</v>
      </c>
      <c r="F5032" s="10">
        <v>1000</v>
      </c>
      <c r="G5032" s="10">
        <v>1000</v>
      </c>
      <c r="H5032" s="10" t="s">
        <v>291</v>
      </c>
      <c r="I5032" s="10" t="str">
        <f>_xlfn.XLOOKUP(E5032,Country_MZ[MARKET_NODE],Country_MZ[COUNTRY_NAME])</f>
        <v>BELGIUM</v>
      </c>
      <c r="J5032" s="10" t="str">
        <f>_xlfn.XLOOKUP(A5032,Country_MZ[MARKET_NODE],Country_MZ[COUNTRY_NAME])</f>
        <v>GREAT BRITAIN</v>
      </c>
    </row>
    <row r="5033" spans="1:10" hidden="1">
      <c r="A5033" s="10" t="s">
        <v>90</v>
      </c>
      <c r="B5033" s="10" t="s">
        <v>28</v>
      </c>
      <c r="C5033" s="10" t="s">
        <v>538</v>
      </c>
      <c r="D5033" s="10">
        <v>2032</v>
      </c>
      <c r="E5033" s="10" t="s">
        <v>90</v>
      </c>
      <c r="F5033" s="10">
        <v>2400</v>
      </c>
      <c r="G5033" s="10">
        <v>2400</v>
      </c>
      <c r="H5033" s="10" t="s">
        <v>291</v>
      </c>
      <c r="I5033" s="10" t="str">
        <f>_xlfn.XLOOKUP(E5033,Country_MZ[MARKET_NODE],Country_MZ[COUNTRY_NAME])</f>
        <v>GREAT BRITAIN</v>
      </c>
      <c r="J5033" s="10" t="str">
        <f>_xlfn.XLOOKUP(A5033,Country_MZ[MARKET_NODE],Country_MZ[COUNTRY_NAME])</f>
        <v>GREAT BRITAIN</v>
      </c>
    </row>
    <row r="5034" spans="1:10" hidden="1">
      <c r="A5034" s="10" t="s">
        <v>90</v>
      </c>
      <c r="B5034" s="10" t="s">
        <v>28</v>
      </c>
      <c r="C5034" s="10" t="s">
        <v>538</v>
      </c>
      <c r="D5034" s="10">
        <v>2033</v>
      </c>
      <c r="E5034" s="10" t="s">
        <v>28</v>
      </c>
      <c r="F5034" s="10">
        <v>1000</v>
      </c>
      <c r="G5034" s="10">
        <v>1000</v>
      </c>
      <c r="H5034" s="10" t="s">
        <v>291</v>
      </c>
      <c r="I5034" s="10" t="str">
        <f>_xlfn.XLOOKUP(E5034,Country_MZ[MARKET_NODE],Country_MZ[COUNTRY_NAME])</f>
        <v>BELGIUM</v>
      </c>
      <c r="J5034" s="10" t="str">
        <f>_xlfn.XLOOKUP(A5034,Country_MZ[MARKET_NODE],Country_MZ[COUNTRY_NAME])</f>
        <v>GREAT BRITAIN</v>
      </c>
    </row>
    <row r="5035" spans="1:10" hidden="1">
      <c r="A5035" s="10" t="s">
        <v>90</v>
      </c>
      <c r="B5035" s="10" t="s">
        <v>28</v>
      </c>
      <c r="C5035" s="10" t="s">
        <v>538</v>
      </c>
      <c r="D5035" s="10">
        <v>2033</v>
      </c>
      <c r="E5035" s="10" t="s">
        <v>90</v>
      </c>
      <c r="F5035" s="10">
        <v>2400</v>
      </c>
      <c r="G5035" s="10">
        <v>2400</v>
      </c>
      <c r="H5035" s="10" t="s">
        <v>291</v>
      </c>
      <c r="I5035" s="10" t="str">
        <f>_xlfn.XLOOKUP(E5035,Country_MZ[MARKET_NODE],Country_MZ[COUNTRY_NAME])</f>
        <v>GREAT BRITAIN</v>
      </c>
      <c r="J5035" s="10" t="str">
        <f>_xlfn.XLOOKUP(A5035,Country_MZ[MARKET_NODE],Country_MZ[COUNTRY_NAME])</f>
        <v>GREAT BRITAIN</v>
      </c>
    </row>
    <row r="5036" spans="1:10" hidden="1">
      <c r="A5036" s="10" t="s">
        <v>90</v>
      </c>
      <c r="B5036" s="10" t="s">
        <v>28</v>
      </c>
      <c r="C5036" s="10" t="s">
        <v>538</v>
      </c>
      <c r="D5036" s="10">
        <v>2034</v>
      </c>
      <c r="E5036" s="10" t="s">
        <v>28</v>
      </c>
      <c r="F5036" s="10">
        <v>1000</v>
      </c>
      <c r="G5036" s="10">
        <v>1000</v>
      </c>
      <c r="H5036" s="10" t="s">
        <v>291</v>
      </c>
      <c r="I5036" s="10" t="str">
        <f>_xlfn.XLOOKUP(E5036,Country_MZ[MARKET_NODE],Country_MZ[COUNTRY_NAME])</f>
        <v>BELGIUM</v>
      </c>
      <c r="J5036" s="10" t="str">
        <f>_xlfn.XLOOKUP(A5036,Country_MZ[MARKET_NODE],Country_MZ[COUNTRY_NAME])</f>
        <v>GREAT BRITAIN</v>
      </c>
    </row>
    <row r="5037" spans="1:10" hidden="1">
      <c r="A5037" s="10" t="s">
        <v>90</v>
      </c>
      <c r="B5037" s="10" t="s">
        <v>28</v>
      </c>
      <c r="C5037" s="10" t="s">
        <v>538</v>
      </c>
      <c r="D5037" s="10">
        <v>2034</v>
      </c>
      <c r="E5037" s="10" t="s">
        <v>90</v>
      </c>
      <c r="F5037" s="10">
        <v>2400</v>
      </c>
      <c r="G5037" s="10">
        <v>2400</v>
      </c>
      <c r="H5037" s="10" t="s">
        <v>291</v>
      </c>
      <c r="I5037" s="10" t="str">
        <f>_xlfn.XLOOKUP(E5037,Country_MZ[MARKET_NODE],Country_MZ[COUNTRY_NAME])</f>
        <v>GREAT BRITAIN</v>
      </c>
      <c r="J5037" s="10" t="str">
        <f>_xlfn.XLOOKUP(A5037,Country_MZ[MARKET_NODE],Country_MZ[COUNTRY_NAME])</f>
        <v>GREAT BRITAIN</v>
      </c>
    </row>
    <row r="5038" spans="1:10" hidden="1">
      <c r="A5038" s="10" t="s">
        <v>90</v>
      </c>
      <c r="B5038" s="10" t="s">
        <v>28</v>
      </c>
      <c r="C5038" s="10" t="s">
        <v>538</v>
      </c>
      <c r="D5038" s="10">
        <v>2035</v>
      </c>
      <c r="E5038" s="10" t="s">
        <v>28</v>
      </c>
      <c r="F5038" s="10">
        <v>1000</v>
      </c>
      <c r="G5038" s="10">
        <v>1000</v>
      </c>
      <c r="H5038" s="10" t="s">
        <v>291</v>
      </c>
      <c r="I5038" s="10" t="str">
        <f>_xlfn.XLOOKUP(E5038,Country_MZ[MARKET_NODE],Country_MZ[COUNTRY_NAME])</f>
        <v>BELGIUM</v>
      </c>
      <c r="J5038" s="10" t="str">
        <f>_xlfn.XLOOKUP(A5038,Country_MZ[MARKET_NODE],Country_MZ[COUNTRY_NAME])</f>
        <v>GREAT BRITAIN</v>
      </c>
    </row>
    <row r="5039" spans="1:10" hidden="1">
      <c r="A5039" s="10" t="s">
        <v>90</v>
      </c>
      <c r="B5039" s="10" t="s">
        <v>28</v>
      </c>
      <c r="C5039" s="10" t="s">
        <v>538</v>
      </c>
      <c r="D5039" s="10">
        <v>2035</v>
      </c>
      <c r="E5039" s="10" t="s">
        <v>90</v>
      </c>
      <c r="F5039" s="10">
        <v>2400</v>
      </c>
      <c r="G5039" s="10">
        <v>2400</v>
      </c>
      <c r="H5039" s="10" t="s">
        <v>291</v>
      </c>
      <c r="I5039" s="10" t="str">
        <f>_xlfn.XLOOKUP(E5039,Country_MZ[MARKET_NODE],Country_MZ[COUNTRY_NAME])</f>
        <v>GREAT BRITAIN</v>
      </c>
      <c r="J5039" s="10" t="str">
        <f>_xlfn.XLOOKUP(A5039,Country_MZ[MARKET_NODE],Country_MZ[COUNTRY_NAME])</f>
        <v>GREAT BRITAIN</v>
      </c>
    </row>
    <row r="5040" spans="1:10" hidden="1">
      <c r="A5040" s="10" t="s">
        <v>90</v>
      </c>
      <c r="B5040" s="10" t="s">
        <v>34</v>
      </c>
      <c r="C5040" s="10" t="s">
        <v>539</v>
      </c>
      <c r="D5040" s="10">
        <v>2025</v>
      </c>
      <c r="E5040" s="10" t="s">
        <v>34</v>
      </c>
      <c r="F5040" s="10">
        <v>0</v>
      </c>
      <c r="G5040" s="10">
        <v>0</v>
      </c>
      <c r="H5040" s="10" t="s">
        <v>291</v>
      </c>
      <c r="I5040" s="10" t="str">
        <f>_xlfn.XLOOKUP(E5040,Country_MZ[MARKET_NODE],Country_MZ[COUNTRY_NAME])</f>
        <v>GERMANY</v>
      </c>
      <c r="J5040" s="10" t="str">
        <f>_xlfn.XLOOKUP(A5040,Country_MZ[MARKET_NODE],Country_MZ[COUNTRY_NAME])</f>
        <v>GREAT BRITAIN</v>
      </c>
    </row>
    <row r="5041" spans="1:10" hidden="1">
      <c r="A5041" s="10" t="s">
        <v>90</v>
      </c>
      <c r="B5041" s="10" t="s">
        <v>34</v>
      </c>
      <c r="C5041" s="10" t="s">
        <v>539</v>
      </c>
      <c r="D5041" s="10">
        <v>2025</v>
      </c>
      <c r="E5041" s="10" t="s">
        <v>90</v>
      </c>
      <c r="F5041" s="10">
        <v>0</v>
      </c>
      <c r="G5041" s="10">
        <v>0</v>
      </c>
      <c r="H5041" s="10" t="s">
        <v>291</v>
      </c>
      <c r="I5041" s="10" t="str">
        <f>_xlfn.XLOOKUP(E5041,Country_MZ[MARKET_NODE],Country_MZ[COUNTRY_NAME])</f>
        <v>GREAT BRITAIN</v>
      </c>
      <c r="J5041" s="10" t="str">
        <f>_xlfn.XLOOKUP(A5041,Country_MZ[MARKET_NODE],Country_MZ[COUNTRY_NAME])</f>
        <v>GREAT BRITAIN</v>
      </c>
    </row>
    <row r="5042" spans="1:10" hidden="1">
      <c r="A5042" s="10" t="s">
        <v>90</v>
      </c>
      <c r="B5042" s="10" t="s">
        <v>34</v>
      </c>
      <c r="C5042" s="10" t="s">
        <v>539</v>
      </c>
      <c r="D5042" s="10">
        <v>2026</v>
      </c>
      <c r="E5042" s="10" t="s">
        <v>34</v>
      </c>
      <c r="F5042" s="10">
        <v>0</v>
      </c>
      <c r="G5042" s="10">
        <v>0</v>
      </c>
      <c r="H5042" s="10" t="s">
        <v>291</v>
      </c>
      <c r="I5042" s="10" t="str">
        <f>_xlfn.XLOOKUP(E5042,Country_MZ[MARKET_NODE],Country_MZ[COUNTRY_NAME])</f>
        <v>GERMANY</v>
      </c>
      <c r="J5042" s="10" t="str">
        <f>_xlfn.XLOOKUP(A5042,Country_MZ[MARKET_NODE],Country_MZ[COUNTRY_NAME])</f>
        <v>GREAT BRITAIN</v>
      </c>
    </row>
    <row r="5043" spans="1:10" hidden="1">
      <c r="A5043" s="10" t="s">
        <v>90</v>
      </c>
      <c r="B5043" s="10" t="s">
        <v>34</v>
      </c>
      <c r="C5043" s="10" t="s">
        <v>539</v>
      </c>
      <c r="D5043" s="10">
        <v>2026</v>
      </c>
      <c r="E5043" s="10" t="s">
        <v>90</v>
      </c>
      <c r="F5043" s="10">
        <v>0</v>
      </c>
      <c r="G5043" s="10">
        <v>0</v>
      </c>
      <c r="H5043" s="10" t="s">
        <v>291</v>
      </c>
      <c r="I5043" s="10" t="str">
        <f>_xlfn.XLOOKUP(E5043,Country_MZ[MARKET_NODE],Country_MZ[COUNTRY_NAME])</f>
        <v>GREAT BRITAIN</v>
      </c>
      <c r="J5043" s="10" t="str">
        <f>_xlfn.XLOOKUP(A5043,Country_MZ[MARKET_NODE],Country_MZ[COUNTRY_NAME])</f>
        <v>GREAT BRITAIN</v>
      </c>
    </row>
    <row r="5044" spans="1:10" hidden="1">
      <c r="A5044" s="10" t="s">
        <v>90</v>
      </c>
      <c r="B5044" s="10" t="s">
        <v>34</v>
      </c>
      <c r="C5044" s="10" t="s">
        <v>539</v>
      </c>
      <c r="D5044" s="10">
        <v>2027</v>
      </c>
      <c r="E5044" s="10" t="s">
        <v>34</v>
      </c>
      <c r="F5044" s="10">
        <v>0</v>
      </c>
      <c r="G5044" s="10">
        <v>0</v>
      </c>
      <c r="H5044" s="10" t="s">
        <v>291</v>
      </c>
      <c r="I5044" s="10" t="str">
        <f>_xlfn.XLOOKUP(E5044,Country_MZ[MARKET_NODE],Country_MZ[COUNTRY_NAME])</f>
        <v>GERMANY</v>
      </c>
      <c r="J5044" s="10" t="str">
        <f>_xlfn.XLOOKUP(A5044,Country_MZ[MARKET_NODE],Country_MZ[COUNTRY_NAME])</f>
        <v>GREAT BRITAIN</v>
      </c>
    </row>
    <row r="5045" spans="1:10" hidden="1">
      <c r="A5045" s="10" t="s">
        <v>90</v>
      </c>
      <c r="B5045" s="10" t="s">
        <v>34</v>
      </c>
      <c r="C5045" s="10" t="s">
        <v>539</v>
      </c>
      <c r="D5045" s="10">
        <v>2027</v>
      </c>
      <c r="E5045" s="10" t="s">
        <v>90</v>
      </c>
      <c r="F5045" s="10">
        <v>0</v>
      </c>
      <c r="G5045" s="10">
        <v>0</v>
      </c>
      <c r="H5045" s="10" t="s">
        <v>291</v>
      </c>
      <c r="I5045" s="10" t="str">
        <f>_xlfn.XLOOKUP(E5045,Country_MZ[MARKET_NODE],Country_MZ[COUNTRY_NAME])</f>
        <v>GREAT BRITAIN</v>
      </c>
      <c r="J5045" s="10" t="str">
        <f>_xlfn.XLOOKUP(A5045,Country_MZ[MARKET_NODE],Country_MZ[COUNTRY_NAME])</f>
        <v>GREAT BRITAIN</v>
      </c>
    </row>
    <row r="5046" spans="1:10" hidden="1">
      <c r="A5046" s="10" t="s">
        <v>90</v>
      </c>
      <c r="B5046" s="10" t="s">
        <v>34</v>
      </c>
      <c r="C5046" s="10" t="s">
        <v>539</v>
      </c>
      <c r="D5046" s="10">
        <v>2028</v>
      </c>
      <c r="E5046" s="10" t="s">
        <v>34</v>
      </c>
      <c r="F5046" s="10">
        <v>1400</v>
      </c>
      <c r="G5046" s="10">
        <v>1400</v>
      </c>
      <c r="H5046" s="10" t="s">
        <v>291</v>
      </c>
      <c r="I5046" s="10" t="str">
        <f>_xlfn.XLOOKUP(E5046,Country_MZ[MARKET_NODE],Country_MZ[COUNTRY_NAME])</f>
        <v>GERMANY</v>
      </c>
      <c r="J5046" s="10" t="str">
        <f>_xlfn.XLOOKUP(A5046,Country_MZ[MARKET_NODE],Country_MZ[COUNTRY_NAME])</f>
        <v>GREAT BRITAIN</v>
      </c>
    </row>
    <row r="5047" spans="1:10" hidden="1">
      <c r="A5047" s="10" t="s">
        <v>90</v>
      </c>
      <c r="B5047" s="10" t="s">
        <v>34</v>
      </c>
      <c r="C5047" s="10" t="s">
        <v>539</v>
      </c>
      <c r="D5047" s="10">
        <v>2028</v>
      </c>
      <c r="E5047" s="10" t="s">
        <v>90</v>
      </c>
      <c r="F5047" s="10">
        <v>1400</v>
      </c>
      <c r="G5047" s="10">
        <v>1400</v>
      </c>
      <c r="H5047" s="10" t="s">
        <v>291</v>
      </c>
      <c r="I5047" s="10" t="str">
        <f>_xlfn.XLOOKUP(E5047,Country_MZ[MARKET_NODE],Country_MZ[COUNTRY_NAME])</f>
        <v>GREAT BRITAIN</v>
      </c>
      <c r="J5047" s="10" t="str">
        <f>_xlfn.XLOOKUP(A5047,Country_MZ[MARKET_NODE],Country_MZ[COUNTRY_NAME])</f>
        <v>GREAT BRITAIN</v>
      </c>
    </row>
    <row r="5048" spans="1:10" hidden="1">
      <c r="A5048" s="10" t="s">
        <v>90</v>
      </c>
      <c r="B5048" s="10" t="s">
        <v>34</v>
      </c>
      <c r="C5048" s="10" t="s">
        <v>539</v>
      </c>
      <c r="D5048" s="10">
        <v>2029</v>
      </c>
      <c r="E5048" s="10" t="s">
        <v>34</v>
      </c>
      <c r="F5048" s="10">
        <v>1400</v>
      </c>
      <c r="G5048" s="10">
        <v>1400</v>
      </c>
      <c r="H5048" s="10" t="s">
        <v>291</v>
      </c>
      <c r="I5048" s="10" t="str">
        <f>_xlfn.XLOOKUP(E5048,Country_MZ[MARKET_NODE],Country_MZ[COUNTRY_NAME])</f>
        <v>GERMANY</v>
      </c>
      <c r="J5048" s="10" t="str">
        <f>_xlfn.XLOOKUP(A5048,Country_MZ[MARKET_NODE],Country_MZ[COUNTRY_NAME])</f>
        <v>GREAT BRITAIN</v>
      </c>
    </row>
    <row r="5049" spans="1:10" hidden="1">
      <c r="A5049" s="10" t="s">
        <v>90</v>
      </c>
      <c r="B5049" s="10" t="s">
        <v>34</v>
      </c>
      <c r="C5049" s="10" t="s">
        <v>539</v>
      </c>
      <c r="D5049" s="10">
        <v>2029</v>
      </c>
      <c r="E5049" s="10" t="s">
        <v>90</v>
      </c>
      <c r="F5049" s="10">
        <v>1400</v>
      </c>
      <c r="G5049" s="10">
        <v>1400</v>
      </c>
      <c r="H5049" s="10" t="s">
        <v>291</v>
      </c>
      <c r="I5049" s="10" t="str">
        <f>_xlfn.XLOOKUP(E5049,Country_MZ[MARKET_NODE],Country_MZ[COUNTRY_NAME])</f>
        <v>GREAT BRITAIN</v>
      </c>
      <c r="J5049" s="10" t="str">
        <f>_xlfn.XLOOKUP(A5049,Country_MZ[MARKET_NODE],Country_MZ[COUNTRY_NAME])</f>
        <v>GREAT BRITAIN</v>
      </c>
    </row>
    <row r="5050" spans="1:10" hidden="1">
      <c r="A5050" s="10" t="s">
        <v>90</v>
      </c>
      <c r="B5050" s="10" t="s">
        <v>34</v>
      </c>
      <c r="C5050" s="10" t="s">
        <v>539</v>
      </c>
      <c r="D5050" s="10">
        <v>2030</v>
      </c>
      <c r="E5050" s="10" t="s">
        <v>34</v>
      </c>
      <c r="F5050" s="10">
        <v>1400</v>
      </c>
      <c r="G5050" s="10">
        <v>1400</v>
      </c>
      <c r="H5050" s="10" t="s">
        <v>291</v>
      </c>
      <c r="I5050" s="10" t="str">
        <f>_xlfn.XLOOKUP(E5050,Country_MZ[MARKET_NODE],Country_MZ[COUNTRY_NAME])</f>
        <v>GERMANY</v>
      </c>
      <c r="J5050" s="10" t="str">
        <f>_xlfn.XLOOKUP(A5050,Country_MZ[MARKET_NODE],Country_MZ[COUNTRY_NAME])</f>
        <v>GREAT BRITAIN</v>
      </c>
    </row>
    <row r="5051" spans="1:10" hidden="1">
      <c r="A5051" s="10" t="s">
        <v>90</v>
      </c>
      <c r="B5051" s="10" t="s">
        <v>34</v>
      </c>
      <c r="C5051" s="10" t="s">
        <v>539</v>
      </c>
      <c r="D5051" s="10">
        <v>2030</v>
      </c>
      <c r="E5051" s="10" t="s">
        <v>90</v>
      </c>
      <c r="F5051" s="10">
        <v>1400</v>
      </c>
      <c r="G5051" s="10">
        <v>1400</v>
      </c>
      <c r="H5051" s="10" t="s">
        <v>291</v>
      </c>
      <c r="I5051" s="10" t="str">
        <f>_xlfn.XLOOKUP(E5051,Country_MZ[MARKET_NODE],Country_MZ[COUNTRY_NAME])</f>
        <v>GREAT BRITAIN</v>
      </c>
      <c r="J5051" s="10" t="str">
        <f>_xlfn.XLOOKUP(A5051,Country_MZ[MARKET_NODE],Country_MZ[COUNTRY_NAME])</f>
        <v>GREAT BRITAIN</v>
      </c>
    </row>
    <row r="5052" spans="1:10" hidden="1">
      <c r="A5052" s="10" t="s">
        <v>90</v>
      </c>
      <c r="B5052" s="10" t="s">
        <v>34</v>
      </c>
      <c r="C5052" s="10" t="s">
        <v>539</v>
      </c>
      <c r="D5052" s="10">
        <v>2031</v>
      </c>
      <c r="E5052" s="10" t="s">
        <v>34</v>
      </c>
      <c r="F5052" s="10">
        <v>0</v>
      </c>
      <c r="G5052" s="10">
        <v>0</v>
      </c>
      <c r="H5052" s="10" t="s">
        <v>291</v>
      </c>
      <c r="I5052" s="10" t="str">
        <f>_xlfn.XLOOKUP(E5052,Country_MZ[MARKET_NODE],Country_MZ[COUNTRY_NAME])</f>
        <v>GERMANY</v>
      </c>
      <c r="J5052" s="10" t="str">
        <f>_xlfn.XLOOKUP(A5052,Country_MZ[MARKET_NODE],Country_MZ[COUNTRY_NAME])</f>
        <v>GREAT BRITAIN</v>
      </c>
    </row>
    <row r="5053" spans="1:10" hidden="1">
      <c r="A5053" s="10" t="s">
        <v>90</v>
      </c>
      <c r="B5053" s="10" t="s">
        <v>34</v>
      </c>
      <c r="C5053" s="10" t="s">
        <v>539</v>
      </c>
      <c r="D5053" s="10">
        <v>2031</v>
      </c>
      <c r="E5053" s="10" t="s">
        <v>90</v>
      </c>
      <c r="F5053" s="10">
        <v>1400</v>
      </c>
      <c r="G5053" s="10">
        <v>1400</v>
      </c>
      <c r="H5053" s="10" t="s">
        <v>291</v>
      </c>
      <c r="I5053" s="10" t="str">
        <f>_xlfn.XLOOKUP(E5053,Country_MZ[MARKET_NODE],Country_MZ[COUNTRY_NAME])</f>
        <v>GREAT BRITAIN</v>
      </c>
      <c r="J5053" s="10" t="str">
        <f>_xlfn.XLOOKUP(A5053,Country_MZ[MARKET_NODE],Country_MZ[COUNTRY_NAME])</f>
        <v>GREAT BRITAIN</v>
      </c>
    </row>
    <row r="5054" spans="1:10" hidden="1">
      <c r="A5054" s="10" t="s">
        <v>90</v>
      </c>
      <c r="B5054" s="10" t="s">
        <v>34</v>
      </c>
      <c r="C5054" s="10" t="s">
        <v>539</v>
      </c>
      <c r="D5054" s="10">
        <v>2032</v>
      </c>
      <c r="E5054" s="10" t="s">
        <v>34</v>
      </c>
      <c r="F5054" s="10">
        <v>0</v>
      </c>
      <c r="G5054" s="10">
        <v>0</v>
      </c>
      <c r="H5054" s="10" t="s">
        <v>291</v>
      </c>
      <c r="I5054" s="10" t="str">
        <f>_xlfn.XLOOKUP(E5054,Country_MZ[MARKET_NODE],Country_MZ[COUNTRY_NAME])</f>
        <v>GERMANY</v>
      </c>
      <c r="J5054" s="10" t="str">
        <f>_xlfn.XLOOKUP(A5054,Country_MZ[MARKET_NODE],Country_MZ[COUNTRY_NAME])</f>
        <v>GREAT BRITAIN</v>
      </c>
    </row>
    <row r="5055" spans="1:10" hidden="1">
      <c r="A5055" s="10" t="s">
        <v>90</v>
      </c>
      <c r="B5055" s="10" t="s">
        <v>34</v>
      </c>
      <c r="C5055" s="10" t="s">
        <v>539</v>
      </c>
      <c r="D5055" s="10">
        <v>2032</v>
      </c>
      <c r="E5055" s="10" t="s">
        <v>90</v>
      </c>
      <c r="F5055" s="10">
        <v>1400</v>
      </c>
      <c r="G5055" s="10">
        <v>1400</v>
      </c>
      <c r="H5055" s="10" t="s">
        <v>291</v>
      </c>
      <c r="I5055" s="10" t="str">
        <f>_xlfn.XLOOKUP(E5055,Country_MZ[MARKET_NODE],Country_MZ[COUNTRY_NAME])</f>
        <v>GREAT BRITAIN</v>
      </c>
      <c r="J5055" s="10" t="str">
        <f>_xlfn.XLOOKUP(A5055,Country_MZ[MARKET_NODE],Country_MZ[COUNTRY_NAME])</f>
        <v>GREAT BRITAIN</v>
      </c>
    </row>
    <row r="5056" spans="1:10" hidden="1">
      <c r="A5056" s="10" t="s">
        <v>90</v>
      </c>
      <c r="B5056" s="10" t="s">
        <v>34</v>
      </c>
      <c r="C5056" s="10" t="s">
        <v>539</v>
      </c>
      <c r="D5056" s="10">
        <v>2033</v>
      </c>
      <c r="E5056" s="10" t="s">
        <v>34</v>
      </c>
      <c r="F5056" s="10">
        <v>0</v>
      </c>
      <c r="G5056" s="10">
        <v>0</v>
      </c>
      <c r="H5056" s="10" t="s">
        <v>291</v>
      </c>
      <c r="I5056" s="10" t="str">
        <f>_xlfn.XLOOKUP(E5056,Country_MZ[MARKET_NODE],Country_MZ[COUNTRY_NAME])</f>
        <v>GERMANY</v>
      </c>
      <c r="J5056" s="10" t="str">
        <f>_xlfn.XLOOKUP(A5056,Country_MZ[MARKET_NODE],Country_MZ[COUNTRY_NAME])</f>
        <v>GREAT BRITAIN</v>
      </c>
    </row>
    <row r="5057" spans="1:10" hidden="1">
      <c r="A5057" s="10" t="s">
        <v>90</v>
      </c>
      <c r="B5057" s="10" t="s">
        <v>34</v>
      </c>
      <c r="C5057" s="10" t="s">
        <v>539</v>
      </c>
      <c r="D5057" s="10">
        <v>2033</v>
      </c>
      <c r="E5057" s="10" t="s">
        <v>90</v>
      </c>
      <c r="F5057" s="10">
        <v>1400</v>
      </c>
      <c r="G5057" s="10">
        <v>1400</v>
      </c>
      <c r="H5057" s="10" t="s">
        <v>291</v>
      </c>
      <c r="I5057" s="10" t="str">
        <f>_xlfn.XLOOKUP(E5057,Country_MZ[MARKET_NODE],Country_MZ[COUNTRY_NAME])</f>
        <v>GREAT BRITAIN</v>
      </c>
      <c r="J5057" s="10" t="str">
        <f>_xlfn.XLOOKUP(A5057,Country_MZ[MARKET_NODE],Country_MZ[COUNTRY_NAME])</f>
        <v>GREAT BRITAIN</v>
      </c>
    </row>
    <row r="5058" spans="1:10" hidden="1">
      <c r="A5058" s="10" t="s">
        <v>90</v>
      </c>
      <c r="B5058" s="10" t="s">
        <v>34</v>
      </c>
      <c r="C5058" s="10" t="s">
        <v>539</v>
      </c>
      <c r="D5058" s="10">
        <v>2034</v>
      </c>
      <c r="E5058" s="10" t="s">
        <v>34</v>
      </c>
      <c r="F5058" s="10">
        <v>0</v>
      </c>
      <c r="G5058" s="10">
        <v>0</v>
      </c>
      <c r="H5058" s="10" t="s">
        <v>291</v>
      </c>
      <c r="I5058" s="10" t="str">
        <f>_xlfn.XLOOKUP(E5058,Country_MZ[MARKET_NODE],Country_MZ[COUNTRY_NAME])</f>
        <v>GERMANY</v>
      </c>
      <c r="J5058" s="10" t="str">
        <f>_xlfn.XLOOKUP(A5058,Country_MZ[MARKET_NODE],Country_MZ[COUNTRY_NAME])</f>
        <v>GREAT BRITAIN</v>
      </c>
    </row>
    <row r="5059" spans="1:10" hidden="1">
      <c r="A5059" s="10" t="s">
        <v>90</v>
      </c>
      <c r="B5059" s="10" t="s">
        <v>34</v>
      </c>
      <c r="C5059" s="10" t="s">
        <v>539</v>
      </c>
      <c r="D5059" s="10">
        <v>2034</v>
      </c>
      <c r="E5059" s="10" t="s">
        <v>90</v>
      </c>
      <c r="F5059" s="10">
        <v>1400</v>
      </c>
      <c r="G5059" s="10">
        <v>1400</v>
      </c>
      <c r="H5059" s="10" t="s">
        <v>291</v>
      </c>
      <c r="I5059" s="10" t="str">
        <f>_xlfn.XLOOKUP(E5059,Country_MZ[MARKET_NODE],Country_MZ[COUNTRY_NAME])</f>
        <v>GREAT BRITAIN</v>
      </c>
      <c r="J5059" s="10" t="str">
        <f>_xlfn.XLOOKUP(A5059,Country_MZ[MARKET_NODE],Country_MZ[COUNTRY_NAME])</f>
        <v>GREAT BRITAIN</v>
      </c>
    </row>
    <row r="5060" spans="1:10" hidden="1">
      <c r="A5060" s="10" t="s">
        <v>90</v>
      </c>
      <c r="B5060" s="10" t="s">
        <v>34</v>
      </c>
      <c r="C5060" s="10" t="s">
        <v>539</v>
      </c>
      <c r="D5060" s="10">
        <v>2035</v>
      </c>
      <c r="E5060" s="10" t="s">
        <v>34</v>
      </c>
      <c r="F5060" s="10">
        <v>2800</v>
      </c>
      <c r="G5060" s="10">
        <v>2800</v>
      </c>
      <c r="H5060" s="10" t="s">
        <v>291</v>
      </c>
      <c r="I5060" s="10" t="str">
        <f>_xlfn.XLOOKUP(E5060,Country_MZ[MARKET_NODE],Country_MZ[COUNTRY_NAME])</f>
        <v>GERMANY</v>
      </c>
      <c r="J5060" s="10" t="str">
        <f>_xlfn.XLOOKUP(A5060,Country_MZ[MARKET_NODE],Country_MZ[COUNTRY_NAME])</f>
        <v>GREAT BRITAIN</v>
      </c>
    </row>
    <row r="5061" spans="1:10" hidden="1">
      <c r="A5061" s="10" t="s">
        <v>90</v>
      </c>
      <c r="B5061" s="10" t="s">
        <v>34</v>
      </c>
      <c r="C5061" s="10" t="s">
        <v>539</v>
      </c>
      <c r="D5061" s="10">
        <v>2035</v>
      </c>
      <c r="E5061" s="10" t="s">
        <v>90</v>
      </c>
      <c r="F5061" s="10">
        <v>1400</v>
      </c>
      <c r="G5061" s="10">
        <v>1400</v>
      </c>
      <c r="H5061" s="10" t="s">
        <v>291</v>
      </c>
      <c r="I5061" s="10" t="str">
        <f>_xlfn.XLOOKUP(E5061,Country_MZ[MARKET_NODE],Country_MZ[COUNTRY_NAME])</f>
        <v>GREAT BRITAIN</v>
      </c>
      <c r="J5061" s="10" t="str">
        <f>_xlfn.XLOOKUP(A5061,Country_MZ[MARKET_NODE],Country_MZ[COUNTRY_NAME])</f>
        <v>GREAT BRITAIN</v>
      </c>
    </row>
    <row r="5062" spans="1:10" hidden="1">
      <c r="A5062" s="10" t="s">
        <v>90</v>
      </c>
      <c r="B5062" s="10" t="s">
        <v>45</v>
      </c>
      <c r="C5062" s="10" t="s">
        <v>540</v>
      </c>
      <c r="D5062" s="10">
        <v>2025</v>
      </c>
      <c r="E5062" s="10" t="s">
        <v>45</v>
      </c>
      <c r="F5062" s="10">
        <v>1400</v>
      </c>
      <c r="G5062" s="10">
        <v>0</v>
      </c>
      <c r="H5062" s="10" t="s">
        <v>292</v>
      </c>
      <c r="I5062" s="10" t="str">
        <f>_xlfn.XLOOKUP(E5062,Country_MZ[MARKET_NODE],Country_MZ[COUNTRY_NAME])</f>
        <v>DENMARK</v>
      </c>
      <c r="J5062" s="10" t="str">
        <f>_xlfn.XLOOKUP(A5062,Country_MZ[MARKET_NODE],Country_MZ[COUNTRY_NAME])</f>
        <v>GREAT BRITAIN</v>
      </c>
    </row>
    <row r="5063" spans="1:10" hidden="1">
      <c r="A5063" s="10" t="s">
        <v>90</v>
      </c>
      <c r="B5063" s="10" t="s">
        <v>45</v>
      </c>
      <c r="C5063" s="10" t="s">
        <v>540</v>
      </c>
      <c r="D5063" s="10">
        <v>2025</v>
      </c>
      <c r="E5063" s="10" t="s">
        <v>90</v>
      </c>
      <c r="F5063" s="10">
        <v>1400</v>
      </c>
      <c r="G5063" s="10">
        <v>1400</v>
      </c>
      <c r="H5063" s="10" t="s">
        <v>291</v>
      </c>
      <c r="I5063" s="10" t="str">
        <f>_xlfn.XLOOKUP(E5063,Country_MZ[MARKET_NODE],Country_MZ[COUNTRY_NAME])</f>
        <v>GREAT BRITAIN</v>
      </c>
      <c r="J5063" s="10" t="str">
        <f>_xlfn.XLOOKUP(A5063,Country_MZ[MARKET_NODE],Country_MZ[COUNTRY_NAME])</f>
        <v>GREAT BRITAIN</v>
      </c>
    </row>
    <row r="5064" spans="1:10" hidden="1">
      <c r="A5064" s="10" t="s">
        <v>90</v>
      </c>
      <c r="B5064" s="10" t="s">
        <v>45</v>
      </c>
      <c r="C5064" s="10" t="s">
        <v>540</v>
      </c>
      <c r="D5064" s="10">
        <v>2026</v>
      </c>
      <c r="E5064" s="10" t="s">
        <v>45</v>
      </c>
      <c r="F5064" s="10">
        <v>1400</v>
      </c>
      <c r="G5064" s="10">
        <v>0</v>
      </c>
      <c r="H5064" s="10" t="s">
        <v>292</v>
      </c>
      <c r="I5064" s="10" t="str">
        <f>_xlfn.XLOOKUP(E5064,Country_MZ[MARKET_NODE],Country_MZ[COUNTRY_NAME])</f>
        <v>DENMARK</v>
      </c>
      <c r="J5064" s="10" t="str">
        <f>_xlfn.XLOOKUP(A5064,Country_MZ[MARKET_NODE],Country_MZ[COUNTRY_NAME])</f>
        <v>GREAT BRITAIN</v>
      </c>
    </row>
    <row r="5065" spans="1:10" hidden="1">
      <c r="A5065" s="10" t="s">
        <v>90</v>
      </c>
      <c r="B5065" s="10" t="s">
        <v>45</v>
      </c>
      <c r="C5065" s="10" t="s">
        <v>540</v>
      </c>
      <c r="D5065" s="10">
        <v>2026</v>
      </c>
      <c r="E5065" s="10" t="s">
        <v>90</v>
      </c>
      <c r="F5065" s="10">
        <v>1400</v>
      </c>
      <c r="G5065" s="10">
        <v>1400</v>
      </c>
      <c r="H5065" s="10" t="s">
        <v>291</v>
      </c>
      <c r="I5065" s="10" t="str">
        <f>_xlfn.XLOOKUP(E5065,Country_MZ[MARKET_NODE],Country_MZ[COUNTRY_NAME])</f>
        <v>GREAT BRITAIN</v>
      </c>
      <c r="J5065" s="10" t="str">
        <f>_xlfn.XLOOKUP(A5065,Country_MZ[MARKET_NODE],Country_MZ[COUNTRY_NAME])</f>
        <v>GREAT BRITAIN</v>
      </c>
    </row>
    <row r="5066" spans="1:10" hidden="1">
      <c r="A5066" s="10" t="s">
        <v>90</v>
      </c>
      <c r="B5066" s="10" t="s">
        <v>45</v>
      </c>
      <c r="C5066" s="10" t="s">
        <v>540</v>
      </c>
      <c r="D5066" s="10">
        <v>2027</v>
      </c>
      <c r="E5066" s="10" t="s">
        <v>45</v>
      </c>
      <c r="F5066" s="10">
        <v>1400</v>
      </c>
      <c r="G5066" s="10">
        <v>0</v>
      </c>
      <c r="H5066" s="10" t="s">
        <v>292</v>
      </c>
      <c r="I5066" s="10" t="str">
        <f>_xlfn.XLOOKUP(E5066,Country_MZ[MARKET_NODE],Country_MZ[COUNTRY_NAME])</f>
        <v>DENMARK</v>
      </c>
      <c r="J5066" s="10" t="str">
        <f>_xlfn.XLOOKUP(A5066,Country_MZ[MARKET_NODE],Country_MZ[COUNTRY_NAME])</f>
        <v>GREAT BRITAIN</v>
      </c>
    </row>
    <row r="5067" spans="1:10" hidden="1">
      <c r="A5067" s="10" t="s">
        <v>90</v>
      </c>
      <c r="B5067" s="10" t="s">
        <v>45</v>
      </c>
      <c r="C5067" s="10" t="s">
        <v>540</v>
      </c>
      <c r="D5067" s="10">
        <v>2027</v>
      </c>
      <c r="E5067" s="10" t="s">
        <v>90</v>
      </c>
      <c r="F5067" s="10">
        <v>1400</v>
      </c>
      <c r="G5067" s="10">
        <v>1400</v>
      </c>
      <c r="H5067" s="10" t="s">
        <v>291</v>
      </c>
      <c r="I5067" s="10" t="str">
        <f>_xlfn.XLOOKUP(E5067,Country_MZ[MARKET_NODE],Country_MZ[COUNTRY_NAME])</f>
        <v>GREAT BRITAIN</v>
      </c>
      <c r="J5067" s="10" t="str">
        <f>_xlfn.XLOOKUP(A5067,Country_MZ[MARKET_NODE],Country_MZ[COUNTRY_NAME])</f>
        <v>GREAT BRITAIN</v>
      </c>
    </row>
    <row r="5068" spans="1:10" hidden="1">
      <c r="A5068" s="10" t="s">
        <v>90</v>
      </c>
      <c r="B5068" s="10" t="s">
        <v>45</v>
      </c>
      <c r="C5068" s="10" t="s">
        <v>540</v>
      </c>
      <c r="D5068" s="10">
        <v>2028</v>
      </c>
      <c r="E5068" s="10" t="s">
        <v>45</v>
      </c>
      <c r="F5068" s="10">
        <v>1400</v>
      </c>
      <c r="G5068" s="10">
        <v>0</v>
      </c>
      <c r="H5068" s="10" t="s">
        <v>292</v>
      </c>
      <c r="I5068" s="10" t="str">
        <f>_xlfn.XLOOKUP(E5068,Country_MZ[MARKET_NODE],Country_MZ[COUNTRY_NAME])</f>
        <v>DENMARK</v>
      </c>
      <c r="J5068" s="10" t="str">
        <f>_xlfn.XLOOKUP(A5068,Country_MZ[MARKET_NODE],Country_MZ[COUNTRY_NAME])</f>
        <v>GREAT BRITAIN</v>
      </c>
    </row>
    <row r="5069" spans="1:10" hidden="1">
      <c r="A5069" s="10" t="s">
        <v>90</v>
      </c>
      <c r="B5069" s="10" t="s">
        <v>45</v>
      </c>
      <c r="C5069" s="10" t="s">
        <v>540</v>
      </c>
      <c r="D5069" s="10">
        <v>2028</v>
      </c>
      <c r="E5069" s="10" t="s">
        <v>90</v>
      </c>
      <c r="F5069" s="10">
        <v>1400</v>
      </c>
      <c r="G5069" s="10">
        <v>1400</v>
      </c>
      <c r="H5069" s="10" t="s">
        <v>291</v>
      </c>
      <c r="I5069" s="10" t="str">
        <f>_xlfn.XLOOKUP(E5069,Country_MZ[MARKET_NODE],Country_MZ[COUNTRY_NAME])</f>
        <v>GREAT BRITAIN</v>
      </c>
      <c r="J5069" s="10" t="str">
        <f>_xlfn.XLOOKUP(A5069,Country_MZ[MARKET_NODE],Country_MZ[COUNTRY_NAME])</f>
        <v>GREAT BRITAIN</v>
      </c>
    </row>
    <row r="5070" spans="1:10" hidden="1">
      <c r="A5070" s="10" t="s">
        <v>90</v>
      </c>
      <c r="B5070" s="10" t="s">
        <v>45</v>
      </c>
      <c r="C5070" s="10" t="s">
        <v>540</v>
      </c>
      <c r="D5070" s="10">
        <v>2029</v>
      </c>
      <c r="E5070" s="10" t="s">
        <v>45</v>
      </c>
      <c r="F5070" s="10">
        <v>1400</v>
      </c>
      <c r="G5070" s="10">
        <v>0</v>
      </c>
      <c r="H5070" s="10" t="s">
        <v>292</v>
      </c>
      <c r="I5070" s="10" t="str">
        <f>_xlfn.XLOOKUP(E5070,Country_MZ[MARKET_NODE],Country_MZ[COUNTRY_NAME])</f>
        <v>DENMARK</v>
      </c>
      <c r="J5070" s="10" t="str">
        <f>_xlfn.XLOOKUP(A5070,Country_MZ[MARKET_NODE],Country_MZ[COUNTRY_NAME])</f>
        <v>GREAT BRITAIN</v>
      </c>
    </row>
    <row r="5071" spans="1:10" hidden="1">
      <c r="A5071" s="10" t="s">
        <v>90</v>
      </c>
      <c r="B5071" s="10" t="s">
        <v>45</v>
      </c>
      <c r="C5071" s="10" t="s">
        <v>540</v>
      </c>
      <c r="D5071" s="10">
        <v>2029</v>
      </c>
      <c r="E5071" s="10" t="s">
        <v>90</v>
      </c>
      <c r="F5071" s="10">
        <v>1400</v>
      </c>
      <c r="G5071" s="10">
        <v>1400</v>
      </c>
      <c r="H5071" s="10" t="s">
        <v>291</v>
      </c>
      <c r="I5071" s="10" t="str">
        <f>_xlfn.XLOOKUP(E5071,Country_MZ[MARKET_NODE],Country_MZ[COUNTRY_NAME])</f>
        <v>GREAT BRITAIN</v>
      </c>
      <c r="J5071" s="10" t="str">
        <f>_xlfn.XLOOKUP(A5071,Country_MZ[MARKET_NODE],Country_MZ[COUNTRY_NAME])</f>
        <v>GREAT BRITAIN</v>
      </c>
    </row>
    <row r="5072" spans="1:10" hidden="1">
      <c r="A5072" s="10" t="s">
        <v>90</v>
      </c>
      <c r="B5072" s="10" t="s">
        <v>45</v>
      </c>
      <c r="C5072" s="10" t="s">
        <v>540</v>
      </c>
      <c r="D5072" s="10">
        <v>2030</v>
      </c>
      <c r="E5072" s="10" t="s">
        <v>45</v>
      </c>
      <c r="F5072" s="10">
        <v>1400</v>
      </c>
      <c r="G5072" s="10">
        <v>0</v>
      </c>
      <c r="H5072" s="10" t="s">
        <v>292</v>
      </c>
      <c r="I5072" s="10" t="str">
        <f>_xlfn.XLOOKUP(E5072,Country_MZ[MARKET_NODE],Country_MZ[COUNTRY_NAME])</f>
        <v>DENMARK</v>
      </c>
      <c r="J5072" s="10" t="str">
        <f>_xlfn.XLOOKUP(A5072,Country_MZ[MARKET_NODE],Country_MZ[COUNTRY_NAME])</f>
        <v>GREAT BRITAIN</v>
      </c>
    </row>
    <row r="5073" spans="1:10" hidden="1">
      <c r="A5073" s="10" t="s">
        <v>90</v>
      </c>
      <c r="B5073" s="10" t="s">
        <v>45</v>
      </c>
      <c r="C5073" s="10" t="s">
        <v>540</v>
      </c>
      <c r="D5073" s="10">
        <v>2030</v>
      </c>
      <c r="E5073" s="10" t="s">
        <v>90</v>
      </c>
      <c r="F5073" s="10">
        <v>1400</v>
      </c>
      <c r="G5073" s="10">
        <v>1400</v>
      </c>
      <c r="H5073" s="10" t="s">
        <v>291</v>
      </c>
      <c r="I5073" s="10" t="str">
        <f>_xlfn.XLOOKUP(E5073,Country_MZ[MARKET_NODE],Country_MZ[COUNTRY_NAME])</f>
        <v>GREAT BRITAIN</v>
      </c>
      <c r="J5073" s="10" t="str">
        <f>_xlfn.XLOOKUP(A5073,Country_MZ[MARKET_NODE],Country_MZ[COUNTRY_NAME])</f>
        <v>GREAT BRITAIN</v>
      </c>
    </row>
    <row r="5074" spans="1:10" hidden="1">
      <c r="A5074" s="10" t="s">
        <v>90</v>
      </c>
      <c r="B5074" s="10" t="s">
        <v>45</v>
      </c>
      <c r="C5074" s="10" t="s">
        <v>540</v>
      </c>
      <c r="D5074" s="10">
        <v>2031</v>
      </c>
      <c r="E5074" s="10" t="s">
        <v>45</v>
      </c>
      <c r="F5074" s="10">
        <v>1400</v>
      </c>
      <c r="G5074" s="10">
        <v>0</v>
      </c>
      <c r="H5074" s="10" t="s">
        <v>292</v>
      </c>
      <c r="I5074" s="10" t="str">
        <f>_xlfn.XLOOKUP(E5074,Country_MZ[MARKET_NODE],Country_MZ[COUNTRY_NAME])</f>
        <v>DENMARK</v>
      </c>
      <c r="J5074" s="10" t="str">
        <f>_xlfn.XLOOKUP(A5074,Country_MZ[MARKET_NODE],Country_MZ[COUNTRY_NAME])</f>
        <v>GREAT BRITAIN</v>
      </c>
    </row>
    <row r="5075" spans="1:10" hidden="1">
      <c r="A5075" s="10" t="s">
        <v>90</v>
      </c>
      <c r="B5075" s="10" t="s">
        <v>45</v>
      </c>
      <c r="C5075" s="10" t="s">
        <v>540</v>
      </c>
      <c r="D5075" s="10">
        <v>2031</v>
      </c>
      <c r="E5075" s="10" t="s">
        <v>90</v>
      </c>
      <c r="F5075" s="10">
        <v>1400</v>
      </c>
      <c r="G5075" s="10">
        <v>1400</v>
      </c>
      <c r="H5075" s="10" t="s">
        <v>291</v>
      </c>
      <c r="I5075" s="10" t="str">
        <f>_xlfn.XLOOKUP(E5075,Country_MZ[MARKET_NODE],Country_MZ[COUNTRY_NAME])</f>
        <v>GREAT BRITAIN</v>
      </c>
      <c r="J5075" s="10" t="str">
        <f>_xlfn.XLOOKUP(A5075,Country_MZ[MARKET_NODE],Country_MZ[COUNTRY_NAME])</f>
        <v>GREAT BRITAIN</v>
      </c>
    </row>
    <row r="5076" spans="1:10" hidden="1">
      <c r="A5076" s="10" t="s">
        <v>90</v>
      </c>
      <c r="B5076" s="10" t="s">
        <v>45</v>
      </c>
      <c r="C5076" s="10" t="s">
        <v>540</v>
      </c>
      <c r="D5076" s="10">
        <v>2032</v>
      </c>
      <c r="E5076" s="10" t="s">
        <v>45</v>
      </c>
      <c r="F5076" s="10">
        <v>1400</v>
      </c>
      <c r="G5076" s="10">
        <v>0</v>
      </c>
      <c r="H5076" s="10" t="s">
        <v>292</v>
      </c>
      <c r="I5076" s="10" t="str">
        <f>_xlfn.XLOOKUP(E5076,Country_MZ[MARKET_NODE],Country_MZ[COUNTRY_NAME])</f>
        <v>DENMARK</v>
      </c>
      <c r="J5076" s="10" t="str">
        <f>_xlfn.XLOOKUP(A5076,Country_MZ[MARKET_NODE],Country_MZ[COUNTRY_NAME])</f>
        <v>GREAT BRITAIN</v>
      </c>
    </row>
    <row r="5077" spans="1:10" hidden="1">
      <c r="A5077" s="10" t="s">
        <v>90</v>
      </c>
      <c r="B5077" s="10" t="s">
        <v>45</v>
      </c>
      <c r="C5077" s="10" t="s">
        <v>540</v>
      </c>
      <c r="D5077" s="10">
        <v>2032</v>
      </c>
      <c r="E5077" s="10" t="s">
        <v>90</v>
      </c>
      <c r="F5077" s="10">
        <v>1400</v>
      </c>
      <c r="G5077" s="10">
        <v>1400</v>
      </c>
      <c r="H5077" s="10" t="s">
        <v>291</v>
      </c>
      <c r="I5077" s="10" t="str">
        <f>_xlfn.XLOOKUP(E5077,Country_MZ[MARKET_NODE],Country_MZ[COUNTRY_NAME])</f>
        <v>GREAT BRITAIN</v>
      </c>
      <c r="J5077" s="10" t="str">
        <f>_xlfn.XLOOKUP(A5077,Country_MZ[MARKET_NODE],Country_MZ[COUNTRY_NAME])</f>
        <v>GREAT BRITAIN</v>
      </c>
    </row>
    <row r="5078" spans="1:10" hidden="1">
      <c r="A5078" s="10" t="s">
        <v>90</v>
      </c>
      <c r="B5078" s="10" t="s">
        <v>45</v>
      </c>
      <c r="C5078" s="10" t="s">
        <v>540</v>
      </c>
      <c r="D5078" s="10">
        <v>2033</v>
      </c>
      <c r="E5078" s="10" t="s">
        <v>45</v>
      </c>
      <c r="F5078" s="10">
        <v>1400</v>
      </c>
      <c r="G5078" s="10">
        <v>0</v>
      </c>
      <c r="H5078" s="10" t="s">
        <v>292</v>
      </c>
      <c r="I5078" s="10" t="str">
        <f>_xlfn.XLOOKUP(E5078,Country_MZ[MARKET_NODE],Country_MZ[COUNTRY_NAME])</f>
        <v>DENMARK</v>
      </c>
      <c r="J5078" s="10" t="str">
        <f>_xlfn.XLOOKUP(A5078,Country_MZ[MARKET_NODE],Country_MZ[COUNTRY_NAME])</f>
        <v>GREAT BRITAIN</v>
      </c>
    </row>
    <row r="5079" spans="1:10" hidden="1">
      <c r="A5079" s="10" t="s">
        <v>90</v>
      </c>
      <c r="B5079" s="10" t="s">
        <v>45</v>
      </c>
      <c r="C5079" s="10" t="s">
        <v>540</v>
      </c>
      <c r="D5079" s="10">
        <v>2033</v>
      </c>
      <c r="E5079" s="10" t="s">
        <v>90</v>
      </c>
      <c r="F5079" s="10">
        <v>1400</v>
      </c>
      <c r="G5079" s="10">
        <v>1400</v>
      </c>
      <c r="H5079" s="10" t="s">
        <v>291</v>
      </c>
      <c r="I5079" s="10" t="str">
        <f>_xlfn.XLOOKUP(E5079,Country_MZ[MARKET_NODE],Country_MZ[COUNTRY_NAME])</f>
        <v>GREAT BRITAIN</v>
      </c>
      <c r="J5079" s="10" t="str">
        <f>_xlfn.XLOOKUP(A5079,Country_MZ[MARKET_NODE],Country_MZ[COUNTRY_NAME])</f>
        <v>GREAT BRITAIN</v>
      </c>
    </row>
    <row r="5080" spans="1:10" hidden="1">
      <c r="A5080" s="10" t="s">
        <v>90</v>
      </c>
      <c r="B5080" s="10" t="s">
        <v>45</v>
      </c>
      <c r="C5080" s="10" t="s">
        <v>540</v>
      </c>
      <c r="D5080" s="10">
        <v>2034</v>
      </c>
      <c r="E5080" s="10" t="s">
        <v>45</v>
      </c>
      <c r="F5080" s="10">
        <v>1400</v>
      </c>
      <c r="G5080" s="10">
        <v>0</v>
      </c>
      <c r="H5080" s="10" t="s">
        <v>292</v>
      </c>
      <c r="I5080" s="10" t="str">
        <f>_xlfn.XLOOKUP(E5080,Country_MZ[MARKET_NODE],Country_MZ[COUNTRY_NAME])</f>
        <v>DENMARK</v>
      </c>
      <c r="J5080" s="10" t="str">
        <f>_xlfn.XLOOKUP(A5080,Country_MZ[MARKET_NODE],Country_MZ[COUNTRY_NAME])</f>
        <v>GREAT BRITAIN</v>
      </c>
    </row>
    <row r="5081" spans="1:10" hidden="1">
      <c r="A5081" s="10" t="s">
        <v>90</v>
      </c>
      <c r="B5081" s="10" t="s">
        <v>45</v>
      </c>
      <c r="C5081" s="10" t="s">
        <v>540</v>
      </c>
      <c r="D5081" s="10">
        <v>2034</v>
      </c>
      <c r="E5081" s="10" t="s">
        <v>90</v>
      </c>
      <c r="F5081" s="10">
        <v>1400</v>
      </c>
      <c r="G5081" s="10">
        <v>1400</v>
      </c>
      <c r="H5081" s="10" t="s">
        <v>291</v>
      </c>
      <c r="I5081" s="10" t="str">
        <f>_xlfn.XLOOKUP(E5081,Country_MZ[MARKET_NODE],Country_MZ[COUNTRY_NAME])</f>
        <v>GREAT BRITAIN</v>
      </c>
      <c r="J5081" s="10" t="str">
        <f>_xlfn.XLOOKUP(A5081,Country_MZ[MARKET_NODE],Country_MZ[COUNTRY_NAME])</f>
        <v>GREAT BRITAIN</v>
      </c>
    </row>
    <row r="5082" spans="1:10" hidden="1">
      <c r="A5082" s="10" t="s">
        <v>90</v>
      </c>
      <c r="B5082" s="10" t="s">
        <v>45</v>
      </c>
      <c r="C5082" s="10" t="s">
        <v>540</v>
      </c>
      <c r="D5082" s="10">
        <v>2035</v>
      </c>
      <c r="E5082" s="10" t="s">
        <v>45</v>
      </c>
      <c r="F5082" s="10">
        <v>1400</v>
      </c>
      <c r="G5082" s="10">
        <v>0</v>
      </c>
      <c r="H5082" s="10" t="s">
        <v>292</v>
      </c>
      <c r="I5082" s="10" t="str">
        <f>_xlfn.XLOOKUP(E5082,Country_MZ[MARKET_NODE],Country_MZ[COUNTRY_NAME])</f>
        <v>DENMARK</v>
      </c>
      <c r="J5082" s="10" t="str">
        <f>_xlfn.XLOOKUP(A5082,Country_MZ[MARKET_NODE],Country_MZ[COUNTRY_NAME])</f>
        <v>GREAT BRITAIN</v>
      </c>
    </row>
    <row r="5083" spans="1:10" hidden="1">
      <c r="A5083" s="10" t="s">
        <v>90</v>
      </c>
      <c r="B5083" s="10" t="s">
        <v>45</v>
      </c>
      <c r="C5083" s="10" t="s">
        <v>540</v>
      </c>
      <c r="D5083" s="10">
        <v>2035</v>
      </c>
      <c r="E5083" s="10" t="s">
        <v>90</v>
      </c>
      <c r="F5083" s="10">
        <v>1400</v>
      </c>
      <c r="G5083" s="10">
        <v>1400</v>
      </c>
      <c r="H5083" s="10" t="s">
        <v>291</v>
      </c>
      <c r="I5083" s="10" t="str">
        <f>_xlfn.XLOOKUP(E5083,Country_MZ[MARKET_NODE],Country_MZ[COUNTRY_NAME])</f>
        <v>GREAT BRITAIN</v>
      </c>
      <c r="J5083" s="10" t="str">
        <f>_xlfn.XLOOKUP(A5083,Country_MZ[MARKET_NODE],Country_MZ[COUNTRY_NAME])</f>
        <v>GREAT BRITAIN</v>
      </c>
    </row>
    <row r="5084" spans="1:10" hidden="1">
      <c r="A5084" s="10" t="s">
        <v>90</v>
      </c>
      <c r="B5084" s="10" t="s">
        <v>50</v>
      </c>
      <c r="C5084" s="10" t="s">
        <v>541</v>
      </c>
      <c r="D5084" s="10">
        <v>2025</v>
      </c>
      <c r="E5084" s="10" t="s">
        <v>50</v>
      </c>
      <c r="F5084" s="10">
        <v>4000</v>
      </c>
      <c r="G5084" s="10">
        <v>4000</v>
      </c>
      <c r="H5084" s="10" t="s">
        <v>291</v>
      </c>
      <c r="I5084" s="10" t="str">
        <f>_xlfn.XLOOKUP(E5084,Country_MZ[MARKET_NODE],Country_MZ[COUNTRY_NAME])</f>
        <v>FRANCE</v>
      </c>
      <c r="J5084" s="10" t="str">
        <f>_xlfn.XLOOKUP(A5084,Country_MZ[MARKET_NODE],Country_MZ[COUNTRY_NAME])</f>
        <v>GREAT BRITAIN</v>
      </c>
    </row>
    <row r="5085" spans="1:10" hidden="1">
      <c r="A5085" s="10" t="s">
        <v>90</v>
      </c>
      <c r="B5085" s="10" t="s">
        <v>50</v>
      </c>
      <c r="C5085" s="10" t="s">
        <v>541</v>
      </c>
      <c r="D5085" s="10">
        <v>2025</v>
      </c>
      <c r="E5085" s="10" t="s">
        <v>90</v>
      </c>
      <c r="F5085" s="10">
        <v>4000</v>
      </c>
      <c r="G5085" s="10">
        <v>4000</v>
      </c>
      <c r="H5085" s="10" t="s">
        <v>291</v>
      </c>
      <c r="I5085" s="10" t="str">
        <f>_xlfn.XLOOKUP(E5085,Country_MZ[MARKET_NODE],Country_MZ[COUNTRY_NAME])</f>
        <v>GREAT BRITAIN</v>
      </c>
      <c r="J5085" s="10" t="str">
        <f>_xlfn.XLOOKUP(A5085,Country_MZ[MARKET_NODE],Country_MZ[COUNTRY_NAME])</f>
        <v>GREAT BRITAIN</v>
      </c>
    </row>
    <row r="5086" spans="1:10" hidden="1">
      <c r="A5086" s="10" t="s">
        <v>90</v>
      </c>
      <c r="B5086" s="10" t="s">
        <v>50</v>
      </c>
      <c r="C5086" s="10" t="s">
        <v>541</v>
      </c>
      <c r="D5086" s="10">
        <v>2026</v>
      </c>
      <c r="E5086" s="10" t="s">
        <v>50</v>
      </c>
      <c r="F5086" s="10">
        <v>4000</v>
      </c>
      <c r="G5086" s="10">
        <v>4000</v>
      </c>
      <c r="H5086" s="10" t="s">
        <v>291</v>
      </c>
      <c r="I5086" s="10" t="str">
        <f>_xlfn.XLOOKUP(E5086,Country_MZ[MARKET_NODE],Country_MZ[COUNTRY_NAME])</f>
        <v>FRANCE</v>
      </c>
      <c r="J5086" s="10" t="str">
        <f>_xlfn.XLOOKUP(A5086,Country_MZ[MARKET_NODE],Country_MZ[COUNTRY_NAME])</f>
        <v>GREAT BRITAIN</v>
      </c>
    </row>
    <row r="5087" spans="1:10" hidden="1">
      <c r="A5087" s="10" t="s">
        <v>90</v>
      </c>
      <c r="B5087" s="10" t="s">
        <v>50</v>
      </c>
      <c r="C5087" s="10" t="s">
        <v>541</v>
      </c>
      <c r="D5087" s="10">
        <v>2026</v>
      </c>
      <c r="E5087" s="10" t="s">
        <v>90</v>
      </c>
      <c r="F5087" s="10">
        <v>4000</v>
      </c>
      <c r="G5087" s="10">
        <v>4000</v>
      </c>
      <c r="H5087" s="10" t="s">
        <v>291</v>
      </c>
      <c r="I5087" s="10" t="str">
        <f>_xlfn.XLOOKUP(E5087,Country_MZ[MARKET_NODE],Country_MZ[COUNTRY_NAME])</f>
        <v>GREAT BRITAIN</v>
      </c>
      <c r="J5087" s="10" t="str">
        <f>_xlfn.XLOOKUP(A5087,Country_MZ[MARKET_NODE],Country_MZ[COUNTRY_NAME])</f>
        <v>GREAT BRITAIN</v>
      </c>
    </row>
    <row r="5088" spans="1:10" hidden="1">
      <c r="A5088" s="10" t="s">
        <v>90</v>
      </c>
      <c r="B5088" s="10" t="s">
        <v>50</v>
      </c>
      <c r="C5088" s="10" t="s">
        <v>541</v>
      </c>
      <c r="D5088" s="10">
        <v>2027</v>
      </c>
      <c r="E5088" s="10" t="s">
        <v>50</v>
      </c>
      <c r="F5088" s="10">
        <v>4000</v>
      </c>
      <c r="G5088" s="10">
        <v>4000</v>
      </c>
      <c r="H5088" s="10" t="s">
        <v>291</v>
      </c>
      <c r="I5088" s="10" t="str">
        <f>_xlfn.XLOOKUP(E5088,Country_MZ[MARKET_NODE],Country_MZ[COUNTRY_NAME])</f>
        <v>FRANCE</v>
      </c>
      <c r="J5088" s="10" t="str">
        <f>_xlfn.XLOOKUP(A5088,Country_MZ[MARKET_NODE],Country_MZ[COUNTRY_NAME])</f>
        <v>GREAT BRITAIN</v>
      </c>
    </row>
    <row r="5089" spans="1:10" hidden="1">
      <c r="A5089" s="10" t="s">
        <v>90</v>
      </c>
      <c r="B5089" s="10" t="s">
        <v>50</v>
      </c>
      <c r="C5089" s="10" t="s">
        <v>541</v>
      </c>
      <c r="D5089" s="10">
        <v>2027</v>
      </c>
      <c r="E5089" s="10" t="s">
        <v>90</v>
      </c>
      <c r="F5089" s="10">
        <v>4000</v>
      </c>
      <c r="G5089" s="10">
        <v>4000</v>
      </c>
      <c r="H5089" s="10" t="s">
        <v>291</v>
      </c>
      <c r="I5089" s="10" t="str">
        <f>_xlfn.XLOOKUP(E5089,Country_MZ[MARKET_NODE],Country_MZ[COUNTRY_NAME])</f>
        <v>GREAT BRITAIN</v>
      </c>
      <c r="J5089" s="10" t="str">
        <f>_xlfn.XLOOKUP(A5089,Country_MZ[MARKET_NODE],Country_MZ[COUNTRY_NAME])</f>
        <v>GREAT BRITAIN</v>
      </c>
    </row>
    <row r="5090" spans="1:10" hidden="1">
      <c r="A5090" s="10" t="s">
        <v>90</v>
      </c>
      <c r="B5090" s="10" t="s">
        <v>50</v>
      </c>
      <c r="C5090" s="10" t="s">
        <v>541</v>
      </c>
      <c r="D5090" s="10">
        <v>2028</v>
      </c>
      <c r="E5090" s="10" t="s">
        <v>50</v>
      </c>
      <c r="F5090" s="10">
        <v>4000</v>
      </c>
      <c r="G5090" s="10">
        <v>4000</v>
      </c>
      <c r="H5090" s="10" t="s">
        <v>291</v>
      </c>
      <c r="I5090" s="10" t="str">
        <f>_xlfn.XLOOKUP(E5090,Country_MZ[MARKET_NODE],Country_MZ[COUNTRY_NAME])</f>
        <v>FRANCE</v>
      </c>
      <c r="J5090" s="10" t="str">
        <f>_xlfn.XLOOKUP(A5090,Country_MZ[MARKET_NODE],Country_MZ[COUNTRY_NAME])</f>
        <v>GREAT BRITAIN</v>
      </c>
    </row>
    <row r="5091" spans="1:10" hidden="1">
      <c r="A5091" s="10" t="s">
        <v>90</v>
      </c>
      <c r="B5091" s="10" t="s">
        <v>50</v>
      </c>
      <c r="C5091" s="10" t="s">
        <v>541</v>
      </c>
      <c r="D5091" s="10">
        <v>2028</v>
      </c>
      <c r="E5091" s="10" t="s">
        <v>90</v>
      </c>
      <c r="F5091" s="10">
        <v>4000</v>
      </c>
      <c r="G5091" s="10">
        <v>4000</v>
      </c>
      <c r="H5091" s="10" t="s">
        <v>291</v>
      </c>
      <c r="I5091" s="10" t="str">
        <f>_xlfn.XLOOKUP(E5091,Country_MZ[MARKET_NODE],Country_MZ[COUNTRY_NAME])</f>
        <v>GREAT BRITAIN</v>
      </c>
      <c r="J5091" s="10" t="str">
        <f>_xlfn.XLOOKUP(A5091,Country_MZ[MARKET_NODE],Country_MZ[COUNTRY_NAME])</f>
        <v>GREAT BRITAIN</v>
      </c>
    </row>
    <row r="5092" spans="1:10" hidden="1">
      <c r="A5092" s="10" t="s">
        <v>90</v>
      </c>
      <c r="B5092" s="10" t="s">
        <v>50</v>
      </c>
      <c r="C5092" s="10" t="s">
        <v>541</v>
      </c>
      <c r="D5092" s="10">
        <v>2029</v>
      </c>
      <c r="E5092" s="10" t="s">
        <v>50</v>
      </c>
      <c r="F5092" s="10">
        <v>4000</v>
      </c>
      <c r="G5092" s="10">
        <v>4000</v>
      </c>
      <c r="H5092" s="10" t="s">
        <v>291</v>
      </c>
      <c r="I5092" s="10" t="str">
        <f>_xlfn.XLOOKUP(E5092,Country_MZ[MARKET_NODE],Country_MZ[COUNTRY_NAME])</f>
        <v>FRANCE</v>
      </c>
      <c r="J5092" s="10" t="str">
        <f>_xlfn.XLOOKUP(A5092,Country_MZ[MARKET_NODE],Country_MZ[COUNTRY_NAME])</f>
        <v>GREAT BRITAIN</v>
      </c>
    </row>
    <row r="5093" spans="1:10" hidden="1">
      <c r="A5093" s="10" t="s">
        <v>90</v>
      </c>
      <c r="B5093" s="10" t="s">
        <v>50</v>
      </c>
      <c r="C5093" s="10" t="s">
        <v>541</v>
      </c>
      <c r="D5093" s="10">
        <v>2029</v>
      </c>
      <c r="E5093" s="10" t="s">
        <v>90</v>
      </c>
      <c r="F5093" s="10">
        <v>4000</v>
      </c>
      <c r="G5093" s="10">
        <v>4000</v>
      </c>
      <c r="H5093" s="10" t="s">
        <v>291</v>
      </c>
      <c r="I5093" s="10" t="str">
        <f>_xlfn.XLOOKUP(E5093,Country_MZ[MARKET_NODE],Country_MZ[COUNTRY_NAME])</f>
        <v>GREAT BRITAIN</v>
      </c>
      <c r="J5093" s="10" t="str">
        <f>_xlfn.XLOOKUP(A5093,Country_MZ[MARKET_NODE],Country_MZ[COUNTRY_NAME])</f>
        <v>GREAT BRITAIN</v>
      </c>
    </row>
    <row r="5094" spans="1:10" hidden="1">
      <c r="A5094" s="10" t="s">
        <v>90</v>
      </c>
      <c r="B5094" s="10" t="s">
        <v>50</v>
      </c>
      <c r="C5094" s="10" t="s">
        <v>541</v>
      </c>
      <c r="D5094" s="10">
        <v>2030</v>
      </c>
      <c r="E5094" s="10" t="s">
        <v>50</v>
      </c>
      <c r="F5094" s="10">
        <v>4000</v>
      </c>
      <c r="G5094" s="10">
        <v>4000</v>
      </c>
      <c r="H5094" s="10" t="s">
        <v>291</v>
      </c>
      <c r="I5094" s="10" t="str">
        <f>_xlfn.XLOOKUP(E5094,Country_MZ[MARKET_NODE],Country_MZ[COUNTRY_NAME])</f>
        <v>FRANCE</v>
      </c>
      <c r="J5094" s="10" t="str">
        <f>_xlfn.XLOOKUP(A5094,Country_MZ[MARKET_NODE],Country_MZ[COUNTRY_NAME])</f>
        <v>GREAT BRITAIN</v>
      </c>
    </row>
    <row r="5095" spans="1:10" hidden="1">
      <c r="A5095" s="10" t="s">
        <v>90</v>
      </c>
      <c r="B5095" s="10" t="s">
        <v>50</v>
      </c>
      <c r="C5095" s="10" t="s">
        <v>541</v>
      </c>
      <c r="D5095" s="10">
        <v>2030</v>
      </c>
      <c r="E5095" s="10" t="s">
        <v>90</v>
      </c>
      <c r="F5095" s="10">
        <v>4000</v>
      </c>
      <c r="G5095" s="10">
        <v>4000</v>
      </c>
      <c r="H5095" s="10" t="s">
        <v>291</v>
      </c>
      <c r="I5095" s="10" t="str">
        <f>_xlfn.XLOOKUP(E5095,Country_MZ[MARKET_NODE],Country_MZ[COUNTRY_NAME])</f>
        <v>GREAT BRITAIN</v>
      </c>
      <c r="J5095" s="10" t="str">
        <f>_xlfn.XLOOKUP(A5095,Country_MZ[MARKET_NODE],Country_MZ[COUNTRY_NAME])</f>
        <v>GREAT BRITAIN</v>
      </c>
    </row>
    <row r="5096" spans="1:10" hidden="1">
      <c r="A5096" s="10" t="s">
        <v>90</v>
      </c>
      <c r="B5096" s="10" t="s">
        <v>50</v>
      </c>
      <c r="C5096" s="10" t="s">
        <v>541</v>
      </c>
      <c r="D5096" s="10">
        <v>2031</v>
      </c>
      <c r="E5096" s="10" t="s">
        <v>50</v>
      </c>
      <c r="F5096" s="10">
        <v>4000</v>
      </c>
      <c r="G5096" s="10">
        <v>4000</v>
      </c>
      <c r="H5096" s="10" t="s">
        <v>291</v>
      </c>
      <c r="I5096" s="10" t="str">
        <f>_xlfn.XLOOKUP(E5096,Country_MZ[MARKET_NODE],Country_MZ[COUNTRY_NAME])</f>
        <v>FRANCE</v>
      </c>
      <c r="J5096" s="10" t="str">
        <f>_xlfn.XLOOKUP(A5096,Country_MZ[MARKET_NODE],Country_MZ[COUNTRY_NAME])</f>
        <v>GREAT BRITAIN</v>
      </c>
    </row>
    <row r="5097" spans="1:10" hidden="1">
      <c r="A5097" s="10" t="s">
        <v>90</v>
      </c>
      <c r="B5097" s="10" t="s">
        <v>50</v>
      </c>
      <c r="C5097" s="10" t="s">
        <v>541</v>
      </c>
      <c r="D5097" s="10">
        <v>2031</v>
      </c>
      <c r="E5097" s="10" t="s">
        <v>90</v>
      </c>
      <c r="F5097" s="10">
        <v>5400</v>
      </c>
      <c r="G5097" s="10">
        <v>5400</v>
      </c>
      <c r="H5097" s="10" t="s">
        <v>291</v>
      </c>
      <c r="I5097" s="10" t="str">
        <f>_xlfn.XLOOKUP(E5097,Country_MZ[MARKET_NODE],Country_MZ[COUNTRY_NAME])</f>
        <v>GREAT BRITAIN</v>
      </c>
      <c r="J5097" s="10" t="str">
        <f>_xlfn.XLOOKUP(A5097,Country_MZ[MARKET_NODE],Country_MZ[COUNTRY_NAME])</f>
        <v>GREAT BRITAIN</v>
      </c>
    </row>
    <row r="5098" spans="1:10" hidden="1">
      <c r="A5098" s="10" t="s">
        <v>90</v>
      </c>
      <c r="B5098" s="10" t="s">
        <v>50</v>
      </c>
      <c r="C5098" s="10" t="s">
        <v>541</v>
      </c>
      <c r="D5098" s="10">
        <v>2032</v>
      </c>
      <c r="E5098" s="10" t="s">
        <v>50</v>
      </c>
      <c r="F5098" s="10">
        <v>4000</v>
      </c>
      <c r="G5098" s="10">
        <v>4000</v>
      </c>
      <c r="H5098" s="10" t="s">
        <v>291</v>
      </c>
      <c r="I5098" s="10" t="str">
        <f>_xlfn.XLOOKUP(E5098,Country_MZ[MARKET_NODE],Country_MZ[COUNTRY_NAME])</f>
        <v>FRANCE</v>
      </c>
      <c r="J5098" s="10" t="str">
        <f>_xlfn.XLOOKUP(A5098,Country_MZ[MARKET_NODE],Country_MZ[COUNTRY_NAME])</f>
        <v>GREAT BRITAIN</v>
      </c>
    </row>
    <row r="5099" spans="1:10" hidden="1">
      <c r="A5099" s="10" t="s">
        <v>90</v>
      </c>
      <c r="B5099" s="10" t="s">
        <v>50</v>
      </c>
      <c r="C5099" s="10" t="s">
        <v>541</v>
      </c>
      <c r="D5099" s="10">
        <v>2032</v>
      </c>
      <c r="E5099" s="10" t="s">
        <v>90</v>
      </c>
      <c r="F5099" s="10">
        <v>5400</v>
      </c>
      <c r="G5099" s="10">
        <v>5400</v>
      </c>
      <c r="H5099" s="10" t="s">
        <v>291</v>
      </c>
      <c r="I5099" s="10" t="str">
        <f>_xlfn.XLOOKUP(E5099,Country_MZ[MARKET_NODE],Country_MZ[COUNTRY_NAME])</f>
        <v>GREAT BRITAIN</v>
      </c>
      <c r="J5099" s="10" t="str">
        <f>_xlfn.XLOOKUP(A5099,Country_MZ[MARKET_NODE],Country_MZ[COUNTRY_NAME])</f>
        <v>GREAT BRITAIN</v>
      </c>
    </row>
    <row r="5100" spans="1:10" hidden="1">
      <c r="A5100" s="10" t="s">
        <v>90</v>
      </c>
      <c r="B5100" s="10" t="s">
        <v>50</v>
      </c>
      <c r="C5100" s="10" t="s">
        <v>541</v>
      </c>
      <c r="D5100" s="10">
        <v>2033</v>
      </c>
      <c r="E5100" s="10" t="s">
        <v>50</v>
      </c>
      <c r="F5100" s="10">
        <v>5250</v>
      </c>
      <c r="G5100" s="10">
        <v>5250</v>
      </c>
      <c r="H5100" s="10" t="s">
        <v>291</v>
      </c>
      <c r="I5100" s="10" t="str">
        <f>_xlfn.XLOOKUP(E5100,Country_MZ[MARKET_NODE],Country_MZ[COUNTRY_NAME])</f>
        <v>FRANCE</v>
      </c>
      <c r="J5100" s="10" t="str">
        <f>_xlfn.XLOOKUP(A5100,Country_MZ[MARKET_NODE],Country_MZ[COUNTRY_NAME])</f>
        <v>GREAT BRITAIN</v>
      </c>
    </row>
    <row r="5101" spans="1:10" hidden="1">
      <c r="A5101" s="10" t="s">
        <v>90</v>
      </c>
      <c r="B5101" s="10" t="s">
        <v>50</v>
      </c>
      <c r="C5101" s="10" t="s">
        <v>541</v>
      </c>
      <c r="D5101" s="10">
        <v>2033</v>
      </c>
      <c r="E5101" s="10" t="s">
        <v>90</v>
      </c>
      <c r="F5101" s="10">
        <v>5400</v>
      </c>
      <c r="G5101" s="10">
        <v>5400</v>
      </c>
      <c r="H5101" s="10" t="s">
        <v>291</v>
      </c>
      <c r="I5101" s="10" t="str">
        <f>_xlfn.XLOOKUP(E5101,Country_MZ[MARKET_NODE],Country_MZ[COUNTRY_NAME])</f>
        <v>GREAT BRITAIN</v>
      </c>
      <c r="J5101" s="10" t="str">
        <f>_xlfn.XLOOKUP(A5101,Country_MZ[MARKET_NODE],Country_MZ[COUNTRY_NAME])</f>
        <v>GREAT BRITAIN</v>
      </c>
    </row>
    <row r="5102" spans="1:10" hidden="1">
      <c r="A5102" s="10" t="s">
        <v>90</v>
      </c>
      <c r="B5102" s="10" t="s">
        <v>50</v>
      </c>
      <c r="C5102" s="10" t="s">
        <v>541</v>
      </c>
      <c r="D5102" s="10">
        <v>2034</v>
      </c>
      <c r="E5102" s="10" t="s">
        <v>50</v>
      </c>
      <c r="F5102" s="10">
        <v>5250</v>
      </c>
      <c r="G5102" s="10">
        <v>5250</v>
      </c>
      <c r="H5102" s="10" t="s">
        <v>291</v>
      </c>
      <c r="I5102" s="10" t="str">
        <f>_xlfn.XLOOKUP(E5102,Country_MZ[MARKET_NODE],Country_MZ[COUNTRY_NAME])</f>
        <v>FRANCE</v>
      </c>
      <c r="J5102" s="10" t="str">
        <f>_xlfn.XLOOKUP(A5102,Country_MZ[MARKET_NODE],Country_MZ[COUNTRY_NAME])</f>
        <v>GREAT BRITAIN</v>
      </c>
    </row>
    <row r="5103" spans="1:10" hidden="1">
      <c r="A5103" s="10" t="s">
        <v>90</v>
      </c>
      <c r="B5103" s="10" t="s">
        <v>50</v>
      </c>
      <c r="C5103" s="10" t="s">
        <v>541</v>
      </c>
      <c r="D5103" s="10">
        <v>2034</v>
      </c>
      <c r="E5103" s="10" t="s">
        <v>90</v>
      </c>
      <c r="F5103" s="10">
        <v>5400</v>
      </c>
      <c r="G5103" s="10">
        <v>5400</v>
      </c>
      <c r="H5103" s="10" t="s">
        <v>291</v>
      </c>
      <c r="I5103" s="10" t="str">
        <f>_xlfn.XLOOKUP(E5103,Country_MZ[MARKET_NODE],Country_MZ[COUNTRY_NAME])</f>
        <v>GREAT BRITAIN</v>
      </c>
      <c r="J5103" s="10" t="str">
        <f>_xlfn.XLOOKUP(A5103,Country_MZ[MARKET_NODE],Country_MZ[COUNTRY_NAME])</f>
        <v>GREAT BRITAIN</v>
      </c>
    </row>
    <row r="5104" spans="1:10" hidden="1">
      <c r="A5104" s="10" t="s">
        <v>90</v>
      </c>
      <c r="B5104" s="10" t="s">
        <v>50</v>
      </c>
      <c r="C5104" s="10" t="s">
        <v>541</v>
      </c>
      <c r="D5104" s="10">
        <v>2035</v>
      </c>
      <c r="E5104" s="10" t="s">
        <v>50</v>
      </c>
      <c r="F5104" s="10">
        <v>5250</v>
      </c>
      <c r="G5104" s="10">
        <v>5250</v>
      </c>
      <c r="H5104" s="10" t="s">
        <v>291</v>
      </c>
      <c r="I5104" s="10" t="str">
        <f>_xlfn.XLOOKUP(E5104,Country_MZ[MARKET_NODE],Country_MZ[COUNTRY_NAME])</f>
        <v>FRANCE</v>
      </c>
      <c r="J5104" s="10" t="str">
        <f>_xlfn.XLOOKUP(A5104,Country_MZ[MARKET_NODE],Country_MZ[COUNTRY_NAME])</f>
        <v>GREAT BRITAIN</v>
      </c>
    </row>
    <row r="5105" spans="1:10" hidden="1">
      <c r="A5105" s="10" t="s">
        <v>90</v>
      </c>
      <c r="B5105" s="10" t="s">
        <v>50</v>
      </c>
      <c r="C5105" s="10" t="s">
        <v>541</v>
      </c>
      <c r="D5105" s="10">
        <v>2035</v>
      </c>
      <c r="E5105" s="10" t="s">
        <v>90</v>
      </c>
      <c r="F5105" s="10">
        <v>6800</v>
      </c>
      <c r="G5105" s="10">
        <v>6800</v>
      </c>
      <c r="H5105" s="10" t="s">
        <v>291</v>
      </c>
      <c r="I5105" s="10" t="str">
        <f>_xlfn.XLOOKUP(E5105,Country_MZ[MARKET_NODE],Country_MZ[COUNTRY_NAME])</f>
        <v>GREAT BRITAIN</v>
      </c>
      <c r="J5105" s="10" t="str">
        <f>_xlfn.XLOOKUP(A5105,Country_MZ[MARKET_NODE],Country_MZ[COUNTRY_NAME])</f>
        <v>GREAT BRITAIN</v>
      </c>
    </row>
    <row r="5106" spans="1:10" hidden="1">
      <c r="A5106" s="10" t="s">
        <v>90</v>
      </c>
      <c r="B5106" s="10" t="s">
        <v>55</v>
      </c>
      <c r="C5106" s="10" t="s">
        <v>542</v>
      </c>
      <c r="D5106" s="10">
        <v>2025</v>
      </c>
      <c r="E5106" s="10" t="s">
        <v>55</v>
      </c>
      <c r="F5106" s="10">
        <v>1000</v>
      </c>
      <c r="G5106" s="10">
        <v>1000</v>
      </c>
      <c r="H5106" s="10" t="s">
        <v>291</v>
      </c>
      <c r="I5106" s="10" t="str">
        <f>_xlfn.XLOOKUP(E5106,Country_MZ[MARKET_NODE],Country_MZ[COUNTRY_NAME])</f>
        <v>IRELAND</v>
      </c>
      <c r="J5106" s="10" t="str">
        <f>_xlfn.XLOOKUP(A5106,Country_MZ[MARKET_NODE],Country_MZ[COUNTRY_NAME])</f>
        <v>GREAT BRITAIN</v>
      </c>
    </row>
    <row r="5107" spans="1:10" hidden="1">
      <c r="A5107" s="10" t="s">
        <v>90</v>
      </c>
      <c r="B5107" s="10" t="s">
        <v>55</v>
      </c>
      <c r="C5107" s="10" t="s">
        <v>542</v>
      </c>
      <c r="D5107" s="10">
        <v>2025</v>
      </c>
      <c r="E5107" s="10" t="s">
        <v>90</v>
      </c>
      <c r="F5107" s="10">
        <v>1000</v>
      </c>
      <c r="G5107" s="10">
        <v>1000</v>
      </c>
      <c r="H5107" s="10" t="s">
        <v>291</v>
      </c>
      <c r="I5107" s="10" t="str">
        <f>_xlfn.XLOOKUP(E5107,Country_MZ[MARKET_NODE],Country_MZ[COUNTRY_NAME])</f>
        <v>GREAT BRITAIN</v>
      </c>
      <c r="J5107" s="10" t="str">
        <f>_xlfn.XLOOKUP(A5107,Country_MZ[MARKET_NODE],Country_MZ[COUNTRY_NAME])</f>
        <v>GREAT BRITAIN</v>
      </c>
    </row>
    <row r="5108" spans="1:10" hidden="1">
      <c r="A5108" s="10" t="s">
        <v>90</v>
      </c>
      <c r="B5108" s="10" t="s">
        <v>55</v>
      </c>
      <c r="C5108" s="10" t="s">
        <v>542</v>
      </c>
      <c r="D5108" s="10">
        <v>2026</v>
      </c>
      <c r="E5108" s="10" t="s">
        <v>55</v>
      </c>
      <c r="F5108" s="10">
        <v>1000</v>
      </c>
      <c r="G5108" s="10">
        <v>1000</v>
      </c>
      <c r="H5108" s="10" t="s">
        <v>291</v>
      </c>
      <c r="I5108" s="10" t="str">
        <f>_xlfn.XLOOKUP(E5108,Country_MZ[MARKET_NODE],Country_MZ[COUNTRY_NAME])</f>
        <v>IRELAND</v>
      </c>
      <c r="J5108" s="10" t="str">
        <f>_xlfn.XLOOKUP(A5108,Country_MZ[MARKET_NODE],Country_MZ[COUNTRY_NAME])</f>
        <v>GREAT BRITAIN</v>
      </c>
    </row>
    <row r="5109" spans="1:10" hidden="1">
      <c r="A5109" s="10" t="s">
        <v>90</v>
      </c>
      <c r="B5109" s="10" t="s">
        <v>55</v>
      </c>
      <c r="C5109" s="10" t="s">
        <v>542</v>
      </c>
      <c r="D5109" s="10">
        <v>2026</v>
      </c>
      <c r="E5109" s="10" t="s">
        <v>90</v>
      </c>
      <c r="F5109" s="10">
        <v>1000</v>
      </c>
      <c r="G5109" s="10">
        <v>1000</v>
      </c>
      <c r="H5109" s="10" t="s">
        <v>291</v>
      </c>
      <c r="I5109" s="10" t="str">
        <f>_xlfn.XLOOKUP(E5109,Country_MZ[MARKET_NODE],Country_MZ[COUNTRY_NAME])</f>
        <v>GREAT BRITAIN</v>
      </c>
      <c r="J5109" s="10" t="str">
        <f>_xlfn.XLOOKUP(A5109,Country_MZ[MARKET_NODE],Country_MZ[COUNTRY_NAME])</f>
        <v>GREAT BRITAIN</v>
      </c>
    </row>
    <row r="5110" spans="1:10" hidden="1">
      <c r="A5110" s="10" t="s">
        <v>90</v>
      </c>
      <c r="B5110" s="10" t="s">
        <v>55</v>
      </c>
      <c r="C5110" s="10" t="s">
        <v>542</v>
      </c>
      <c r="D5110" s="10">
        <v>2027</v>
      </c>
      <c r="E5110" s="10" t="s">
        <v>55</v>
      </c>
      <c r="F5110" s="10">
        <v>1000</v>
      </c>
      <c r="G5110" s="10">
        <v>1000</v>
      </c>
      <c r="H5110" s="10" t="s">
        <v>291</v>
      </c>
      <c r="I5110" s="10" t="str">
        <f>_xlfn.XLOOKUP(E5110,Country_MZ[MARKET_NODE],Country_MZ[COUNTRY_NAME])</f>
        <v>IRELAND</v>
      </c>
      <c r="J5110" s="10" t="str">
        <f>_xlfn.XLOOKUP(A5110,Country_MZ[MARKET_NODE],Country_MZ[COUNTRY_NAME])</f>
        <v>GREAT BRITAIN</v>
      </c>
    </row>
    <row r="5111" spans="1:10" hidden="1">
      <c r="A5111" s="10" t="s">
        <v>90</v>
      </c>
      <c r="B5111" s="10" t="s">
        <v>55</v>
      </c>
      <c r="C5111" s="10" t="s">
        <v>542</v>
      </c>
      <c r="D5111" s="10">
        <v>2027</v>
      </c>
      <c r="E5111" s="10" t="s">
        <v>90</v>
      </c>
      <c r="F5111" s="10">
        <v>1000</v>
      </c>
      <c r="G5111" s="10">
        <v>1000</v>
      </c>
      <c r="H5111" s="10" t="s">
        <v>291</v>
      </c>
      <c r="I5111" s="10" t="str">
        <f>_xlfn.XLOOKUP(E5111,Country_MZ[MARKET_NODE],Country_MZ[COUNTRY_NAME])</f>
        <v>GREAT BRITAIN</v>
      </c>
      <c r="J5111" s="10" t="str">
        <f>_xlfn.XLOOKUP(A5111,Country_MZ[MARKET_NODE],Country_MZ[COUNTRY_NAME])</f>
        <v>GREAT BRITAIN</v>
      </c>
    </row>
    <row r="5112" spans="1:10" hidden="1">
      <c r="A5112" s="10" t="s">
        <v>90</v>
      </c>
      <c r="B5112" s="10" t="s">
        <v>55</v>
      </c>
      <c r="C5112" s="10" t="s">
        <v>542</v>
      </c>
      <c r="D5112" s="10">
        <v>2028</v>
      </c>
      <c r="E5112" s="10" t="s">
        <v>55</v>
      </c>
      <c r="F5112" s="10">
        <v>1000</v>
      </c>
      <c r="G5112" s="10">
        <v>1000</v>
      </c>
      <c r="H5112" s="10" t="s">
        <v>291</v>
      </c>
      <c r="I5112" s="10" t="str">
        <f>_xlfn.XLOOKUP(E5112,Country_MZ[MARKET_NODE],Country_MZ[COUNTRY_NAME])</f>
        <v>IRELAND</v>
      </c>
      <c r="J5112" s="10" t="str">
        <f>_xlfn.XLOOKUP(A5112,Country_MZ[MARKET_NODE],Country_MZ[COUNTRY_NAME])</f>
        <v>GREAT BRITAIN</v>
      </c>
    </row>
    <row r="5113" spans="1:10" hidden="1">
      <c r="A5113" s="10" t="s">
        <v>90</v>
      </c>
      <c r="B5113" s="10" t="s">
        <v>55</v>
      </c>
      <c r="C5113" s="10" t="s">
        <v>542</v>
      </c>
      <c r="D5113" s="10">
        <v>2028</v>
      </c>
      <c r="E5113" s="10" t="s">
        <v>90</v>
      </c>
      <c r="F5113" s="10">
        <v>1000</v>
      </c>
      <c r="G5113" s="10">
        <v>1000</v>
      </c>
      <c r="H5113" s="10" t="s">
        <v>291</v>
      </c>
      <c r="I5113" s="10" t="str">
        <f>_xlfn.XLOOKUP(E5113,Country_MZ[MARKET_NODE],Country_MZ[COUNTRY_NAME])</f>
        <v>GREAT BRITAIN</v>
      </c>
      <c r="J5113" s="10" t="str">
        <f>_xlfn.XLOOKUP(A5113,Country_MZ[MARKET_NODE],Country_MZ[COUNTRY_NAME])</f>
        <v>GREAT BRITAIN</v>
      </c>
    </row>
    <row r="5114" spans="1:10" hidden="1">
      <c r="A5114" s="10" t="s">
        <v>90</v>
      </c>
      <c r="B5114" s="10" t="s">
        <v>55</v>
      </c>
      <c r="C5114" s="10" t="s">
        <v>542</v>
      </c>
      <c r="D5114" s="10">
        <v>2029</v>
      </c>
      <c r="E5114" s="10" t="s">
        <v>55</v>
      </c>
      <c r="F5114" s="10">
        <v>1000</v>
      </c>
      <c r="G5114" s="10">
        <v>1000</v>
      </c>
      <c r="H5114" s="10" t="s">
        <v>291</v>
      </c>
      <c r="I5114" s="10" t="str">
        <f>_xlfn.XLOOKUP(E5114,Country_MZ[MARKET_NODE],Country_MZ[COUNTRY_NAME])</f>
        <v>IRELAND</v>
      </c>
      <c r="J5114" s="10" t="str">
        <f>_xlfn.XLOOKUP(A5114,Country_MZ[MARKET_NODE],Country_MZ[COUNTRY_NAME])</f>
        <v>GREAT BRITAIN</v>
      </c>
    </row>
    <row r="5115" spans="1:10" hidden="1">
      <c r="A5115" s="10" t="s">
        <v>90</v>
      </c>
      <c r="B5115" s="10" t="s">
        <v>55</v>
      </c>
      <c r="C5115" s="10" t="s">
        <v>542</v>
      </c>
      <c r="D5115" s="10">
        <v>2029</v>
      </c>
      <c r="E5115" s="10" t="s">
        <v>90</v>
      </c>
      <c r="F5115" s="10">
        <v>1000</v>
      </c>
      <c r="G5115" s="10">
        <v>1000</v>
      </c>
      <c r="H5115" s="10" t="s">
        <v>291</v>
      </c>
      <c r="I5115" s="10" t="str">
        <f>_xlfn.XLOOKUP(E5115,Country_MZ[MARKET_NODE],Country_MZ[COUNTRY_NAME])</f>
        <v>GREAT BRITAIN</v>
      </c>
      <c r="J5115" s="10" t="str">
        <f>_xlfn.XLOOKUP(A5115,Country_MZ[MARKET_NODE],Country_MZ[COUNTRY_NAME])</f>
        <v>GREAT BRITAIN</v>
      </c>
    </row>
    <row r="5116" spans="1:10" hidden="1">
      <c r="A5116" s="10" t="s">
        <v>90</v>
      </c>
      <c r="B5116" s="10" t="s">
        <v>55</v>
      </c>
      <c r="C5116" s="10" t="s">
        <v>542</v>
      </c>
      <c r="D5116" s="10">
        <v>2030</v>
      </c>
      <c r="E5116" s="10" t="s">
        <v>55</v>
      </c>
      <c r="F5116" s="10">
        <v>1000</v>
      </c>
      <c r="G5116" s="10">
        <v>1000</v>
      </c>
      <c r="H5116" s="10" t="s">
        <v>291</v>
      </c>
      <c r="I5116" s="10" t="str">
        <f>_xlfn.XLOOKUP(E5116,Country_MZ[MARKET_NODE],Country_MZ[COUNTRY_NAME])</f>
        <v>IRELAND</v>
      </c>
      <c r="J5116" s="10" t="str">
        <f>_xlfn.XLOOKUP(A5116,Country_MZ[MARKET_NODE],Country_MZ[COUNTRY_NAME])</f>
        <v>GREAT BRITAIN</v>
      </c>
    </row>
    <row r="5117" spans="1:10" hidden="1">
      <c r="A5117" s="10" t="s">
        <v>90</v>
      </c>
      <c r="B5117" s="10" t="s">
        <v>55</v>
      </c>
      <c r="C5117" s="10" t="s">
        <v>542</v>
      </c>
      <c r="D5117" s="10">
        <v>2030</v>
      </c>
      <c r="E5117" s="10" t="s">
        <v>90</v>
      </c>
      <c r="F5117" s="10">
        <v>1000</v>
      </c>
      <c r="G5117" s="10">
        <v>1000</v>
      </c>
      <c r="H5117" s="10" t="s">
        <v>291</v>
      </c>
      <c r="I5117" s="10" t="str">
        <f>_xlfn.XLOOKUP(E5117,Country_MZ[MARKET_NODE],Country_MZ[COUNTRY_NAME])</f>
        <v>GREAT BRITAIN</v>
      </c>
      <c r="J5117" s="10" t="str">
        <f>_xlfn.XLOOKUP(A5117,Country_MZ[MARKET_NODE],Country_MZ[COUNTRY_NAME])</f>
        <v>GREAT BRITAIN</v>
      </c>
    </row>
    <row r="5118" spans="1:10" hidden="1">
      <c r="A5118" s="10" t="s">
        <v>90</v>
      </c>
      <c r="B5118" s="10" t="s">
        <v>55</v>
      </c>
      <c r="C5118" s="10" t="s">
        <v>542</v>
      </c>
      <c r="D5118" s="10">
        <v>2031</v>
      </c>
      <c r="E5118" s="10" t="s">
        <v>55</v>
      </c>
      <c r="F5118" s="10">
        <v>1000</v>
      </c>
      <c r="G5118" s="10">
        <v>1000</v>
      </c>
      <c r="H5118" s="10" t="s">
        <v>291</v>
      </c>
      <c r="I5118" s="10" t="str">
        <f>_xlfn.XLOOKUP(E5118,Country_MZ[MARKET_NODE],Country_MZ[COUNTRY_NAME])</f>
        <v>IRELAND</v>
      </c>
      <c r="J5118" s="10" t="str">
        <f>_xlfn.XLOOKUP(A5118,Country_MZ[MARKET_NODE],Country_MZ[COUNTRY_NAME])</f>
        <v>GREAT BRITAIN</v>
      </c>
    </row>
    <row r="5119" spans="1:10" hidden="1">
      <c r="A5119" s="10" t="s">
        <v>90</v>
      </c>
      <c r="B5119" s="10" t="s">
        <v>55</v>
      </c>
      <c r="C5119" s="10" t="s">
        <v>542</v>
      </c>
      <c r="D5119" s="10">
        <v>2031</v>
      </c>
      <c r="E5119" s="10" t="s">
        <v>90</v>
      </c>
      <c r="F5119" s="10">
        <v>1000</v>
      </c>
      <c r="G5119" s="10">
        <v>1000</v>
      </c>
      <c r="H5119" s="10" t="s">
        <v>291</v>
      </c>
      <c r="I5119" s="10" t="str">
        <f>_xlfn.XLOOKUP(E5119,Country_MZ[MARKET_NODE],Country_MZ[COUNTRY_NAME])</f>
        <v>GREAT BRITAIN</v>
      </c>
      <c r="J5119" s="10" t="str">
        <f>_xlfn.XLOOKUP(A5119,Country_MZ[MARKET_NODE],Country_MZ[COUNTRY_NAME])</f>
        <v>GREAT BRITAIN</v>
      </c>
    </row>
    <row r="5120" spans="1:10" hidden="1">
      <c r="A5120" s="10" t="s">
        <v>90</v>
      </c>
      <c r="B5120" s="10" t="s">
        <v>55</v>
      </c>
      <c r="C5120" s="10" t="s">
        <v>542</v>
      </c>
      <c r="D5120" s="10">
        <v>2032</v>
      </c>
      <c r="E5120" s="10" t="s">
        <v>55</v>
      </c>
      <c r="F5120" s="10">
        <v>1000</v>
      </c>
      <c r="G5120" s="10">
        <v>1000</v>
      </c>
      <c r="H5120" s="10" t="s">
        <v>291</v>
      </c>
      <c r="I5120" s="10" t="str">
        <f>_xlfn.XLOOKUP(E5120,Country_MZ[MARKET_NODE],Country_MZ[COUNTRY_NAME])</f>
        <v>IRELAND</v>
      </c>
      <c r="J5120" s="10" t="str">
        <f>_xlfn.XLOOKUP(A5120,Country_MZ[MARKET_NODE],Country_MZ[COUNTRY_NAME])</f>
        <v>GREAT BRITAIN</v>
      </c>
    </row>
    <row r="5121" spans="1:10" hidden="1">
      <c r="A5121" s="10" t="s">
        <v>90</v>
      </c>
      <c r="B5121" s="10" t="s">
        <v>55</v>
      </c>
      <c r="C5121" s="10" t="s">
        <v>542</v>
      </c>
      <c r="D5121" s="10">
        <v>2032</v>
      </c>
      <c r="E5121" s="10" t="s">
        <v>90</v>
      </c>
      <c r="F5121" s="10">
        <v>1000</v>
      </c>
      <c r="G5121" s="10">
        <v>1000</v>
      </c>
      <c r="H5121" s="10" t="s">
        <v>291</v>
      </c>
      <c r="I5121" s="10" t="str">
        <f>_xlfn.XLOOKUP(E5121,Country_MZ[MARKET_NODE],Country_MZ[COUNTRY_NAME])</f>
        <v>GREAT BRITAIN</v>
      </c>
      <c r="J5121" s="10" t="str">
        <f>_xlfn.XLOOKUP(A5121,Country_MZ[MARKET_NODE],Country_MZ[COUNTRY_NAME])</f>
        <v>GREAT BRITAIN</v>
      </c>
    </row>
    <row r="5122" spans="1:10" hidden="1">
      <c r="A5122" s="10" t="s">
        <v>90</v>
      </c>
      <c r="B5122" s="10" t="s">
        <v>55</v>
      </c>
      <c r="C5122" s="10" t="s">
        <v>542</v>
      </c>
      <c r="D5122" s="10">
        <v>2033</v>
      </c>
      <c r="E5122" s="10" t="s">
        <v>55</v>
      </c>
      <c r="F5122" s="10">
        <v>1000</v>
      </c>
      <c r="G5122" s="10">
        <v>1000</v>
      </c>
      <c r="H5122" s="10" t="s">
        <v>291</v>
      </c>
      <c r="I5122" s="10" t="str">
        <f>_xlfn.XLOOKUP(E5122,Country_MZ[MARKET_NODE],Country_MZ[COUNTRY_NAME])</f>
        <v>IRELAND</v>
      </c>
      <c r="J5122" s="10" t="str">
        <f>_xlfn.XLOOKUP(A5122,Country_MZ[MARKET_NODE],Country_MZ[COUNTRY_NAME])</f>
        <v>GREAT BRITAIN</v>
      </c>
    </row>
    <row r="5123" spans="1:10" hidden="1">
      <c r="A5123" s="10" t="s">
        <v>90</v>
      </c>
      <c r="B5123" s="10" t="s">
        <v>55</v>
      </c>
      <c r="C5123" s="10" t="s">
        <v>542</v>
      </c>
      <c r="D5123" s="10">
        <v>2033</v>
      </c>
      <c r="E5123" s="10" t="s">
        <v>90</v>
      </c>
      <c r="F5123" s="10">
        <v>1000</v>
      </c>
      <c r="G5123" s="10">
        <v>1000</v>
      </c>
      <c r="H5123" s="10" t="s">
        <v>291</v>
      </c>
      <c r="I5123" s="10" t="str">
        <f>_xlfn.XLOOKUP(E5123,Country_MZ[MARKET_NODE],Country_MZ[COUNTRY_NAME])</f>
        <v>GREAT BRITAIN</v>
      </c>
      <c r="J5123" s="10" t="str">
        <f>_xlfn.XLOOKUP(A5123,Country_MZ[MARKET_NODE],Country_MZ[COUNTRY_NAME])</f>
        <v>GREAT BRITAIN</v>
      </c>
    </row>
    <row r="5124" spans="1:10" hidden="1">
      <c r="A5124" s="10" t="s">
        <v>90</v>
      </c>
      <c r="B5124" s="10" t="s">
        <v>55</v>
      </c>
      <c r="C5124" s="10" t="s">
        <v>542</v>
      </c>
      <c r="D5124" s="10">
        <v>2034</v>
      </c>
      <c r="E5124" s="10" t="s">
        <v>55</v>
      </c>
      <c r="F5124" s="10">
        <v>1000</v>
      </c>
      <c r="G5124" s="10">
        <v>1000</v>
      </c>
      <c r="H5124" s="10" t="s">
        <v>291</v>
      </c>
      <c r="I5124" s="10" t="str">
        <f>_xlfn.XLOOKUP(E5124,Country_MZ[MARKET_NODE],Country_MZ[COUNTRY_NAME])</f>
        <v>IRELAND</v>
      </c>
      <c r="J5124" s="10" t="str">
        <f>_xlfn.XLOOKUP(A5124,Country_MZ[MARKET_NODE],Country_MZ[COUNTRY_NAME])</f>
        <v>GREAT BRITAIN</v>
      </c>
    </row>
    <row r="5125" spans="1:10" hidden="1">
      <c r="A5125" s="10" t="s">
        <v>90</v>
      </c>
      <c r="B5125" s="10" t="s">
        <v>55</v>
      </c>
      <c r="C5125" s="10" t="s">
        <v>542</v>
      </c>
      <c r="D5125" s="10">
        <v>2034</v>
      </c>
      <c r="E5125" s="10" t="s">
        <v>90</v>
      </c>
      <c r="F5125" s="10">
        <v>1750</v>
      </c>
      <c r="G5125" s="10">
        <v>1750</v>
      </c>
      <c r="H5125" s="10" t="s">
        <v>291</v>
      </c>
      <c r="I5125" s="10" t="str">
        <f>_xlfn.XLOOKUP(E5125,Country_MZ[MARKET_NODE],Country_MZ[COUNTRY_NAME])</f>
        <v>GREAT BRITAIN</v>
      </c>
      <c r="J5125" s="10" t="str">
        <f>_xlfn.XLOOKUP(A5125,Country_MZ[MARKET_NODE],Country_MZ[COUNTRY_NAME])</f>
        <v>GREAT BRITAIN</v>
      </c>
    </row>
    <row r="5126" spans="1:10" hidden="1">
      <c r="A5126" s="10" t="s">
        <v>90</v>
      </c>
      <c r="B5126" s="10" t="s">
        <v>55</v>
      </c>
      <c r="C5126" s="10" t="s">
        <v>542</v>
      </c>
      <c r="D5126" s="10">
        <v>2035</v>
      </c>
      <c r="E5126" s="10" t="s">
        <v>55</v>
      </c>
      <c r="F5126" s="10">
        <v>1000</v>
      </c>
      <c r="G5126" s="10">
        <v>1000</v>
      </c>
      <c r="H5126" s="10" t="s">
        <v>291</v>
      </c>
      <c r="I5126" s="10" t="str">
        <f>_xlfn.XLOOKUP(E5126,Country_MZ[MARKET_NODE],Country_MZ[COUNTRY_NAME])</f>
        <v>IRELAND</v>
      </c>
      <c r="J5126" s="10" t="str">
        <f>_xlfn.XLOOKUP(A5126,Country_MZ[MARKET_NODE],Country_MZ[COUNTRY_NAME])</f>
        <v>GREAT BRITAIN</v>
      </c>
    </row>
    <row r="5127" spans="1:10" hidden="1">
      <c r="A5127" s="10" t="s">
        <v>90</v>
      </c>
      <c r="B5127" s="10" t="s">
        <v>55</v>
      </c>
      <c r="C5127" s="10" t="s">
        <v>542</v>
      </c>
      <c r="D5127" s="10">
        <v>2035</v>
      </c>
      <c r="E5127" s="10" t="s">
        <v>90</v>
      </c>
      <c r="F5127" s="10">
        <v>1750</v>
      </c>
      <c r="G5127" s="10">
        <v>1750</v>
      </c>
      <c r="H5127" s="10" t="s">
        <v>291</v>
      </c>
      <c r="I5127" s="10" t="str">
        <f>_xlfn.XLOOKUP(E5127,Country_MZ[MARKET_NODE],Country_MZ[COUNTRY_NAME])</f>
        <v>GREAT BRITAIN</v>
      </c>
      <c r="J5127" s="10" t="str">
        <f>_xlfn.XLOOKUP(A5127,Country_MZ[MARKET_NODE],Country_MZ[COUNTRY_NAME])</f>
        <v>GREAT BRITAIN</v>
      </c>
    </row>
    <row r="5128" spans="1:10" hidden="1">
      <c r="A5128" s="10" t="s">
        <v>90</v>
      </c>
      <c r="B5128" s="10" t="s">
        <v>71</v>
      </c>
      <c r="C5128" s="10" t="s">
        <v>543</v>
      </c>
      <c r="D5128" s="10">
        <v>2025</v>
      </c>
      <c r="E5128" s="10" t="s">
        <v>71</v>
      </c>
      <c r="F5128" s="10">
        <v>1000</v>
      </c>
      <c r="G5128" s="10">
        <v>1000</v>
      </c>
      <c r="H5128" s="10" t="s">
        <v>291</v>
      </c>
      <c r="I5128" s="10" t="str">
        <f>_xlfn.XLOOKUP(E5128,Country_MZ[MARKET_NODE],Country_MZ[COUNTRY_NAME])</f>
        <v>NETHERLANDS</v>
      </c>
      <c r="J5128" s="10" t="str">
        <f>_xlfn.XLOOKUP(A5128,Country_MZ[MARKET_NODE],Country_MZ[COUNTRY_NAME])</f>
        <v>GREAT BRITAIN</v>
      </c>
    </row>
    <row r="5129" spans="1:10" hidden="1">
      <c r="A5129" s="10" t="s">
        <v>90</v>
      </c>
      <c r="B5129" s="10" t="s">
        <v>71</v>
      </c>
      <c r="C5129" s="10" t="s">
        <v>543</v>
      </c>
      <c r="D5129" s="10">
        <v>2025</v>
      </c>
      <c r="E5129" s="10" t="s">
        <v>90</v>
      </c>
      <c r="F5129" s="10">
        <v>1000</v>
      </c>
      <c r="G5129" s="10">
        <v>1000</v>
      </c>
      <c r="H5129" s="10" t="s">
        <v>291</v>
      </c>
      <c r="I5129" s="10" t="str">
        <f>_xlfn.XLOOKUP(E5129,Country_MZ[MARKET_NODE],Country_MZ[COUNTRY_NAME])</f>
        <v>GREAT BRITAIN</v>
      </c>
      <c r="J5129" s="10" t="str">
        <f>_xlfn.XLOOKUP(A5129,Country_MZ[MARKET_NODE],Country_MZ[COUNTRY_NAME])</f>
        <v>GREAT BRITAIN</v>
      </c>
    </row>
    <row r="5130" spans="1:10" hidden="1">
      <c r="A5130" s="10" t="s">
        <v>90</v>
      </c>
      <c r="B5130" s="10" t="s">
        <v>71</v>
      </c>
      <c r="C5130" s="10" t="s">
        <v>543</v>
      </c>
      <c r="D5130" s="10">
        <v>2026</v>
      </c>
      <c r="E5130" s="10" t="s">
        <v>71</v>
      </c>
      <c r="F5130" s="10">
        <v>1000</v>
      </c>
      <c r="G5130" s="10">
        <v>1000</v>
      </c>
      <c r="H5130" s="10" t="s">
        <v>291</v>
      </c>
      <c r="I5130" s="10" t="str">
        <f>_xlfn.XLOOKUP(E5130,Country_MZ[MARKET_NODE],Country_MZ[COUNTRY_NAME])</f>
        <v>NETHERLANDS</v>
      </c>
      <c r="J5130" s="10" t="str">
        <f>_xlfn.XLOOKUP(A5130,Country_MZ[MARKET_NODE],Country_MZ[COUNTRY_NAME])</f>
        <v>GREAT BRITAIN</v>
      </c>
    </row>
    <row r="5131" spans="1:10" hidden="1">
      <c r="A5131" s="10" t="s">
        <v>90</v>
      </c>
      <c r="B5131" s="10" t="s">
        <v>71</v>
      </c>
      <c r="C5131" s="10" t="s">
        <v>543</v>
      </c>
      <c r="D5131" s="10">
        <v>2026</v>
      </c>
      <c r="E5131" s="10" t="s">
        <v>90</v>
      </c>
      <c r="F5131" s="10">
        <v>1000</v>
      </c>
      <c r="G5131" s="10">
        <v>1000</v>
      </c>
      <c r="H5131" s="10" t="s">
        <v>291</v>
      </c>
      <c r="I5131" s="10" t="str">
        <f>_xlfn.XLOOKUP(E5131,Country_MZ[MARKET_NODE],Country_MZ[COUNTRY_NAME])</f>
        <v>GREAT BRITAIN</v>
      </c>
      <c r="J5131" s="10" t="str">
        <f>_xlfn.XLOOKUP(A5131,Country_MZ[MARKET_NODE],Country_MZ[COUNTRY_NAME])</f>
        <v>GREAT BRITAIN</v>
      </c>
    </row>
    <row r="5132" spans="1:10" hidden="1">
      <c r="A5132" s="10" t="s">
        <v>90</v>
      </c>
      <c r="B5132" s="10" t="s">
        <v>71</v>
      </c>
      <c r="C5132" s="10" t="s">
        <v>543</v>
      </c>
      <c r="D5132" s="10">
        <v>2027</v>
      </c>
      <c r="E5132" s="10" t="s">
        <v>71</v>
      </c>
      <c r="F5132" s="10">
        <v>1000</v>
      </c>
      <c r="G5132" s="10">
        <v>1000</v>
      </c>
      <c r="H5132" s="10" t="s">
        <v>291</v>
      </c>
      <c r="I5132" s="10" t="str">
        <f>_xlfn.XLOOKUP(E5132,Country_MZ[MARKET_NODE],Country_MZ[COUNTRY_NAME])</f>
        <v>NETHERLANDS</v>
      </c>
      <c r="J5132" s="10" t="str">
        <f>_xlfn.XLOOKUP(A5132,Country_MZ[MARKET_NODE],Country_MZ[COUNTRY_NAME])</f>
        <v>GREAT BRITAIN</v>
      </c>
    </row>
    <row r="5133" spans="1:10" hidden="1">
      <c r="A5133" s="10" t="s">
        <v>90</v>
      </c>
      <c r="B5133" s="10" t="s">
        <v>71</v>
      </c>
      <c r="C5133" s="10" t="s">
        <v>543</v>
      </c>
      <c r="D5133" s="10">
        <v>2027</v>
      </c>
      <c r="E5133" s="10" t="s">
        <v>90</v>
      </c>
      <c r="F5133" s="10">
        <v>1000</v>
      </c>
      <c r="G5133" s="10">
        <v>1000</v>
      </c>
      <c r="H5133" s="10" t="s">
        <v>291</v>
      </c>
      <c r="I5133" s="10" t="str">
        <f>_xlfn.XLOOKUP(E5133,Country_MZ[MARKET_NODE],Country_MZ[COUNTRY_NAME])</f>
        <v>GREAT BRITAIN</v>
      </c>
      <c r="J5133" s="10" t="str">
        <f>_xlfn.XLOOKUP(A5133,Country_MZ[MARKET_NODE],Country_MZ[COUNTRY_NAME])</f>
        <v>GREAT BRITAIN</v>
      </c>
    </row>
    <row r="5134" spans="1:10" hidden="1">
      <c r="A5134" s="10" t="s">
        <v>90</v>
      </c>
      <c r="B5134" s="10" t="s">
        <v>71</v>
      </c>
      <c r="C5134" s="10" t="s">
        <v>543</v>
      </c>
      <c r="D5134" s="10">
        <v>2028</v>
      </c>
      <c r="E5134" s="10" t="s">
        <v>71</v>
      </c>
      <c r="F5134" s="10">
        <v>1000</v>
      </c>
      <c r="G5134" s="10">
        <v>1000</v>
      </c>
      <c r="H5134" s="10" t="s">
        <v>291</v>
      </c>
      <c r="I5134" s="10" t="str">
        <f>_xlfn.XLOOKUP(E5134,Country_MZ[MARKET_NODE],Country_MZ[COUNTRY_NAME])</f>
        <v>NETHERLANDS</v>
      </c>
      <c r="J5134" s="10" t="str">
        <f>_xlfn.XLOOKUP(A5134,Country_MZ[MARKET_NODE],Country_MZ[COUNTRY_NAME])</f>
        <v>GREAT BRITAIN</v>
      </c>
    </row>
    <row r="5135" spans="1:10" hidden="1">
      <c r="A5135" s="10" t="s">
        <v>90</v>
      </c>
      <c r="B5135" s="10" t="s">
        <v>71</v>
      </c>
      <c r="C5135" s="10" t="s">
        <v>543</v>
      </c>
      <c r="D5135" s="10">
        <v>2028</v>
      </c>
      <c r="E5135" s="10" t="s">
        <v>90</v>
      </c>
      <c r="F5135" s="10">
        <v>1000</v>
      </c>
      <c r="G5135" s="10">
        <v>1000</v>
      </c>
      <c r="H5135" s="10" t="s">
        <v>291</v>
      </c>
      <c r="I5135" s="10" t="str">
        <f>_xlfn.XLOOKUP(E5135,Country_MZ[MARKET_NODE],Country_MZ[COUNTRY_NAME])</f>
        <v>GREAT BRITAIN</v>
      </c>
      <c r="J5135" s="10" t="str">
        <f>_xlfn.XLOOKUP(A5135,Country_MZ[MARKET_NODE],Country_MZ[COUNTRY_NAME])</f>
        <v>GREAT BRITAIN</v>
      </c>
    </row>
    <row r="5136" spans="1:10" hidden="1">
      <c r="A5136" s="10" t="s">
        <v>90</v>
      </c>
      <c r="B5136" s="10" t="s">
        <v>71</v>
      </c>
      <c r="C5136" s="10" t="s">
        <v>543</v>
      </c>
      <c r="D5136" s="10">
        <v>2029</v>
      </c>
      <c r="E5136" s="10" t="s">
        <v>71</v>
      </c>
      <c r="F5136" s="10">
        <v>1000</v>
      </c>
      <c r="G5136" s="10">
        <v>1000</v>
      </c>
      <c r="H5136" s="10" t="s">
        <v>291</v>
      </c>
      <c r="I5136" s="10" t="str">
        <f>_xlfn.XLOOKUP(E5136,Country_MZ[MARKET_NODE],Country_MZ[COUNTRY_NAME])</f>
        <v>NETHERLANDS</v>
      </c>
      <c r="J5136" s="10" t="str">
        <f>_xlfn.XLOOKUP(A5136,Country_MZ[MARKET_NODE],Country_MZ[COUNTRY_NAME])</f>
        <v>GREAT BRITAIN</v>
      </c>
    </row>
    <row r="5137" spans="1:10" hidden="1">
      <c r="A5137" s="10" t="s">
        <v>90</v>
      </c>
      <c r="B5137" s="10" t="s">
        <v>71</v>
      </c>
      <c r="C5137" s="10" t="s">
        <v>543</v>
      </c>
      <c r="D5137" s="10">
        <v>2029</v>
      </c>
      <c r="E5137" s="10" t="s">
        <v>90</v>
      </c>
      <c r="F5137" s="10">
        <v>1000</v>
      </c>
      <c r="G5137" s="10">
        <v>1000</v>
      </c>
      <c r="H5137" s="10" t="s">
        <v>291</v>
      </c>
      <c r="I5137" s="10" t="str">
        <f>_xlfn.XLOOKUP(E5137,Country_MZ[MARKET_NODE],Country_MZ[COUNTRY_NAME])</f>
        <v>GREAT BRITAIN</v>
      </c>
      <c r="J5137" s="10" t="str">
        <f>_xlfn.XLOOKUP(A5137,Country_MZ[MARKET_NODE],Country_MZ[COUNTRY_NAME])</f>
        <v>GREAT BRITAIN</v>
      </c>
    </row>
    <row r="5138" spans="1:10" hidden="1">
      <c r="A5138" s="10" t="s">
        <v>90</v>
      </c>
      <c r="B5138" s="10" t="s">
        <v>71</v>
      </c>
      <c r="C5138" s="10" t="s">
        <v>543</v>
      </c>
      <c r="D5138" s="10">
        <v>2030</v>
      </c>
      <c r="E5138" s="10" t="s">
        <v>71</v>
      </c>
      <c r="F5138" s="10">
        <v>1000</v>
      </c>
      <c r="G5138" s="10">
        <v>1000</v>
      </c>
      <c r="H5138" s="10" t="s">
        <v>291</v>
      </c>
      <c r="I5138" s="10" t="str">
        <f>_xlfn.XLOOKUP(E5138,Country_MZ[MARKET_NODE],Country_MZ[COUNTRY_NAME])</f>
        <v>NETHERLANDS</v>
      </c>
      <c r="J5138" s="10" t="str">
        <f>_xlfn.XLOOKUP(A5138,Country_MZ[MARKET_NODE],Country_MZ[COUNTRY_NAME])</f>
        <v>GREAT BRITAIN</v>
      </c>
    </row>
    <row r="5139" spans="1:10" hidden="1">
      <c r="A5139" s="10" t="s">
        <v>90</v>
      </c>
      <c r="B5139" s="10" t="s">
        <v>71</v>
      </c>
      <c r="C5139" s="10" t="s">
        <v>543</v>
      </c>
      <c r="D5139" s="10">
        <v>2030</v>
      </c>
      <c r="E5139" s="10" t="s">
        <v>90</v>
      </c>
      <c r="F5139" s="10">
        <v>1000</v>
      </c>
      <c r="G5139" s="10">
        <v>1000</v>
      </c>
      <c r="H5139" s="10" t="s">
        <v>291</v>
      </c>
      <c r="I5139" s="10" t="str">
        <f>_xlfn.XLOOKUP(E5139,Country_MZ[MARKET_NODE],Country_MZ[COUNTRY_NAME])</f>
        <v>GREAT BRITAIN</v>
      </c>
      <c r="J5139" s="10" t="str">
        <f>_xlfn.XLOOKUP(A5139,Country_MZ[MARKET_NODE],Country_MZ[COUNTRY_NAME])</f>
        <v>GREAT BRITAIN</v>
      </c>
    </row>
    <row r="5140" spans="1:10" hidden="1">
      <c r="A5140" s="10" t="s">
        <v>90</v>
      </c>
      <c r="B5140" s="10" t="s">
        <v>71</v>
      </c>
      <c r="C5140" s="10" t="s">
        <v>543</v>
      </c>
      <c r="D5140" s="10">
        <v>2031</v>
      </c>
      <c r="E5140" s="10" t="s">
        <v>71</v>
      </c>
      <c r="F5140" s="10">
        <v>1000</v>
      </c>
      <c r="G5140" s="10">
        <v>1000</v>
      </c>
      <c r="H5140" s="10" t="s">
        <v>291</v>
      </c>
      <c r="I5140" s="10" t="str">
        <f>_xlfn.XLOOKUP(E5140,Country_MZ[MARKET_NODE],Country_MZ[COUNTRY_NAME])</f>
        <v>NETHERLANDS</v>
      </c>
      <c r="J5140" s="10" t="str">
        <f>_xlfn.XLOOKUP(A5140,Country_MZ[MARKET_NODE],Country_MZ[COUNTRY_NAME])</f>
        <v>GREAT BRITAIN</v>
      </c>
    </row>
    <row r="5141" spans="1:10" hidden="1">
      <c r="A5141" s="10" t="s">
        <v>90</v>
      </c>
      <c r="B5141" s="10" t="s">
        <v>71</v>
      </c>
      <c r="C5141" s="10" t="s">
        <v>543</v>
      </c>
      <c r="D5141" s="10">
        <v>2031</v>
      </c>
      <c r="E5141" s="10" t="s">
        <v>90</v>
      </c>
      <c r="F5141" s="10">
        <v>2800</v>
      </c>
      <c r="G5141" s="10">
        <v>2800</v>
      </c>
      <c r="H5141" s="10" t="s">
        <v>291</v>
      </c>
      <c r="I5141" s="10" t="str">
        <f>_xlfn.XLOOKUP(E5141,Country_MZ[MARKET_NODE],Country_MZ[COUNTRY_NAME])</f>
        <v>GREAT BRITAIN</v>
      </c>
      <c r="J5141" s="10" t="str">
        <f>_xlfn.XLOOKUP(A5141,Country_MZ[MARKET_NODE],Country_MZ[COUNTRY_NAME])</f>
        <v>GREAT BRITAIN</v>
      </c>
    </row>
    <row r="5142" spans="1:10" hidden="1">
      <c r="A5142" s="10" t="s">
        <v>90</v>
      </c>
      <c r="B5142" s="10" t="s">
        <v>71</v>
      </c>
      <c r="C5142" s="10" t="s">
        <v>543</v>
      </c>
      <c r="D5142" s="10">
        <v>2032</v>
      </c>
      <c r="E5142" s="10" t="s">
        <v>71</v>
      </c>
      <c r="F5142" s="10">
        <v>1000</v>
      </c>
      <c r="G5142" s="10">
        <v>1000</v>
      </c>
      <c r="H5142" s="10" t="s">
        <v>291</v>
      </c>
      <c r="I5142" s="10" t="str">
        <f>_xlfn.XLOOKUP(E5142,Country_MZ[MARKET_NODE],Country_MZ[COUNTRY_NAME])</f>
        <v>NETHERLANDS</v>
      </c>
      <c r="J5142" s="10" t="str">
        <f>_xlfn.XLOOKUP(A5142,Country_MZ[MARKET_NODE],Country_MZ[COUNTRY_NAME])</f>
        <v>GREAT BRITAIN</v>
      </c>
    </row>
    <row r="5143" spans="1:10" hidden="1">
      <c r="A5143" s="10" t="s">
        <v>90</v>
      </c>
      <c r="B5143" s="10" t="s">
        <v>71</v>
      </c>
      <c r="C5143" s="10" t="s">
        <v>543</v>
      </c>
      <c r="D5143" s="10">
        <v>2032</v>
      </c>
      <c r="E5143" s="10" t="s">
        <v>90</v>
      </c>
      <c r="F5143" s="10">
        <v>2800</v>
      </c>
      <c r="G5143" s="10">
        <v>2800</v>
      </c>
      <c r="H5143" s="10" t="s">
        <v>291</v>
      </c>
      <c r="I5143" s="10" t="str">
        <f>_xlfn.XLOOKUP(E5143,Country_MZ[MARKET_NODE],Country_MZ[COUNTRY_NAME])</f>
        <v>GREAT BRITAIN</v>
      </c>
      <c r="J5143" s="10" t="str">
        <f>_xlfn.XLOOKUP(A5143,Country_MZ[MARKET_NODE],Country_MZ[COUNTRY_NAME])</f>
        <v>GREAT BRITAIN</v>
      </c>
    </row>
    <row r="5144" spans="1:10" hidden="1">
      <c r="A5144" s="10" t="s">
        <v>90</v>
      </c>
      <c r="B5144" s="10" t="s">
        <v>71</v>
      </c>
      <c r="C5144" s="10" t="s">
        <v>543</v>
      </c>
      <c r="D5144" s="10">
        <v>2033</v>
      </c>
      <c r="E5144" s="10" t="s">
        <v>71</v>
      </c>
      <c r="F5144" s="10">
        <v>1000</v>
      </c>
      <c r="G5144" s="10">
        <v>1000</v>
      </c>
      <c r="H5144" s="10" t="s">
        <v>291</v>
      </c>
      <c r="I5144" s="10" t="str">
        <f>_xlfn.XLOOKUP(E5144,Country_MZ[MARKET_NODE],Country_MZ[COUNTRY_NAME])</f>
        <v>NETHERLANDS</v>
      </c>
      <c r="J5144" s="10" t="str">
        <f>_xlfn.XLOOKUP(A5144,Country_MZ[MARKET_NODE],Country_MZ[COUNTRY_NAME])</f>
        <v>GREAT BRITAIN</v>
      </c>
    </row>
    <row r="5145" spans="1:10" hidden="1">
      <c r="A5145" s="10" t="s">
        <v>90</v>
      </c>
      <c r="B5145" s="10" t="s">
        <v>71</v>
      </c>
      <c r="C5145" s="10" t="s">
        <v>543</v>
      </c>
      <c r="D5145" s="10">
        <v>2033</v>
      </c>
      <c r="E5145" s="10" t="s">
        <v>90</v>
      </c>
      <c r="F5145" s="10">
        <v>2800</v>
      </c>
      <c r="G5145" s="10">
        <v>2800</v>
      </c>
      <c r="H5145" s="10" t="s">
        <v>291</v>
      </c>
      <c r="I5145" s="10" t="str">
        <f>_xlfn.XLOOKUP(E5145,Country_MZ[MARKET_NODE],Country_MZ[COUNTRY_NAME])</f>
        <v>GREAT BRITAIN</v>
      </c>
      <c r="J5145" s="10" t="str">
        <f>_xlfn.XLOOKUP(A5145,Country_MZ[MARKET_NODE],Country_MZ[COUNTRY_NAME])</f>
        <v>GREAT BRITAIN</v>
      </c>
    </row>
    <row r="5146" spans="1:10" hidden="1">
      <c r="A5146" s="10" t="s">
        <v>90</v>
      </c>
      <c r="B5146" s="10" t="s">
        <v>71</v>
      </c>
      <c r="C5146" s="10" t="s">
        <v>543</v>
      </c>
      <c r="D5146" s="10">
        <v>2034</v>
      </c>
      <c r="E5146" s="10" t="s">
        <v>71</v>
      </c>
      <c r="F5146" s="10">
        <v>1000</v>
      </c>
      <c r="G5146" s="10">
        <v>1000</v>
      </c>
      <c r="H5146" s="10" t="s">
        <v>291</v>
      </c>
      <c r="I5146" s="10" t="str">
        <f>_xlfn.XLOOKUP(E5146,Country_MZ[MARKET_NODE],Country_MZ[COUNTRY_NAME])</f>
        <v>NETHERLANDS</v>
      </c>
      <c r="J5146" s="10" t="str">
        <f>_xlfn.XLOOKUP(A5146,Country_MZ[MARKET_NODE],Country_MZ[COUNTRY_NAME])</f>
        <v>GREAT BRITAIN</v>
      </c>
    </row>
    <row r="5147" spans="1:10" hidden="1">
      <c r="A5147" s="10" t="s">
        <v>90</v>
      </c>
      <c r="B5147" s="10" t="s">
        <v>71</v>
      </c>
      <c r="C5147" s="10" t="s">
        <v>543</v>
      </c>
      <c r="D5147" s="10">
        <v>2034</v>
      </c>
      <c r="E5147" s="10" t="s">
        <v>90</v>
      </c>
      <c r="F5147" s="10">
        <v>2800</v>
      </c>
      <c r="G5147" s="10">
        <v>2800</v>
      </c>
      <c r="H5147" s="10" t="s">
        <v>291</v>
      </c>
      <c r="I5147" s="10" t="str">
        <f>_xlfn.XLOOKUP(E5147,Country_MZ[MARKET_NODE],Country_MZ[COUNTRY_NAME])</f>
        <v>GREAT BRITAIN</v>
      </c>
      <c r="J5147" s="10" t="str">
        <f>_xlfn.XLOOKUP(A5147,Country_MZ[MARKET_NODE],Country_MZ[COUNTRY_NAME])</f>
        <v>GREAT BRITAIN</v>
      </c>
    </row>
    <row r="5148" spans="1:10" hidden="1">
      <c r="A5148" s="10" t="s">
        <v>90</v>
      </c>
      <c r="B5148" s="10" t="s">
        <v>71</v>
      </c>
      <c r="C5148" s="10" t="s">
        <v>543</v>
      </c>
      <c r="D5148" s="10">
        <v>2035</v>
      </c>
      <c r="E5148" s="10" t="s">
        <v>71</v>
      </c>
      <c r="F5148" s="10">
        <v>1000</v>
      </c>
      <c r="G5148" s="10">
        <v>1000</v>
      </c>
      <c r="H5148" s="10" t="s">
        <v>291</v>
      </c>
      <c r="I5148" s="10" t="str">
        <f>_xlfn.XLOOKUP(E5148,Country_MZ[MARKET_NODE],Country_MZ[COUNTRY_NAME])</f>
        <v>NETHERLANDS</v>
      </c>
      <c r="J5148" s="10" t="str">
        <f>_xlfn.XLOOKUP(A5148,Country_MZ[MARKET_NODE],Country_MZ[COUNTRY_NAME])</f>
        <v>GREAT BRITAIN</v>
      </c>
    </row>
    <row r="5149" spans="1:10" hidden="1">
      <c r="A5149" s="10" t="s">
        <v>90</v>
      </c>
      <c r="B5149" s="10" t="s">
        <v>71</v>
      </c>
      <c r="C5149" s="10" t="s">
        <v>543</v>
      </c>
      <c r="D5149" s="10">
        <v>2035</v>
      </c>
      <c r="E5149" s="10" t="s">
        <v>90</v>
      </c>
      <c r="F5149" s="10">
        <v>2800</v>
      </c>
      <c r="G5149" s="10">
        <v>2800</v>
      </c>
      <c r="H5149" s="10" t="s">
        <v>291</v>
      </c>
      <c r="I5149" s="10" t="str">
        <f>_xlfn.XLOOKUP(E5149,Country_MZ[MARKET_NODE],Country_MZ[COUNTRY_NAME])</f>
        <v>GREAT BRITAIN</v>
      </c>
      <c r="J5149" s="10" t="str">
        <f>_xlfn.XLOOKUP(A5149,Country_MZ[MARKET_NODE],Country_MZ[COUNTRY_NAME])</f>
        <v>GREAT BRITAIN</v>
      </c>
    </row>
    <row r="5150" spans="1:10" hidden="1">
      <c r="A5150" s="10" t="s">
        <v>90</v>
      </c>
      <c r="B5150" s="10" t="s">
        <v>77</v>
      </c>
      <c r="C5150" s="10" t="s">
        <v>544</v>
      </c>
      <c r="D5150" s="10">
        <v>2025</v>
      </c>
      <c r="E5150" s="10" t="s">
        <v>77</v>
      </c>
      <c r="F5150" s="10">
        <v>1444</v>
      </c>
      <c r="G5150" s="10">
        <v>1444</v>
      </c>
      <c r="H5150" s="10" t="s">
        <v>291</v>
      </c>
      <c r="I5150" s="10" t="str">
        <f>_xlfn.XLOOKUP(E5150,Country_MZ[MARKET_NODE],Country_MZ[COUNTRY_NAME])</f>
        <v>NORWAY</v>
      </c>
      <c r="J5150" s="10" t="str">
        <f>_xlfn.XLOOKUP(A5150,Country_MZ[MARKET_NODE],Country_MZ[COUNTRY_NAME])</f>
        <v>GREAT BRITAIN</v>
      </c>
    </row>
    <row r="5151" spans="1:10" hidden="1">
      <c r="A5151" s="10" t="s">
        <v>90</v>
      </c>
      <c r="B5151" s="10" t="s">
        <v>77</v>
      </c>
      <c r="C5151" s="10" t="s">
        <v>544</v>
      </c>
      <c r="D5151" s="10">
        <v>2025</v>
      </c>
      <c r="E5151" s="10" t="s">
        <v>90</v>
      </c>
      <c r="F5151" s="10">
        <v>1400</v>
      </c>
      <c r="G5151" s="10">
        <v>1400</v>
      </c>
      <c r="H5151" s="10" t="s">
        <v>291</v>
      </c>
      <c r="I5151" s="10" t="str">
        <f>_xlfn.XLOOKUP(E5151,Country_MZ[MARKET_NODE],Country_MZ[COUNTRY_NAME])</f>
        <v>GREAT BRITAIN</v>
      </c>
      <c r="J5151" s="10" t="str">
        <f>_xlfn.XLOOKUP(A5151,Country_MZ[MARKET_NODE],Country_MZ[COUNTRY_NAME])</f>
        <v>GREAT BRITAIN</v>
      </c>
    </row>
    <row r="5152" spans="1:10" hidden="1">
      <c r="A5152" s="10" t="s">
        <v>90</v>
      </c>
      <c r="B5152" s="10" t="s">
        <v>77</v>
      </c>
      <c r="C5152" s="10" t="s">
        <v>544</v>
      </c>
      <c r="D5152" s="10">
        <v>2026</v>
      </c>
      <c r="E5152" s="10" t="s">
        <v>77</v>
      </c>
      <c r="F5152" s="10">
        <v>1444</v>
      </c>
      <c r="G5152" s="10">
        <v>1444</v>
      </c>
      <c r="H5152" s="10" t="s">
        <v>291</v>
      </c>
      <c r="I5152" s="10" t="str">
        <f>_xlfn.XLOOKUP(E5152,Country_MZ[MARKET_NODE],Country_MZ[COUNTRY_NAME])</f>
        <v>NORWAY</v>
      </c>
      <c r="J5152" s="10" t="str">
        <f>_xlfn.XLOOKUP(A5152,Country_MZ[MARKET_NODE],Country_MZ[COUNTRY_NAME])</f>
        <v>GREAT BRITAIN</v>
      </c>
    </row>
    <row r="5153" spans="1:10" hidden="1">
      <c r="A5153" s="10" t="s">
        <v>90</v>
      </c>
      <c r="B5153" s="10" t="s">
        <v>77</v>
      </c>
      <c r="C5153" s="10" t="s">
        <v>544</v>
      </c>
      <c r="D5153" s="10">
        <v>2026</v>
      </c>
      <c r="E5153" s="10" t="s">
        <v>90</v>
      </c>
      <c r="F5153" s="10">
        <v>1400</v>
      </c>
      <c r="G5153" s="10">
        <v>1400</v>
      </c>
      <c r="H5153" s="10" t="s">
        <v>291</v>
      </c>
      <c r="I5153" s="10" t="str">
        <f>_xlfn.XLOOKUP(E5153,Country_MZ[MARKET_NODE],Country_MZ[COUNTRY_NAME])</f>
        <v>GREAT BRITAIN</v>
      </c>
      <c r="J5153" s="10" t="str">
        <f>_xlfn.XLOOKUP(A5153,Country_MZ[MARKET_NODE],Country_MZ[COUNTRY_NAME])</f>
        <v>GREAT BRITAIN</v>
      </c>
    </row>
    <row r="5154" spans="1:10" hidden="1">
      <c r="A5154" s="10" t="s">
        <v>90</v>
      </c>
      <c r="B5154" s="10" t="s">
        <v>77</v>
      </c>
      <c r="C5154" s="10" t="s">
        <v>544</v>
      </c>
      <c r="D5154" s="10">
        <v>2027</v>
      </c>
      <c r="E5154" s="10" t="s">
        <v>77</v>
      </c>
      <c r="F5154" s="10">
        <v>1444</v>
      </c>
      <c r="G5154" s="10">
        <v>1444</v>
      </c>
      <c r="H5154" s="10" t="s">
        <v>291</v>
      </c>
      <c r="I5154" s="10" t="str">
        <f>_xlfn.XLOOKUP(E5154,Country_MZ[MARKET_NODE],Country_MZ[COUNTRY_NAME])</f>
        <v>NORWAY</v>
      </c>
      <c r="J5154" s="10" t="str">
        <f>_xlfn.XLOOKUP(A5154,Country_MZ[MARKET_NODE],Country_MZ[COUNTRY_NAME])</f>
        <v>GREAT BRITAIN</v>
      </c>
    </row>
    <row r="5155" spans="1:10" hidden="1">
      <c r="A5155" s="10" t="s">
        <v>90</v>
      </c>
      <c r="B5155" s="10" t="s">
        <v>77</v>
      </c>
      <c r="C5155" s="10" t="s">
        <v>544</v>
      </c>
      <c r="D5155" s="10">
        <v>2027</v>
      </c>
      <c r="E5155" s="10" t="s">
        <v>90</v>
      </c>
      <c r="F5155" s="10">
        <v>1400</v>
      </c>
      <c r="G5155" s="10">
        <v>1400</v>
      </c>
      <c r="H5155" s="10" t="s">
        <v>291</v>
      </c>
      <c r="I5155" s="10" t="str">
        <f>_xlfn.XLOOKUP(E5155,Country_MZ[MARKET_NODE],Country_MZ[COUNTRY_NAME])</f>
        <v>GREAT BRITAIN</v>
      </c>
      <c r="J5155" s="10" t="str">
        <f>_xlfn.XLOOKUP(A5155,Country_MZ[MARKET_NODE],Country_MZ[COUNTRY_NAME])</f>
        <v>GREAT BRITAIN</v>
      </c>
    </row>
    <row r="5156" spans="1:10" hidden="1">
      <c r="A5156" s="10" t="s">
        <v>90</v>
      </c>
      <c r="B5156" s="10" t="s">
        <v>77</v>
      </c>
      <c r="C5156" s="10" t="s">
        <v>544</v>
      </c>
      <c r="D5156" s="10">
        <v>2028</v>
      </c>
      <c r="E5156" s="10" t="s">
        <v>77</v>
      </c>
      <c r="F5156" s="10">
        <v>1444</v>
      </c>
      <c r="G5156" s="10">
        <v>1444</v>
      </c>
      <c r="H5156" s="10" t="s">
        <v>291</v>
      </c>
      <c r="I5156" s="10" t="str">
        <f>_xlfn.XLOOKUP(E5156,Country_MZ[MARKET_NODE],Country_MZ[COUNTRY_NAME])</f>
        <v>NORWAY</v>
      </c>
      <c r="J5156" s="10" t="str">
        <f>_xlfn.XLOOKUP(A5156,Country_MZ[MARKET_NODE],Country_MZ[COUNTRY_NAME])</f>
        <v>GREAT BRITAIN</v>
      </c>
    </row>
    <row r="5157" spans="1:10" hidden="1">
      <c r="A5157" s="10" t="s">
        <v>90</v>
      </c>
      <c r="B5157" s="10" t="s">
        <v>77</v>
      </c>
      <c r="C5157" s="10" t="s">
        <v>544</v>
      </c>
      <c r="D5157" s="10">
        <v>2028</v>
      </c>
      <c r="E5157" s="10" t="s">
        <v>90</v>
      </c>
      <c r="F5157" s="10">
        <v>1400</v>
      </c>
      <c r="G5157" s="10">
        <v>1400</v>
      </c>
      <c r="H5157" s="10" t="s">
        <v>291</v>
      </c>
      <c r="I5157" s="10" t="str">
        <f>_xlfn.XLOOKUP(E5157,Country_MZ[MARKET_NODE],Country_MZ[COUNTRY_NAME])</f>
        <v>GREAT BRITAIN</v>
      </c>
      <c r="J5157" s="10" t="str">
        <f>_xlfn.XLOOKUP(A5157,Country_MZ[MARKET_NODE],Country_MZ[COUNTRY_NAME])</f>
        <v>GREAT BRITAIN</v>
      </c>
    </row>
    <row r="5158" spans="1:10" hidden="1">
      <c r="A5158" s="10" t="s">
        <v>90</v>
      </c>
      <c r="B5158" s="10" t="s">
        <v>77</v>
      </c>
      <c r="C5158" s="10" t="s">
        <v>544</v>
      </c>
      <c r="D5158" s="10">
        <v>2029</v>
      </c>
      <c r="E5158" s="10" t="s">
        <v>77</v>
      </c>
      <c r="F5158" s="10">
        <v>1444</v>
      </c>
      <c r="G5158" s="10">
        <v>1444</v>
      </c>
      <c r="H5158" s="10" t="s">
        <v>291</v>
      </c>
      <c r="I5158" s="10" t="str">
        <f>_xlfn.XLOOKUP(E5158,Country_MZ[MARKET_NODE],Country_MZ[COUNTRY_NAME])</f>
        <v>NORWAY</v>
      </c>
      <c r="J5158" s="10" t="str">
        <f>_xlfn.XLOOKUP(A5158,Country_MZ[MARKET_NODE],Country_MZ[COUNTRY_NAME])</f>
        <v>GREAT BRITAIN</v>
      </c>
    </row>
    <row r="5159" spans="1:10" hidden="1">
      <c r="A5159" s="10" t="s">
        <v>90</v>
      </c>
      <c r="B5159" s="10" t="s">
        <v>77</v>
      </c>
      <c r="C5159" s="10" t="s">
        <v>544</v>
      </c>
      <c r="D5159" s="10">
        <v>2029</v>
      </c>
      <c r="E5159" s="10" t="s">
        <v>90</v>
      </c>
      <c r="F5159" s="10">
        <v>1400</v>
      </c>
      <c r="G5159" s="10">
        <v>1400</v>
      </c>
      <c r="H5159" s="10" t="s">
        <v>291</v>
      </c>
      <c r="I5159" s="10" t="str">
        <f>_xlfn.XLOOKUP(E5159,Country_MZ[MARKET_NODE],Country_MZ[COUNTRY_NAME])</f>
        <v>GREAT BRITAIN</v>
      </c>
      <c r="J5159" s="10" t="str">
        <f>_xlfn.XLOOKUP(A5159,Country_MZ[MARKET_NODE],Country_MZ[COUNTRY_NAME])</f>
        <v>GREAT BRITAIN</v>
      </c>
    </row>
    <row r="5160" spans="1:10" hidden="1">
      <c r="A5160" s="10" t="s">
        <v>90</v>
      </c>
      <c r="B5160" s="10" t="s">
        <v>77</v>
      </c>
      <c r="C5160" s="10" t="s">
        <v>544</v>
      </c>
      <c r="D5160" s="10">
        <v>2030</v>
      </c>
      <c r="E5160" s="10" t="s">
        <v>77</v>
      </c>
      <c r="F5160" s="10">
        <v>1444</v>
      </c>
      <c r="G5160" s="10">
        <v>1444</v>
      </c>
      <c r="H5160" s="10" t="s">
        <v>291</v>
      </c>
      <c r="I5160" s="10" t="str">
        <f>_xlfn.XLOOKUP(E5160,Country_MZ[MARKET_NODE],Country_MZ[COUNTRY_NAME])</f>
        <v>NORWAY</v>
      </c>
      <c r="J5160" s="10" t="str">
        <f>_xlfn.XLOOKUP(A5160,Country_MZ[MARKET_NODE],Country_MZ[COUNTRY_NAME])</f>
        <v>GREAT BRITAIN</v>
      </c>
    </row>
    <row r="5161" spans="1:10" hidden="1">
      <c r="A5161" s="10" t="s">
        <v>90</v>
      </c>
      <c r="B5161" s="10" t="s">
        <v>77</v>
      </c>
      <c r="C5161" s="10" t="s">
        <v>544</v>
      </c>
      <c r="D5161" s="10">
        <v>2030</v>
      </c>
      <c r="E5161" s="10" t="s">
        <v>90</v>
      </c>
      <c r="F5161" s="10">
        <v>1400</v>
      </c>
      <c r="G5161" s="10">
        <v>1400</v>
      </c>
      <c r="H5161" s="10" t="s">
        <v>291</v>
      </c>
      <c r="I5161" s="10" t="str">
        <f>_xlfn.XLOOKUP(E5161,Country_MZ[MARKET_NODE],Country_MZ[COUNTRY_NAME])</f>
        <v>GREAT BRITAIN</v>
      </c>
      <c r="J5161" s="10" t="str">
        <f>_xlfn.XLOOKUP(A5161,Country_MZ[MARKET_NODE],Country_MZ[COUNTRY_NAME])</f>
        <v>GREAT BRITAIN</v>
      </c>
    </row>
    <row r="5162" spans="1:10" hidden="1">
      <c r="A5162" s="10" t="s">
        <v>90</v>
      </c>
      <c r="B5162" s="10" t="s">
        <v>77</v>
      </c>
      <c r="C5162" s="10" t="s">
        <v>544</v>
      </c>
      <c r="D5162" s="10">
        <v>2031</v>
      </c>
      <c r="E5162" s="10" t="s">
        <v>77</v>
      </c>
      <c r="F5162" s="10">
        <v>1444</v>
      </c>
      <c r="G5162" s="10">
        <v>1444</v>
      </c>
      <c r="H5162" s="10" t="s">
        <v>291</v>
      </c>
      <c r="I5162" s="10" t="str">
        <f>_xlfn.XLOOKUP(E5162,Country_MZ[MARKET_NODE],Country_MZ[COUNTRY_NAME])</f>
        <v>NORWAY</v>
      </c>
      <c r="J5162" s="10" t="str">
        <f>_xlfn.XLOOKUP(A5162,Country_MZ[MARKET_NODE],Country_MZ[COUNTRY_NAME])</f>
        <v>GREAT BRITAIN</v>
      </c>
    </row>
    <row r="5163" spans="1:10" hidden="1">
      <c r="A5163" s="10" t="s">
        <v>90</v>
      </c>
      <c r="B5163" s="10" t="s">
        <v>77</v>
      </c>
      <c r="C5163" s="10" t="s">
        <v>544</v>
      </c>
      <c r="D5163" s="10">
        <v>2031</v>
      </c>
      <c r="E5163" s="10" t="s">
        <v>90</v>
      </c>
      <c r="F5163" s="10">
        <v>1400</v>
      </c>
      <c r="G5163" s="10">
        <v>1400</v>
      </c>
      <c r="H5163" s="10" t="s">
        <v>291</v>
      </c>
      <c r="I5163" s="10" t="str">
        <f>_xlfn.XLOOKUP(E5163,Country_MZ[MARKET_NODE],Country_MZ[COUNTRY_NAME])</f>
        <v>GREAT BRITAIN</v>
      </c>
      <c r="J5163" s="10" t="str">
        <f>_xlfn.XLOOKUP(A5163,Country_MZ[MARKET_NODE],Country_MZ[COUNTRY_NAME])</f>
        <v>GREAT BRITAIN</v>
      </c>
    </row>
    <row r="5164" spans="1:10" hidden="1">
      <c r="A5164" s="10" t="s">
        <v>90</v>
      </c>
      <c r="B5164" s="10" t="s">
        <v>77</v>
      </c>
      <c r="C5164" s="10" t="s">
        <v>544</v>
      </c>
      <c r="D5164" s="10">
        <v>2032</v>
      </c>
      <c r="E5164" s="10" t="s">
        <v>77</v>
      </c>
      <c r="F5164" s="10">
        <v>1444</v>
      </c>
      <c r="G5164" s="10">
        <v>1444</v>
      </c>
      <c r="H5164" s="10" t="s">
        <v>291</v>
      </c>
      <c r="I5164" s="10" t="str">
        <f>_xlfn.XLOOKUP(E5164,Country_MZ[MARKET_NODE],Country_MZ[COUNTRY_NAME])</f>
        <v>NORWAY</v>
      </c>
      <c r="J5164" s="10" t="str">
        <f>_xlfn.XLOOKUP(A5164,Country_MZ[MARKET_NODE],Country_MZ[COUNTRY_NAME])</f>
        <v>GREAT BRITAIN</v>
      </c>
    </row>
    <row r="5165" spans="1:10" hidden="1">
      <c r="A5165" s="10" t="s">
        <v>90</v>
      </c>
      <c r="B5165" s="10" t="s">
        <v>77</v>
      </c>
      <c r="C5165" s="10" t="s">
        <v>544</v>
      </c>
      <c r="D5165" s="10">
        <v>2032</v>
      </c>
      <c r="E5165" s="10" t="s">
        <v>90</v>
      </c>
      <c r="F5165" s="10">
        <v>1400</v>
      </c>
      <c r="G5165" s="10">
        <v>1400</v>
      </c>
      <c r="H5165" s="10" t="s">
        <v>291</v>
      </c>
      <c r="I5165" s="10" t="str">
        <f>_xlfn.XLOOKUP(E5165,Country_MZ[MARKET_NODE],Country_MZ[COUNTRY_NAME])</f>
        <v>GREAT BRITAIN</v>
      </c>
      <c r="J5165" s="10" t="str">
        <f>_xlfn.XLOOKUP(A5165,Country_MZ[MARKET_NODE],Country_MZ[COUNTRY_NAME])</f>
        <v>GREAT BRITAIN</v>
      </c>
    </row>
    <row r="5166" spans="1:10" hidden="1">
      <c r="A5166" s="10" t="s">
        <v>90</v>
      </c>
      <c r="B5166" s="10" t="s">
        <v>77</v>
      </c>
      <c r="C5166" s="10" t="s">
        <v>544</v>
      </c>
      <c r="D5166" s="10">
        <v>2033</v>
      </c>
      <c r="E5166" s="10" t="s">
        <v>77</v>
      </c>
      <c r="F5166" s="10">
        <v>1444</v>
      </c>
      <c r="G5166" s="10">
        <v>1444</v>
      </c>
      <c r="H5166" s="10" t="s">
        <v>291</v>
      </c>
      <c r="I5166" s="10" t="str">
        <f>_xlfn.XLOOKUP(E5166,Country_MZ[MARKET_NODE],Country_MZ[COUNTRY_NAME])</f>
        <v>NORWAY</v>
      </c>
      <c r="J5166" s="10" t="str">
        <f>_xlfn.XLOOKUP(A5166,Country_MZ[MARKET_NODE],Country_MZ[COUNTRY_NAME])</f>
        <v>GREAT BRITAIN</v>
      </c>
    </row>
    <row r="5167" spans="1:10" hidden="1">
      <c r="A5167" s="10" t="s">
        <v>90</v>
      </c>
      <c r="B5167" s="10" t="s">
        <v>77</v>
      </c>
      <c r="C5167" s="10" t="s">
        <v>544</v>
      </c>
      <c r="D5167" s="10">
        <v>2033</v>
      </c>
      <c r="E5167" s="10" t="s">
        <v>90</v>
      </c>
      <c r="F5167" s="10">
        <v>1400</v>
      </c>
      <c r="G5167" s="10">
        <v>1400</v>
      </c>
      <c r="H5167" s="10" t="s">
        <v>291</v>
      </c>
      <c r="I5167" s="10" t="str">
        <f>_xlfn.XLOOKUP(E5167,Country_MZ[MARKET_NODE],Country_MZ[COUNTRY_NAME])</f>
        <v>GREAT BRITAIN</v>
      </c>
      <c r="J5167" s="10" t="str">
        <f>_xlfn.XLOOKUP(A5167,Country_MZ[MARKET_NODE],Country_MZ[COUNTRY_NAME])</f>
        <v>GREAT BRITAIN</v>
      </c>
    </row>
    <row r="5168" spans="1:10" hidden="1">
      <c r="A5168" s="10" t="s">
        <v>90</v>
      </c>
      <c r="B5168" s="10" t="s">
        <v>77</v>
      </c>
      <c r="C5168" s="10" t="s">
        <v>544</v>
      </c>
      <c r="D5168" s="10">
        <v>2034</v>
      </c>
      <c r="E5168" s="10" t="s">
        <v>77</v>
      </c>
      <c r="F5168" s="10">
        <v>0</v>
      </c>
      <c r="G5168" s="10">
        <v>0</v>
      </c>
      <c r="H5168" s="10" t="s">
        <v>291</v>
      </c>
      <c r="I5168" s="10" t="str">
        <f>_xlfn.XLOOKUP(E5168,Country_MZ[MARKET_NODE],Country_MZ[COUNTRY_NAME])</f>
        <v>NORWAY</v>
      </c>
      <c r="J5168" s="10" t="str">
        <f>_xlfn.XLOOKUP(A5168,Country_MZ[MARKET_NODE],Country_MZ[COUNTRY_NAME])</f>
        <v>GREAT BRITAIN</v>
      </c>
    </row>
    <row r="5169" spans="1:10" hidden="1">
      <c r="A5169" s="10" t="s">
        <v>90</v>
      </c>
      <c r="B5169" s="10" t="s">
        <v>77</v>
      </c>
      <c r="C5169" s="10" t="s">
        <v>544</v>
      </c>
      <c r="D5169" s="10">
        <v>2034</v>
      </c>
      <c r="E5169" s="10" t="s">
        <v>90</v>
      </c>
      <c r="F5169" s="10">
        <v>1400</v>
      </c>
      <c r="G5169" s="10">
        <v>1400</v>
      </c>
      <c r="H5169" s="10" t="s">
        <v>291</v>
      </c>
      <c r="I5169" s="10" t="str">
        <f>_xlfn.XLOOKUP(E5169,Country_MZ[MARKET_NODE],Country_MZ[COUNTRY_NAME])</f>
        <v>GREAT BRITAIN</v>
      </c>
      <c r="J5169" s="10" t="str">
        <f>_xlfn.XLOOKUP(A5169,Country_MZ[MARKET_NODE],Country_MZ[COUNTRY_NAME])</f>
        <v>GREAT BRITAIN</v>
      </c>
    </row>
    <row r="5170" spans="1:10" hidden="1">
      <c r="A5170" s="10" t="s">
        <v>90</v>
      </c>
      <c r="B5170" s="10" t="s">
        <v>77</v>
      </c>
      <c r="C5170" s="10" t="s">
        <v>544</v>
      </c>
      <c r="D5170" s="10">
        <v>2035</v>
      </c>
      <c r="E5170" s="10" t="s">
        <v>77</v>
      </c>
      <c r="F5170" s="10">
        <v>0</v>
      </c>
      <c r="G5170" s="10">
        <v>0</v>
      </c>
      <c r="H5170" s="10" t="s">
        <v>291</v>
      </c>
      <c r="I5170" s="10" t="str">
        <f>_xlfn.XLOOKUP(E5170,Country_MZ[MARKET_NODE],Country_MZ[COUNTRY_NAME])</f>
        <v>NORWAY</v>
      </c>
      <c r="J5170" s="10" t="str">
        <f>_xlfn.XLOOKUP(A5170,Country_MZ[MARKET_NODE],Country_MZ[COUNTRY_NAME])</f>
        <v>GREAT BRITAIN</v>
      </c>
    </row>
    <row r="5171" spans="1:10" hidden="1">
      <c r="A5171" s="10" t="s">
        <v>90</v>
      </c>
      <c r="B5171" s="10" t="s">
        <v>77</v>
      </c>
      <c r="C5171" s="10" t="s">
        <v>544</v>
      </c>
      <c r="D5171" s="10">
        <v>2035</v>
      </c>
      <c r="E5171" s="10" t="s">
        <v>90</v>
      </c>
      <c r="F5171" s="10">
        <v>1400</v>
      </c>
      <c r="G5171" s="10">
        <v>1400</v>
      </c>
      <c r="H5171" s="10" t="s">
        <v>291</v>
      </c>
      <c r="I5171" s="10" t="str">
        <f>_xlfn.XLOOKUP(E5171,Country_MZ[MARKET_NODE],Country_MZ[COUNTRY_NAME])</f>
        <v>GREAT BRITAIN</v>
      </c>
      <c r="J5171" s="10" t="str">
        <f>_xlfn.XLOOKUP(A5171,Country_MZ[MARKET_NODE],Country_MZ[COUNTRY_NAME])</f>
        <v>GREAT BRITAIN</v>
      </c>
    </row>
    <row r="5172" spans="1:10" hidden="1">
      <c r="A5172" s="10" t="s">
        <v>90</v>
      </c>
      <c r="B5172" s="10" t="s">
        <v>91</v>
      </c>
      <c r="C5172" s="10" t="s">
        <v>545</v>
      </c>
      <c r="D5172" s="10">
        <v>2025</v>
      </c>
      <c r="E5172" s="10" t="s">
        <v>90</v>
      </c>
      <c r="F5172" s="10">
        <v>450</v>
      </c>
      <c r="G5172" s="10">
        <v>450</v>
      </c>
      <c r="H5172" s="10" t="s">
        <v>291</v>
      </c>
      <c r="I5172" s="10" t="str">
        <f>_xlfn.XLOOKUP(E5172,Country_MZ[MARKET_NODE],Country_MZ[COUNTRY_NAME])</f>
        <v>GREAT BRITAIN</v>
      </c>
      <c r="J5172" s="10" t="str">
        <f>_xlfn.XLOOKUP(A5172,Country_MZ[MARKET_NODE],Country_MZ[COUNTRY_NAME])</f>
        <v>GREAT BRITAIN</v>
      </c>
    </row>
    <row r="5173" spans="1:10" hidden="1">
      <c r="A5173" s="10" t="s">
        <v>90</v>
      </c>
      <c r="B5173" s="10" t="s">
        <v>91</v>
      </c>
      <c r="C5173" s="10" t="s">
        <v>545</v>
      </c>
      <c r="D5173" s="10">
        <v>2025</v>
      </c>
      <c r="E5173" s="10" t="s">
        <v>91</v>
      </c>
      <c r="F5173" s="10">
        <v>450</v>
      </c>
      <c r="G5173" s="10">
        <v>450</v>
      </c>
      <c r="H5173" s="10" t="s">
        <v>291</v>
      </c>
      <c r="I5173" s="10" t="str">
        <f>_xlfn.XLOOKUP(E5173,Country_MZ[MARKET_NODE],Country_MZ[COUNTRY_NAME])</f>
        <v>NORTHERN IRELAND</v>
      </c>
      <c r="J5173" s="10" t="str">
        <f>_xlfn.XLOOKUP(A5173,Country_MZ[MARKET_NODE],Country_MZ[COUNTRY_NAME])</f>
        <v>GREAT BRITAIN</v>
      </c>
    </row>
    <row r="5174" spans="1:10" hidden="1">
      <c r="A5174" s="10" t="s">
        <v>90</v>
      </c>
      <c r="B5174" s="10" t="s">
        <v>91</v>
      </c>
      <c r="C5174" s="10" t="s">
        <v>545</v>
      </c>
      <c r="D5174" s="10">
        <v>2026</v>
      </c>
      <c r="E5174" s="10" t="s">
        <v>90</v>
      </c>
      <c r="F5174" s="10">
        <v>450</v>
      </c>
      <c r="G5174" s="10">
        <v>450</v>
      </c>
      <c r="H5174" s="10" t="s">
        <v>291</v>
      </c>
      <c r="I5174" s="10" t="str">
        <f>_xlfn.XLOOKUP(E5174,Country_MZ[MARKET_NODE],Country_MZ[COUNTRY_NAME])</f>
        <v>GREAT BRITAIN</v>
      </c>
      <c r="J5174" s="10" t="str">
        <f>_xlfn.XLOOKUP(A5174,Country_MZ[MARKET_NODE],Country_MZ[COUNTRY_NAME])</f>
        <v>GREAT BRITAIN</v>
      </c>
    </row>
    <row r="5175" spans="1:10" hidden="1">
      <c r="A5175" s="10" t="s">
        <v>90</v>
      </c>
      <c r="B5175" s="10" t="s">
        <v>91</v>
      </c>
      <c r="C5175" s="10" t="s">
        <v>545</v>
      </c>
      <c r="D5175" s="10">
        <v>2026</v>
      </c>
      <c r="E5175" s="10" t="s">
        <v>91</v>
      </c>
      <c r="F5175" s="10">
        <v>450</v>
      </c>
      <c r="G5175" s="10">
        <v>450</v>
      </c>
      <c r="H5175" s="10" t="s">
        <v>291</v>
      </c>
      <c r="I5175" s="10" t="str">
        <f>_xlfn.XLOOKUP(E5175,Country_MZ[MARKET_NODE],Country_MZ[COUNTRY_NAME])</f>
        <v>NORTHERN IRELAND</v>
      </c>
      <c r="J5175" s="10" t="str">
        <f>_xlfn.XLOOKUP(A5175,Country_MZ[MARKET_NODE],Country_MZ[COUNTRY_NAME])</f>
        <v>GREAT BRITAIN</v>
      </c>
    </row>
    <row r="5176" spans="1:10" hidden="1">
      <c r="A5176" s="10" t="s">
        <v>90</v>
      </c>
      <c r="B5176" s="10" t="s">
        <v>91</v>
      </c>
      <c r="C5176" s="10" t="s">
        <v>545</v>
      </c>
      <c r="D5176" s="10">
        <v>2027</v>
      </c>
      <c r="E5176" s="10" t="s">
        <v>90</v>
      </c>
      <c r="F5176" s="10">
        <v>450</v>
      </c>
      <c r="G5176" s="10">
        <v>450</v>
      </c>
      <c r="H5176" s="10" t="s">
        <v>291</v>
      </c>
      <c r="I5176" s="10" t="str">
        <f>_xlfn.XLOOKUP(E5176,Country_MZ[MARKET_NODE],Country_MZ[COUNTRY_NAME])</f>
        <v>GREAT BRITAIN</v>
      </c>
      <c r="J5176" s="10" t="str">
        <f>_xlfn.XLOOKUP(A5176,Country_MZ[MARKET_NODE],Country_MZ[COUNTRY_NAME])</f>
        <v>GREAT BRITAIN</v>
      </c>
    </row>
    <row r="5177" spans="1:10" hidden="1">
      <c r="A5177" s="10" t="s">
        <v>90</v>
      </c>
      <c r="B5177" s="10" t="s">
        <v>91</v>
      </c>
      <c r="C5177" s="10" t="s">
        <v>545</v>
      </c>
      <c r="D5177" s="10">
        <v>2027</v>
      </c>
      <c r="E5177" s="10" t="s">
        <v>91</v>
      </c>
      <c r="F5177" s="10">
        <v>450</v>
      </c>
      <c r="G5177" s="10">
        <v>450</v>
      </c>
      <c r="H5177" s="10" t="s">
        <v>291</v>
      </c>
      <c r="I5177" s="10" t="str">
        <f>_xlfn.XLOOKUP(E5177,Country_MZ[MARKET_NODE],Country_MZ[COUNTRY_NAME])</f>
        <v>NORTHERN IRELAND</v>
      </c>
      <c r="J5177" s="10" t="str">
        <f>_xlfn.XLOOKUP(A5177,Country_MZ[MARKET_NODE],Country_MZ[COUNTRY_NAME])</f>
        <v>GREAT BRITAIN</v>
      </c>
    </row>
    <row r="5178" spans="1:10" hidden="1">
      <c r="A5178" s="10" t="s">
        <v>90</v>
      </c>
      <c r="B5178" s="10" t="s">
        <v>91</v>
      </c>
      <c r="C5178" s="10" t="s">
        <v>545</v>
      </c>
      <c r="D5178" s="10">
        <v>2028</v>
      </c>
      <c r="E5178" s="10" t="s">
        <v>90</v>
      </c>
      <c r="F5178" s="10">
        <v>450</v>
      </c>
      <c r="G5178" s="10">
        <v>450</v>
      </c>
      <c r="H5178" s="10" t="s">
        <v>291</v>
      </c>
      <c r="I5178" s="10" t="str">
        <f>_xlfn.XLOOKUP(E5178,Country_MZ[MARKET_NODE],Country_MZ[COUNTRY_NAME])</f>
        <v>GREAT BRITAIN</v>
      </c>
      <c r="J5178" s="10" t="str">
        <f>_xlfn.XLOOKUP(A5178,Country_MZ[MARKET_NODE],Country_MZ[COUNTRY_NAME])</f>
        <v>GREAT BRITAIN</v>
      </c>
    </row>
    <row r="5179" spans="1:10" hidden="1">
      <c r="A5179" s="10" t="s">
        <v>90</v>
      </c>
      <c r="B5179" s="10" t="s">
        <v>91</v>
      </c>
      <c r="C5179" s="10" t="s">
        <v>545</v>
      </c>
      <c r="D5179" s="10">
        <v>2028</v>
      </c>
      <c r="E5179" s="10" t="s">
        <v>91</v>
      </c>
      <c r="F5179" s="10">
        <v>450</v>
      </c>
      <c r="G5179" s="10">
        <v>450</v>
      </c>
      <c r="H5179" s="10" t="s">
        <v>291</v>
      </c>
      <c r="I5179" s="10" t="str">
        <f>_xlfn.XLOOKUP(E5179,Country_MZ[MARKET_NODE],Country_MZ[COUNTRY_NAME])</f>
        <v>NORTHERN IRELAND</v>
      </c>
      <c r="J5179" s="10" t="str">
        <f>_xlfn.XLOOKUP(A5179,Country_MZ[MARKET_NODE],Country_MZ[COUNTRY_NAME])</f>
        <v>GREAT BRITAIN</v>
      </c>
    </row>
    <row r="5180" spans="1:10" hidden="1">
      <c r="A5180" s="10" t="s">
        <v>90</v>
      </c>
      <c r="B5180" s="10" t="s">
        <v>91</v>
      </c>
      <c r="C5180" s="10" t="s">
        <v>545</v>
      </c>
      <c r="D5180" s="10">
        <v>2029</v>
      </c>
      <c r="E5180" s="10" t="s">
        <v>90</v>
      </c>
      <c r="F5180" s="10">
        <v>450</v>
      </c>
      <c r="G5180" s="10">
        <v>450</v>
      </c>
      <c r="H5180" s="10" t="s">
        <v>291</v>
      </c>
      <c r="I5180" s="10" t="str">
        <f>_xlfn.XLOOKUP(E5180,Country_MZ[MARKET_NODE],Country_MZ[COUNTRY_NAME])</f>
        <v>GREAT BRITAIN</v>
      </c>
      <c r="J5180" s="10" t="str">
        <f>_xlfn.XLOOKUP(A5180,Country_MZ[MARKET_NODE],Country_MZ[COUNTRY_NAME])</f>
        <v>GREAT BRITAIN</v>
      </c>
    </row>
    <row r="5181" spans="1:10" hidden="1">
      <c r="A5181" s="10" t="s">
        <v>90</v>
      </c>
      <c r="B5181" s="10" t="s">
        <v>91</v>
      </c>
      <c r="C5181" s="10" t="s">
        <v>545</v>
      </c>
      <c r="D5181" s="10">
        <v>2029</v>
      </c>
      <c r="E5181" s="10" t="s">
        <v>91</v>
      </c>
      <c r="F5181" s="10">
        <v>500</v>
      </c>
      <c r="G5181" s="10">
        <v>500</v>
      </c>
      <c r="H5181" s="10" t="s">
        <v>291</v>
      </c>
      <c r="I5181" s="10" t="str">
        <f>_xlfn.XLOOKUP(E5181,Country_MZ[MARKET_NODE],Country_MZ[COUNTRY_NAME])</f>
        <v>NORTHERN IRELAND</v>
      </c>
      <c r="J5181" s="10" t="str">
        <f>_xlfn.XLOOKUP(A5181,Country_MZ[MARKET_NODE],Country_MZ[COUNTRY_NAME])</f>
        <v>GREAT BRITAIN</v>
      </c>
    </row>
    <row r="5182" spans="1:10" hidden="1">
      <c r="A5182" s="10" t="s">
        <v>90</v>
      </c>
      <c r="B5182" s="10" t="s">
        <v>91</v>
      </c>
      <c r="C5182" s="10" t="s">
        <v>545</v>
      </c>
      <c r="D5182" s="10">
        <v>2030</v>
      </c>
      <c r="E5182" s="10" t="s">
        <v>90</v>
      </c>
      <c r="F5182" s="10">
        <v>450</v>
      </c>
      <c r="G5182" s="10">
        <v>450</v>
      </c>
      <c r="H5182" s="10" t="s">
        <v>291</v>
      </c>
      <c r="I5182" s="10" t="str">
        <f>_xlfn.XLOOKUP(E5182,Country_MZ[MARKET_NODE],Country_MZ[COUNTRY_NAME])</f>
        <v>GREAT BRITAIN</v>
      </c>
      <c r="J5182" s="10" t="str">
        <f>_xlfn.XLOOKUP(A5182,Country_MZ[MARKET_NODE],Country_MZ[COUNTRY_NAME])</f>
        <v>GREAT BRITAIN</v>
      </c>
    </row>
    <row r="5183" spans="1:10" hidden="1">
      <c r="A5183" s="10" t="s">
        <v>90</v>
      </c>
      <c r="B5183" s="10" t="s">
        <v>91</v>
      </c>
      <c r="C5183" s="10" t="s">
        <v>545</v>
      </c>
      <c r="D5183" s="10">
        <v>2030</v>
      </c>
      <c r="E5183" s="10" t="s">
        <v>91</v>
      </c>
      <c r="F5183" s="10">
        <v>500</v>
      </c>
      <c r="G5183" s="10">
        <v>500</v>
      </c>
      <c r="H5183" s="10" t="s">
        <v>291</v>
      </c>
      <c r="I5183" s="10" t="str">
        <f>_xlfn.XLOOKUP(E5183,Country_MZ[MARKET_NODE],Country_MZ[COUNTRY_NAME])</f>
        <v>NORTHERN IRELAND</v>
      </c>
      <c r="J5183" s="10" t="str">
        <f>_xlfn.XLOOKUP(A5183,Country_MZ[MARKET_NODE],Country_MZ[COUNTRY_NAME])</f>
        <v>GREAT BRITAIN</v>
      </c>
    </row>
    <row r="5184" spans="1:10" hidden="1">
      <c r="A5184" s="10" t="s">
        <v>90</v>
      </c>
      <c r="B5184" s="10" t="s">
        <v>91</v>
      </c>
      <c r="C5184" s="10" t="s">
        <v>545</v>
      </c>
      <c r="D5184" s="10">
        <v>2031</v>
      </c>
      <c r="E5184" s="10" t="s">
        <v>90</v>
      </c>
      <c r="F5184" s="10">
        <v>450</v>
      </c>
      <c r="G5184" s="10">
        <v>450</v>
      </c>
      <c r="H5184" s="10" t="s">
        <v>291</v>
      </c>
      <c r="I5184" s="10" t="str">
        <f>_xlfn.XLOOKUP(E5184,Country_MZ[MARKET_NODE],Country_MZ[COUNTRY_NAME])</f>
        <v>GREAT BRITAIN</v>
      </c>
      <c r="J5184" s="10" t="str">
        <f>_xlfn.XLOOKUP(A5184,Country_MZ[MARKET_NODE],Country_MZ[COUNTRY_NAME])</f>
        <v>GREAT BRITAIN</v>
      </c>
    </row>
    <row r="5185" spans="1:10" hidden="1">
      <c r="A5185" s="10" t="s">
        <v>90</v>
      </c>
      <c r="B5185" s="10" t="s">
        <v>91</v>
      </c>
      <c r="C5185" s="10" t="s">
        <v>545</v>
      </c>
      <c r="D5185" s="10">
        <v>2031</v>
      </c>
      <c r="E5185" s="10" t="s">
        <v>91</v>
      </c>
      <c r="F5185" s="10">
        <v>500</v>
      </c>
      <c r="G5185" s="10">
        <v>500</v>
      </c>
      <c r="H5185" s="10" t="s">
        <v>291</v>
      </c>
      <c r="I5185" s="10" t="str">
        <f>_xlfn.XLOOKUP(E5185,Country_MZ[MARKET_NODE],Country_MZ[COUNTRY_NAME])</f>
        <v>NORTHERN IRELAND</v>
      </c>
      <c r="J5185" s="10" t="str">
        <f>_xlfn.XLOOKUP(A5185,Country_MZ[MARKET_NODE],Country_MZ[COUNTRY_NAME])</f>
        <v>GREAT BRITAIN</v>
      </c>
    </row>
    <row r="5186" spans="1:10" hidden="1">
      <c r="A5186" s="10" t="s">
        <v>90</v>
      </c>
      <c r="B5186" s="10" t="s">
        <v>91</v>
      </c>
      <c r="C5186" s="10" t="s">
        <v>545</v>
      </c>
      <c r="D5186" s="10">
        <v>2032</v>
      </c>
      <c r="E5186" s="10" t="s">
        <v>90</v>
      </c>
      <c r="F5186" s="10">
        <v>450</v>
      </c>
      <c r="G5186" s="10">
        <v>450</v>
      </c>
      <c r="H5186" s="10" t="s">
        <v>291</v>
      </c>
      <c r="I5186" s="10" t="str">
        <f>_xlfn.XLOOKUP(E5186,Country_MZ[MARKET_NODE],Country_MZ[COUNTRY_NAME])</f>
        <v>GREAT BRITAIN</v>
      </c>
      <c r="J5186" s="10" t="str">
        <f>_xlfn.XLOOKUP(A5186,Country_MZ[MARKET_NODE],Country_MZ[COUNTRY_NAME])</f>
        <v>GREAT BRITAIN</v>
      </c>
    </row>
    <row r="5187" spans="1:10" hidden="1">
      <c r="A5187" s="10" t="s">
        <v>90</v>
      </c>
      <c r="B5187" s="10" t="s">
        <v>91</v>
      </c>
      <c r="C5187" s="10" t="s">
        <v>545</v>
      </c>
      <c r="D5187" s="10">
        <v>2032</v>
      </c>
      <c r="E5187" s="10" t="s">
        <v>91</v>
      </c>
      <c r="F5187" s="10">
        <v>500</v>
      </c>
      <c r="G5187" s="10">
        <v>500</v>
      </c>
      <c r="H5187" s="10" t="s">
        <v>291</v>
      </c>
      <c r="I5187" s="10" t="str">
        <f>_xlfn.XLOOKUP(E5187,Country_MZ[MARKET_NODE],Country_MZ[COUNTRY_NAME])</f>
        <v>NORTHERN IRELAND</v>
      </c>
      <c r="J5187" s="10" t="str">
        <f>_xlfn.XLOOKUP(A5187,Country_MZ[MARKET_NODE],Country_MZ[COUNTRY_NAME])</f>
        <v>GREAT BRITAIN</v>
      </c>
    </row>
    <row r="5188" spans="1:10" hidden="1">
      <c r="A5188" s="10" t="s">
        <v>90</v>
      </c>
      <c r="B5188" s="10" t="s">
        <v>91</v>
      </c>
      <c r="C5188" s="10" t="s">
        <v>545</v>
      </c>
      <c r="D5188" s="10">
        <v>2033</v>
      </c>
      <c r="E5188" s="10" t="s">
        <v>90</v>
      </c>
      <c r="F5188" s="10">
        <v>450</v>
      </c>
      <c r="G5188" s="10">
        <v>450</v>
      </c>
      <c r="H5188" s="10" t="s">
        <v>291</v>
      </c>
      <c r="I5188" s="10" t="str">
        <f>_xlfn.XLOOKUP(E5188,Country_MZ[MARKET_NODE],Country_MZ[COUNTRY_NAME])</f>
        <v>GREAT BRITAIN</v>
      </c>
      <c r="J5188" s="10" t="str">
        <f>_xlfn.XLOOKUP(A5188,Country_MZ[MARKET_NODE],Country_MZ[COUNTRY_NAME])</f>
        <v>GREAT BRITAIN</v>
      </c>
    </row>
    <row r="5189" spans="1:10" hidden="1">
      <c r="A5189" s="10" t="s">
        <v>90</v>
      </c>
      <c r="B5189" s="10" t="s">
        <v>91</v>
      </c>
      <c r="C5189" s="10" t="s">
        <v>545</v>
      </c>
      <c r="D5189" s="10">
        <v>2033</v>
      </c>
      <c r="E5189" s="10" t="s">
        <v>91</v>
      </c>
      <c r="F5189" s="10">
        <v>500</v>
      </c>
      <c r="G5189" s="10">
        <v>500</v>
      </c>
      <c r="H5189" s="10" t="s">
        <v>291</v>
      </c>
      <c r="I5189" s="10" t="str">
        <f>_xlfn.XLOOKUP(E5189,Country_MZ[MARKET_NODE],Country_MZ[COUNTRY_NAME])</f>
        <v>NORTHERN IRELAND</v>
      </c>
      <c r="J5189" s="10" t="str">
        <f>_xlfn.XLOOKUP(A5189,Country_MZ[MARKET_NODE],Country_MZ[COUNTRY_NAME])</f>
        <v>GREAT BRITAIN</v>
      </c>
    </row>
    <row r="5190" spans="1:10" hidden="1">
      <c r="A5190" s="10" t="s">
        <v>90</v>
      </c>
      <c r="B5190" s="10" t="s">
        <v>91</v>
      </c>
      <c r="C5190" s="10" t="s">
        <v>545</v>
      </c>
      <c r="D5190" s="10">
        <v>2034</v>
      </c>
      <c r="E5190" s="10" t="s">
        <v>90</v>
      </c>
      <c r="F5190" s="10">
        <v>450</v>
      </c>
      <c r="G5190" s="10">
        <v>450</v>
      </c>
      <c r="H5190" s="10" t="s">
        <v>291</v>
      </c>
      <c r="I5190" s="10" t="str">
        <f>_xlfn.XLOOKUP(E5190,Country_MZ[MARKET_NODE],Country_MZ[COUNTRY_NAME])</f>
        <v>GREAT BRITAIN</v>
      </c>
      <c r="J5190" s="10" t="str">
        <f>_xlfn.XLOOKUP(A5190,Country_MZ[MARKET_NODE],Country_MZ[COUNTRY_NAME])</f>
        <v>GREAT BRITAIN</v>
      </c>
    </row>
    <row r="5191" spans="1:10" hidden="1">
      <c r="A5191" s="10" t="s">
        <v>90</v>
      </c>
      <c r="B5191" s="10" t="s">
        <v>91</v>
      </c>
      <c r="C5191" s="10" t="s">
        <v>545</v>
      </c>
      <c r="D5191" s="10">
        <v>2034</v>
      </c>
      <c r="E5191" s="10" t="s">
        <v>91</v>
      </c>
      <c r="F5191" s="10">
        <v>500</v>
      </c>
      <c r="G5191" s="10">
        <v>500</v>
      </c>
      <c r="H5191" s="10" t="s">
        <v>291</v>
      </c>
      <c r="I5191" s="10" t="str">
        <f>_xlfn.XLOOKUP(E5191,Country_MZ[MARKET_NODE],Country_MZ[COUNTRY_NAME])</f>
        <v>NORTHERN IRELAND</v>
      </c>
      <c r="J5191" s="10" t="str">
        <f>_xlfn.XLOOKUP(A5191,Country_MZ[MARKET_NODE],Country_MZ[COUNTRY_NAME])</f>
        <v>GREAT BRITAIN</v>
      </c>
    </row>
    <row r="5192" spans="1:10" hidden="1">
      <c r="A5192" s="10" t="s">
        <v>90</v>
      </c>
      <c r="B5192" s="10" t="s">
        <v>91</v>
      </c>
      <c r="C5192" s="10" t="s">
        <v>545</v>
      </c>
      <c r="D5192" s="10">
        <v>2035</v>
      </c>
      <c r="E5192" s="10" t="s">
        <v>90</v>
      </c>
      <c r="F5192" s="10">
        <v>1150</v>
      </c>
      <c r="G5192" s="10">
        <v>1150</v>
      </c>
      <c r="H5192" s="10" t="s">
        <v>291</v>
      </c>
      <c r="I5192" s="10" t="str">
        <f>_xlfn.XLOOKUP(E5192,Country_MZ[MARKET_NODE],Country_MZ[COUNTRY_NAME])</f>
        <v>GREAT BRITAIN</v>
      </c>
      <c r="J5192" s="10" t="str">
        <f>_xlfn.XLOOKUP(A5192,Country_MZ[MARKET_NODE],Country_MZ[COUNTRY_NAME])</f>
        <v>GREAT BRITAIN</v>
      </c>
    </row>
    <row r="5193" spans="1:10" hidden="1">
      <c r="A5193" s="10" t="s">
        <v>90</v>
      </c>
      <c r="B5193" s="10" t="s">
        <v>91</v>
      </c>
      <c r="C5193" s="10" t="s">
        <v>545</v>
      </c>
      <c r="D5193" s="10">
        <v>2035</v>
      </c>
      <c r="E5193" s="10" t="s">
        <v>91</v>
      </c>
      <c r="F5193" s="10">
        <v>500</v>
      </c>
      <c r="G5193" s="10">
        <v>500</v>
      </c>
      <c r="H5193" s="10" t="s">
        <v>291</v>
      </c>
      <c r="I5193" s="10" t="str">
        <f>_xlfn.XLOOKUP(E5193,Country_MZ[MARKET_NODE],Country_MZ[COUNTRY_NAME])</f>
        <v>NORTHERN IRELAND</v>
      </c>
      <c r="J5193" s="10" t="str">
        <f>_xlfn.XLOOKUP(A5193,Country_MZ[MARKET_NODE],Country_MZ[COUNTRY_NAME])</f>
        <v>GREAT BRITAIN</v>
      </c>
    </row>
    <row r="5194" spans="1:10" hidden="1">
      <c r="A5194" s="10" t="s">
        <v>91</v>
      </c>
      <c r="B5194" s="10" t="s">
        <v>55</v>
      </c>
      <c r="C5194" s="10" t="s">
        <v>546</v>
      </c>
      <c r="D5194" s="10">
        <v>2025</v>
      </c>
      <c r="E5194" s="10" t="s">
        <v>55</v>
      </c>
      <c r="F5194" s="10">
        <v>300</v>
      </c>
      <c r="G5194" s="10">
        <v>300</v>
      </c>
      <c r="H5194" s="10" t="s">
        <v>291</v>
      </c>
      <c r="I5194" s="10" t="str">
        <f>_xlfn.XLOOKUP(E5194,Country_MZ[MARKET_NODE],Country_MZ[COUNTRY_NAME])</f>
        <v>IRELAND</v>
      </c>
      <c r="J5194" s="10" t="str">
        <f>_xlfn.XLOOKUP(A5194,Country_MZ[MARKET_NODE],Country_MZ[COUNTRY_NAME])</f>
        <v>NORTHERN IRELAND</v>
      </c>
    </row>
    <row r="5195" spans="1:10" hidden="1">
      <c r="A5195" s="10" t="s">
        <v>91</v>
      </c>
      <c r="B5195" s="10" t="s">
        <v>55</v>
      </c>
      <c r="C5195" s="10" t="s">
        <v>546</v>
      </c>
      <c r="D5195" s="10">
        <v>2025</v>
      </c>
      <c r="E5195" s="10" t="s">
        <v>91</v>
      </c>
      <c r="F5195" s="10">
        <v>300</v>
      </c>
      <c r="G5195" s="10">
        <v>300</v>
      </c>
      <c r="H5195" s="10" t="s">
        <v>291</v>
      </c>
      <c r="I5195" s="10" t="str">
        <f>_xlfn.XLOOKUP(E5195,Country_MZ[MARKET_NODE],Country_MZ[COUNTRY_NAME])</f>
        <v>NORTHERN IRELAND</v>
      </c>
      <c r="J5195" s="10" t="str">
        <f>_xlfn.XLOOKUP(A5195,Country_MZ[MARKET_NODE],Country_MZ[COUNTRY_NAME])</f>
        <v>NORTHERN IRELAND</v>
      </c>
    </row>
    <row r="5196" spans="1:10" hidden="1">
      <c r="A5196" s="10" t="s">
        <v>91</v>
      </c>
      <c r="B5196" s="10" t="s">
        <v>55</v>
      </c>
      <c r="C5196" s="10" t="s">
        <v>546</v>
      </c>
      <c r="D5196" s="10">
        <v>2026</v>
      </c>
      <c r="E5196" s="10" t="s">
        <v>55</v>
      </c>
      <c r="F5196" s="10">
        <v>300</v>
      </c>
      <c r="G5196" s="10">
        <v>300</v>
      </c>
      <c r="H5196" s="10" t="s">
        <v>291</v>
      </c>
      <c r="I5196" s="10" t="str">
        <f>_xlfn.XLOOKUP(E5196,Country_MZ[MARKET_NODE],Country_MZ[COUNTRY_NAME])</f>
        <v>IRELAND</v>
      </c>
      <c r="J5196" s="10" t="str">
        <f>_xlfn.XLOOKUP(A5196,Country_MZ[MARKET_NODE],Country_MZ[COUNTRY_NAME])</f>
        <v>NORTHERN IRELAND</v>
      </c>
    </row>
    <row r="5197" spans="1:10" hidden="1">
      <c r="A5197" s="10" t="s">
        <v>91</v>
      </c>
      <c r="B5197" s="10" t="s">
        <v>55</v>
      </c>
      <c r="C5197" s="10" t="s">
        <v>546</v>
      </c>
      <c r="D5197" s="10">
        <v>2026</v>
      </c>
      <c r="E5197" s="10" t="s">
        <v>91</v>
      </c>
      <c r="F5197" s="10">
        <v>300</v>
      </c>
      <c r="G5197" s="10">
        <v>300</v>
      </c>
      <c r="H5197" s="10" t="s">
        <v>291</v>
      </c>
      <c r="I5197" s="10" t="str">
        <f>_xlfn.XLOOKUP(E5197,Country_MZ[MARKET_NODE],Country_MZ[COUNTRY_NAME])</f>
        <v>NORTHERN IRELAND</v>
      </c>
      <c r="J5197" s="10" t="str">
        <f>_xlfn.XLOOKUP(A5197,Country_MZ[MARKET_NODE],Country_MZ[COUNTRY_NAME])</f>
        <v>NORTHERN IRELAND</v>
      </c>
    </row>
    <row r="5198" spans="1:10" hidden="1">
      <c r="A5198" s="10" t="s">
        <v>91</v>
      </c>
      <c r="B5198" s="10" t="s">
        <v>55</v>
      </c>
      <c r="C5198" s="10" t="s">
        <v>546</v>
      </c>
      <c r="D5198" s="10">
        <v>2027</v>
      </c>
      <c r="E5198" s="10" t="s">
        <v>55</v>
      </c>
      <c r="F5198" s="10">
        <v>1200</v>
      </c>
      <c r="G5198" s="10">
        <v>1200</v>
      </c>
      <c r="H5198" s="10" t="s">
        <v>291</v>
      </c>
      <c r="I5198" s="10" t="str">
        <f>_xlfn.XLOOKUP(E5198,Country_MZ[MARKET_NODE],Country_MZ[COUNTRY_NAME])</f>
        <v>IRELAND</v>
      </c>
      <c r="J5198" s="10" t="str">
        <f>_xlfn.XLOOKUP(A5198,Country_MZ[MARKET_NODE],Country_MZ[COUNTRY_NAME])</f>
        <v>NORTHERN IRELAND</v>
      </c>
    </row>
    <row r="5199" spans="1:10" hidden="1">
      <c r="A5199" s="10" t="s">
        <v>91</v>
      </c>
      <c r="B5199" s="10" t="s">
        <v>55</v>
      </c>
      <c r="C5199" s="10" t="s">
        <v>546</v>
      </c>
      <c r="D5199" s="10">
        <v>2027</v>
      </c>
      <c r="E5199" s="10" t="s">
        <v>91</v>
      </c>
      <c r="F5199" s="10">
        <v>1200</v>
      </c>
      <c r="G5199" s="10">
        <v>1200</v>
      </c>
      <c r="H5199" s="10" t="s">
        <v>291</v>
      </c>
      <c r="I5199" s="10" t="str">
        <f>_xlfn.XLOOKUP(E5199,Country_MZ[MARKET_NODE],Country_MZ[COUNTRY_NAME])</f>
        <v>NORTHERN IRELAND</v>
      </c>
      <c r="J5199" s="10" t="str">
        <f>_xlfn.XLOOKUP(A5199,Country_MZ[MARKET_NODE],Country_MZ[COUNTRY_NAME])</f>
        <v>NORTHERN IRELAND</v>
      </c>
    </row>
    <row r="5200" spans="1:10" hidden="1">
      <c r="A5200" s="10" t="s">
        <v>91</v>
      </c>
      <c r="B5200" s="10" t="s">
        <v>55</v>
      </c>
      <c r="C5200" s="10" t="s">
        <v>546</v>
      </c>
      <c r="D5200" s="10">
        <v>2028</v>
      </c>
      <c r="E5200" s="10" t="s">
        <v>55</v>
      </c>
      <c r="F5200" s="10">
        <v>1200</v>
      </c>
      <c r="G5200" s="10">
        <v>1200</v>
      </c>
      <c r="H5200" s="10" t="s">
        <v>291</v>
      </c>
      <c r="I5200" s="10" t="str">
        <f>_xlfn.XLOOKUP(E5200,Country_MZ[MARKET_NODE],Country_MZ[COUNTRY_NAME])</f>
        <v>IRELAND</v>
      </c>
      <c r="J5200" s="10" t="str">
        <f>_xlfn.XLOOKUP(A5200,Country_MZ[MARKET_NODE],Country_MZ[COUNTRY_NAME])</f>
        <v>NORTHERN IRELAND</v>
      </c>
    </row>
    <row r="5201" spans="1:10" hidden="1">
      <c r="A5201" s="10" t="s">
        <v>91</v>
      </c>
      <c r="B5201" s="10" t="s">
        <v>55</v>
      </c>
      <c r="C5201" s="10" t="s">
        <v>546</v>
      </c>
      <c r="D5201" s="10">
        <v>2028</v>
      </c>
      <c r="E5201" s="10" t="s">
        <v>91</v>
      </c>
      <c r="F5201" s="10">
        <v>1200</v>
      </c>
      <c r="G5201" s="10">
        <v>1200</v>
      </c>
      <c r="H5201" s="10" t="s">
        <v>291</v>
      </c>
      <c r="I5201" s="10" t="str">
        <f>_xlfn.XLOOKUP(E5201,Country_MZ[MARKET_NODE],Country_MZ[COUNTRY_NAME])</f>
        <v>NORTHERN IRELAND</v>
      </c>
      <c r="J5201" s="10" t="str">
        <f>_xlfn.XLOOKUP(A5201,Country_MZ[MARKET_NODE],Country_MZ[COUNTRY_NAME])</f>
        <v>NORTHERN IRELAND</v>
      </c>
    </row>
    <row r="5202" spans="1:10" hidden="1">
      <c r="A5202" s="10" t="s">
        <v>91</v>
      </c>
      <c r="B5202" s="10" t="s">
        <v>55</v>
      </c>
      <c r="C5202" s="10" t="s">
        <v>546</v>
      </c>
      <c r="D5202" s="10">
        <v>2029</v>
      </c>
      <c r="E5202" s="10" t="s">
        <v>55</v>
      </c>
      <c r="F5202" s="10">
        <v>1200</v>
      </c>
      <c r="G5202" s="10">
        <v>1200</v>
      </c>
      <c r="H5202" s="10" t="s">
        <v>291</v>
      </c>
      <c r="I5202" s="10" t="str">
        <f>_xlfn.XLOOKUP(E5202,Country_MZ[MARKET_NODE],Country_MZ[COUNTRY_NAME])</f>
        <v>IRELAND</v>
      </c>
      <c r="J5202" s="10" t="str">
        <f>_xlfn.XLOOKUP(A5202,Country_MZ[MARKET_NODE],Country_MZ[COUNTRY_NAME])</f>
        <v>NORTHERN IRELAND</v>
      </c>
    </row>
    <row r="5203" spans="1:10" hidden="1">
      <c r="A5203" s="10" t="s">
        <v>91</v>
      </c>
      <c r="B5203" s="10" t="s">
        <v>55</v>
      </c>
      <c r="C5203" s="10" t="s">
        <v>546</v>
      </c>
      <c r="D5203" s="10">
        <v>2029</v>
      </c>
      <c r="E5203" s="10" t="s">
        <v>91</v>
      </c>
      <c r="F5203" s="10">
        <v>1200</v>
      </c>
      <c r="G5203" s="10">
        <v>1200</v>
      </c>
      <c r="H5203" s="10" t="s">
        <v>291</v>
      </c>
      <c r="I5203" s="10" t="str">
        <f>_xlfn.XLOOKUP(E5203,Country_MZ[MARKET_NODE],Country_MZ[COUNTRY_NAME])</f>
        <v>NORTHERN IRELAND</v>
      </c>
      <c r="J5203" s="10" t="str">
        <f>_xlfn.XLOOKUP(A5203,Country_MZ[MARKET_NODE],Country_MZ[COUNTRY_NAME])</f>
        <v>NORTHERN IRELAND</v>
      </c>
    </row>
    <row r="5204" spans="1:10" hidden="1">
      <c r="A5204" s="10" t="s">
        <v>91</v>
      </c>
      <c r="B5204" s="10" t="s">
        <v>55</v>
      </c>
      <c r="C5204" s="10" t="s">
        <v>546</v>
      </c>
      <c r="D5204" s="10">
        <v>2030</v>
      </c>
      <c r="E5204" s="10" t="s">
        <v>55</v>
      </c>
      <c r="F5204" s="10">
        <v>1200</v>
      </c>
      <c r="G5204" s="10">
        <v>1200</v>
      </c>
      <c r="H5204" s="10" t="s">
        <v>291</v>
      </c>
      <c r="I5204" s="10" t="str">
        <f>_xlfn.XLOOKUP(E5204,Country_MZ[MARKET_NODE],Country_MZ[COUNTRY_NAME])</f>
        <v>IRELAND</v>
      </c>
      <c r="J5204" s="10" t="str">
        <f>_xlfn.XLOOKUP(A5204,Country_MZ[MARKET_NODE],Country_MZ[COUNTRY_NAME])</f>
        <v>NORTHERN IRELAND</v>
      </c>
    </row>
    <row r="5205" spans="1:10" hidden="1">
      <c r="A5205" s="10" t="s">
        <v>91</v>
      </c>
      <c r="B5205" s="10" t="s">
        <v>55</v>
      </c>
      <c r="C5205" s="10" t="s">
        <v>546</v>
      </c>
      <c r="D5205" s="10">
        <v>2030</v>
      </c>
      <c r="E5205" s="10" t="s">
        <v>91</v>
      </c>
      <c r="F5205" s="10">
        <v>1200</v>
      </c>
      <c r="G5205" s="10">
        <v>1200</v>
      </c>
      <c r="H5205" s="10" t="s">
        <v>291</v>
      </c>
      <c r="I5205" s="10" t="str">
        <f>_xlfn.XLOOKUP(E5205,Country_MZ[MARKET_NODE],Country_MZ[COUNTRY_NAME])</f>
        <v>NORTHERN IRELAND</v>
      </c>
      <c r="J5205" s="10" t="str">
        <f>_xlfn.XLOOKUP(A5205,Country_MZ[MARKET_NODE],Country_MZ[COUNTRY_NAME])</f>
        <v>NORTHERN IRELAND</v>
      </c>
    </row>
    <row r="5206" spans="1:10" hidden="1">
      <c r="A5206" s="10" t="s">
        <v>91</v>
      </c>
      <c r="B5206" s="10" t="s">
        <v>55</v>
      </c>
      <c r="C5206" s="10" t="s">
        <v>546</v>
      </c>
      <c r="D5206" s="10">
        <v>2031</v>
      </c>
      <c r="E5206" s="10" t="s">
        <v>55</v>
      </c>
      <c r="F5206" s="10">
        <v>1200</v>
      </c>
      <c r="G5206" s="10">
        <v>1200</v>
      </c>
      <c r="H5206" s="10" t="s">
        <v>291</v>
      </c>
      <c r="I5206" s="10" t="str">
        <f>_xlfn.XLOOKUP(E5206,Country_MZ[MARKET_NODE],Country_MZ[COUNTRY_NAME])</f>
        <v>IRELAND</v>
      </c>
      <c r="J5206" s="10" t="str">
        <f>_xlfn.XLOOKUP(A5206,Country_MZ[MARKET_NODE],Country_MZ[COUNTRY_NAME])</f>
        <v>NORTHERN IRELAND</v>
      </c>
    </row>
    <row r="5207" spans="1:10" hidden="1">
      <c r="A5207" s="10" t="s">
        <v>91</v>
      </c>
      <c r="B5207" s="10" t="s">
        <v>55</v>
      </c>
      <c r="C5207" s="10" t="s">
        <v>546</v>
      </c>
      <c r="D5207" s="10">
        <v>2031</v>
      </c>
      <c r="E5207" s="10" t="s">
        <v>91</v>
      </c>
      <c r="F5207" s="10">
        <v>1200</v>
      </c>
      <c r="G5207" s="10">
        <v>1200</v>
      </c>
      <c r="H5207" s="10" t="s">
        <v>291</v>
      </c>
      <c r="I5207" s="10" t="str">
        <f>_xlfn.XLOOKUP(E5207,Country_MZ[MARKET_NODE],Country_MZ[COUNTRY_NAME])</f>
        <v>NORTHERN IRELAND</v>
      </c>
      <c r="J5207" s="10" t="str">
        <f>_xlfn.XLOOKUP(A5207,Country_MZ[MARKET_NODE],Country_MZ[COUNTRY_NAME])</f>
        <v>NORTHERN IRELAND</v>
      </c>
    </row>
    <row r="5208" spans="1:10" hidden="1">
      <c r="A5208" s="10" t="s">
        <v>91</v>
      </c>
      <c r="B5208" s="10" t="s">
        <v>55</v>
      </c>
      <c r="C5208" s="10" t="s">
        <v>546</v>
      </c>
      <c r="D5208" s="10">
        <v>2032</v>
      </c>
      <c r="E5208" s="10" t="s">
        <v>55</v>
      </c>
      <c r="F5208" s="10">
        <v>1200</v>
      </c>
      <c r="G5208" s="10">
        <v>1200</v>
      </c>
      <c r="H5208" s="10" t="s">
        <v>291</v>
      </c>
      <c r="I5208" s="10" t="str">
        <f>_xlfn.XLOOKUP(E5208,Country_MZ[MARKET_NODE],Country_MZ[COUNTRY_NAME])</f>
        <v>IRELAND</v>
      </c>
      <c r="J5208" s="10" t="str">
        <f>_xlfn.XLOOKUP(A5208,Country_MZ[MARKET_NODE],Country_MZ[COUNTRY_NAME])</f>
        <v>NORTHERN IRELAND</v>
      </c>
    </row>
    <row r="5209" spans="1:10" hidden="1">
      <c r="A5209" s="10" t="s">
        <v>91</v>
      </c>
      <c r="B5209" s="10" t="s">
        <v>55</v>
      </c>
      <c r="C5209" s="10" t="s">
        <v>546</v>
      </c>
      <c r="D5209" s="10">
        <v>2032</v>
      </c>
      <c r="E5209" s="10" t="s">
        <v>91</v>
      </c>
      <c r="F5209" s="10">
        <v>1200</v>
      </c>
      <c r="G5209" s="10">
        <v>1200</v>
      </c>
      <c r="H5209" s="10" t="s">
        <v>291</v>
      </c>
      <c r="I5209" s="10" t="str">
        <f>_xlfn.XLOOKUP(E5209,Country_MZ[MARKET_NODE],Country_MZ[COUNTRY_NAME])</f>
        <v>NORTHERN IRELAND</v>
      </c>
      <c r="J5209" s="10" t="str">
        <f>_xlfn.XLOOKUP(A5209,Country_MZ[MARKET_NODE],Country_MZ[COUNTRY_NAME])</f>
        <v>NORTHERN IRELAND</v>
      </c>
    </row>
    <row r="5210" spans="1:10" hidden="1">
      <c r="A5210" s="10" t="s">
        <v>91</v>
      </c>
      <c r="B5210" s="10" t="s">
        <v>55</v>
      </c>
      <c r="C5210" s="10" t="s">
        <v>546</v>
      </c>
      <c r="D5210" s="10">
        <v>2033</v>
      </c>
      <c r="E5210" s="10" t="s">
        <v>55</v>
      </c>
      <c r="F5210" s="10">
        <v>1200</v>
      </c>
      <c r="G5210" s="10">
        <v>1200</v>
      </c>
      <c r="H5210" s="10" t="s">
        <v>291</v>
      </c>
      <c r="I5210" s="10" t="str">
        <f>_xlfn.XLOOKUP(E5210,Country_MZ[MARKET_NODE],Country_MZ[COUNTRY_NAME])</f>
        <v>IRELAND</v>
      </c>
      <c r="J5210" s="10" t="str">
        <f>_xlfn.XLOOKUP(A5210,Country_MZ[MARKET_NODE],Country_MZ[COUNTRY_NAME])</f>
        <v>NORTHERN IRELAND</v>
      </c>
    </row>
    <row r="5211" spans="1:10" hidden="1">
      <c r="A5211" s="10" t="s">
        <v>91</v>
      </c>
      <c r="B5211" s="10" t="s">
        <v>55</v>
      </c>
      <c r="C5211" s="10" t="s">
        <v>546</v>
      </c>
      <c r="D5211" s="10">
        <v>2033</v>
      </c>
      <c r="E5211" s="10" t="s">
        <v>91</v>
      </c>
      <c r="F5211" s="10">
        <v>1200</v>
      </c>
      <c r="G5211" s="10">
        <v>1200</v>
      </c>
      <c r="H5211" s="10" t="s">
        <v>291</v>
      </c>
      <c r="I5211" s="10" t="str">
        <f>_xlfn.XLOOKUP(E5211,Country_MZ[MARKET_NODE],Country_MZ[COUNTRY_NAME])</f>
        <v>NORTHERN IRELAND</v>
      </c>
      <c r="J5211" s="10" t="str">
        <f>_xlfn.XLOOKUP(A5211,Country_MZ[MARKET_NODE],Country_MZ[COUNTRY_NAME])</f>
        <v>NORTHERN IRELAND</v>
      </c>
    </row>
    <row r="5212" spans="1:10" hidden="1">
      <c r="A5212" s="10" t="s">
        <v>91</v>
      </c>
      <c r="B5212" s="10" t="s">
        <v>55</v>
      </c>
      <c r="C5212" s="10" t="s">
        <v>546</v>
      </c>
      <c r="D5212" s="10">
        <v>2034</v>
      </c>
      <c r="E5212" s="10" t="s">
        <v>55</v>
      </c>
      <c r="F5212" s="10">
        <v>1200</v>
      </c>
      <c r="G5212" s="10">
        <v>1200</v>
      </c>
      <c r="H5212" s="10" t="s">
        <v>291</v>
      </c>
      <c r="I5212" s="10" t="str">
        <f>_xlfn.XLOOKUP(E5212,Country_MZ[MARKET_NODE],Country_MZ[COUNTRY_NAME])</f>
        <v>IRELAND</v>
      </c>
      <c r="J5212" s="10" t="str">
        <f>_xlfn.XLOOKUP(A5212,Country_MZ[MARKET_NODE],Country_MZ[COUNTRY_NAME])</f>
        <v>NORTHERN IRELAND</v>
      </c>
    </row>
    <row r="5213" spans="1:10" hidden="1">
      <c r="A5213" s="10" t="s">
        <v>91</v>
      </c>
      <c r="B5213" s="10" t="s">
        <v>55</v>
      </c>
      <c r="C5213" s="10" t="s">
        <v>546</v>
      </c>
      <c r="D5213" s="10">
        <v>2034</v>
      </c>
      <c r="E5213" s="10" t="s">
        <v>91</v>
      </c>
      <c r="F5213" s="10">
        <v>1200</v>
      </c>
      <c r="G5213" s="10">
        <v>1200</v>
      </c>
      <c r="H5213" s="10" t="s">
        <v>291</v>
      </c>
      <c r="I5213" s="10" t="str">
        <f>_xlfn.XLOOKUP(E5213,Country_MZ[MARKET_NODE],Country_MZ[COUNTRY_NAME])</f>
        <v>NORTHERN IRELAND</v>
      </c>
      <c r="J5213" s="10" t="str">
        <f>_xlfn.XLOOKUP(A5213,Country_MZ[MARKET_NODE],Country_MZ[COUNTRY_NAME])</f>
        <v>NORTHERN IRELAND</v>
      </c>
    </row>
    <row r="5214" spans="1:10" hidden="1">
      <c r="A5214" s="10" t="s">
        <v>91</v>
      </c>
      <c r="B5214" s="10" t="s">
        <v>55</v>
      </c>
      <c r="C5214" s="10" t="s">
        <v>546</v>
      </c>
      <c r="D5214" s="10">
        <v>2035</v>
      </c>
      <c r="E5214" s="10" t="s">
        <v>55</v>
      </c>
      <c r="F5214" s="10">
        <v>1200</v>
      </c>
      <c r="G5214" s="10">
        <v>1200</v>
      </c>
      <c r="H5214" s="10" t="s">
        <v>291</v>
      </c>
      <c r="I5214" s="10" t="str">
        <f>_xlfn.XLOOKUP(E5214,Country_MZ[MARKET_NODE],Country_MZ[COUNTRY_NAME])</f>
        <v>IRELAND</v>
      </c>
      <c r="J5214" s="10" t="str">
        <f>_xlfn.XLOOKUP(A5214,Country_MZ[MARKET_NODE],Country_MZ[COUNTRY_NAME])</f>
        <v>NORTHERN IRELAND</v>
      </c>
    </row>
    <row r="5215" spans="1:10" hidden="1">
      <c r="A5215" s="10" t="s">
        <v>91</v>
      </c>
      <c r="B5215" s="10" t="s">
        <v>55</v>
      </c>
      <c r="C5215" s="10" t="s">
        <v>546</v>
      </c>
      <c r="D5215" s="10">
        <v>2035</v>
      </c>
      <c r="E5215" s="10" t="s">
        <v>91</v>
      </c>
      <c r="F5215" s="10">
        <v>1200</v>
      </c>
      <c r="G5215" s="10">
        <v>1200</v>
      </c>
      <c r="H5215" s="10" t="s">
        <v>291</v>
      </c>
      <c r="I5215" s="10" t="str">
        <f>_xlfn.XLOOKUP(E5215,Country_MZ[MARKET_NODE],Country_MZ[COUNTRY_NAME])</f>
        <v>NORTHERN IRELAND</v>
      </c>
      <c r="J5215" s="10" t="str">
        <f>_xlfn.XLOOKUP(A5215,Country_MZ[MARKET_NODE],Country_MZ[COUNTRY_NAME])</f>
        <v>NORTHERN IRELAND</v>
      </c>
    </row>
    <row r="5216" spans="1:10" hidden="1">
      <c r="A5216" s="10" t="s">
        <v>91</v>
      </c>
      <c r="B5216" s="10" t="s">
        <v>90</v>
      </c>
      <c r="C5216" s="10" t="s">
        <v>547</v>
      </c>
      <c r="D5216" s="10">
        <v>2025</v>
      </c>
      <c r="E5216" s="10" t="s">
        <v>90</v>
      </c>
      <c r="F5216" s="10">
        <v>400</v>
      </c>
      <c r="G5216" s="10">
        <v>400</v>
      </c>
      <c r="H5216" s="10" t="s">
        <v>291</v>
      </c>
      <c r="I5216" s="10" t="str">
        <f>_xlfn.XLOOKUP(E5216,Country_MZ[MARKET_NODE],Country_MZ[COUNTRY_NAME])</f>
        <v>GREAT BRITAIN</v>
      </c>
      <c r="J5216" s="10" t="str">
        <f>_xlfn.XLOOKUP(A5216,Country_MZ[MARKET_NODE],Country_MZ[COUNTRY_NAME])</f>
        <v>NORTHERN IRELAND</v>
      </c>
    </row>
    <row r="5217" spans="1:10" hidden="1">
      <c r="A5217" s="10" t="s">
        <v>91</v>
      </c>
      <c r="B5217" s="10" t="s">
        <v>90</v>
      </c>
      <c r="C5217" s="10" t="s">
        <v>547</v>
      </c>
      <c r="D5217" s="10">
        <v>2025</v>
      </c>
      <c r="E5217" s="10" t="s">
        <v>91</v>
      </c>
      <c r="F5217" s="10">
        <v>400</v>
      </c>
      <c r="G5217" s="10">
        <v>400</v>
      </c>
      <c r="H5217" s="10" t="s">
        <v>291</v>
      </c>
      <c r="I5217" s="10" t="str">
        <f>_xlfn.XLOOKUP(E5217,Country_MZ[MARKET_NODE],Country_MZ[COUNTRY_NAME])</f>
        <v>NORTHERN IRELAND</v>
      </c>
      <c r="J5217" s="10" t="str">
        <f>_xlfn.XLOOKUP(A5217,Country_MZ[MARKET_NODE],Country_MZ[COUNTRY_NAME])</f>
        <v>NORTHERN IRELAND</v>
      </c>
    </row>
    <row r="5218" spans="1:10" hidden="1">
      <c r="A5218" s="10" t="s">
        <v>91</v>
      </c>
      <c r="B5218" s="10" t="s">
        <v>90</v>
      </c>
      <c r="C5218" s="10" t="s">
        <v>547</v>
      </c>
      <c r="D5218" s="10">
        <v>2026</v>
      </c>
      <c r="E5218" s="10" t="s">
        <v>90</v>
      </c>
      <c r="F5218" s="10">
        <v>400</v>
      </c>
      <c r="G5218" s="10">
        <v>400</v>
      </c>
      <c r="H5218" s="10" t="s">
        <v>291</v>
      </c>
      <c r="I5218" s="10" t="str">
        <f>_xlfn.XLOOKUP(E5218,Country_MZ[MARKET_NODE],Country_MZ[COUNTRY_NAME])</f>
        <v>GREAT BRITAIN</v>
      </c>
      <c r="J5218" s="10" t="str">
        <f>_xlfn.XLOOKUP(A5218,Country_MZ[MARKET_NODE],Country_MZ[COUNTRY_NAME])</f>
        <v>NORTHERN IRELAND</v>
      </c>
    </row>
    <row r="5219" spans="1:10" hidden="1">
      <c r="A5219" s="10" t="s">
        <v>91</v>
      </c>
      <c r="B5219" s="10" t="s">
        <v>90</v>
      </c>
      <c r="C5219" s="10" t="s">
        <v>547</v>
      </c>
      <c r="D5219" s="10">
        <v>2026</v>
      </c>
      <c r="E5219" s="10" t="s">
        <v>91</v>
      </c>
      <c r="F5219" s="10">
        <v>400</v>
      </c>
      <c r="G5219" s="10">
        <v>400</v>
      </c>
      <c r="H5219" s="10" t="s">
        <v>291</v>
      </c>
      <c r="I5219" s="10" t="str">
        <f>_xlfn.XLOOKUP(E5219,Country_MZ[MARKET_NODE],Country_MZ[COUNTRY_NAME])</f>
        <v>NORTHERN IRELAND</v>
      </c>
      <c r="J5219" s="10" t="str">
        <f>_xlfn.XLOOKUP(A5219,Country_MZ[MARKET_NODE],Country_MZ[COUNTRY_NAME])</f>
        <v>NORTHERN IRELAND</v>
      </c>
    </row>
    <row r="5220" spans="1:10" hidden="1">
      <c r="A5220" s="10" t="s">
        <v>91</v>
      </c>
      <c r="B5220" s="10" t="s">
        <v>90</v>
      </c>
      <c r="C5220" s="10" t="s">
        <v>547</v>
      </c>
      <c r="D5220" s="10">
        <v>2027</v>
      </c>
      <c r="E5220" s="10" t="s">
        <v>90</v>
      </c>
      <c r="F5220" s="10">
        <v>400</v>
      </c>
      <c r="G5220" s="10">
        <v>400</v>
      </c>
      <c r="H5220" s="10" t="s">
        <v>291</v>
      </c>
      <c r="I5220" s="10" t="str">
        <f>_xlfn.XLOOKUP(E5220,Country_MZ[MARKET_NODE],Country_MZ[COUNTRY_NAME])</f>
        <v>GREAT BRITAIN</v>
      </c>
      <c r="J5220" s="10" t="str">
        <f>_xlfn.XLOOKUP(A5220,Country_MZ[MARKET_NODE],Country_MZ[COUNTRY_NAME])</f>
        <v>NORTHERN IRELAND</v>
      </c>
    </row>
    <row r="5221" spans="1:10" hidden="1">
      <c r="A5221" s="10" t="s">
        <v>91</v>
      </c>
      <c r="B5221" s="10" t="s">
        <v>90</v>
      </c>
      <c r="C5221" s="10" t="s">
        <v>547</v>
      </c>
      <c r="D5221" s="10">
        <v>2027</v>
      </c>
      <c r="E5221" s="10" t="s">
        <v>91</v>
      </c>
      <c r="F5221" s="10">
        <v>400</v>
      </c>
      <c r="G5221" s="10">
        <v>400</v>
      </c>
      <c r="H5221" s="10" t="s">
        <v>291</v>
      </c>
      <c r="I5221" s="10" t="str">
        <f>_xlfn.XLOOKUP(E5221,Country_MZ[MARKET_NODE],Country_MZ[COUNTRY_NAME])</f>
        <v>NORTHERN IRELAND</v>
      </c>
      <c r="J5221" s="10" t="str">
        <f>_xlfn.XLOOKUP(A5221,Country_MZ[MARKET_NODE],Country_MZ[COUNTRY_NAME])</f>
        <v>NORTHERN IRELAND</v>
      </c>
    </row>
    <row r="5222" spans="1:10" hidden="1">
      <c r="A5222" s="10" t="s">
        <v>91</v>
      </c>
      <c r="B5222" s="10" t="s">
        <v>90</v>
      </c>
      <c r="C5222" s="10" t="s">
        <v>547</v>
      </c>
      <c r="D5222" s="10">
        <v>2028</v>
      </c>
      <c r="E5222" s="10" t="s">
        <v>90</v>
      </c>
      <c r="F5222" s="10">
        <v>400</v>
      </c>
      <c r="G5222" s="10">
        <v>400</v>
      </c>
      <c r="H5222" s="10" t="s">
        <v>291</v>
      </c>
      <c r="I5222" s="10" t="str">
        <f>_xlfn.XLOOKUP(E5222,Country_MZ[MARKET_NODE],Country_MZ[COUNTRY_NAME])</f>
        <v>GREAT BRITAIN</v>
      </c>
      <c r="J5222" s="10" t="str">
        <f>_xlfn.XLOOKUP(A5222,Country_MZ[MARKET_NODE],Country_MZ[COUNTRY_NAME])</f>
        <v>NORTHERN IRELAND</v>
      </c>
    </row>
    <row r="5223" spans="1:10" hidden="1">
      <c r="A5223" s="10" t="s">
        <v>91</v>
      </c>
      <c r="B5223" s="10" t="s">
        <v>90</v>
      </c>
      <c r="C5223" s="10" t="s">
        <v>547</v>
      </c>
      <c r="D5223" s="10">
        <v>2028</v>
      </c>
      <c r="E5223" s="10" t="s">
        <v>91</v>
      </c>
      <c r="F5223" s="10">
        <v>400</v>
      </c>
      <c r="G5223" s="10">
        <v>400</v>
      </c>
      <c r="H5223" s="10" t="s">
        <v>291</v>
      </c>
      <c r="I5223" s="10" t="str">
        <f>_xlfn.XLOOKUP(E5223,Country_MZ[MARKET_NODE],Country_MZ[COUNTRY_NAME])</f>
        <v>NORTHERN IRELAND</v>
      </c>
      <c r="J5223" s="10" t="str">
        <f>_xlfn.XLOOKUP(A5223,Country_MZ[MARKET_NODE],Country_MZ[COUNTRY_NAME])</f>
        <v>NORTHERN IRELAND</v>
      </c>
    </row>
    <row r="5224" spans="1:10" hidden="1">
      <c r="A5224" s="10" t="s">
        <v>91</v>
      </c>
      <c r="B5224" s="10" t="s">
        <v>90</v>
      </c>
      <c r="C5224" s="10" t="s">
        <v>547</v>
      </c>
      <c r="D5224" s="10">
        <v>2029</v>
      </c>
      <c r="E5224" s="10" t="s">
        <v>90</v>
      </c>
      <c r="F5224" s="10">
        <v>400</v>
      </c>
      <c r="G5224" s="10">
        <v>400</v>
      </c>
      <c r="H5224" s="10" t="s">
        <v>291</v>
      </c>
      <c r="I5224" s="10" t="str">
        <f>_xlfn.XLOOKUP(E5224,Country_MZ[MARKET_NODE],Country_MZ[COUNTRY_NAME])</f>
        <v>GREAT BRITAIN</v>
      </c>
      <c r="J5224" s="10" t="str">
        <f>_xlfn.XLOOKUP(A5224,Country_MZ[MARKET_NODE],Country_MZ[COUNTRY_NAME])</f>
        <v>NORTHERN IRELAND</v>
      </c>
    </row>
    <row r="5225" spans="1:10" hidden="1">
      <c r="A5225" s="10" t="s">
        <v>91</v>
      </c>
      <c r="B5225" s="10" t="s">
        <v>90</v>
      </c>
      <c r="C5225" s="10" t="s">
        <v>547</v>
      </c>
      <c r="D5225" s="10">
        <v>2029</v>
      </c>
      <c r="E5225" s="10" t="s">
        <v>91</v>
      </c>
      <c r="F5225" s="10">
        <v>500</v>
      </c>
      <c r="G5225" s="10">
        <v>500</v>
      </c>
      <c r="H5225" s="10" t="s">
        <v>291</v>
      </c>
      <c r="I5225" s="10" t="str">
        <f>_xlfn.XLOOKUP(E5225,Country_MZ[MARKET_NODE],Country_MZ[COUNTRY_NAME])</f>
        <v>NORTHERN IRELAND</v>
      </c>
      <c r="J5225" s="10" t="str">
        <f>_xlfn.XLOOKUP(A5225,Country_MZ[MARKET_NODE],Country_MZ[COUNTRY_NAME])</f>
        <v>NORTHERN IRELAND</v>
      </c>
    </row>
    <row r="5226" spans="1:10" hidden="1">
      <c r="A5226" s="10" t="s">
        <v>91</v>
      </c>
      <c r="B5226" s="10" t="s">
        <v>90</v>
      </c>
      <c r="C5226" s="10" t="s">
        <v>547</v>
      </c>
      <c r="D5226" s="10">
        <v>2030</v>
      </c>
      <c r="E5226" s="10" t="s">
        <v>90</v>
      </c>
      <c r="F5226" s="10">
        <v>400</v>
      </c>
      <c r="G5226" s="10">
        <v>400</v>
      </c>
      <c r="H5226" s="10" t="s">
        <v>291</v>
      </c>
      <c r="I5226" s="10" t="str">
        <f>_xlfn.XLOOKUP(E5226,Country_MZ[MARKET_NODE],Country_MZ[COUNTRY_NAME])</f>
        <v>GREAT BRITAIN</v>
      </c>
      <c r="J5226" s="10" t="str">
        <f>_xlfn.XLOOKUP(A5226,Country_MZ[MARKET_NODE],Country_MZ[COUNTRY_NAME])</f>
        <v>NORTHERN IRELAND</v>
      </c>
    </row>
    <row r="5227" spans="1:10" hidden="1">
      <c r="A5227" s="10" t="s">
        <v>91</v>
      </c>
      <c r="B5227" s="10" t="s">
        <v>90</v>
      </c>
      <c r="C5227" s="10" t="s">
        <v>547</v>
      </c>
      <c r="D5227" s="10">
        <v>2030</v>
      </c>
      <c r="E5227" s="10" t="s">
        <v>91</v>
      </c>
      <c r="F5227" s="10">
        <v>500</v>
      </c>
      <c r="G5227" s="10">
        <v>500</v>
      </c>
      <c r="H5227" s="10" t="s">
        <v>291</v>
      </c>
      <c r="I5227" s="10" t="str">
        <f>_xlfn.XLOOKUP(E5227,Country_MZ[MARKET_NODE],Country_MZ[COUNTRY_NAME])</f>
        <v>NORTHERN IRELAND</v>
      </c>
      <c r="J5227" s="10" t="str">
        <f>_xlfn.XLOOKUP(A5227,Country_MZ[MARKET_NODE],Country_MZ[COUNTRY_NAME])</f>
        <v>NORTHERN IRELAND</v>
      </c>
    </row>
    <row r="5228" spans="1:10" hidden="1">
      <c r="A5228" s="10" t="s">
        <v>91</v>
      </c>
      <c r="B5228" s="10" t="s">
        <v>90</v>
      </c>
      <c r="C5228" s="10" t="s">
        <v>547</v>
      </c>
      <c r="D5228" s="10">
        <v>2031</v>
      </c>
      <c r="E5228" s="10" t="s">
        <v>90</v>
      </c>
      <c r="F5228" s="10">
        <v>400</v>
      </c>
      <c r="G5228" s="10">
        <v>400</v>
      </c>
      <c r="H5228" s="10" t="s">
        <v>291</v>
      </c>
      <c r="I5228" s="10" t="str">
        <f>_xlfn.XLOOKUP(E5228,Country_MZ[MARKET_NODE],Country_MZ[COUNTRY_NAME])</f>
        <v>GREAT BRITAIN</v>
      </c>
      <c r="J5228" s="10" t="str">
        <f>_xlfn.XLOOKUP(A5228,Country_MZ[MARKET_NODE],Country_MZ[COUNTRY_NAME])</f>
        <v>NORTHERN IRELAND</v>
      </c>
    </row>
    <row r="5229" spans="1:10" hidden="1">
      <c r="A5229" s="10" t="s">
        <v>91</v>
      </c>
      <c r="B5229" s="10" t="s">
        <v>90</v>
      </c>
      <c r="C5229" s="10" t="s">
        <v>547</v>
      </c>
      <c r="D5229" s="10">
        <v>2031</v>
      </c>
      <c r="E5229" s="10" t="s">
        <v>91</v>
      </c>
      <c r="F5229" s="10">
        <v>500</v>
      </c>
      <c r="G5229" s="10">
        <v>500</v>
      </c>
      <c r="H5229" s="10" t="s">
        <v>291</v>
      </c>
      <c r="I5229" s="10" t="str">
        <f>_xlfn.XLOOKUP(E5229,Country_MZ[MARKET_NODE],Country_MZ[COUNTRY_NAME])</f>
        <v>NORTHERN IRELAND</v>
      </c>
      <c r="J5229" s="10" t="str">
        <f>_xlfn.XLOOKUP(A5229,Country_MZ[MARKET_NODE],Country_MZ[COUNTRY_NAME])</f>
        <v>NORTHERN IRELAND</v>
      </c>
    </row>
    <row r="5230" spans="1:10" hidden="1">
      <c r="A5230" s="10" t="s">
        <v>91</v>
      </c>
      <c r="B5230" s="10" t="s">
        <v>90</v>
      </c>
      <c r="C5230" s="10" t="s">
        <v>547</v>
      </c>
      <c r="D5230" s="10">
        <v>2032</v>
      </c>
      <c r="E5230" s="10" t="s">
        <v>90</v>
      </c>
      <c r="F5230" s="10">
        <v>400</v>
      </c>
      <c r="G5230" s="10">
        <v>400</v>
      </c>
      <c r="H5230" s="10" t="s">
        <v>291</v>
      </c>
      <c r="I5230" s="10" t="str">
        <f>_xlfn.XLOOKUP(E5230,Country_MZ[MARKET_NODE],Country_MZ[COUNTRY_NAME])</f>
        <v>GREAT BRITAIN</v>
      </c>
      <c r="J5230" s="10" t="str">
        <f>_xlfn.XLOOKUP(A5230,Country_MZ[MARKET_NODE],Country_MZ[COUNTRY_NAME])</f>
        <v>NORTHERN IRELAND</v>
      </c>
    </row>
    <row r="5231" spans="1:10" hidden="1">
      <c r="A5231" s="10" t="s">
        <v>91</v>
      </c>
      <c r="B5231" s="10" t="s">
        <v>90</v>
      </c>
      <c r="C5231" s="10" t="s">
        <v>547</v>
      </c>
      <c r="D5231" s="10">
        <v>2032</v>
      </c>
      <c r="E5231" s="10" t="s">
        <v>91</v>
      </c>
      <c r="F5231" s="10">
        <v>500</v>
      </c>
      <c r="G5231" s="10">
        <v>500</v>
      </c>
      <c r="H5231" s="10" t="s">
        <v>291</v>
      </c>
      <c r="I5231" s="10" t="str">
        <f>_xlfn.XLOOKUP(E5231,Country_MZ[MARKET_NODE],Country_MZ[COUNTRY_NAME])</f>
        <v>NORTHERN IRELAND</v>
      </c>
      <c r="J5231" s="10" t="str">
        <f>_xlfn.XLOOKUP(A5231,Country_MZ[MARKET_NODE],Country_MZ[COUNTRY_NAME])</f>
        <v>NORTHERN IRELAND</v>
      </c>
    </row>
    <row r="5232" spans="1:10" hidden="1">
      <c r="A5232" s="10" t="s">
        <v>91</v>
      </c>
      <c r="B5232" s="10" t="s">
        <v>90</v>
      </c>
      <c r="C5232" s="10" t="s">
        <v>547</v>
      </c>
      <c r="D5232" s="10">
        <v>2033</v>
      </c>
      <c r="E5232" s="10" t="s">
        <v>90</v>
      </c>
      <c r="F5232" s="10">
        <v>400</v>
      </c>
      <c r="G5232" s="10">
        <v>400</v>
      </c>
      <c r="H5232" s="10" t="s">
        <v>291</v>
      </c>
      <c r="I5232" s="10" t="str">
        <f>_xlfn.XLOOKUP(E5232,Country_MZ[MARKET_NODE],Country_MZ[COUNTRY_NAME])</f>
        <v>GREAT BRITAIN</v>
      </c>
      <c r="J5232" s="10" t="str">
        <f>_xlfn.XLOOKUP(A5232,Country_MZ[MARKET_NODE],Country_MZ[COUNTRY_NAME])</f>
        <v>NORTHERN IRELAND</v>
      </c>
    </row>
    <row r="5233" spans="1:10" hidden="1">
      <c r="A5233" s="10" t="s">
        <v>91</v>
      </c>
      <c r="B5233" s="10" t="s">
        <v>90</v>
      </c>
      <c r="C5233" s="10" t="s">
        <v>547</v>
      </c>
      <c r="D5233" s="10">
        <v>2033</v>
      </c>
      <c r="E5233" s="10" t="s">
        <v>91</v>
      </c>
      <c r="F5233" s="10">
        <v>500</v>
      </c>
      <c r="G5233" s="10">
        <v>500</v>
      </c>
      <c r="H5233" s="10" t="s">
        <v>291</v>
      </c>
      <c r="I5233" s="10" t="str">
        <f>_xlfn.XLOOKUP(E5233,Country_MZ[MARKET_NODE],Country_MZ[COUNTRY_NAME])</f>
        <v>NORTHERN IRELAND</v>
      </c>
      <c r="J5233" s="10" t="str">
        <f>_xlfn.XLOOKUP(A5233,Country_MZ[MARKET_NODE],Country_MZ[COUNTRY_NAME])</f>
        <v>NORTHERN IRELAND</v>
      </c>
    </row>
    <row r="5234" spans="1:10" hidden="1">
      <c r="A5234" s="10" t="s">
        <v>91</v>
      </c>
      <c r="B5234" s="10" t="s">
        <v>90</v>
      </c>
      <c r="C5234" s="10" t="s">
        <v>547</v>
      </c>
      <c r="D5234" s="10">
        <v>2034</v>
      </c>
      <c r="E5234" s="10" t="s">
        <v>90</v>
      </c>
      <c r="F5234" s="10">
        <v>400</v>
      </c>
      <c r="G5234" s="10">
        <v>400</v>
      </c>
      <c r="H5234" s="10" t="s">
        <v>291</v>
      </c>
      <c r="I5234" s="10" t="str">
        <f>_xlfn.XLOOKUP(E5234,Country_MZ[MARKET_NODE],Country_MZ[COUNTRY_NAME])</f>
        <v>GREAT BRITAIN</v>
      </c>
      <c r="J5234" s="10" t="str">
        <f>_xlfn.XLOOKUP(A5234,Country_MZ[MARKET_NODE],Country_MZ[COUNTRY_NAME])</f>
        <v>NORTHERN IRELAND</v>
      </c>
    </row>
    <row r="5235" spans="1:10" hidden="1">
      <c r="A5235" s="10" t="s">
        <v>91</v>
      </c>
      <c r="B5235" s="10" t="s">
        <v>90</v>
      </c>
      <c r="C5235" s="10" t="s">
        <v>547</v>
      </c>
      <c r="D5235" s="10">
        <v>2034</v>
      </c>
      <c r="E5235" s="10" t="s">
        <v>91</v>
      </c>
      <c r="F5235" s="10">
        <v>500</v>
      </c>
      <c r="G5235" s="10">
        <v>500</v>
      </c>
      <c r="H5235" s="10" t="s">
        <v>291</v>
      </c>
      <c r="I5235" s="10" t="str">
        <f>_xlfn.XLOOKUP(E5235,Country_MZ[MARKET_NODE],Country_MZ[COUNTRY_NAME])</f>
        <v>NORTHERN IRELAND</v>
      </c>
      <c r="J5235" s="10" t="str">
        <f>_xlfn.XLOOKUP(A5235,Country_MZ[MARKET_NODE],Country_MZ[COUNTRY_NAME])</f>
        <v>NORTHERN IRELAND</v>
      </c>
    </row>
    <row r="5236" spans="1:10" hidden="1">
      <c r="A5236" s="10" t="s">
        <v>91</v>
      </c>
      <c r="B5236" s="10" t="s">
        <v>90</v>
      </c>
      <c r="C5236" s="10" t="s">
        <v>547</v>
      </c>
      <c r="D5236" s="10">
        <v>2035</v>
      </c>
      <c r="E5236" s="10" t="s">
        <v>90</v>
      </c>
      <c r="F5236" s="10">
        <v>1100</v>
      </c>
      <c r="G5236" s="10">
        <v>1100</v>
      </c>
      <c r="H5236" s="10" t="s">
        <v>291</v>
      </c>
      <c r="I5236" s="10" t="str">
        <f>_xlfn.XLOOKUP(E5236,Country_MZ[MARKET_NODE],Country_MZ[COUNTRY_NAME])</f>
        <v>GREAT BRITAIN</v>
      </c>
      <c r="J5236" s="10" t="str">
        <f>_xlfn.XLOOKUP(A5236,Country_MZ[MARKET_NODE],Country_MZ[COUNTRY_NAME])</f>
        <v>NORTHERN IRELAND</v>
      </c>
    </row>
    <row r="5237" spans="1:10" hidden="1">
      <c r="A5237" s="10" t="s">
        <v>91</v>
      </c>
      <c r="B5237" s="10" t="s">
        <v>90</v>
      </c>
      <c r="C5237" s="10" t="s">
        <v>547</v>
      </c>
      <c r="D5237" s="10">
        <v>2035</v>
      </c>
      <c r="E5237" s="10" t="s">
        <v>91</v>
      </c>
      <c r="F5237" s="10">
        <v>500</v>
      </c>
      <c r="G5237" s="10">
        <v>500</v>
      </c>
      <c r="H5237" s="10" t="s">
        <v>291</v>
      </c>
      <c r="I5237" s="10" t="str">
        <f>_xlfn.XLOOKUP(E5237,Country_MZ[MARKET_NODE],Country_MZ[COUNTRY_NAME])</f>
        <v>NORTHERN IRELAND</v>
      </c>
      <c r="J5237" s="10" t="str">
        <f>_xlfn.XLOOKUP(A5237,Country_MZ[MARKET_NODE],Country_MZ[COUNTRY_NAME])</f>
        <v>NORTHERN IRELAND</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DE1C7-EFAC-49E2-A50C-F3B0EB220DFC}">
  <dimension ref="A1:K727"/>
  <sheetViews>
    <sheetView topLeftCell="A64" workbookViewId="0">
      <selection activeCell="A708" sqref="A708"/>
    </sheetView>
  </sheetViews>
  <sheetFormatPr defaultColWidth="9" defaultRowHeight="14.4"/>
  <cols>
    <col min="1" max="1" width="14.59765625" style="10" customWidth="1"/>
    <col min="2" max="16384" width="9" style="10"/>
  </cols>
  <sheetData>
    <row r="1" spans="1:11">
      <c r="A1" s="10" t="s">
        <v>152</v>
      </c>
      <c r="B1" s="10" t="s">
        <v>154</v>
      </c>
      <c r="C1" s="10" t="s">
        <v>279</v>
      </c>
      <c r="D1" s="10" t="s">
        <v>280</v>
      </c>
      <c r="E1" s="10" t="s">
        <v>281</v>
      </c>
      <c r="K1" s="10">
        <f>SUBTOTAL(9,Reserves[TOTAL])</f>
        <v>338891.49999999983</v>
      </c>
    </row>
    <row r="2" spans="1:11">
      <c r="A2" s="10" t="s">
        <v>19</v>
      </c>
      <c r="B2" s="10">
        <v>2026</v>
      </c>
      <c r="C2" s="10" t="s">
        <v>282</v>
      </c>
      <c r="D2" s="10">
        <v>148</v>
      </c>
      <c r="E2" s="10" t="str">
        <f>_xlfn.XLOOKUP(A2,Country_MZ[MARKET_NODE],Country_MZ[COUNTRY_NAME])</f>
        <v>ALBANIA</v>
      </c>
    </row>
    <row r="3" spans="1:11">
      <c r="A3" s="10" t="s">
        <v>19</v>
      </c>
      <c r="B3" s="10">
        <v>2026</v>
      </c>
      <c r="C3" s="10" t="s">
        <v>283</v>
      </c>
      <c r="D3" s="10">
        <v>7</v>
      </c>
      <c r="E3" s="10" t="str">
        <f>_xlfn.XLOOKUP(A3,Country_MZ[MARKET_NODE],Country_MZ[COUNTRY_NAME])</f>
        <v>ALBANIA</v>
      </c>
    </row>
    <row r="4" spans="1:11">
      <c r="A4" s="10" t="s">
        <v>19</v>
      </c>
      <c r="B4" s="10">
        <v>2027</v>
      </c>
      <c r="C4" s="10" t="s">
        <v>282</v>
      </c>
      <c r="D4" s="10">
        <v>149</v>
      </c>
      <c r="E4" s="10" t="str">
        <f>_xlfn.XLOOKUP(A4,Country_MZ[MARKET_NODE],Country_MZ[COUNTRY_NAME])</f>
        <v>ALBANIA</v>
      </c>
    </row>
    <row r="5" spans="1:11">
      <c r="A5" s="10" t="s">
        <v>19</v>
      </c>
      <c r="B5" s="10">
        <v>2027</v>
      </c>
      <c r="C5" s="10" t="s">
        <v>283</v>
      </c>
      <c r="D5" s="10">
        <v>7</v>
      </c>
      <c r="E5" s="10" t="str">
        <f>_xlfn.XLOOKUP(A5,Country_MZ[MARKET_NODE],Country_MZ[COUNTRY_NAME])</f>
        <v>ALBANIA</v>
      </c>
    </row>
    <row r="6" spans="1:11">
      <c r="A6" s="10" t="s">
        <v>19</v>
      </c>
      <c r="B6" s="10">
        <v>2028</v>
      </c>
      <c r="C6" s="10" t="s">
        <v>282</v>
      </c>
      <c r="D6" s="10">
        <v>149</v>
      </c>
      <c r="E6" s="10" t="str">
        <f>_xlfn.XLOOKUP(A6,Country_MZ[MARKET_NODE],Country_MZ[COUNTRY_NAME])</f>
        <v>ALBANIA</v>
      </c>
    </row>
    <row r="7" spans="1:11">
      <c r="A7" s="10" t="s">
        <v>19</v>
      </c>
      <c r="B7" s="10">
        <v>2028</v>
      </c>
      <c r="C7" s="10" t="s">
        <v>283</v>
      </c>
      <c r="D7" s="10">
        <v>8</v>
      </c>
      <c r="E7" s="10" t="str">
        <f>_xlfn.XLOOKUP(A7,Country_MZ[MARKET_NODE],Country_MZ[COUNTRY_NAME])</f>
        <v>ALBANIA</v>
      </c>
    </row>
    <row r="8" spans="1:11">
      <c r="A8" s="10" t="s">
        <v>19</v>
      </c>
      <c r="B8" s="10">
        <v>2029</v>
      </c>
      <c r="C8" s="10" t="s">
        <v>282</v>
      </c>
      <c r="D8" s="10">
        <v>150</v>
      </c>
      <c r="E8" s="10" t="str">
        <f>_xlfn.XLOOKUP(A8,Country_MZ[MARKET_NODE],Country_MZ[COUNTRY_NAME])</f>
        <v>ALBANIA</v>
      </c>
    </row>
    <row r="9" spans="1:11">
      <c r="A9" s="10" t="s">
        <v>19</v>
      </c>
      <c r="B9" s="10">
        <v>2029</v>
      </c>
      <c r="C9" s="10" t="s">
        <v>283</v>
      </c>
      <c r="D9" s="10">
        <v>8</v>
      </c>
      <c r="E9" s="10" t="str">
        <f>_xlfn.XLOOKUP(A9,Country_MZ[MARKET_NODE],Country_MZ[COUNTRY_NAME])</f>
        <v>ALBANIA</v>
      </c>
    </row>
    <row r="10" spans="1:11">
      <c r="A10" s="10" t="s">
        <v>19</v>
      </c>
      <c r="B10" s="10">
        <v>2030</v>
      </c>
      <c r="C10" s="10" t="s">
        <v>282</v>
      </c>
      <c r="D10" s="10">
        <v>151</v>
      </c>
      <c r="E10" s="10" t="str">
        <f>_xlfn.XLOOKUP(A10,Country_MZ[MARKET_NODE],Country_MZ[COUNTRY_NAME])</f>
        <v>ALBANIA</v>
      </c>
    </row>
    <row r="11" spans="1:11">
      <c r="A11" s="10" t="s">
        <v>19</v>
      </c>
      <c r="B11" s="10">
        <v>2030</v>
      </c>
      <c r="C11" s="10" t="s">
        <v>283</v>
      </c>
      <c r="D11" s="10">
        <v>8</v>
      </c>
      <c r="E11" s="10" t="str">
        <f>_xlfn.XLOOKUP(A11,Country_MZ[MARKET_NODE],Country_MZ[COUNTRY_NAME])</f>
        <v>ALBANIA</v>
      </c>
    </row>
    <row r="12" spans="1:11">
      <c r="A12" s="10" t="s">
        <v>19</v>
      </c>
      <c r="B12" s="10">
        <v>2031</v>
      </c>
      <c r="C12" s="10" t="s">
        <v>282</v>
      </c>
      <c r="D12" s="10">
        <v>152</v>
      </c>
      <c r="E12" s="10" t="str">
        <f>_xlfn.XLOOKUP(A12,Country_MZ[MARKET_NODE],Country_MZ[COUNTRY_NAME])</f>
        <v>ALBANIA</v>
      </c>
    </row>
    <row r="13" spans="1:11">
      <c r="A13" s="10" t="s">
        <v>19</v>
      </c>
      <c r="B13" s="10">
        <v>2031</v>
      </c>
      <c r="C13" s="10" t="s">
        <v>283</v>
      </c>
      <c r="D13" s="10">
        <v>8</v>
      </c>
      <c r="E13" s="10" t="str">
        <f>_xlfn.XLOOKUP(A13,Country_MZ[MARKET_NODE],Country_MZ[COUNTRY_NAME])</f>
        <v>ALBANIA</v>
      </c>
    </row>
    <row r="14" spans="1:11">
      <c r="A14" s="10" t="s">
        <v>19</v>
      </c>
      <c r="B14" s="10">
        <v>2032</v>
      </c>
      <c r="C14" s="10" t="s">
        <v>282</v>
      </c>
      <c r="D14" s="10">
        <v>152</v>
      </c>
      <c r="E14" s="10" t="str">
        <f>_xlfn.XLOOKUP(A14,Country_MZ[MARKET_NODE],Country_MZ[COUNTRY_NAME])</f>
        <v>ALBANIA</v>
      </c>
    </row>
    <row r="15" spans="1:11">
      <c r="A15" s="10" t="s">
        <v>19</v>
      </c>
      <c r="B15" s="10">
        <v>2032</v>
      </c>
      <c r="C15" s="10" t="s">
        <v>283</v>
      </c>
      <c r="D15" s="10">
        <v>8</v>
      </c>
      <c r="E15" s="10" t="str">
        <f>_xlfn.XLOOKUP(A15,Country_MZ[MARKET_NODE],Country_MZ[COUNTRY_NAME])</f>
        <v>ALBANIA</v>
      </c>
    </row>
    <row r="16" spans="1:11">
      <c r="A16" s="10" t="s">
        <v>19</v>
      </c>
      <c r="B16" s="10">
        <v>2033</v>
      </c>
      <c r="C16" s="10" t="s">
        <v>282</v>
      </c>
      <c r="D16" s="10">
        <v>152</v>
      </c>
      <c r="E16" s="10" t="str">
        <f>_xlfn.XLOOKUP(A16,Country_MZ[MARKET_NODE],Country_MZ[COUNTRY_NAME])</f>
        <v>ALBANIA</v>
      </c>
    </row>
    <row r="17" spans="1:5">
      <c r="A17" s="10" t="s">
        <v>19</v>
      </c>
      <c r="B17" s="10">
        <v>2033</v>
      </c>
      <c r="C17" s="10" t="s">
        <v>283</v>
      </c>
      <c r="D17" s="10">
        <v>8</v>
      </c>
      <c r="E17" s="10" t="str">
        <f>_xlfn.XLOOKUP(A17,Country_MZ[MARKET_NODE],Country_MZ[COUNTRY_NAME])</f>
        <v>ALBANIA</v>
      </c>
    </row>
    <row r="18" spans="1:5">
      <c r="A18" s="10" t="s">
        <v>19</v>
      </c>
      <c r="B18" s="10">
        <v>2034</v>
      </c>
      <c r="C18" s="10" t="s">
        <v>282</v>
      </c>
      <c r="D18" s="10">
        <v>152</v>
      </c>
      <c r="E18" s="10" t="str">
        <f>_xlfn.XLOOKUP(A18,Country_MZ[MARKET_NODE],Country_MZ[COUNTRY_NAME])</f>
        <v>ALBANIA</v>
      </c>
    </row>
    <row r="19" spans="1:5">
      <c r="A19" s="10" t="s">
        <v>19</v>
      </c>
      <c r="B19" s="10">
        <v>2034</v>
      </c>
      <c r="C19" s="10" t="s">
        <v>283</v>
      </c>
      <c r="D19" s="10">
        <v>8</v>
      </c>
      <c r="E19" s="10" t="str">
        <f>_xlfn.XLOOKUP(A19,Country_MZ[MARKET_NODE],Country_MZ[COUNTRY_NAME])</f>
        <v>ALBANIA</v>
      </c>
    </row>
    <row r="20" spans="1:5">
      <c r="A20" s="10" t="s">
        <v>19</v>
      </c>
      <c r="B20" s="10">
        <v>2035</v>
      </c>
      <c r="C20" s="10" t="s">
        <v>282</v>
      </c>
      <c r="D20" s="10">
        <v>153</v>
      </c>
      <c r="E20" s="10" t="str">
        <f>_xlfn.XLOOKUP(A20,Country_MZ[MARKET_NODE],Country_MZ[COUNTRY_NAME])</f>
        <v>ALBANIA</v>
      </c>
    </row>
    <row r="21" spans="1:5">
      <c r="A21" s="10" t="s">
        <v>19</v>
      </c>
      <c r="B21" s="10">
        <v>2035</v>
      </c>
      <c r="C21" s="10" t="s">
        <v>283</v>
      </c>
      <c r="D21" s="10">
        <v>9</v>
      </c>
      <c r="E21" s="10" t="str">
        <f>_xlfn.XLOOKUP(A21,Country_MZ[MARKET_NODE],Country_MZ[COUNTRY_NAME])</f>
        <v>ALBANIA</v>
      </c>
    </row>
    <row r="22" spans="1:5">
      <c r="A22" s="10" t="s">
        <v>22</v>
      </c>
      <c r="B22" s="10">
        <v>2026</v>
      </c>
      <c r="C22" s="10" t="s">
        <v>282</v>
      </c>
      <c r="D22" s="10">
        <v>480</v>
      </c>
      <c r="E22" s="10" t="str">
        <f>_xlfn.XLOOKUP(A22,Country_MZ[MARKET_NODE],Country_MZ[COUNTRY_NAME])</f>
        <v>AUSTRIA</v>
      </c>
    </row>
    <row r="23" spans="1:5">
      <c r="A23" s="10" t="s">
        <v>22</v>
      </c>
      <c r="B23" s="10">
        <v>2026</v>
      </c>
      <c r="C23" s="10" t="s">
        <v>283</v>
      </c>
      <c r="D23" s="10">
        <v>72</v>
      </c>
      <c r="E23" s="10" t="str">
        <f>_xlfn.XLOOKUP(A23,Country_MZ[MARKET_NODE],Country_MZ[COUNTRY_NAME])</f>
        <v>AUSTRIA</v>
      </c>
    </row>
    <row r="24" spans="1:5">
      <c r="A24" s="10" t="s">
        <v>22</v>
      </c>
      <c r="B24" s="10">
        <v>2027</v>
      </c>
      <c r="C24" s="10" t="s">
        <v>282</v>
      </c>
      <c r="D24" s="10">
        <v>480</v>
      </c>
      <c r="E24" s="10" t="str">
        <f>_xlfn.XLOOKUP(A24,Country_MZ[MARKET_NODE],Country_MZ[COUNTRY_NAME])</f>
        <v>AUSTRIA</v>
      </c>
    </row>
    <row r="25" spans="1:5">
      <c r="A25" s="10" t="s">
        <v>22</v>
      </c>
      <c r="B25" s="10">
        <v>2027</v>
      </c>
      <c r="C25" s="10" t="s">
        <v>283</v>
      </c>
      <c r="D25" s="10">
        <v>72</v>
      </c>
      <c r="E25" s="10" t="str">
        <f>_xlfn.XLOOKUP(A25,Country_MZ[MARKET_NODE],Country_MZ[COUNTRY_NAME])</f>
        <v>AUSTRIA</v>
      </c>
    </row>
    <row r="26" spans="1:5">
      <c r="A26" s="10" t="s">
        <v>22</v>
      </c>
      <c r="B26" s="10">
        <v>2028</v>
      </c>
      <c r="C26" s="10" t="s">
        <v>282</v>
      </c>
      <c r="D26" s="10">
        <v>480</v>
      </c>
      <c r="E26" s="10" t="str">
        <f>_xlfn.XLOOKUP(A26,Country_MZ[MARKET_NODE],Country_MZ[COUNTRY_NAME])</f>
        <v>AUSTRIA</v>
      </c>
    </row>
    <row r="27" spans="1:5">
      <c r="A27" s="10" t="s">
        <v>22</v>
      </c>
      <c r="B27" s="10">
        <v>2028</v>
      </c>
      <c r="C27" s="10" t="s">
        <v>283</v>
      </c>
      <c r="D27" s="10">
        <v>72</v>
      </c>
      <c r="E27" s="10" t="str">
        <f>_xlfn.XLOOKUP(A27,Country_MZ[MARKET_NODE],Country_MZ[COUNTRY_NAME])</f>
        <v>AUSTRIA</v>
      </c>
    </row>
    <row r="28" spans="1:5">
      <c r="A28" s="10" t="s">
        <v>22</v>
      </c>
      <c r="B28" s="10">
        <v>2029</v>
      </c>
      <c r="C28" s="10" t="s">
        <v>282</v>
      </c>
      <c r="D28" s="10">
        <v>480</v>
      </c>
      <c r="E28" s="10" t="str">
        <f>_xlfn.XLOOKUP(A28,Country_MZ[MARKET_NODE],Country_MZ[COUNTRY_NAME])</f>
        <v>AUSTRIA</v>
      </c>
    </row>
    <row r="29" spans="1:5">
      <c r="A29" s="10" t="s">
        <v>22</v>
      </c>
      <c r="B29" s="10">
        <v>2029</v>
      </c>
      <c r="C29" s="10" t="s">
        <v>283</v>
      </c>
      <c r="D29" s="10">
        <v>72</v>
      </c>
      <c r="E29" s="10" t="str">
        <f>_xlfn.XLOOKUP(A29,Country_MZ[MARKET_NODE],Country_MZ[COUNTRY_NAME])</f>
        <v>AUSTRIA</v>
      </c>
    </row>
    <row r="30" spans="1:5">
      <c r="A30" s="10" t="s">
        <v>22</v>
      </c>
      <c r="B30" s="10">
        <v>2030</v>
      </c>
      <c r="C30" s="10" t="s">
        <v>282</v>
      </c>
      <c r="D30" s="10">
        <v>480</v>
      </c>
      <c r="E30" s="10" t="str">
        <f>_xlfn.XLOOKUP(A30,Country_MZ[MARKET_NODE],Country_MZ[COUNTRY_NAME])</f>
        <v>AUSTRIA</v>
      </c>
    </row>
    <row r="31" spans="1:5">
      <c r="A31" s="10" t="s">
        <v>22</v>
      </c>
      <c r="B31" s="10">
        <v>2030</v>
      </c>
      <c r="C31" s="10" t="s">
        <v>283</v>
      </c>
      <c r="D31" s="10">
        <v>72</v>
      </c>
      <c r="E31" s="10" t="str">
        <f>_xlfn.XLOOKUP(A31,Country_MZ[MARKET_NODE],Country_MZ[COUNTRY_NAME])</f>
        <v>AUSTRIA</v>
      </c>
    </row>
    <row r="32" spans="1:5">
      <c r="A32" s="10" t="s">
        <v>22</v>
      </c>
      <c r="B32" s="10">
        <v>2031</v>
      </c>
      <c r="C32" s="10" t="s">
        <v>282</v>
      </c>
      <c r="D32" s="10">
        <v>480</v>
      </c>
      <c r="E32" s="10" t="str">
        <f>_xlfn.XLOOKUP(A32,Country_MZ[MARKET_NODE],Country_MZ[COUNTRY_NAME])</f>
        <v>AUSTRIA</v>
      </c>
    </row>
    <row r="33" spans="1:5">
      <c r="A33" s="10" t="s">
        <v>22</v>
      </c>
      <c r="B33" s="10">
        <v>2031</v>
      </c>
      <c r="C33" s="10" t="s">
        <v>283</v>
      </c>
      <c r="D33" s="10">
        <v>72</v>
      </c>
      <c r="E33" s="10" t="str">
        <f>_xlfn.XLOOKUP(A33,Country_MZ[MARKET_NODE],Country_MZ[COUNTRY_NAME])</f>
        <v>AUSTRIA</v>
      </c>
    </row>
    <row r="34" spans="1:5">
      <c r="A34" s="10" t="s">
        <v>22</v>
      </c>
      <c r="B34" s="10">
        <v>2032</v>
      </c>
      <c r="C34" s="10" t="s">
        <v>282</v>
      </c>
      <c r="D34" s="10">
        <v>480</v>
      </c>
      <c r="E34" s="10" t="str">
        <f>_xlfn.XLOOKUP(A34,Country_MZ[MARKET_NODE],Country_MZ[COUNTRY_NAME])</f>
        <v>AUSTRIA</v>
      </c>
    </row>
    <row r="35" spans="1:5">
      <c r="A35" s="10" t="s">
        <v>22</v>
      </c>
      <c r="B35" s="10">
        <v>2032</v>
      </c>
      <c r="C35" s="10" t="s">
        <v>283</v>
      </c>
      <c r="D35" s="10">
        <v>72</v>
      </c>
      <c r="E35" s="10" t="str">
        <f>_xlfn.XLOOKUP(A35,Country_MZ[MARKET_NODE],Country_MZ[COUNTRY_NAME])</f>
        <v>AUSTRIA</v>
      </c>
    </row>
    <row r="36" spans="1:5">
      <c r="A36" s="10" t="s">
        <v>22</v>
      </c>
      <c r="B36" s="10">
        <v>2033</v>
      </c>
      <c r="C36" s="10" t="s">
        <v>282</v>
      </c>
      <c r="D36" s="10">
        <v>480</v>
      </c>
      <c r="E36" s="10" t="str">
        <f>_xlfn.XLOOKUP(A36,Country_MZ[MARKET_NODE],Country_MZ[COUNTRY_NAME])</f>
        <v>AUSTRIA</v>
      </c>
    </row>
    <row r="37" spans="1:5">
      <c r="A37" s="10" t="s">
        <v>22</v>
      </c>
      <c r="B37" s="10">
        <v>2033</v>
      </c>
      <c r="C37" s="10" t="s">
        <v>283</v>
      </c>
      <c r="D37" s="10">
        <v>72</v>
      </c>
      <c r="E37" s="10" t="str">
        <f>_xlfn.XLOOKUP(A37,Country_MZ[MARKET_NODE],Country_MZ[COUNTRY_NAME])</f>
        <v>AUSTRIA</v>
      </c>
    </row>
    <row r="38" spans="1:5">
      <c r="A38" s="10" t="s">
        <v>22</v>
      </c>
      <c r="B38" s="10">
        <v>2034</v>
      </c>
      <c r="C38" s="10" t="s">
        <v>282</v>
      </c>
      <c r="D38" s="10">
        <v>480</v>
      </c>
      <c r="E38" s="10" t="str">
        <f>_xlfn.XLOOKUP(A38,Country_MZ[MARKET_NODE],Country_MZ[COUNTRY_NAME])</f>
        <v>AUSTRIA</v>
      </c>
    </row>
    <row r="39" spans="1:5">
      <c r="A39" s="10" t="s">
        <v>22</v>
      </c>
      <c r="B39" s="10">
        <v>2034</v>
      </c>
      <c r="C39" s="10" t="s">
        <v>283</v>
      </c>
      <c r="D39" s="10">
        <v>72</v>
      </c>
      <c r="E39" s="10" t="str">
        <f>_xlfn.XLOOKUP(A39,Country_MZ[MARKET_NODE],Country_MZ[COUNTRY_NAME])</f>
        <v>AUSTRIA</v>
      </c>
    </row>
    <row r="40" spans="1:5">
      <c r="A40" s="10" t="s">
        <v>22</v>
      </c>
      <c r="B40" s="10">
        <v>2035</v>
      </c>
      <c r="C40" s="10" t="s">
        <v>282</v>
      </c>
      <c r="D40" s="10">
        <v>480</v>
      </c>
      <c r="E40" s="10" t="str">
        <f>_xlfn.XLOOKUP(A40,Country_MZ[MARKET_NODE],Country_MZ[COUNTRY_NAME])</f>
        <v>AUSTRIA</v>
      </c>
    </row>
    <row r="41" spans="1:5">
      <c r="A41" s="10" t="s">
        <v>22</v>
      </c>
      <c r="B41" s="10">
        <v>2035</v>
      </c>
      <c r="C41" s="10" t="s">
        <v>283</v>
      </c>
      <c r="D41" s="10">
        <v>72</v>
      </c>
      <c r="E41" s="10" t="str">
        <f>_xlfn.XLOOKUP(A41,Country_MZ[MARKET_NODE],Country_MZ[COUNTRY_NAME])</f>
        <v>AUSTRIA</v>
      </c>
    </row>
    <row r="42" spans="1:5">
      <c r="A42" s="10" t="s">
        <v>28</v>
      </c>
      <c r="B42" s="10">
        <v>2026</v>
      </c>
      <c r="C42" s="10" t="s">
        <v>283</v>
      </c>
      <c r="D42" s="10">
        <v>47</v>
      </c>
      <c r="E42" s="10" t="str">
        <f>_xlfn.XLOOKUP(A42,Country_MZ[MARKET_NODE],Country_MZ[COUNTRY_NAME])</f>
        <v>BELGIUM</v>
      </c>
    </row>
    <row r="43" spans="1:5">
      <c r="A43" s="10" t="s">
        <v>28</v>
      </c>
      <c r="B43" s="10">
        <v>2026</v>
      </c>
      <c r="C43" s="10" t="s">
        <v>282</v>
      </c>
      <c r="D43" s="10">
        <v>494.6</v>
      </c>
      <c r="E43" s="10" t="str">
        <f>_xlfn.XLOOKUP(A43,Country_MZ[MARKET_NODE],Country_MZ[COUNTRY_NAME])</f>
        <v>BELGIUM</v>
      </c>
    </row>
    <row r="44" spans="1:5">
      <c r="A44" s="10" t="s">
        <v>28</v>
      </c>
      <c r="B44" s="10">
        <v>2027</v>
      </c>
      <c r="C44" s="10" t="s">
        <v>283</v>
      </c>
      <c r="D44" s="10">
        <v>48</v>
      </c>
      <c r="E44" s="10" t="str">
        <f>_xlfn.XLOOKUP(A44,Country_MZ[MARKET_NODE],Country_MZ[COUNTRY_NAME])</f>
        <v>BELGIUM</v>
      </c>
    </row>
    <row r="45" spans="1:5">
      <c r="A45" s="10" t="s">
        <v>28</v>
      </c>
      <c r="B45" s="10">
        <v>2027</v>
      </c>
      <c r="C45" s="10" t="s">
        <v>282</v>
      </c>
      <c r="D45" s="10">
        <v>480.7</v>
      </c>
      <c r="E45" s="10" t="str">
        <f>_xlfn.XLOOKUP(A45,Country_MZ[MARKET_NODE],Country_MZ[COUNTRY_NAME])</f>
        <v>BELGIUM</v>
      </c>
    </row>
    <row r="46" spans="1:5">
      <c r="A46" s="10" t="s">
        <v>28</v>
      </c>
      <c r="B46" s="10">
        <v>2028</v>
      </c>
      <c r="C46" s="10" t="s">
        <v>282</v>
      </c>
      <c r="D46" s="10">
        <v>466.8</v>
      </c>
      <c r="E46" s="10" t="str">
        <f>_xlfn.XLOOKUP(A46,Country_MZ[MARKET_NODE],Country_MZ[COUNTRY_NAME])</f>
        <v>BELGIUM</v>
      </c>
    </row>
    <row r="47" spans="1:5">
      <c r="A47" s="10" t="s">
        <v>28</v>
      </c>
      <c r="B47" s="10">
        <v>2028</v>
      </c>
      <c r="C47" s="10" t="s">
        <v>283</v>
      </c>
      <c r="D47" s="10">
        <v>48</v>
      </c>
      <c r="E47" s="10" t="str">
        <f>_xlfn.XLOOKUP(A47,Country_MZ[MARKET_NODE],Country_MZ[COUNTRY_NAME])</f>
        <v>BELGIUM</v>
      </c>
    </row>
    <row r="48" spans="1:5">
      <c r="A48" s="10" t="s">
        <v>28</v>
      </c>
      <c r="B48" s="10">
        <v>2029</v>
      </c>
      <c r="C48" s="10" t="s">
        <v>282</v>
      </c>
      <c r="D48" s="10">
        <v>452.9</v>
      </c>
      <c r="E48" s="10" t="str">
        <f>_xlfn.XLOOKUP(A48,Country_MZ[MARKET_NODE],Country_MZ[COUNTRY_NAME])</f>
        <v>BELGIUM</v>
      </c>
    </row>
    <row r="49" spans="1:5">
      <c r="A49" s="10" t="s">
        <v>28</v>
      </c>
      <c r="B49" s="10">
        <v>2029</v>
      </c>
      <c r="C49" s="10" t="s">
        <v>283</v>
      </c>
      <c r="D49" s="10">
        <v>48</v>
      </c>
      <c r="E49" s="10" t="str">
        <f>_xlfn.XLOOKUP(A49,Country_MZ[MARKET_NODE],Country_MZ[COUNTRY_NAME])</f>
        <v>BELGIUM</v>
      </c>
    </row>
    <row r="50" spans="1:5">
      <c r="A50" s="10" t="s">
        <v>28</v>
      </c>
      <c r="B50" s="10">
        <v>2030</v>
      </c>
      <c r="C50" s="10" t="s">
        <v>282</v>
      </c>
      <c r="D50" s="10">
        <v>439</v>
      </c>
      <c r="E50" s="10" t="str">
        <f>_xlfn.XLOOKUP(A50,Country_MZ[MARKET_NODE],Country_MZ[COUNTRY_NAME])</f>
        <v>BELGIUM</v>
      </c>
    </row>
    <row r="51" spans="1:5">
      <c r="A51" s="10" t="s">
        <v>28</v>
      </c>
      <c r="B51" s="10">
        <v>2030</v>
      </c>
      <c r="C51" s="10" t="s">
        <v>283</v>
      </c>
      <c r="D51" s="10">
        <v>48</v>
      </c>
      <c r="E51" s="10" t="str">
        <f>_xlfn.XLOOKUP(A51,Country_MZ[MARKET_NODE],Country_MZ[COUNTRY_NAME])</f>
        <v>BELGIUM</v>
      </c>
    </row>
    <row r="52" spans="1:5">
      <c r="A52" s="10" t="s">
        <v>28</v>
      </c>
      <c r="B52" s="10">
        <v>2031</v>
      </c>
      <c r="C52" s="10" t="s">
        <v>282</v>
      </c>
      <c r="D52" s="10">
        <v>439</v>
      </c>
      <c r="E52" s="10" t="str">
        <f>_xlfn.XLOOKUP(A52,Country_MZ[MARKET_NODE],Country_MZ[COUNTRY_NAME])</f>
        <v>BELGIUM</v>
      </c>
    </row>
    <row r="53" spans="1:5">
      <c r="A53" s="10" t="s">
        <v>28</v>
      </c>
      <c r="B53" s="10">
        <v>2031</v>
      </c>
      <c r="C53" s="10" t="s">
        <v>283</v>
      </c>
      <c r="D53" s="10">
        <v>48</v>
      </c>
      <c r="E53" s="10" t="str">
        <f>_xlfn.XLOOKUP(A53,Country_MZ[MARKET_NODE],Country_MZ[COUNTRY_NAME])</f>
        <v>BELGIUM</v>
      </c>
    </row>
    <row r="54" spans="1:5">
      <c r="A54" s="10" t="s">
        <v>28</v>
      </c>
      <c r="B54" s="10">
        <v>2032</v>
      </c>
      <c r="C54" s="10" t="s">
        <v>282</v>
      </c>
      <c r="D54" s="10">
        <v>439</v>
      </c>
      <c r="E54" s="10" t="str">
        <f>_xlfn.XLOOKUP(A54,Country_MZ[MARKET_NODE],Country_MZ[COUNTRY_NAME])</f>
        <v>BELGIUM</v>
      </c>
    </row>
    <row r="55" spans="1:5">
      <c r="A55" s="10" t="s">
        <v>28</v>
      </c>
      <c r="B55" s="10">
        <v>2032</v>
      </c>
      <c r="C55" s="10" t="s">
        <v>283</v>
      </c>
      <c r="D55" s="10">
        <v>48</v>
      </c>
      <c r="E55" s="10" t="str">
        <f>_xlfn.XLOOKUP(A55,Country_MZ[MARKET_NODE],Country_MZ[COUNTRY_NAME])</f>
        <v>BELGIUM</v>
      </c>
    </row>
    <row r="56" spans="1:5">
      <c r="A56" s="10" t="s">
        <v>28</v>
      </c>
      <c r="B56" s="10">
        <v>2033</v>
      </c>
      <c r="C56" s="10" t="s">
        <v>282</v>
      </c>
      <c r="D56" s="10">
        <v>439</v>
      </c>
      <c r="E56" s="10" t="str">
        <f>_xlfn.XLOOKUP(A56,Country_MZ[MARKET_NODE],Country_MZ[COUNTRY_NAME])</f>
        <v>BELGIUM</v>
      </c>
    </row>
    <row r="57" spans="1:5">
      <c r="A57" s="10" t="s">
        <v>28</v>
      </c>
      <c r="B57" s="10">
        <v>2033</v>
      </c>
      <c r="C57" s="10" t="s">
        <v>283</v>
      </c>
      <c r="D57" s="10">
        <v>48</v>
      </c>
      <c r="E57" s="10" t="str">
        <f>_xlfn.XLOOKUP(A57,Country_MZ[MARKET_NODE],Country_MZ[COUNTRY_NAME])</f>
        <v>BELGIUM</v>
      </c>
    </row>
    <row r="58" spans="1:5">
      <c r="A58" s="10" t="s">
        <v>28</v>
      </c>
      <c r="B58" s="10">
        <v>2034</v>
      </c>
      <c r="C58" s="10" t="s">
        <v>282</v>
      </c>
      <c r="D58" s="10">
        <v>439</v>
      </c>
      <c r="E58" s="10" t="str">
        <f>_xlfn.XLOOKUP(A58,Country_MZ[MARKET_NODE],Country_MZ[COUNTRY_NAME])</f>
        <v>BELGIUM</v>
      </c>
    </row>
    <row r="59" spans="1:5">
      <c r="A59" s="10" t="s">
        <v>28</v>
      </c>
      <c r="B59" s="10">
        <v>2034</v>
      </c>
      <c r="C59" s="10" t="s">
        <v>283</v>
      </c>
      <c r="D59" s="10">
        <v>48</v>
      </c>
      <c r="E59" s="10" t="str">
        <f>_xlfn.XLOOKUP(A59,Country_MZ[MARKET_NODE],Country_MZ[COUNTRY_NAME])</f>
        <v>BELGIUM</v>
      </c>
    </row>
    <row r="60" spans="1:5">
      <c r="A60" s="10" t="s">
        <v>28</v>
      </c>
      <c r="B60" s="10">
        <v>2035</v>
      </c>
      <c r="C60" s="10" t="s">
        <v>282</v>
      </c>
      <c r="D60" s="10">
        <v>439</v>
      </c>
      <c r="E60" s="10" t="str">
        <f>_xlfn.XLOOKUP(A60,Country_MZ[MARKET_NODE],Country_MZ[COUNTRY_NAME])</f>
        <v>BELGIUM</v>
      </c>
    </row>
    <row r="61" spans="1:5">
      <c r="A61" s="10" t="s">
        <v>28</v>
      </c>
      <c r="B61" s="10">
        <v>2035</v>
      </c>
      <c r="C61" s="10" t="s">
        <v>283</v>
      </c>
      <c r="D61" s="10">
        <v>48</v>
      </c>
      <c r="E61" s="10" t="str">
        <f>_xlfn.XLOOKUP(A61,Country_MZ[MARKET_NODE],Country_MZ[COUNTRY_NAME])</f>
        <v>BELGIUM</v>
      </c>
    </row>
    <row r="62" spans="1:5">
      <c r="A62" s="10" t="s">
        <v>30</v>
      </c>
      <c r="B62" s="10">
        <v>2026</v>
      </c>
      <c r="C62" s="10" t="s">
        <v>283</v>
      </c>
      <c r="D62" s="10">
        <v>45</v>
      </c>
      <c r="E62" s="10" t="str">
        <f>_xlfn.XLOOKUP(A62,Country_MZ[MARKET_NODE],Country_MZ[COUNTRY_NAME])</f>
        <v>BULGARIA</v>
      </c>
    </row>
    <row r="63" spans="1:5">
      <c r="A63" s="10" t="s">
        <v>30</v>
      </c>
      <c r="B63" s="10">
        <v>2026</v>
      </c>
      <c r="C63" s="10" t="s">
        <v>282</v>
      </c>
      <c r="D63" s="10">
        <v>905</v>
      </c>
      <c r="E63" s="10" t="str">
        <f>_xlfn.XLOOKUP(A63,Country_MZ[MARKET_NODE],Country_MZ[COUNTRY_NAME])</f>
        <v>BULGARIA</v>
      </c>
    </row>
    <row r="64" spans="1:5">
      <c r="A64" s="10" t="s">
        <v>30</v>
      </c>
      <c r="B64" s="10">
        <v>2027</v>
      </c>
      <c r="C64" s="10" t="s">
        <v>283</v>
      </c>
      <c r="D64" s="10">
        <v>45</v>
      </c>
      <c r="E64" s="10" t="str">
        <f>_xlfn.XLOOKUP(A64,Country_MZ[MARKET_NODE],Country_MZ[COUNTRY_NAME])</f>
        <v>BULGARIA</v>
      </c>
    </row>
    <row r="65" spans="1:5">
      <c r="A65" s="10" t="s">
        <v>30</v>
      </c>
      <c r="B65" s="10">
        <v>2027</v>
      </c>
      <c r="C65" s="10" t="s">
        <v>282</v>
      </c>
      <c r="D65" s="10">
        <v>905</v>
      </c>
      <c r="E65" s="10" t="str">
        <f>_xlfn.XLOOKUP(A65,Country_MZ[MARKET_NODE],Country_MZ[COUNTRY_NAME])</f>
        <v>BULGARIA</v>
      </c>
    </row>
    <row r="66" spans="1:5">
      <c r="A66" s="10" t="s">
        <v>30</v>
      </c>
      <c r="B66" s="10">
        <v>2028</v>
      </c>
      <c r="C66" s="10" t="s">
        <v>283</v>
      </c>
      <c r="D66" s="10">
        <v>45</v>
      </c>
      <c r="E66" s="10" t="str">
        <f>_xlfn.XLOOKUP(A66,Country_MZ[MARKET_NODE],Country_MZ[COUNTRY_NAME])</f>
        <v>BULGARIA</v>
      </c>
    </row>
    <row r="67" spans="1:5">
      <c r="A67" s="10" t="s">
        <v>30</v>
      </c>
      <c r="B67" s="10">
        <v>2028</v>
      </c>
      <c r="C67" s="10" t="s">
        <v>282</v>
      </c>
      <c r="D67" s="10">
        <v>905</v>
      </c>
      <c r="E67" s="10" t="str">
        <f>_xlfn.XLOOKUP(A67,Country_MZ[MARKET_NODE],Country_MZ[COUNTRY_NAME])</f>
        <v>BULGARIA</v>
      </c>
    </row>
    <row r="68" spans="1:5">
      <c r="A68" s="10" t="s">
        <v>30</v>
      </c>
      <c r="B68" s="10">
        <v>2029</v>
      </c>
      <c r="C68" s="10" t="s">
        <v>283</v>
      </c>
      <c r="D68" s="10">
        <v>45</v>
      </c>
      <c r="E68" s="10" t="str">
        <f>_xlfn.XLOOKUP(A68,Country_MZ[MARKET_NODE],Country_MZ[COUNTRY_NAME])</f>
        <v>BULGARIA</v>
      </c>
    </row>
    <row r="69" spans="1:5">
      <c r="A69" s="10" t="s">
        <v>30</v>
      </c>
      <c r="B69" s="10">
        <v>2029</v>
      </c>
      <c r="C69" s="10" t="s">
        <v>282</v>
      </c>
      <c r="D69" s="10">
        <v>905</v>
      </c>
      <c r="E69" s="10" t="str">
        <f>_xlfn.XLOOKUP(A69,Country_MZ[MARKET_NODE],Country_MZ[COUNTRY_NAME])</f>
        <v>BULGARIA</v>
      </c>
    </row>
    <row r="70" spans="1:5">
      <c r="A70" s="10" t="s">
        <v>30</v>
      </c>
      <c r="B70" s="10">
        <v>2030</v>
      </c>
      <c r="C70" s="10" t="s">
        <v>283</v>
      </c>
      <c r="D70" s="10">
        <v>45</v>
      </c>
      <c r="E70" s="10" t="str">
        <f>_xlfn.XLOOKUP(A70,Country_MZ[MARKET_NODE],Country_MZ[COUNTRY_NAME])</f>
        <v>BULGARIA</v>
      </c>
    </row>
    <row r="71" spans="1:5">
      <c r="A71" s="10" t="s">
        <v>30</v>
      </c>
      <c r="B71" s="10">
        <v>2030</v>
      </c>
      <c r="C71" s="10" t="s">
        <v>282</v>
      </c>
      <c r="D71" s="10">
        <v>905</v>
      </c>
      <c r="E71" s="10" t="str">
        <f>_xlfn.XLOOKUP(A71,Country_MZ[MARKET_NODE],Country_MZ[COUNTRY_NAME])</f>
        <v>BULGARIA</v>
      </c>
    </row>
    <row r="72" spans="1:5">
      <c r="A72" s="10" t="s">
        <v>30</v>
      </c>
      <c r="B72" s="10">
        <v>2031</v>
      </c>
      <c r="C72" s="10" t="s">
        <v>283</v>
      </c>
      <c r="D72" s="10">
        <v>45</v>
      </c>
      <c r="E72" s="10" t="str">
        <f>_xlfn.XLOOKUP(A72,Country_MZ[MARKET_NODE],Country_MZ[COUNTRY_NAME])</f>
        <v>BULGARIA</v>
      </c>
    </row>
    <row r="73" spans="1:5">
      <c r="A73" s="10" t="s">
        <v>30</v>
      </c>
      <c r="B73" s="10">
        <v>2031</v>
      </c>
      <c r="C73" s="10" t="s">
        <v>282</v>
      </c>
      <c r="D73" s="10">
        <v>905</v>
      </c>
      <c r="E73" s="10" t="str">
        <f>_xlfn.XLOOKUP(A73,Country_MZ[MARKET_NODE],Country_MZ[COUNTRY_NAME])</f>
        <v>BULGARIA</v>
      </c>
    </row>
    <row r="74" spans="1:5">
      <c r="A74" s="10" t="s">
        <v>30</v>
      </c>
      <c r="B74" s="10">
        <v>2032</v>
      </c>
      <c r="C74" s="10" t="s">
        <v>283</v>
      </c>
      <c r="D74" s="10">
        <v>45</v>
      </c>
      <c r="E74" s="10" t="str">
        <f>_xlfn.XLOOKUP(A74,Country_MZ[MARKET_NODE],Country_MZ[COUNTRY_NAME])</f>
        <v>BULGARIA</v>
      </c>
    </row>
    <row r="75" spans="1:5">
      <c r="A75" s="10" t="s">
        <v>30</v>
      </c>
      <c r="B75" s="10">
        <v>2032</v>
      </c>
      <c r="C75" s="10" t="s">
        <v>282</v>
      </c>
      <c r="D75" s="10">
        <v>905</v>
      </c>
      <c r="E75" s="10" t="str">
        <f>_xlfn.XLOOKUP(A75,Country_MZ[MARKET_NODE],Country_MZ[COUNTRY_NAME])</f>
        <v>BULGARIA</v>
      </c>
    </row>
    <row r="76" spans="1:5">
      <c r="A76" s="10" t="s">
        <v>30</v>
      </c>
      <c r="B76" s="10">
        <v>2033</v>
      </c>
      <c r="C76" s="10" t="s">
        <v>283</v>
      </c>
      <c r="D76" s="10">
        <v>45</v>
      </c>
      <c r="E76" s="10" t="str">
        <f>_xlfn.XLOOKUP(A76,Country_MZ[MARKET_NODE],Country_MZ[COUNTRY_NAME])</f>
        <v>BULGARIA</v>
      </c>
    </row>
    <row r="77" spans="1:5">
      <c r="A77" s="10" t="s">
        <v>30</v>
      </c>
      <c r="B77" s="10">
        <v>2033</v>
      </c>
      <c r="C77" s="10" t="s">
        <v>282</v>
      </c>
      <c r="D77" s="10">
        <v>905</v>
      </c>
      <c r="E77" s="10" t="str">
        <f>_xlfn.XLOOKUP(A77,Country_MZ[MARKET_NODE],Country_MZ[COUNTRY_NAME])</f>
        <v>BULGARIA</v>
      </c>
    </row>
    <row r="78" spans="1:5">
      <c r="A78" s="10" t="s">
        <v>30</v>
      </c>
      <c r="B78" s="10">
        <v>2034</v>
      </c>
      <c r="C78" s="10" t="s">
        <v>283</v>
      </c>
      <c r="D78" s="10">
        <v>45</v>
      </c>
      <c r="E78" s="10" t="str">
        <f>_xlfn.XLOOKUP(A78,Country_MZ[MARKET_NODE],Country_MZ[COUNTRY_NAME])</f>
        <v>BULGARIA</v>
      </c>
    </row>
    <row r="79" spans="1:5">
      <c r="A79" s="10" t="s">
        <v>30</v>
      </c>
      <c r="B79" s="10">
        <v>2034</v>
      </c>
      <c r="C79" s="10" t="s">
        <v>282</v>
      </c>
      <c r="D79" s="10">
        <v>905</v>
      </c>
      <c r="E79" s="10" t="str">
        <f>_xlfn.XLOOKUP(A79,Country_MZ[MARKET_NODE],Country_MZ[COUNTRY_NAME])</f>
        <v>BULGARIA</v>
      </c>
    </row>
    <row r="80" spans="1:5">
      <c r="A80" s="10" t="s">
        <v>30</v>
      </c>
      <c r="B80" s="10">
        <v>2035</v>
      </c>
      <c r="C80" s="10" t="s">
        <v>283</v>
      </c>
      <c r="D80" s="10">
        <v>45</v>
      </c>
      <c r="E80" s="10" t="str">
        <f>_xlfn.XLOOKUP(A80,Country_MZ[MARKET_NODE],Country_MZ[COUNTRY_NAME])</f>
        <v>BULGARIA</v>
      </c>
    </row>
    <row r="81" spans="1:5">
      <c r="A81" s="10" t="s">
        <v>30</v>
      </c>
      <c r="B81" s="10">
        <v>2035</v>
      </c>
      <c r="C81" s="10" t="s">
        <v>282</v>
      </c>
      <c r="D81" s="10">
        <v>905</v>
      </c>
      <c r="E81" s="10" t="str">
        <f>_xlfn.XLOOKUP(A81,Country_MZ[MARKET_NODE],Country_MZ[COUNTRY_NAME])</f>
        <v>BULGARIA</v>
      </c>
    </row>
    <row r="82" spans="1:5">
      <c r="A82" s="10" t="s">
        <v>31</v>
      </c>
      <c r="B82" s="10">
        <v>2026</v>
      </c>
      <c r="C82" s="10" t="s">
        <v>283</v>
      </c>
      <c r="D82" s="10">
        <v>62</v>
      </c>
      <c r="E82" s="10" t="str">
        <f>_xlfn.XLOOKUP(A82,Country_MZ[MARKET_NODE],Country_MZ[COUNTRY_NAME])</f>
        <v>SWITZERLAND</v>
      </c>
    </row>
    <row r="83" spans="1:5">
      <c r="A83" s="10" t="s">
        <v>31</v>
      </c>
      <c r="B83" s="10">
        <v>2026</v>
      </c>
      <c r="C83" s="10" t="s">
        <v>282</v>
      </c>
      <c r="D83" s="10">
        <v>907</v>
      </c>
      <c r="E83" s="10" t="str">
        <f>_xlfn.XLOOKUP(A83,Country_MZ[MARKET_NODE],Country_MZ[COUNTRY_NAME])</f>
        <v>SWITZERLAND</v>
      </c>
    </row>
    <row r="84" spans="1:5">
      <c r="A84" s="10" t="s">
        <v>31</v>
      </c>
      <c r="B84" s="10">
        <v>2027</v>
      </c>
      <c r="C84" s="10" t="s">
        <v>283</v>
      </c>
      <c r="D84" s="10">
        <v>62</v>
      </c>
      <c r="E84" s="10" t="str">
        <f>_xlfn.XLOOKUP(A84,Country_MZ[MARKET_NODE],Country_MZ[COUNTRY_NAME])</f>
        <v>SWITZERLAND</v>
      </c>
    </row>
    <row r="85" spans="1:5">
      <c r="A85" s="10" t="s">
        <v>31</v>
      </c>
      <c r="B85" s="10">
        <v>2027</v>
      </c>
      <c r="C85" s="10" t="s">
        <v>282</v>
      </c>
      <c r="D85" s="10">
        <v>907</v>
      </c>
      <c r="E85" s="10" t="str">
        <f>_xlfn.XLOOKUP(A85,Country_MZ[MARKET_NODE],Country_MZ[COUNTRY_NAME])</f>
        <v>SWITZERLAND</v>
      </c>
    </row>
    <row r="86" spans="1:5">
      <c r="A86" s="10" t="s">
        <v>31</v>
      </c>
      <c r="B86" s="10">
        <v>2028</v>
      </c>
      <c r="C86" s="10" t="s">
        <v>283</v>
      </c>
      <c r="D86" s="10">
        <v>62</v>
      </c>
      <c r="E86" s="10" t="str">
        <f>_xlfn.XLOOKUP(A86,Country_MZ[MARKET_NODE],Country_MZ[COUNTRY_NAME])</f>
        <v>SWITZERLAND</v>
      </c>
    </row>
    <row r="87" spans="1:5">
      <c r="A87" s="10" t="s">
        <v>31</v>
      </c>
      <c r="B87" s="10">
        <v>2028</v>
      </c>
      <c r="C87" s="10" t="s">
        <v>282</v>
      </c>
      <c r="D87" s="10">
        <v>907</v>
      </c>
      <c r="E87" s="10" t="str">
        <f>_xlfn.XLOOKUP(A87,Country_MZ[MARKET_NODE],Country_MZ[COUNTRY_NAME])</f>
        <v>SWITZERLAND</v>
      </c>
    </row>
    <row r="88" spans="1:5">
      <c r="A88" s="10" t="s">
        <v>31</v>
      </c>
      <c r="B88" s="10">
        <v>2029</v>
      </c>
      <c r="C88" s="10" t="s">
        <v>283</v>
      </c>
      <c r="D88" s="10">
        <v>62</v>
      </c>
      <c r="E88" s="10" t="str">
        <f>_xlfn.XLOOKUP(A88,Country_MZ[MARKET_NODE],Country_MZ[COUNTRY_NAME])</f>
        <v>SWITZERLAND</v>
      </c>
    </row>
    <row r="89" spans="1:5">
      <c r="A89" s="10" t="s">
        <v>31</v>
      </c>
      <c r="B89" s="10">
        <v>2029</v>
      </c>
      <c r="C89" s="10" t="s">
        <v>282</v>
      </c>
      <c r="D89" s="10">
        <v>907</v>
      </c>
      <c r="E89" s="10" t="str">
        <f>_xlfn.XLOOKUP(A89,Country_MZ[MARKET_NODE],Country_MZ[COUNTRY_NAME])</f>
        <v>SWITZERLAND</v>
      </c>
    </row>
    <row r="90" spans="1:5">
      <c r="A90" s="10" t="s">
        <v>31</v>
      </c>
      <c r="B90" s="10">
        <v>2030</v>
      </c>
      <c r="C90" s="10" t="s">
        <v>283</v>
      </c>
      <c r="D90" s="10">
        <v>62</v>
      </c>
      <c r="E90" s="10" t="str">
        <f>_xlfn.XLOOKUP(A90,Country_MZ[MARKET_NODE],Country_MZ[COUNTRY_NAME])</f>
        <v>SWITZERLAND</v>
      </c>
    </row>
    <row r="91" spans="1:5">
      <c r="A91" s="10" t="s">
        <v>31</v>
      </c>
      <c r="B91" s="10">
        <v>2030</v>
      </c>
      <c r="C91" s="10" t="s">
        <v>282</v>
      </c>
      <c r="D91" s="10">
        <v>907</v>
      </c>
      <c r="E91" s="10" t="str">
        <f>_xlfn.XLOOKUP(A91,Country_MZ[MARKET_NODE],Country_MZ[COUNTRY_NAME])</f>
        <v>SWITZERLAND</v>
      </c>
    </row>
    <row r="92" spans="1:5">
      <c r="A92" s="10" t="s">
        <v>31</v>
      </c>
      <c r="B92" s="10">
        <v>2031</v>
      </c>
      <c r="C92" s="10" t="s">
        <v>283</v>
      </c>
      <c r="D92" s="10">
        <v>62</v>
      </c>
      <c r="E92" s="10" t="str">
        <f>_xlfn.XLOOKUP(A92,Country_MZ[MARKET_NODE],Country_MZ[COUNTRY_NAME])</f>
        <v>SWITZERLAND</v>
      </c>
    </row>
    <row r="93" spans="1:5">
      <c r="A93" s="10" t="s">
        <v>31</v>
      </c>
      <c r="B93" s="10">
        <v>2031</v>
      </c>
      <c r="C93" s="10" t="s">
        <v>282</v>
      </c>
      <c r="D93" s="10">
        <v>907</v>
      </c>
      <c r="E93" s="10" t="str">
        <f>_xlfn.XLOOKUP(A93,Country_MZ[MARKET_NODE],Country_MZ[COUNTRY_NAME])</f>
        <v>SWITZERLAND</v>
      </c>
    </row>
    <row r="94" spans="1:5">
      <c r="A94" s="10" t="s">
        <v>31</v>
      </c>
      <c r="B94" s="10">
        <v>2032</v>
      </c>
      <c r="C94" s="10" t="s">
        <v>283</v>
      </c>
      <c r="D94" s="10">
        <v>62</v>
      </c>
      <c r="E94" s="10" t="str">
        <f>_xlfn.XLOOKUP(A94,Country_MZ[MARKET_NODE],Country_MZ[COUNTRY_NAME])</f>
        <v>SWITZERLAND</v>
      </c>
    </row>
    <row r="95" spans="1:5">
      <c r="A95" s="10" t="s">
        <v>31</v>
      </c>
      <c r="B95" s="10">
        <v>2032</v>
      </c>
      <c r="C95" s="10" t="s">
        <v>282</v>
      </c>
      <c r="D95" s="10">
        <v>907</v>
      </c>
      <c r="E95" s="10" t="str">
        <f>_xlfn.XLOOKUP(A95,Country_MZ[MARKET_NODE],Country_MZ[COUNTRY_NAME])</f>
        <v>SWITZERLAND</v>
      </c>
    </row>
    <row r="96" spans="1:5">
      <c r="A96" s="10" t="s">
        <v>31</v>
      </c>
      <c r="B96" s="10">
        <v>2033</v>
      </c>
      <c r="C96" s="10" t="s">
        <v>283</v>
      </c>
      <c r="D96" s="10">
        <v>62</v>
      </c>
      <c r="E96" s="10" t="str">
        <f>_xlfn.XLOOKUP(A96,Country_MZ[MARKET_NODE],Country_MZ[COUNTRY_NAME])</f>
        <v>SWITZERLAND</v>
      </c>
    </row>
    <row r="97" spans="1:5">
      <c r="A97" s="10" t="s">
        <v>31</v>
      </c>
      <c r="B97" s="10">
        <v>2033</v>
      </c>
      <c r="C97" s="10" t="s">
        <v>282</v>
      </c>
      <c r="D97" s="10">
        <v>907</v>
      </c>
      <c r="E97" s="10" t="str">
        <f>_xlfn.XLOOKUP(A97,Country_MZ[MARKET_NODE],Country_MZ[COUNTRY_NAME])</f>
        <v>SWITZERLAND</v>
      </c>
    </row>
    <row r="98" spans="1:5">
      <c r="A98" s="10" t="s">
        <v>31</v>
      </c>
      <c r="B98" s="10">
        <v>2034</v>
      </c>
      <c r="C98" s="10" t="s">
        <v>283</v>
      </c>
      <c r="D98" s="10">
        <v>62</v>
      </c>
      <c r="E98" s="10" t="str">
        <f>_xlfn.XLOOKUP(A98,Country_MZ[MARKET_NODE],Country_MZ[COUNTRY_NAME])</f>
        <v>SWITZERLAND</v>
      </c>
    </row>
    <row r="99" spans="1:5">
      <c r="A99" s="10" t="s">
        <v>31</v>
      </c>
      <c r="B99" s="10">
        <v>2034</v>
      </c>
      <c r="C99" s="10" t="s">
        <v>282</v>
      </c>
      <c r="D99" s="10">
        <v>907</v>
      </c>
      <c r="E99" s="10" t="str">
        <f>_xlfn.XLOOKUP(A99,Country_MZ[MARKET_NODE],Country_MZ[COUNTRY_NAME])</f>
        <v>SWITZERLAND</v>
      </c>
    </row>
    <row r="100" spans="1:5">
      <c r="A100" s="10" t="s">
        <v>31</v>
      </c>
      <c r="B100" s="10">
        <v>2035</v>
      </c>
      <c r="C100" s="10" t="s">
        <v>283</v>
      </c>
      <c r="D100" s="10">
        <v>62</v>
      </c>
      <c r="E100" s="10" t="str">
        <f>_xlfn.XLOOKUP(A100,Country_MZ[MARKET_NODE],Country_MZ[COUNTRY_NAME])</f>
        <v>SWITZERLAND</v>
      </c>
    </row>
    <row r="101" spans="1:5">
      <c r="A101" s="10" t="s">
        <v>31</v>
      </c>
      <c r="B101" s="10">
        <v>2035</v>
      </c>
      <c r="C101" s="10" t="s">
        <v>282</v>
      </c>
      <c r="D101" s="10">
        <v>907</v>
      </c>
      <c r="E101" s="10" t="str">
        <f>_xlfn.XLOOKUP(A101,Country_MZ[MARKET_NODE],Country_MZ[COUNTRY_NAME])</f>
        <v>SWITZERLAND</v>
      </c>
    </row>
    <row r="102" spans="1:5">
      <c r="A102" s="10" t="s">
        <v>32</v>
      </c>
      <c r="B102" s="10">
        <v>2026</v>
      </c>
      <c r="C102" s="10" t="s">
        <v>283</v>
      </c>
      <c r="D102" s="10">
        <v>23</v>
      </c>
      <c r="E102" s="10" t="str">
        <f>_xlfn.XLOOKUP(A102,Country_MZ[MARKET_NODE],Country_MZ[COUNTRY_NAME])</f>
        <v>CZECH REPUBLIC</v>
      </c>
    </row>
    <row r="103" spans="1:5">
      <c r="A103" s="10" t="s">
        <v>32</v>
      </c>
      <c r="B103" s="10">
        <v>2026</v>
      </c>
      <c r="C103" s="10" t="s">
        <v>282</v>
      </c>
      <c r="D103" s="10">
        <v>810</v>
      </c>
      <c r="E103" s="10" t="str">
        <f>_xlfn.XLOOKUP(A103,Country_MZ[MARKET_NODE],Country_MZ[COUNTRY_NAME])</f>
        <v>CZECH REPUBLIC</v>
      </c>
    </row>
    <row r="104" spans="1:5">
      <c r="A104" s="10" t="s">
        <v>32</v>
      </c>
      <c r="B104" s="10">
        <v>2027</v>
      </c>
      <c r="C104" s="10" t="s">
        <v>283</v>
      </c>
      <c r="D104" s="10">
        <v>23</v>
      </c>
      <c r="E104" s="10" t="str">
        <f>_xlfn.XLOOKUP(A104,Country_MZ[MARKET_NODE],Country_MZ[COUNTRY_NAME])</f>
        <v>CZECH REPUBLIC</v>
      </c>
    </row>
    <row r="105" spans="1:5">
      <c r="A105" s="10" t="s">
        <v>32</v>
      </c>
      <c r="B105" s="10">
        <v>2027</v>
      </c>
      <c r="C105" s="10" t="s">
        <v>282</v>
      </c>
      <c r="D105" s="10">
        <v>810</v>
      </c>
      <c r="E105" s="10" t="str">
        <f>_xlfn.XLOOKUP(A105,Country_MZ[MARKET_NODE],Country_MZ[COUNTRY_NAME])</f>
        <v>CZECH REPUBLIC</v>
      </c>
    </row>
    <row r="106" spans="1:5">
      <c r="A106" s="10" t="s">
        <v>32</v>
      </c>
      <c r="B106" s="10">
        <v>2028</v>
      </c>
      <c r="C106" s="10" t="s">
        <v>283</v>
      </c>
      <c r="D106" s="10">
        <v>23</v>
      </c>
      <c r="E106" s="10" t="str">
        <f>_xlfn.XLOOKUP(A106,Country_MZ[MARKET_NODE],Country_MZ[COUNTRY_NAME])</f>
        <v>CZECH REPUBLIC</v>
      </c>
    </row>
    <row r="107" spans="1:5">
      <c r="A107" s="10" t="s">
        <v>32</v>
      </c>
      <c r="B107" s="10">
        <v>2028</v>
      </c>
      <c r="C107" s="10" t="s">
        <v>282</v>
      </c>
      <c r="D107" s="10">
        <v>810</v>
      </c>
      <c r="E107" s="10" t="str">
        <f>_xlfn.XLOOKUP(A107,Country_MZ[MARKET_NODE],Country_MZ[COUNTRY_NAME])</f>
        <v>CZECH REPUBLIC</v>
      </c>
    </row>
    <row r="108" spans="1:5">
      <c r="A108" s="10" t="s">
        <v>32</v>
      </c>
      <c r="B108" s="10">
        <v>2029</v>
      </c>
      <c r="C108" s="10" t="s">
        <v>283</v>
      </c>
      <c r="D108" s="10">
        <v>23</v>
      </c>
      <c r="E108" s="10" t="str">
        <f>_xlfn.XLOOKUP(A108,Country_MZ[MARKET_NODE],Country_MZ[COUNTRY_NAME])</f>
        <v>CZECH REPUBLIC</v>
      </c>
    </row>
    <row r="109" spans="1:5">
      <c r="A109" s="10" t="s">
        <v>32</v>
      </c>
      <c r="B109" s="10">
        <v>2029</v>
      </c>
      <c r="C109" s="10" t="s">
        <v>282</v>
      </c>
      <c r="D109" s="10">
        <v>810</v>
      </c>
      <c r="E109" s="10" t="str">
        <f>_xlfn.XLOOKUP(A109,Country_MZ[MARKET_NODE],Country_MZ[COUNTRY_NAME])</f>
        <v>CZECH REPUBLIC</v>
      </c>
    </row>
    <row r="110" spans="1:5">
      <c r="A110" s="10" t="s">
        <v>32</v>
      </c>
      <c r="B110" s="10">
        <v>2030</v>
      </c>
      <c r="C110" s="10" t="s">
        <v>283</v>
      </c>
      <c r="D110" s="10">
        <v>23</v>
      </c>
      <c r="E110" s="10" t="str">
        <f>_xlfn.XLOOKUP(A110,Country_MZ[MARKET_NODE],Country_MZ[COUNTRY_NAME])</f>
        <v>CZECH REPUBLIC</v>
      </c>
    </row>
    <row r="111" spans="1:5">
      <c r="A111" s="10" t="s">
        <v>32</v>
      </c>
      <c r="B111" s="10">
        <v>2030</v>
      </c>
      <c r="C111" s="10" t="s">
        <v>282</v>
      </c>
      <c r="D111" s="10">
        <v>730</v>
      </c>
      <c r="E111" s="10" t="str">
        <f>_xlfn.XLOOKUP(A111,Country_MZ[MARKET_NODE],Country_MZ[COUNTRY_NAME])</f>
        <v>CZECH REPUBLIC</v>
      </c>
    </row>
    <row r="112" spans="1:5">
      <c r="A112" s="10" t="s">
        <v>32</v>
      </c>
      <c r="B112" s="10">
        <v>2031</v>
      </c>
      <c r="C112" s="10" t="s">
        <v>283</v>
      </c>
      <c r="D112" s="10">
        <v>23</v>
      </c>
      <c r="E112" s="10" t="str">
        <f>_xlfn.XLOOKUP(A112,Country_MZ[MARKET_NODE],Country_MZ[COUNTRY_NAME])</f>
        <v>CZECH REPUBLIC</v>
      </c>
    </row>
    <row r="113" spans="1:5">
      <c r="A113" s="10" t="s">
        <v>32</v>
      </c>
      <c r="B113" s="10">
        <v>2031</v>
      </c>
      <c r="C113" s="10" t="s">
        <v>282</v>
      </c>
      <c r="D113" s="10">
        <v>730</v>
      </c>
      <c r="E113" s="10" t="str">
        <f>_xlfn.XLOOKUP(A113,Country_MZ[MARKET_NODE],Country_MZ[COUNTRY_NAME])</f>
        <v>CZECH REPUBLIC</v>
      </c>
    </row>
    <row r="114" spans="1:5">
      <c r="A114" s="10" t="s">
        <v>32</v>
      </c>
      <c r="B114" s="10">
        <v>2032</v>
      </c>
      <c r="C114" s="10" t="s">
        <v>283</v>
      </c>
      <c r="D114" s="10">
        <v>23</v>
      </c>
      <c r="E114" s="10" t="str">
        <f>_xlfn.XLOOKUP(A114,Country_MZ[MARKET_NODE],Country_MZ[COUNTRY_NAME])</f>
        <v>CZECH REPUBLIC</v>
      </c>
    </row>
    <row r="115" spans="1:5">
      <c r="A115" s="10" t="s">
        <v>32</v>
      </c>
      <c r="B115" s="10">
        <v>2032</v>
      </c>
      <c r="C115" s="10" t="s">
        <v>282</v>
      </c>
      <c r="D115" s="10">
        <v>730</v>
      </c>
      <c r="E115" s="10" t="str">
        <f>_xlfn.XLOOKUP(A115,Country_MZ[MARKET_NODE],Country_MZ[COUNTRY_NAME])</f>
        <v>CZECH REPUBLIC</v>
      </c>
    </row>
    <row r="116" spans="1:5">
      <c r="A116" s="10" t="s">
        <v>32</v>
      </c>
      <c r="B116" s="10">
        <v>2033</v>
      </c>
      <c r="C116" s="10" t="s">
        <v>283</v>
      </c>
      <c r="D116" s="10">
        <v>23</v>
      </c>
      <c r="E116" s="10" t="str">
        <f>_xlfn.XLOOKUP(A116,Country_MZ[MARKET_NODE],Country_MZ[COUNTRY_NAME])</f>
        <v>CZECH REPUBLIC</v>
      </c>
    </row>
    <row r="117" spans="1:5">
      <c r="A117" s="10" t="s">
        <v>32</v>
      </c>
      <c r="B117" s="10">
        <v>2033</v>
      </c>
      <c r="C117" s="10" t="s">
        <v>282</v>
      </c>
      <c r="D117" s="10">
        <v>730</v>
      </c>
      <c r="E117" s="10" t="str">
        <f>_xlfn.XLOOKUP(A117,Country_MZ[MARKET_NODE],Country_MZ[COUNTRY_NAME])</f>
        <v>CZECH REPUBLIC</v>
      </c>
    </row>
    <row r="118" spans="1:5">
      <c r="A118" s="10" t="s">
        <v>32</v>
      </c>
      <c r="B118" s="10">
        <v>2034</v>
      </c>
      <c r="C118" s="10" t="s">
        <v>283</v>
      </c>
      <c r="D118" s="10">
        <v>23</v>
      </c>
      <c r="E118" s="10" t="str">
        <f>_xlfn.XLOOKUP(A118,Country_MZ[MARKET_NODE],Country_MZ[COUNTRY_NAME])</f>
        <v>CZECH REPUBLIC</v>
      </c>
    </row>
    <row r="119" spans="1:5">
      <c r="A119" s="10" t="s">
        <v>32</v>
      </c>
      <c r="B119" s="10">
        <v>2034</v>
      </c>
      <c r="C119" s="10" t="s">
        <v>282</v>
      </c>
      <c r="D119" s="10">
        <v>730</v>
      </c>
      <c r="E119" s="10" t="str">
        <f>_xlfn.XLOOKUP(A119,Country_MZ[MARKET_NODE],Country_MZ[COUNTRY_NAME])</f>
        <v>CZECH REPUBLIC</v>
      </c>
    </row>
    <row r="120" spans="1:5">
      <c r="A120" s="10" t="s">
        <v>32</v>
      </c>
      <c r="B120" s="10">
        <v>2035</v>
      </c>
      <c r="C120" s="10" t="s">
        <v>283</v>
      </c>
      <c r="D120" s="10">
        <v>23</v>
      </c>
      <c r="E120" s="10" t="str">
        <f>_xlfn.XLOOKUP(A120,Country_MZ[MARKET_NODE],Country_MZ[COUNTRY_NAME])</f>
        <v>CZECH REPUBLIC</v>
      </c>
    </row>
    <row r="121" spans="1:5">
      <c r="A121" s="10" t="s">
        <v>32</v>
      </c>
      <c r="B121" s="10">
        <v>2035</v>
      </c>
      <c r="C121" s="10" t="s">
        <v>282</v>
      </c>
      <c r="D121" s="10">
        <v>660</v>
      </c>
      <c r="E121" s="10" t="str">
        <f>_xlfn.XLOOKUP(A121,Country_MZ[MARKET_NODE],Country_MZ[COUNTRY_NAME])</f>
        <v>CZECH REPUBLIC</v>
      </c>
    </row>
    <row r="122" spans="1:5">
      <c r="A122" s="10" t="s">
        <v>34</v>
      </c>
      <c r="B122" s="10">
        <v>2026</v>
      </c>
      <c r="C122" s="10" t="s">
        <v>282</v>
      </c>
      <c r="D122" s="10">
        <v>2533</v>
      </c>
      <c r="E122" s="10" t="str">
        <f>_xlfn.XLOOKUP(A122,Country_MZ[MARKET_NODE],Country_MZ[COUNTRY_NAME])</f>
        <v>GERMANY</v>
      </c>
    </row>
    <row r="123" spans="1:5">
      <c r="A123" s="10" t="s">
        <v>34</v>
      </c>
      <c r="B123" s="10">
        <v>2026</v>
      </c>
      <c r="C123" s="10" t="s">
        <v>283</v>
      </c>
      <c r="D123" s="10">
        <v>564</v>
      </c>
      <c r="E123" s="10" t="str">
        <f>_xlfn.XLOOKUP(A123,Country_MZ[MARKET_NODE],Country_MZ[COUNTRY_NAME])</f>
        <v>GERMANY</v>
      </c>
    </row>
    <row r="124" spans="1:5">
      <c r="A124" s="10" t="s">
        <v>34</v>
      </c>
      <c r="B124" s="10">
        <v>2027</v>
      </c>
      <c r="C124" s="10" t="s">
        <v>282</v>
      </c>
      <c r="D124" s="10">
        <v>2533</v>
      </c>
      <c r="E124" s="10" t="str">
        <f>_xlfn.XLOOKUP(A124,Country_MZ[MARKET_NODE],Country_MZ[COUNTRY_NAME])</f>
        <v>GERMANY</v>
      </c>
    </row>
    <row r="125" spans="1:5">
      <c r="A125" s="10" t="s">
        <v>34</v>
      </c>
      <c r="B125" s="10">
        <v>2027</v>
      </c>
      <c r="C125" s="10" t="s">
        <v>283</v>
      </c>
      <c r="D125" s="10">
        <v>564</v>
      </c>
      <c r="E125" s="10" t="str">
        <f>_xlfn.XLOOKUP(A125,Country_MZ[MARKET_NODE],Country_MZ[COUNTRY_NAME])</f>
        <v>GERMANY</v>
      </c>
    </row>
    <row r="126" spans="1:5">
      <c r="A126" s="10" t="s">
        <v>34</v>
      </c>
      <c r="B126" s="10">
        <v>2028</v>
      </c>
      <c r="C126" s="10" t="s">
        <v>282</v>
      </c>
      <c r="D126" s="10">
        <v>2533</v>
      </c>
      <c r="E126" s="10" t="str">
        <f>_xlfn.XLOOKUP(A126,Country_MZ[MARKET_NODE],Country_MZ[COUNTRY_NAME])</f>
        <v>GERMANY</v>
      </c>
    </row>
    <row r="127" spans="1:5">
      <c r="A127" s="10" t="s">
        <v>34</v>
      </c>
      <c r="B127" s="10">
        <v>2028</v>
      </c>
      <c r="C127" s="10" t="s">
        <v>283</v>
      </c>
      <c r="D127" s="10">
        <v>564</v>
      </c>
      <c r="E127" s="10" t="str">
        <f>_xlfn.XLOOKUP(A127,Country_MZ[MARKET_NODE],Country_MZ[COUNTRY_NAME])</f>
        <v>GERMANY</v>
      </c>
    </row>
    <row r="128" spans="1:5">
      <c r="A128" s="10" t="s">
        <v>34</v>
      </c>
      <c r="B128" s="10">
        <v>2029</v>
      </c>
      <c r="C128" s="10" t="s">
        <v>282</v>
      </c>
      <c r="D128" s="10">
        <v>2533</v>
      </c>
      <c r="E128" s="10" t="str">
        <f>_xlfn.XLOOKUP(A128,Country_MZ[MARKET_NODE],Country_MZ[COUNTRY_NAME])</f>
        <v>GERMANY</v>
      </c>
    </row>
    <row r="129" spans="1:5">
      <c r="A129" s="10" t="s">
        <v>34</v>
      </c>
      <c r="B129" s="10">
        <v>2029</v>
      </c>
      <c r="C129" s="10" t="s">
        <v>283</v>
      </c>
      <c r="D129" s="10">
        <v>564</v>
      </c>
      <c r="E129" s="10" t="str">
        <f>_xlfn.XLOOKUP(A129,Country_MZ[MARKET_NODE],Country_MZ[COUNTRY_NAME])</f>
        <v>GERMANY</v>
      </c>
    </row>
    <row r="130" spans="1:5">
      <c r="A130" s="10" t="s">
        <v>34</v>
      </c>
      <c r="B130" s="10">
        <v>2030</v>
      </c>
      <c r="C130" s="10" t="s">
        <v>282</v>
      </c>
      <c r="D130" s="10">
        <v>2533</v>
      </c>
      <c r="E130" s="10" t="str">
        <f>_xlfn.XLOOKUP(A130,Country_MZ[MARKET_NODE],Country_MZ[COUNTRY_NAME])</f>
        <v>GERMANY</v>
      </c>
    </row>
    <row r="131" spans="1:5">
      <c r="A131" s="10" t="s">
        <v>34</v>
      </c>
      <c r="B131" s="10">
        <v>2030</v>
      </c>
      <c r="C131" s="10" t="s">
        <v>283</v>
      </c>
      <c r="D131" s="10">
        <v>564</v>
      </c>
      <c r="E131" s="10" t="str">
        <f>_xlfn.XLOOKUP(A131,Country_MZ[MARKET_NODE],Country_MZ[COUNTRY_NAME])</f>
        <v>GERMANY</v>
      </c>
    </row>
    <row r="132" spans="1:5">
      <c r="A132" s="10" t="s">
        <v>34</v>
      </c>
      <c r="B132" s="10">
        <v>2031</v>
      </c>
      <c r="C132" s="10" t="s">
        <v>282</v>
      </c>
      <c r="D132" s="10">
        <v>2533</v>
      </c>
      <c r="E132" s="10" t="str">
        <f>_xlfn.XLOOKUP(A132,Country_MZ[MARKET_NODE],Country_MZ[COUNTRY_NAME])</f>
        <v>GERMANY</v>
      </c>
    </row>
    <row r="133" spans="1:5">
      <c r="A133" s="10" t="s">
        <v>34</v>
      </c>
      <c r="B133" s="10">
        <v>2031</v>
      </c>
      <c r="C133" s="10" t="s">
        <v>283</v>
      </c>
      <c r="D133" s="10">
        <v>564</v>
      </c>
      <c r="E133" s="10" t="str">
        <f>_xlfn.XLOOKUP(A133,Country_MZ[MARKET_NODE],Country_MZ[COUNTRY_NAME])</f>
        <v>GERMANY</v>
      </c>
    </row>
    <row r="134" spans="1:5">
      <c r="A134" s="10" t="s">
        <v>34</v>
      </c>
      <c r="B134" s="10">
        <v>2032</v>
      </c>
      <c r="C134" s="10" t="s">
        <v>282</v>
      </c>
      <c r="D134" s="10">
        <v>2533</v>
      </c>
      <c r="E134" s="10" t="str">
        <f>_xlfn.XLOOKUP(A134,Country_MZ[MARKET_NODE],Country_MZ[COUNTRY_NAME])</f>
        <v>GERMANY</v>
      </c>
    </row>
    <row r="135" spans="1:5">
      <c r="A135" s="10" t="s">
        <v>34</v>
      </c>
      <c r="B135" s="10">
        <v>2032</v>
      </c>
      <c r="C135" s="10" t="s">
        <v>283</v>
      </c>
      <c r="D135" s="10">
        <v>564</v>
      </c>
      <c r="E135" s="10" t="str">
        <f>_xlfn.XLOOKUP(A135,Country_MZ[MARKET_NODE],Country_MZ[COUNTRY_NAME])</f>
        <v>GERMANY</v>
      </c>
    </row>
    <row r="136" spans="1:5">
      <c r="A136" s="10" t="s">
        <v>34</v>
      </c>
      <c r="B136" s="10">
        <v>2033</v>
      </c>
      <c r="C136" s="10" t="s">
        <v>282</v>
      </c>
      <c r="D136" s="10">
        <v>2533</v>
      </c>
      <c r="E136" s="10" t="str">
        <f>_xlfn.XLOOKUP(A136,Country_MZ[MARKET_NODE],Country_MZ[COUNTRY_NAME])</f>
        <v>GERMANY</v>
      </c>
    </row>
    <row r="137" spans="1:5">
      <c r="A137" s="10" t="s">
        <v>34</v>
      </c>
      <c r="B137" s="10">
        <v>2033</v>
      </c>
      <c r="C137" s="10" t="s">
        <v>283</v>
      </c>
      <c r="D137" s="10">
        <v>564</v>
      </c>
      <c r="E137" s="10" t="str">
        <f>_xlfn.XLOOKUP(A137,Country_MZ[MARKET_NODE],Country_MZ[COUNTRY_NAME])</f>
        <v>GERMANY</v>
      </c>
    </row>
    <row r="138" spans="1:5">
      <c r="A138" s="10" t="s">
        <v>34</v>
      </c>
      <c r="B138" s="10">
        <v>2034</v>
      </c>
      <c r="C138" s="10" t="s">
        <v>282</v>
      </c>
      <c r="D138" s="10">
        <v>2533</v>
      </c>
      <c r="E138" s="10" t="str">
        <f>_xlfn.XLOOKUP(A138,Country_MZ[MARKET_NODE],Country_MZ[COUNTRY_NAME])</f>
        <v>GERMANY</v>
      </c>
    </row>
    <row r="139" spans="1:5">
      <c r="A139" s="10" t="s">
        <v>34</v>
      </c>
      <c r="B139" s="10">
        <v>2034</v>
      </c>
      <c r="C139" s="10" t="s">
        <v>283</v>
      </c>
      <c r="D139" s="10">
        <v>564</v>
      </c>
      <c r="E139" s="10" t="str">
        <f>_xlfn.XLOOKUP(A139,Country_MZ[MARKET_NODE],Country_MZ[COUNTRY_NAME])</f>
        <v>GERMANY</v>
      </c>
    </row>
    <row r="140" spans="1:5">
      <c r="A140" s="10" t="s">
        <v>34</v>
      </c>
      <c r="B140" s="10">
        <v>2035</v>
      </c>
      <c r="C140" s="10" t="s">
        <v>282</v>
      </c>
      <c r="D140" s="10">
        <v>2533</v>
      </c>
      <c r="E140" s="10" t="str">
        <f>_xlfn.XLOOKUP(A140,Country_MZ[MARKET_NODE],Country_MZ[COUNTRY_NAME])</f>
        <v>GERMANY</v>
      </c>
    </row>
    <row r="141" spans="1:5">
      <c r="A141" s="10" t="s">
        <v>34</v>
      </c>
      <c r="B141" s="10">
        <v>2035</v>
      </c>
      <c r="C141" s="10" t="s">
        <v>283</v>
      </c>
      <c r="D141" s="10">
        <v>564</v>
      </c>
      <c r="E141" s="10" t="str">
        <f>_xlfn.XLOOKUP(A141,Country_MZ[MARKET_NODE],Country_MZ[COUNTRY_NAME])</f>
        <v>GERMANY</v>
      </c>
    </row>
    <row r="142" spans="1:5">
      <c r="A142" s="10" t="s">
        <v>37</v>
      </c>
      <c r="B142" s="10">
        <v>2026</v>
      </c>
      <c r="C142" s="10" t="s">
        <v>283</v>
      </c>
      <c r="D142" s="10">
        <v>55.7</v>
      </c>
      <c r="E142" s="10" t="str">
        <f>_xlfn.XLOOKUP(A142,Country_MZ[MARKET_NODE],Country_MZ[COUNTRY_NAME])</f>
        <v>DENMARK</v>
      </c>
    </row>
    <row r="143" spans="1:5">
      <c r="A143" s="10" t="s">
        <v>37</v>
      </c>
      <c r="B143" s="10">
        <v>2026</v>
      </c>
      <c r="C143" s="10" t="s">
        <v>282</v>
      </c>
      <c r="D143" s="10">
        <v>649</v>
      </c>
      <c r="E143" s="10" t="str">
        <f>_xlfn.XLOOKUP(A143,Country_MZ[MARKET_NODE],Country_MZ[COUNTRY_NAME])</f>
        <v>DENMARK</v>
      </c>
    </row>
    <row r="144" spans="1:5">
      <c r="A144" s="10" t="s">
        <v>37</v>
      </c>
      <c r="B144" s="10">
        <v>2027</v>
      </c>
      <c r="C144" s="10" t="s">
        <v>283</v>
      </c>
      <c r="D144" s="10">
        <v>50.6</v>
      </c>
      <c r="E144" s="10" t="str">
        <f>_xlfn.XLOOKUP(A144,Country_MZ[MARKET_NODE],Country_MZ[COUNTRY_NAME])</f>
        <v>DENMARK</v>
      </c>
    </row>
    <row r="145" spans="1:5">
      <c r="A145" s="10" t="s">
        <v>37</v>
      </c>
      <c r="B145" s="10">
        <v>2027</v>
      </c>
      <c r="C145" s="10" t="s">
        <v>282</v>
      </c>
      <c r="D145" s="10">
        <v>652.29999999999995</v>
      </c>
      <c r="E145" s="10" t="str">
        <f>_xlfn.XLOOKUP(A145,Country_MZ[MARKET_NODE],Country_MZ[COUNTRY_NAME])</f>
        <v>DENMARK</v>
      </c>
    </row>
    <row r="146" spans="1:5">
      <c r="A146" s="10" t="s">
        <v>37</v>
      </c>
      <c r="B146" s="10">
        <v>2028</v>
      </c>
      <c r="C146" s="10" t="s">
        <v>283</v>
      </c>
      <c r="D146" s="10">
        <v>56.2</v>
      </c>
      <c r="E146" s="10" t="str">
        <f>_xlfn.XLOOKUP(A146,Country_MZ[MARKET_NODE],Country_MZ[COUNTRY_NAME])</f>
        <v>DENMARK</v>
      </c>
    </row>
    <row r="147" spans="1:5">
      <c r="A147" s="10" t="s">
        <v>37</v>
      </c>
      <c r="B147" s="10">
        <v>2028</v>
      </c>
      <c r="C147" s="10" t="s">
        <v>282</v>
      </c>
      <c r="D147" s="10">
        <v>655.6</v>
      </c>
      <c r="E147" s="10" t="str">
        <f>_xlfn.XLOOKUP(A147,Country_MZ[MARKET_NODE],Country_MZ[COUNTRY_NAME])</f>
        <v>DENMARK</v>
      </c>
    </row>
    <row r="148" spans="1:5">
      <c r="A148" s="10" t="s">
        <v>37</v>
      </c>
      <c r="B148" s="10">
        <v>2029</v>
      </c>
      <c r="C148" s="10" t="s">
        <v>283</v>
      </c>
      <c r="D148" s="10">
        <v>62.9</v>
      </c>
      <c r="E148" s="10" t="str">
        <f>_xlfn.XLOOKUP(A148,Country_MZ[MARKET_NODE],Country_MZ[COUNTRY_NAME])</f>
        <v>DENMARK</v>
      </c>
    </row>
    <row r="149" spans="1:5">
      <c r="A149" s="10" t="s">
        <v>37</v>
      </c>
      <c r="B149" s="10">
        <v>2029</v>
      </c>
      <c r="C149" s="10" t="s">
        <v>282</v>
      </c>
      <c r="D149" s="10">
        <v>659</v>
      </c>
      <c r="E149" s="10" t="str">
        <f>_xlfn.XLOOKUP(A149,Country_MZ[MARKET_NODE],Country_MZ[COUNTRY_NAME])</f>
        <v>DENMARK</v>
      </c>
    </row>
    <row r="150" spans="1:5">
      <c r="A150" s="10" t="s">
        <v>37</v>
      </c>
      <c r="B150" s="10">
        <v>2030</v>
      </c>
      <c r="C150" s="10" t="s">
        <v>282</v>
      </c>
      <c r="D150" s="10">
        <v>662.3</v>
      </c>
      <c r="E150" s="10" t="str">
        <f>_xlfn.XLOOKUP(A150,Country_MZ[MARKET_NODE],Country_MZ[COUNTRY_NAME])</f>
        <v>DENMARK</v>
      </c>
    </row>
    <row r="151" spans="1:5">
      <c r="A151" s="10" t="s">
        <v>37</v>
      </c>
      <c r="B151" s="10">
        <v>2030</v>
      </c>
      <c r="C151" s="10" t="s">
        <v>283</v>
      </c>
      <c r="D151" s="10">
        <v>69.599999999999994</v>
      </c>
      <c r="E151" s="10" t="str">
        <f>_xlfn.XLOOKUP(A151,Country_MZ[MARKET_NODE],Country_MZ[COUNTRY_NAME])</f>
        <v>DENMARK</v>
      </c>
    </row>
    <row r="152" spans="1:5">
      <c r="A152" s="10" t="s">
        <v>37</v>
      </c>
      <c r="B152" s="10">
        <v>2031</v>
      </c>
      <c r="C152" s="10" t="s">
        <v>282</v>
      </c>
      <c r="D152" s="10">
        <v>665.6</v>
      </c>
      <c r="E152" s="10" t="str">
        <f>_xlfn.XLOOKUP(A152,Country_MZ[MARKET_NODE],Country_MZ[COUNTRY_NAME])</f>
        <v>DENMARK</v>
      </c>
    </row>
    <row r="153" spans="1:5">
      <c r="A153" s="10" t="s">
        <v>37</v>
      </c>
      <c r="B153" s="10">
        <v>2031</v>
      </c>
      <c r="C153" s="10" t="s">
        <v>283</v>
      </c>
      <c r="D153" s="10">
        <v>73.7</v>
      </c>
      <c r="E153" s="10" t="str">
        <f>_xlfn.XLOOKUP(A153,Country_MZ[MARKET_NODE],Country_MZ[COUNTRY_NAME])</f>
        <v>DENMARK</v>
      </c>
    </row>
    <row r="154" spans="1:5">
      <c r="A154" s="10" t="s">
        <v>37</v>
      </c>
      <c r="B154" s="10">
        <v>2032</v>
      </c>
      <c r="C154" s="10" t="s">
        <v>282</v>
      </c>
      <c r="D154" s="10">
        <v>668.5</v>
      </c>
      <c r="E154" s="10" t="str">
        <f>_xlfn.XLOOKUP(A154,Country_MZ[MARKET_NODE],Country_MZ[COUNTRY_NAME])</f>
        <v>DENMARK</v>
      </c>
    </row>
    <row r="155" spans="1:5">
      <c r="A155" s="10" t="s">
        <v>37</v>
      </c>
      <c r="B155" s="10">
        <v>2032</v>
      </c>
      <c r="C155" s="10" t="s">
        <v>283</v>
      </c>
      <c r="D155" s="10">
        <v>79</v>
      </c>
      <c r="E155" s="10" t="str">
        <f>_xlfn.XLOOKUP(A155,Country_MZ[MARKET_NODE],Country_MZ[COUNTRY_NAME])</f>
        <v>DENMARK</v>
      </c>
    </row>
    <row r="156" spans="1:5">
      <c r="A156" s="10" t="s">
        <v>37</v>
      </c>
      <c r="B156" s="10">
        <v>2033</v>
      </c>
      <c r="C156" s="10" t="s">
        <v>282</v>
      </c>
      <c r="D156" s="10">
        <v>672.1</v>
      </c>
      <c r="E156" s="10" t="str">
        <f>_xlfn.XLOOKUP(A156,Country_MZ[MARKET_NODE],Country_MZ[COUNTRY_NAME])</f>
        <v>DENMARK</v>
      </c>
    </row>
    <row r="157" spans="1:5">
      <c r="A157" s="10" t="s">
        <v>37</v>
      </c>
      <c r="B157" s="10">
        <v>2033</v>
      </c>
      <c r="C157" s="10" t="s">
        <v>283</v>
      </c>
      <c r="D157" s="10">
        <v>83.3</v>
      </c>
      <c r="E157" s="10" t="str">
        <f>_xlfn.XLOOKUP(A157,Country_MZ[MARKET_NODE],Country_MZ[COUNTRY_NAME])</f>
        <v>DENMARK</v>
      </c>
    </row>
    <row r="158" spans="1:5">
      <c r="A158" s="10" t="s">
        <v>37</v>
      </c>
      <c r="B158" s="10">
        <v>2034</v>
      </c>
      <c r="C158" s="10" t="s">
        <v>282</v>
      </c>
      <c r="D158" s="10">
        <v>675.8</v>
      </c>
      <c r="E158" s="10" t="str">
        <f>_xlfn.XLOOKUP(A158,Country_MZ[MARKET_NODE],Country_MZ[COUNTRY_NAME])</f>
        <v>DENMARK</v>
      </c>
    </row>
    <row r="159" spans="1:5">
      <c r="A159" s="10" t="s">
        <v>37</v>
      </c>
      <c r="B159" s="10">
        <v>2034</v>
      </c>
      <c r="C159" s="10" t="s">
        <v>283</v>
      </c>
      <c r="D159" s="10">
        <v>82.6</v>
      </c>
      <c r="E159" s="10" t="str">
        <f>_xlfn.XLOOKUP(A159,Country_MZ[MARKET_NODE],Country_MZ[COUNTRY_NAME])</f>
        <v>DENMARK</v>
      </c>
    </row>
    <row r="160" spans="1:5">
      <c r="A160" s="10" t="s">
        <v>37</v>
      </c>
      <c r="B160" s="10">
        <v>2035</v>
      </c>
      <c r="C160" s="10" t="s">
        <v>282</v>
      </c>
      <c r="D160" s="10">
        <v>676</v>
      </c>
      <c r="E160" s="10" t="str">
        <f>_xlfn.XLOOKUP(A160,Country_MZ[MARKET_NODE],Country_MZ[COUNTRY_NAME])</f>
        <v>DENMARK</v>
      </c>
    </row>
    <row r="161" spans="1:5">
      <c r="A161" s="10" t="s">
        <v>37</v>
      </c>
      <c r="B161" s="10">
        <v>2035</v>
      </c>
      <c r="C161" s="10" t="s">
        <v>283</v>
      </c>
      <c r="D161" s="10">
        <v>82.2</v>
      </c>
      <c r="E161" s="10" t="str">
        <f>_xlfn.XLOOKUP(A161,Country_MZ[MARKET_NODE],Country_MZ[COUNTRY_NAME])</f>
        <v>DENMARK</v>
      </c>
    </row>
    <row r="162" spans="1:5">
      <c r="A162" s="10" t="s">
        <v>45</v>
      </c>
      <c r="B162" s="10">
        <v>2026</v>
      </c>
      <c r="C162" s="10" t="s">
        <v>283</v>
      </c>
      <c r="D162" s="10">
        <v>27.3</v>
      </c>
      <c r="E162" s="10" t="str">
        <f>_xlfn.XLOOKUP(A162,Country_MZ[MARKET_NODE],Country_MZ[COUNTRY_NAME])</f>
        <v>DENMARK</v>
      </c>
    </row>
    <row r="163" spans="1:5">
      <c r="A163" s="10" t="s">
        <v>45</v>
      </c>
      <c r="B163" s="10">
        <v>2026</v>
      </c>
      <c r="C163" s="10" t="s">
        <v>282</v>
      </c>
      <c r="D163" s="10">
        <v>805</v>
      </c>
      <c r="E163" s="10" t="str">
        <f>_xlfn.XLOOKUP(A163,Country_MZ[MARKET_NODE],Country_MZ[COUNTRY_NAME])</f>
        <v>DENMARK</v>
      </c>
    </row>
    <row r="164" spans="1:5">
      <c r="A164" s="10" t="s">
        <v>45</v>
      </c>
      <c r="B164" s="10">
        <v>2027</v>
      </c>
      <c r="C164" s="10" t="s">
        <v>283</v>
      </c>
      <c r="D164" s="10">
        <v>30</v>
      </c>
      <c r="E164" s="10" t="str">
        <f>_xlfn.XLOOKUP(A164,Country_MZ[MARKET_NODE],Country_MZ[COUNTRY_NAME])</f>
        <v>DENMARK</v>
      </c>
    </row>
    <row r="165" spans="1:5">
      <c r="A165" s="10" t="s">
        <v>45</v>
      </c>
      <c r="B165" s="10">
        <v>2027</v>
      </c>
      <c r="C165" s="10" t="s">
        <v>282</v>
      </c>
      <c r="D165" s="10">
        <v>805</v>
      </c>
      <c r="E165" s="10" t="str">
        <f>_xlfn.XLOOKUP(A165,Country_MZ[MARKET_NODE],Country_MZ[COUNTRY_NAME])</f>
        <v>DENMARK</v>
      </c>
    </row>
    <row r="166" spans="1:5">
      <c r="A166" s="10" t="s">
        <v>45</v>
      </c>
      <c r="B166" s="10">
        <v>2028</v>
      </c>
      <c r="C166" s="10" t="s">
        <v>283</v>
      </c>
      <c r="D166" s="10">
        <v>31.3</v>
      </c>
      <c r="E166" s="10" t="str">
        <f>_xlfn.XLOOKUP(A166,Country_MZ[MARKET_NODE],Country_MZ[COUNTRY_NAME])</f>
        <v>DENMARK</v>
      </c>
    </row>
    <row r="167" spans="1:5">
      <c r="A167" s="10" t="s">
        <v>45</v>
      </c>
      <c r="B167" s="10">
        <v>2028</v>
      </c>
      <c r="C167" s="10" t="s">
        <v>282</v>
      </c>
      <c r="D167" s="10">
        <v>805</v>
      </c>
      <c r="E167" s="10" t="str">
        <f>_xlfn.XLOOKUP(A167,Country_MZ[MARKET_NODE],Country_MZ[COUNTRY_NAME])</f>
        <v>DENMARK</v>
      </c>
    </row>
    <row r="168" spans="1:5">
      <c r="A168" s="10" t="s">
        <v>45</v>
      </c>
      <c r="B168" s="10">
        <v>2029</v>
      </c>
      <c r="C168" s="10" t="s">
        <v>283</v>
      </c>
      <c r="D168" s="10">
        <v>32.299999999999997</v>
      </c>
      <c r="E168" s="10" t="str">
        <f>_xlfn.XLOOKUP(A168,Country_MZ[MARKET_NODE],Country_MZ[COUNTRY_NAME])</f>
        <v>DENMARK</v>
      </c>
    </row>
    <row r="169" spans="1:5">
      <c r="A169" s="10" t="s">
        <v>45</v>
      </c>
      <c r="B169" s="10">
        <v>2029</v>
      </c>
      <c r="C169" s="10" t="s">
        <v>282</v>
      </c>
      <c r="D169" s="10">
        <v>800</v>
      </c>
      <c r="E169" s="10" t="str">
        <f>_xlfn.XLOOKUP(A169,Country_MZ[MARKET_NODE],Country_MZ[COUNTRY_NAME])</f>
        <v>DENMARK</v>
      </c>
    </row>
    <row r="170" spans="1:5">
      <c r="A170" s="10" t="s">
        <v>45</v>
      </c>
      <c r="B170" s="10">
        <v>2030</v>
      </c>
      <c r="C170" s="10" t="s">
        <v>283</v>
      </c>
      <c r="D170" s="10">
        <v>33.200000000000003</v>
      </c>
      <c r="E170" s="10" t="str">
        <f>_xlfn.XLOOKUP(A170,Country_MZ[MARKET_NODE],Country_MZ[COUNTRY_NAME])</f>
        <v>DENMARK</v>
      </c>
    </row>
    <row r="171" spans="1:5">
      <c r="A171" s="10" t="s">
        <v>45</v>
      </c>
      <c r="B171" s="10">
        <v>2030</v>
      </c>
      <c r="C171" s="10" t="s">
        <v>282</v>
      </c>
      <c r="D171" s="10">
        <v>800</v>
      </c>
      <c r="E171" s="10" t="str">
        <f>_xlfn.XLOOKUP(A171,Country_MZ[MARKET_NODE],Country_MZ[COUNTRY_NAME])</f>
        <v>DENMARK</v>
      </c>
    </row>
    <row r="172" spans="1:5">
      <c r="A172" s="10" t="s">
        <v>45</v>
      </c>
      <c r="B172" s="10">
        <v>2031</v>
      </c>
      <c r="C172" s="10" t="s">
        <v>283</v>
      </c>
      <c r="D172" s="10">
        <v>34.200000000000003</v>
      </c>
      <c r="E172" s="10" t="str">
        <f>_xlfn.XLOOKUP(A172,Country_MZ[MARKET_NODE],Country_MZ[COUNTRY_NAME])</f>
        <v>DENMARK</v>
      </c>
    </row>
    <row r="173" spans="1:5">
      <c r="A173" s="10" t="s">
        <v>45</v>
      </c>
      <c r="B173" s="10">
        <v>2031</v>
      </c>
      <c r="C173" s="10" t="s">
        <v>282</v>
      </c>
      <c r="D173" s="10">
        <v>800</v>
      </c>
      <c r="E173" s="10" t="str">
        <f>_xlfn.XLOOKUP(A173,Country_MZ[MARKET_NODE],Country_MZ[COUNTRY_NAME])</f>
        <v>DENMARK</v>
      </c>
    </row>
    <row r="174" spans="1:5">
      <c r="A174" s="10" t="s">
        <v>45</v>
      </c>
      <c r="B174" s="10">
        <v>2032</v>
      </c>
      <c r="C174" s="10" t="s">
        <v>283</v>
      </c>
      <c r="D174" s="10">
        <v>35.200000000000003</v>
      </c>
      <c r="E174" s="10" t="str">
        <f>_xlfn.XLOOKUP(A174,Country_MZ[MARKET_NODE],Country_MZ[COUNTRY_NAME])</f>
        <v>DENMARK</v>
      </c>
    </row>
    <row r="175" spans="1:5">
      <c r="A175" s="10" t="s">
        <v>45</v>
      </c>
      <c r="B175" s="10">
        <v>2032</v>
      </c>
      <c r="C175" s="10" t="s">
        <v>282</v>
      </c>
      <c r="D175" s="10">
        <v>813</v>
      </c>
      <c r="E175" s="10" t="str">
        <f>_xlfn.XLOOKUP(A175,Country_MZ[MARKET_NODE],Country_MZ[COUNTRY_NAME])</f>
        <v>DENMARK</v>
      </c>
    </row>
    <row r="176" spans="1:5">
      <c r="A176" s="10" t="s">
        <v>45</v>
      </c>
      <c r="B176" s="10">
        <v>2033</v>
      </c>
      <c r="C176" s="10" t="s">
        <v>283</v>
      </c>
      <c r="D176" s="10">
        <v>41.2</v>
      </c>
      <c r="E176" s="10" t="str">
        <f>_xlfn.XLOOKUP(A176,Country_MZ[MARKET_NODE],Country_MZ[COUNTRY_NAME])</f>
        <v>DENMARK</v>
      </c>
    </row>
    <row r="177" spans="1:5">
      <c r="A177" s="10" t="s">
        <v>45</v>
      </c>
      <c r="B177" s="10">
        <v>2033</v>
      </c>
      <c r="C177" s="10" t="s">
        <v>282</v>
      </c>
      <c r="D177" s="10">
        <v>829.9</v>
      </c>
      <c r="E177" s="10" t="str">
        <f>_xlfn.XLOOKUP(A177,Country_MZ[MARKET_NODE],Country_MZ[COUNTRY_NAME])</f>
        <v>DENMARK</v>
      </c>
    </row>
    <row r="178" spans="1:5">
      <c r="A178" s="10" t="s">
        <v>45</v>
      </c>
      <c r="B178" s="10">
        <v>2034</v>
      </c>
      <c r="C178" s="10" t="s">
        <v>283</v>
      </c>
      <c r="D178" s="10">
        <v>41.2</v>
      </c>
      <c r="E178" s="10" t="str">
        <f>_xlfn.XLOOKUP(A178,Country_MZ[MARKET_NODE],Country_MZ[COUNTRY_NAME])</f>
        <v>DENMARK</v>
      </c>
    </row>
    <row r="179" spans="1:5">
      <c r="A179" s="10" t="s">
        <v>45</v>
      </c>
      <c r="B179" s="10">
        <v>2034</v>
      </c>
      <c r="C179" s="10" t="s">
        <v>282</v>
      </c>
      <c r="D179" s="10">
        <v>846.8</v>
      </c>
      <c r="E179" s="10" t="str">
        <f>_xlfn.XLOOKUP(A179,Country_MZ[MARKET_NODE],Country_MZ[COUNTRY_NAME])</f>
        <v>DENMARK</v>
      </c>
    </row>
    <row r="180" spans="1:5">
      <c r="A180" s="10" t="s">
        <v>45</v>
      </c>
      <c r="B180" s="10">
        <v>2035</v>
      </c>
      <c r="C180" s="10" t="s">
        <v>283</v>
      </c>
      <c r="D180" s="10">
        <v>41.2</v>
      </c>
      <c r="E180" s="10" t="str">
        <f>_xlfn.XLOOKUP(A180,Country_MZ[MARKET_NODE],Country_MZ[COUNTRY_NAME])</f>
        <v>DENMARK</v>
      </c>
    </row>
    <row r="181" spans="1:5">
      <c r="A181" s="10" t="s">
        <v>45</v>
      </c>
      <c r="B181" s="10">
        <v>2035</v>
      </c>
      <c r="C181" s="10" t="s">
        <v>282</v>
      </c>
      <c r="D181" s="10">
        <v>864.5</v>
      </c>
      <c r="E181" s="10" t="str">
        <f>_xlfn.XLOOKUP(A181,Country_MZ[MARKET_NODE],Country_MZ[COUNTRY_NAME])</f>
        <v>DENMARK</v>
      </c>
    </row>
    <row r="182" spans="1:5">
      <c r="A182" s="10" t="s">
        <v>46</v>
      </c>
      <c r="B182" s="10">
        <v>2026</v>
      </c>
      <c r="C182" s="10" t="s">
        <v>283</v>
      </c>
      <c r="D182" s="10">
        <v>12</v>
      </c>
      <c r="E182" s="10" t="str">
        <f>_xlfn.XLOOKUP(A182,Country_MZ[MARKET_NODE],Country_MZ[COUNTRY_NAME])</f>
        <v>ESTONIA</v>
      </c>
    </row>
    <row r="183" spans="1:5">
      <c r="A183" s="10" t="s">
        <v>46</v>
      </c>
      <c r="B183" s="10">
        <v>2026</v>
      </c>
      <c r="C183" s="10" t="s">
        <v>282</v>
      </c>
      <c r="D183" s="10">
        <v>283</v>
      </c>
      <c r="E183" s="10" t="str">
        <f>_xlfn.XLOOKUP(A183,Country_MZ[MARKET_NODE],Country_MZ[COUNTRY_NAME])</f>
        <v>ESTONIA</v>
      </c>
    </row>
    <row r="184" spans="1:5">
      <c r="A184" s="10" t="s">
        <v>46</v>
      </c>
      <c r="B184" s="10">
        <v>2027</v>
      </c>
      <c r="C184" s="10" t="s">
        <v>283</v>
      </c>
      <c r="D184" s="10">
        <v>12</v>
      </c>
      <c r="E184" s="10" t="str">
        <f>_xlfn.XLOOKUP(A184,Country_MZ[MARKET_NODE],Country_MZ[COUNTRY_NAME])</f>
        <v>ESTONIA</v>
      </c>
    </row>
    <row r="185" spans="1:5">
      <c r="A185" s="10" t="s">
        <v>46</v>
      </c>
      <c r="B185" s="10">
        <v>2027</v>
      </c>
      <c r="C185" s="10" t="s">
        <v>282</v>
      </c>
      <c r="D185" s="10">
        <v>293</v>
      </c>
      <c r="E185" s="10" t="str">
        <f>_xlfn.XLOOKUP(A185,Country_MZ[MARKET_NODE],Country_MZ[COUNTRY_NAME])</f>
        <v>ESTONIA</v>
      </c>
    </row>
    <row r="186" spans="1:5">
      <c r="A186" s="10" t="s">
        <v>46</v>
      </c>
      <c r="B186" s="10">
        <v>2028</v>
      </c>
      <c r="C186" s="10" t="s">
        <v>283</v>
      </c>
      <c r="D186" s="10">
        <v>12</v>
      </c>
      <c r="E186" s="10" t="str">
        <f>_xlfn.XLOOKUP(A186,Country_MZ[MARKET_NODE],Country_MZ[COUNTRY_NAME])</f>
        <v>ESTONIA</v>
      </c>
    </row>
    <row r="187" spans="1:5">
      <c r="A187" s="10" t="s">
        <v>46</v>
      </c>
      <c r="B187" s="10">
        <v>2028</v>
      </c>
      <c r="C187" s="10" t="s">
        <v>282</v>
      </c>
      <c r="D187" s="10">
        <v>303</v>
      </c>
      <c r="E187" s="10" t="str">
        <f>_xlfn.XLOOKUP(A187,Country_MZ[MARKET_NODE],Country_MZ[COUNTRY_NAME])</f>
        <v>ESTONIA</v>
      </c>
    </row>
    <row r="188" spans="1:5">
      <c r="A188" s="10" t="s">
        <v>46</v>
      </c>
      <c r="B188" s="10">
        <v>2029</v>
      </c>
      <c r="C188" s="10" t="s">
        <v>283</v>
      </c>
      <c r="D188" s="10">
        <v>12</v>
      </c>
      <c r="E188" s="10" t="str">
        <f>_xlfn.XLOOKUP(A188,Country_MZ[MARKET_NODE],Country_MZ[COUNTRY_NAME])</f>
        <v>ESTONIA</v>
      </c>
    </row>
    <row r="189" spans="1:5">
      <c r="A189" s="10" t="s">
        <v>46</v>
      </c>
      <c r="B189" s="10">
        <v>2029</v>
      </c>
      <c r="C189" s="10" t="s">
        <v>282</v>
      </c>
      <c r="D189" s="10">
        <v>310</v>
      </c>
      <c r="E189" s="10" t="str">
        <f>_xlfn.XLOOKUP(A189,Country_MZ[MARKET_NODE],Country_MZ[COUNTRY_NAME])</f>
        <v>ESTONIA</v>
      </c>
    </row>
    <row r="190" spans="1:5">
      <c r="A190" s="10" t="s">
        <v>46</v>
      </c>
      <c r="B190" s="10">
        <v>2030</v>
      </c>
      <c r="C190" s="10" t="s">
        <v>283</v>
      </c>
      <c r="D190" s="10">
        <v>12</v>
      </c>
      <c r="E190" s="10" t="str">
        <f>_xlfn.XLOOKUP(A190,Country_MZ[MARKET_NODE],Country_MZ[COUNTRY_NAME])</f>
        <v>ESTONIA</v>
      </c>
    </row>
    <row r="191" spans="1:5">
      <c r="A191" s="10" t="s">
        <v>46</v>
      </c>
      <c r="B191" s="10">
        <v>2030</v>
      </c>
      <c r="C191" s="10" t="s">
        <v>282</v>
      </c>
      <c r="D191" s="10">
        <v>346</v>
      </c>
      <c r="E191" s="10" t="str">
        <f>_xlfn.XLOOKUP(A191,Country_MZ[MARKET_NODE],Country_MZ[COUNTRY_NAME])</f>
        <v>ESTONIA</v>
      </c>
    </row>
    <row r="192" spans="1:5">
      <c r="A192" s="10" t="s">
        <v>46</v>
      </c>
      <c r="B192" s="10">
        <v>2031</v>
      </c>
      <c r="C192" s="10" t="s">
        <v>283</v>
      </c>
      <c r="D192" s="10">
        <v>12</v>
      </c>
      <c r="E192" s="10" t="str">
        <f>_xlfn.XLOOKUP(A192,Country_MZ[MARKET_NODE],Country_MZ[COUNTRY_NAME])</f>
        <v>ESTONIA</v>
      </c>
    </row>
    <row r="193" spans="1:5">
      <c r="A193" s="10" t="s">
        <v>46</v>
      </c>
      <c r="B193" s="10">
        <v>2031</v>
      </c>
      <c r="C193" s="10" t="s">
        <v>282</v>
      </c>
      <c r="D193" s="10">
        <v>352</v>
      </c>
      <c r="E193" s="10" t="str">
        <f>_xlfn.XLOOKUP(A193,Country_MZ[MARKET_NODE],Country_MZ[COUNTRY_NAME])</f>
        <v>ESTONIA</v>
      </c>
    </row>
    <row r="194" spans="1:5">
      <c r="A194" s="10" t="s">
        <v>46</v>
      </c>
      <c r="B194" s="10">
        <v>2032</v>
      </c>
      <c r="C194" s="10" t="s">
        <v>283</v>
      </c>
      <c r="D194" s="10">
        <v>12</v>
      </c>
      <c r="E194" s="10" t="str">
        <f>_xlfn.XLOOKUP(A194,Country_MZ[MARKET_NODE],Country_MZ[COUNTRY_NAME])</f>
        <v>ESTONIA</v>
      </c>
    </row>
    <row r="195" spans="1:5">
      <c r="A195" s="10" t="s">
        <v>46</v>
      </c>
      <c r="B195" s="10">
        <v>2032</v>
      </c>
      <c r="C195" s="10" t="s">
        <v>282</v>
      </c>
      <c r="D195" s="10">
        <v>352</v>
      </c>
      <c r="E195" s="10" t="str">
        <f>_xlfn.XLOOKUP(A195,Country_MZ[MARKET_NODE],Country_MZ[COUNTRY_NAME])</f>
        <v>ESTONIA</v>
      </c>
    </row>
    <row r="196" spans="1:5">
      <c r="A196" s="10" t="s">
        <v>46</v>
      </c>
      <c r="B196" s="10">
        <v>2033</v>
      </c>
      <c r="C196" s="10" t="s">
        <v>283</v>
      </c>
      <c r="D196" s="10">
        <v>12</v>
      </c>
      <c r="E196" s="10" t="str">
        <f>_xlfn.XLOOKUP(A196,Country_MZ[MARKET_NODE],Country_MZ[COUNTRY_NAME])</f>
        <v>ESTONIA</v>
      </c>
    </row>
    <row r="197" spans="1:5">
      <c r="A197" s="10" t="s">
        <v>46</v>
      </c>
      <c r="B197" s="10">
        <v>2033</v>
      </c>
      <c r="C197" s="10" t="s">
        <v>282</v>
      </c>
      <c r="D197" s="10">
        <v>352</v>
      </c>
      <c r="E197" s="10" t="str">
        <f>_xlfn.XLOOKUP(A197,Country_MZ[MARKET_NODE],Country_MZ[COUNTRY_NAME])</f>
        <v>ESTONIA</v>
      </c>
    </row>
    <row r="198" spans="1:5">
      <c r="A198" s="10" t="s">
        <v>46</v>
      </c>
      <c r="B198" s="10">
        <v>2034</v>
      </c>
      <c r="C198" s="10" t="s">
        <v>283</v>
      </c>
      <c r="D198" s="10">
        <v>12</v>
      </c>
      <c r="E198" s="10" t="str">
        <f>_xlfn.XLOOKUP(A198,Country_MZ[MARKET_NODE],Country_MZ[COUNTRY_NAME])</f>
        <v>ESTONIA</v>
      </c>
    </row>
    <row r="199" spans="1:5">
      <c r="A199" s="10" t="s">
        <v>46</v>
      </c>
      <c r="B199" s="10">
        <v>2034</v>
      </c>
      <c r="C199" s="10" t="s">
        <v>282</v>
      </c>
      <c r="D199" s="10">
        <v>352</v>
      </c>
      <c r="E199" s="10" t="str">
        <f>_xlfn.XLOOKUP(A199,Country_MZ[MARKET_NODE],Country_MZ[COUNTRY_NAME])</f>
        <v>ESTONIA</v>
      </c>
    </row>
    <row r="200" spans="1:5">
      <c r="A200" s="10" t="s">
        <v>46</v>
      </c>
      <c r="B200" s="10">
        <v>2035</v>
      </c>
      <c r="C200" s="10" t="s">
        <v>283</v>
      </c>
      <c r="D200" s="10">
        <v>12</v>
      </c>
      <c r="E200" s="10" t="str">
        <f>_xlfn.XLOOKUP(A200,Country_MZ[MARKET_NODE],Country_MZ[COUNTRY_NAME])</f>
        <v>ESTONIA</v>
      </c>
    </row>
    <row r="201" spans="1:5">
      <c r="A201" s="10" t="s">
        <v>46</v>
      </c>
      <c r="B201" s="10">
        <v>2035</v>
      </c>
      <c r="C201" s="10" t="s">
        <v>282</v>
      </c>
      <c r="D201" s="10">
        <v>352</v>
      </c>
      <c r="E201" s="10" t="str">
        <f>_xlfn.XLOOKUP(A201,Country_MZ[MARKET_NODE],Country_MZ[COUNTRY_NAME])</f>
        <v>ESTONIA</v>
      </c>
    </row>
    <row r="202" spans="1:5">
      <c r="A202" s="10" t="s">
        <v>47</v>
      </c>
      <c r="B202" s="10">
        <v>2026</v>
      </c>
      <c r="C202" s="10" t="s">
        <v>283</v>
      </c>
      <c r="D202" s="10">
        <v>350</v>
      </c>
      <c r="E202" s="10" t="str">
        <f>_xlfn.XLOOKUP(A202,Country_MZ[MARKET_NODE],Country_MZ[COUNTRY_NAME])</f>
        <v>SPAIN</v>
      </c>
    </row>
    <row r="203" spans="1:5">
      <c r="A203" s="10" t="s">
        <v>47</v>
      </c>
      <c r="B203" s="10">
        <v>2026</v>
      </c>
      <c r="C203" s="10" t="s">
        <v>282</v>
      </c>
      <c r="D203" s="10">
        <v>4500</v>
      </c>
      <c r="E203" s="10" t="str">
        <f>_xlfn.XLOOKUP(A203,Country_MZ[MARKET_NODE],Country_MZ[COUNTRY_NAME])</f>
        <v>SPAIN</v>
      </c>
    </row>
    <row r="204" spans="1:5">
      <c r="A204" s="10" t="s">
        <v>47</v>
      </c>
      <c r="B204" s="10">
        <v>2027</v>
      </c>
      <c r="C204" s="10" t="s">
        <v>283</v>
      </c>
      <c r="D204" s="10">
        <v>350</v>
      </c>
      <c r="E204" s="10" t="str">
        <f>_xlfn.XLOOKUP(A204,Country_MZ[MARKET_NODE],Country_MZ[COUNTRY_NAME])</f>
        <v>SPAIN</v>
      </c>
    </row>
    <row r="205" spans="1:5">
      <c r="A205" s="10" t="s">
        <v>47</v>
      </c>
      <c r="B205" s="10">
        <v>2027</v>
      </c>
      <c r="C205" s="10" t="s">
        <v>282</v>
      </c>
      <c r="D205" s="10">
        <v>4875</v>
      </c>
      <c r="E205" s="10" t="str">
        <f>_xlfn.XLOOKUP(A205,Country_MZ[MARKET_NODE],Country_MZ[COUNTRY_NAME])</f>
        <v>SPAIN</v>
      </c>
    </row>
    <row r="206" spans="1:5">
      <c r="A206" s="10" t="s">
        <v>47</v>
      </c>
      <c r="B206" s="10">
        <v>2028</v>
      </c>
      <c r="C206" s="10" t="s">
        <v>283</v>
      </c>
      <c r="D206" s="10">
        <v>350</v>
      </c>
      <c r="E206" s="10" t="str">
        <f>_xlfn.XLOOKUP(A206,Country_MZ[MARKET_NODE],Country_MZ[COUNTRY_NAME])</f>
        <v>SPAIN</v>
      </c>
    </row>
    <row r="207" spans="1:5">
      <c r="A207" s="10" t="s">
        <v>47</v>
      </c>
      <c r="B207" s="10">
        <v>2028</v>
      </c>
      <c r="C207" s="10" t="s">
        <v>282</v>
      </c>
      <c r="D207" s="10">
        <v>5250</v>
      </c>
      <c r="E207" s="10" t="str">
        <f>_xlfn.XLOOKUP(A207,Country_MZ[MARKET_NODE],Country_MZ[COUNTRY_NAME])</f>
        <v>SPAIN</v>
      </c>
    </row>
    <row r="208" spans="1:5">
      <c r="A208" s="10" t="s">
        <v>47</v>
      </c>
      <c r="B208" s="10">
        <v>2029</v>
      </c>
      <c r="C208" s="10" t="s">
        <v>283</v>
      </c>
      <c r="D208" s="10">
        <v>350</v>
      </c>
      <c r="E208" s="10" t="str">
        <f>_xlfn.XLOOKUP(A208,Country_MZ[MARKET_NODE],Country_MZ[COUNTRY_NAME])</f>
        <v>SPAIN</v>
      </c>
    </row>
    <row r="209" spans="1:5">
      <c r="A209" s="10" t="s">
        <v>47</v>
      </c>
      <c r="B209" s="10">
        <v>2029</v>
      </c>
      <c r="C209" s="10" t="s">
        <v>282</v>
      </c>
      <c r="D209" s="10">
        <v>5625</v>
      </c>
      <c r="E209" s="10" t="str">
        <f>_xlfn.XLOOKUP(A209,Country_MZ[MARKET_NODE],Country_MZ[COUNTRY_NAME])</f>
        <v>SPAIN</v>
      </c>
    </row>
    <row r="210" spans="1:5">
      <c r="A210" s="10" t="s">
        <v>47</v>
      </c>
      <c r="B210" s="10">
        <v>2030</v>
      </c>
      <c r="C210" s="10" t="s">
        <v>283</v>
      </c>
      <c r="D210" s="10">
        <v>400</v>
      </c>
      <c r="E210" s="10" t="str">
        <f>_xlfn.XLOOKUP(A210,Country_MZ[MARKET_NODE],Country_MZ[COUNTRY_NAME])</f>
        <v>SPAIN</v>
      </c>
    </row>
    <row r="211" spans="1:5">
      <c r="A211" s="10" t="s">
        <v>47</v>
      </c>
      <c r="B211" s="10">
        <v>2030</v>
      </c>
      <c r="C211" s="10" t="s">
        <v>282</v>
      </c>
      <c r="D211" s="10">
        <v>6000</v>
      </c>
      <c r="E211" s="10" t="str">
        <f>_xlfn.XLOOKUP(A211,Country_MZ[MARKET_NODE],Country_MZ[COUNTRY_NAME])</f>
        <v>SPAIN</v>
      </c>
    </row>
    <row r="212" spans="1:5">
      <c r="A212" s="10" t="s">
        <v>47</v>
      </c>
      <c r="B212" s="10">
        <v>2031</v>
      </c>
      <c r="C212" s="10" t="s">
        <v>283</v>
      </c>
      <c r="D212" s="10">
        <v>400</v>
      </c>
      <c r="E212" s="10" t="str">
        <f>_xlfn.XLOOKUP(A212,Country_MZ[MARKET_NODE],Country_MZ[COUNTRY_NAME])</f>
        <v>SPAIN</v>
      </c>
    </row>
    <row r="213" spans="1:5">
      <c r="A213" s="10" t="s">
        <v>47</v>
      </c>
      <c r="B213" s="10">
        <v>2031</v>
      </c>
      <c r="C213" s="10" t="s">
        <v>282</v>
      </c>
      <c r="D213" s="10">
        <v>6000</v>
      </c>
      <c r="E213" s="10" t="str">
        <f>_xlfn.XLOOKUP(A213,Country_MZ[MARKET_NODE],Country_MZ[COUNTRY_NAME])</f>
        <v>SPAIN</v>
      </c>
    </row>
    <row r="214" spans="1:5">
      <c r="A214" s="10" t="s">
        <v>47</v>
      </c>
      <c r="B214" s="10">
        <v>2032</v>
      </c>
      <c r="C214" s="10" t="s">
        <v>283</v>
      </c>
      <c r="D214" s="10">
        <v>400</v>
      </c>
      <c r="E214" s="10" t="str">
        <f>_xlfn.XLOOKUP(A214,Country_MZ[MARKET_NODE],Country_MZ[COUNTRY_NAME])</f>
        <v>SPAIN</v>
      </c>
    </row>
    <row r="215" spans="1:5">
      <c r="A215" s="10" t="s">
        <v>47</v>
      </c>
      <c r="B215" s="10">
        <v>2032</v>
      </c>
      <c r="C215" s="10" t="s">
        <v>282</v>
      </c>
      <c r="D215" s="10">
        <v>6000</v>
      </c>
      <c r="E215" s="10" t="str">
        <f>_xlfn.XLOOKUP(A215,Country_MZ[MARKET_NODE],Country_MZ[COUNTRY_NAME])</f>
        <v>SPAIN</v>
      </c>
    </row>
    <row r="216" spans="1:5">
      <c r="A216" s="10" t="s">
        <v>47</v>
      </c>
      <c r="B216" s="10">
        <v>2033</v>
      </c>
      <c r="C216" s="10" t="s">
        <v>283</v>
      </c>
      <c r="D216" s="10">
        <v>400</v>
      </c>
      <c r="E216" s="10" t="str">
        <f>_xlfn.XLOOKUP(A216,Country_MZ[MARKET_NODE],Country_MZ[COUNTRY_NAME])</f>
        <v>SPAIN</v>
      </c>
    </row>
    <row r="217" spans="1:5">
      <c r="A217" s="10" t="s">
        <v>47</v>
      </c>
      <c r="B217" s="10">
        <v>2033</v>
      </c>
      <c r="C217" s="10" t="s">
        <v>282</v>
      </c>
      <c r="D217" s="10">
        <v>6000</v>
      </c>
      <c r="E217" s="10" t="str">
        <f>_xlfn.XLOOKUP(A217,Country_MZ[MARKET_NODE],Country_MZ[COUNTRY_NAME])</f>
        <v>SPAIN</v>
      </c>
    </row>
    <row r="218" spans="1:5">
      <c r="A218" s="10" t="s">
        <v>47</v>
      </c>
      <c r="B218" s="10">
        <v>2034</v>
      </c>
      <c r="C218" s="10" t="s">
        <v>283</v>
      </c>
      <c r="D218" s="10">
        <v>400</v>
      </c>
      <c r="E218" s="10" t="str">
        <f>_xlfn.XLOOKUP(A218,Country_MZ[MARKET_NODE],Country_MZ[COUNTRY_NAME])</f>
        <v>SPAIN</v>
      </c>
    </row>
    <row r="219" spans="1:5">
      <c r="A219" s="10" t="s">
        <v>47</v>
      </c>
      <c r="B219" s="10">
        <v>2034</v>
      </c>
      <c r="C219" s="10" t="s">
        <v>282</v>
      </c>
      <c r="D219" s="10">
        <v>6000</v>
      </c>
      <c r="E219" s="10" t="str">
        <f>_xlfn.XLOOKUP(A219,Country_MZ[MARKET_NODE],Country_MZ[COUNTRY_NAME])</f>
        <v>SPAIN</v>
      </c>
    </row>
    <row r="220" spans="1:5">
      <c r="A220" s="10" t="s">
        <v>47</v>
      </c>
      <c r="B220" s="10">
        <v>2035</v>
      </c>
      <c r="C220" s="10" t="s">
        <v>283</v>
      </c>
      <c r="D220" s="10">
        <v>400</v>
      </c>
      <c r="E220" s="10" t="str">
        <f>_xlfn.XLOOKUP(A220,Country_MZ[MARKET_NODE],Country_MZ[COUNTRY_NAME])</f>
        <v>SPAIN</v>
      </c>
    </row>
    <row r="221" spans="1:5">
      <c r="A221" s="10" t="s">
        <v>47</v>
      </c>
      <c r="B221" s="10">
        <v>2035</v>
      </c>
      <c r="C221" s="10" t="s">
        <v>282</v>
      </c>
      <c r="D221" s="10">
        <v>6000</v>
      </c>
      <c r="E221" s="10" t="str">
        <f>_xlfn.XLOOKUP(A221,Country_MZ[MARKET_NODE],Country_MZ[COUNTRY_NAME])</f>
        <v>SPAIN</v>
      </c>
    </row>
    <row r="222" spans="1:5">
      <c r="A222" s="10" t="s">
        <v>49</v>
      </c>
      <c r="B222" s="10">
        <v>2026</v>
      </c>
      <c r="C222" s="10" t="s">
        <v>282</v>
      </c>
      <c r="D222" s="10">
        <v>1464</v>
      </c>
      <c r="E222" s="10" t="str">
        <f>_xlfn.XLOOKUP(A222,Country_MZ[MARKET_NODE],Country_MZ[COUNTRY_NAME])</f>
        <v>FINLAND</v>
      </c>
    </row>
    <row r="223" spans="1:5">
      <c r="A223" s="10" t="s">
        <v>49</v>
      </c>
      <c r="B223" s="10">
        <v>2026</v>
      </c>
      <c r="C223" s="10" t="s">
        <v>283</v>
      </c>
      <c r="D223" s="10">
        <v>350</v>
      </c>
      <c r="E223" s="10" t="str">
        <f>_xlfn.XLOOKUP(A223,Country_MZ[MARKET_NODE],Country_MZ[COUNTRY_NAME])</f>
        <v>FINLAND</v>
      </c>
    </row>
    <row r="224" spans="1:5">
      <c r="A224" s="10" t="s">
        <v>49</v>
      </c>
      <c r="B224" s="10">
        <v>2027</v>
      </c>
      <c r="C224" s="10" t="s">
        <v>282</v>
      </c>
      <c r="D224" s="10">
        <v>1564</v>
      </c>
      <c r="E224" s="10" t="str">
        <f>_xlfn.XLOOKUP(A224,Country_MZ[MARKET_NODE],Country_MZ[COUNTRY_NAME])</f>
        <v>FINLAND</v>
      </c>
    </row>
    <row r="225" spans="1:5">
      <c r="A225" s="10" t="s">
        <v>49</v>
      </c>
      <c r="B225" s="10">
        <v>2027</v>
      </c>
      <c r="C225" s="10" t="s">
        <v>283</v>
      </c>
      <c r="D225" s="10">
        <v>325</v>
      </c>
      <c r="E225" s="10" t="str">
        <f>_xlfn.XLOOKUP(A225,Country_MZ[MARKET_NODE],Country_MZ[COUNTRY_NAME])</f>
        <v>FINLAND</v>
      </c>
    </row>
    <row r="226" spans="1:5">
      <c r="A226" s="10" t="s">
        <v>49</v>
      </c>
      <c r="B226" s="10">
        <v>2028</v>
      </c>
      <c r="C226" s="10" t="s">
        <v>282</v>
      </c>
      <c r="D226" s="10">
        <v>1614</v>
      </c>
      <c r="E226" s="10" t="str">
        <f>_xlfn.XLOOKUP(A226,Country_MZ[MARKET_NODE],Country_MZ[COUNTRY_NAME])</f>
        <v>FINLAND</v>
      </c>
    </row>
    <row r="227" spans="1:5">
      <c r="A227" s="10" t="s">
        <v>49</v>
      </c>
      <c r="B227" s="10">
        <v>2028</v>
      </c>
      <c r="C227" s="10" t="s">
        <v>283</v>
      </c>
      <c r="D227" s="10">
        <v>325</v>
      </c>
      <c r="E227" s="10" t="str">
        <f>_xlfn.XLOOKUP(A227,Country_MZ[MARKET_NODE],Country_MZ[COUNTRY_NAME])</f>
        <v>FINLAND</v>
      </c>
    </row>
    <row r="228" spans="1:5">
      <c r="A228" s="10" t="s">
        <v>49</v>
      </c>
      <c r="B228" s="10">
        <v>2029</v>
      </c>
      <c r="C228" s="10" t="s">
        <v>282</v>
      </c>
      <c r="D228" s="10">
        <v>1664</v>
      </c>
      <c r="E228" s="10" t="str">
        <f>_xlfn.XLOOKUP(A228,Country_MZ[MARKET_NODE],Country_MZ[COUNTRY_NAME])</f>
        <v>FINLAND</v>
      </c>
    </row>
    <row r="229" spans="1:5">
      <c r="A229" s="10" t="s">
        <v>49</v>
      </c>
      <c r="B229" s="10">
        <v>2029</v>
      </c>
      <c r="C229" s="10" t="s">
        <v>283</v>
      </c>
      <c r="D229" s="10">
        <v>325</v>
      </c>
      <c r="E229" s="10" t="str">
        <f>_xlfn.XLOOKUP(A229,Country_MZ[MARKET_NODE],Country_MZ[COUNTRY_NAME])</f>
        <v>FINLAND</v>
      </c>
    </row>
    <row r="230" spans="1:5">
      <c r="A230" s="10" t="s">
        <v>49</v>
      </c>
      <c r="B230" s="10">
        <v>2030</v>
      </c>
      <c r="C230" s="10" t="s">
        <v>282</v>
      </c>
      <c r="D230" s="10">
        <v>1659</v>
      </c>
      <c r="E230" s="10" t="str">
        <f>_xlfn.XLOOKUP(A230,Country_MZ[MARKET_NODE],Country_MZ[COUNTRY_NAME])</f>
        <v>FINLAND</v>
      </c>
    </row>
    <row r="231" spans="1:5">
      <c r="A231" s="10" t="s">
        <v>49</v>
      </c>
      <c r="B231" s="10">
        <v>2030</v>
      </c>
      <c r="C231" s="10" t="s">
        <v>283</v>
      </c>
      <c r="D231" s="10">
        <v>325</v>
      </c>
      <c r="E231" s="10" t="str">
        <f>_xlfn.XLOOKUP(A231,Country_MZ[MARKET_NODE],Country_MZ[COUNTRY_NAME])</f>
        <v>FINLAND</v>
      </c>
    </row>
    <row r="232" spans="1:5">
      <c r="A232" s="10" t="s">
        <v>49</v>
      </c>
      <c r="B232" s="10">
        <v>2031</v>
      </c>
      <c r="C232" s="10" t="s">
        <v>282</v>
      </c>
      <c r="D232" s="10">
        <v>1659</v>
      </c>
      <c r="E232" s="10" t="str">
        <f>_xlfn.XLOOKUP(A232,Country_MZ[MARKET_NODE],Country_MZ[COUNTRY_NAME])</f>
        <v>FINLAND</v>
      </c>
    </row>
    <row r="233" spans="1:5">
      <c r="A233" s="10" t="s">
        <v>49</v>
      </c>
      <c r="B233" s="10">
        <v>2031</v>
      </c>
      <c r="C233" s="10" t="s">
        <v>283</v>
      </c>
      <c r="D233" s="10">
        <v>325</v>
      </c>
      <c r="E233" s="10" t="str">
        <f>_xlfn.XLOOKUP(A233,Country_MZ[MARKET_NODE],Country_MZ[COUNTRY_NAME])</f>
        <v>FINLAND</v>
      </c>
    </row>
    <row r="234" spans="1:5">
      <c r="A234" s="10" t="s">
        <v>49</v>
      </c>
      <c r="B234" s="10">
        <v>2032</v>
      </c>
      <c r="C234" s="10" t="s">
        <v>282</v>
      </c>
      <c r="D234" s="10">
        <v>1659</v>
      </c>
      <c r="E234" s="10" t="str">
        <f>_xlfn.XLOOKUP(A234,Country_MZ[MARKET_NODE],Country_MZ[COUNTRY_NAME])</f>
        <v>FINLAND</v>
      </c>
    </row>
    <row r="235" spans="1:5">
      <c r="A235" s="10" t="s">
        <v>49</v>
      </c>
      <c r="B235" s="10">
        <v>2032</v>
      </c>
      <c r="C235" s="10" t="s">
        <v>283</v>
      </c>
      <c r="D235" s="10">
        <v>325</v>
      </c>
      <c r="E235" s="10" t="str">
        <f>_xlfn.XLOOKUP(A235,Country_MZ[MARKET_NODE],Country_MZ[COUNTRY_NAME])</f>
        <v>FINLAND</v>
      </c>
    </row>
    <row r="236" spans="1:5">
      <c r="A236" s="10" t="s">
        <v>49</v>
      </c>
      <c r="B236" s="10">
        <v>2033</v>
      </c>
      <c r="C236" s="10" t="s">
        <v>282</v>
      </c>
      <c r="D236" s="10">
        <v>1659</v>
      </c>
      <c r="E236" s="10" t="str">
        <f>_xlfn.XLOOKUP(A236,Country_MZ[MARKET_NODE],Country_MZ[COUNTRY_NAME])</f>
        <v>FINLAND</v>
      </c>
    </row>
    <row r="237" spans="1:5">
      <c r="A237" s="10" t="s">
        <v>49</v>
      </c>
      <c r="B237" s="10">
        <v>2033</v>
      </c>
      <c r="C237" s="10" t="s">
        <v>283</v>
      </c>
      <c r="D237" s="10">
        <v>325</v>
      </c>
      <c r="E237" s="10" t="str">
        <f>_xlfn.XLOOKUP(A237,Country_MZ[MARKET_NODE],Country_MZ[COUNTRY_NAME])</f>
        <v>FINLAND</v>
      </c>
    </row>
    <row r="238" spans="1:5">
      <c r="A238" s="10" t="s">
        <v>49</v>
      </c>
      <c r="B238" s="10">
        <v>2034</v>
      </c>
      <c r="C238" s="10" t="s">
        <v>282</v>
      </c>
      <c r="D238" s="10">
        <v>1659</v>
      </c>
      <c r="E238" s="10" t="str">
        <f>_xlfn.XLOOKUP(A238,Country_MZ[MARKET_NODE],Country_MZ[COUNTRY_NAME])</f>
        <v>FINLAND</v>
      </c>
    </row>
    <row r="239" spans="1:5">
      <c r="A239" s="10" t="s">
        <v>49</v>
      </c>
      <c r="B239" s="10">
        <v>2034</v>
      </c>
      <c r="C239" s="10" t="s">
        <v>283</v>
      </c>
      <c r="D239" s="10">
        <v>325</v>
      </c>
      <c r="E239" s="10" t="str">
        <f>_xlfn.XLOOKUP(A239,Country_MZ[MARKET_NODE],Country_MZ[COUNTRY_NAME])</f>
        <v>FINLAND</v>
      </c>
    </row>
    <row r="240" spans="1:5">
      <c r="A240" s="10" t="s">
        <v>49</v>
      </c>
      <c r="B240" s="10">
        <v>2035</v>
      </c>
      <c r="C240" s="10" t="s">
        <v>282</v>
      </c>
      <c r="D240" s="10">
        <v>1659</v>
      </c>
      <c r="E240" s="10" t="str">
        <f>_xlfn.XLOOKUP(A240,Country_MZ[MARKET_NODE],Country_MZ[COUNTRY_NAME])</f>
        <v>FINLAND</v>
      </c>
    </row>
    <row r="241" spans="1:5">
      <c r="A241" s="10" t="s">
        <v>49</v>
      </c>
      <c r="B241" s="10">
        <v>2035</v>
      </c>
      <c r="C241" s="10" t="s">
        <v>283</v>
      </c>
      <c r="D241" s="10">
        <v>325</v>
      </c>
      <c r="E241" s="10" t="str">
        <f>_xlfn.XLOOKUP(A241,Country_MZ[MARKET_NODE],Country_MZ[COUNTRY_NAME])</f>
        <v>FINLAND</v>
      </c>
    </row>
    <row r="242" spans="1:5">
      <c r="A242" s="10" t="s">
        <v>50</v>
      </c>
      <c r="B242" s="10">
        <v>2026</v>
      </c>
      <c r="C242" s="10" t="s">
        <v>282</v>
      </c>
      <c r="D242" s="10">
        <v>1100</v>
      </c>
      <c r="E242" s="10" t="str">
        <f>_xlfn.XLOOKUP(A242,Country_MZ[MARKET_NODE],Country_MZ[COUNTRY_NAME])</f>
        <v>FRANCE</v>
      </c>
    </row>
    <row r="243" spans="1:5">
      <c r="A243" s="10" t="s">
        <v>50</v>
      </c>
      <c r="B243" s="10">
        <v>2027</v>
      </c>
      <c r="C243" s="10" t="s">
        <v>282</v>
      </c>
      <c r="D243" s="10">
        <v>1100</v>
      </c>
      <c r="E243" s="10" t="str">
        <f>_xlfn.XLOOKUP(A243,Country_MZ[MARKET_NODE],Country_MZ[COUNTRY_NAME])</f>
        <v>FRANCE</v>
      </c>
    </row>
    <row r="244" spans="1:5">
      <c r="A244" s="10" t="s">
        <v>50</v>
      </c>
      <c r="B244" s="10">
        <v>2028</v>
      </c>
      <c r="C244" s="10" t="s">
        <v>282</v>
      </c>
      <c r="D244" s="10">
        <v>1100</v>
      </c>
      <c r="E244" s="10" t="str">
        <f>_xlfn.XLOOKUP(A244,Country_MZ[MARKET_NODE],Country_MZ[COUNTRY_NAME])</f>
        <v>FRANCE</v>
      </c>
    </row>
    <row r="245" spans="1:5">
      <c r="A245" s="10" t="s">
        <v>50</v>
      </c>
      <c r="B245" s="10">
        <v>2029</v>
      </c>
      <c r="C245" s="10" t="s">
        <v>282</v>
      </c>
      <c r="D245" s="10">
        <v>1100</v>
      </c>
      <c r="E245" s="10" t="str">
        <f>_xlfn.XLOOKUP(A245,Country_MZ[MARKET_NODE],Country_MZ[COUNTRY_NAME])</f>
        <v>FRANCE</v>
      </c>
    </row>
    <row r="246" spans="1:5">
      <c r="A246" s="10" t="s">
        <v>51</v>
      </c>
      <c r="B246" s="10">
        <v>2026</v>
      </c>
      <c r="C246" s="10" t="s">
        <v>282</v>
      </c>
      <c r="D246" s="10">
        <v>2050</v>
      </c>
      <c r="E246" s="10" t="str">
        <f>_xlfn.XLOOKUP(A246,Country_MZ[MARKET_NODE],Country_MZ[COUNTRY_NAME])</f>
        <v>GREECE</v>
      </c>
    </row>
    <row r="247" spans="1:5">
      <c r="A247" s="10" t="s">
        <v>51</v>
      </c>
      <c r="B247" s="10">
        <v>2026</v>
      </c>
      <c r="C247" s="10" t="s">
        <v>283</v>
      </c>
      <c r="D247" s="10">
        <v>40</v>
      </c>
      <c r="E247" s="10" t="str">
        <f>_xlfn.XLOOKUP(A247,Country_MZ[MARKET_NODE],Country_MZ[COUNTRY_NAME])</f>
        <v>GREECE</v>
      </c>
    </row>
    <row r="248" spans="1:5">
      <c r="A248" s="10" t="s">
        <v>51</v>
      </c>
      <c r="B248" s="10">
        <v>2027</v>
      </c>
      <c r="C248" s="10" t="s">
        <v>282</v>
      </c>
      <c r="D248" s="10">
        <v>2250</v>
      </c>
      <c r="E248" s="10" t="str">
        <f>_xlfn.XLOOKUP(A248,Country_MZ[MARKET_NODE],Country_MZ[COUNTRY_NAME])</f>
        <v>GREECE</v>
      </c>
    </row>
    <row r="249" spans="1:5">
      <c r="A249" s="10" t="s">
        <v>51</v>
      </c>
      <c r="B249" s="10">
        <v>2027</v>
      </c>
      <c r="C249" s="10" t="s">
        <v>283</v>
      </c>
      <c r="D249" s="10">
        <v>40</v>
      </c>
      <c r="E249" s="10" t="str">
        <f>_xlfn.XLOOKUP(A249,Country_MZ[MARKET_NODE],Country_MZ[COUNTRY_NAME])</f>
        <v>GREECE</v>
      </c>
    </row>
    <row r="250" spans="1:5">
      <c r="A250" s="10" t="s">
        <v>51</v>
      </c>
      <c r="B250" s="10">
        <v>2028</v>
      </c>
      <c r="C250" s="10" t="s">
        <v>282</v>
      </c>
      <c r="D250" s="10">
        <v>2350</v>
      </c>
      <c r="E250" s="10" t="str">
        <f>_xlfn.XLOOKUP(A250,Country_MZ[MARKET_NODE],Country_MZ[COUNTRY_NAME])</f>
        <v>GREECE</v>
      </c>
    </row>
    <row r="251" spans="1:5">
      <c r="A251" s="10" t="s">
        <v>51</v>
      </c>
      <c r="B251" s="10">
        <v>2028</v>
      </c>
      <c r="C251" s="10" t="s">
        <v>283</v>
      </c>
      <c r="D251" s="10">
        <v>40</v>
      </c>
      <c r="E251" s="10" t="str">
        <f>_xlfn.XLOOKUP(A251,Country_MZ[MARKET_NODE],Country_MZ[COUNTRY_NAME])</f>
        <v>GREECE</v>
      </c>
    </row>
    <row r="252" spans="1:5">
      <c r="A252" s="10" t="s">
        <v>51</v>
      </c>
      <c r="B252" s="10">
        <v>2029</v>
      </c>
      <c r="C252" s="10" t="s">
        <v>282</v>
      </c>
      <c r="D252" s="10">
        <v>2600</v>
      </c>
      <c r="E252" s="10" t="str">
        <f>_xlfn.XLOOKUP(A252,Country_MZ[MARKET_NODE],Country_MZ[COUNTRY_NAME])</f>
        <v>GREECE</v>
      </c>
    </row>
    <row r="253" spans="1:5">
      <c r="A253" s="10" t="s">
        <v>51</v>
      </c>
      <c r="B253" s="10">
        <v>2029</v>
      </c>
      <c r="C253" s="10" t="s">
        <v>283</v>
      </c>
      <c r="D253" s="10">
        <v>40</v>
      </c>
      <c r="E253" s="10" t="str">
        <f>_xlfn.XLOOKUP(A253,Country_MZ[MARKET_NODE],Country_MZ[COUNTRY_NAME])</f>
        <v>GREECE</v>
      </c>
    </row>
    <row r="254" spans="1:5">
      <c r="A254" s="10" t="s">
        <v>51</v>
      </c>
      <c r="B254" s="10">
        <v>2030</v>
      </c>
      <c r="C254" s="10" t="s">
        <v>282</v>
      </c>
      <c r="D254" s="10">
        <v>2700</v>
      </c>
      <c r="E254" s="10" t="str">
        <f>_xlfn.XLOOKUP(A254,Country_MZ[MARKET_NODE],Country_MZ[COUNTRY_NAME])</f>
        <v>GREECE</v>
      </c>
    </row>
    <row r="255" spans="1:5">
      <c r="A255" s="10" t="s">
        <v>51</v>
      </c>
      <c r="B255" s="10">
        <v>2030</v>
      </c>
      <c r="C255" s="10" t="s">
        <v>283</v>
      </c>
      <c r="D255" s="10">
        <v>40</v>
      </c>
      <c r="E255" s="10" t="str">
        <f>_xlfn.XLOOKUP(A255,Country_MZ[MARKET_NODE],Country_MZ[COUNTRY_NAME])</f>
        <v>GREECE</v>
      </c>
    </row>
    <row r="256" spans="1:5">
      <c r="A256" s="10" t="s">
        <v>51</v>
      </c>
      <c r="B256" s="10">
        <v>2031</v>
      </c>
      <c r="C256" s="10" t="s">
        <v>282</v>
      </c>
      <c r="D256" s="10">
        <v>2700</v>
      </c>
      <c r="E256" s="10" t="str">
        <f>_xlfn.XLOOKUP(A256,Country_MZ[MARKET_NODE],Country_MZ[COUNTRY_NAME])</f>
        <v>GREECE</v>
      </c>
    </row>
    <row r="257" spans="1:5">
      <c r="A257" s="10" t="s">
        <v>51</v>
      </c>
      <c r="B257" s="10">
        <v>2031</v>
      </c>
      <c r="C257" s="10" t="s">
        <v>283</v>
      </c>
      <c r="D257" s="10">
        <v>40</v>
      </c>
      <c r="E257" s="10" t="str">
        <f>_xlfn.XLOOKUP(A257,Country_MZ[MARKET_NODE],Country_MZ[COUNTRY_NAME])</f>
        <v>GREECE</v>
      </c>
    </row>
    <row r="258" spans="1:5">
      <c r="A258" s="10" t="s">
        <v>51</v>
      </c>
      <c r="B258" s="10">
        <v>2032</v>
      </c>
      <c r="C258" s="10" t="s">
        <v>282</v>
      </c>
      <c r="D258" s="10">
        <v>2850</v>
      </c>
      <c r="E258" s="10" t="str">
        <f>_xlfn.XLOOKUP(A258,Country_MZ[MARKET_NODE],Country_MZ[COUNTRY_NAME])</f>
        <v>GREECE</v>
      </c>
    </row>
    <row r="259" spans="1:5">
      <c r="A259" s="10" t="s">
        <v>51</v>
      </c>
      <c r="B259" s="10">
        <v>2032</v>
      </c>
      <c r="C259" s="10" t="s">
        <v>283</v>
      </c>
      <c r="D259" s="10">
        <v>40</v>
      </c>
      <c r="E259" s="10" t="str">
        <f>_xlfn.XLOOKUP(A259,Country_MZ[MARKET_NODE],Country_MZ[COUNTRY_NAME])</f>
        <v>GREECE</v>
      </c>
    </row>
    <row r="260" spans="1:5">
      <c r="A260" s="10" t="s">
        <v>51</v>
      </c>
      <c r="B260" s="10">
        <v>2033</v>
      </c>
      <c r="C260" s="10" t="s">
        <v>282</v>
      </c>
      <c r="D260" s="10">
        <v>2850</v>
      </c>
      <c r="E260" s="10" t="str">
        <f>_xlfn.XLOOKUP(A260,Country_MZ[MARKET_NODE],Country_MZ[COUNTRY_NAME])</f>
        <v>GREECE</v>
      </c>
    </row>
    <row r="261" spans="1:5">
      <c r="A261" s="10" t="s">
        <v>51</v>
      </c>
      <c r="B261" s="10">
        <v>2033</v>
      </c>
      <c r="C261" s="10" t="s">
        <v>283</v>
      </c>
      <c r="D261" s="10">
        <v>40</v>
      </c>
      <c r="E261" s="10" t="str">
        <f>_xlfn.XLOOKUP(A261,Country_MZ[MARKET_NODE],Country_MZ[COUNTRY_NAME])</f>
        <v>GREECE</v>
      </c>
    </row>
    <row r="262" spans="1:5">
      <c r="A262" s="10" t="s">
        <v>51</v>
      </c>
      <c r="B262" s="10">
        <v>2034</v>
      </c>
      <c r="C262" s="10" t="s">
        <v>282</v>
      </c>
      <c r="D262" s="10">
        <v>3150</v>
      </c>
      <c r="E262" s="10" t="str">
        <f>_xlfn.XLOOKUP(A262,Country_MZ[MARKET_NODE],Country_MZ[COUNTRY_NAME])</f>
        <v>GREECE</v>
      </c>
    </row>
    <row r="263" spans="1:5">
      <c r="A263" s="10" t="s">
        <v>51</v>
      </c>
      <c r="B263" s="10">
        <v>2034</v>
      </c>
      <c r="C263" s="10" t="s">
        <v>283</v>
      </c>
      <c r="D263" s="10">
        <v>40</v>
      </c>
      <c r="E263" s="10" t="str">
        <f>_xlfn.XLOOKUP(A263,Country_MZ[MARKET_NODE],Country_MZ[COUNTRY_NAME])</f>
        <v>GREECE</v>
      </c>
    </row>
    <row r="264" spans="1:5">
      <c r="A264" s="10" t="s">
        <v>51</v>
      </c>
      <c r="B264" s="10">
        <v>2035</v>
      </c>
      <c r="C264" s="10" t="s">
        <v>282</v>
      </c>
      <c r="D264" s="10">
        <v>3450</v>
      </c>
      <c r="E264" s="10" t="str">
        <f>_xlfn.XLOOKUP(A264,Country_MZ[MARKET_NODE],Country_MZ[COUNTRY_NAME])</f>
        <v>GREECE</v>
      </c>
    </row>
    <row r="265" spans="1:5">
      <c r="A265" s="10" t="s">
        <v>51</v>
      </c>
      <c r="B265" s="10">
        <v>2035</v>
      </c>
      <c r="C265" s="10" t="s">
        <v>283</v>
      </c>
      <c r="D265" s="10">
        <v>40</v>
      </c>
      <c r="E265" s="10" t="str">
        <f>_xlfn.XLOOKUP(A265,Country_MZ[MARKET_NODE],Country_MZ[COUNTRY_NAME])</f>
        <v>GREECE</v>
      </c>
    </row>
    <row r="266" spans="1:5">
      <c r="A266" s="10" t="s">
        <v>53</v>
      </c>
      <c r="B266" s="10">
        <v>2026</v>
      </c>
      <c r="C266" s="10" t="s">
        <v>282</v>
      </c>
      <c r="D266" s="10">
        <v>150</v>
      </c>
      <c r="E266" s="10" t="str">
        <f>_xlfn.XLOOKUP(A266,Country_MZ[MARKET_NODE],Country_MZ[COUNTRY_NAME])</f>
        <v>CROATIA</v>
      </c>
    </row>
    <row r="267" spans="1:5">
      <c r="A267" s="10" t="s">
        <v>53</v>
      </c>
      <c r="B267" s="10">
        <v>2026</v>
      </c>
      <c r="C267" s="10" t="s">
        <v>283</v>
      </c>
      <c r="D267" s="10">
        <v>157</v>
      </c>
      <c r="E267" s="10" t="str">
        <f>_xlfn.XLOOKUP(A267,Country_MZ[MARKET_NODE],Country_MZ[COUNTRY_NAME])</f>
        <v>CROATIA</v>
      </c>
    </row>
    <row r="268" spans="1:5">
      <c r="A268" s="10" t="s">
        <v>53</v>
      </c>
      <c r="B268" s="10">
        <v>2027</v>
      </c>
      <c r="C268" s="10" t="s">
        <v>282</v>
      </c>
      <c r="D268" s="10">
        <v>150</v>
      </c>
      <c r="E268" s="10" t="str">
        <f>_xlfn.XLOOKUP(A268,Country_MZ[MARKET_NODE],Country_MZ[COUNTRY_NAME])</f>
        <v>CROATIA</v>
      </c>
    </row>
    <row r="269" spans="1:5">
      <c r="A269" s="10" t="s">
        <v>53</v>
      </c>
      <c r="B269" s="10">
        <v>2027</v>
      </c>
      <c r="C269" s="10" t="s">
        <v>283</v>
      </c>
      <c r="D269" s="10">
        <v>157</v>
      </c>
      <c r="E269" s="10" t="str">
        <f>_xlfn.XLOOKUP(A269,Country_MZ[MARKET_NODE],Country_MZ[COUNTRY_NAME])</f>
        <v>CROATIA</v>
      </c>
    </row>
    <row r="270" spans="1:5">
      <c r="A270" s="10" t="s">
        <v>53</v>
      </c>
      <c r="B270" s="10">
        <v>2028</v>
      </c>
      <c r="C270" s="10" t="s">
        <v>282</v>
      </c>
      <c r="D270" s="10">
        <v>150</v>
      </c>
      <c r="E270" s="10" t="str">
        <f>_xlfn.XLOOKUP(A270,Country_MZ[MARKET_NODE],Country_MZ[COUNTRY_NAME])</f>
        <v>CROATIA</v>
      </c>
    </row>
    <row r="271" spans="1:5">
      <c r="A271" s="10" t="s">
        <v>53</v>
      </c>
      <c r="B271" s="10">
        <v>2028</v>
      </c>
      <c r="C271" s="10" t="s">
        <v>283</v>
      </c>
      <c r="D271" s="10">
        <v>157</v>
      </c>
      <c r="E271" s="10" t="str">
        <f>_xlfn.XLOOKUP(A271,Country_MZ[MARKET_NODE],Country_MZ[COUNTRY_NAME])</f>
        <v>CROATIA</v>
      </c>
    </row>
    <row r="272" spans="1:5">
      <c r="A272" s="10" t="s">
        <v>53</v>
      </c>
      <c r="B272" s="10">
        <v>2029</v>
      </c>
      <c r="C272" s="10" t="s">
        <v>282</v>
      </c>
      <c r="D272" s="10">
        <v>150</v>
      </c>
      <c r="E272" s="10" t="str">
        <f>_xlfn.XLOOKUP(A272,Country_MZ[MARKET_NODE],Country_MZ[COUNTRY_NAME])</f>
        <v>CROATIA</v>
      </c>
    </row>
    <row r="273" spans="1:5">
      <c r="A273" s="10" t="s">
        <v>53</v>
      </c>
      <c r="B273" s="10">
        <v>2029</v>
      </c>
      <c r="C273" s="10" t="s">
        <v>283</v>
      </c>
      <c r="D273" s="10">
        <v>157</v>
      </c>
      <c r="E273" s="10" t="str">
        <f>_xlfn.XLOOKUP(A273,Country_MZ[MARKET_NODE],Country_MZ[COUNTRY_NAME])</f>
        <v>CROATIA</v>
      </c>
    </row>
    <row r="274" spans="1:5">
      <c r="A274" s="10" t="s">
        <v>53</v>
      </c>
      <c r="B274" s="10">
        <v>2030</v>
      </c>
      <c r="C274" s="10" t="s">
        <v>282</v>
      </c>
      <c r="D274" s="10">
        <v>150</v>
      </c>
      <c r="E274" s="10" t="str">
        <f>_xlfn.XLOOKUP(A274,Country_MZ[MARKET_NODE],Country_MZ[COUNTRY_NAME])</f>
        <v>CROATIA</v>
      </c>
    </row>
    <row r="275" spans="1:5">
      <c r="A275" s="10" t="s">
        <v>53</v>
      </c>
      <c r="B275" s="10">
        <v>2030</v>
      </c>
      <c r="C275" s="10" t="s">
        <v>283</v>
      </c>
      <c r="D275" s="10">
        <v>157</v>
      </c>
      <c r="E275" s="10" t="str">
        <f>_xlfn.XLOOKUP(A275,Country_MZ[MARKET_NODE],Country_MZ[COUNTRY_NAME])</f>
        <v>CROATIA</v>
      </c>
    </row>
    <row r="276" spans="1:5">
      <c r="A276" s="10" t="s">
        <v>53</v>
      </c>
      <c r="B276" s="10">
        <v>2031</v>
      </c>
      <c r="C276" s="10" t="s">
        <v>282</v>
      </c>
      <c r="D276" s="10">
        <v>150</v>
      </c>
      <c r="E276" s="10" t="str">
        <f>_xlfn.XLOOKUP(A276,Country_MZ[MARKET_NODE],Country_MZ[COUNTRY_NAME])</f>
        <v>CROATIA</v>
      </c>
    </row>
    <row r="277" spans="1:5">
      <c r="A277" s="10" t="s">
        <v>53</v>
      </c>
      <c r="B277" s="10">
        <v>2031</v>
      </c>
      <c r="C277" s="10" t="s">
        <v>283</v>
      </c>
      <c r="D277" s="10">
        <v>187</v>
      </c>
      <c r="E277" s="10" t="str">
        <f>_xlfn.XLOOKUP(A277,Country_MZ[MARKET_NODE],Country_MZ[COUNTRY_NAME])</f>
        <v>CROATIA</v>
      </c>
    </row>
    <row r="278" spans="1:5">
      <c r="A278" s="10" t="s">
        <v>53</v>
      </c>
      <c r="B278" s="10">
        <v>2032</v>
      </c>
      <c r="C278" s="10" t="s">
        <v>282</v>
      </c>
      <c r="D278" s="10">
        <v>150</v>
      </c>
      <c r="E278" s="10" t="str">
        <f>_xlfn.XLOOKUP(A278,Country_MZ[MARKET_NODE],Country_MZ[COUNTRY_NAME])</f>
        <v>CROATIA</v>
      </c>
    </row>
    <row r="279" spans="1:5">
      <c r="A279" s="10" t="s">
        <v>53</v>
      </c>
      <c r="B279" s="10">
        <v>2032</v>
      </c>
      <c r="C279" s="10" t="s">
        <v>283</v>
      </c>
      <c r="D279" s="10">
        <v>187</v>
      </c>
      <c r="E279" s="10" t="str">
        <f>_xlfn.XLOOKUP(A279,Country_MZ[MARKET_NODE],Country_MZ[COUNTRY_NAME])</f>
        <v>CROATIA</v>
      </c>
    </row>
    <row r="280" spans="1:5">
      <c r="A280" s="10" t="s">
        <v>53</v>
      </c>
      <c r="B280" s="10">
        <v>2033</v>
      </c>
      <c r="C280" s="10" t="s">
        <v>282</v>
      </c>
      <c r="D280" s="10">
        <v>150</v>
      </c>
      <c r="E280" s="10" t="str">
        <f>_xlfn.XLOOKUP(A280,Country_MZ[MARKET_NODE],Country_MZ[COUNTRY_NAME])</f>
        <v>CROATIA</v>
      </c>
    </row>
    <row r="281" spans="1:5">
      <c r="A281" s="10" t="s">
        <v>53</v>
      </c>
      <c r="B281" s="10">
        <v>2033</v>
      </c>
      <c r="C281" s="10" t="s">
        <v>283</v>
      </c>
      <c r="D281" s="10">
        <v>187</v>
      </c>
      <c r="E281" s="10" t="str">
        <f>_xlfn.XLOOKUP(A281,Country_MZ[MARKET_NODE],Country_MZ[COUNTRY_NAME])</f>
        <v>CROATIA</v>
      </c>
    </row>
    <row r="282" spans="1:5">
      <c r="A282" s="10" t="s">
        <v>53</v>
      </c>
      <c r="B282" s="10">
        <v>2034</v>
      </c>
      <c r="C282" s="10" t="s">
        <v>282</v>
      </c>
      <c r="D282" s="10">
        <v>150</v>
      </c>
      <c r="E282" s="10" t="str">
        <f>_xlfn.XLOOKUP(A282,Country_MZ[MARKET_NODE],Country_MZ[COUNTRY_NAME])</f>
        <v>CROATIA</v>
      </c>
    </row>
    <row r="283" spans="1:5">
      <c r="A283" s="10" t="s">
        <v>53</v>
      </c>
      <c r="B283" s="10">
        <v>2034</v>
      </c>
      <c r="C283" s="10" t="s">
        <v>283</v>
      </c>
      <c r="D283" s="10">
        <v>187</v>
      </c>
      <c r="E283" s="10" t="str">
        <f>_xlfn.XLOOKUP(A283,Country_MZ[MARKET_NODE],Country_MZ[COUNTRY_NAME])</f>
        <v>CROATIA</v>
      </c>
    </row>
    <row r="284" spans="1:5">
      <c r="A284" s="10" t="s">
        <v>53</v>
      </c>
      <c r="B284" s="10">
        <v>2035</v>
      </c>
      <c r="C284" s="10" t="s">
        <v>282</v>
      </c>
      <c r="D284" s="10">
        <v>150</v>
      </c>
      <c r="E284" s="10" t="str">
        <f>_xlfn.XLOOKUP(A284,Country_MZ[MARKET_NODE],Country_MZ[COUNTRY_NAME])</f>
        <v>CROATIA</v>
      </c>
    </row>
    <row r="285" spans="1:5">
      <c r="A285" s="10" t="s">
        <v>53</v>
      </c>
      <c r="B285" s="10">
        <v>2035</v>
      </c>
      <c r="C285" s="10" t="s">
        <v>283</v>
      </c>
      <c r="D285" s="10">
        <v>187</v>
      </c>
      <c r="E285" s="10" t="str">
        <f>_xlfn.XLOOKUP(A285,Country_MZ[MARKET_NODE],Country_MZ[COUNTRY_NAME])</f>
        <v>CROATIA</v>
      </c>
    </row>
    <row r="286" spans="1:5">
      <c r="A286" s="10" t="s">
        <v>54</v>
      </c>
      <c r="B286" s="10">
        <v>2026</v>
      </c>
      <c r="C286" s="10" t="s">
        <v>282</v>
      </c>
      <c r="D286" s="10">
        <v>1783</v>
      </c>
      <c r="E286" s="10" t="str">
        <f>_xlfn.XLOOKUP(A286,Country_MZ[MARKET_NODE],Country_MZ[COUNTRY_NAME])</f>
        <v>HUNGARY</v>
      </c>
    </row>
    <row r="287" spans="1:5">
      <c r="A287" s="10" t="s">
        <v>54</v>
      </c>
      <c r="B287" s="10">
        <v>2026</v>
      </c>
      <c r="C287" s="10" t="s">
        <v>283</v>
      </c>
      <c r="D287" s="10">
        <v>42</v>
      </c>
      <c r="E287" s="10" t="str">
        <f>_xlfn.XLOOKUP(A287,Country_MZ[MARKET_NODE],Country_MZ[COUNTRY_NAME])</f>
        <v>HUNGARY</v>
      </c>
    </row>
    <row r="288" spans="1:5">
      <c r="A288" s="10" t="s">
        <v>54</v>
      </c>
      <c r="B288" s="10">
        <v>2028</v>
      </c>
      <c r="C288" s="10" t="s">
        <v>282</v>
      </c>
      <c r="D288" s="10">
        <v>2167</v>
      </c>
      <c r="E288" s="10" t="str">
        <f>_xlfn.XLOOKUP(A288,Country_MZ[MARKET_NODE],Country_MZ[COUNTRY_NAME])</f>
        <v>HUNGARY</v>
      </c>
    </row>
    <row r="289" spans="1:5">
      <c r="A289" s="10" t="s">
        <v>54</v>
      </c>
      <c r="B289" s="10">
        <v>2028</v>
      </c>
      <c r="C289" s="10" t="s">
        <v>283</v>
      </c>
      <c r="D289" s="10">
        <v>44</v>
      </c>
      <c r="E289" s="10" t="str">
        <f>_xlfn.XLOOKUP(A289,Country_MZ[MARKET_NODE],Country_MZ[COUNTRY_NAME])</f>
        <v>HUNGARY</v>
      </c>
    </row>
    <row r="290" spans="1:5">
      <c r="A290" s="10" t="s">
        <v>54</v>
      </c>
      <c r="B290" s="10">
        <v>2030</v>
      </c>
      <c r="C290" s="10" t="s">
        <v>282</v>
      </c>
      <c r="D290" s="10">
        <v>2583</v>
      </c>
      <c r="E290" s="10" t="str">
        <f>_xlfn.XLOOKUP(A290,Country_MZ[MARKET_NODE],Country_MZ[COUNTRY_NAME])</f>
        <v>HUNGARY</v>
      </c>
    </row>
    <row r="291" spans="1:5">
      <c r="A291" s="10" t="s">
        <v>54</v>
      </c>
      <c r="B291" s="10">
        <v>2030</v>
      </c>
      <c r="C291" s="10" t="s">
        <v>283</v>
      </c>
      <c r="D291" s="10">
        <v>46</v>
      </c>
      <c r="E291" s="10" t="str">
        <f>_xlfn.XLOOKUP(A291,Country_MZ[MARKET_NODE],Country_MZ[COUNTRY_NAME])</f>
        <v>HUNGARY</v>
      </c>
    </row>
    <row r="292" spans="1:5">
      <c r="A292" s="10" t="s">
        <v>54</v>
      </c>
      <c r="B292" s="10">
        <v>2035</v>
      </c>
      <c r="C292" s="10" t="s">
        <v>282</v>
      </c>
      <c r="D292" s="10">
        <v>2900</v>
      </c>
      <c r="E292" s="10" t="str">
        <f>_xlfn.XLOOKUP(A292,Country_MZ[MARKET_NODE],Country_MZ[COUNTRY_NAME])</f>
        <v>HUNGARY</v>
      </c>
    </row>
    <row r="293" spans="1:5">
      <c r="A293" s="10" t="s">
        <v>54</v>
      </c>
      <c r="B293" s="10">
        <v>2035</v>
      </c>
      <c r="C293" s="10" t="s">
        <v>283</v>
      </c>
      <c r="D293" s="10">
        <v>52</v>
      </c>
      <c r="E293" s="10" t="str">
        <f>_xlfn.XLOOKUP(A293,Country_MZ[MARKET_NODE],Country_MZ[COUNTRY_NAME])</f>
        <v>HUNGARY</v>
      </c>
    </row>
    <row r="294" spans="1:5">
      <c r="A294" s="10" t="s">
        <v>55</v>
      </c>
      <c r="B294" s="10">
        <v>2026</v>
      </c>
      <c r="C294" s="10" t="s">
        <v>283</v>
      </c>
      <c r="D294" s="10">
        <v>281.3</v>
      </c>
      <c r="E294" s="10" t="str">
        <f>_xlfn.XLOOKUP(A294,Country_MZ[MARKET_NODE],Country_MZ[COUNTRY_NAME])</f>
        <v>IRELAND</v>
      </c>
    </row>
    <row r="295" spans="1:5">
      <c r="A295" s="10" t="s">
        <v>55</v>
      </c>
      <c r="B295" s="10">
        <v>2026</v>
      </c>
      <c r="C295" s="10" t="s">
        <v>282</v>
      </c>
      <c r="D295" s="10">
        <v>444</v>
      </c>
      <c r="E295" s="10" t="str">
        <f>_xlfn.XLOOKUP(A295,Country_MZ[MARKET_NODE],Country_MZ[COUNTRY_NAME])</f>
        <v>IRELAND</v>
      </c>
    </row>
    <row r="296" spans="1:5">
      <c r="A296" s="10" t="s">
        <v>55</v>
      </c>
      <c r="B296" s="10">
        <v>2027</v>
      </c>
      <c r="C296" s="10" t="s">
        <v>283</v>
      </c>
      <c r="D296" s="10">
        <v>393.8</v>
      </c>
      <c r="E296" s="10" t="str">
        <f>_xlfn.XLOOKUP(A296,Country_MZ[MARKET_NODE],Country_MZ[COUNTRY_NAME])</f>
        <v>IRELAND</v>
      </c>
    </row>
    <row r="297" spans="1:5">
      <c r="A297" s="10" t="s">
        <v>55</v>
      </c>
      <c r="B297" s="10">
        <v>2027</v>
      </c>
      <c r="C297" s="10" t="s">
        <v>282</v>
      </c>
      <c r="D297" s="10">
        <v>481.3</v>
      </c>
      <c r="E297" s="10" t="str">
        <f>_xlfn.XLOOKUP(A297,Country_MZ[MARKET_NODE],Country_MZ[COUNTRY_NAME])</f>
        <v>IRELAND</v>
      </c>
    </row>
    <row r="298" spans="1:5">
      <c r="A298" s="10" t="s">
        <v>55</v>
      </c>
      <c r="B298" s="10">
        <v>2028</v>
      </c>
      <c r="C298" s="10" t="s">
        <v>283</v>
      </c>
      <c r="D298" s="10">
        <v>393.8</v>
      </c>
      <c r="E298" s="10" t="str">
        <f>_xlfn.XLOOKUP(A298,Country_MZ[MARKET_NODE],Country_MZ[COUNTRY_NAME])</f>
        <v>IRELAND</v>
      </c>
    </row>
    <row r="299" spans="1:5">
      <c r="A299" s="10" t="s">
        <v>55</v>
      </c>
      <c r="B299" s="10">
        <v>2028</v>
      </c>
      <c r="C299" s="10" t="s">
        <v>282</v>
      </c>
      <c r="D299" s="10">
        <v>481.3</v>
      </c>
      <c r="E299" s="10" t="str">
        <f>_xlfn.XLOOKUP(A299,Country_MZ[MARKET_NODE],Country_MZ[COUNTRY_NAME])</f>
        <v>IRELAND</v>
      </c>
    </row>
    <row r="300" spans="1:5">
      <c r="A300" s="10" t="s">
        <v>55</v>
      </c>
      <c r="B300" s="10">
        <v>2029</v>
      </c>
      <c r="C300" s="10" t="s">
        <v>283</v>
      </c>
      <c r="D300" s="10">
        <v>393.8</v>
      </c>
      <c r="E300" s="10" t="str">
        <f>_xlfn.XLOOKUP(A300,Country_MZ[MARKET_NODE],Country_MZ[COUNTRY_NAME])</f>
        <v>IRELAND</v>
      </c>
    </row>
    <row r="301" spans="1:5">
      <c r="A301" s="10" t="s">
        <v>55</v>
      </c>
      <c r="B301" s="10">
        <v>2029</v>
      </c>
      <c r="C301" s="10" t="s">
        <v>282</v>
      </c>
      <c r="D301" s="10">
        <v>481.3</v>
      </c>
      <c r="E301" s="10" t="str">
        <f>_xlfn.XLOOKUP(A301,Country_MZ[MARKET_NODE],Country_MZ[COUNTRY_NAME])</f>
        <v>IRELAND</v>
      </c>
    </row>
    <row r="302" spans="1:5">
      <c r="A302" s="10" t="s">
        <v>55</v>
      </c>
      <c r="B302" s="10">
        <v>2030</v>
      </c>
      <c r="C302" s="10" t="s">
        <v>283</v>
      </c>
      <c r="D302" s="10">
        <v>393.8</v>
      </c>
      <c r="E302" s="10" t="str">
        <f>_xlfn.XLOOKUP(A302,Country_MZ[MARKET_NODE],Country_MZ[COUNTRY_NAME])</f>
        <v>IRELAND</v>
      </c>
    </row>
    <row r="303" spans="1:5">
      <c r="A303" s="10" t="s">
        <v>55</v>
      </c>
      <c r="B303" s="10">
        <v>2030</v>
      </c>
      <c r="C303" s="10" t="s">
        <v>282</v>
      </c>
      <c r="D303" s="10">
        <v>481.3</v>
      </c>
      <c r="E303" s="10" t="str">
        <f>_xlfn.XLOOKUP(A303,Country_MZ[MARKET_NODE],Country_MZ[COUNTRY_NAME])</f>
        <v>IRELAND</v>
      </c>
    </row>
    <row r="304" spans="1:5">
      <c r="A304" s="10" t="s">
        <v>55</v>
      </c>
      <c r="B304" s="10">
        <v>2031</v>
      </c>
      <c r="C304" s="10" t="s">
        <v>283</v>
      </c>
      <c r="D304" s="10">
        <v>393.8</v>
      </c>
      <c r="E304" s="10" t="str">
        <f>_xlfn.XLOOKUP(A304,Country_MZ[MARKET_NODE],Country_MZ[COUNTRY_NAME])</f>
        <v>IRELAND</v>
      </c>
    </row>
    <row r="305" spans="1:5">
      <c r="A305" s="10" t="s">
        <v>55</v>
      </c>
      <c r="B305" s="10">
        <v>2031</v>
      </c>
      <c r="C305" s="10" t="s">
        <v>282</v>
      </c>
      <c r="D305" s="10">
        <v>481.3</v>
      </c>
      <c r="E305" s="10" t="str">
        <f>_xlfn.XLOOKUP(A305,Country_MZ[MARKET_NODE],Country_MZ[COUNTRY_NAME])</f>
        <v>IRELAND</v>
      </c>
    </row>
    <row r="306" spans="1:5">
      <c r="A306" s="10" t="s">
        <v>55</v>
      </c>
      <c r="B306" s="10">
        <v>2032</v>
      </c>
      <c r="C306" s="10" t="s">
        <v>283</v>
      </c>
      <c r="D306" s="10">
        <v>393.8</v>
      </c>
      <c r="E306" s="10" t="str">
        <f>_xlfn.XLOOKUP(A306,Country_MZ[MARKET_NODE],Country_MZ[COUNTRY_NAME])</f>
        <v>IRELAND</v>
      </c>
    </row>
    <row r="307" spans="1:5">
      <c r="A307" s="10" t="s">
        <v>55</v>
      </c>
      <c r="B307" s="10">
        <v>2032</v>
      </c>
      <c r="C307" s="10" t="s">
        <v>282</v>
      </c>
      <c r="D307" s="10">
        <v>481.3</v>
      </c>
      <c r="E307" s="10" t="str">
        <f>_xlfn.XLOOKUP(A307,Country_MZ[MARKET_NODE],Country_MZ[COUNTRY_NAME])</f>
        <v>IRELAND</v>
      </c>
    </row>
    <row r="308" spans="1:5">
      <c r="A308" s="10" t="s">
        <v>55</v>
      </c>
      <c r="B308" s="10">
        <v>2033</v>
      </c>
      <c r="C308" s="10" t="s">
        <v>283</v>
      </c>
      <c r="D308" s="10">
        <v>393.8</v>
      </c>
      <c r="E308" s="10" t="str">
        <f>_xlfn.XLOOKUP(A308,Country_MZ[MARKET_NODE],Country_MZ[COUNTRY_NAME])</f>
        <v>IRELAND</v>
      </c>
    </row>
    <row r="309" spans="1:5">
      <c r="A309" s="10" t="s">
        <v>55</v>
      </c>
      <c r="B309" s="10">
        <v>2033</v>
      </c>
      <c r="C309" s="10" t="s">
        <v>282</v>
      </c>
      <c r="D309" s="10">
        <v>481.3</v>
      </c>
      <c r="E309" s="10" t="str">
        <f>_xlfn.XLOOKUP(A309,Country_MZ[MARKET_NODE],Country_MZ[COUNTRY_NAME])</f>
        <v>IRELAND</v>
      </c>
    </row>
    <row r="310" spans="1:5">
      <c r="A310" s="10" t="s">
        <v>55</v>
      </c>
      <c r="B310" s="10">
        <v>2034</v>
      </c>
      <c r="C310" s="10" t="s">
        <v>283</v>
      </c>
      <c r="D310" s="10">
        <v>393.8</v>
      </c>
      <c r="E310" s="10" t="str">
        <f>_xlfn.XLOOKUP(A310,Country_MZ[MARKET_NODE],Country_MZ[COUNTRY_NAME])</f>
        <v>IRELAND</v>
      </c>
    </row>
    <row r="311" spans="1:5">
      <c r="A311" s="10" t="s">
        <v>55</v>
      </c>
      <c r="B311" s="10">
        <v>2034</v>
      </c>
      <c r="C311" s="10" t="s">
        <v>282</v>
      </c>
      <c r="D311" s="10">
        <v>481.3</v>
      </c>
      <c r="E311" s="10" t="str">
        <f>_xlfn.XLOOKUP(A311,Country_MZ[MARKET_NODE],Country_MZ[COUNTRY_NAME])</f>
        <v>IRELAND</v>
      </c>
    </row>
    <row r="312" spans="1:5">
      <c r="A312" s="10" t="s">
        <v>55</v>
      </c>
      <c r="B312" s="10">
        <v>2035</v>
      </c>
      <c r="C312" s="10" t="s">
        <v>283</v>
      </c>
      <c r="D312" s="10">
        <v>393.8</v>
      </c>
      <c r="E312" s="10" t="str">
        <f>_xlfn.XLOOKUP(A312,Country_MZ[MARKET_NODE],Country_MZ[COUNTRY_NAME])</f>
        <v>IRELAND</v>
      </c>
    </row>
    <row r="313" spans="1:5">
      <c r="A313" s="10" t="s">
        <v>55</v>
      </c>
      <c r="B313" s="10">
        <v>2035</v>
      </c>
      <c r="C313" s="10" t="s">
        <v>282</v>
      </c>
      <c r="D313" s="10">
        <v>481.3</v>
      </c>
      <c r="E313" s="10" t="str">
        <f>_xlfn.XLOOKUP(A313,Country_MZ[MARKET_NODE],Country_MZ[COUNTRY_NAME])</f>
        <v>IRELAND</v>
      </c>
    </row>
    <row r="314" spans="1:5">
      <c r="A314" s="10" t="s">
        <v>56</v>
      </c>
      <c r="B314" s="10">
        <v>2026</v>
      </c>
      <c r="C314" s="10" t="s">
        <v>282</v>
      </c>
      <c r="D314" s="10">
        <v>340</v>
      </c>
      <c r="E314" s="10" t="str">
        <f>_xlfn.XLOOKUP(A314,Country_MZ[MARKET_NODE],Country_MZ[COUNTRY_NAME])</f>
        <v>ITALY</v>
      </c>
    </row>
    <row r="315" spans="1:5">
      <c r="A315" s="10" t="s">
        <v>56</v>
      </c>
      <c r="B315" s="10">
        <v>2026</v>
      </c>
      <c r="C315" s="10" t="s">
        <v>283</v>
      </c>
      <c r="D315" s="10">
        <v>43</v>
      </c>
      <c r="E315" s="10" t="str">
        <f>_xlfn.XLOOKUP(A315,Country_MZ[MARKET_NODE],Country_MZ[COUNTRY_NAME])</f>
        <v>ITALY</v>
      </c>
    </row>
    <row r="316" spans="1:5">
      <c r="A316" s="10" t="s">
        <v>56</v>
      </c>
      <c r="B316" s="10">
        <v>2028</v>
      </c>
      <c r="C316" s="10" t="s">
        <v>282</v>
      </c>
      <c r="D316" s="10">
        <v>380</v>
      </c>
      <c r="E316" s="10" t="str">
        <f>_xlfn.XLOOKUP(A316,Country_MZ[MARKET_NODE],Country_MZ[COUNTRY_NAME])</f>
        <v>ITALY</v>
      </c>
    </row>
    <row r="317" spans="1:5">
      <c r="A317" s="10" t="s">
        <v>56</v>
      </c>
      <c r="B317" s="10">
        <v>2028</v>
      </c>
      <c r="C317" s="10" t="s">
        <v>283</v>
      </c>
      <c r="D317" s="10">
        <v>43</v>
      </c>
      <c r="E317" s="10" t="str">
        <f>_xlfn.XLOOKUP(A317,Country_MZ[MARKET_NODE],Country_MZ[COUNTRY_NAME])</f>
        <v>ITALY</v>
      </c>
    </row>
    <row r="318" spans="1:5">
      <c r="A318" s="10" t="s">
        <v>56</v>
      </c>
      <c r="B318" s="10">
        <v>2030</v>
      </c>
      <c r="C318" s="10" t="s">
        <v>282</v>
      </c>
      <c r="D318" s="10">
        <v>420</v>
      </c>
      <c r="E318" s="10" t="str">
        <f>_xlfn.XLOOKUP(A318,Country_MZ[MARKET_NODE],Country_MZ[COUNTRY_NAME])</f>
        <v>ITALY</v>
      </c>
    </row>
    <row r="319" spans="1:5">
      <c r="A319" s="10" t="s">
        <v>56</v>
      </c>
      <c r="B319" s="10">
        <v>2030</v>
      </c>
      <c r="C319" s="10" t="s">
        <v>283</v>
      </c>
      <c r="D319" s="10">
        <v>43</v>
      </c>
      <c r="E319" s="10" t="str">
        <f>_xlfn.XLOOKUP(A319,Country_MZ[MARKET_NODE],Country_MZ[COUNTRY_NAME])</f>
        <v>ITALY</v>
      </c>
    </row>
    <row r="320" spans="1:5">
      <c r="A320" s="10" t="s">
        <v>56</v>
      </c>
      <c r="B320" s="10">
        <v>2035</v>
      </c>
      <c r="C320" s="10" t="s">
        <v>282</v>
      </c>
      <c r="D320" s="10">
        <v>420</v>
      </c>
      <c r="E320" s="10" t="str">
        <f>_xlfn.XLOOKUP(A320,Country_MZ[MARKET_NODE],Country_MZ[COUNTRY_NAME])</f>
        <v>ITALY</v>
      </c>
    </row>
    <row r="321" spans="1:5">
      <c r="A321" s="10" t="s">
        <v>56</v>
      </c>
      <c r="B321" s="10">
        <v>2035</v>
      </c>
      <c r="C321" s="10" t="s">
        <v>283</v>
      </c>
      <c r="D321" s="10">
        <v>43</v>
      </c>
      <c r="E321" s="10" t="str">
        <f>_xlfn.XLOOKUP(A321,Country_MZ[MARKET_NODE],Country_MZ[COUNTRY_NAME])</f>
        <v>ITALY</v>
      </c>
    </row>
    <row r="322" spans="1:5">
      <c r="A322" s="10" t="s">
        <v>57</v>
      </c>
      <c r="B322" s="10">
        <v>2026</v>
      </c>
      <c r="C322" s="10" t="s">
        <v>282</v>
      </c>
      <c r="D322" s="10">
        <v>450</v>
      </c>
      <c r="E322" s="10" t="str">
        <f>_xlfn.XLOOKUP(A322,Country_MZ[MARKET_NODE],Country_MZ[COUNTRY_NAME])</f>
        <v>ITALY</v>
      </c>
    </row>
    <row r="323" spans="1:5">
      <c r="A323" s="10" t="s">
        <v>57</v>
      </c>
      <c r="B323" s="10">
        <v>2026</v>
      </c>
      <c r="C323" s="10" t="s">
        <v>283</v>
      </c>
      <c r="D323" s="10">
        <v>53</v>
      </c>
      <c r="E323" s="10" t="str">
        <f>_xlfn.XLOOKUP(A323,Country_MZ[MARKET_NODE],Country_MZ[COUNTRY_NAME])</f>
        <v>ITALY</v>
      </c>
    </row>
    <row r="324" spans="1:5">
      <c r="A324" s="10" t="s">
        <v>57</v>
      </c>
      <c r="B324" s="10">
        <v>2028</v>
      </c>
      <c r="C324" s="10" t="s">
        <v>282</v>
      </c>
      <c r="D324" s="10">
        <v>505</v>
      </c>
      <c r="E324" s="10" t="str">
        <f>_xlfn.XLOOKUP(A324,Country_MZ[MARKET_NODE],Country_MZ[COUNTRY_NAME])</f>
        <v>ITALY</v>
      </c>
    </row>
    <row r="325" spans="1:5">
      <c r="A325" s="10" t="s">
        <v>57</v>
      </c>
      <c r="B325" s="10">
        <v>2028</v>
      </c>
      <c r="C325" s="10" t="s">
        <v>283</v>
      </c>
      <c r="D325" s="10">
        <v>53</v>
      </c>
      <c r="E325" s="10" t="str">
        <f>_xlfn.XLOOKUP(A325,Country_MZ[MARKET_NODE],Country_MZ[COUNTRY_NAME])</f>
        <v>ITALY</v>
      </c>
    </row>
    <row r="326" spans="1:5">
      <c r="A326" s="10" t="s">
        <v>57</v>
      </c>
      <c r="B326" s="10">
        <v>2030</v>
      </c>
      <c r="C326" s="10" t="s">
        <v>283</v>
      </c>
      <c r="D326" s="10">
        <v>53</v>
      </c>
      <c r="E326" s="10" t="str">
        <f>_xlfn.XLOOKUP(A326,Country_MZ[MARKET_NODE],Country_MZ[COUNTRY_NAME])</f>
        <v>ITALY</v>
      </c>
    </row>
    <row r="327" spans="1:5">
      <c r="A327" s="10" t="s">
        <v>57</v>
      </c>
      <c r="B327" s="10">
        <v>2030</v>
      </c>
      <c r="C327" s="10" t="s">
        <v>282</v>
      </c>
      <c r="D327" s="10">
        <v>560</v>
      </c>
      <c r="E327" s="10" t="str">
        <f>_xlfn.XLOOKUP(A327,Country_MZ[MARKET_NODE],Country_MZ[COUNTRY_NAME])</f>
        <v>ITALY</v>
      </c>
    </row>
    <row r="328" spans="1:5">
      <c r="A328" s="10" t="s">
        <v>57</v>
      </c>
      <c r="B328" s="10">
        <v>2035</v>
      </c>
      <c r="C328" s="10" t="s">
        <v>283</v>
      </c>
      <c r="D328" s="10">
        <v>53</v>
      </c>
      <c r="E328" s="10" t="str">
        <f>_xlfn.XLOOKUP(A328,Country_MZ[MARKET_NODE],Country_MZ[COUNTRY_NAME])</f>
        <v>ITALY</v>
      </c>
    </row>
    <row r="329" spans="1:5">
      <c r="A329" s="10" t="s">
        <v>57</v>
      </c>
      <c r="B329" s="10">
        <v>2035</v>
      </c>
      <c r="C329" s="10" t="s">
        <v>282</v>
      </c>
      <c r="D329" s="10">
        <v>555</v>
      </c>
      <c r="E329" s="10" t="str">
        <f>_xlfn.XLOOKUP(A329,Country_MZ[MARKET_NODE],Country_MZ[COUNTRY_NAME])</f>
        <v>ITALY</v>
      </c>
    </row>
    <row r="330" spans="1:5">
      <c r="A330" s="10" t="s">
        <v>58</v>
      </c>
      <c r="B330" s="10">
        <v>2026</v>
      </c>
      <c r="C330" s="10" t="s">
        <v>282</v>
      </c>
      <c r="D330" s="10">
        <v>340</v>
      </c>
      <c r="E330" s="10" t="str">
        <f>_xlfn.XLOOKUP(A330,Country_MZ[MARKET_NODE],Country_MZ[COUNTRY_NAME])</f>
        <v>ITALY</v>
      </c>
    </row>
    <row r="331" spans="1:5">
      <c r="A331" s="10" t="s">
        <v>58</v>
      </c>
      <c r="B331" s="10">
        <v>2026</v>
      </c>
      <c r="C331" s="10" t="s">
        <v>283</v>
      </c>
      <c r="D331" s="10">
        <v>80</v>
      </c>
      <c r="E331" s="10" t="str">
        <f>_xlfn.XLOOKUP(A331,Country_MZ[MARKET_NODE],Country_MZ[COUNTRY_NAME])</f>
        <v>ITALY</v>
      </c>
    </row>
    <row r="332" spans="1:5">
      <c r="A332" s="10" t="s">
        <v>58</v>
      </c>
      <c r="B332" s="10">
        <v>2028</v>
      </c>
      <c r="C332" s="10" t="s">
        <v>282</v>
      </c>
      <c r="D332" s="10">
        <v>380</v>
      </c>
      <c r="E332" s="10" t="str">
        <f>_xlfn.XLOOKUP(A332,Country_MZ[MARKET_NODE],Country_MZ[COUNTRY_NAME])</f>
        <v>ITALY</v>
      </c>
    </row>
    <row r="333" spans="1:5">
      <c r="A333" s="10" t="s">
        <v>58</v>
      </c>
      <c r="B333" s="10">
        <v>2028</v>
      </c>
      <c r="C333" s="10" t="s">
        <v>283</v>
      </c>
      <c r="D333" s="10">
        <v>80</v>
      </c>
      <c r="E333" s="10" t="str">
        <f>_xlfn.XLOOKUP(A333,Country_MZ[MARKET_NODE],Country_MZ[COUNTRY_NAME])</f>
        <v>ITALY</v>
      </c>
    </row>
    <row r="334" spans="1:5">
      <c r="A334" s="10" t="s">
        <v>58</v>
      </c>
      <c r="B334" s="10">
        <v>2030</v>
      </c>
      <c r="C334" s="10" t="s">
        <v>282</v>
      </c>
      <c r="D334" s="10">
        <v>420</v>
      </c>
      <c r="E334" s="10" t="str">
        <f>_xlfn.XLOOKUP(A334,Country_MZ[MARKET_NODE],Country_MZ[COUNTRY_NAME])</f>
        <v>ITALY</v>
      </c>
    </row>
    <row r="335" spans="1:5">
      <c r="A335" s="10" t="s">
        <v>58</v>
      </c>
      <c r="B335" s="10">
        <v>2030</v>
      </c>
      <c r="C335" s="10" t="s">
        <v>283</v>
      </c>
      <c r="D335" s="10">
        <v>80</v>
      </c>
      <c r="E335" s="10" t="str">
        <f>_xlfn.XLOOKUP(A335,Country_MZ[MARKET_NODE],Country_MZ[COUNTRY_NAME])</f>
        <v>ITALY</v>
      </c>
    </row>
    <row r="336" spans="1:5">
      <c r="A336" s="10" t="s">
        <v>58</v>
      </c>
      <c r="B336" s="10">
        <v>2035</v>
      </c>
      <c r="C336" s="10" t="s">
        <v>282</v>
      </c>
      <c r="D336" s="10">
        <v>420</v>
      </c>
      <c r="E336" s="10" t="str">
        <f>_xlfn.XLOOKUP(A336,Country_MZ[MARKET_NODE],Country_MZ[COUNTRY_NAME])</f>
        <v>ITALY</v>
      </c>
    </row>
    <row r="337" spans="1:5">
      <c r="A337" s="10" t="s">
        <v>58</v>
      </c>
      <c r="B337" s="10">
        <v>2035</v>
      </c>
      <c r="C337" s="10" t="s">
        <v>283</v>
      </c>
      <c r="D337" s="10">
        <v>80</v>
      </c>
      <c r="E337" s="10" t="str">
        <f>_xlfn.XLOOKUP(A337,Country_MZ[MARKET_NODE],Country_MZ[COUNTRY_NAME])</f>
        <v>ITALY</v>
      </c>
    </row>
    <row r="338" spans="1:5">
      <c r="A338" s="10" t="s">
        <v>59</v>
      </c>
      <c r="B338" s="10">
        <v>2026</v>
      </c>
      <c r="C338" s="10" t="s">
        <v>283</v>
      </c>
      <c r="D338" s="10">
        <v>276</v>
      </c>
      <c r="E338" s="10" t="str">
        <f>_xlfn.XLOOKUP(A338,Country_MZ[MARKET_NODE],Country_MZ[COUNTRY_NAME])</f>
        <v>ITALY</v>
      </c>
    </row>
    <row r="339" spans="1:5">
      <c r="A339" s="10" t="s">
        <v>59</v>
      </c>
      <c r="B339" s="10">
        <v>2026</v>
      </c>
      <c r="C339" s="10" t="s">
        <v>282</v>
      </c>
      <c r="D339" s="10">
        <v>900</v>
      </c>
      <c r="E339" s="10" t="str">
        <f>_xlfn.XLOOKUP(A339,Country_MZ[MARKET_NODE],Country_MZ[COUNTRY_NAME])</f>
        <v>ITALY</v>
      </c>
    </row>
    <row r="340" spans="1:5">
      <c r="A340" s="10" t="s">
        <v>59</v>
      </c>
      <c r="B340" s="10">
        <v>2028</v>
      </c>
      <c r="C340" s="10" t="s">
        <v>282</v>
      </c>
      <c r="D340" s="10">
        <v>1010</v>
      </c>
      <c r="E340" s="10" t="str">
        <f>_xlfn.XLOOKUP(A340,Country_MZ[MARKET_NODE],Country_MZ[COUNTRY_NAME])</f>
        <v>ITALY</v>
      </c>
    </row>
    <row r="341" spans="1:5">
      <c r="A341" s="10" t="s">
        <v>59</v>
      </c>
      <c r="B341" s="10">
        <v>2028</v>
      </c>
      <c r="C341" s="10" t="s">
        <v>283</v>
      </c>
      <c r="D341" s="10">
        <v>276</v>
      </c>
      <c r="E341" s="10" t="str">
        <f>_xlfn.XLOOKUP(A341,Country_MZ[MARKET_NODE],Country_MZ[COUNTRY_NAME])</f>
        <v>ITALY</v>
      </c>
    </row>
    <row r="342" spans="1:5">
      <c r="A342" s="10" t="s">
        <v>59</v>
      </c>
      <c r="B342" s="10">
        <v>2030</v>
      </c>
      <c r="C342" s="10" t="s">
        <v>282</v>
      </c>
      <c r="D342" s="10">
        <v>1115</v>
      </c>
      <c r="E342" s="10" t="str">
        <f>_xlfn.XLOOKUP(A342,Country_MZ[MARKET_NODE],Country_MZ[COUNTRY_NAME])</f>
        <v>ITALY</v>
      </c>
    </row>
    <row r="343" spans="1:5">
      <c r="A343" s="10" t="s">
        <v>59</v>
      </c>
      <c r="B343" s="10">
        <v>2030</v>
      </c>
      <c r="C343" s="10" t="s">
        <v>283</v>
      </c>
      <c r="D343" s="10">
        <v>276</v>
      </c>
      <c r="E343" s="10" t="str">
        <f>_xlfn.XLOOKUP(A343,Country_MZ[MARKET_NODE],Country_MZ[COUNTRY_NAME])</f>
        <v>ITALY</v>
      </c>
    </row>
    <row r="344" spans="1:5">
      <c r="A344" s="10" t="s">
        <v>59</v>
      </c>
      <c r="B344" s="10">
        <v>2035</v>
      </c>
      <c r="C344" s="10" t="s">
        <v>282</v>
      </c>
      <c r="D344" s="10">
        <v>1115</v>
      </c>
      <c r="E344" s="10" t="str">
        <f>_xlfn.XLOOKUP(A344,Country_MZ[MARKET_NODE],Country_MZ[COUNTRY_NAME])</f>
        <v>ITALY</v>
      </c>
    </row>
    <row r="345" spans="1:5">
      <c r="A345" s="10" t="s">
        <v>59</v>
      </c>
      <c r="B345" s="10">
        <v>2035</v>
      </c>
      <c r="C345" s="10" t="s">
        <v>283</v>
      </c>
      <c r="D345" s="10">
        <v>276</v>
      </c>
      <c r="E345" s="10" t="str">
        <f>_xlfn.XLOOKUP(A345,Country_MZ[MARKET_NODE],Country_MZ[COUNTRY_NAME])</f>
        <v>ITALY</v>
      </c>
    </row>
    <row r="346" spans="1:5">
      <c r="A346" s="10" t="s">
        <v>60</v>
      </c>
      <c r="B346" s="10">
        <v>2026</v>
      </c>
      <c r="C346" s="10" t="s">
        <v>282</v>
      </c>
      <c r="D346" s="10">
        <v>350</v>
      </c>
      <c r="E346" s="10" t="str">
        <f>_xlfn.XLOOKUP(A346,Country_MZ[MARKET_NODE],Country_MZ[COUNTRY_NAME])</f>
        <v>ITALY</v>
      </c>
    </row>
    <row r="347" spans="1:5">
      <c r="A347" s="10" t="s">
        <v>60</v>
      </c>
      <c r="B347" s="10">
        <v>2026</v>
      </c>
      <c r="C347" s="10" t="s">
        <v>283</v>
      </c>
      <c r="D347" s="10">
        <v>43</v>
      </c>
      <c r="E347" s="10" t="str">
        <f>_xlfn.XLOOKUP(A347,Country_MZ[MARKET_NODE],Country_MZ[COUNTRY_NAME])</f>
        <v>ITALY</v>
      </c>
    </row>
    <row r="348" spans="1:5">
      <c r="A348" s="10" t="s">
        <v>60</v>
      </c>
      <c r="B348" s="10">
        <v>2028</v>
      </c>
      <c r="C348" s="10" t="s">
        <v>282</v>
      </c>
      <c r="D348" s="10">
        <v>390</v>
      </c>
      <c r="E348" s="10" t="str">
        <f>_xlfn.XLOOKUP(A348,Country_MZ[MARKET_NODE],Country_MZ[COUNTRY_NAME])</f>
        <v>ITALY</v>
      </c>
    </row>
    <row r="349" spans="1:5">
      <c r="A349" s="10" t="s">
        <v>60</v>
      </c>
      <c r="B349" s="10">
        <v>2028</v>
      </c>
      <c r="C349" s="10" t="s">
        <v>283</v>
      </c>
      <c r="D349" s="10">
        <v>43</v>
      </c>
      <c r="E349" s="10" t="str">
        <f>_xlfn.XLOOKUP(A349,Country_MZ[MARKET_NODE],Country_MZ[COUNTRY_NAME])</f>
        <v>ITALY</v>
      </c>
    </row>
    <row r="350" spans="1:5">
      <c r="A350" s="10" t="s">
        <v>60</v>
      </c>
      <c r="B350" s="10">
        <v>2030</v>
      </c>
      <c r="C350" s="10" t="s">
        <v>282</v>
      </c>
      <c r="D350" s="10">
        <v>420</v>
      </c>
      <c r="E350" s="10" t="str">
        <f>_xlfn.XLOOKUP(A350,Country_MZ[MARKET_NODE],Country_MZ[COUNTRY_NAME])</f>
        <v>ITALY</v>
      </c>
    </row>
    <row r="351" spans="1:5">
      <c r="A351" s="10" t="s">
        <v>60</v>
      </c>
      <c r="B351" s="10">
        <v>2030</v>
      </c>
      <c r="C351" s="10" t="s">
        <v>283</v>
      </c>
      <c r="D351" s="10">
        <v>43</v>
      </c>
      <c r="E351" s="10" t="str">
        <f>_xlfn.XLOOKUP(A351,Country_MZ[MARKET_NODE],Country_MZ[COUNTRY_NAME])</f>
        <v>ITALY</v>
      </c>
    </row>
    <row r="352" spans="1:5">
      <c r="A352" s="10" t="s">
        <v>60</v>
      </c>
      <c r="B352" s="10">
        <v>2035</v>
      </c>
      <c r="C352" s="10" t="s">
        <v>282</v>
      </c>
      <c r="D352" s="10">
        <v>425</v>
      </c>
      <c r="E352" s="10" t="str">
        <f>_xlfn.XLOOKUP(A352,Country_MZ[MARKET_NODE],Country_MZ[COUNTRY_NAME])</f>
        <v>ITALY</v>
      </c>
    </row>
    <row r="353" spans="1:5">
      <c r="A353" s="10" t="s">
        <v>60</v>
      </c>
      <c r="B353" s="10">
        <v>2035</v>
      </c>
      <c r="C353" s="10" t="s">
        <v>283</v>
      </c>
      <c r="D353" s="10">
        <v>43</v>
      </c>
      <c r="E353" s="10" t="str">
        <f>_xlfn.XLOOKUP(A353,Country_MZ[MARKET_NODE],Country_MZ[COUNTRY_NAME])</f>
        <v>ITALY</v>
      </c>
    </row>
    <row r="354" spans="1:5">
      <c r="A354" s="10" t="s">
        <v>61</v>
      </c>
      <c r="B354" s="10">
        <v>2026</v>
      </c>
      <c r="C354" s="10" t="s">
        <v>283</v>
      </c>
      <c r="D354" s="10">
        <v>16</v>
      </c>
      <c r="E354" s="10" t="str">
        <f>_xlfn.XLOOKUP(A354,Country_MZ[MARKET_NODE],Country_MZ[COUNTRY_NAME])</f>
        <v>ITALY</v>
      </c>
    </row>
    <row r="355" spans="1:5">
      <c r="A355" s="10" t="s">
        <v>61</v>
      </c>
      <c r="B355" s="10">
        <v>2026</v>
      </c>
      <c r="C355" s="10" t="s">
        <v>282</v>
      </c>
      <c r="D355" s="10">
        <v>280</v>
      </c>
      <c r="E355" s="10" t="str">
        <f>_xlfn.XLOOKUP(A355,Country_MZ[MARKET_NODE],Country_MZ[COUNTRY_NAME])</f>
        <v>ITALY</v>
      </c>
    </row>
    <row r="356" spans="1:5">
      <c r="A356" s="10" t="s">
        <v>61</v>
      </c>
      <c r="B356" s="10">
        <v>2028</v>
      </c>
      <c r="C356" s="10" t="s">
        <v>283</v>
      </c>
      <c r="D356" s="10">
        <v>16</v>
      </c>
      <c r="E356" s="10" t="str">
        <f>_xlfn.XLOOKUP(A356,Country_MZ[MARKET_NODE],Country_MZ[COUNTRY_NAME])</f>
        <v>ITALY</v>
      </c>
    </row>
    <row r="357" spans="1:5">
      <c r="A357" s="10" t="s">
        <v>61</v>
      </c>
      <c r="B357" s="10">
        <v>2028</v>
      </c>
      <c r="C357" s="10" t="s">
        <v>282</v>
      </c>
      <c r="D357" s="10">
        <v>280</v>
      </c>
      <c r="E357" s="10" t="str">
        <f>_xlfn.XLOOKUP(A357,Country_MZ[MARKET_NODE],Country_MZ[COUNTRY_NAME])</f>
        <v>ITALY</v>
      </c>
    </row>
    <row r="358" spans="1:5">
      <c r="A358" s="10" t="s">
        <v>61</v>
      </c>
      <c r="B358" s="10">
        <v>2030</v>
      </c>
      <c r="C358" s="10" t="s">
        <v>283</v>
      </c>
      <c r="D358" s="10">
        <v>16</v>
      </c>
      <c r="E358" s="10" t="str">
        <f>_xlfn.XLOOKUP(A358,Country_MZ[MARKET_NODE],Country_MZ[COUNTRY_NAME])</f>
        <v>ITALY</v>
      </c>
    </row>
    <row r="359" spans="1:5">
      <c r="A359" s="10" t="s">
        <v>61</v>
      </c>
      <c r="B359" s="10">
        <v>2030</v>
      </c>
      <c r="C359" s="10" t="s">
        <v>282</v>
      </c>
      <c r="D359" s="10">
        <v>285</v>
      </c>
      <c r="E359" s="10" t="str">
        <f>_xlfn.XLOOKUP(A359,Country_MZ[MARKET_NODE],Country_MZ[COUNTRY_NAME])</f>
        <v>ITALY</v>
      </c>
    </row>
    <row r="360" spans="1:5">
      <c r="A360" s="10" t="s">
        <v>61</v>
      </c>
      <c r="B360" s="10">
        <v>2035</v>
      </c>
      <c r="C360" s="10" t="s">
        <v>283</v>
      </c>
      <c r="D360" s="10">
        <v>16</v>
      </c>
      <c r="E360" s="10" t="str">
        <f>_xlfn.XLOOKUP(A360,Country_MZ[MARKET_NODE],Country_MZ[COUNTRY_NAME])</f>
        <v>ITALY</v>
      </c>
    </row>
    <row r="361" spans="1:5">
      <c r="A361" s="10" t="s">
        <v>61</v>
      </c>
      <c r="B361" s="10">
        <v>2035</v>
      </c>
      <c r="C361" s="10" t="s">
        <v>282</v>
      </c>
      <c r="D361" s="10">
        <v>285</v>
      </c>
      <c r="E361" s="10" t="str">
        <f>_xlfn.XLOOKUP(A361,Country_MZ[MARKET_NODE],Country_MZ[COUNTRY_NAME])</f>
        <v>ITALY</v>
      </c>
    </row>
    <row r="362" spans="1:5">
      <c r="A362" s="10" t="s">
        <v>62</v>
      </c>
      <c r="B362" s="10">
        <v>2026</v>
      </c>
      <c r="C362" s="10" t="s">
        <v>282</v>
      </c>
      <c r="D362" s="10">
        <v>1025</v>
      </c>
      <c r="E362" s="10" t="str">
        <f>_xlfn.XLOOKUP(A362,Country_MZ[MARKET_NODE],Country_MZ[COUNTRY_NAME])</f>
        <v>ITALY</v>
      </c>
    </row>
    <row r="363" spans="1:5">
      <c r="A363" s="10" t="s">
        <v>62</v>
      </c>
      <c r="B363" s="10">
        <v>2026</v>
      </c>
      <c r="C363" s="10" t="s">
        <v>283</v>
      </c>
      <c r="D363" s="10">
        <v>32</v>
      </c>
      <c r="E363" s="10" t="str">
        <f>_xlfn.XLOOKUP(A363,Country_MZ[MARKET_NODE],Country_MZ[COUNTRY_NAME])</f>
        <v>ITALY</v>
      </c>
    </row>
    <row r="364" spans="1:5">
      <c r="A364" s="10" t="s">
        <v>62</v>
      </c>
      <c r="B364" s="10">
        <v>2028</v>
      </c>
      <c r="C364" s="10" t="s">
        <v>282</v>
      </c>
      <c r="D364" s="10">
        <v>1040</v>
      </c>
      <c r="E364" s="10" t="str">
        <f>_xlfn.XLOOKUP(A364,Country_MZ[MARKET_NODE],Country_MZ[COUNTRY_NAME])</f>
        <v>ITALY</v>
      </c>
    </row>
    <row r="365" spans="1:5">
      <c r="A365" s="10" t="s">
        <v>62</v>
      </c>
      <c r="B365" s="10">
        <v>2028</v>
      </c>
      <c r="C365" s="10" t="s">
        <v>283</v>
      </c>
      <c r="D365" s="10">
        <v>32</v>
      </c>
      <c r="E365" s="10" t="str">
        <f>_xlfn.XLOOKUP(A365,Country_MZ[MARKET_NODE],Country_MZ[COUNTRY_NAME])</f>
        <v>ITALY</v>
      </c>
    </row>
    <row r="366" spans="1:5">
      <c r="A366" s="10" t="s">
        <v>62</v>
      </c>
      <c r="B366" s="10">
        <v>2030</v>
      </c>
      <c r="C366" s="10" t="s">
        <v>282</v>
      </c>
      <c r="D366" s="10">
        <v>1065</v>
      </c>
      <c r="E366" s="10" t="str">
        <f>_xlfn.XLOOKUP(A366,Country_MZ[MARKET_NODE],Country_MZ[COUNTRY_NAME])</f>
        <v>ITALY</v>
      </c>
    </row>
    <row r="367" spans="1:5">
      <c r="A367" s="10" t="s">
        <v>62</v>
      </c>
      <c r="B367" s="10">
        <v>2030</v>
      </c>
      <c r="C367" s="10" t="s">
        <v>283</v>
      </c>
      <c r="D367" s="10">
        <v>32</v>
      </c>
      <c r="E367" s="10" t="str">
        <f>_xlfn.XLOOKUP(A367,Country_MZ[MARKET_NODE],Country_MZ[COUNTRY_NAME])</f>
        <v>ITALY</v>
      </c>
    </row>
    <row r="368" spans="1:5">
      <c r="A368" s="10" t="s">
        <v>62</v>
      </c>
      <c r="B368" s="10">
        <v>2035</v>
      </c>
      <c r="C368" s="10" t="s">
        <v>282</v>
      </c>
      <c r="D368" s="10">
        <v>1040</v>
      </c>
      <c r="E368" s="10" t="str">
        <f>_xlfn.XLOOKUP(A368,Country_MZ[MARKET_NODE],Country_MZ[COUNTRY_NAME])</f>
        <v>ITALY</v>
      </c>
    </row>
    <row r="369" spans="1:5">
      <c r="A369" s="10" t="s">
        <v>62</v>
      </c>
      <c r="B369" s="10">
        <v>2035</v>
      </c>
      <c r="C369" s="10" t="s">
        <v>283</v>
      </c>
      <c r="D369" s="10">
        <v>32</v>
      </c>
      <c r="E369" s="10" t="str">
        <f>_xlfn.XLOOKUP(A369,Country_MZ[MARKET_NODE],Country_MZ[COUNTRY_NAME])</f>
        <v>ITALY</v>
      </c>
    </row>
    <row r="370" spans="1:5">
      <c r="A370" s="10" t="s">
        <v>63</v>
      </c>
      <c r="B370" s="10">
        <v>2026</v>
      </c>
      <c r="C370" s="10" t="s">
        <v>283</v>
      </c>
      <c r="D370" s="10">
        <v>14</v>
      </c>
      <c r="E370" s="10" t="str">
        <f>_xlfn.XLOOKUP(A370,Country_MZ[MARKET_NODE],Country_MZ[COUNTRY_NAME])</f>
        <v>LITHUANIA</v>
      </c>
    </row>
    <row r="371" spans="1:5">
      <c r="A371" s="10" t="s">
        <v>63</v>
      </c>
      <c r="B371" s="10">
        <v>2026</v>
      </c>
      <c r="C371" s="10" t="s">
        <v>282</v>
      </c>
      <c r="D371" s="10">
        <v>406</v>
      </c>
      <c r="E371" s="10" t="str">
        <f>_xlfn.XLOOKUP(A371,Country_MZ[MARKET_NODE],Country_MZ[COUNTRY_NAME])</f>
        <v>LITHUANIA</v>
      </c>
    </row>
    <row r="372" spans="1:5">
      <c r="A372" s="10" t="s">
        <v>63</v>
      </c>
      <c r="B372" s="10">
        <v>2027</v>
      </c>
      <c r="C372" s="10" t="s">
        <v>283</v>
      </c>
      <c r="D372" s="10">
        <v>15</v>
      </c>
      <c r="E372" s="10" t="str">
        <f>_xlfn.XLOOKUP(A372,Country_MZ[MARKET_NODE],Country_MZ[COUNTRY_NAME])</f>
        <v>LITHUANIA</v>
      </c>
    </row>
    <row r="373" spans="1:5">
      <c r="A373" s="10" t="s">
        <v>63</v>
      </c>
      <c r="B373" s="10">
        <v>2027</v>
      </c>
      <c r="C373" s="10" t="s">
        <v>282</v>
      </c>
      <c r="D373" s="10">
        <v>431</v>
      </c>
      <c r="E373" s="10" t="str">
        <f>_xlfn.XLOOKUP(A373,Country_MZ[MARKET_NODE],Country_MZ[COUNTRY_NAME])</f>
        <v>LITHUANIA</v>
      </c>
    </row>
    <row r="374" spans="1:5">
      <c r="A374" s="10" t="s">
        <v>63</v>
      </c>
      <c r="B374" s="10">
        <v>2028</v>
      </c>
      <c r="C374" s="10" t="s">
        <v>283</v>
      </c>
      <c r="D374" s="10">
        <v>16</v>
      </c>
      <c r="E374" s="10" t="str">
        <f>_xlfn.XLOOKUP(A374,Country_MZ[MARKET_NODE],Country_MZ[COUNTRY_NAME])</f>
        <v>LITHUANIA</v>
      </c>
    </row>
    <row r="375" spans="1:5">
      <c r="A375" s="10" t="s">
        <v>63</v>
      </c>
      <c r="B375" s="10">
        <v>2028</v>
      </c>
      <c r="C375" s="10" t="s">
        <v>282</v>
      </c>
      <c r="D375" s="10">
        <v>474</v>
      </c>
      <c r="E375" s="10" t="str">
        <f>_xlfn.XLOOKUP(A375,Country_MZ[MARKET_NODE],Country_MZ[COUNTRY_NAME])</f>
        <v>LITHUANIA</v>
      </c>
    </row>
    <row r="376" spans="1:5">
      <c r="A376" s="10" t="s">
        <v>63</v>
      </c>
      <c r="B376" s="10">
        <v>2029</v>
      </c>
      <c r="C376" s="10" t="s">
        <v>283</v>
      </c>
      <c r="D376" s="10">
        <v>19</v>
      </c>
      <c r="E376" s="10" t="str">
        <f>_xlfn.XLOOKUP(A376,Country_MZ[MARKET_NODE],Country_MZ[COUNTRY_NAME])</f>
        <v>LITHUANIA</v>
      </c>
    </row>
    <row r="377" spans="1:5">
      <c r="A377" s="10" t="s">
        <v>63</v>
      </c>
      <c r="B377" s="10">
        <v>2029</v>
      </c>
      <c r="C377" s="10" t="s">
        <v>282</v>
      </c>
      <c r="D377" s="10">
        <v>495</v>
      </c>
      <c r="E377" s="10" t="str">
        <f>_xlfn.XLOOKUP(A377,Country_MZ[MARKET_NODE],Country_MZ[COUNTRY_NAME])</f>
        <v>LITHUANIA</v>
      </c>
    </row>
    <row r="378" spans="1:5">
      <c r="A378" s="10" t="s">
        <v>63</v>
      </c>
      <c r="B378" s="10">
        <v>2030</v>
      </c>
      <c r="C378" s="10" t="s">
        <v>283</v>
      </c>
      <c r="D378" s="10">
        <v>19</v>
      </c>
      <c r="E378" s="10" t="str">
        <f>_xlfn.XLOOKUP(A378,Country_MZ[MARKET_NODE],Country_MZ[COUNTRY_NAME])</f>
        <v>LITHUANIA</v>
      </c>
    </row>
    <row r="379" spans="1:5">
      <c r="A379" s="10" t="s">
        <v>63</v>
      </c>
      <c r="B379" s="10">
        <v>2030</v>
      </c>
      <c r="C379" s="10" t="s">
        <v>282</v>
      </c>
      <c r="D379" s="10">
        <v>584</v>
      </c>
      <c r="E379" s="10" t="str">
        <f>_xlfn.XLOOKUP(A379,Country_MZ[MARKET_NODE],Country_MZ[COUNTRY_NAME])</f>
        <v>LITHUANIA</v>
      </c>
    </row>
    <row r="380" spans="1:5">
      <c r="A380" s="10" t="s">
        <v>63</v>
      </c>
      <c r="B380" s="10">
        <v>2031</v>
      </c>
      <c r="C380" s="10" t="s">
        <v>283</v>
      </c>
      <c r="D380" s="10">
        <v>22</v>
      </c>
      <c r="E380" s="10" t="str">
        <f>_xlfn.XLOOKUP(A380,Country_MZ[MARKET_NODE],Country_MZ[COUNTRY_NAME])</f>
        <v>LITHUANIA</v>
      </c>
    </row>
    <row r="381" spans="1:5">
      <c r="A381" s="10" t="s">
        <v>63</v>
      </c>
      <c r="B381" s="10">
        <v>2031</v>
      </c>
      <c r="C381" s="10" t="s">
        <v>282</v>
      </c>
      <c r="D381" s="10">
        <v>594</v>
      </c>
      <c r="E381" s="10" t="str">
        <f>_xlfn.XLOOKUP(A381,Country_MZ[MARKET_NODE],Country_MZ[COUNTRY_NAME])</f>
        <v>LITHUANIA</v>
      </c>
    </row>
    <row r="382" spans="1:5">
      <c r="A382" s="10" t="s">
        <v>63</v>
      </c>
      <c r="B382" s="10">
        <v>2032</v>
      </c>
      <c r="C382" s="10" t="s">
        <v>283</v>
      </c>
      <c r="D382" s="10">
        <v>23</v>
      </c>
      <c r="E382" s="10" t="str">
        <f>_xlfn.XLOOKUP(A382,Country_MZ[MARKET_NODE],Country_MZ[COUNTRY_NAME])</f>
        <v>LITHUANIA</v>
      </c>
    </row>
    <row r="383" spans="1:5">
      <c r="A383" s="10" t="s">
        <v>63</v>
      </c>
      <c r="B383" s="10">
        <v>2032</v>
      </c>
      <c r="C383" s="10" t="s">
        <v>282</v>
      </c>
      <c r="D383" s="10">
        <v>594</v>
      </c>
      <c r="E383" s="10" t="str">
        <f>_xlfn.XLOOKUP(A383,Country_MZ[MARKET_NODE],Country_MZ[COUNTRY_NAME])</f>
        <v>LITHUANIA</v>
      </c>
    </row>
    <row r="384" spans="1:5">
      <c r="A384" s="10" t="s">
        <v>63</v>
      </c>
      <c r="B384" s="10">
        <v>2033</v>
      </c>
      <c r="C384" s="10" t="s">
        <v>283</v>
      </c>
      <c r="D384" s="10">
        <v>23</v>
      </c>
      <c r="E384" s="10" t="str">
        <f>_xlfn.XLOOKUP(A384,Country_MZ[MARKET_NODE],Country_MZ[COUNTRY_NAME])</f>
        <v>LITHUANIA</v>
      </c>
    </row>
    <row r="385" spans="1:5">
      <c r="A385" s="10" t="s">
        <v>63</v>
      </c>
      <c r="B385" s="10">
        <v>2033</v>
      </c>
      <c r="C385" s="10" t="s">
        <v>282</v>
      </c>
      <c r="D385" s="10">
        <v>594</v>
      </c>
      <c r="E385" s="10" t="str">
        <f>_xlfn.XLOOKUP(A385,Country_MZ[MARKET_NODE],Country_MZ[COUNTRY_NAME])</f>
        <v>LITHUANIA</v>
      </c>
    </row>
    <row r="386" spans="1:5">
      <c r="A386" s="10" t="s">
        <v>63</v>
      </c>
      <c r="B386" s="10">
        <v>2034</v>
      </c>
      <c r="C386" s="10" t="s">
        <v>283</v>
      </c>
      <c r="D386" s="10">
        <v>23</v>
      </c>
      <c r="E386" s="10" t="str">
        <f>_xlfn.XLOOKUP(A386,Country_MZ[MARKET_NODE],Country_MZ[COUNTRY_NAME])</f>
        <v>LITHUANIA</v>
      </c>
    </row>
    <row r="387" spans="1:5">
      <c r="A387" s="10" t="s">
        <v>63</v>
      </c>
      <c r="B387" s="10">
        <v>2034</v>
      </c>
      <c r="C387" s="10" t="s">
        <v>282</v>
      </c>
      <c r="D387" s="10">
        <v>594</v>
      </c>
      <c r="E387" s="10" t="str">
        <f>_xlfn.XLOOKUP(A387,Country_MZ[MARKET_NODE],Country_MZ[COUNTRY_NAME])</f>
        <v>LITHUANIA</v>
      </c>
    </row>
    <row r="388" spans="1:5">
      <c r="A388" s="10" t="s">
        <v>63</v>
      </c>
      <c r="B388" s="10">
        <v>2035</v>
      </c>
      <c r="C388" s="10" t="s">
        <v>283</v>
      </c>
      <c r="D388" s="10">
        <v>23</v>
      </c>
      <c r="E388" s="10" t="str">
        <f>_xlfn.XLOOKUP(A388,Country_MZ[MARKET_NODE],Country_MZ[COUNTRY_NAME])</f>
        <v>LITHUANIA</v>
      </c>
    </row>
    <row r="389" spans="1:5">
      <c r="A389" s="10" t="s">
        <v>63</v>
      </c>
      <c r="B389" s="10">
        <v>2035</v>
      </c>
      <c r="C389" s="10" t="s">
        <v>282</v>
      </c>
      <c r="D389" s="10">
        <v>594</v>
      </c>
      <c r="E389" s="10" t="str">
        <f>_xlfn.XLOOKUP(A389,Country_MZ[MARKET_NODE],Country_MZ[COUNTRY_NAME])</f>
        <v>LITHUANIA</v>
      </c>
    </row>
    <row r="390" spans="1:5">
      <c r="A390" s="10" t="s">
        <v>69</v>
      </c>
      <c r="B390" s="10">
        <v>2026</v>
      </c>
      <c r="C390" s="10" t="s">
        <v>282</v>
      </c>
      <c r="D390" s="10">
        <v>180</v>
      </c>
      <c r="E390" s="10" t="str">
        <f>_xlfn.XLOOKUP(A390,Country_MZ[MARKET_NODE],Country_MZ[COUNTRY_NAME])</f>
        <v>REPUBLIC OF NORTH MACEDONIA</v>
      </c>
    </row>
    <row r="391" spans="1:5">
      <c r="A391" s="10" t="s">
        <v>69</v>
      </c>
      <c r="B391" s="10">
        <v>2026</v>
      </c>
      <c r="C391" s="10" t="s">
        <v>283</v>
      </c>
      <c r="D391" s="10">
        <v>8</v>
      </c>
      <c r="E391" s="10" t="str">
        <f>_xlfn.XLOOKUP(A391,Country_MZ[MARKET_NODE],Country_MZ[COUNTRY_NAME])</f>
        <v>REPUBLIC OF NORTH MACEDONIA</v>
      </c>
    </row>
    <row r="392" spans="1:5">
      <c r="A392" s="10" t="s">
        <v>69</v>
      </c>
      <c r="B392" s="10">
        <v>2027</v>
      </c>
      <c r="C392" s="10" t="s">
        <v>282</v>
      </c>
      <c r="D392" s="10">
        <v>180</v>
      </c>
      <c r="E392" s="10" t="str">
        <f>_xlfn.XLOOKUP(A392,Country_MZ[MARKET_NODE],Country_MZ[COUNTRY_NAME])</f>
        <v>REPUBLIC OF NORTH MACEDONIA</v>
      </c>
    </row>
    <row r="393" spans="1:5">
      <c r="A393" s="10" t="s">
        <v>69</v>
      </c>
      <c r="B393" s="10">
        <v>2027</v>
      </c>
      <c r="C393" s="10" t="s">
        <v>283</v>
      </c>
      <c r="D393" s="10">
        <v>8</v>
      </c>
      <c r="E393" s="10" t="str">
        <f>_xlfn.XLOOKUP(A393,Country_MZ[MARKET_NODE],Country_MZ[COUNTRY_NAME])</f>
        <v>REPUBLIC OF NORTH MACEDONIA</v>
      </c>
    </row>
    <row r="394" spans="1:5">
      <c r="A394" s="10" t="s">
        <v>69</v>
      </c>
      <c r="B394" s="10">
        <v>2028</v>
      </c>
      <c r="C394" s="10" t="s">
        <v>282</v>
      </c>
      <c r="D394" s="10">
        <v>180</v>
      </c>
      <c r="E394" s="10" t="str">
        <f>_xlfn.XLOOKUP(A394,Country_MZ[MARKET_NODE],Country_MZ[COUNTRY_NAME])</f>
        <v>REPUBLIC OF NORTH MACEDONIA</v>
      </c>
    </row>
    <row r="395" spans="1:5">
      <c r="A395" s="10" t="s">
        <v>69</v>
      </c>
      <c r="B395" s="10">
        <v>2028</v>
      </c>
      <c r="C395" s="10" t="s">
        <v>283</v>
      </c>
      <c r="D395" s="10">
        <v>8</v>
      </c>
      <c r="E395" s="10" t="str">
        <f>_xlfn.XLOOKUP(A395,Country_MZ[MARKET_NODE],Country_MZ[COUNTRY_NAME])</f>
        <v>REPUBLIC OF NORTH MACEDONIA</v>
      </c>
    </row>
    <row r="396" spans="1:5">
      <c r="A396" s="10" t="s">
        <v>69</v>
      </c>
      <c r="B396" s="10">
        <v>2029</v>
      </c>
      <c r="C396" s="10" t="s">
        <v>282</v>
      </c>
      <c r="D396" s="10">
        <v>180</v>
      </c>
      <c r="E396" s="10" t="str">
        <f>_xlfn.XLOOKUP(A396,Country_MZ[MARKET_NODE],Country_MZ[COUNTRY_NAME])</f>
        <v>REPUBLIC OF NORTH MACEDONIA</v>
      </c>
    </row>
    <row r="397" spans="1:5">
      <c r="A397" s="10" t="s">
        <v>69</v>
      </c>
      <c r="B397" s="10">
        <v>2029</v>
      </c>
      <c r="C397" s="10" t="s">
        <v>283</v>
      </c>
      <c r="D397" s="10">
        <v>8</v>
      </c>
      <c r="E397" s="10" t="str">
        <f>_xlfn.XLOOKUP(A397,Country_MZ[MARKET_NODE],Country_MZ[COUNTRY_NAME])</f>
        <v>REPUBLIC OF NORTH MACEDONIA</v>
      </c>
    </row>
    <row r="398" spans="1:5">
      <c r="A398" s="10" t="s">
        <v>69</v>
      </c>
      <c r="B398" s="10">
        <v>2030</v>
      </c>
      <c r="C398" s="10" t="s">
        <v>282</v>
      </c>
      <c r="D398" s="10">
        <v>180</v>
      </c>
      <c r="E398" s="10" t="str">
        <f>_xlfn.XLOOKUP(A398,Country_MZ[MARKET_NODE],Country_MZ[COUNTRY_NAME])</f>
        <v>REPUBLIC OF NORTH MACEDONIA</v>
      </c>
    </row>
    <row r="399" spans="1:5">
      <c r="A399" s="10" t="s">
        <v>69</v>
      </c>
      <c r="B399" s="10">
        <v>2030</v>
      </c>
      <c r="C399" s="10" t="s">
        <v>283</v>
      </c>
      <c r="D399" s="10">
        <v>8</v>
      </c>
      <c r="E399" s="10" t="str">
        <f>_xlfn.XLOOKUP(A399,Country_MZ[MARKET_NODE],Country_MZ[COUNTRY_NAME])</f>
        <v>REPUBLIC OF NORTH MACEDONIA</v>
      </c>
    </row>
    <row r="400" spans="1:5">
      <c r="A400" s="10" t="s">
        <v>69</v>
      </c>
      <c r="B400" s="10">
        <v>2031</v>
      </c>
      <c r="C400" s="10" t="s">
        <v>282</v>
      </c>
      <c r="D400" s="10">
        <v>180</v>
      </c>
      <c r="E400" s="10" t="str">
        <f>_xlfn.XLOOKUP(A400,Country_MZ[MARKET_NODE],Country_MZ[COUNTRY_NAME])</f>
        <v>REPUBLIC OF NORTH MACEDONIA</v>
      </c>
    </row>
    <row r="401" spans="1:5">
      <c r="A401" s="10" t="s">
        <v>69</v>
      </c>
      <c r="B401" s="10">
        <v>2031</v>
      </c>
      <c r="C401" s="10" t="s">
        <v>283</v>
      </c>
      <c r="D401" s="10">
        <v>8</v>
      </c>
      <c r="E401" s="10" t="str">
        <f>_xlfn.XLOOKUP(A401,Country_MZ[MARKET_NODE],Country_MZ[COUNTRY_NAME])</f>
        <v>REPUBLIC OF NORTH MACEDONIA</v>
      </c>
    </row>
    <row r="402" spans="1:5">
      <c r="A402" s="10" t="s">
        <v>69</v>
      </c>
      <c r="B402" s="10">
        <v>2032</v>
      </c>
      <c r="C402" s="10" t="s">
        <v>282</v>
      </c>
      <c r="D402" s="10">
        <v>180</v>
      </c>
      <c r="E402" s="10" t="str">
        <f>_xlfn.XLOOKUP(A402,Country_MZ[MARKET_NODE],Country_MZ[COUNTRY_NAME])</f>
        <v>REPUBLIC OF NORTH MACEDONIA</v>
      </c>
    </row>
    <row r="403" spans="1:5">
      <c r="A403" s="10" t="s">
        <v>69</v>
      </c>
      <c r="B403" s="10">
        <v>2032</v>
      </c>
      <c r="C403" s="10" t="s">
        <v>283</v>
      </c>
      <c r="D403" s="10">
        <v>8</v>
      </c>
      <c r="E403" s="10" t="str">
        <f>_xlfn.XLOOKUP(A403,Country_MZ[MARKET_NODE],Country_MZ[COUNTRY_NAME])</f>
        <v>REPUBLIC OF NORTH MACEDONIA</v>
      </c>
    </row>
    <row r="404" spans="1:5">
      <c r="A404" s="10" t="s">
        <v>69</v>
      </c>
      <c r="B404" s="10">
        <v>2033</v>
      </c>
      <c r="C404" s="10" t="s">
        <v>282</v>
      </c>
      <c r="D404" s="10">
        <v>180</v>
      </c>
      <c r="E404" s="10" t="str">
        <f>_xlfn.XLOOKUP(A404,Country_MZ[MARKET_NODE],Country_MZ[COUNTRY_NAME])</f>
        <v>REPUBLIC OF NORTH MACEDONIA</v>
      </c>
    </row>
    <row r="405" spans="1:5">
      <c r="A405" s="10" t="s">
        <v>69</v>
      </c>
      <c r="B405" s="10">
        <v>2033</v>
      </c>
      <c r="C405" s="10" t="s">
        <v>283</v>
      </c>
      <c r="D405" s="10">
        <v>8</v>
      </c>
      <c r="E405" s="10" t="str">
        <f>_xlfn.XLOOKUP(A405,Country_MZ[MARKET_NODE],Country_MZ[COUNTRY_NAME])</f>
        <v>REPUBLIC OF NORTH MACEDONIA</v>
      </c>
    </row>
    <row r="406" spans="1:5">
      <c r="A406" s="10" t="s">
        <v>69</v>
      </c>
      <c r="B406" s="10">
        <v>2034</v>
      </c>
      <c r="C406" s="10" t="s">
        <v>282</v>
      </c>
      <c r="D406" s="10">
        <v>180</v>
      </c>
      <c r="E406" s="10" t="str">
        <f>_xlfn.XLOOKUP(A406,Country_MZ[MARKET_NODE],Country_MZ[COUNTRY_NAME])</f>
        <v>REPUBLIC OF NORTH MACEDONIA</v>
      </c>
    </row>
    <row r="407" spans="1:5">
      <c r="A407" s="10" t="s">
        <v>69</v>
      </c>
      <c r="B407" s="10">
        <v>2034</v>
      </c>
      <c r="C407" s="10" t="s">
        <v>283</v>
      </c>
      <c r="D407" s="10">
        <v>8</v>
      </c>
      <c r="E407" s="10" t="str">
        <f>_xlfn.XLOOKUP(A407,Country_MZ[MARKET_NODE],Country_MZ[COUNTRY_NAME])</f>
        <v>REPUBLIC OF NORTH MACEDONIA</v>
      </c>
    </row>
    <row r="408" spans="1:5">
      <c r="A408" s="10" t="s">
        <v>69</v>
      </c>
      <c r="B408" s="10">
        <v>2035</v>
      </c>
      <c r="C408" s="10" t="s">
        <v>282</v>
      </c>
      <c r="D408" s="10">
        <v>180</v>
      </c>
      <c r="E408" s="10" t="str">
        <f>_xlfn.XLOOKUP(A408,Country_MZ[MARKET_NODE],Country_MZ[COUNTRY_NAME])</f>
        <v>REPUBLIC OF NORTH MACEDONIA</v>
      </c>
    </row>
    <row r="409" spans="1:5">
      <c r="A409" s="10" t="s">
        <v>69</v>
      </c>
      <c r="B409" s="10">
        <v>2035</v>
      </c>
      <c r="C409" s="10" t="s">
        <v>283</v>
      </c>
      <c r="D409" s="10">
        <v>8</v>
      </c>
      <c r="E409" s="10" t="str">
        <f>_xlfn.XLOOKUP(A409,Country_MZ[MARKET_NODE],Country_MZ[COUNTRY_NAME])</f>
        <v>REPUBLIC OF NORTH MACEDONIA</v>
      </c>
    </row>
    <row r="410" spans="1:5">
      <c r="A410" s="10" t="s">
        <v>70</v>
      </c>
      <c r="B410" s="10">
        <v>2026</v>
      </c>
      <c r="C410" s="10" t="s">
        <v>283</v>
      </c>
      <c r="D410" s="10">
        <v>9.5</v>
      </c>
      <c r="E410" s="10" t="str">
        <f>_xlfn.XLOOKUP(A410,Country_MZ[MARKET_NODE],Country_MZ[COUNTRY_NAME])</f>
        <v>MALTA</v>
      </c>
    </row>
    <row r="411" spans="1:5">
      <c r="A411" s="10" t="s">
        <v>70</v>
      </c>
      <c r="B411" s="10">
        <v>2027</v>
      </c>
      <c r="C411" s="10" t="s">
        <v>283</v>
      </c>
      <c r="D411" s="10">
        <v>9.5</v>
      </c>
      <c r="E411" s="10" t="str">
        <f>_xlfn.XLOOKUP(A411,Country_MZ[MARKET_NODE],Country_MZ[COUNTRY_NAME])</f>
        <v>MALTA</v>
      </c>
    </row>
    <row r="412" spans="1:5">
      <c r="A412" s="10" t="s">
        <v>70</v>
      </c>
      <c r="B412" s="10">
        <v>2028</v>
      </c>
      <c r="C412" s="10" t="s">
        <v>283</v>
      </c>
      <c r="D412" s="10">
        <v>9.5</v>
      </c>
      <c r="E412" s="10" t="str">
        <f>_xlfn.XLOOKUP(A412,Country_MZ[MARKET_NODE],Country_MZ[COUNTRY_NAME])</f>
        <v>MALTA</v>
      </c>
    </row>
    <row r="413" spans="1:5">
      <c r="A413" s="10" t="s">
        <v>70</v>
      </c>
      <c r="B413" s="10">
        <v>2029</v>
      </c>
      <c r="C413" s="10" t="s">
        <v>283</v>
      </c>
      <c r="D413" s="10">
        <v>9.5</v>
      </c>
      <c r="E413" s="10" t="str">
        <f>_xlfn.XLOOKUP(A413,Country_MZ[MARKET_NODE],Country_MZ[COUNTRY_NAME])</f>
        <v>MALTA</v>
      </c>
    </row>
    <row r="414" spans="1:5">
      <c r="A414" s="10" t="s">
        <v>70</v>
      </c>
      <c r="B414" s="10">
        <v>2030</v>
      </c>
      <c r="C414" s="10" t="s">
        <v>283</v>
      </c>
      <c r="D414" s="10">
        <v>9.5</v>
      </c>
      <c r="E414" s="10" t="str">
        <f>_xlfn.XLOOKUP(A414,Country_MZ[MARKET_NODE],Country_MZ[COUNTRY_NAME])</f>
        <v>MALTA</v>
      </c>
    </row>
    <row r="415" spans="1:5">
      <c r="A415" s="10" t="s">
        <v>70</v>
      </c>
      <c r="B415" s="10">
        <v>2031</v>
      </c>
      <c r="C415" s="10" t="s">
        <v>283</v>
      </c>
      <c r="D415" s="10">
        <v>9.5</v>
      </c>
      <c r="E415" s="10" t="str">
        <f>_xlfn.XLOOKUP(A415,Country_MZ[MARKET_NODE],Country_MZ[COUNTRY_NAME])</f>
        <v>MALTA</v>
      </c>
    </row>
    <row r="416" spans="1:5">
      <c r="A416" s="10" t="s">
        <v>70</v>
      </c>
      <c r="B416" s="10">
        <v>2032</v>
      </c>
      <c r="C416" s="10" t="s">
        <v>283</v>
      </c>
      <c r="D416" s="10">
        <v>9.5</v>
      </c>
      <c r="E416" s="10" t="str">
        <f>_xlfn.XLOOKUP(A416,Country_MZ[MARKET_NODE],Country_MZ[COUNTRY_NAME])</f>
        <v>MALTA</v>
      </c>
    </row>
    <row r="417" spans="1:5">
      <c r="A417" s="10" t="s">
        <v>70</v>
      </c>
      <c r="B417" s="10">
        <v>2033</v>
      </c>
      <c r="C417" s="10" t="s">
        <v>283</v>
      </c>
      <c r="D417" s="10">
        <v>9.5</v>
      </c>
      <c r="E417" s="10" t="str">
        <f>_xlfn.XLOOKUP(A417,Country_MZ[MARKET_NODE],Country_MZ[COUNTRY_NAME])</f>
        <v>MALTA</v>
      </c>
    </row>
    <row r="418" spans="1:5">
      <c r="A418" s="10" t="s">
        <v>70</v>
      </c>
      <c r="B418" s="10">
        <v>2034</v>
      </c>
      <c r="C418" s="10" t="s">
        <v>283</v>
      </c>
      <c r="D418" s="10">
        <v>9.5</v>
      </c>
      <c r="E418" s="10" t="str">
        <f>_xlfn.XLOOKUP(A418,Country_MZ[MARKET_NODE],Country_MZ[COUNTRY_NAME])</f>
        <v>MALTA</v>
      </c>
    </row>
    <row r="419" spans="1:5">
      <c r="A419" s="10" t="s">
        <v>70</v>
      </c>
      <c r="B419" s="10">
        <v>2035</v>
      </c>
      <c r="C419" s="10" t="s">
        <v>283</v>
      </c>
      <c r="D419" s="10">
        <v>9.5</v>
      </c>
      <c r="E419" s="10" t="str">
        <f>_xlfn.XLOOKUP(A419,Country_MZ[MARKET_NODE],Country_MZ[COUNTRY_NAME])</f>
        <v>MALTA</v>
      </c>
    </row>
    <row r="420" spans="1:5">
      <c r="A420" s="10" t="s">
        <v>71</v>
      </c>
      <c r="B420" s="10">
        <v>2026</v>
      </c>
      <c r="C420" s="10" t="s">
        <v>283</v>
      </c>
      <c r="D420" s="10">
        <v>116</v>
      </c>
      <c r="E420" s="10" t="str">
        <f>_xlfn.XLOOKUP(A420,Country_MZ[MARKET_NODE],Country_MZ[COUNTRY_NAME])</f>
        <v>NETHERLANDS</v>
      </c>
    </row>
    <row r="421" spans="1:5">
      <c r="A421" s="10" t="s">
        <v>71</v>
      </c>
      <c r="B421" s="10">
        <v>2026</v>
      </c>
      <c r="C421" s="10" t="s">
        <v>282</v>
      </c>
      <c r="D421" s="10">
        <v>1650</v>
      </c>
      <c r="E421" s="10" t="str">
        <f>_xlfn.XLOOKUP(A421,Country_MZ[MARKET_NODE],Country_MZ[COUNTRY_NAME])</f>
        <v>NETHERLANDS</v>
      </c>
    </row>
    <row r="422" spans="1:5">
      <c r="A422" s="10" t="s">
        <v>71</v>
      </c>
      <c r="B422" s="10">
        <v>2027</v>
      </c>
      <c r="C422" s="10" t="s">
        <v>283</v>
      </c>
      <c r="D422" s="10">
        <v>116</v>
      </c>
      <c r="E422" s="10" t="str">
        <f>_xlfn.XLOOKUP(A422,Country_MZ[MARKET_NODE],Country_MZ[COUNTRY_NAME])</f>
        <v>NETHERLANDS</v>
      </c>
    </row>
    <row r="423" spans="1:5">
      <c r="A423" s="10" t="s">
        <v>71</v>
      </c>
      <c r="B423" s="10">
        <v>2027</v>
      </c>
      <c r="C423" s="10" t="s">
        <v>282</v>
      </c>
      <c r="D423" s="10">
        <v>1737.5</v>
      </c>
      <c r="E423" s="10" t="str">
        <f>_xlfn.XLOOKUP(A423,Country_MZ[MARKET_NODE],Country_MZ[COUNTRY_NAME])</f>
        <v>NETHERLANDS</v>
      </c>
    </row>
    <row r="424" spans="1:5">
      <c r="A424" s="10" t="s">
        <v>71</v>
      </c>
      <c r="B424" s="10">
        <v>2028</v>
      </c>
      <c r="C424" s="10" t="s">
        <v>283</v>
      </c>
      <c r="D424" s="10">
        <v>116</v>
      </c>
      <c r="E424" s="10" t="str">
        <f>_xlfn.XLOOKUP(A424,Country_MZ[MARKET_NODE],Country_MZ[COUNTRY_NAME])</f>
        <v>NETHERLANDS</v>
      </c>
    </row>
    <row r="425" spans="1:5">
      <c r="A425" s="10" t="s">
        <v>71</v>
      </c>
      <c r="B425" s="10">
        <v>2028</v>
      </c>
      <c r="C425" s="10" t="s">
        <v>282</v>
      </c>
      <c r="D425" s="10">
        <v>1825</v>
      </c>
      <c r="E425" s="10" t="str">
        <f>_xlfn.XLOOKUP(A425,Country_MZ[MARKET_NODE],Country_MZ[COUNTRY_NAME])</f>
        <v>NETHERLANDS</v>
      </c>
    </row>
    <row r="426" spans="1:5">
      <c r="A426" s="10" t="s">
        <v>71</v>
      </c>
      <c r="B426" s="10">
        <v>2029</v>
      </c>
      <c r="C426" s="10" t="s">
        <v>283</v>
      </c>
      <c r="D426" s="10">
        <v>116</v>
      </c>
      <c r="E426" s="10" t="str">
        <f>_xlfn.XLOOKUP(A426,Country_MZ[MARKET_NODE],Country_MZ[COUNTRY_NAME])</f>
        <v>NETHERLANDS</v>
      </c>
    </row>
    <row r="427" spans="1:5">
      <c r="A427" s="10" t="s">
        <v>71</v>
      </c>
      <c r="B427" s="10">
        <v>2029</v>
      </c>
      <c r="C427" s="10" t="s">
        <v>282</v>
      </c>
      <c r="D427" s="10">
        <v>1912.5</v>
      </c>
      <c r="E427" s="10" t="str">
        <f>_xlfn.XLOOKUP(A427,Country_MZ[MARKET_NODE],Country_MZ[COUNTRY_NAME])</f>
        <v>NETHERLANDS</v>
      </c>
    </row>
    <row r="428" spans="1:5">
      <c r="A428" s="10" t="s">
        <v>71</v>
      </c>
      <c r="B428" s="10">
        <v>2030</v>
      </c>
      <c r="C428" s="10" t="s">
        <v>283</v>
      </c>
      <c r="D428" s="10">
        <v>116</v>
      </c>
      <c r="E428" s="10" t="str">
        <f>_xlfn.XLOOKUP(A428,Country_MZ[MARKET_NODE],Country_MZ[COUNTRY_NAME])</f>
        <v>NETHERLANDS</v>
      </c>
    </row>
    <row r="429" spans="1:5">
      <c r="A429" s="10" t="s">
        <v>71</v>
      </c>
      <c r="B429" s="10">
        <v>2030</v>
      </c>
      <c r="C429" s="10" t="s">
        <v>282</v>
      </c>
      <c r="D429" s="10">
        <v>2000</v>
      </c>
      <c r="E429" s="10" t="str">
        <f>_xlfn.XLOOKUP(A429,Country_MZ[MARKET_NODE],Country_MZ[COUNTRY_NAME])</f>
        <v>NETHERLANDS</v>
      </c>
    </row>
    <row r="430" spans="1:5">
      <c r="A430" s="10" t="s">
        <v>71</v>
      </c>
      <c r="B430" s="10">
        <v>2031</v>
      </c>
      <c r="C430" s="10" t="s">
        <v>283</v>
      </c>
      <c r="D430" s="10">
        <v>116</v>
      </c>
      <c r="E430" s="10" t="str">
        <f>_xlfn.XLOOKUP(A430,Country_MZ[MARKET_NODE],Country_MZ[COUNTRY_NAME])</f>
        <v>NETHERLANDS</v>
      </c>
    </row>
    <row r="431" spans="1:5">
      <c r="A431" s="10" t="s">
        <v>71</v>
      </c>
      <c r="B431" s="10">
        <v>2031</v>
      </c>
      <c r="C431" s="10" t="s">
        <v>282</v>
      </c>
      <c r="D431" s="10">
        <v>2000</v>
      </c>
      <c r="E431" s="10" t="str">
        <f>_xlfn.XLOOKUP(A431,Country_MZ[MARKET_NODE],Country_MZ[COUNTRY_NAME])</f>
        <v>NETHERLANDS</v>
      </c>
    </row>
    <row r="432" spans="1:5">
      <c r="A432" s="10" t="s">
        <v>71</v>
      </c>
      <c r="B432" s="10">
        <v>2032</v>
      </c>
      <c r="C432" s="10" t="s">
        <v>283</v>
      </c>
      <c r="D432" s="10">
        <v>116</v>
      </c>
      <c r="E432" s="10" t="str">
        <f>_xlfn.XLOOKUP(A432,Country_MZ[MARKET_NODE],Country_MZ[COUNTRY_NAME])</f>
        <v>NETHERLANDS</v>
      </c>
    </row>
    <row r="433" spans="1:5">
      <c r="A433" s="10" t="s">
        <v>71</v>
      </c>
      <c r="B433" s="10">
        <v>2032</v>
      </c>
      <c r="C433" s="10" t="s">
        <v>282</v>
      </c>
      <c r="D433" s="10">
        <v>2000</v>
      </c>
      <c r="E433" s="10" t="str">
        <f>_xlfn.XLOOKUP(A433,Country_MZ[MARKET_NODE],Country_MZ[COUNTRY_NAME])</f>
        <v>NETHERLANDS</v>
      </c>
    </row>
    <row r="434" spans="1:5">
      <c r="A434" s="10" t="s">
        <v>71</v>
      </c>
      <c r="B434" s="10">
        <v>2033</v>
      </c>
      <c r="C434" s="10" t="s">
        <v>283</v>
      </c>
      <c r="D434" s="10">
        <v>116</v>
      </c>
      <c r="E434" s="10" t="str">
        <f>_xlfn.XLOOKUP(A434,Country_MZ[MARKET_NODE],Country_MZ[COUNTRY_NAME])</f>
        <v>NETHERLANDS</v>
      </c>
    </row>
    <row r="435" spans="1:5">
      <c r="A435" s="10" t="s">
        <v>71</v>
      </c>
      <c r="B435" s="10">
        <v>2033</v>
      </c>
      <c r="C435" s="10" t="s">
        <v>282</v>
      </c>
      <c r="D435" s="10">
        <v>2000</v>
      </c>
      <c r="E435" s="10" t="str">
        <f>_xlfn.XLOOKUP(A435,Country_MZ[MARKET_NODE],Country_MZ[COUNTRY_NAME])</f>
        <v>NETHERLANDS</v>
      </c>
    </row>
    <row r="436" spans="1:5">
      <c r="A436" s="10" t="s">
        <v>71</v>
      </c>
      <c r="B436" s="10">
        <v>2034</v>
      </c>
      <c r="C436" s="10" t="s">
        <v>283</v>
      </c>
      <c r="D436" s="10">
        <v>116</v>
      </c>
      <c r="E436" s="10" t="str">
        <f>_xlfn.XLOOKUP(A436,Country_MZ[MARKET_NODE],Country_MZ[COUNTRY_NAME])</f>
        <v>NETHERLANDS</v>
      </c>
    </row>
    <row r="437" spans="1:5">
      <c r="A437" s="10" t="s">
        <v>71</v>
      </c>
      <c r="B437" s="10">
        <v>2034</v>
      </c>
      <c r="C437" s="10" t="s">
        <v>282</v>
      </c>
      <c r="D437" s="10">
        <v>2000</v>
      </c>
      <c r="E437" s="10" t="str">
        <f>_xlfn.XLOOKUP(A437,Country_MZ[MARKET_NODE],Country_MZ[COUNTRY_NAME])</f>
        <v>NETHERLANDS</v>
      </c>
    </row>
    <row r="438" spans="1:5">
      <c r="A438" s="10" t="s">
        <v>71</v>
      </c>
      <c r="B438" s="10">
        <v>2035</v>
      </c>
      <c r="C438" s="10" t="s">
        <v>283</v>
      </c>
      <c r="D438" s="10">
        <v>116</v>
      </c>
      <c r="E438" s="10" t="str">
        <f>_xlfn.XLOOKUP(A438,Country_MZ[MARKET_NODE],Country_MZ[COUNTRY_NAME])</f>
        <v>NETHERLANDS</v>
      </c>
    </row>
    <row r="439" spans="1:5">
      <c r="A439" s="10" t="s">
        <v>71</v>
      </c>
      <c r="B439" s="10">
        <v>2035</v>
      </c>
      <c r="C439" s="10" t="s">
        <v>282</v>
      </c>
      <c r="D439" s="10">
        <v>2000</v>
      </c>
      <c r="E439" s="10" t="str">
        <f>_xlfn.XLOOKUP(A439,Country_MZ[MARKET_NODE],Country_MZ[COUNTRY_NAME])</f>
        <v>NETHERLANDS</v>
      </c>
    </row>
    <row r="440" spans="1:5">
      <c r="A440" s="10" t="s">
        <v>74</v>
      </c>
      <c r="B440" s="10">
        <v>2026</v>
      </c>
      <c r="C440" s="10" t="s">
        <v>282</v>
      </c>
      <c r="D440" s="10">
        <v>100</v>
      </c>
      <c r="E440" s="10" t="str">
        <f>_xlfn.XLOOKUP(A440,Country_MZ[MARKET_NODE],Country_MZ[COUNTRY_NAME])</f>
        <v>NORWAY</v>
      </c>
    </row>
    <row r="441" spans="1:5">
      <c r="A441" s="10" t="s">
        <v>74</v>
      </c>
      <c r="B441" s="10">
        <v>2026</v>
      </c>
      <c r="C441" s="10" t="s">
        <v>283</v>
      </c>
      <c r="D441" s="10">
        <v>50</v>
      </c>
      <c r="E441" s="10" t="str">
        <f>_xlfn.XLOOKUP(A441,Country_MZ[MARKET_NODE],Country_MZ[COUNTRY_NAME])</f>
        <v>NORWAY</v>
      </c>
    </row>
    <row r="442" spans="1:5">
      <c r="A442" s="10" t="s">
        <v>74</v>
      </c>
      <c r="B442" s="10">
        <v>2027</v>
      </c>
      <c r="C442" s="10" t="s">
        <v>282</v>
      </c>
      <c r="D442" s="10">
        <v>100</v>
      </c>
      <c r="E442" s="10" t="str">
        <f>_xlfn.XLOOKUP(A442,Country_MZ[MARKET_NODE],Country_MZ[COUNTRY_NAME])</f>
        <v>NORWAY</v>
      </c>
    </row>
    <row r="443" spans="1:5">
      <c r="A443" s="10" t="s">
        <v>74</v>
      </c>
      <c r="B443" s="10">
        <v>2027</v>
      </c>
      <c r="C443" s="10" t="s">
        <v>283</v>
      </c>
      <c r="D443" s="10">
        <v>50</v>
      </c>
      <c r="E443" s="10" t="str">
        <f>_xlfn.XLOOKUP(A443,Country_MZ[MARKET_NODE],Country_MZ[COUNTRY_NAME])</f>
        <v>NORWAY</v>
      </c>
    </row>
    <row r="444" spans="1:5">
      <c r="A444" s="10" t="s">
        <v>74</v>
      </c>
      <c r="B444" s="10">
        <v>2028</v>
      </c>
      <c r="C444" s="10" t="s">
        <v>282</v>
      </c>
      <c r="D444" s="10">
        <v>100</v>
      </c>
      <c r="E444" s="10" t="str">
        <f>_xlfn.XLOOKUP(A444,Country_MZ[MARKET_NODE],Country_MZ[COUNTRY_NAME])</f>
        <v>NORWAY</v>
      </c>
    </row>
    <row r="445" spans="1:5">
      <c r="A445" s="10" t="s">
        <v>74</v>
      </c>
      <c r="B445" s="10">
        <v>2028</v>
      </c>
      <c r="C445" s="10" t="s">
        <v>283</v>
      </c>
      <c r="D445" s="10">
        <v>50</v>
      </c>
      <c r="E445" s="10" t="str">
        <f>_xlfn.XLOOKUP(A445,Country_MZ[MARKET_NODE],Country_MZ[COUNTRY_NAME])</f>
        <v>NORWAY</v>
      </c>
    </row>
    <row r="446" spans="1:5">
      <c r="A446" s="10" t="s">
        <v>74</v>
      </c>
      <c r="B446" s="10">
        <v>2029</v>
      </c>
      <c r="C446" s="10" t="s">
        <v>282</v>
      </c>
      <c r="D446" s="10">
        <v>100</v>
      </c>
      <c r="E446" s="10" t="str">
        <f>_xlfn.XLOOKUP(A446,Country_MZ[MARKET_NODE],Country_MZ[COUNTRY_NAME])</f>
        <v>NORWAY</v>
      </c>
    </row>
    <row r="447" spans="1:5">
      <c r="A447" s="10" t="s">
        <v>74</v>
      </c>
      <c r="B447" s="10">
        <v>2029</v>
      </c>
      <c r="C447" s="10" t="s">
        <v>283</v>
      </c>
      <c r="D447" s="10">
        <v>50</v>
      </c>
      <c r="E447" s="10" t="str">
        <f>_xlfn.XLOOKUP(A447,Country_MZ[MARKET_NODE],Country_MZ[COUNTRY_NAME])</f>
        <v>NORWAY</v>
      </c>
    </row>
    <row r="448" spans="1:5">
      <c r="A448" s="10" t="s">
        <v>74</v>
      </c>
      <c r="B448" s="10">
        <v>2030</v>
      </c>
      <c r="C448" s="10" t="s">
        <v>282</v>
      </c>
      <c r="D448" s="10">
        <v>100</v>
      </c>
      <c r="E448" s="10" t="str">
        <f>_xlfn.XLOOKUP(A448,Country_MZ[MARKET_NODE],Country_MZ[COUNTRY_NAME])</f>
        <v>NORWAY</v>
      </c>
    </row>
    <row r="449" spans="1:5">
      <c r="A449" s="10" t="s">
        <v>74</v>
      </c>
      <c r="B449" s="10">
        <v>2030</v>
      </c>
      <c r="C449" s="10" t="s">
        <v>283</v>
      </c>
      <c r="D449" s="10">
        <v>50</v>
      </c>
      <c r="E449" s="10" t="str">
        <f>_xlfn.XLOOKUP(A449,Country_MZ[MARKET_NODE],Country_MZ[COUNTRY_NAME])</f>
        <v>NORWAY</v>
      </c>
    </row>
    <row r="450" spans="1:5">
      <c r="A450" s="10" t="s">
        <v>74</v>
      </c>
      <c r="B450" s="10">
        <v>2031</v>
      </c>
      <c r="C450" s="10" t="s">
        <v>282</v>
      </c>
      <c r="D450" s="10">
        <v>100</v>
      </c>
      <c r="E450" s="10" t="str">
        <f>_xlfn.XLOOKUP(A450,Country_MZ[MARKET_NODE],Country_MZ[COUNTRY_NAME])</f>
        <v>NORWAY</v>
      </c>
    </row>
    <row r="451" spans="1:5">
      <c r="A451" s="10" t="s">
        <v>74</v>
      </c>
      <c r="B451" s="10">
        <v>2031</v>
      </c>
      <c r="C451" s="10" t="s">
        <v>283</v>
      </c>
      <c r="D451" s="10">
        <v>50</v>
      </c>
      <c r="E451" s="10" t="str">
        <f>_xlfn.XLOOKUP(A451,Country_MZ[MARKET_NODE],Country_MZ[COUNTRY_NAME])</f>
        <v>NORWAY</v>
      </c>
    </row>
    <row r="452" spans="1:5">
      <c r="A452" s="10" t="s">
        <v>74</v>
      </c>
      <c r="B452" s="10">
        <v>2032</v>
      </c>
      <c r="C452" s="10" t="s">
        <v>282</v>
      </c>
      <c r="D452" s="10">
        <v>100</v>
      </c>
      <c r="E452" s="10" t="str">
        <f>_xlfn.XLOOKUP(A452,Country_MZ[MARKET_NODE],Country_MZ[COUNTRY_NAME])</f>
        <v>NORWAY</v>
      </c>
    </row>
    <row r="453" spans="1:5">
      <c r="A453" s="10" t="s">
        <v>74</v>
      </c>
      <c r="B453" s="10">
        <v>2032</v>
      </c>
      <c r="C453" s="10" t="s">
        <v>283</v>
      </c>
      <c r="D453" s="10">
        <v>50</v>
      </c>
      <c r="E453" s="10" t="str">
        <f>_xlfn.XLOOKUP(A453,Country_MZ[MARKET_NODE],Country_MZ[COUNTRY_NAME])</f>
        <v>NORWAY</v>
      </c>
    </row>
    <row r="454" spans="1:5">
      <c r="A454" s="10" t="s">
        <v>74</v>
      </c>
      <c r="B454" s="10">
        <v>2033</v>
      </c>
      <c r="C454" s="10" t="s">
        <v>282</v>
      </c>
      <c r="D454" s="10">
        <v>100</v>
      </c>
      <c r="E454" s="10" t="str">
        <f>_xlfn.XLOOKUP(A454,Country_MZ[MARKET_NODE],Country_MZ[COUNTRY_NAME])</f>
        <v>NORWAY</v>
      </c>
    </row>
    <row r="455" spans="1:5">
      <c r="A455" s="10" t="s">
        <v>74</v>
      </c>
      <c r="B455" s="10">
        <v>2033</v>
      </c>
      <c r="C455" s="10" t="s">
        <v>283</v>
      </c>
      <c r="D455" s="10">
        <v>50</v>
      </c>
      <c r="E455" s="10" t="str">
        <f>_xlfn.XLOOKUP(A455,Country_MZ[MARKET_NODE],Country_MZ[COUNTRY_NAME])</f>
        <v>NORWAY</v>
      </c>
    </row>
    <row r="456" spans="1:5">
      <c r="A456" s="10" t="s">
        <v>74</v>
      </c>
      <c r="B456" s="10">
        <v>2034</v>
      </c>
      <c r="C456" s="10" t="s">
        <v>282</v>
      </c>
      <c r="D456" s="10">
        <v>100</v>
      </c>
      <c r="E456" s="10" t="str">
        <f>_xlfn.XLOOKUP(A456,Country_MZ[MARKET_NODE],Country_MZ[COUNTRY_NAME])</f>
        <v>NORWAY</v>
      </c>
    </row>
    <row r="457" spans="1:5">
      <c r="A457" s="10" t="s">
        <v>74</v>
      </c>
      <c r="B457" s="10">
        <v>2034</v>
      </c>
      <c r="C457" s="10" t="s">
        <v>283</v>
      </c>
      <c r="D457" s="10">
        <v>50</v>
      </c>
      <c r="E457" s="10" t="str">
        <f>_xlfn.XLOOKUP(A457,Country_MZ[MARKET_NODE],Country_MZ[COUNTRY_NAME])</f>
        <v>NORWAY</v>
      </c>
    </row>
    <row r="458" spans="1:5">
      <c r="A458" s="10" t="s">
        <v>74</v>
      </c>
      <c r="B458" s="10">
        <v>2035</v>
      </c>
      <c r="C458" s="10" t="s">
        <v>282</v>
      </c>
      <c r="D458" s="10">
        <v>100</v>
      </c>
      <c r="E458" s="10" t="str">
        <f>_xlfn.XLOOKUP(A458,Country_MZ[MARKET_NODE],Country_MZ[COUNTRY_NAME])</f>
        <v>NORWAY</v>
      </c>
    </row>
    <row r="459" spans="1:5">
      <c r="A459" s="10" t="s">
        <v>74</v>
      </c>
      <c r="B459" s="10">
        <v>2035</v>
      </c>
      <c r="C459" s="10" t="s">
        <v>283</v>
      </c>
      <c r="D459" s="10">
        <v>50</v>
      </c>
      <c r="E459" s="10" t="str">
        <f>_xlfn.XLOOKUP(A459,Country_MZ[MARKET_NODE],Country_MZ[COUNTRY_NAME])</f>
        <v>NORWAY</v>
      </c>
    </row>
    <row r="460" spans="1:5">
      <c r="A460" s="10" t="s">
        <v>75</v>
      </c>
      <c r="B460" s="10">
        <v>2026</v>
      </c>
      <c r="C460" s="10" t="s">
        <v>282</v>
      </c>
      <c r="D460" s="10">
        <v>100</v>
      </c>
      <c r="E460" s="10" t="str">
        <f>_xlfn.XLOOKUP(A460,Country_MZ[MARKET_NODE],Country_MZ[COUNTRY_NAME])</f>
        <v>NORWAY</v>
      </c>
    </row>
    <row r="461" spans="1:5">
      <c r="A461" s="10" t="s">
        <v>75</v>
      </c>
      <c r="B461" s="10">
        <v>2026</v>
      </c>
      <c r="C461" s="10" t="s">
        <v>283</v>
      </c>
      <c r="D461" s="10">
        <v>50</v>
      </c>
      <c r="E461" s="10" t="str">
        <f>_xlfn.XLOOKUP(A461,Country_MZ[MARKET_NODE],Country_MZ[COUNTRY_NAME])</f>
        <v>NORWAY</v>
      </c>
    </row>
    <row r="462" spans="1:5">
      <c r="A462" s="10" t="s">
        <v>75</v>
      </c>
      <c r="B462" s="10">
        <v>2027</v>
      </c>
      <c r="C462" s="10" t="s">
        <v>282</v>
      </c>
      <c r="D462" s="10">
        <v>100</v>
      </c>
      <c r="E462" s="10" t="str">
        <f>_xlfn.XLOOKUP(A462,Country_MZ[MARKET_NODE],Country_MZ[COUNTRY_NAME])</f>
        <v>NORWAY</v>
      </c>
    </row>
    <row r="463" spans="1:5">
      <c r="A463" s="10" t="s">
        <v>75</v>
      </c>
      <c r="B463" s="10">
        <v>2027</v>
      </c>
      <c r="C463" s="10" t="s">
        <v>283</v>
      </c>
      <c r="D463" s="10">
        <v>50</v>
      </c>
      <c r="E463" s="10" t="str">
        <f>_xlfn.XLOOKUP(A463,Country_MZ[MARKET_NODE],Country_MZ[COUNTRY_NAME])</f>
        <v>NORWAY</v>
      </c>
    </row>
    <row r="464" spans="1:5">
      <c r="A464" s="10" t="s">
        <v>75</v>
      </c>
      <c r="B464" s="10">
        <v>2028</v>
      </c>
      <c r="C464" s="10" t="s">
        <v>282</v>
      </c>
      <c r="D464" s="10">
        <v>100</v>
      </c>
      <c r="E464" s="10" t="str">
        <f>_xlfn.XLOOKUP(A464,Country_MZ[MARKET_NODE],Country_MZ[COUNTRY_NAME])</f>
        <v>NORWAY</v>
      </c>
    </row>
    <row r="465" spans="1:5">
      <c r="A465" s="10" t="s">
        <v>75</v>
      </c>
      <c r="B465" s="10">
        <v>2028</v>
      </c>
      <c r="C465" s="10" t="s">
        <v>283</v>
      </c>
      <c r="D465" s="10">
        <v>50</v>
      </c>
      <c r="E465" s="10" t="str">
        <f>_xlfn.XLOOKUP(A465,Country_MZ[MARKET_NODE],Country_MZ[COUNTRY_NAME])</f>
        <v>NORWAY</v>
      </c>
    </row>
    <row r="466" spans="1:5">
      <c r="A466" s="10" t="s">
        <v>75</v>
      </c>
      <c r="B466" s="10">
        <v>2029</v>
      </c>
      <c r="C466" s="10" t="s">
        <v>282</v>
      </c>
      <c r="D466" s="10">
        <v>100</v>
      </c>
      <c r="E466" s="10" t="str">
        <f>_xlfn.XLOOKUP(A466,Country_MZ[MARKET_NODE],Country_MZ[COUNTRY_NAME])</f>
        <v>NORWAY</v>
      </c>
    </row>
    <row r="467" spans="1:5">
      <c r="A467" s="10" t="s">
        <v>75</v>
      </c>
      <c r="B467" s="10">
        <v>2029</v>
      </c>
      <c r="C467" s="10" t="s">
        <v>283</v>
      </c>
      <c r="D467" s="10">
        <v>50</v>
      </c>
      <c r="E467" s="10" t="str">
        <f>_xlfn.XLOOKUP(A467,Country_MZ[MARKET_NODE],Country_MZ[COUNTRY_NAME])</f>
        <v>NORWAY</v>
      </c>
    </row>
    <row r="468" spans="1:5">
      <c r="A468" s="10" t="s">
        <v>75</v>
      </c>
      <c r="B468" s="10">
        <v>2030</v>
      </c>
      <c r="C468" s="10" t="s">
        <v>282</v>
      </c>
      <c r="D468" s="10">
        <v>100</v>
      </c>
      <c r="E468" s="10" t="str">
        <f>_xlfn.XLOOKUP(A468,Country_MZ[MARKET_NODE],Country_MZ[COUNTRY_NAME])</f>
        <v>NORWAY</v>
      </c>
    </row>
    <row r="469" spans="1:5">
      <c r="A469" s="10" t="s">
        <v>75</v>
      </c>
      <c r="B469" s="10">
        <v>2030</v>
      </c>
      <c r="C469" s="10" t="s">
        <v>283</v>
      </c>
      <c r="D469" s="10">
        <v>50</v>
      </c>
      <c r="E469" s="10" t="str">
        <f>_xlfn.XLOOKUP(A469,Country_MZ[MARKET_NODE],Country_MZ[COUNTRY_NAME])</f>
        <v>NORWAY</v>
      </c>
    </row>
    <row r="470" spans="1:5">
      <c r="A470" s="10" t="s">
        <v>75</v>
      </c>
      <c r="B470" s="10">
        <v>2031</v>
      </c>
      <c r="C470" s="10" t="s">
        <v>282</v>
      </c>
      <c r="D470" s="10">
        <v>100</v>
      </c>
      <c r="E470" s="10" t="str">
        <f>_xlfn.XLOOKUP(A470,Country_MZ[MARKET_NODE],Country_MZ[COUNTRY_NAME])</f>
        <v>NORWAY</v>
      </c>
    </row>
    <row r="471" spans="1:5">
      <c r="A471" s="10" t="s">
        <v>75</v>
      </c>
      <c r="B471" s="10">
        <v>2031</v>
      </c>
      <c r="C471" s="10" t="s">
        <v>283</v>
      </c>
      <c r="D471" s="10">
        <v>50</v>
      </c>
      <c r="E471" s="10" t="str">
        <f>_xlfn.XLOOKUP(A471,Country_MZ[MARKET_NODE],Country_MZ[COUNTRY_NAME])</f>
        <v>NORWAY</v>
      </c>
    </row>
    <row r="472" spans="1:5">
      <c r="A472" s="10" t="s">
        <v>75</v>
      </c>
      <c r="B472" s="10">
        <v>2032</v>
      </c>
      <c r="C472" s="10" t="s">
        <v>282</v>
      </c>
      <c r="D472" s="10">
        <v>100</v>
      </c>
      <c r="E472" s="10" t="str">
        <f>_xlfn.XLOOKUP(A472,Country_MZ[MARKET_NODE],Country_MZ[COUNTRY_NAME])</f>
        <v>NORWAY</v>
      </c>
    </row>
    <row r="473" spans="1:5">
      <c r="A473" s="10" t="s">
        <v>75</v>
      </c>
      <c r="B473" s="10">
        <v>2032</v>
      </c>
      <c r="C473" s="10" t="s">
        <v>283</v>
      </c>
      <c r="D473" s="10">
        <v>50</v>
      </c>
      <c r="E473" s="10" t="str">
        <f>_xlfn.XLOOKUP(A473,Country_MZ[MARKET_NODE],Country_MZ[COUNTRY_NAME])</f>
        <v>NORWAY</v>
      </c>
    </row>
    <row r="474" spans="1:5">
      <c r="A474" s="10" t="s">
        <v>75</v>
      </c>
      <c r="B474" s="10">
        <v>2033</v>
      </c>
      <c r="C474" s="10" t="s">
        <v>282</v>
      </c>
      <c r="D474" s="10">
        <v>100</v>
      </c>
      <c r="E474" s="10" t="str">
        <f>_xlfn.XLOOKUP(A474,Country_MZ[MARKET_NODE],Country_MZ[COUNTRY_NAME])</f>
        <v>NORWAY</v>
      </c>
    </row>
    <row r="475" spans="1:5">
      <c r="A475" s="10" t="s">
        <v>75</v>
      </c>
      <c r="B475" s="10">
        <v>2033</v>
      </c>
      <c r="C475" s="10" t="s">
        <v>283</v>
      </c>
      <c r="D475" s="10">
        <v>50</v>
      </c>
      <c r="E475" s="10" t="str">
        <f>_xlfn.XLOOKUP(A475,Country_MZ[MARKET_NODE],Country_MZ[COUNTRY_NAME])</f>
        <v>NORWAY</v>
      </c>
    </row>
    <row r="476" spans="1:5">
      <c r="A476" s="10" t="s">
        <v>75</v>
      </c>
      <c r="B476" s="10">
        <v>2034</v>
      </c>
      <c r="C476" s="10" t="s">
        <v>282</v>
      </c>
      <c r="D476" s="10">
        <v>100</v>
      </c>
      <c r="E476" s="10" t="str">
        <f>_xlfn.XLOOKUP(A476,Country_MZ[MARKET_NODE],Country_MZ[COUNTRY_NAME])</f>
        <v>NORWAY</v>
      </c>
    </row>
    <row r="477" spans="1:5">
      <c r="A477" s="10" t="s">
        <v>75</v>
      </c>
      <c r="B477" s="10">
        <v>2034</v>
      </c>
      <c r="C477" s="10" t="s">
        <v>283</v>
      </c>
      <c r="D477" s="10">
        <v>50</v>
      </c>
      <c r="E477" s="10" t="str">
        <f>_xlfn.XLOOKUP(A477,Country_MZ[MARKET_NODE],Country_MZ[COUNTRY_NAME])</f>
        <v>NORWAY</v>
      </c>
    </row>
    <row r="478" spans="1:5">
      <c r="A478" s="10" t="s">
        <v>75</v>
      </c>
      <c r="B478" s="10">
        <v>2035</v>
      </c>
      <c r="C478" s="10" t="s">
        <v>282</v>
      </c>
      <c r="D478" s="10">
        <v>100</v>
      </c>
      <c r="E478" s="10" t="str">
        <f>_xlfn.XLOOKUP(A478,Country_MZ[MARKET_NODE],Country_MZ[COUNTRY_NAME])</f>
        <v>NORWAY</v>
      </c>
    </row>
    <row r="479" spans="1:5">
      <c r="A479" s="10" t="s">
        <v>75</v>
      </c>
      <c r="B479" s="10">
        <v>2035</v>
      </c>
      <c r="C479" s="10" t="s">
        <v>283</v>
      </c>
      <c r="D479" s="10">
        <v>50</v>
      </c>
      <c r="E479" s="10" t="str">
        <f>_xlfn.XLOOKUP(A479,Country_MZ[MARKET_NODE],Country_MZ[COUNTRY_NAME])</f>
        <v>NORWAY</v>
      </c>
    </row>
    <row r="480" spans="1:5">
      <c r="A480" s="10" t="s">
        <v>76</v>
      </c>
      <c r="B480" s="10">
        <v>2026</v>
      </c>
      <c r="C480" s="10" t="s">
        <v>282</v>
      </c>
      <c r="D480" s="10">
        <v>166</v>
      </c>
      <c r="E480" s="10" t="str">
        <f>_xlfn.XLOOKUP(A480,Country_MZ[MARKET_NODE],Country_MZ[COUNTRY_NAME])</f>
        <v>NORWAY</v>
      </c>
    </row>
    <row r="481" spans="1:5">
      <c r="A481" s="10" t="s">
        <v>76</v>
      </c>
      <c r="B481" s="10">
        <v>2026</v>
      </c>
      <c r="C481" s="10" t="s">
        <v>283</v>
      </c>
      <c r="D481" s="10">
        <v>33</v>
      </c>
      <c r="E481" s="10" t="str">
        <f>_xlfn.XLOOKUP(A481,Country_MZ[MARKET_NODE],Country_MZ[COUNTRY_NAME])</f>
        <v>NORWAY</v>
      </c>
    </row>
    <row r="482" spans="1:5">
      <c r="A482" s="10" t="s">
        <v>76</v>
      </c>
      <c r="B482" s="10">
        <v>2027</v>
      </c>
      <c r="C482" s="10" t="s">
        <v>282</v>
      </c>
      <c r="D482" s="10">
        <v>166</v>
      </c>
      <c r="E482" s="10" t="str">
        <f>_xlfn.XLOOKUP(A482,Country_MZ[MARKET_NODE],Country_MZ[COUNTRY_NAME])</f>
        <v>NORWAY</v>
      </c>
    </row>
    <row r="483" spans="1:5">
      <c r="A483" s="10" t="s">
        <v>76</v>
      </c>
      <c r="B483" s="10">
        <v>2027</v>
      </c>
      <c r="C483" s="10" t="s">
        <v>283</v>
      </c>
      <c r="D483" s="10">
        <v>33</v>
      </c>
      <c r="E483" s="10" t="str">
        <f>_xlfn.XLOOKUP(A483,Country_MZ[MARKET_NODE],Country_MZ[COUNTRY_NAME])</f>
        <v>NORWAY</v>
      </c>
    </row>
    <row r="484" spans="1:5">
      <c r="A484" s="10" t="s">
        <v>76</v>
      </c>
      <c r="B484" s="10">
        <v>2028</v>
      </c>
      <c r="C484" s="10" t="s">
        <v>282</v>
      </c>
      <c r="D484" s="10">
        <v>166</v>
      </c>
      <c r="E484" s="10" t="str">
        <f>_xlfn.XLOOKUP(A484,Country_MZ[MARKET_NODE],Country_MZ[COUNTRY_NAME])</f>
        <v>NORWAY</v>
      </c>
    </row>
    <row r="485" spans="1:5">
      <c r="A485" s="10" t="s">
        <v>76</v>
      </c>
      <c r="B485" s="10">
        <v>2028</v>
      </c>
      <c r="C485" s="10" t="s">
        <v>283</v>
      </c>
      <c r="D485" s="10">
        <v>33</v>
      </c>
      <c r="E485" s="10" t="str">
        <f>_xlfn.XLOOKUP(A485,Country_MZ[MARKET_NODE],Country_MZ[COUNTRY_NAME])</f>
        <v>NORWAY</v>
      </c>
    </row>
    <row r="486" spans="1:5">
      <c r="A486" s="10" t="s">
        <v>76</v>
      </c>
      <c r="B486" s="10">
        <v>2029</v>
      </c>
      <c r="C486" s="10" t="s">
        <v>282</v>
      </c>
      <c r="D486" s="10">
        <v>166</v>
      </c>
      <c r="E486" s="10" t="str">
        <f>_xlfn.XLOOKUP(A486,Country_MZ[MARKET_NODE],Country_MZ[COUNTRY_NAME])</f>
        <v>NORWAY</v>
      </c>
    </row>
    <row r="487" spans="1:5">
      <c r="A487" s="10" t="s">
        <v>76</v>
      </c>
      <c r="B487" s="10">
        <v>2029</v>
      </c>
      <c r="C487" s="10" t="s">
        <v>283</v>
      </c>
      <c r="D487" s="10">
        <v>33</v>
      </c>
      <c r="E487" s="10" t="str">
        <f>_xlfn.XLOOKUP(A487,Country_MZ[MARKET_NODE],Country_MZ[COUNTRY_NAME])</f>
        <v>NORWAY</v>
      </c>
    </row>
    <row r="488" spans="1:5">
      <c r="A488" s="10" t="s">
        <v>76</v>
      </c>
      <c r="B488" s="10">
        <v>2030</v>
      </c>
      <c r="C488" s="10" t="s">
        <v>282</v>
      </c>
      <c r="D488" s="10">
        <v>166</v>
      </c>
      <c r="E488" s="10" t="str">
        <f>_xlfn.XLOOKUP(A488,Country_MZ[MARKET_NODE],Country_MZ[COUNTRY_NAME])</f>
        <v>NORWAY</v>
      </c>
    </row>
    <row r="489" spans="1:5">
      <c r="A489" s="10" t="s">
        <v>76</v>
      </c>
      <c r="B489" s="10">
        <v>2030</v>
      </c>
      <c r="C489" s="10" t="s">
        <v>283</v>
      </c>
      <c r="D489" s="10">
        <v>33</v>
      </c>
      <c r="E489" s="10" t="str">
        <f>_xlfn.XLOOKUP(A489,Country_MZ[MARKET_NODE],Country_MZ[COUNTRY_NAME])</f>
        <v>NORWAY</v>
      </c>
    </row>
    <row r="490" spans="1:5">
      <c r="A490" s="10" t="s">
        <v>76</v>
      </c>
      <c r="B490" s="10">
        <v>2031</v>
      </c>
      <c r="C490" s="10" t="s">
        <v>282</v>
      </c>
      <c r="D490" s="10">
        <v>166</v>
      </c>
      <c r="E490" s="10" t="str">
        <f>_xlfn.XLOOKUP(A490,Country_MZ[MARKET_NODE],Country_MZ[COUNTRY_NAME])</f>
        <v>NORWAY</v>
      </c>
    </row>
    <row r="491" spans="1:5">
      <c r="A491" s="10" t="s">
        <v>76</v>
      </c>
      <c r="B491" s="10">
        <v>2031</v>
      </c>
      <c r="C491" s="10" t="s">
        <v>283</v>
      </c>
      <c r="D491" s="10">
        <v>33</v>
      </c>
      <c r="E491" s="10" t="str">
        <f>_xlfn.XLOOKUP(A491,Country_MZ[MARKET_NODE],Country_MZ[COUNTRY_NAME])</f>
        <v>NORWAY</v>
      </c>
    </row>
    <row r="492" spans="1:5">
      <c r="A492" s="10" t="s">
        <v>76</v>
      </c>
      <c r="B492" s="10">
        <v>2032</v>
      </c>
      <c r="C492" s="10" t="s">
        <v>282</v>
      </c>
      <c r="D492" s="10">
        <v>166</v>
      </c>
      <c r="E492" s="10" t="str">
        <f>_xlfn.XLOOKUP(A492,Country_MZ[MARKET_NODE],Country_MZ[COUNTRY_NAME])</f>
        <v>NORWAY</v>
      </c>
    </row>
    <row r="493" spans="1:5">
      <c r="A493" s="10" t="s">
        <v>76</v>
      </c>
      <c r="B493" s="10">
        <v>2032</v>
      </c>
      <c r="C493" s="10" t="s">
        <v>283</v>
      </c>
      <c r="D493" s="10">
        <v>33</v>
      </c>
      <c r="E493" s="10" t="str">
        <f>_xlfn.XLOOKUP(A493,Country_MZ[MARKET_NODE],Country_MZ[COUNTRY_NAME])</f>
        <v>NORWAY</v>
      </c>
    </row>
    <row r="494" spans="1:5">
      <c r="A494" s="10" t="s">
        <v>76</v>
      </c>
      <c r="B494" s="10">
        <v>2033</v>
      </c>
      <c r="C494" s="10" t="s">
        <v>282</v>
      </c>
      <c r="D494" s="10">
        <v>166</v>
      </c>
      <c r="E494" s="10" t="str">
        <f>_xlfn.XLOOKUP(A494,Country_MZ[MARKET_NODE],Country_MZ[COUNTRY_NAME])</f>
        <v>NORWAY</v>
      </c>
    </row>
    <row r="495" spans="1:5">
      <c r="A495" s="10" t="s">
        <v>76</v>
      </c>
      <c r="B495" s="10">
        <v>2033</v>
      </c>
      <c r="C495" s="10" t="s">
        <v>283</v>
      </c>
      <c r="D495" s="10">
        <v>33</v>
      </c>
      <c r="E495" s="10" t="str">
        <f>_xlfn.XLOOKUP(A495,Country_MZ[MARKET_NODE],Country_MZ[COUNTRY_NAME])</f>
        <v>NORWAY</v>
      </c>
    </row>
    <row r="496" spans="1:5">
      <c r="A496" s="10" t="s">
        <v>76</v>
      </c>
      <c r="B496" s="10">
        <v>2034</v>
      </c>
      <c r="C496" s="10" t="s">
        <v>282</v>
      </c>
      <c r="D496" s="10">
        <v>166</v>
      </c>
      <c r="E496" s="10" t="str">
        <f>_xlfn.XLOOKUP(A496,Country_MZ[MARKET_NODE],Country_MZ[COUNTRY_NAME])</f>
        <v>NORWAY</v>
      </c>
    </row>
    <row r="497" spans="1:5">
      <c r="A497" s="10" t="s">
        <v>76</v>
      </c>
      <c r="B497" s="10">
        <v>2034</v>
      </c>
      <c r="C497" s="10" t="s">
        <v>283</v>
      </c>
      <c r="D497" s="10">
        <v>33</v>
      </c>
      <c r="E497" s="10" t="str">
        <f>_xlfn.XLOOKUP(A497,Country_MZ[MARKET_NODE],Country_MZ[COUNTRY_NAME])</f>
        <v>NORWAY</v>
      </c>
    </row>
    <row r="498" spans="1:5">
      <c r="A498" s="10" t="s">
        <v>76</v>
      </c>
      <c r="B498" s="10">
        <v>2035</v>
      </c>
      <c r="C498" s="10" t="s">
        <v>282</v>
      </c>
      <c r="D498" s="10">
        <v>166</v>
      </c>
      <c r="E498" s="10" t="str">
        <f>_xlfn.XLOOKUP(A498,Country_MZ[MARKET_NODE],Country_MZ[COUNTRY_NAME])</f>
        <v>NORWAY</v>
      </c>
    </row>
    <row r="499" spans="1:5">
      <c r="A499" s="10" t="s">
        <v>76</v>
      </c>
      <c r="B499" s="10">
        <v>2035</v>
      </c>
      <c r="C499" s="10" t="s">
        <v>283</v>
      </c>
      <c r="D499" s="10">
        <v>33</v>
      </c>
      <c r="E499" s="10" t="str">
        <f>_xlfn.XLOOKUP(A499,Country_MZ[MARKET_NODE],Country_MZ[COUNTRY_NAME])</f>
        <v>NORWAY</v>
      </c>
    </row>
    <row r="500" spans="1:5">
      <c r="A500" s="10" t="s">
        <v>77</v>
      </c>
      <c r="B500" s="10">
        <v>2026</v>
      </c>
      <c r="C500" s="10" t="s">
        <v>282</v>
      </c>
      <c r="D500" s="10">
        <v>166</v>
      </c>
      <c r="E500" s="10" t="str">
        <f>_xlfn.XLOOKUP(A500,Country_MZ[MARKET_NODE],Country_MZ[COUNTRY_NAME])</f>
        <v>NORWAY</v>
      </c>
    </row>
    <row r="501" spans="1:5">
      <c r="A501" s="10" t="s">
        <v>77</v>
      </c>
      <c r="B501" s="10">
        <v>2026</v>
      </c>
      <c r="C501" s="10" t="s">
        <v>283</v>
      </c>
      <c r="D501" s="10">
        <v>33</v>
      </c>
      <c r="E501" s="10" t="str">
        <f>_xlfn.XLOOKUP(A501,Country_MZ[MARKET_NODE],Country_MZ[COUNTRY_NAME])</f>
        <v>NORWAY</v>
      </c>
    </row>
    <row r="502" spans="1:5">
      <c r="A502" s="10" t="s">
        <v>77</v>
      </c>
      <c r="B502" s="10">
        <v>2027</v>
      </c>
      <c r="C502" s="10" t="s">
        <v>282</v>
      </c>
      <c r="D502" s="10">
        <v>166</v>
      </c>
      <c r="E502" s="10" t="str">
        <f>_xlfn.XLOOKUP(A502,Country_MZ[MARKET_NODE],Country_MZ[COUNTRY_NAME])</f>
        <v>NORWAY</v>
      </c>
    </row>
    <row r="503" spans="1:5">
      <c r="A503" s="10" t="s">
        <v>77</v>
      </c>
      <c r="B503" s="10">
        <v>2027</v>
      </c>
      <c r="C503" s="10" t="s">
        <v>283</v>
      </c>
      <c r="D503" s="10">
        <v>33</v>
      </c>
      <c r="E503" s="10" t="str">
        <f>_xlfn.XLOOKUP(A503,Country_MZ[MARKET_NODE],Country_MZ[COUNTRY_NAME])</f>
        <v>NORWAY</v>
      </c>
    </row>
    <row r="504" spans="1:5">
      <c r="A504" s="10" t="s">
        <v>77</v>
      </c>
      <c r="B504" s="10">
        <v>2028</v>
      </c>
      <c r="C504" s="10" t="s">
        <v>282</v>
      </c>
      <c r="D504" s="10">
        <v>166</v>
      </c>
      <c r="E504" s="10" t="str">
        <f>_xlfn.XLOOKUP(A504,Country_MZ[MARKET_NODE],Country_MZ[COUNTRY_NAME])</f>
        <v>NORWAY</v>
      </c>
    </row>
    <row r="505" spans="1:5">
      <c r="A505" s="10" t="s">
        <v>77</v>
      </c>
      <c r="B505" s="10">
        <v>2028</v>
      </c>
      <c r="C505" s="10" t="s">
        <v>283</v>
      </c>
      <c r="D505" s="10">
        <v>33</v>
      </c>
      <c r="E505" s="10" t="str">
        <f>_xlfn.XLOOKUP(A505,Country_MZ[MARKET_NODE],Country_MZ[COUNTRY_NAME])</f>
        <v>NORWAY</v>
      </c>
    </row>
    <row r="506" spans="1:5">
      <c r="A506" s="10" t="s">
        <v>77</v>
      </c>
      <c r="B506" s="10">
        <v>2029</v>
      </c>
      <c r="C506" s="10" t="s">
        <v>282</v>
      </c>
      <c r="D506" s="10">
        <v>166</v>
      </c>
      <c r="E506" s="10" t="str">
        <f>_xlfn.XLOOKUP(A506,Country_MZ[MARKET_NODE],Country_MZ[COUNTRY_NAME])</f>
        <v>NORWAY</v>
      </c>
    </row>
    <row r="507" spans="1:5">
      <c r="A507" s="10" t="s">
        <v>77</v>
      </c>
      <c r="B507" s="10">
        <v>2029</v>
      </c>
      <c r="C507" s="10" t="s">
        <v>283</v>
      </c>
      <c r="D507" s="10">
        <v>33</v>
      </c>
      <c r="E507" s="10" t="str">
        <f>_xlfn.XLOOKUP(A507,Country_MZ[MARKET_NODE],Country_MZ[COUNTRY_NAME])</f>
        <v>NORWAY</v>
      </c>
    </row>
    <row r="508" spans="1:5">
      <c r="A508" s="10" t="s">
        <v>77</v>
      </c>
      <c r="B508" s="10">
        <v>2030</v>
      </c>
      <c r="C508" s="10" t="s">
        <v>282</v>
      </c>
      <c r="D508" s="10">
        <v>166</v>
      </c>
      <c r="E508" s="10" t="str">
        <f>_xlfn.XLOOKUP(A508,Country_MZ[MARKET_NODE],Country_MZ[COUNTRY_NAME])</f>
        <v>NORWAY</v>
      </c>
    </row>
    <row r="509" spans="1:5">
      <c r="A509" s="10" t="s">
        <v>77</v>
      </c>
      <c r="B509" s="10">
        <v>2030</v>
      </c>
      <c r="C509" s="10" t="s">
        <v>283</v>
      </c>
      <c r="D509" s="10">
        <v>33</v>
      </c>
      <c r="E509" s="10" t="str">
        <f>_xlfn.XLOOKUP(A509,Country_MZ[MARKET_NODE],Country_MZ[COUNTRY_NAME])</f>
        <v>NORWAY</v>
      </c>
    </row>
    <row r="510" spans="1:5">
      <c r="A510" s="10" t="s">
        <v>77</v>
      </c>
      <c r="B510" s="10">
        <v>2031</v>
      </c>
      <c r="C510" s="10" t="s">
        <v>282</v>
      </c>
      <c r="D510" s="10">
        <v>166</v>
      </c>
      <c r="E510" s="10" t="str">
        <f>_xlfn.XLOOKUP(A510,Country_MZ[MARKET_NODE],Country_MZ[COUNTRY_NAME])</f>
        <v>NORWAY</v>
      </c>
    </row>
    <row r="511" spans="1:5">
      <c r="A511" s="10" t="s">
        <v>77</v>
      </c>
      <c r="B511" s="10">
        <v>2031</v>
      </c>
      <c r="C511" s="10" t="s">
        <v>283</v>
      </c>
      <c r="D511" s="10">
        <v>33</v>
      </c>
      <c r="E511" s="10" t="str">
        <f>_xlfn.XLOOKUP(A511,Country_MZ[MARKET_NODE],Country_MZ[COUNTRY_NAME])</f>
        <v>NORWAY</v>
      </c>
    </row>
    <row r="512" spans="1:5">
      <c r="A512" s="10" t="s">
        <v>77</v>
      </c>
      <c r="B512" s="10">
        <v>2032</v>
      </c>
      <c r="C512" s="10" t="s">
        <v>282</v>
      </c>
      <c r="D512" s="10">
        <v>166</v>
      </c>
      <c r="E512" s="10" t="str">
        <f>_xlfn.XLOOKUP(A512,Country_MZ[MARKET_NODE],Country_MZ[COUNTRY_NAME])</f>
        <v>NORWAY</v>
      </c>
    </row>
    <row r="513" spans="1:5">
      <c r="A513" s="10" t="s">
        <v>77</v>
      </c>
      <c r="B513" s="10">
        <v>2032</v>
      </c>
      <c r="C513" s="10" t="s">
        <v>283</v>
      </c>
      <c r="D513" s="10">
        <v>33</v>
      </c>
      <c r="E513" s="10" t="str">
        <f>_xlfn.XLOOKUP(A513,Country_MZ[MARKET_NODE],Country_MZ[COUNTRY_NAME])</f>
        <v>NORWAY</v>
      </c>
    </row>
    <row r="514" spans="1:5">
      <c r="A514" s="10" t="s">
        <v>77</v>
      </c>
      <c r="B514" s="10">
        <v>2033</v>
      </c>
      <c r="C514" s="10" t="s">
        <v>282</v>
      </c>
      <c r="D514" s="10">
        <v>166</v>
      </c>
      <c r="E514" s="10" t="str">
        <f>_xlfn.XLOOKUP(A514,Country_MZ[MARKET_NODE],Country_MZ[COUNTRY_NAME])</f>
        <v>NORWAY</v>
      </c>
    </row>
    <row r="515" spans="1:5">
      <c r="A515" s="10" t="s">
        <v>77</v>
      </c>
      <c r="B515" s="10">
        <v>2033</v>
      </c>
      <c r="C515" s="10" t="s">
        <v>283</v>
      </c>
      <c r="D515" s="10">
        <v>33</v>
      </c>
      <c r="E515" s="10" t="str">
        <f>_xlfn.XLOOKUP(A515,Country_MZ[MARKET_NODE],Country_MZ[COUNTRY_NAME])</f>
        <v>NORWAY</v>
      </c>
    </row>
    <row r="516" spans="1:5">
      <c r="A516" s="10" t="s">
        <v>77</v>
      </c>
      <c r="B516" s="10">
        <v>2034</v>
      </c>
      <c r="C516" s="10" t="s">
        <v>282</v>
      </c>
      <c r="D516" s="10">
        <v>166</v>
      </c>
      <c r="E516" s="10" t="str">
        <f>_xlfn.XLOOKUP(A516,Country_MZ[MARKET_NODE],Country_MZ[COUNTRY_NAME])</f>
        <v>NORWAY</v>
      </c>
    </row>
    <row r="517" spans="1:5">
      <c r="A517" s="10" t="s">
        <v>77</v>
      </c>
      <c r="B517" s="10">
        <v>2034</v>
      </c>
      <c r="C517" s="10" t="s">
        <v>283</v>
      </c>
      <c r="D517" s="10">
        <v>33</v>
      </c>
      <c r="E517" s="10" t="str">
        <f>_xlfn.XLOOKUP(A517,Country_MZ[MARKET_NODE],Country_MZ[COUNTRY_NAME])</f>
        <v>NORWAY</v>
      </c>
    </row>
    <row r="518" spans="1:5">
      <c r="A518" s="10" t="s">
        <v>77</v>
      </c>
      <c r="B518" s="10">
        <v>2035</v>
      </c>
      <c r="C518" s="10" t="s">
        <v>282</v>
      </c>
      <c r="D518" s="10">
        <v>166</v>
      </c>
      <c r="E518" s="10" t="str">
        <f>_xlfn.XLOOKUP(A518,Country_MZ[MARKET_NODE],Country_MZ[COUNTRY_NAME])</f>
        <v>NORWAY</v>
      </c>
    </row>
    <row r="519" spans="1:5">
      <c r="A519" s="10" t="s">
        <v>77</v>
      </c>
      <c r="B519" s="10">
        <v>2035</v>
      </c>
      <c r="C519" s="10" t="s">
        <v>283</v>
      </c>
      <c r="D519" s="10">
        <v>33</v>
      </c>
      <c r="E519" s="10" t="str">
        <f>_xlfn.XLOOKUP(A519,Country_MZ[MARKET_NODE],Country_MZ[COUNTRY_NAME])</f>
        <v>NORWAY</v>
      </c>
    </row>
    <row r="520" spans="1:5">
      <c r="A520" s="10" t="s">
        <v>78</v>
      </c>
      <c r="B520" s="10">
        <v>2026</v>
      </c>
      <c r="C520" s="10" t="s">
        <v>282</v>
      </c>
      <c r="D520" s="10">
        <v>0</v>
      </c>
      <c r="E520" s="10" t="str">
        <f>_xlfn.XLOOKUP(A520,Country_MZ[MARKET_NODE],Country_MZ[COUNTRY_NAME])</f>
        <v>NORWAY</v>
      </c>
    </row>
    <row r="521" spans="1:5">
      <c r="A521" s="10" t="s">
        <v>78</v>
      </c>
      <c r="B521" s="10">
        <v>2027</v>
      </c>
      <c r="C521" s="10" t="s">
        <v>282</v>
      </c>
      <c r="D521" s="10">
        <v>0</v>
      </c>
      <c r="E521" s="10" t="str">
        <f>_xlfn.XLOOKUP(A521,Country_MZ[MARKET_NODE],Country_MZ[COUNTRY_NAME])</f>
        <v>NORWAY</v>
      </c>
    </row>
    <row r="522" spans="1:5">
      <c r="A522" s="10" t="s">
        <v>78</v>
      </c>
      <c r="B522" s="10">
        <v>2028</v>
      </c>
      <c r="C522" s="10" t="s">
        <v>282</v>
      </c>
      <c r="D522" s="10">
        <v>0</v>
      </c>
      <c r="E522" s="10" t="str">
        <f>_xlfn.XLOOKUP(A522,Country_MZ[MARKET_NODE],Country_MZ[COUNTRY_NAME])</f>
        <v>NORWAY</v>
      </c>
    </row>
    <row r="523" spans="1:5">
      <c r="A523" s="10" t="s">
        <v>78</v>
      </c>
      <c r="B523" s="10">
        <v>2029</v>
      </c>
      <c r="C523" s="10" t="s">
        <v>282</v>
      </c>
      <c r="D523" s="10">
        <v>0</v>
      </c>
      <c r="E523" s="10" t="str">
        <f>_xlfn.XLOOKUP(A523,Country_MZ[MARKET_NODE],Country_MZ[COUNTRY_NAME])</f>
        <v>NORWAY</v>
      </c>
    </row>
    <row r="524" spans="1:5">
      <c r="A524" s="10" t="s">
        <v>78</v>
      </c>
      <c r="B524" s="10">
        <v>2030</v>
      </c>
      <c r="C524" s="10" t="s">
        <v>282</v>
      </c>
      <c r="D524" s="10">
        <v>0</v>
      </c>
      <c r="E524" s="10" t="str">
        <f>_xlfn.XLOOKUP(A524,Country_MZ[MARKET_NODE],Country_MZ[COUNTRY_NAME])</f>
        <v>NORWAY</v>
      </c>
    </row>
    <row r="525" spans="1:5">
      <c r="A525" s="10" t="s">
        <v>78</v>
      </c>
      <c r="B525" s="10">
        <v>2031</v>
      </c>
      <c r="C525" s="10" t="s">
        <v>282</v>
      </c>
      <c r="D525" s="10">
        <v>0</v>
      </c>
      <c r="E525" s="10" t="str">
        <f>_xlfn.XLOOKUP(A525,Country_MZ[MARKET_NODE],Country_MZ[COUNTRY_NAME])</f>
        <v>NORWAY</v>
      </c>
    </row>
    <row r="526" spans="1:5">
      <c r="A526" s="10" t="s">
        <v>78</v>
      </c>
      <c r="B526" s="10">
        <v>2032</v>
      </c>
      <c r="C526" s="10" t="s">
        <v>282</v>
      </c>
      <c r="D526" s="10">
        <v>0</v>
      </c>
      <c r="E526" s="10" t="str">
        <f>_xlfn.XLOOKUP(A526,Country_MZ[MARKET_NODE],Country_MZ[COUNTRY_NAME])</f>
        <v>NORWAY</v>
      </c>
    </row>
    <row r="527" spans="1:5">
      <c r="A527" s="10" t="s">
        <v>78</v>
      </c>
      <c r="B527" s="10">
        <v>2033</v>
      </c>
      <c r="C527" s="10" t="s">
        <v>282</v>
      </c>
      <c r="D527" s="10">
        <v>0</v>
      </c>
      <c r="E527" s="10" t="str">
        <f>_xlfn.XLOOKUP(A527,Country_MZ[MARKET_NODE],Country_MZ[COUNTRY_NAME])</f>
        <v>NORWAY</v>
      </c>
    </row>
    <row r="528" spans="1:5">
      <c r="A528" s="10" t="s">
        <v>78</v>
      </c>
      <c r="B528" s="10">
        <v>2034</v>
      </c>
      <c r="C528" s="10" t="s">
        <v>282</v>
      </c>
      <c r="D528" s="10">
        <v>0</v>
      </c>
      <c r="E528" s="10" t="str">
        <f>_xlfn.XLOOKUP(A528,Country_MZ[MARKET_NODE],Country_MZ[COUNTRY_NAME])</f>
        <v>NORWAY</v>
      </c>
    </row>
    <row r="529" spans="1:5">
      <c r="A529" s="10" t="s">
        <v>78</v>
      </c>
      <c r="B529" s="10">
        <v>2035</v>
      </c>
      <c r="C529" s="10" t="s">
        <v>282</v>
      </c>
      <c r="D529" s="10">
        <v>0</v>
      </c>
      <c r="E529" s="10" t="str">
        <f>_xlfn.XLOOKUP(A529,Country_MZ[MARKET_NODE],Country_MZ[COUNTRY_NAME])</f>
        <v>NORWAY</v>
      </c>
    </row>
    <row r="530" spans="1:5">
      <c r="A530" s="10" t="s">
        <v>79</v>
      </c>
      <c r="B530" s="10">
        <v>2026</v>
      </c>
      <c r="C530" s="10" t="s">
        <v>282</v>
      </c>
      <c r="D530" s="10">
        <v>1000</v>
      </c>
      <c r="E530" s="10" t="str">
        <f>_xlfn.XLOOKUP(A530,Country_MZ[MARKET_NODE],Country_MZ[COUNTRY_NAME])</f>
        <v>POLAND</v>
      </c>
    </row>
    <row r="531" spans="1:5">
      <c r="A531" s="10" t="s">
        <v>79</v>
      </c>
      <c r="B531" s="10">
        <v>2026</v>
      </c>
      <c r="C531" s="10" t="s">
        <v>283</v>
      </c>
      <c r="D531" s="10">
        <v>200</v>
      </c>
      <c r="E531" s="10" t="str">
        <f>_xlfn.XLOOKUP(A531,Country_MZ[MARKET_NODE],Country_MZ[COUNTRY_NAME])</f>
        <v>POLAND</v>
      </c>
    </row>
    <row r="532" spans="1:5">
      <c r="A532" s="10" t="s">
        <v>79</v>
      </c>
      <c r="B532" s="10">
        <v>2027</v>
      </c>
      <c r="C532" s="10" t="s">
        <v>282</v>
      </c>
      <c r="D532" s="10">
        <v>1000</v>
      </c>
      <c r="E532" s="10" t="str">
        <f>_xlfn.XLOOKUP(A532,Country_MZ[MARKET_NODE],Country_MZ[COUNTRY_NAME])</f>
        <v>POLAND</v>
      </c>
    </row>
    <row r="533" spans="1:5">
      <c r="A533" s="10" t="s">
        <v>79</v>
      </c>
      <c r="B533" s="10">
        <v>2027</v>
      </c>
      <c r="C533" s="10" t="s">
        <v>283</v>
      </c>
      <c r="D533" s="10">
        <v>200</v>
      </c>
      <c r="E533" s="10" t="str">
        <f>_xlfn.XLOOKUP(A533,Country_MZ[MARKET_NODE],Country_MZ[COUNTRY_NAME])</f>
        <v>POLAND</v>
      </c>
    </row>
    <row r="534" spans="1:5">
      <c r="A534" s="10" t="s">
        <v>79</v>
      </c>
      <c r="B534" s="10">
        <v>2028</v>
      </c>
      <c r="C534" s="10" t="s">
        <v>282</v>
      </c>
      <c r="D534" s="10">
        <v>1000</v>
      </c>
      <c r="E534" s="10" t="str">
        <f>_xlfn.XLOOKUP(A534,Country_MZ[MARKET_NODE],Country_MZ[COUNTRY_NAME])</f>
        <v>POLAND</v>
      </c>
    </row>
    <row r="535" spans="1:5">
      <c r="A535" s="10" t="s">
        <v>79</v>
      </c>
      <c r="B535" s="10">
        <v>2028</v>
      </c>
      <c r="C535" s="10" t="s">
        <v>283</v>
      </c>
      <c r="D535" s="10">
        <v>200</v>
      </c>
      <c r="E535" s="10" t="str">
        <f>_xlfn.XLOOKUP(A535,Country_MZ[MARKET_NODE],Country_MZ[COUNTRY_NAME])</f>
        <v>POLAND</v>
      </c>
    </row>
    <row r="536" spans="1:5">
      <c r="A536" s="10" t="s">
        <v>79</v>
      </c>
      <c r="B536" s="10">
        <v>2029</v>
      </c>
      <c r="C536" s="10" t="s">
        <v>282</v>
      </c>
      <c r="D536" s="10">
        <v>1000</v>
      </c>
      <c r="E536" s="10" t="str">
        <f>_xlfn.XLOOKUP(A536,Country_MZ[MARKET_NODE],Country_MZ[COUNTRY_NAME])</f>
        <v>POLAND</v>
      </c>
    </row>
    <row r="537" spans="1:5">
      <c r="A537" s="10" t="s">
        <v>79</v>
      </c>
      <c r="B537" s="10">
        <v>2029</v>
      </c>
      <c r="C537" s="10" t="s">
        <v>283</v>
      </c>
      <c r="D537" s="10">
        <v>200</v>
      </c>
      <c r="E537" s="10" t="str">
        <f>_xlfn.XLOOKUP(A537,Country_MZ[MARKET_NODE],Country_MZ[COUNTRY_NAME])</f>
        <v>POLAND</v>
      </c>
    </row>
    <row r="538" spans="1:5">
      <c r="A538" s="10" t="s">
        <v>79</v>
      </c>
      <c r="B538" s="10">
        <v>2030</v>
      </c>
      <c r="C538" s="10" t="s">
        <v>282</v>
      </c>
      <c r="D538" s="10">
        <v>1000</v>
      </c>
      <c r="E538" s="10" t="str">
        <f>_xlfn.XLOOKUP(A538,Country_MZ[MARKET_NODE],Country_MZ[COUNTRY_NAME])</f>
        <v>POLAND</v>
      </c>
    </row>
    <row r="539" spans="1:5">
      <c r="A539" s="10" t="s">
        <v>79</v>
      </c>
      <c r="B539" s="10">
        <v>2030</v>
      </c>
      <c r="C539" s="10" t="s">
        <v>283</v>
      </c>
      <c r="D539" s="10">
        <v>200</v>
      </c>
      <c r="E539" s="10" t="str">
        <f>_xlfn.XLOOKUP(A539,Country_MZ[MARKET_NODE],Country_MZ[COUNTRY_NAME])</f>
        <v>POLAND</v>
      </c>
    </row>
    <row r="540" spans="1:5">
      <c r="A540" s="10" t="s">
        <v>79</v>
      </c>
      <c r="B540" s="10">
        <v>2031</v>
      </c>
      <c r="C540" s="10" t="s">
        <v>282</v>
      </c>
      <c r="D540" s="10">
        <v>1000</v>
      </c>
      <c r="E540" s="10" t="str">
        <f>_xlfn.XLOOKUP(A540,Country_MZ[MARKET_NODE],Country_MZ[COUNTRY_NAME])</f>
        <v>POLAND</v>
      </c>
    </row>
    <row r="541" spans="1:5">
      <c r="A541" s="10" t="s">
        <v>79</v>
      </c>
      <c r="B541" s="10">
        <v>2031</v>
      </c>
      <c r="C541" s="10" t="s">
        <v>283</v>
      </c>
      <c r="D541" s="10">
        <v>200</v>
      </c>
      <c r="E541" s="10" t="str">
        <f>_xlfn.XLOOKUP(A541,Country_MZ[MARKET_NODE],Country_MZ[COUNTRY_NAME])</f>
        <v>POLAND</v>
      </c>
    </row>
    <row r="542" spans="1:5">
      <c r="A542" s="10" t="s">
        <v>79</v>
      </c>
      <c r="B542" s="10">
        <v>2032</v>
      </c>
      <c r="C542" s="10" t="s">
        <v>282</v>
      </c>
      <c r="D542" s="10">
        <v>1000</v>
      </c>
      <c r="E542" s="10" t="str">
        <f>_xlfn.XLOOKUP(A542,Country_MZ[MARKET_NODE],Country_MZ[COUNTRY_NAME])</f>
        <v>POLAND</v>
      </c>
    </row>
    <row r="543" spans="1:5">
      <c r="A543" s="10" t="s">
        <v>79</v>
      </c>
      <c r="B543" s="10">
        <v>2032</v>
      </c>
      <c r="C543" s="10" t="s">
        <v>283</v>
      </c>
      <c r="D543" s="10">
        <v>200</v>
      </c>
      <c r="E543" s="10" t="str">
        <f>_xlfn.XLOOKUP(A543,Country_MZ[MARKET_NODE],Country_MZ[COUNTRY_NAME])</f>
        <v>POLAND</v>
      </c>
    </row>
    <row r="544" spans="1:5">
      <c r="A544" s="10" t="s">
        <v>79</v>
      </c>
      <c r="B544" s="10">
        <v>2033</v>
      </c>
      <c r="C544" s="10" t="s">
        <v>282</v>
      </c>
      <c r="D544" s="10">
        <v>1120</v>
      </c>
      <c r="E544" s="10" t="str">
        <f>_xlfn.XLOOKUP(A544,Country_MZ[MARKET_NODE],Country_MZ[COUNTRY_NAME])</f>
        <v>POLAND</v>
      </c>
    </row>
    <row r="545" spans="1:5">
      <c r="A545" s="10" t="s">
        <v>79</v>
      </c>
      <c r="B545" s="10">
        <v>2033</v>
      </c>
      <c r="C545" s="10" t="s">
        <v>283</v>
      </c>
      <c r="D545" s="10">
        <v>200</v>
      </c>
      <c r="E545" s="10" t="str">
        <f>_xlfn.XLOOKUP(A545,Country_MZ[MARKET_NODE],Country_MZ[COUNTRY_NAME])</f>
        <v>POLAND</v>
      </c>
    </row>
    <row r="546" spans="1:5">
      <c r="A546" s="10" t="s">
        <v>79</v>
      </c>
      <c r="B546" s="10">
        <v>2034</v>
      </c>
      <c r="C546" s="10" t="s">
        <v>282</v>
      </c>
      <c r="D546" s="10">
        <v>1120</v>
      </c>
      <c r="E546" s="10" t="str">
        <f>_xlfn.XLOOKUP(A546,Country_MZ[MARKET_NODE],Country_MZ[COUNTRY_NAME])</f>
        <v>POLAND</v>
      </c>
    </row>
    <row r="547" spans="1:5">
      <c r="A547" s="10" t="s">
        <v>79</v>
      </c>
      <c r="B547" s="10">
        <v>2034</v>
      </c>
      <c r="C547" s="10" t="s">
        <v>283</v>
      </c>
      <c r="D547" s="10">
        <v>200</v>
      </c>
      <c r="E547" s="10" t="str">
        <f>_xlfn.XLOOKUP(A547,Country_MZ[MARKET_NODE],Country_MZ[COUNTRY_NAME])</f>
        <v>POLAND</v>
      </c>
    </row>
    <row r="548" spans="1:5">
      <c r="A548" s="10" t="s">
        <v>79</v>
      </c>
      <c r="B548" s="10">
        <v>2035</v>
      </c>
      <c r="C548" s="10" t="s">
        <v>282</v>
      </c>
      <c r="D548" s="10">
        <v>1120</v>
      </c>
      <c r="E548" s="10" t="str">
        <f>_xlfn.XLOOKUP(A548,Country_MZ[MARKET_NODE],Country_MZ[COUNTRY_NAME])</f>
        <v>POLAND</v>
      </c>
    </row>
    <row r="549" spans="1:5">
      <c r="A549" s="10" t="s">
        <v>79</v>
      </c>
      <c r="B549" s="10">
        <v>2035</v>
      </c>
      <c r="C549" s="10" t="s">
        <v>283</v>
      </c>
      <c r="D549" s="10">
        <v>200</v>
      </c>
      <c r="E549" s="10" t="str">
        <f>_xlfn.XLOOKUP(A549,Country_MZ[MARKET_NODE],Country_MZ[COUNTRY_NAME])</f>
        <v>POLAND</v>
      </c>
    </row>
    <row r="550" spans="1:5">
      <c r="A550" s="10" t="s">
        <v>80</v>
      </c>
      <c r="B550" s="10">
        <v>2026</v>
      </c>
      <c r="C550" s="10" t="s">
        <v>283</v>
      </c>
      <c r="D550" s="10">
        <v>53</v>
      </c>
      <c r="E550" s="10" t="str">
        <f>_xlfn.XLOOKUP(A550,Country_MZ[MARKET_NODE],Country_MZ[COUNTRY_NAME])</f>
        <v>PORTUGAL</v>
      </c>
    </row>
    <row r="551" spans="1:5">
      <c r="A551" s="10" t="s">
        <v>80</v>
      </c>
      <c r="B551" s="10">
        <v>2026</v>
      </c>
      <c r="C551" s="10" t="s">
        <v>282</v>
      </c>
      <c r="D551" s="10">
        <v>741.4</v>
      </c>
      <c r="E551" s="10" t="str">
        <f>_xlfn.XLOOKUP(A551,Country_MZ[MARKET_NODE],Country_MZ[COUNTRY_NAME])</f>
        <v>PORTUGAL</v>
      </c>
    </row>
    <row r="552" spans="1:5">
      <c r="A552" s="10" t="s">
        <v>80</v>
      </c>
      <c r="B552" s="10">
        <v>2027</v>
      </c>
      <c r="C552" s="10" t="s">
        <v>283</v>
      </c>
      <c r="D552" s="10">
        <v>53</v>
      </c>
      <c r="E552" s="10" t="str">
        <f>_xlfn.XLOOKUP(A552,Country_MZ[MARKET_NODE],Country_MZ[COUNTRY_NAME])</f>
        <v>PORTUGAL</v>
      </c>
    </row>
    <row r="553" spans="1:5">
      <c r="A553" s="10" t="s">
        <v>80</v>
      </c>
      <c r="B553" s="10">
        <v>2027</v>
      </c>
      <c r="C553" s="10" t="s">
        <v>282</v>
      </c>
      <c r="D553" s="10">
        <v>816.8</v>
      </c>
      <c r="E553" s="10" t="str">
        <f>_xlfn.XLOOKUP(A553,Country_MZ[MARKET_NODE],Country_MZ[COUNTRY_NAME])</f>
        <v>PORTUGAL</v>
      </c>
    </row>
    <row r="554" spans="1:5">
      <c r="A554" s="10" t="s">
        <v>80</v>
      </c>
      <c r="B554" s="10">
        <v>2028</v>
      </c>
      <c r="C554" s="10" t="s">
        <v>283</v>
      </c>
      <c r="D554" s="10">
        <v>53</v>
      </c>
      <c r="E554" s="10" t="str">
        <f>_xlfn.XLOOKUP(A554,Country_MZ[MARKET_NODE],Country_MZ[COUNTRY_NAME])</f>
        <v>PORTUGAL</v>
      </c>
    </row>
    <row r="555" spans="1:5">
      <c r="A555" s="10" t="s">
        <v>80</v>
      </c>
      <c r="B555" s="10">
        <v>2028</v>
      </c>
      <c r="C555" s="10" t="s">
        <v>282</v>
      </c>
      <c r="D555" s="10">
        <v>892.2</v>
      </c>
      <c r="E555" s="10" t="str">
        <f>_xlfn.XLOOKUP(A555,Country_MZ[MARKET_NODE],Country_MZ[COUNTRY_NAME])</f>
        <v>PORTUGAL</v>
      </c>
    </row>
    <row r="556" spans="1:5">
      <c r="A556" s="10" t="s">
        <v>80</v>
      </c>
      <c r="B556" s="10">
        <v>2029</v>
      </c>
      <c r="C556" s="10" t="s">
        <v>283</v>
      </c>
      <c r="D556" s="10">
        <v>53</v>
      </c>
      <c r="E556" s="10" t="str">
        <f>_xlfn.XLOOKUP(A556,Country_MZ[MARKET_NODE],Country_MZ[COUNTRY_NAME])</f>
        <v>PORTUGAL</v>
      </c>
    </row>
    <row r="557" spans="1:5">
      <c r="A557" s="10" t="s">
        <v>80</v>
      </c>
      <c r="B557" s="10">
        <v>2029</v>
      </c>
      <c r="C557" s="10" t="s">
        <v>282</v>
      </c>
      <c r="D557" s="10">
        <v>967.6</v>
      </c>
      <c r="E557" s="10" t="str">
        <f>_xlfn.XLOOKUP(A557,Country_MZ[MARKET_NODE],Country_MZ[COUNTRY_NAME])</f>
        <v>PORTUGAL</v>
      </c>
    </row>
    <row r="558" spans="1:5">
      <c r="A558" s="10" t="s">
        <v>80</v>
      </c>
      <c r="B558" s="10">
        <v>2030</v>
      </c>
      <c r="C558" s="10" t="s">
        <v>282</v>
      </c>
      <c r="D558" s="10">
        <v>1043</v>
      </c>
      <c r="E558" s="10" t="str">
        <f>_xlfn.XLOOKUP(A558,Country_MZ[MARKET_NODE],Country_MZ[COUNTRY_NAME])</f>
        <v>PORTUGAL</v>
      </c>
    </row>
    <row r="559" spans="1:5">
      <c r="A559" s="10" t="s">
        <v>80</v>
      </c>
      <c r="B559" s="10">
        <v>2030</v>
      </c>
      <c r="C559" s="10" t="s">
        <v>283</v>
      </c>
      <c r="D559" s="10">
        <v>53</v>
      </c>
      <c r="E559" s="10" t="str">
        <f>_xlfn.XLOOKUP(A559,Country_MZ[MARKET_NODE],Country_MZ[COUNTRY_NAME])</f>
        <v>PORTUGAL</v>
      </c>
    </row>
    <row r="560" spans="1:5">
      <c r="A560" s="10" t="s">
        <v>80</v>
      </c>
      <c r="B560" s="10">
        <v>2031</v>
      </c>
      <c r="C560" s="10" t="s">
        <v>282</v>
      </c>
      <c r="D560" s="10">
        <v>1083.2</v>
      </c>
      <c r="E560" s="10" t="str">
        <f>_xlfn.XLOOKUP(A560,Country_MZ[MARKET_NODE],Country_MZ[COUNTRY_NAME])</f>
        <v>PORTUGAL</v>
      </c>
    </row>
    <row r="561" spans="1:5">
      <c r="A561" s="10" t="s">
        <v>80</v>
      </c>
      <c r="B561" s="10">
        <v>2031</v>
      </c>
      <c r="C561" s="10" t="s">
        <v>283</v>
      </c>
      <c r="D561" s="10">
        <v>53</v>
      </c>
      <c r="E561" s="10" t="str">
        <f>_xlfn.XLOOKUP(A561,Country_MZ[MARKET_NODE],Country_MZ[COUNTRY_NAME])</f>
        <v>PORTUGAL</v>
      </c>
    </row>
    <row r="562" spans="1:5">
      <c r="A562" s="10" t="s">
        <v>80</v>
      </c>
      <c r="B562" s="10">
        <v>2032</v>
      </c>
      <c r="C562" s="10" t="s">
        <v>282</v>
      </c>
      <c r="D562" s="10">
        <v>1123.4000000000001</v>
      </c>
      <c r="E562" s="10" t="str">
        <f>_xlfn.XLOOKUP(A562,Country_MZ[MARKET_NODE],Country_MZ[COUNTRY_NAME])</f>
        <v>PORTUGAL</v>
      </c>
    </row>
    <row r="563" spans="1:5">
      <c r="A563" s="10" t="s">
        <v>80</v>
      </c>
      <c r="B563" s="10">
        <v>2032</v>
      </c>
      <c r="C563" s="10" t="s">
        <v>283</v>
      </c>
      <c r="D563" s="10">
        <v>53</v>
      </c>
      <c r="E563" s="10" t="str">
        <f>_xlfn.XLOOKUP(A563,Country_MZ[MARKET_NODE],Country_MZ[COUNTRY_NAME])</f>
        <v>PORTUGAL</v>
      </c>
    </row>
    <row r="564" spans="1:5">
      <c r="A564" s="10" t="s">
        <v>80</v>
      </c>
      <c r="B564" s="10">
        <v>2033</v>
      </c>
      <c r="C564" s="10" t="s">
        <v>282</v>
      </c>
      <c r="D564" s="10">
        <v>1163.5999999999999</v>
      </c>
      <c r="E564" s="10" t="str">
        <f>_xlfn.XLOOKUP(A564,Country_MZ[MARKET_NODE],Country_MZ[COUNTRY_NAME])</f>
        <v>PORTUGAL</v>
      </c>
    </row>
    <row r="565" spans="1:5">
      <c r="A565" s="10" t="s">
        <v>80</v>
      </c>
      <c r="B565" s="10">
        <v>2033</v>
      </c>
      <c r="C565" s="10" t="s">
        <v>283</v>
      </c>
      <c r="D565" s="10">
        <v>53</v>
      </c>
      <c r="E565" s="10" t="str">
        <f>_xlfn.XLOOKUP(A565,Country_MZ[MARKET_NODE],Country_MZ[COUNTRY_NAME])</f>
        <v>PORTUGAL</v>
      </c>
    </row>
    <row r="566" spans="1:5">
      <c r="A566" s="10" t="s">
        <v>80</v>
      </c>
      <c r="B566" s="10">
        <v>2034</v>
      </c>
      <c r="C566" s="10" t="s">
        <v>282</v>
      </c>
      <c r="D566" s="10">
        <v>1203.8</v>
      </c>
      <c r="E566" s="10" t="str">
        <f>_xlfn.XLOOKUP(A566,Country_MZ[MARKET_NODE],Country_MZ[COUNTRY_NAME])</f>
        <v>PORTUGAL</v>
      </c>
    </row>
    <row r="567" spans="1:5">
      <c r="A567" s="10" t="s">
        <v>80</v>
      </c>
      <c r="B567" s="10">
        <v>2034</v>
      </c>
      <c r="C567" s="10" t="s">
        <v>283</v>
      </c>
      <c r="D567" s="10">
        <v>53</v>
      </c>
      <c r="E567" s="10" t="str">
        <f>_xlfn.XLOOKUP(A567,Country_MZ[MARKET_NODE],Country_MZ[COUNTRY_NAME])</f>
        <v>PORTUGAL</v>
      </c>
    </row>
    <row r="568" spans="1:5">
      <c r="A568" s="10" t="s">
        <v>80</v>
      </c>
      <c r="B568" s="10">
        <v>2035</v>
      </c>
      <c r="C568" s="10" t="s">
        <v>282</v>
      </c>
      <c r="D568" s="10">
        <v>1244</v>
      </c>
      <c r="E568" s="10" t="str">
        <f>_xlfn.XLOOKUP(A568,Country_MZ[MARKET_NODE],Country_MZ[COUNTRY_NAME])</f>
        <v>PORTUGAL</v>
      </c>
    </row>
    <row r="569" spans="1:5">
      <c r="A569" s="10" t="s">
        <v>80</v>
      </c>
      <c r="B569" s="10">
        <v>2035</v>
      </c>
      <c r="C569" s="10" t="s">
        <v>283</v>
      </c>
      <c r="D569" s="10">
        <v>53</v>
      </c>
      <c r="E569" s="10" t="str">
        <f>_xlfn.XLOOKUP(A569,Country_MZ[MARKET_NODE],Country_MZ[COUNTRY_NAME])</f>
        <v>PORTUGAL</v>
      </c>
    </row>
    <row r="570" spans="1:5">
      <c r="A570" s="10" t="s">
        <v>81</v>
      </c>
      <c r="B570" s="10">
        <v>2026</v>
      </c>
      <c r="C570" s="10" t="s">
        <v>283</v>
      </c>
      <c r="D570" s="10">
        <v>60</v>
      </c>
      <c r="E570" s="10" t="str">
        <f>_xlfn.XLOOKUP(A570,Country_MZ[MARKET_NODE],Country_MZ[COUNTRY_NAME])</f>
        <v>ROMANIA</v>
      </c>
    </row>
    <row r="571" spans="1:5">
      <c r="A571" s="10" t="s">
        <v>81</v>
      </c>
      <c r="B571" s="10">
        <v>2026</v>
      </c>
      <c r="C571" s="10" t="s">
        <v>282</v>
      </c>
      <c r="D571" s="10">
        <v>750</v>
      </c>
      <c r="E571" s="10" t="str">
        <f>_xlfn.XLOOKUP(A571,Country_MZ[MARKET_NODE],Country_MZ[COUNTRY_NAME])</f>
        <v>ROMANIA</v>
      </c>
    </row>
    <row r="572" spans="1:5">
      <c r="A572" s="10" t="s">
        <v>81</v>
      </c>
      <c r="B572" s="10">
        <v>2027</v>
      </c>
      <c r="C572" s="10" t="s">
        <v>283</v>
      </c>
      <c r="D572" s="10">
        <v>60</v>
      </c>
      <c r="E572" s="10" t="str">
        <f>_xlfn.XLOOKUP(A572,Country_MZ[MARKET_NODE],Country_MZ[COUNTRY_NAME])</f>
        <v>ROMANIA</v>
      </c>
    </row>
    <row r="573" spans="1:5">
      <c r="A573" s="10" t="s">
        <v>81</v>
      </c>
      <c r="B573" s="10">
        <v>2027</v>
      </c>
      <c r="C573" s="10" t="s">
        <v>282</v>
      </c>
      <c r="D573" s="10">
        <v>750</v>
      </c>
      <c r="E573" s="10" t="str">
        <f>_xlfn.XLOOKUP(A573,Country_MZ[MARKET_NODE],Country_MZ[COUNTRY_NAME])</f>
        <v>ROMANIA</v>
      </c>
    </row>
    <row r="574" spans="1:5">
      <c r="A574" s="10" t="s">
        <v>81</v>
      </c>
      <c r="B574" s="10">
        <v>2028</v>
      </c>
      <c r="C574" s="10" t="s">
        <v>283</v>
      </c>
      <c r="D574" s="10">
        <v>60</v>
      </c>
      <c r="E574" s="10" t="str">
        <f>_xlfn.XLOOKUP(A574,Country_MZ[MARKET_NODE],Country_MZ[COUNTRY_NAME])</f>
        <v>ROMANIA</v>
      </c>
    </row>
    <row r="575" spans="1:5">
      <c r="A575" s="10" t="s">
        <v>81</v>
      </c>
      <c r="B575" s="10">
        <v>2028</v>
      </c>
      <c r="C575" s="10" t="s">
        <v>282</v>
      </c>
      <c r="D575" s="10">
        <v>750</v>
      </c>
      <c r="E575" s="10" t="str">
        <f>_xlfn.XLOOKUP(A575,Country_MZ[MARKET_NODE],Country_MZ[COUNTRY_NAME])</f>
        <v>ROMANIA</v>
      </c>
    </row>
    <row r="576" spans="1:5">
      <c r="A576" s="10" t="s">
        <v>81</v>
      </c>
      <c r="B576" s="10">
        <v>2029</v>
      </c>
      <c r="C576" s="10" t="s">
        <v>283</v>
      </c>
      <c r="D576" s="10">
        <v>60</v>
      </c>
      <c r="E576" s="10" t="str">
        <f>_xlfn.XLOOKUP(A576,Country_MZ[MARKET_NODE],Country_MZ[COUNTRY_NAME])</f>
        <v>ROMANIA</v>
      </c>
    </row>
    <row r="577" spans="1:5">
      <c r="A577" s="10" t="s">
        <v>81</v>
      </c>
      <c r="B577" s="10">
        <v>2029</v>
      </c>
      <c r="C577" s="10" t="s">
        <v>282</v>
      </c>
      <c r="D577" s="10">
        <v>750</v>
      </c>
      <c r="E577" s="10" t="str">
        <f>_xlfn.XLOOKUP(A577,Country_MZ[MARKET_NODE],Country_MZ[COUNTRY_NAME])</f>
        <v>ROMANIA</v>
      </c>
    </row>
    <row r="578" spans="1:5">
      <c r="A578" s="10" t="s">
        <v>81</v>
      </c>
      <c r="B578" s="10">
        <v>2030</v>
      </c>
      <c r="C578" s="10" t="s">
        <v>283</v>
      </c>
      <c r="D578" s="10">
        <v>60</v>
      </c>
      <c r="E578" s="10" t="str">
        <f>_xlfn.XLOOKUP(A578,Country_MZ[MARKET_NODE],Country_MZ[COUNTRY_NAME])</f>
        <v>ROMANIA</v>
      </c>
    </row>
    <row r="579" spans="1:5">
      <c r="A579" s="10" t="s">
        <v>81</v>
      </c>
      <c r="B579" s="10">
        <v>2030</v>
      </c>
      <c r="C579" s="10" t="s">
        <v>282</v>
      </c>
      <c r="D579" s="10">
        <v>750</v>
      </c>
      <c r="E579" s="10" t="str">
        <f>_xlfn.XLOOKUP(A579,Country_MZ[MARKET_NODE],Country_MZ[COUNTRY_NAME])</f>
        <v>ROMANIA</v>
      </c>
    </row>
    <row r="580" spans="1:5">
      <c r="A580" s="10" t="s">
        <v>81</v>
      </c>
      <c r="B580" s="10">
        <v>2031</v>
      </c>
      <c r="C580" s="10" t="s">
        <v>283</v>
      </c>
      <c r="D580" s="10">
        <v>60</v>
      </c>
      <c r="E580" s="10" t="str">
        <f>_xlfn.XLOOKUP(A580,Country_MZ[MARKET_NODE],Country_MZ[COUNTRY_NAME])</f>
        <v>ROMANIA</v>
      </c>
    </row>
    <row r="581" spans="1:5">
      <c r="A581" s="10" t="s">
        <v>81</v>
      </c>
      <c r="B581" s="10">
        <v>2031</v>
      </c>
      <c r="C581" s="10" t="s">
        <v>282</v>
      </c>
      <c r="D581" s="10">
        <v>750</v>
      </c>
      <c r="E581" s="10" t="str">
        <f>_xlfn.XLOOKUP(A581,Country_MZ[MARKET_NODE],Country_MZ[COUNTRY_NAME])</f>
        <v>ROMANIA</v>
      </c>
    </row>
    <row r="582" spans="1:5">
      <c r="A582" s="10" t="s">
        <v>81</v>
      </c>
      <c r="B582" s="10">
        <v>2032</v>
      </c>
      <c r="C582" s="10" t="s">
        <v>283</v>
      </c>
      <c r="D582" s="10">
        <v>60</v>
      </c>
      <c r="E582" s="10" t="str">
        <f>_xlfn.XLOOKUP(A582,Country_MZ[MARKET_NODE],Country_MZ[COUNTRY_NAME])</f>
        <v>ROMANIA</v>
      </c>
    </row>
    <row r="583" spans="1:5">
      <c r="A583" s="10" t="s">
        <v>81</v>
      </c>
      <c r="B583" s="10">
        <v>2032</v>
      </c>
      <c r="C583" s="10" t="s">
        <v>282</v>
      </c>
      <c r="D583" s="10">
        <v>750</v>
      </c>
      <c r="E583" s="10" t="str">
        <f>_xlfn.XLOOKUP(A583,Country_MZ[MARKET_NODE],Country_MZ[COUNTRY_NAME])</f>
        <v>ROMANIA</v>
      </c>
    </row>
    <row r="584" spans="1:5">
      <c r="A584" s="10" t="s">
        <v>81</v>
      </c>
      <c r="B584" s="10">
        <v>2033</v>
      </c>
      <c r="C584" s="10" t="s">
        <v>283</v>
      </c>
      <c r="D584" s="10">
        <v>60</v>
      </c>
      <c r="E584" s="10" t="str">
        <f>_xlfn.XLOOKUP(A584,Country_MZ[MARKET_NODE],Country_MZ[COUNTRY_NAME])</f>
        <v>ROMANIA</v>
      </c>
    </row>
    <row r="585" spans="1:5">
      <c r="A585" s="10" t="s">
        <v>81</v>
      </c>
      <c r="B585" s="10">
        <v>2033</v>
      </c>
      <c r="C585" s="10" t="s">
        <v>282</v>
      </c>
      <c r="D585" s="10">
        <v>750</v>
      </c>
      <c r="E585" s="10" t="str">
        <f>_xlfn.XLOOKUP(A585,Country_MZ[MARKET_NODE],Country_MZ[COUNTRY_NAME])</f>
        <v>ROMANIA</v>
      </c>
    </row>
    <row r="586" spans="1:5">
      <c r="A586" s="10" t="s">
        <v>81</v>
      </c>
      <c r="B586" s="10">
        <v>2034</v>
      </c>
      <c r="C586" s="10" t="s">
        <v>283</v>
      </c>
      <c r="D586" s="10">
        <v>60</v>
      </c>
      <c r="E586" s="10" t="str">
        <f>_xlfn.XLOOKUP(A586,Country_MZ[MARKET_NODE],Country_MZ[COUNTRY_NAME])</f>
        <v>ROMANIA</v>
      </c>
    </row>
    <row r="587" spans="1:5">
      <c r="A587" s="10" t="s">
        <v>81</v>
      </c>
      <c r="B587" s="10">
        <v>2034</v>
      </c>
      <c r="C587" s="10" t="s">
        <v>282</v>
      </c>
      <c r="D587" s="10">
        <v>750</v>
      </c>
      <c r="E587" s="10" t="str">
        <f>_xlfn.XLOOKUP(A587,Country_MZ[MARKET_NODE],Country_MZ[COUNTRY_NAME])</f>
        <v>ROMANIA</v>
      </c>
    </row>
    <row r="588" spans="1:5">
      <c r="A588" s="10" t="s">
        <v>81</v>
      </c>
      <c r="B588" s="10">
        <v>2035</v>
      </c>
      <c r="C588" s="10" t="s">
        <v>283</v>
      </c>
      <c r="D588" s="10">
        <v>60</v>
      </c>
      <c r="E588" s="10" t="str">
        <f>_xlfn.XLOOKUP(A588,Country_MZ[MARKET_NODE],Country_MZ[COUNTRY_NAME])</f>
        <v>ROMANIA</v>
      </c>
    </row>
    <row r="589" spans="1:5">
      <c r="A589" s="10" t="s">
        <v>81</v>
      </c>
      <c r="B589" s="10">
        <v>2035</v>
      </c>
      <c r="C589" s="10" t="s">
        <v>282</v>
      </c>
      <c r="D589" s="10">
        <v>750</v>
      </c>
      <c r="E589" s="10" t="str">
        <f>_xlfn.XLOOKUP(A589,Country_MZ[MARKET_NODE],Country_MZ[COUNTRY_NAME])</f>
        <v>ROMANIA</v>
      </c>
    </row>
    <row r="590" spans="1:5">
      <c r="A590" s="10" t="s">
        <v>82</v>
      </c>
      <c r="B590" s="10">
        <v>2026</v>
      </c>
      <c r="C590" s="10" t="s">
        <v>283</v>
      </c>
      <c r="D590" s="10">
        <v>34</v>
      </c>
      <c r="E590" s="10" t="str">
        <f>_xlfn.XLOOKUP(A590,Country_MZ[MARKET_NODE],Country_MZ[COUNTRY_NAME])</f>
        <v>SERBIA</v>
      </c>
    </row>
    <row r="591" spans="1:5">
      <c r="A591" s="10" t="s">
        <v>82</v>
      </c>
      <c r="B591" s="10">
        <v>2026</v>
      </c>
      <c r="C591" s="10" t="s">
        <v>282</v>
      </c>
      <c r="D591" s="10">
        <v>646.70000000000005</v>
      </c>
      <c r="E591" s="10" t="str">
        <f>_xlfn.XLOOKUP(A591,Country_MZ[MARKET_NODE],Country_MZ[COUNTRY_NAME])</f>
        <v>SERBIA</v>
      </c>
    </row>
    <row r="592" spans="1:5">
      <c r="A592" s="10" t="s">
        <v>82</v>
      </c>
      <c r="B592" s="10">
        <v>2027</v>
      </c>
      <c r="C592" s="10" t="s">
        <v>283</v>
      </c>
      <c r="D592" s="10">
        <v>34</v>
      </c>
      <c r="E592" s="10" t="str">
        <f>_xlfn.XLOOKUP(A592,Country_MZ[MARKET_NODE],Country_MZ[COUNTRY_NAME])</f>
        <v>SERBIA</v>
      </c>
    </row>
    <row r="593" spans="1:5">
      <c r="A593" s="10" t="s">
        <v>82</v>
      </c>
      <c r="B593" s="10">
        <v>2027</v>
      </c>
      <c r="C593" s="10" t="s">
        <v>282</v>
      </c>
      <c r="D593" s="10">
        <v>718.3</v>
      </c>
      <c r="E593" s="10" t="str">
        <f>_xlfn.XLOOKUP(A593,Country_MZ[MARKET_NODE],Country_MZ[COUNTRY_NAME])</f>
        <v>SERBIA</v>
      </c>
    </row>
    <row r="594" spans="1:5">
      <c r="A594" s="10" t="s">
        <v>82</v>
      </c>
      <c r="B594" s="10">
        <v>2028</v>
      </c>
      <c r="C594" s="10" t="s">
        <v>283</v>
      </c>
      <c r="D594" s="10">
        <v>34</v>
      </c>
      <c r="E594" s="10" t="str">
        <f>_xlfn.XLOOKUP(A594,Country_MZ[MARKET_NODE],Country_MZ[COUNTRY_NAME])</f>
        <v>SERBIA</v>
      </c>
    </row>
    <row r="595" spans="1:5">
      <c r="A595" s="10" t="s">
        <v>82</v>
      </c>
      <c r="B595" s="10">
        <v>2028</v>
      </c>
      <c r="C595" s="10" t="s">
        <v>282</v>
      </c>
      <c r="D595" s="10">
        <v>837.5</v>
      </c>
      <c r="E595" s="10" t="str">
        <f>_xlfn.XLOOKUP(A595,Country_MZ[MARKET_NODE],Country_MZ[COUNTRY_NAME])</f>
        <v>SERBIA</v>
      </c>
    </row>
    <row r="596" spans="1:5">
      <c r="A596" s="10" t="s">
        <v>82</v>
      </c>
      <c r="B596" s="10">
        <v>2029</v>
      </c>
      <c r="C596" s="10" t="s">
        <v>283</v>
      </c>
      <c r="D596" s="10">
        <v>34</v>
      </c>
      <c r="E596" s="10" t="str">
        <f>_xlfn.XLOOKUP(A596,Country_MZ[MARKET_NODE],Country_MZ[COUNTRY_NAME])</f>
        <v>SERBIA</v>
      </c>
    </row>
    <row r="597" spans="1:5">
      <c r="A597" s="10" t="s">
        <v>82</v>
      </c>
      <c r="B597" s="10">
        <v>2029</v>
      </c>
      <c r="C597" s="10" t="s">
        <v>282</v>
      </c>
      <c r="D597" s="10">
        <v>837.5</v>
      </c>
      <c r="E597" s="10" t="str">
        <f>_xlfn.XLOOKUP(A597,Country_MZ[MARKET_NODE],Country_MZ[COUNTRY_NAME])</f>
        <v>SERBIA</v>
      </c>
    </row>
    <row r="598" spans="1:5">
      <c r="A598" s="10" t="s">
        <v>82</v>
      </c>
      <c r="B598" s="10">
        <v>2030</v>
      </c>
      <c r="C598" s="10" t="s">
        <v>283</v>
      </c>
      <c r="D598" s="10">
        <v>34</v>
      </c>
      <c r="E598" s="10" t="str">
        <f>_xlfn.XLOOKUP(A598,Country_MZ[MARKET_NODE],Country_MZ[COUNTRY_NAME])</f>
        <v>SERBIA</v>
      </c>
    </row>
    <row r="599" spans="1:5">
      <c r="A599" s="10" t="s">
        <v>82</v>
      </c>
      <c r="B599" s="10">
        <v>2030</v>
      </c>
      <c r="C599" s="10" t="s">
        <v>282</v>
      </c>
      <c r="D599" s="10">
        <v>837.5</v>
      </c>
      <c r="E599" s="10" t="str">
        <f>_xlfn.XLOOKUP(A599,Country_MZ[MARKET_NODE],Country_MZ[COUNTRY_NAME])</f>
        <v>SERBIA</v>
      </c>
    </row>
    <row r="600" spans="1:5">
      <c r="A600" s="10" t="s">
        <v>82</v>
      </c>
      <c r="B600" s="10">
        <v>2031</v>
      </c>
      <c r="C600" s="10" t="s">
        <v>283</v>
      </c>
      <c r="D600" s="10">
        <v>34</v>
      </c>
      <c r="E600" s="10" t="str">
        <f>_xlfn.XLOOKUP(A600,Country_MZ[MARKET_NODE],Country_MZ[COUNTRY_NAME])</f>
        <v>SERBIA</v>
      </c>
    </row>
    <row r="601" spans="1:5">
      <c r="A601" s="10" t="s">
        <v>82</v>
      </c>
      <c r="B601" s="10">
        <v>2031</v>
      </c>
      <c r="C601" s="10" t="s">
        <v>282</v>
      </c>
      <c r="D601" s="10">
        <v>837.5</v>
      </c>
      <c r="E601" s="10" t="str">
        <f>_xlfn.XLOOKUP(A601,Country_MZ[MARKET_NODE],Country_MZ[COUNTRY_NAME])</f>
        <v>SERBIA</v>
      </c>
    </row>
    <row r="602" spans="1:5">
      <c r="A602" s="10" t="s">
        <v>82</v>
      </c>
      <c r="B602" s="10">
        <v>2032</v>
      </c>
      <c r="C602" s="10" t="s">
        <v>283</v>
      </c>
      <c r="D602" s="10">
        <v>34</v>
      </c>
      <c r="E602" s="10" t="str">
        <f>_xlfn.XLOOKUP(A602,Country_MZ[MARKET_NODE],Country_MZ[COUNTRY_NAME])</f>
        <v>SERBIA</v>
      </c>
    </row>
    <row r="603" spans="1:5">
      <c r="A603" s="10" t="s">
        <v>82</v>
      </c>
      <c r="B603" s="10">
        <v>2032</v>
      </c>
      <c r="C603" s="10" t="s">
        <v>282</v>
      </c>
      <c r="D603" s="10">
        <v>837.5</v>
      </c>
      <c r="E603" s="10" t="str">
        <f>_xlfn.XLOOKUP(A603,Country_MZ[MARKET_NODE],Country_MZ[COUNTRY_NAME])</f>
        <v>SERBIA</v>
      </c>
    </row>
    <row r="604" spans="1:5">
      <c r="A604" s="10" t="s">
        <v>82</v>
      </c>
      <c r="B604" s="10">
        <v>2033</v>
      </c>
      <c r="C604" s="10" t="s">
        <v>283</v>
      </c>
      <c r="D604" s="10">
        <v>34</v>
      </c>
      <c r="E604" s="10" t="str">
        <f>_xlfn.XLOOKUP(A604,Country_MZ[MARKET_NODE],Country_MZ[COUNTRY_NAME])</f>
        <v>SERBIA</v>
      </c>
    </row>
    <row r="605" spans="1:5">
      <c r="A605" s="10" t="s">
        <v>82</v>
      </c>
      <c r="B605" s="10">
        <v>2033</v>
      </c>
      <c r="C605" s="10" t="s">
        <v>282</v>
      </c>
      <c r="D605" s="10">
        <v>837.5</v>
      </c>
      <c r="E605" s="10" t="str">
        <f>_xlfn.XLOOKUP(A605,Country_MZ[MARKET_NODE],Country_MZ[COUNTRY_NAME])</f>
        <v>SERBIA</v>
      </c>
    </row>
    <row r="606" spans="1:5">
      <c r="A606" s="10" t="s">
        <v>82</v>
      </c>
      <c r="B606" s="10">
        <v>2034</v>
      </c>
      <c r="C606" s="10" t="s">
        <v>283</v>
      </c>
      <c r="D606" s="10">
        <v>34</v>
      </c>
      <c r="E606" s="10" t="str">
        <f>_xlfn.XLOOKUP(A606,Country_MZ[MARKET_NODE],Country_MZ[COUNTRY_NAME])</f>
        <v>SERBIA</v>
      </c>
    </row>
    <row r="607" spans="1:5">
      <c r="A607" s="10" t="s">
        <v>82</v>
      </c>
      <c r="B607" s="10">
        <v>2034</v>
      </c>
      <c r="C607" s="10" t="s">
        <v>282</v>
      </c>
      <c r="D607" s="10">
        <v>837.5</v>
      </c>
      <c r="E607" s="10" t="str">
        <f>_xlfn.XLOOKUP(A607,Country_MZ[MARKET_NODE],Country_MZ[COUNTRY_NAME])</f>
        <v>SERBIA</v>
      </c>
    </row>
    <row r="608" spans="1:5">
      <c r="A608" s="10" t="s">
        <v>82</v>
      </c>
      <c r="B608" s="10">
        <v>2035</v>
      </c>
      <c r="C608" s="10" t="s">
        <v>283</v>
      </c>
      <c r="D608" s="10">
        <v>34</v>
      </c>
      <c r="E608" s="10" t="str">
        <f>_xlfn.XLOOKUP(A608,Country_MZ[MARKET_NODE],Country_MZ[COUNTRY_NAME])</f>
        <v>SERBIA</v>
      </c>
    </row>
    <row r="609" spans="1:5">
      <c r="A609" s="10" t="s">
        <v>82</v>
      </c>
      <c r="B609" s="10">
        <v>2035</v>
      </c>
      <c r="C609" s="10" t="s">
        <v>282</v>
      </c>
      <c r="D609" s="10">
        <v>837.5</v>
      </c>
      <c r="E609" s="10" t="str">
        <f>_xlfn.XLOOKUP(A609,Country_MZ[MARKET_NODE],Country_MZ[COUNTRY_NAME])</f>
        <v>SERBIA</v>
      </c>
    </row>
    <row r="610" spans="1:5">
      <c r="A610" s="10" t="s">
        <v>83</v>
      </c>
      <c r="B610" s="10">
        <v>2026</v>
      </c>
      <c r="C610" s="10" t="s">
        <v>282</v>
      </c>
      <c r="D610" s="10">
        <v>105</v>
      </c>
      <c r="E610" s="10" t="str">
        <f>_xlfn.XLOOKUP(A610,Country_MZ[MARKET_NODE],Country_MZ[COUNTRY_NAME])</f>
        <v>SWEDEN</v>
      </c>
    </row>
    <row r="611" spans="1:5">
      <c r="A611" s="10" t="s">
        <v>83</v>
      </c>
      <c r="B611" s="10">
        <v>2026</v>
      </c>
      <c r="C611" s="10" t="s">
        <v>283</v>
      </c>
      <c r="D611" s="10">
        <v>322</v>
      </c>
      <c r="E611" s="10" t="str">
        <f>_xlfn.XLOOKUP(A611,Country_MZ[MARKET_NODE],Country_MZ[COUNTRY_NAME])</f>
        <v>SWEDEN</v>
      </c>
    </row>
    <row r="612" spans="1:5">
      <c r="A612" s="10" t="s">
        <v>83</v>
      </c>
      <c r="B612" s="10">
        <v>2027</v>
      </c>
      <c r="C612" s="10" t="s">
        <v>282</v>
      </c>
      <c r="D612" s="10">
        <v>105</v>
      </c>
      <c r="E612" s="10" t="str">
        <f>_xlfn.XLOOKUP(A612,Country_MZ[MARKET_NODE],Country_MZ[COUNTRY_NAME])</f>
        <v>SWEDEN</v>
      </c>
    </row>
    <row r="613" spans="1:5">
      <c r="A613" s="10" t="s">
        <v>83</v>
      </c>
      <c r="B613" s="10">
        <v>2027</v>
      </c>
      <c r="C613" s="10" t="s">
        <v>283</v>
      </c>
      <c r="D613" s="10">
        <v>322</v>
      </c>
      <c r="E613" s="10" t="str">
        <f>_xlfn.XLOOKUP(A613,Country_MZ[MARKET_NODE],Country_MZ[COUNTRY_NAME])</f>
        <v>SWEDEN</v>
      </c>
    </row>
    <row r="614" spans="1:5">
      <c r="A614" s="10" t="s">
        <v>83</v>
      </c>
      <c r="B614" s="10">
        <v>2028</v>
      </c>
      <c r="C614" s="10" t="s">
        <v>282</v>
      </c>
      <c r="D614" s="10">
        <v>105</v>
      </c>
      <c r="E614" s="10" t="str">
        <f>_xlfn.XLOOKUP(A614,Country_MZ[MARKET_NODE],Country_MZ[COUNTRY_NAME])</f>
        <v>SWEDEN</v>
      </c>
    </row>
    <row r="615" spans="1:5">
      <c r="A615" s="10" t="s">
        <v>83</v>
      </c>
      <c r="B615" s="10">
        <v>2028</v>
      </c>
      <c r="C615" s="10" t="s">
        <v>283</v>
      </c>
      <c r="D615" s="10">
        <v>322</v>
      </c>
      <c r="E615" s="10" t="str">
        <f>_xlfn.XLOOKUP(A615,Country_MZ[MARKET_NODE],Country_MZ[COUNTRY_NAME])</f>
        <v>SWEDEN</v>
      </c>
    </row>
    <row r="616" spans="1:5">
      <c r="A616" s="10" t="s">
        <v>83</v>
      </c>
      <c r="B616" s="10">
        <v>2029</v>
      </c>
      <c r="C616" s="10" t="s">
        <v>282</v>
      </c>
      <c r="D616" s="10">
        <v>105</v>
      </c>
      <c r="E616" s="10" t="str">
        <f>_xlfn.XLOOKUP(A616,Country_MZ[MARKET_NODE],Country_MZ[COUNTRY_NAME])</f>
        <v>SWEDEN</v>
      </c>
    </row>
    <row r="617" spans="1:5">
      <c r="A617" s="10" t="s">
        <v>83</v>
      </c>
      <c r="B617" s="10">
        <v>2029</v>
      </c>
      <c r="C617" s="10" t="s">
        <v>283</v>
      </c>
      <c r="D617" s="10">
        <v>322</v>
      </c>
      <c r="E617" s="10" t="str">
        <f>_xlfn.XLOOKUP(A617,Country_MZ[MARKET_NODE],Country_MZ[COUNTRY_NAME])</f>
        <v>SWEDEN</v>
      </c>
    </row>
    <row r="618" spans="1:5">
      <c r="A618" s="10" t="s">
        <v>83</v>
      </c>
      <c r="B618" s="10">
        <v>2030</v>
      </c>
      <c r="C618" s="10" t="s">
        <v>282</v>
      </c>
      <c r="D618" s="10">
        <v>105</v>
      </c>
      <c r="E618" s="10" t="str">
        <f>_xlfn.XLOOKUP(A618,Country_MZ[MARKET_NODE],Country_MZ[COUNTRY_NAME])</f>
        <v>SWEDEN</v>
      </c>
    </row>
    <row r="619" spans="1:5">
      <c r="A619" s="10" t="s">
        <v>83</v>
      </c>
      <c r="B619" s="10">
        <v>2030</v>
      </c>
      <c r="C619" s="10" t="s">
        <v>283</v>
      </c>
      <c r="D619" s="10">
        <v>322</v>
      </c>
      <c r="E619" s="10" t="str">
        <f>_xlfn.XLOOKUP(A619,Country_MZ[MARKET_NODE],Country_MZ[COUNTRY_NAME])</f>
        <v>SWEDEN</v>
      </c>
    </row>
    <row r="620" spans="1:5">
      <c r="A620" s="10" t="s">
        <v>83</v>
      </c>
      <c r="B620" s="10">
        <v>2031</v>
      </c>
      <c r="C620" s="10" t="s">
        <v>282</v>
      </c>
      <c r="D620" s="10">
        <v>105</v>
      </c>
      <c r="E620" s="10" t="str">
        <f>_xlfn.XLOOKUP(A620,Country_MZ[MARKET_NODE],Country_MZ[COUNTRY_NAME])</f>
        <v>SWEDEN</v>
      </c>
    </row>
    <row r="621" spans="1:5">
      <c r="A621" s="10" t="s">
        <v>83</v>
      </c>
      <c r="B621" s="10">
        <v>2031</v>
      </c>
      <c r="C621" s="10" t="s">
        <v>283</v>
      </c>
      <c r="D621" s="10">
        <v>322</v>
      </c>
      <c r="E621" s="10" t="str">
        <f>_xlfn.XLOOKUP(A621,Country_MZ[MARKET_NODE],Country_MZ[COUNTRY_NAME])</f>
        <v>SWEDEN</v>
      </c>
    </row>
    <row r="622" spans="1:5">
      <c r="A622" s="10" t="s">
        <v>83</v>
      </c>
      <c r="B622" s="10">
        <v>2032</v>
      </c>
      <c r="C622" s="10" t="s">
        <v>282</v>
      </c>
      <c r="D622" s="10">
        <v>105</v>
      </c>
      <c r="E622" s="10" t="str">
        <f>_xlfn.XLOOKUP(A622,Country_MZ[MARKET_NODE],Country_MZ[COUNTRY_NAME])</f>
        <v>SWEDEN</v>
      </c>
    </row>
    <row r="623" spans="1:5">
      <c r="A623" s="10" t="s">
        <v>83</v>
      </c>
      <c r="B623" s="10">
        <v>2032</v>
      </c>
      <c r="C623" s="10" t="s">
        <v>283</v>
      </c>
      <c r="D623" s="10">
        <v>322</v>
      </c>
      <c r="E623" s="10" t="str">
        <f>_xlfn.XLOOKUP(A623,Country_MZ[MARKET_NODE],Country_MZ[COUNTRY_NAME])</f>
        <v>SWEDEN</v>
      </c>
    </row>
    <row r="624" spans="1:5">
      <c r="A624" s="10" t="s">
        <v>83</v>
      </c>
      <c r="B624" s="10">
        <v>2033</v>
      </c>
      <c r="C624" s="10" t="s">
        <v>282</v>
      </c>
      <c r="D624" s="10">
        <v>105</v>
      </c>
      <c r="E624" s="10" t="str">
        <f>_xlfn.XLOOKUP(A624,Country_MZ[MARKET_NODE],Country_MZ[COUNTRY_NAME])</f>
        <v>SWEDEN</v>
      </c>
    </row>
    <row r="625" spans="1:5">
      <c r="A625" s="10" t="s">
        <v>83</v>
      </c>
      <c r="B625" s="10">
        <v>2033</v>
      </c>
      <c r="C625" s="10" t="s">
        <v>283</v>
      </c>
      <c r="D625" s="10">
        <v>322</v>
      </c>
      <c r="E625" s="10" t="str">
        <f>_xlfn.XLOOKUP(A625,Country_MZ[MARKET_NODE],Country_MZ[COUNTRY_NAME])</f>
        <v>SWEDEN</v>
      </c>
    </row>
    <row r="626" spans="1:5">
      <c r="A626" s="10" t="s">
        <v>83</v>
      </c>
      <c r="B626" s="10">
        <v>2034</v>
      </c>
      <c r="C626" s="10" t="s">
        <v>282</v>
      </c>
      <c r="D626" s="10">
        <v>105</v>
      </c>
      <c r="E626" s="10" t="str">
        <f>_xlfn.XLOOKUP(A626,Country_MZ[MARKET_NODE],Country_MZ[COUNTRY_NAME])</f>
        <v>SWEDEN</v>
      </c>
    </row>
    <row r="627" spans="1:5">
      <c r="A627" s="10" t="s">
        <v>83</v>
      </c>
      <c r="B627" s="10">
        <v>2034</v>
      </c>
      <c r="C627" s="10" t="s">
        <v>283</v>
      </c>
      <c r="D627" s="10">
        <v>322</v>
      </c>
      <c r="E627" s="10" t="str">
        <f>_xlfn.XLOOKUP(A627,Country_MZ[MARKET_NODE],Country_MZ[COUNTRY_NAME])</f>
        <v>SWEDEN</v>
      </c>
    </row>
    <row r="628" spans="1:5">
      <c r="A628" s="10" t="s">
        <v>83</v>
      </c>
      <c r="B628" s="10">
        <v>2035</v>
      </c>
      <c r="C628" s="10" t="s">
        <v>282</v>
      </c>
      <c r="D628" s="10">
        <v>105</v>
      </c>
      <c r="E628" s="10" t="str">
        <f>_xlfn.XLOOKUP(A628,Country_MZ[MARKET_NODE],Country_MZ[COUNTRY_NAME])</f>
        <v>SWEDEN</v>
      </c>
    </row>
    <row r="629" spans="1:5">
      <c r="A629" s="10" t="s">
        <v>83</v>
      </c>
      <c r="B629" s="10">
        <v>2035</v>
      </c>
      <c r="C629" s="10" t="s">
        <v>283</v>
      </c>
      <c r="D629" s="10">
        <v>322</v>
      </c>
      <c r="E629" s="10" t="str">
        <f>_xlfn.XLOOKUP(A629,Country_MZ[MARKET_NODE],Country_MZ[COUNTRY_NAME])</f>
        <v>SWEDEN</v>
      </c>
    </row>
    <row r="630" spans="1:5">
      <c r="A630" s="10" t="s">
        <v>84</v>
      </c>
      <c r="B630" s="10">
        <v>2026</v>
      </c>
      <c r="C630" s="10" t="s">
        <v>282</v>
      </c>
      <c r="D630" s="10">
        <v>105</v>
      </c>
      <c r="E630" s="10" t="str">
        <f>_xlfn.XLOOKUP(A630,Country_MZ[MARKET_NODE],Country_MZ[COUNTRY_NAME])</f>
        <v>SWEDEN</v>
      </c>
    </row>
    <row r="631" spans="1:5">
      <c r="A631" s="10" t="s">
        <v>84</v>
      </c>
      <c r="B631" s="10">
        <v>2026</v>
      </c>
      <c r="C631" s="10" t="s">
        <v>283</v>
      </c>
      <c r="D631" s="10">
        <v>403</v>
      </c>
      <c r="E631" s="10" t="str">
        <f>_xlfn.XLOOKUP(A631,Country_MZ[MARKET_NODE],Country_MZ[COUNTRY_NAME])</f>
        <v>SWEDEN</v>
      </c>
    </row>
    <row r="632" spans="1:5">
      <c r="A632" s="10" t="s">
        <v>84</v>
      </c>
      <c r="B632" s="10">
        <v>2027</v>
      </c>
      <c r="C632" s="10" t="s">
        <v>282</v>
      </c>
      <c r="D632" s="10">
        <v>105</v>
      </c>
      <c r="E632" s="10" t="str">
        <f>_xlfn.XLOOKUP(A632,Country_MZ[MARKET_NODE],Country_MZ[COUNTRY_NAME])</f>
        <v>SWEDEN</v>
      </c>
    </row>
    <row r="633" spans="1:5">
      <c r="A633" s="10" t="s">
        <v>84</v>
      </c>
      <c r="B633" s="10">
        <v>2027</v>
      </c>
      <c r="C633" s="10" t="s">
        <v>283</v>
      </c>
      <c r="D633" s="10">
        <v>403</v>
      </c>
      <c r="E633" s="10" t="str">
        <f>_xlfn.XLOOKUP(A633,Country_MZ[MARKET_NODE],Country_MZ[COUNTRY_NAME])</f>
        <v>SWEDEN</v>
      </c>
    </row>
    <row r="634" spans="1:5">
      <c r="A634" s="10" t="s">
        <v>84</v>
      </c>
      <c r="B634" s="10">
        <v>2028</v>
      </c>
      <c r="C634" s="10" t="s">
        <v>282</v>
      </c>
      <c r="D634" s="10">
        <v>105</v>
      </c>
      <c r="E634" s="10" t="str">
        <f>_xlfn.XLOOKUP(A634,Country_MZ[MARKET_NODE],Country_MZ[COUNTRY_NAME])</f>
        <v>SWEDEN</v>
      </c>
    </row>
    <row r="635" spans="1:5">
      <c r="A635" s="10" t="s">
        <v>84</v>
      </c>
      <c r="B635" s="10">
        <v>2028</v>
      </c>
      <c r="C635" s="10" t="s">
        <v>283</v>
      </c>
      <c r="D635" s="10">
        <v>403</v>
      </c>
      <c r="E635" s="10" t="str">
        <f>_xlfn.XLOOKUP(A635,Country_MZ[MARKET_NODE],Country_MZ[COUNTRY_NAME])</f>
        <v>SWEDEN</v>
      </c>
    </row>
    <row r="636" spans="1:5">
      <c r="A636" s="10" t="s">
        <v>84</v>
      </c>
      <c r="B636" s="10">
        <v>2029</v>
      </c>
      <c r="C636" s="10" t="s">
        <v>282</v>
      </c>
      <c r="D636" s="10">
        <v>105</v>
      </c>
      <c r="E636" s="10" t="str">
        <f>_xlfn.XLOOKUP(A636,Country_MZ[MARKET_NODE],Country_MZ[COUNTRY_NAME])</f>
        <v>SWEDEN</v>
      </c>
    </row>
    <row r="637" spans="1:5">
      <c r="A637" s="10" t="s">
        <v>84</v>
      </c>
      <c r="B637" s="10">
        <v>2029</v>
      </c>
      <c r="C637" s="10" t="s">
        <v>283</v>
      </c>
      <c r="D637" s="10">
        <v>403</v>
      </c>
      <c r="E637" s="10" t="str">
        <f>_xlfn.XLOOKUP(A637,Country_MZ[MARKET_NODE],Country_MZ[COUNTRY_NAME])</f>
        <v>SWEDEN</v>
      </c>
    </row>
    <row r="638" spans="1:5">
      <c r="A638" s="10" t="s">
        <v>84</v>
      </c>
      <c r="B638" s="10">
        <v>2030</v>
      </c>
      <c r="C638" s="10" t="s">
        <v>282</v>
      </c>
      <c r="D638" s="10">
        <v>105</v>
      </c>
      <c r="E638" s="10" t="str">
        <f>_xlfn.XLOOKUP(A638,Country_MZ[MARKET_NODE],Country_MZ[COUNTRY_NAME])</f>
        <v>SWEDEN</v>
      </c>
    </row>
    <row r="639" spans="1:5">
      <c r="A639" s="10" t="s">
        <v>84</v>
      </c>
      <c r="B639" s="10">
        <v>2030</v>
      </c>
      <c r="C639" s="10" t="s">
        <v>283</v>
      </c>
      <c r="D639" s="10">
        <v>403</v>
      </c>
      <c r="E639" s="10" t="str">
        <f>_xlfn.XLOOKUP(A639,Country_MZ[MARKET_NODE],Country_MZ[COUNTRY_NAME])</f>
        <v>SWEDEN</v>
      </c>
    </row>
    <row r="640" spans="1:5">
      <c r="A640" s="10" t="s">
        <v>84</v>
      </c>
      <c r="B640" s="10">
        <v>2031</v>
      </c>
      <c r="C640" s="10" t="s">
        <v>282</v>
      </c>
      <c r="D640" s="10">
        <v>105</v>
      </c>
      <c r="E640" s="10" t="str">
        <f>_xlfn.XLOOKUP(A640,Country_MZ[MARKET_NODE],Country_MZ[COUNTRY_NAME])</f>
        <v>SWEDEN</v>
      </c>
    </row>
    <row r="641" spans="1:5">
      <c r="A641" s="10" t="s">
        <v>84</v>
      </c>
      <c r="B641" s="10">
        <v>2031</v>
      </c>
      <c r="C641" s="10" t="s">
        <v>283</v>
      </c>
      <c r="D641" s="10">
        <v>403</v>
      </c>
      <c r="E641" s="10" t="str">
        <f>_xlfn.XLOOKUP(A641,Country_MZ[MARKET_NODE],Country_MZ[COUNTRY_NAME])</f>
        <v>SWEDEN</v>
      </c>
    </row>
    <row r="642" spans="1:5">
      <c r="A642" s="10" t="s">
        <v>84</v>
      </c>
      <c r="B642" s="10">
        <v>2032</v>
      </c>
      <c r="C642" s="10" t="s">
        <v>282</v>
      </c>
      <c r="D642" s="10">
        <v>105</v>
      </c>
      <c r="E642" s="10" t="str">
        <f>_xlfn.XLOOKUP(A642,Country_MZ[MARKET_NODE],Country_MZ[COUNTRY_NAME])</f>
        <v>SWEDEN</v>
      </c>
    </row>
    <row r="643" spans="1:5">
      <c r="A643" s="10" t="s">
        <v>84</v>
      </c>
      <c r="B643" s="10">
        <v>2032</v>
      </c>
      <c r="C643" s="10" t="s">
        <v>283</v>
      </c>
      <c r="D643" s="10">
        <v>403</v>
      </c>
      <c r="E643" s="10" t="str">
        <f>_xlfn.XLOOKUP(A643,Country_MZ[MARKET_NODE],Country_MZ[COUNTRY_NAME])</f>
        <v>SWEDEN</v>
      </c>
    </row>
    <row r="644" spans="1:5">
      <c r="A644" s="10" t="s">
        <v>84</v>
      </c>
      <c r="B644" s="10">
        <v>2033</v>
      </c>
      <c r="C644" s="10" t="s">
        <v>282</v>
      </c>
      <c r="D644" s="10">
        <v>105</v>
      </c>
      <c r="E644" s="10" t="str">
        <f>_xlfn.XLOOKUP(A644,Country_MZ[MARKET_NODE],Country_MZ[COUNTRY_NAME])</f>
        <v>SWEDEN</v>
      </c>
    </row>
    <row r="645" spans="1:5">
      <c r="A645" s="10" t="s">
        <v>84</v>
      </c>
      <c r="B645" s="10">
        <v>2033</v>
      </c>
      <c r="C645" s="10" t="s">
        <v>283</v>
      </c>
      <c r="D645" s="10">
        <v>403</v>
      </c>
      <c r="E645" s="10" t="str">
        <f>_xlfn.XLOOKUP(A645,Country_MZ[MARKET_NODE],Country_MZ[COUNTRY_NAME])</f>
        <v>SWEDEN</v>
      </c>
    </row>
    <row r="646" spans="1:5">
      <c r="A646" s="10" t="s">
        <v>84</v>
      </c>
      <c r="B646" s="10">
        <v>2034</v>
      </c>
      <c r="C646" s="10" t="s">
        <v>282</v>
      </c>
      <c r="D646" s="10">
        <v>105</v>
      </c>
      <c r="E646" s="10" t="str">
        <f>_xlfn.XLOOKUP(A646,Country_MZ[MARKET_NODE],Country_MZ[COUNTRY_NAME])</f>
        <v>SWEDEN</v>
      </c>
    </row>
    <row r="647" spans="1:5">
      <c r="A647" s="10" t="s">
        <v>84</v>
      </c>
      <c r="B647" s="10">
        <v>2034</v>
      </c>
      <c r="C647" s="10" t="s">
        <v>283</v>
      </c>
      <c r="D647" s="10">
        <v>403</v>
      </c>
      <c r="E647" s="10" t="str">
        <f>_xlfn.XLOOKUP(A647,Country_MZ[MARKET_NODE],Country_MZ[COUNTRY_NAME])</f>
        <v>SWEDEN</v>
      </c>
    </row>
    <row r="648" spans="1:5">
      <c r="A648" s="10" t="s">
        <v>84</v>
      </c>
      <c r="B648" s="10">
        <v>2035</v>
      </c>
      <c r="C648" s="10" t="s">
        <v>282</v>
      </c>
      <c r="D648" s="10">
        <v>105</v>
      </c>
      <c r="E648" s="10" t="str">
        <f>_xlfn.XLOOKUP(A648,Country_MZ[MARKET_NODE],Country_MZ[COUNTRY_NAME])</f>
        <v>SWEDEN</v>
      </c>
    </row>
    <row r="649" spans="1:5">
      <c r="A649" s="10" t="s">
        <v>84</v>
      </c>
      <c r="B649" s="10">
        <v>2035</v>
      </c>
      <c r="C649" s="10" t="s">
        <v>283</v>
      </c>
      <c r="D649" s="10">
        <v>403</v>
      </c>
      <c r="E649" s="10" t="str">
        <f>_xlfn.XLOOKUP(A649,Country_MZ[MARKET_NODE],Country_MZ[COUNTRY_NAME])</f>
        <v>SWEDEN</v>
      </c>
    </row>
    <row r="650" spans="1:5">
      <c r="A650" s="10" t="s">
        <v>85</v>
      </c>
      <c r="B650" s="10">
        <v>2026</v>
      </c>
      <c r="C650" s="10" t="s">
        <v>282</v>
      </c>
      <c r="D650" s="10">
        <v>391</v>
      </c>
      <c r="E650" s="10" t="str">
        <f>_xlfn.XLOOKUP(A650,Country_MZ[MARKET_NODE],Country_MZ[COUNTRY_NAME])</f>
        <v>SWEDEN</v>
      </c>
    </row>
    <row r="651" spans="1:5">
      <c r="A651" s="10" t="s">
        <v>85</v>
      </c>
      <c r="B651" s="10">
        <v>2026</v>
      </c>
      <c r="C651" s="10" t="s">
        <v>283</v>
      </c>
      <c r="D651" s="10">
        <v>64</v>
      </c>
      <c r="E651" s="10" t="str">
        <f>_xlfn.XLOOKUP(A651,Country_MZ[MARKET_NODE],Country_MZ[COUNTRY_NAME])</f>
        <v>SWEDEN</v>
      </c>
    </row>
    <row r="652" spans="1:5">
      <c r="A652" s="10" t="s">
        <v>85</v>
      </c>
      <c r="B652" s="10">
        <v>2027</v>
      </c>
      <c r="C652" s="10" t="s">
        <v>282</v>
      </c>
      <c r="D652" s="10">
        <v>391</v>
      </c>
      <c r="E652" s="10" t="str">
        <f>_xlfn.XLOOKUP(A652,Country_MZ[MARKET_NODE],Country_MZ[COUNTRY_NAME])</f>
        <v>SWEDEN</v>
      </c>
    </row>
    <row r="653" spans="1:5">
      <c r="A653" s="10" t="s">
        <v>85</v>
      </c>
      <c r="B653" s="10">
        <v>2027</v>
      </c>
      <c r="C653" s="10" t="s">
        <v>283</v>
      </c>
      <c r="D653" s="10">
        <v>64</v>
      </c>
      <c r="E653" s="10" t="str">
        <f>_xlfn.XLOOKUP(A653,Country_MZ[MARKET_NODE],Country_MZ[COUNTRY_NAME])</f>
        <v>SWEDEN</v>
      </c>
    </row>
    <row r="654" spans="1:5">
      <c r="A654" s="10" t="s">
        <v>85</v>
      </c>
      <c r="B654" s="10">
        <v>2028</v>
      </c>
      <c r="C654" s="10" t="s">
        <v>282</v>
      </c>
      <c r="D654" s="10">
        <v>391</v>
      </c>
      <c r="E654" s="10" t="str">
        <f>_xlfn.XLOOKUP(A654,Country_MZ[MARKET_NODE],Country_MZ[COUNTRY_NAME])</f>
        <v>SWEDEN</v>
      </c>
    </row>
    <row r="655" spans="1:5">
      <c r="A655" s="10" t="s">
        <v>85</v>
      </c>
      <c r="B655" s="10">
        <v>2028</v>
      </c>
      <c r="C655" s="10" t="s">
        <v>283</v>
      </c>
      <c r="D655" s="10">
        <v>64</v>
      </c>
      <c r="E655" s="10" t="str">
        <f>_xlfn.XLOOKUP(A655,Country_MZ[MARKET_NODE],Country_MZ[COUNTRY_NAME])</f>
        <v>SWEDEN</v>
      </c>
    </row>
    <row r="656" spans="1:5">
      <c r="A656" s="10" t="s">
        <v>85</v>
      </c>
      <c r="B656" s="10">
        <v>2029</v>
      </c>
      <c r="C656" s="10" t="s">
        <v>282</v>
      </c>
      <c r="D656" s="10">
        <v>391</v>
      </c>
      <c r="E656" s="10" t="str">
        <f>_xlfn.XLOOKUP(A656,Country_MZ[MARKET_NODE],Country_MZ[COUNTRY_NAME])</f>
        <v>SWEDEN</v>
      </c>
    </row>
    <row r="657" spans="1:5">
      <c r="A657" s="10" t="s">
        <v>85</v>
      </c>
      <c r="B657" s="10">
        <v>2029</v>
      </c>
      <c r="C657" s="10" t="s">
        <v>283</v>
      </c>
      <c r="D657" s="10">
        <v>64</v>
      </c>
      <c r="E657" s="10" t="str">
        <f>_xlfn.XLOOKUP(A657,Country_MZ[MARKET_NODE],Country_MZ[COUNTRY_NAME])</f>
        <v>SWEDEN</v>
      </c>
    </row>
    <row r="658" spans="1:5">
      <c r="A658" s="10" t="s">
        <v>85</v>
      </c>
      <c r="B658" s="10">
        <v>2030</v>
      </c>
      <c r="C658" s="10" t="s">
        <v>282</v>
      </c>
      <c r="D658" s="10">
        <v>391</v>
      </c>
      <c r="E658" s="10" t="str">
        <f>_xlfn.XLOOKUP(A658,Country_MZ[MARKET_NODE],Country_MZ[COUNTRY_NAME])</f>
        <v>SWEDEN</v>
      </c>
    </row>
    <row r="659" spans="1:5">
      <c r="A659" s="10" t="s">
        <v>85</v>
      </c>
      <c r="B659" s="10">
        <v>2030</v>
      </c>
      <c r="C659" s="10" t="s">
        <v>283</v>
      </c>
      <c r="D659" s="10">
        <v>64</v>
      </c>
      <c r="E659" s="10" t="str">
        <f>_xlfn.XLOOKUP(A659,Country_MZ[MARKET_NODE],Country_MZ[COUNTRY_NAME])</f>
        <v>SWEDEN</v>
      </c>
    </row>
    <row r="660" spans="1:5">
      <c r="A660" s="10" t="s">
        <v>85</v>
      </c>
      <c r="B660" s="10">
        <v>2031</v>
      </c>
      <c r="C660" s="10" t="s">
        <v>282</v>
      </c>
      <c r="D660" s="10">
        <v>391</v>
      </c>
      <c r="E660" s="10" t="str">
        <f>_xlfn.XLOOKUP(A660,Country_MZ[MARKET_NODE],Country_MZ[COUNTRY_NAME])</f>
        <v>SWEDEN</v>
      </c>
    </row>
    <row r="661" spans="1:5">
      <c r="A661" s="10" t="s">
        <v>85</v>
      </c>
      <c r="B661" s="10">
        <v>2031</v>
      </c>
      <c r="C661" s="10" t="s">
        <v>283</v>
      </c>
      <c r="D661" s="10">
        <v>64</v>
      </c>
      <c r="E661" s="10" t="str">
        <f>_xlfn.XLOOKUP(A661,Country_MZ[MARKET_NODE],Country_MZ[COUNTRY_NAME])</f>
        <v>SWEDEN</v>
      </c>
    </row>
    <row r="662" spans="1:5">
      <c r="A662" s="10" t="s">
        <v>85</v>
      </c>
      <c r="B662" s="10">
        <v>2032</v>
      </c>
      <c r="C662" s="10" t="s">
        <v>282</v>
      </c>
      <c r="D662" s="10">
        <v>391</v>
      </c>
      <c r="E662" s="10" t="str">
        <f>_xlfn.XLOOKUP(A662,Country_MZ[MARKET_NODE],Country_MZ[COUNTRY_NAME])</f>
        <v>SWEDEN</v>
      </c>
    </row>
    <row r="663" spans="1:5">
      <c r="A663" s="10" t="s">
        <v>85</v>
      </c>
      <c r="B663" s="10">
        <v>2032</v>
      </c>
      <c r="C663" s="10" t="s">
        <v>283</v>
      </c>
      <c r="D663" s="10">
        <v>64</v>
      </c>
      <c r="E663" s="10" t="str">
        <f>_xlfn.XLOOKUP(A663,Country_MZ[MARKET_NODE],Country_MZ[COUNTRY_NAME])</f>
        <v>SWEDEN</v>
      </c>
    </row>
    <row r="664" spans="1:5">
      <c r="A664" s="10" t="s">
        <v>85</v>
      </c>
      <c r="B664" s="10">
        <v>2033</v>
      </c>
      <c r="C664" s="10" t="s">
        <v>282</v>
      </c>
      <c r="D664" s="10">
        <v>391</v>
      </c>
      <c r="E664" s="10" t="str">
        <f>_xlfn.XLOOKUP(A664,Country_MZ[MARKET_NODE],Country_MZ[COUNTRY_NAME])</f>
        <v>SWEDEN</v>
      </c>
    </row>
    <row r="665" spans="1:5">
      <c r="A665" s="10" t="s">
        <v>85</v>
      </c>
      <c r="B665" s="10">
        <v>2033</v>
      </c>
      <c r="C665" s="10" t="s">
        <v>283</v>
      </c>
      <c r="D665" s="10">
        <v>64</v>
      </c>
      <c r="E665" s="10" t="str">
        <f>_xlfn.XLOOKUP(A665,Country_MZ[MARKET_NODE],Country_MZ[COUNTRY_NAME])</f>
        <v>SWEDEN</v>
      </c>
    </row>
    <row r="666" spans="1:5">
      <c r="A666" s="10" t="s">
        <v>85</v>
      </c>
      <c r="B666" s="10">
        <v>2034</v>
      </c>
      <c r="C666" s="10" t="s">
        <v>282</v>
      </c>
      <c r="D666" s="10">
        <v>391</v>
      </c>
      <c r="E666" s="10" t="str">
        <f>_xlfn.XLOOKUP(A666,Country_MZ[MARKET_NODE],Country_MZ[COUNTRY_NAME])</f>
        <v>SWEDEN</v>
      </c>
    </row>
    <row r="667" spans="1:5">
      <c r="A667" s="10" t="s">
        <v>85</v>
      </c>
      <c r="B667" s="10">
        <v>2034</v>
      </c>
      <c r="C667" s="10" t="s">
        <v>283</v>
      </c>
      <c r="D667" s="10">
        <v>64</v>
      </c>
      <c r="E667" s="10" t="str">
        <f>_xlfn.XLOOKUP(A667,Country_MZ[MARKET_NODE],Country_MZ[COUNTRY_NAME])</f>
        <v>SWEDEN</v>
      </c>
    </row>
    <row r="668" spans="1:5">
      <c r="A668" s="10" t="s">
        <v>85</v>
      </c>
      <c r="B668" s="10">
        <v>2035</v>
      </c>
      <c r="C668" s="10" t="s">
        <v>282</v>
      </c>
      <c r="D668" s="10">
        <v>391</v>
      </c>
      <c r="E668" s="10" t="str">
        <f>_xlfn.XLOOKUP(A668,Country_MZ[MARKET_NODE],Country_MZ[COUNTRY_NAME])</f>
        <v>SWEDEN</v>
      </c>
    </row>
    <row r="669" spans="1:5">
      <c r="A669" s="10" t="s">
        <v>85</v>
      </c>
      <c r="B669" s="10">
        <v>2035</v>
      </c>
      <c r="C669" s="10" t="s">
        <v>283</v>
      </c>
      <c r="D669" s="10">
        <v>64</v>
      </c>
      <c r="E669" s="10" t="str">
        <f>_xlfn.XLOOKUP(A669,Country_MZ[MARKET_NODE],Country_MZ[COUNTRY_NAME])</f>
        <v>SWEDEN</v>
      </c>
    </row>
    <row r="670" spans="1:5">
      <c r="A670" s="10" t="s">
        <v>86</v>
      </c>
      <c r="B670" s="10">
        <v>2026</v>
      </c>
      <c r="C670" s="10" t="s">
        <v>283</v>
      </c>
      <c r="D670" s="10">
        <v>16.100000000000001</v>
      </c>
      <c r="E670" s="10" t="str">
        <f>_xlfn.XLOOKUP(A670,Country_MZ[MARKET_NODE],Country_MZ[COUNTRY_NAME])</f>
        <v>SWEDEN</v>
      </c>
    </row>
    <row r="671" spans="1:5">
      <c r="A671" s="10" t="s">
        <v>86</v>
      </c>
      <c r="B671" s="10">
        <v>2027</v>
      </c>
      <c r="C671" s="10" t="s">
        <v>283</v>
      </c>
      <c r="D671" s="10">
        <v>16.100000000000001</v>
      </c>
      <c r="E671" s="10" t="str">
        <f>_xlfn.XLOOKUP(A671,Country_MZ[MARKET_NODE],Country_MZ[COUNTRY_NAME])</f>
        <v>SWEDEN</v>
      </c>
    </row>
    <row r="672" spans="1:5">
      <c r="A672" s="10" t="s">
        <v>86</v>
      </c>
      <c r="B672" s="10">
        <v>2028</v>
      </c>
      <c r="C672" s="10" t="s">
        <v>283</v>
      </c>
      <c r="D672" s="10">
        <v>16.100000000000001</v>
      </c>
      <c r="E672" s="10" t="str">
        <f>_xlfn.XLOOKUP(A672,Country_MZ[MARKET_NODE],Country_MZ[COUNTRY_NAME])</f>
        <v>SWEDEN</v>
      </c>
    </row>
    <row r="673" spans="1:5">
      <c r="A673" s="10" t="s">
        <v>86</v>
      </c>
      <c r="B673" s="10">
        <v>2029</v>
      </c>
      <c r="C673" s="10" t="s">
        <v>283</v>
      </c>
      <c r="D673" s="10">
        <v>16.100000000000001</v>
      </c>
      <c r="E673" s="10" t="str">
        <f>_xlfn.XLOOKUP(A673,Country_MZ[MARKET_NODE],Country_MZ[COUNTRY_NAME])</f>
        <v>SWEDEN</v>
      </c>
    </row>
    <row r="674" spans="1:5">
      <c r="A674" s="10" t="s">
        <v>86</v>
      </c>
      <c r="B674" s="10">
        <v>2030</v>
      </c>
      <c r="C674" s="10" t="s">
        <v>283</v>
      </c>
      <c r="D674" s="10">
        <v>16.100000000000001</v>
      </c>
      <c r="E674" s="10" t="str">
        <f>_xlfn.XLOOKUP(A674,Country_MZ[MARKET_NODE],Country_MZ[COUNTRY_NAME])</f>
        <v>SWEDEN</v>
      </c>
    </row>
    <row r="675" spans="1:5">
      <c r="A675" s="10" t="s">
        <v>86</v>
      </c>
      <c r="B675" s="10">
        <v>2031</v>
      </c>
      <c r="C675" s="10" t="s">
        <v>283</v>
      </c>
      <c r="D675" s="10">
        <v>16.100000000000001</v>
      </c>
      <c r="E675" s="10" t="str">
        <f>_xlfn.XLOOKUP(A675,Country_MZ[MARKET_NODE],Country_MZ[COUNTRY_NAME])</f>
        <v>SWEDEN</v>
      </c>
    </row>
    <row r="676" spans="1:5">
      <c r="A676" s="10" t="s">
        <v>86</v>
      </c>
      <c r="B676" s="10">
        <v>2032</v>
      </c>
      <c r="C676" s="10" t="s">
        <v>283</v>
      </c>
      <c r="D676" s="10">
        <v>16.100000000000001</v>
      </c>
      <c r="E676" s="10" t="str">
        <f>_xlfn.XLOOKUP(A676,Country_MZ[MARKET_NODE],Country_MZ[COUNTRY_NAME])</f>
        <v>SWEDEN</v>
      </c>
    </row>
    <row r="677" spans="1:5">
      <c r="A677" s="10" t="s">
        <v>86</v>
      </c>
      <c r="B677" s="10">
        <v>2033</v>
      </c>
      <c r="C677" s="10" t="s">
        <v>283</v>
      </c>
      <c r="D677" s="10">
        <v>16.100000000000001</v>
      </c>
      <c r="E677" s="10" t="str">
        <f>_xlfn.XLOOKUP(A677,Country_MZ[MARKET_NODE],Country_MZ[COUNTRY_NAME])</f>
        <v>SWEDEN</v>
      </c>
    </row>
    <row r="678" spans="1:5">
      <c r="A678" s="10" t="s">
        <v>86</v>
      </c>
      <c r="B678" s="10">
        <v>2034</v>
      </c>
      <c r="C678" s="10" t="s">
        <v>283</v>
      </c>
      <c r="D678" s="10">
        <v>16.100000000000001</v>
      </c>
      <c r="E678" s="10" t="str">
        <f>_xlfn.XLOOKUP(A678,Country_MZ[MARKET_NODE],Country_MZ[COUNTRY_NAME])</f>
        <v>SWEDEN</v>
      </c>
    </row>
    <row r="679" spans="1:5">
      <c r="A679" s="10" t="s">
        <v>86</v>
      </c>
      <c r="B679" s="10">
        <v>2035</v>
      </c>
      <c r="C679" s="10" t="s">
        <v>283</v>
      </c>
      <c r="D679" s="10">
        <v>16.100000000000001</v>
      </c>
      <c r="E679" s="10" t="str">
        <f>_xlfn.XLOOKUP(A679,Country_MZ[MARKET_NODE],Country_MZ[COUNTRY_NAME])</f>
        <v>SWEDEN</v>
      </c>
    </row>
    <row r="680" spans="1:5">
      <c r="A680" s="10" t="s">
        <v>87</v>
      </c>
      <c r="B680" s="10">
        <v>2026</v>
      </c>
      <c r="C680" s="10" t="s">
        <v>283</v>
      </c>
      <c r="D680" s="10">
        <v>24</v>
      </c>
      <c r="E680" s="10" t="str">
        <f>_xlfn.XLOOKUP(A680,Country_MZ[MARKET_NODE],Country_MZ[COUNTRY_NAME])</f>
        <v>SLOVENIA</v>
      </c>
    </row>
    <row r="681" spans="1:5">
      <c r="A681" s="10" t="s">
        <v>87</v>
      </c>
      <c r="B681" s="10">
        <v>2026</v>
      </c>
      <c r="C681" s="10" t="s">
        <v>282</v>
      </c>
      <c r="D681" s="10">
        <v>240</v>
      </c>
      <c r="E681" s="10" t="str">
        <f>_xlfn.XLOOKUP(A681,Country_MZ[MARKET_NODE],Country_MZ[COUNTRY_NAME])</f>
        <v>SLOVENIA</v>
      </c>
    </row>
    <row r="682" spans="1:5">
      <c r="A682" s="10" t="s">
        <v>87</v>
      </c>
      <c r="B682" s="10">
        <v>2027</v>
      </c>
      <c r="C682" s="10" t="s">
        <v>282</v>
      </c>
      <c r="D682" s="10">
        <v>240</v>
      </c>
      <c r="E682" s="10" t="str">
        <f>_xlfn.XLOOKUP(A682,Country_MZ[MARKET_NODE],Country_MZ[COUNTRY_NAME])</f>
        <v>SLOVENIA</v>
      </c>
    </row>
    <row r="683" spans="1:5">
      <c r="A683" s="10" t="s">
        <v>87</v>
      </c>
      <c r="B683" s="10">
        <v>2027</v>
      </c>
      <c r="C683" s="10" t="s">
        <v>283</v>
      </c>
      <c r="D683" s="10">
        <v>29</v>
      </c>
      <c r="E683" s="10" t="str">
        <f>_xlfn.XLOOKUP(A683,Country_MZ[MARKET_NODE],Country_MZ[COUNTRY_NAME])</f>
        <v>SLOVENIA</v>
      </c>
    </row>
    <row r="684" spans="1:5">
      <c r="A684" s="10" t="s">
        <v>87</v>
      </c>
      <c r="B684" s="10">
        <v>2028</v>
      </c>
      <c r="C684" s="10" t="s">
        <v>282</v>
      </c>
      <c r="D684" s="10">
        <v>240</v>
      </c>
      <c r="E684" s="10" t="str">
        <f>_xlfn.XLOOKUP(A684,Country_MZ[MARKET_NODE],Country_MZ[COUNTRY_NAME])</f>
        <v>SLOVENIA</v>
      </c>
    </row>
    <row r="685" spans="1:5">
      <c r="A685" s="10" t="s">
        <v>87</v>
      </c>
      <c r="B685" s="10">
        <v>2028</v>
      </c>
      <c r="C685" s="10" t="s">
        <v>283</v>
      </c>
      <c r="D685" s="10">
        <v>29</v>
      </c>
      <c r="E685" s="10" t="str">
        <f>_xlfn.XLOOKUP(A685,Country_MZ[MARKET_NODE],Country_MZ[COUNTRY_NAME])</f>
        <v>SLOVENIA</v>
      </c>
    </row>
    <row r="686" spans="1:5">
      <c r="A686" s="10" t="s">
        <v>87</v>
      </c>
      <c r="B686" s="10">
        <v>2029</v>
      </c>
      <c r="C686" s="10" t="s">
        <v>282</v>
      </c>
      <c r="D686" s="10">
        <v>240</v>
      </c>
      <c r="E686" s="10" t="str">
        <f>_xlfn.XLOOKUP(A686,Country_MZ[MARKET_NODE],Country_MZ[COUNTRY_NAME])</f>
        <v>SLOVENIA</v>
      </c>
    </row>
    <row r="687" spans="1:5">
      <c r="A687" s="10" t="s">
        <v>87</v>
      </c>
      <c r="B687" s="10">
        <v>2029</v>
      </c>
      <c r="C687" s="10" t="s">
        <v>283</v>
      </c>
      <c r="D687" s="10">
        <v>29</v>
      </c>
      <c r="E687" s="10" t="str">
        <f>_xlfn.XLOOKUP(A687,Country_MZ[MARKET_NODE],Country_MZ[COUNTRY_NAME])</f>
        <v>SLOVENIA</v>
      </c>
    </row>
    <row r="688" spans="1:5">
      <c r="A688" s="10" t="s">
        <v>88</v>
      </c>
      <c r="B688" s="10">
        <v>2026</v>
      </c>
      <c r="C688" s="10" t="s">
        <v>283</v>
      </c>
      <c r="D688" s="10">
        <v>28.2</v>
      </c>
      <c r="E688" s="10" t="str">
        <f>_xlfn.XLOOKUP(A688,Country_MZ[MARKET_NODE],Country_MZ[COUNTRY_NAME])</f>
        <v>SLOVAK REPUBLIC</v>
      </c>
    </row>
    <row r="689" spans="1:5">
      <c r="A689" s="10" t="s">
        <v>88</v>
      </c>
      <c r="B689" s="10">
        <v>2026</v>
      </c>
      <c r="C689" s="10" t="s">
        <v>282</v>
      </c>
      <c r="D689" s="10">
        <v>647.79999999999995</v>
      </c>
      <c r="E689" s="10" t="str">
        <f>_xlfn.XLOOKUP(A689,Country_MZ[MARKET_NODE],Country_MZ[COUNTRY_NAME])</f>
        <v>SLOVAK REPUBLIC</v>
      </c>
    </row>
    <row r="690" spans="1:5">
      <c r="A690" s="10" t="s">
        <v>88</v>
      </c>
      <c r="B690" s="10">
        <v>2027</v>
      </c>
      <c r="C690" s="10" t="s">
        <v>283</v>
      </c>
      <c r="D690" s="10">
        <v>28.2</v>
      </c>
      <c r="E690" s="10" t="str">
        <f>_xlfn.XLOOKUP(A690,Country_MZ[MARKET_NODE],Country_MZ[COUNTRY_NAME])</f>
        <v>SLOVAK REPUBLIC</v>
      </c>
    </row>
    <row r="691" spans="1:5">
      <c r="A691" s="10" t="s">
        <v>88</v>
      </c>
      <c r="B691" s="10">
        <v>2027</v>
      </c>
      <c r="C691" s="10" t="s">
        <v>282</v>
      </c>
      <c r="D691" s="10">
        <v>649</v>
      </c>
      <c r="E691" s="10" t="str">
        <f>_xlfn.XLOOKUP(A691,Country_MZ[MARKET_NODE],Country_MZ[COUNTRY_NAME])</f>
        <v>SLOVAK REPUBLIC</v>
      </c>
    </row>
    <row r="692" spans="1:5">
      <c r="A692" s="10" t="s">
        <v>88</v>
      </c>
      <c r="B692" s="10">
        <v>2028</v>
      </c>
      <c r="C692" s="10" t="s">
        <v>283</v>
      </c>
      <c r="D692" s="10">
        <v>28.2</v>
      </c>
      <c r="E692" s="10" t="str">
        <f>_xlfn.XLOOKUP(A692,Country_MZ[MARKET_NODE],Country_MZ[COUNTRY_NAME])</f>
        <v>SLOVAK REPUBLIC</v>
      </c>
    </row>
    <row r="693" spans="1:5">
      <c r="A693" s="10" t="s">
        <v>88</v>
      </c>
      <c r="B693" s="10">
        <v>2028</v>
      </c>
      <c r="C693" s="10" t="s">
        <v>282</v>
      </c>
      <c r="D693" s="10">
        <v>653.9</v>
      </c>
      <c r="E693" s="10" t="str">
        <f>_xlfn.XLOOKUP(A693,Country_MZ[MARKET_NODE],Country_MZ[COUNTRY_NAME])</f>
        <v>SLOVAK REPUBLIC</v>
      </c>
    </row>
    <row r="694" spans="1:5">
      <c r="A694" s="10" t="s">
        <v>88</v>
      </c>
      <c r="B694" s="10">
        <v>2029</v>
      </c>
      <c r="C694" s="10" t="s">
        <v>283</v>
      </c>
      <c r="D694" s="10">
        <v>28.2</v>
      </c>
      <c r="E694" s="10" t="str">
        <f>_xlfn.XLOOKUP(A694,Country_MZ[MARKET_NODE],Country_MZ[COUNTRY_NAME])</f>
        <v>SLOVAK REPUBLIC</v>
      </c>
    </row>
    <row r="695" spans="1:5">
      <c r="A695" s="10" t="s">
        <v>88</v>
      </c>
      <c r="B695" s="10">
        <v>2029</v>
      </c>
      <c r="C695" s="10" t="s">
        <v>282</v>
      </c>
      <c r="D695" s="10">
        <v>653.9</v>
      </c>
      <c r="E695" s="10" t="str">
        <f>_xlfn.XLOOKUP(A695,Country_MZ[MARKET_NODE],Country_MZ[COUNTRY_NAME])</f>
        <v>SLOVAK REPUBLIC</v>
      </c>
    </row>
    <row r="696" spans="1:5">
      <c r="A696" s="10" t="s">
        <v>88</v>
      </c>
      <c r="B696" s="10">
        <v>2030</v>
      </c>
      <c r="C696" s="10" t="s">
        <v>283</v>
      </c>
      <c r="D696" s="10">
        <v>28.2</v>
      </c>
      <c r="E696" s="10" t="str">
        <f>_xlfn.XLOOKUP(A696,Country_MZ[MARKET_NODE],Country_MZ[COUNTRY_NAME])</f>
        <v>SLOVAK REPUBLIC</v>
      </c>
    </row>
    <row r="697" spans="1:5">
      <c r="A697" s="10" t="s">
        <v>88</v>
      </c>
      <c r="B697" s="10">
        <v>2030</v>
      </c>
      <c r="C697" s="10" t="s">
        <v>282</v>
      </c>
      <c r="D697" s="10">
        <v>653.9</v>
      </c>
      <c r="E697" s="10" t="str">
        <f>_xlfn.XLOOKUP(A697,Country_MZ[MARKET_NODE],Country_MZ[COUNTRY_NAME])</f>
        <v>SLOVAK REPUBLIC</v>
      </c>
    </row>
    <row r="698" spans="1:5">
      <c r="A698" s="10" t="s">
        <v>88</v>
      </c>
      <c r="B698" s="10">
        <v>2031</v>
      </c>
      <c r="C698" s="10" t="s">
        <v>283</v>
      </c>
      <c r="D698" s="10">
        <v>28.2</v>
      </c>
      <c r="E698" s="10" t="str">
        <f>_xlfn.XLOOKUP(A698,Country_MZ[MARKET_NODE],Country_MZ[COUNTRY_NAME])</f>
        <v>SLOVAK REPUBLIC</v>
      </c>
    </row>
    <row r="699" spans="1:5">
      <c r="A699" s="10" t="s">
        <v>88</v>
      </c>
      <c r="B699" s="10">
        <v>2031</v>
      </c>
      <c r="C699" s="10" t="s">
        <v>282</v>
      </c>
      <c r="D699" s="10">
        <v>653.9</v>
      </c>
      <c r="E699" s="10" t="str">
        <f>_xlfn.XLOOKUP(A699,Country_MZ[MARKET_NODE],Country_MZ[COUNTRY_NAME])</f>
        <v>SLOVAK REPUBLIC</v>
      </c>
    </row>
    <row r="700" spans="1:5">
      <c r="A700" s="10" t="s">
        <v>88</v>
      </c>
      <c r="B700" s="10">
        <v>2032</v>
      </c>
      <c r="C700" s="10" t="s">
        <v>283</v>
      </c>
      <c r="D700" s="10">
        <v>28.2</v>
      </c>
      <c r="E700" s="10" t="str">
        <f>_xlfn.XLOOKUP(A700,Country_MZ[MARKET_NODE],Country_MZ[COUNTRY_NAME])</f>
        <v>SLOVAK REPUBLIC</v>
      </c>
    </row>
    <row r="701" spans="1:5">
      <c r="A701" s="10" t="s">
        <v>88</v>
      </c>
      <c r="B701" s="10">
        <v>2032</v>
      </c>
      <c r="C701" s="10" t="s">
        <v>282</v>
      </c>
      <c r="D701" s="10">
        <v>653.9</v>
      </c>
      <c r="E701" s="10" t="str">
        <f>_xlfn.XLOOKUP(A701,Country_MZ[MARKET_NODE],Country_MZ[COUNTRY_NAME])</f>
        <v>SLOVAK REPUBLIC</v>
      </c>
    </row>
    <row r="702" spans="1:5">
      <c r="A702" s="10" t="s">
        <v>88</v>
      </c>
      <c r="B702" s="10">
        <v>2033</v>
      </c>
      <c r="C702" s="10" t="s">
        <v>283</v>
      </c>
      <c r="D702" s="10">
        <v>28.2</v>
      </c>
      <c r="E702" s="10" t="str">
        <f>_xlfn.XLOOKUP(A702,Country_MZ[MARKET_NODE],Country_MZ[COUNTRY_NAME])</f>
        <v>SLOVAK REPUBLIC</v>
      </c>
    </row>
    <row r="703" spans="1:5">
      <c r="A703" s="10" t="s">
        <v>88</v>
      </c>
      <c r="B703" s="10">
        <v>2033</v>
      </c>
      <c r="C703" s="10" t="s">
        <v>282</v>
      </c>
      <c r="D703" s="10">
        <v>653.9</v>
      </c>
      <c r="E703" s="10" t="str">
        <f>_xlfn.XLOOKUP(A703,Country_MZ[MARKET_NODE],Country_MZ[COUNTRY_NAME])</f>
        <v>SLOVAK REPUBLIC</v>
      </c>
    </row>
    <row r="704" spans="1:5">
      <c r="A704" s="10" t="s">
        <v>88</v>
      </c>
      <c r="B704" s="10">
        <v>2034</v>
      </c>
      <c r="C704" s="10" t="s">
        <v>283</v>
      </c>
      <c r="D704" s="10">
        <v>28.2</v>
      </c>
      <c r="E704" s="10" t="str">
        <f>_xlfn.XLOOKUP(A704,Country_MZ[MARKET_NODE],Country_MZ[COUNTRY_NAME])</f>
        <v>SLOVAK REPUBLIC</v>
      </c>
    </row>
    <row r="705" spans="1:5">
      <c r="A705" s="10" t="s">
        <v>88</v>
      </c>
      <c r="B705" s="10">
        <v>2034</v>
      </c>
      <c r="C705" s="10" t="s">
        <v>282</v>
      </c>
      <c r="D705" s="10">
        <v>653.9</v>
      </c>
      <c r="E705" s="10" t="str">
        <f>_xlfn.XLOOKUP(A705,Country_MZ[MARKET_NODE],Country_MZ[COUNTRY_NAME])</f>
        <v>SLOVAK REPUBLIC</v>
      </c>
    </row>
    <row r="706" spans="1:5">
      <c r="A706" s="10" t="s">
        <v>88</v>
      </c>
      <c r="B706" s="10">
        <v>2035</v>
      </c>
      <c r="C706" s="10" t="s">
        <v>283</v>
      </c>
      <c r="D706" s="10">
        <v>28.2</v>
      </c>
      <c r="E706" s="10" t="str">
        <f>_xlfn.XLOOKUP(A706,Country_MZ[MARKET_NODE],Country_MZ[COUNTRY_NAME])</f>
        <v>SLOVAK REPUBLIC</v>
      </c>
    </row>
    <row r="707" spans="1:5">
      <c r="A707" s="10" t="s">
        <v>88</v>
      </c>
      <c r="B707" s="10">
        <v>2035</v>
      </c>
      <c r="C707" s="10" t="s">
        <v>282</v>
      </c>
      <c r="D707" s="10">
        <v>653.9</v>
      </c>
      <c r="E707" s="10" t="str">
        <f>_xlfn.XLOOKUP(A707,Country_MZ[MARKET_NODE],Country_MZ[COUNTRY_NAME])</f>
        <v>SLOVAK REPUBLIC</v>
      </c>
    </row>
    <row r="708" spans="1:5">
      <c r="A708" s="10" t="s">
        <v>91</v>
      </c>
      <c r="B708" s="10">
        <v>2026</v>
      </c>
      <c r="C708" s="10" t="s">
        <v>283</v>
      </c>
      <c r="D708" s="10">
        <v>161</v>
      </c>
      <c r="E708" s="10" t="str">
        <f>_xlfn.XLOOKUP(A708,Country_MZ[MARKET_NODE],Country_MZ[COUNTRY_NAME])</f>
        <v>NORTHERN IRELAND</v>
      </c>
    </row>
    <row r="709" spans="1:5">
      <c r="A709" s="10" t="s">
        <v>91</v>
      </c>
      <c r="B709" s="10">
        <v>2026</v>
      </c>
      <c r="C709" s="10" t="s">
        <v>282</v>
      </c>
      <c r="D709" s="10">
        <v>39</v>
      </c>
      <c r="E709" s="10" t="str">
        <f>_xlfn.XLOOKUP(A709,Country_MZ[MARKET_NODE],Country_MZ[COUNTRY_NAME])</f>
        <v>NORTHERN IRELAND</v>
      </c>
    </row>
    <row r="710" spans="1:5">
      <c r="A710" s="10" t="s">
        <v>91</v>
      </c>
      <c r="B710" s="10">
        <v>2027</v>
      </c>
      <c r="C710" s="10" t="s">
        <v>283</v>
      </c>
      <c r="D710" s="10">
        <v>161</v>
      </c>
      <c r="E710" s="10" t="str">
        <f>_xlfn.XLOOKUP(A710,Country_MZ[MARKET_NODE],Country_MZ[COUNTRY_NAME])</f>
        <v>NORTHERN IRELAND</v>
      </c>
    </row>
    <row r="711" spans="1:5">
      <c r="A711" s="10" t="s">
        <v>91</v>
      </c>
      <c r="B711" s="10">
        <v>2027</v>
      </c>
      <c r="C711" s="10" t="s">
        <v>282</v>
      </c>
      <c r="D711" s="10">
        <v>39</v>
      </c>
      <c r="E711" s="10" t="str">
        <f>_xlfn.XLOOKUP(A711,Country_MZ[MARKET_NODE],Country_MZ[COUNTRY_NAME])</f>
        <v>NORTHERN IRELAND</v>
      </c>
    </row>
    <row r="712" spans="1:5">
      <c r="A712" s="10" t="s">
        <v>91</v>
      </c>
      <c r="B712" s="10">
        <v>2028</v>
      </c>
      <c r="C712" s="10" t="s">
        <v>283</v>
      </c>
      <c r="D712" s="10">
        <v>161</v>
      </c>
      <c r="E712" s="10" t="str">
        <f>_xlfn.XLOOKUP(A712,Country_MZ[MARKET_NODE],Country_MZ[COUNTRY_NAME])</f>
        <v>NORTHERN IRELAND</v>
      </c>
    </row>
    <row r="713" spans="1:5">
      <c r="A713" s="10" t="s">
        <v>91</v>
      </c>
      <c r="B713" s="10">
        <v>2028</v>
      </c>
      <c r="C713" s="10" t="s">
        <v>282</v>
      </c>
      <c r="D713" s="10">
        <v>39</v>
      </c>
      <c r="E713" s="10" t="str">
        <f>_xlfn.XLOOKUP(A713,Country_MZ[MARKET_NODE],Country_MZ[COUNTRY_NAME])</f>
        <v>NORTHERN IRELAND</v>
      </c>
    </row>
    <row r="714" spans="1:5">
      <c r="A714" s="10" t="s">
        <v>91</v>
      </c>
      <c r="B714" s="10">
        <v>2029</v>
      </c>
      <c r="C714" s="10" t="s">
        <v>283</v>
      </c>
      <c r="D714" s="10">
        <v>161</v>
      </c>
      <c r="E714" s="10" t="str">
        <f>_xlfn.XLOOKUP(A714,Country_MZ[MARKET_NODE],Country_MZ[COUNTRY_NAME])</f>
        <v>NORTHERN IRELAND</v>
      </c>
    </row>
    <row r="715" spans="1:5">
      <c r="A715" s="10" t="s">
        <v>91</v>
      </c>
      <c r="B715" s="10">
        <v>2029</v>
      </c>
      <c r="C715" s="10" t="s">
        <v>282</v>
      </c>
      <c r="D715" s="10">
        <v>39</v>
      </c>
      <c r="E715" s="10" t="str">
        <f>_xlfn.XLOOKUP(A715,Country_MZ[MARKET_NODE],Country_MZ[COUNTRY_NAME])</f>
        <v>NORTHERN IRELAND</v>
      </c>
    </row>
    <row r="716" spans="1:5">
      <c r="A716" s="10" t="s">
        <v>91</v>
      </c>
      <c r="B716" s="10">
        <v>2030</v>
      </c>
      <c r="C716" s="10" t="s">
        <v>283</v>
      </c>
      <c r="D716" s="10">
        <v>161</v>
      </c>
      <c r="E716" s="10" t="str">
        <f>_xlfn.XLOOKUP(A716,Country_MZ[MARKET_NODE],Country_MZ[COUNTRY_NAME])</f>
        <v>NORTHERN IRELAND</v>
      </c>
    </row>
    <row r="717" spans="1:5">
      <c r="A717" s="10" t="s">
        <v>91</v>
      </c>
      <c r="B717" s="10">
        <v>2030</v>
      </c>
      <c r="C717" s="10" t="s">
        <v>282</v>
      </c>
      <c r="D717" s="10">
        <v>39</v>
      </c>
      <c r="E717" s="10" t="str">
        <f>_xlfn.XLOOKUP(A717,Country_MZ[MARKET_NODE],Country_MZ[COUNTRY_NAME])</f>
        <v>NORTHERN IRELAND</v>
      </c>
    </row>
    <row r="718" spans="1:5">
      <c r="A718" s="10" t="s">
        <v>91</v>
      </c>
      <c r="B718" s="10">
        <v>2031</v>
      </c>
      <c r="C718" s="10" t="s">
        <v>283</v>
      </c>
      <c r="D718" s="10">
        <v>161</v>
      </c>
      <c r="E718" s="10" t="str">
        <f>_xlfn.XLOOKUP(A718,Country_MZ[MARKET_NODE],Country_MZ[COUNTRY_NAME])</f>
        <v>NORTHERN IRELAND</v>
      </c>
    </row>
    <row r="719" spans="1:5">
      <c r="A719" s="10" t="s">
        <v>91</v>
      </c>
      <c r="B719" s="10">
        <v>2031</v>
      </c>
      <c r="C719" s="10" t="s">
        <v>282</v>
      </c>
      <c r="D719" s="10">
        <v>39</v>
      </c>
      <c r="E719" s="10" t="str">
        <f>_xlfn.XLOOKUP(A719,Country_MZ[MARKET_NODE],Country_MZ[COUNTRY_NAME])</f>
        <v>NORTHERN IRELAND</v>
      </c>
    </row>
    <row r="720" spans="1:5">
      <c r="A720" s="10" t="s">
        <v>91</v>
      </c>
      <c r="B720" s="10">
        <v>2032</v>
      </c>
      <c r="C720" s="10" t="s">
        <v>283</v>
      </c>
      <c r="D720" s="10">
        <v>161</v>
      </c>
      <c r="E720" s="10" t="str">
        <f>_xlfn.XLOOKUP(A720,Country_MZ[MARKET_NODE],Country_MZ[COUNTRY_NAME])</f>
        <v>NORTHERN IRELAND</v>
      </c>
    </row>
    <row r="721" spans="1:5">
      <c r="A721" s="10" t="s">
        <v>91</v>
      </c>
      <c r="B721" s="10">
        <v>2032</v>
      </c>
      <c r="C721" s="10" t="s">
        <v>282</v>
      </c>
      <c r="D721" s="10">
        <v>39</v>
      </c>
      <c r="E721" s="10" t="str">
        <f>_xlfn.XLOOKUP(A721,Country_MZ[MARKET_NODE],Country_MZ[COUNTRY_NAME])</f>
        <v>NORTHERN IRELAND</v>
      </c>
    </row>
    <row r="722" spans="1:5">
      <c r="A722" s="10" t="s">
        <v>91</v>
      </c>
      <c r="B722" s="10">
        <v>2033</v>
      </c>
      <c r="C722" s="10" t="s">
        <v>283</v>
      </c>
      <c r="D722" s="10">
        <v>161</v>
      </c>
      <c r="E722" s="10" t="str">
        <f>_xlfn.XLOOKUP(A722,Country_MZ[MARKET_NODE],Country_MZ[COUNTRY_NAME])</f>
        <v>NORTHERN IRELAND</v>
      </c>
    </row>
    <row r="723" spans="1:5">
      <c r="A723" s="10" t="s">
        <v>91</v>
      </c>
      <c r="B723" s="10">
        <v>2033</v>
      </c>
      <c r="C723" s="10" t="s">
        <v>282</v>
      </c>
      <c r="D723" s="10">
        <v>39</v>
      </c>
      <c r="E723" s="10" t="str">
        <f>_xlfn.XLOOKUP(A723,Country_MZ[MARKET_NODE],Country_MZ[COUNTRY_NAME])</f>
        <v>NORTHERN IRELAND</v>
      </c>
    </row>
    <row r="724" spans="1:5">
      <c r="A724" s="10" t="s">
        <v>91</v>
      </c>
      <c r="B724" s="10">
        <v>2034</v>
      </c>
      <c r="C724" s="10" t="s">
        <v>283</v>
      </c>
      <c r="D724" s="10">
        <v>161</v>
      </c>
      <c r="E724" s="10" t="str">
        <f>_xlfn.XLOOKUP(A724,Country_MZ[MARKET_NODE],Country_MZ[COUNTRY_NAME])</f>
        <v>NORTHERN IRELAND</v>
      </c>
    </row>
    <row r="725" spans="1:5">
      <c r="A725" s="10" t="s">
        <v>91</v>
      </c>
      <c r="B725" s="10">
        <v>2034</v>
      </c>
      <c r="C725" s="10" t="s">
        <v>282</v>
      </c>
      <c r="D725" s="10">
        <v>39</v>
      </c>
      <c r="E725" s="10" t="str">
        <f>_xlfn.XLOOKUP(A725,Country_MZ[MARKET_NODE],Country_MZ[COUNTRY_NAME])</f>
        <v>NORTHERN IRELAND</v>
      </c>
    </row>
    <row r="726" spans="1:5">
      <c r="A726" s="10" t="s">
        <v>91</v>
      </c>
      <c r="B726" s="10">
        <v>2035</v>
      </c>
      <c r="C726" s="10" t="s">
        <v>283</v>
      </c>
      <c r="D726" s="10">
        <v>161</v>
      </c>
      <c r="E726" s="10" t="str">
        <f>_xlfn.XLOOKUP(A726,Country_MZ[MARKET_NODE],Country_MZ[COUNTRY_NAME])</f>
        <v>NORTHERN IRELAND</v>
      </c>
    </row>
    <row r="727" spans="1:5">
      <c r="A727" s="10" t="s">
        <v>91</v>
      </c>
      <c r="B727" s="10">
        <v>2035</v>
      </c>
      <c r="C727" s="10" t="s">
        <v>282</v>
      </c>
      <c r="D727" s="10">
        <v>39</v>
      </c>
      <c r="E727" s="10" t="str">
        <f>_xlfn.XLOOKUP(A727,Country_MZ[MARKET_NODE],Country_MZ[COUNTRY_NAME])</f>
        <v>NORTHERN IRELAND</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12948-EE59-48BC-989A-4EBD0F115387}">
  <dimension ref="A1:B23"/>
  <sheetViews>
    <sheetView workbookViewId="0">
      <selection activeCell="B4" sqref="B4"/>
    </sheetView>
  </sheetViews>
  <sheetFormatPr defaultRowHeight="16.2"/>
  <cols>
    <col min="1" max="1" width="16.09765625" bestFit="1" customWidth="1"/>
    <col min="2" max="2" width="12" customWidth="1"/>
  </cols>
  <sheetData>
    <row r="1" spans="1:2">
      <c r="A1" t="s">
        <v>548</v>
      </c>
      <c r="B1" t="s">
        <v>549</v>
      </c>
    </row>
    <row r="2" spans="1:2">
      <c r="A2" t="s">
        <v>5</v>
      </c>
      <c r="B2" t="s">
        <v>550</v>
      </c>
    </row>
    <row r="3" spans="1:2">
      <c r="A3" t="s">
        <v>6</v>
      </c>
      <c r="B3" t="s">
        <v>6</v>
      </c>
    </row>
    <row r="4" spans="1:2">
      <c r="A4" t="s">
        <v>565</v>
      </c>
      <c r="B4" t="s">
        <v>550</v>
      </c>
    </row>
    <row r="5" spans="1:2">
      <c r="A5" t="s">
        <v>33</v>
      </c>
      <c r="B5" t="s">
        <v>550</v>
      </c>
    </row>
    <row r="6" spans="1:2">
      <c r="A6" t="s">
        <v>7</v>
      </c>
      <c r="B6" t="s">
        <v>551</v>
      </c>
    </row>
    <row r="7" spans="1:2">
      <c r="A7" t="s">
        <v>8</v>
      </c>
      <c r="B7" t="s">
        <v>551</v>
      </c>
    </row>
    <row r="8" spans="1:2">
      <c r="A8" t="s">
        <v>552</v>
      </c>
      <c r="B8" t="s">
        <v>552</v>
      </c>
    </row>
    <row r="9" spans="1:2">
      <c r="A9" t="s">
        <v>35</v>
      </c>
      <c r="B9" t="s">
        <v>35</v>
      </c>
    </row>
    <row r="10" spans="1:2">
      <c r="A10" t="s">
        <v>27</v>
      </c>
      <c r="B10" t="s">
        <v>551</v>
      </c>
    </row>
    <row r="11" spans="1:2">
      <c r="A11" t="s">
        <v>9</v>
      </c>
      <c r="B11" t="s">
        <v>551</v>
      </c>
    </row>
    <row r="12" spans="1:2">
      <c r="A12" t="s">
        <v>10</v>
      </c>
      <c r="B12" t="s">
        <v>551</v>
      </c>
    </row>
    <row r="13" spans="1:2">
      <c r="A13" t="s">
        <v>11</v>
      </c>
      <c r="B13" t="s">
        <v>553</v>
      </c>
    </row>
    <row r="14" spans="1:2">
      <c r="A14" t="s">
        <v>12</v>
      </c>
      <c r="B14" t="s">
        <v>554</v>
      </c>
    </row>
    <row r="15" spans="1:2">
      <c r="A15" t="s">
        <v>48</v>
      </c>
      <c r="B15" t="s">
        <v>555</v>
      </c>
    </row>
    <row r="16" spans="1:2">
      <c r="A16" t="s">
        <v>13</v>
      </c>
      <c r="B16" t="s">
        <v>555</v>
      </c>
    </row>
    <row r="17" spans="1:2">
      <c r="A17" t="s">
        <v>14</v>
      </c>
      <c r="B17" t="s">
        <v>556</v>
      </c>
    </row>
    <row r="18" spans="1:2">
      <c r="A18" t="s">
        <v>15</v>
      </c>
      <c r="B18" t="s">
        <v>556</v>
      </c>
    </row>
    <row r="19" spans="1:2">
      <c r="A19" t="s">
        <v>20</v>
      </c>
      <c r="B19" t="s">
        <v>552</v>
      </c>
    </row>
    <row r="20" spans="1:2">
      <c r="A20" t="s">
        <v>21</v>
      </c>
      <c r="B20" t="s">
        <v>552</v>
      </c>
    </row>
    <row r="21" spans="1:2">
      <c r="A21" t="s">
        <v>23</v>
      </c>
      <c r="B21" t="s">
        <v>552</v>
      </c>
    </row>
    <row r="22" spans="1:2">
      <c r="A22" t="s">
        <v>24</v>
      </c>
      <c r="B22" t="s">
        <v>552</v>
      </c>
    </row>
    <row r="23" spans="1:2">
      <c r="A23" t="s">
        <v>25</v>
      </c>
      <c r="B23" t="s">
        <v>552</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L655"/>
  <sheetViews>
    <sheetView workbookViewId="0">
      <selection activeCell="D5" sqref="D5"/>
    </sheetView>
  </sheetViews>
  <sheetFormatPr defaultColWidth="11" defaultRowHeight="16.2"/>
  <cols>
    <col min="1" max="1" width="20.59765625" bestFit="1" customWidth="1"/>
    <col min="2" max="2" width="9.5" bestFit="1" customWidth="1"/>
    <col min="3" max="9" width="10.5" bestFit="1" customWidth="1"/>
    <col min="10" max="10" width="9.5" bestFit="1" customWidth="1"/>
    <col min="11" max="12" width="10.5" bestFit="1" customWidth="1"/>
    <col min="13" max="13" width="11.09765625" customWidth="1"/>
  </cols>
  <sheetData>
    <row r="2" spans="1:12">
      <c r="A2" s="1" t="s">
        <v>0</v>
      </c>
      <c r="B2" t="s">
        <v>17</v>
      </c>
    </row>
    <row r="4" spans="1:12">
      <c r="A4" s="1" t="s">
        <v>18</v>
      </c>
    </row>
    <row r="5" spans="1:12">
      <c r="B5">
        <v>2025</v>
      </c>
      <c r="C5">
        <v>2026</v>
      </c>
      <c r="D5">
        <v>2027</v>
      </c>
      <c r="E5">
        <v>2028</v>
      </c>
      <c r="F5">
        <v>2029</v>
      </c>
      <c r="G5">
        <v>2030</v>
      </c>
      <c r="H5">
        <v>2031</v>
      </c>
      <c r="I5">
        <v>2032</v>
      </c>
      <c r="J5">
        <v>2033</v>
      </c>
      <c r="K5">
        <v>2034</v>
      </c>
      <c r="L5">
        <v>2035</v>
      </c>
    </row>
    <row r="6" spans="1:12">
      <c r="A6" s="2" t="s">
        <v>19</v>
      </c>
      <c r="B6" s="46">
        <v>2612.3999999999996</v>
      </c>
      <c r="C6" s="46">
        <v>2692.3999999999996</v>
      </c>
      <c r="D6" s="46">
        <v>2842.3999999999996</v>
      </c>
      <c r="E6" s="46">
        <v>3292.3999999999996</v>
      </c>
      <c r="F6" s="46">
        <v>3342.3999999999996</v>
      </c>
      <c r="G6" s="46">
        <v>3822.3999999999996</v>
      </c>
      <c r="H6" s="46">
        <v>3922.3999999999996</v>
      </c>
      <c r="I6" s="46">
        <v>4072.3999999999996</v>
      </c>
      <c r="J6" s="46">
        <v>4222.3999999999996</v>
      </c>
      <c r="K6" s="46">
        <v>4222.3999999999996</v>
      </c>
      <c r="L6" s="46">
        <v>4422.3999999999996</v>
      </c>
    </row>
    <row r="7" spans="1:12">
      <c r="A7" s="3" t="s">
        <v>7</v>
      </c>
      <c r="B7" s="46"/>
      <c r="C7" s="46"/>
      <c r="D7" s="46"/>
      <c r="E7" s="46">
        <v>300</v>
      </c>
      <c r="F7" s="46">
        <v>300</v>
      </c>
      <c r="G7" s="46">
        <v>300</v>
      </c>
      <c r="H7" s="46">
        <v>300</v>
      </c>
      <c r="I7" s="46">
        <v>300</v>
      </c>
      <c r="J7" s="46">
        <v>300</v>
      </c>
      <c r="K7" s="46">
        <v>300</v>
      </c>
      <c r="L7" s="46">
        <v>300</v>
      </c>
    </row>
    <row r="8" spans="1:12">
      <c r="A8" s="3" t="s">
        <v>10</v>
      </c>
      <c r="B8" s="46">
        <v>120</v>
      </c>
      <c r="C8" s="46"/>
      <c r="D8" s="46"/>
      <c r="E8" s="46"/>
      <c r="F8" s="46"/>
      <c r="G8" s="46"/>
      <c r="H8" s="46"/>
      <c r="I8" s="46"/>
      <c r="J8" s="46"/>
      <c r="K8" s="46"/>
      <c r="L8" s="46"/>
    </row>
    <row r="9" spans="1:12">
      <c r="A9" s="3" t="s">
        <v>13</v>
      </c>
      <c r="B9" s="46">
        <v>250</v>
      </c>
      <c r="C9" s="46">
        <v>350</v>
      </c>
      <c r="D9" s="46">
        <v>450</v>
      </c>
      <c r="E9" s="46">
        <v>550</v>
      </c>
      <c r="F9" s="46">
        <v>550</v>
      </c>
      <c r="G9" s="46">
        <v>700</v>
      </c>
      <c r="H9" s="46">
        <v>800</v>
      </c>
      <c r="I9" s="46">
        <v>900</v>
      </c>
      <c r="J9" s="46">
        <v>1000</v>
      </c>
      <c r="K9" s="46">
        <v>1000</v>
      </c>
      <c r="L9" s="46">
        <v>1100</v>
      </c>
    </row>
    <row r="10" spans="1:12">
      <c r="A10" s="3" t="s">
        <v>15</v>
      </c>
      <c r="B10" s="46"/>
      <c r="C10" s="46">
        <v>100</v>
      </c>
      <c r="D10" s="46">
        <v>150</v>
      </c>
      <c r="E10" s="46">
        <v>200</v>
      </c>
      <c r="F10" s="46">
        <v>250</v>
      </c>
      <c r="G10" s="46">
        <v>300</v>
      </c>
      <c r="H10" s="46">
        <v>300</v>
      </c>
      <c r="I10" s="46">
        <v>350</v>
      </c>
      <c r="J10" s="46">
        <v>400</v>
      </c>
      <c r="K10" s="46">
        <v>400</v>
      </c>
      <c r="L10" s="46">
        <v>500</v>
      </c>
    </row>
    <row r="11" spans="1:12">
      <c r="A11" s="3" t="s">
        <v>20</v>
      </c>
      <c r="B11" s="46">
        <v>1821.7</v>
      </c>
      <c r="C11" s="46">
        <v>1821.7</v>
      </c>
      <c r="D11" s="46">
        <v>1821.7</v>
      </c>
      <c r="E11" s="46">
        <v>1821.7</v>
      </c>
      <c r="F11" s="46">
        <v>1821.7</v>
      </c>
      <c r="G11" s="46">
        <v>2031.7</v>
      </c>
      <c r="H11" s="46">
        <v>2031.7</v>
      </c>
      <c r="I11" s="46">
        <v>2031.7</v>
      </c>
      <c r="J11" s="46">
        <v>2031.7</v>
      </c>
      <c r="K11" s="46">
        <v>2031.7</v>
      </c>
      <c r="L11" s="46">
        <v>2031.7</v>
      </c>
    </row>
    <row r="12" spans="1:12">
      <c r="A12" s="3" t="s">
        <v>21</v>
      </c>
      <c r="B12" s="46">
        <v>420.7</v>
      </c>
      <c r="C12" s="46">
        <v>420.7</v>
      </c>
      <c r="D12" s="46">
        <v>420.7</v>
      </c>
      <c r="E12" s="46">
        <v>420.7</v>
      </c>
      <c r="F12" s="46">
        <v>420.7</v>
      </c>
      <c r="G12" s="46">
        <v>490.7</v>
      </c>
      <c r="H12" s="46">
        <v>490.7</v>
      </c>
      <c r="I12" s="46">
        <v>490.7</v>
      </c>
      <c r="J12" s="46">
        <v>490.7</v>
      </c>
      <c r="K12" s="46">
        <v>490.7</v>
      </c>
      <c r="L12" s="46">
        <v>490.7</v>
      </c>
    </row>
    <row r="13" spans="1:12">
      <c r="A13" s="2" t="s">
        <v>22</v>
      </c>
      <c r="B13" s="46">
        <v>31571.399999999998</v>
      </c>
      <c r="C13" s="46">
        <v>34203.9</v>
      </c>
      <c r="D13" s="46">
        <v>37064.400000000001</v>
      </c>
      <c r="E13" s="46">
        <v>40042.400000000009</v>
      </c>
      <c r="F13" s="46">
        <v>43736.400000000009</v>
      </c>
      <c r="G13" s="46">
        <v>47423.000000000007</v>
      </c>
      <c r="H13" s="46">
        <v>50498.000000000007</v>
      </c>
      <c r="I13" s="46">
        <v>52301.000000000007</v>
      </c>
      <c r="J13" s="46">
        <v>56125.000000000007</v>
      </c>
      <c r="K13" s="46">
        <v>60811.000000000007</v>
      </c>
      <c r="L13" s="46">
        <v>65011.000000000007</v>
      </c>
    </row>
    <row r="14" spans="1:12">
      <c r="A14" s="3" t="s">
        <v>5</v>
      </c>
      <c r="B14" s="46">
        <v>1492</v>
      </c>
      <c r="C14" s="46">
        <v>1937</v>
      </c>
      <c r="D14" s="46">
        <v>2367</v>
      </c>
      <c r="E14" s="46">
        <v>2782</v>
      </c>
      <c r="F14" s="46">
        <v>3182</v>
      </c>
      <c r="G14" s="46">
        <v>3565</v>
      </c>
      <c r="H14" s="46">
        <v>4248</v>
      </c>
      <c r="I14" s="46">
        <v>4970</v>
      </c>
      <c r="J14" s="46">
        <v>5725</v>
      </c>
      <c r="K14" s="46">
        <v>6507</v>
      </c>
      <c r="L14" s="46">
        <v>7312</v>
      </c>
    </row>
    <row r="15" spans="1:12">
      <c r="A15" s="3" t="s">
        <v>6</v>
      </c>
      <c r="B15" s="46">
        <v>160</v>
      </c>
      <c r="C15" s="46">
        <v>270</v>
      </c>
      <c r="D15" s="46">
        <v>380</v>
      </c>
      <c r="E15" s="46">
        <v>490</v>
      </c>
      <c r="F15" s="46">
        <v>600</v>
      </c>
      <c r="G15" s="46">
        <v>710</v>
      </c>
      <c r="H15" s="46">
        <v>765</v>
      </c>
      <c r="I15" s="46">
        <v>820</v>
      </c>
      <c r="J15" s="46">
        <v>875</v>
      </c>
      <c r="K15" s="46">
        <v>930</v>
      </c>
      <c r="L15" s="46">
        <v>1000</v>
      </c>
    </row>
    <row r="16" spans="1:12">
      <c r="A16" s="3" t="s">
        <v>7</v>
      </c>
      <c r="B16" s="46">
        <v>3695</v>
      </c>
      <c r="C16" s="46">
        <v>3695</v>
      </c>
      <c r="D16" s="46">
        <v>3695</v>
      </c>
      <c r="E16" s="46">
        <v>3695</v>
      </c>
      <c r="F16" s="46">
        <v>3695</v>
      </c>
      <c r="G16" s="46">
        <v>3280</v>
      </c>
      <c r="H16" s="46">
        <v>3280</v>
      </c>
      <c r="I16" s="46">
        <v>1808</v>
      </c>
      <c r="J16" s="46">
        <v>1654</v>
      </c>
      <c r="K16" s="46">
        <v>1523</v>
      </c>
      <c r="L16" s="46">
        <v>1348</v>
      </c>
    </row>
    <row r="17" spans="1:12">
      <c r="A17" s="3" t="s">
        <v>10</v>
      </c>
      <c r="B17" s="46">
        <v>122</v>
      </c>
      <c r="C17" s="46">
        <v>122</v>
      </c>
      <c r="D17" s="46">
        <v>122</v>
      </c>
      <c r="E17" s="46">
        <v>122</v>
      </c>
      <c r="F17" s="46">
        <v>122</v>
      </c>
      <c r="G17" s="46">
        <v>122</v>
      </c>
      <c r="H17" s="46">
        <v>122</v>
      </c>
      <c r="I17" s="46">
        <v>122</v>
      </c>
      <c r="J17" s="46">
        <v>122</v>
      </c>
      <c r="K17" s="46"/>
      <c r="L17" s="46"/>
    </row>
    <row r="18" spans="1:12">
      <c r="A18" s="3" t="s">
        <v>11</v>
      </c>
      <c r="B18" s="46">
        <v>959</v>
      </c>
      <c r="C18" s="46">
        <v>959</v>
      </c>
      <c r="D18" s="46">
        <v>959</v>
      </c>
      <c r="E18" s="46">
        <v>959</v>
      </c>
      <c r="F18" s="46">
        <v>959</v>
      </c>
      <c r="G18" s="46">
        <v>959</v>
      </c>
      <c r="H18" s="46">
        <v>959</v>
      </c>
      <c r="I18" s="46">
        <v>697</v>
      </c>
      <c r="J18" s="46">
        <v>667</v>
      </c>
      <c r="K18" s="46">
        <v>617</v>
      </c>
      <c r="L18" s="46">
        <v>617</v>
      </c>
    </row>
    <row r="19" spans="1:12">
      <c r="A19" s="3" t="s">
        <v>12</v>
      </c>
      <c r="B19" s="46">
        <v>526</v>
      </c>
      <c r="C19" s="46">
        <v>549</v>
      </c>
      <c r="D19" s="46">
        <v>571</v>
      </c>
      <c r="E19" s="46">
        <v>594</v>
      </c>
      <c r="F19" s="46">
        <v>617</v>
      </c>
      <c r="G19" s="46">
        <v>640</v>
      </c>
      <c r="H19" s="46">
        <v>640</v>
      </c>
      <c r="I19" s="46">
        <v>640</v>
      </c>
      <c r="J19" s="46">
        <v>640</v>
      </c>
      <c r="K19" s="46">
        <v>640</v>
      </c>
      <c r="L19" s="46">
        <v>640</v>
      </c>
    </row>
    <row r="20" spans="1:12">
      <c r="A20" s="3" t="s">
        <v>13</v>
      </c>
      <c r="B20" s="46">
        <v>7070</v>
      </c>
      <c r="C20" s="46">
        <v>8256</v>
      </c>
      <c r="D20" s="46">
        <v>9442</v>
      </c>
      <c r="E20" s="46">
        <v>10628</v>
      </c>
      <c r="F20" s="46">
        <v>11814</v>
      </c>
      <c r="G20" s="46">
        <v>13000</v>
      </c>
      <c r="H20" s="46">
        <v>14517</v>
      </c>
      <c r="I20" s="46">
        <v>16319</v>
      </c>
      <c r="J20" s="46">
        <v>18406</v>
      </c>
      <c r="K20" s="46">
        <v>20778</v>
      </c>
      <c r="L20" s="46">
        <v>23435</v>
      </c>
    </row>
    <row r="21" spans="1:12">
      <c r="A21" s="3" t="s">
        <v>15</v>
      </c>
      <c r="B21" s="46">
        <v>4795</v>
      </c>
      <c r="C21" s="46">
        <v>5636</v>
      </c>
      <c r="D21" s="46">
        <v>6477</v>
      </c>
      <c r="E21" s="46">
        <v>7318</v>
      </c>
      <c r="F21" s="46">
        <v>8159</v>
      </c>
      <c r="G21" s="46">
        <v>9000</v>
      </c>
      <c r="H21" s="46">
        <v>9260</v>
      </c>
      <c r="I21" s="46">
        <v>9520</v>
      </c>
      <c r="J21" s="46">
        <v>9780</v>
      </c>
      <c r="K21" s="46">
        <v>10040</v>
      </c>
      <c r="L21" s="46">
        <v>10300</v>
      </c>
    </row>
    <row r="22" spans="1:12">
      <c r="A22" s="3" t="s">
        <v>20</v>
      </c>
      <c r="B22" s="46">
        <v>2531.8000000000002</v>
      </c>
      <c r="C22" s="46">
        <v>2531.8000000000002</v>
      </c>
      <c r="D22" s="46">
        <v>2531.8000000000002</v>
      </c>
      <c r="E22" s="46">
        <v>2531.8000000000002</v>
      </c>
      <c r="F22" s="46">
        <v>2531.8000000000002</v>
      </c>
      <c r="G22" s="46">
        <v>2531.8000000000002</v>
      </c>
      <c r="H22" s="46">
        <v>2531.8000000000002</v>
      </c>
      <c r="I22" s="46">
        <v>2531.8000000000002</v>
      </c>
      <c r="J22" s="46">
        <v>2531.8000000000002</v>
      </c>
      <c r="K22" s="46">
        <v>2531.8000000000002</v>
      </c>
      <c r="L22" s="46">
        <v>2531.8000000000002</v>
      </c>
    </row>
    <row r="23" spans="1:12">
      <c r="A23" s="3" t="s">
        <v>21</v>
      </c>
      <c r="B23" s="46">
        <v>4783</v>
      </c>
      <c r="C23" s="46">
        <v>4810.5</v>
      </c>
      <c r="D23" s="46">
        <v>4871</v>
      </c>
      <c r="E23" s="46">
        <v>4954</v>
      </c>
      <c r="F23" s="46">
        <v>5007</v>
      </c>
      <c r="G23" s="46">
        <v>5215.6000000000004</v>
      </c>
      <c r="H23" s="46">
        <v>5215.6000000000004</v>
      </c>
      <c r="I23" s="46">
        <v>5353.6</v>
      </c>
      <c r="J23" s="46">
        <v>5389.6</v>
      </c>
      <c r="K23" s="46">
        <v>5389.6</v>
      </c>
      <c r="L23" s="46">
        <v>5412.6</v>
      </c>
    </row>
    <row r="24" spans="1:12">
      <c r="A24" s="3" t="s">
        <v>23</v>
      </c>
      <c r="B24" s="46"/>
      <c r="C24" s="46"/>
      <c r="D24" s="46"/>
      <c r="E24" s="46"/>
      <c r="F24" s="46">
        <v>450</v>
      </c>
      <c r="G24" s="46">
        <v>450</v>
      </c>
      <c r="H24" s="46">
        <v>450</v>
      </c>
      <c r="I24" s="46">
        <v>450</v>
      </c>
      <c r="J24" s="46">
        <v>450</v>
      </c>
      <c r="K24" s="46">
        <v>450</v>
      </c>
      <c r="L24" s="46">
        <v>450</v>
      </c>
    </row>
    <row r="25" spans="1:12">
      <c r="A25" s="3" t="s">
        <v>24</v>
      </c>
      <c r="B25" s="46">
        <v>4190.3</v>
      </c>
      <c r="C25" s="46">
        <v>4190.3</v>
      </c>
      <c r="D25" s="46">
        <v>4190.3</v>
      </c>
      <c r="E25" s="46">
        <v>4360.3</v>
      </c>
      <c r="F25" s="46">
        <v>4840.3</v>
      </c>
      <c r="G25" s="46">
        <v>5800.3</v>
      </c>
      <c r="H25" s="46">
        <v>5800.3</v>
      </c>
      <c r="I25" s="46">
        <v>5800.3</v>
      </c>
      <c r="J25" s="46">
        <v>6055.3</v>
      </c>
      <c r="K25" s="46">
        <v>7015.3</v>
      </c>
      <c r="L25" s="46">
        <v>7015.3</v>
      </c>
    </row>
    <row r="26" spans="1:12">
      <c r="A26" s="3" t="s">
        <v>25</v>
      </c>
      <c r="B26" s="46">
        <v>1149.3</v>
      </c>
      <c r="C26" s="46">
        <v>1149.3</v>
      </c>
      <c r="D26" s="46">
        <v>1149.3</v>
      </c>
      <c r="E26" s="46">
        <v>1149.3</v>
      </c>
      <c r="F26" s="46">
        <v>1149.3</v>
      </c>
      <c r="G26" s="46">
        <v>1149.3</v>
      </c>
      <c r="H26" s="46">
        <v>1149.3</v>
      </c>
      <c r="I26" s="46">
        <v>1149.3</v>
      </c>
      <c r="J26" s="46">
        <v>1149.3</v>
      </c>
      <c r="K26" s="46">
        <v>1149.3</v>
      </c>
      <c r="L26" s="46">
        <v>1149.3</v>
      </c>
    </row>
    <row r="27" spans="1:12">
      <c r="A27" s="3" t="s">
        <v>565</v>
      </c>
      <c r="B27" s="46">
        <v>98</v>
      </c>
      <c r="C27" s="46">
        <v>98</v>
      </c>
      <c r="D27" s="46">
        <v>309</v>
      </c>
      <c r="E27" s="46">
        <v>459</v>
      </c>
      <c r="F27" s="46">
        <v>610</v>
      </c>
      <c r="G27" s="46">
        <v>1000</v>
      </c>
      <c r="H27" s="46">
        <v>1560</v>
      </c>
      <c r="I27" s="46">
        <v>2120</v>
      </c>
      <c r="J27" s="46">
        <v>2680</v>
      </c>
      <c r="K27" s="46">
        <v>3240</v>
      </c>
      <c r="L27" s="46">
        <v>3800</v>
      </c>
    </row>
    <row r="28" spans="1:12">
      <c r="A28" s="2" t="s">
        <v>26</v>
      </c>
      <c r="B28" s="46">
        <v>5104.8</v>
      </c>
      <c r="C28" s="46">
        <v>5704.6</v>
      </c>
      <c r="D28" s="46">
        <v>6284.5</v>
      </c>
      <c r="E28" s="46">
        <v>6114.5</v>
      </c>
      <c r="F28" s="46">
        <v>5844.5</v>
      </c>
      <c r="G28" s="46">
        <v>6354.5</v>
      </c>
      <c r="H28" s="46">
        <v>6354.5</v>
      </c>
      <c r="I28" s="46">
        <v>6354.5</v>
      </c>
      <c r="J28" s="46">
        <v>6354.5</v>
      </c>
      <c r="K28" s="46">
        <v>6354.5</v>
      </c>
      <c r="L28" s="46">
        <v>6854.5</v>
      </c>
    </row>
    <row r="29" spans="1:12">
      <c r="A29" s="3" t="s">
        <v>5</v>
      </c>
      <c r="B29" s="46">
        <v>5</v>
      </c>
      <c r="C29" s="46">
        <v>10</v>
      </c>
      <c r="D29" s="46">
        <v>20</v>
      </c>
      <c r="E29" s="46">
        <v>30</v>
      </c>
      <c r="F29" s="46">
        <v>40</v>
      </c>
      <c r="G29" s="46">
        <v>50</v>
      </c>
      <c r="H29" s="46">
        <v>50</v>
      </c>
      <c r="I29" s="46">
        <v>50</v>
      </c>
      <c r="J29" s="46">
        <v>50</v>
      </c>
      <c r="K29" s="46">
        <v>50</v>
      </c>
      <c r="L29" s="46">
        <v>50</v>
      </c>
    </row>
    <row r="30" spans="1:12">
      <c r="A30" s="3" t="s">
        <v>27</v>
      </c>
      <c r="B30" s="46">
        <v>1798</v>
      </c>
      <c r="C30" s="46">
        <v>1798</v>
      </c>
      <c r="D30" s="46">
        <v>2208</v>
      </c>
      <c r="E30" s="46">
        <v>2028</v>
      </c>
      <c r="F30" s="46">
        <v>1748</v>
      </c>
      <c r="G30" s="46">
        <v>1748</v>
      </c>
      <c r="H30" s="46">
        <v>1748</v>
      </c>
      <c r="I30" s="46">
        <v>1748</v>
      </c>
      <c r="J30" s="46">
        <v>1748</v>
      </c>
      <c r="K30" s="46">
        <v>1748</v>
      </c>
      <c r="L30" s="46">
        <v>1748</v>
      </c>
    </row>
    <row r="31" spans="1:12">
      <c r="A31" s="3" t="s">
        <v>13</v>
      </c>
      <c r="B31" s="46">
        <v>509</v>
      </c>
      <c r="C31" s="46">
        <v>704</v>
      </c>
      <c r="D31" s="46">
        <v>704</v>
      </c>
      <c r="E31" s="46">
        <v>704</v>
      </c>
      <c r="F31" s="46">
        <v>704</v>
      </c>
      <c r="G31" s="46">
        <v>1204</v>
      </c>
      <c r="H31" s="46">
        <v>1204</v>
      </c>
      <c r="I31" s="46">
        <v>1204</v>
      </c>
      <c r="J31" s="46">
        <v>1204</v>
      </c>
      <c r="K31" s="46">
        <v>1204</v>
      </c>
      <c r="L31" s="46">
        <v>1704</v>
      </c>
    </row>
    <row r="32" spans="1:12">
      <c r="A32" s="3" t="s">
        <v>15</v>
      </c>
      <c r="B32" s="46">
        <v>644</v>
      </c>
      <c r="C32" s="46">
        <v>1028</v>
      </c>
      <c r="D32" s="46">
        <v>1028</v>
      </c>
      <c r="E32" s="46">
        <v>1028</v>
      </c>
      <c r="F32" s="46">
        <v>1028</v>
      </c>
      <c r="G32" s="46">
        <v>1028</v>
      </c>
      <c r="H32" s="46">
        <v>1028</v>
      </c>
      <c r="I32" s="46">
        <v>1028</v>
      </c>
      <c r="J32" s="46">
        <v>1028</v>
      </c>
      <c r="K32" s="46">
        <v>1028</v>
      </c>
      <c r="L32" s="46">
        <v>1028</v>
      </c>
    </row>
    <row r="33" spans="1:12">
      <c r="A33" s="3" t="s">
        <v>20</v>
      </c>
      <c r="B33" s="46">
        <v>1456</v>
      </c>
      <c r="C33" s="46">
        <v>1456</v>
      </c>
      <c r="D33" s="46">
        <v>1615.9</v>
      </c>
      <c r="E33" s="46">
        <v>1615.9</v>
      </c>
      <c r="F33" s="46">
        <v>1615.9</v>
      </c>
      <c r="G33" s="46">
        <v>1615.9</v>
      </c>
      <c r="H33" s="46">
        <v>1615.9</v>
      </c>
      <c r="I33" s="46">
        <v>1615.9</v>
      </c>
      <c r="J33" s="46">
        <v>1615.9</v>
      </c>
      <c r="K33" s="46">
        <v>1615.9</v>
      </c>
      <c r="L33" s="46">
        <v>1615.9</v>
      </c>
    </row>
    <row r="34" spans="1:12">
      <c r="A34" s="3" t="s">
        <v>21</v>
      </c>
      <c r="B34" s="46">
        <v>25</v>
      </c>
      <c r="C34" s="46">
        <v>40.799999999999997</v>
      </c>
      <c r="D34" s="46">
        <v>40.799999999999997</v>
      </c>
      <c r="E34" s="46">
        <v>40.799999999999997</v>
      </c>
      <c r="F34" s="46">
        <v>40.799999999999997</v>
      </c>
      <c r="G34" s="46">
        <v>40.799999999999997</v>
      </c>
      <c r="H34" s="46">
        <v>40.799999999999997</v>
      </c>
      <c r="I34" s="46">
        <v>40.799999999999997</v>
      </c>
      <c r="J34" s="46">
        <v>40.799999999999997</v>
      </c>
      <c r="K34" s="46">
        <v>40.799999999999997</v>
      </c>
      <c r="L34" s="46">
        <v>40.799999999999997</v>
      </c>
    </row>
    <row r="35" spans="1:12">
      <c r="A35" s="3" t="s">
        <v>24</v>
      </c>
      <c r="B35" s="46">
        <v>440</v>
      </c>
      <c r="C35" s="46">
        <v>440</v>
      </c>
      <c r="D35" s="46">
        <v>440</v>
      </c>
      <c r="E35" s="46">
        <v>440</v>
      </c>
      <c r="F35" s="46">
        <v>440</v>
      </c>
      <c r="G35" s="46">
        <v>440</v>
      </c>
      <c r="H35" s="46">
        <v>440</v>
      </c>
      <c r="I35" s="46">
        <v>440</v>
      </c>
      <c r="J35" s="46">
        <v>440</v>
      </c>
      <c r="K35" s="46">
        <v>440</v>
      </c>
      <c r="L35" s="46">
        <v>440</v>
      </c>
    </row>
    <row r="36" spans="1:12">
      <c r="A36" s="3" t="s">
        <v>25</v>
      </c>
      <c r="B36" s="46">
        <v>227.8</v>
      </c>
      <c r="C36" s="46">
        <v>227.8</v>
      </c>
      <c r="D36" s="46">
        <v>227.8</v>
      </c>
      <c r="E36" s="46">
        <v>227.8</v>
      </c>
      <c r="F36" s="46">
        <v>227.8</v>
      </c>
      <c r="G36" s="46">
        <v>227.8</v>
      </c>
      <c r="H36" s="46">
        <v>227.8</v>
      </c>
      <c r="I36" s="46">
        <v>227.8</v>
      </c>
      <c r="J36" s="46">
        <v>227.8</v>
      </c>
      <c r="K36" s="46">
        <v>227.8</v>
      </c>
      <c r="L36" s="46">
        <v>227.8</v>
      </c>
    </row>
    <row r="37" spans="1:12">
      <c r="A37" s="2" t="s">
        <v>28</v>
      </c>
      <c r="B37" s="46">
        <v>30350</v>
      </c>
      <c r="C37" s="46">
        <v>30388</v>
      </c>
      <c r="D37" s="46">
        <v>32274.799999999999</v>
      </c>
      <c r="E37" s="46">
        <v>34784.6</v>
      </c>
      <c r="F37" s="46">
        <v>36354.400000000001</v>
      </c>
      <c r="G37" s="46">
        <v>39285.199999999997</v>
      </c>
      <c r="H37" s="46">
        <v>40591</v>
      </c>
      <c r="I37" s="46">
        <v>42196.800000000003</v>
      </c>
      <c r="J37" s="46">
        <v>43832.6</v>
      </c>
      <c r="K37" s="46">
        <v>45508.4</v>
      </c>
      <c r="L37" s="46">
        <v>47158.2</v>
      </c>
    </row>
    <row r="38" spans="1:12">
      <c r="A38" s="3" t="s">
        <v>5</v>
      </c>
      <c r="B38" s="46">
        <v>152</v>
      </c>
      <c r="C38" s="46">
        <v>344</v>
      </c>
      <c r="D38" s="46">
        <v>571</v>
      </c>
      <c r="E38" s="46">
        <v>1239</v>
      </c>
      <c r="F38" s="46">
        <v>1330</v>
      </c>
      <c r="G38" s="46">
        <v>1476</v>
      </c>
      <c r="H38" s="46">
        <v>1667</v>
      </c>
      <c r="I38" s="46">
        <v>1863</v>
      </c>
      <c r="J38" s="46">
        <v>2088</v>
      </c>
      <c r="K38" s="46">
        <v>2336</v>
      </c>
      <c r="L38" s="46">
        <v>2604</v>
      </c>
    </row>
    <row r="39" spans="1:12">
      <c r="A39" s="3" t="s">
        <v>6</v>
      </c>
      <c r="B39" s="46">
        <v>1918</v>
      </c>
      <c r="C39" s="46">
        <v>2279</v>
      </c>
      <c r="D39" s="46">
        <v>2593</v>
      </c>
      <c r="E39" s="46">
        <v>2836</v>
      </c>
      <c r="F39" s="46">
        <v>3047</v>
      </c>
      <c r="G39" s="46">
        <v>3144</v>
      </c>
      <c r="H39" s="46">
        <v>3270</v>
      </c>
      <c r="I39" s="46">
        <v>3393</v>
      </c>
      <c r="J39" s="46">
        <v>3517</v>
      </c>
      <c r="K39" s="46">
        <v>3658</v>
      </c>
      <c r="L39" s="46">
        <v>3753</v>
      </c>
    </row>
    <row r="40" spans="1:12">
      <c r="A40" s="3" t="s">
        <v>7</v>
      </c>
      <c r="B40" s="46">
        <v>5305</v>
      </c>
      <c r="C40" s="46">
        <v>5326</v>
      </c>
      <c r="D40" s="46">
        <v>5326</v>
      </c>
      <c r="E40" s="46">
        <v>5581</v>
      </c>
      <c r="F40" s="46">
        <v>4862</v>
      </c>
      <c r="G40" s="46">
        <v>4862</v>
      </c>
      <c r="H40" s="46">
        <v>4564</v>
      </c>
      <c r="I40" s="46">
        <v>4564</v>
      </c>
      <c r="J40" s="46">
        <v>4564</v>
      </c>
      <c r="K40" s="46">
        <v>4564</v>
      </c>
      <c r="L40" s="46">
        <v>4564</v>
      </c>
    </row>
    <row r="41" spans="1:12">
      <c r="A41" s="3" t="s">
        <v>8</v>
      </c>
      <c r="B41" s="46">
        <v>354</v>
      </c>
      <c r="C41" s="46">
        <v>354</v>
      </c>
      <c r="D41" s="46">
        <v>354</v>
      </c>
      <c r="E41" s="46">
        <v>354</v>
      </c>
      <c r="F41" s="46">
        <v>354</v>
      </c>
      <c r="G41" s="46">
        <v>354</v>
      </c>
      <c r="H41" s="46">
        <v>354</v>
      </c>
      <c r="I41" s="46">
        <v>354</v>
      </c>
      <c r="J41" s="46">
        <v>354</v>
      </c>
      <c r="K41" s="46">
        <v>354</v>
      </c>
      <c r="L41" s="46">
        <v>354</v>
      </c>
    </row>
    <row r="42" spans="1:12">
      <c r="A42" s="3" t="s">
        <v>9</v>
      </c>
      <c r="B42" s="46">
        <v>3908</v>
      </c>
      <c r="C42" s="46">
        <v>2056</v>
      </c>
      <c r="D42" s="46">
        <v>2056</v>
      </c>
      <c r="E42" s="46">
        <v>2056</v>
      </c>
      <c r="F42" s="46">
        <v>2056</v>
      </c>
      <c r="G42" s="46">
        <v>2056</v>
      </c>
      <c r="H42" s="46">
        <v>2056</v>
      </c>
      <c r="I42" s="46">
        <v>2056</v>
      </c>
      <c r="J42" s="46">
        <v>2056</v>
      </c>
      <c r="K42" s="46">
        <v>2056</v>
      </c>
      <c r="L42" s="46">
        <v>2056</v>
      </c>
    </row>
    <row r="43" spans="1:12">
      <c r="A43" s="3" t="s">
        <v>10</v>
      </c>
      <c r="B43" s="46">
        <v>140</v>
      </c>
      <c r="C43" s="46">
        <v>140</v>
      </c>
      <c r="D43" s="46">
        <v>140</v>
      </c>
      <c r="E43" s="46">
        <v>140</v>
      </c>
      <c r="F43" s="46">
        <v>140</v>
      </c>
      <c r="G43" s="46">
        <v>140</v>
      </c>
      <c r="H43" s="46">
        <v>140</v>
      </c>
      <c r="I43" s="46">
        <v>140</v>
      </c>
      <c r="J43" s="46">
        <v>140</v>
      </c>
      <c r="K43" s="46">
        <v>140</v>
      </c>
      <c r="L43" s="46">
        <v>140</v>
      </c>
    </row>
    <row r="44" spans="1:12">
      <c r="A44" s="3" t="s">
        <v>11</v>
      </c>
      <c r="B44" s="46">
        <v>1547</v>
      </c>
      <c r="C44" s="46">
        <v>1547</v>
      </c>
      <c r="D44" s="46">
        <v>1595</v>
      </c>
      <c r="E44" s="46">
        <v>1642</v>
      </c>
      <c r="F44" s="46">
        <v>1642</v>
      </c>
      <c r="G44" s="46">
        <v>1642</v>
      </c>
      <c r="H44" s="46">
        <v>1642</v>
      </c>
      <c r="I44" s="46">
        <v>1642</v>
      </c>
      <c r="J44" s="46">
        <v>1642</v>
      </c>
      <c r="K44" s="46">
        <v>1642</v>
      </c>
      <c r="L44" s="46">
        <v>1642</v>
      </c>
    </row>
    <row r="45" spans="1:12">
      <c r="A45" s="3" t="s">
        <v>12</v>
      </c>
      <c r="B45" s="46">
        <v>547</v>
      </c>
      <c r="C45" s="46">
        <v>547</v>
      </c>
      <c r="D45" s="46">
        <v>557</v>
      </c>
      <c r="E45" s="46">
        <v>567</v>
      </c>
      <c r="F45" s="46">
        <v>567</v>
      </c>
      <c r="G45" s="46">
        <v>567</v>
      </c>
      <c r="H45" s="46">
        <v>567</v>
      </c>
      <c r="I45" s="46">
        <v>567</v>
      </c>
      <c r="J45" s="46">
        <v>567</v>
      </c>
      <c r="K45" s="46">
        <v>567</v>
      </c>
      <c r="L45" s="46">
        <v>567</v>
      </c>
    </row>
    <row r="46" spans="1:12">
      <c r="A46" s="3" t="s">
        <v>13</v>
      </c>
      <c r="B46" s="46">
        <v>9210</v>
      </c>
      <c r="C46" s="46">
        <v>10090</v>
      </c>
      <c r="D46" s="46">
        <v>10970</v>
      </c>
      <c r="E46" s="46">
        <v>11850</v>
      </c>
      <c r="F46" s="46">
        <v>12730</v>
      </c>
      <c r="G46" s="46">
        <v>13610</v>
      </c>
      <c r="H46" s="46">
        <v>14490</v>
      </c>
      <c r="I46" s="46">
        <v>15370</v>
      </c>
      <c r="J46" s="46">
        <v>16250</v>
      </c>
      <c r="K46" s="46">
        <v>17130</v>
      </c>
      <c r="L46" s="46">
        <v>18010</v>
      </c>
    </row>
    <row r="47" spans="1:12">
      <c r="A47" s="3" t="s">
        <v>14</v>
      </c>
      <c r="B47" s="46">
        <v>2260</v>
      </c>
      <c r="C47" s="46">
        <v>2260</v>
      </c>
      <c r="D47" s="46">
        <v>2260</v>
      </c>
      <c r="E47" s="46">
        <v>2260</v>
      </c>
      <c r="F47" s="46">
        <v>2960</v>
      </c>
      <c r="G47" s="46">
        <v>4360</v>
      </c>
      <c r="H47" s="46">
        <v>4360</v>
      </c>
      <c r="I47" s="46">
        <v>4360</v>
      </c>
      <c r="J47" s="46">
        <v>4360</v>
      </c>
      <c r="K47" s="46">
        <v>4360</v>
      </c>
      <c r="L47" s="46">
        <v>4360</v>
      </c>
    </row>
    <row r="48" spans="1:12">
      <c r="A48" s="3" t="s">
        <v>15</v>
      </c>
      <c r="B48" s="46">
        <v>3598</v>
      </c>
      <c r="C48" s="46">
        <v>3928</v>
      </c>
      <c r="D48" s="46">
        <v>4258</v>
      </c>
      <c r="E48" s="46">
        <v>4588</v>
      </c>
      <c r="F48" s="46">
        <v>4918</v>
      </c>
      <c r="G48" s="46">
        <v>5248</v>
      </c>
      <c r="H48" s="46">
        <v>5578</v>
      </c>
      <c r="I48" s="46">
        <v>5908</v>
      </c>
      <c r="J48" s="46">
        <v>6238</v>
      </c>
      <c r="K48" s="46">
        <v>6568</v>
      </c>
      <c r="L48" s="46">
        <v>6898</v>
      </c>
    </row>
    <row r="49" spans="1:12">
      <c r="A49" s="3" t="s">
        <v>21</v>
      </c>
      <c r="B49" s="46">
        <v>133</v>
      </c>
      <c r="C49" s="46">
        <v>137</v>
      </c>
      <c r="D49" s="46">
        <v>139.80000000000001</v>
      </c>
      <c r="E49" s="46">
        <v>142.6</v>
      </c>
      <c r="F49" s="46">
        <v>145.4</v>
      </c>
      <c r="G49" s="46">
        <v>148.19999999999999</v>
      </c>
      <c r="H49" s="46">
        <v>151</v>
      </c>
      <c r="I49" s="46">
        <v>153.80000000000001</v>
      </c>
      <c r="J49" s="46">
        <v>156.6</v>
      </c>
      <c r="K49" s="46">
        <v>159.4</v>
      </c>
      <c r="L49" s="46">
        <v>162.19999999999999</v>
      </c>
    </row>
    <row r="50" spans="1:12">
      <c r="A50" s="3" t="s">
        <v>23</v>
      </c>
      <c r="B50" s="46">
        <v>1278</v>
      </c>
      <c r="C50" s="46">
        <v>1305</v>
      </c>
      <c r="D50" s="46">
        <v>1305</v>
      </c>
      <c r="E50" s="46">
        <v>1305</v>
      </c>
      <c r="F50" s="46">
        <v>1305</v>
      </c>
      <c r="G50" s="46">
        <v>1305</v>
      </c>
      <c r="H50" s="46">
        <v>1305</v>
      </c>
      <c r="I50" s="46">
        <v>1305</v>
      </c>
      <c r="J50" s="46">
        <v>1305</v>
      </c>
      <c r="K50" s="46">
        <v>1305</v>
      </c>
      <c r="L50" s="46">
        <v>1305</v>
      </c>
    </row>
    <row r="51" spans="1:12">
      <c r="A51" s="3" t="s">
        <v>565</v>
      </c>
      <c r="B51" s="46"/>
      <c r="C51" s="46">
        <v>75</v>
      </c>
      <c r="D51" s="46">
        <v>150</v>
      </c>
      <c r="E51" s="46">
        <v>224</v>
      </c>
      <c r="F51" s="46">
        <v>298</v>
      </c>
      <c r="G51" s="46">
        <v>373</v>
      </c>
      <c r="H51" s="46">
        <v>447</v>
      </c>
      <c r="I51" s="46">
        <v>521</v>
      </c>
      <c r="J51" s="46">
        <v>595</v>
      </c>
      <c r="K51" s="46">
        <v>669</v>
      </c>
      <c r="L51" s="46">
        <v>743</v>
      </c>
    </row>
    <row r="52" spans="1:12">
      <c r="A52" s="2" t="s">
        <v>29</v>
      </c>
      <c r="B52" s="46"/>
      <c r="C52" s="46"/>
      <c r="D52" s="46"/>
      <c r="E52" s="46"/>
      <c r="F52" s="46"/>
      <c r="G52" s="46">
        <v>1400</v>
      </c>
      <c r="H52" s="46">
        <v>1400</v>
      </c>
      <c r="I52" s="46">
        <v>1400</v>
      </c>
      <c r="J52" s="46">
        <v>1400</v>
      </c>
      <c r="K52" s="46">
        <v>1400</v>
      </c>
      <c r="L52" s="46">
        <v>1400</v>
      </c>
    </row>
    <row r="53" spans="1:12">
      <c r="A53" s="3" t="s">
        <v>14</v>
      </c>
      <c r="B53" s="46"/>
      <c r="C53" s="46"/>
      <c r="D53" s="46"/>
      <c r="E53" s="46"/>
      <c r="F53" s="46"/>
      <c r="G53" s="46">
        <v>1400</v>
      </c>
      <c r="H53" s="46">
        <v>1400</v>
      </c>
      <c r="I53" s="46">
        <v>1400</v>
      </c>
      <c r="J53" s="46">
        <v>1400</v>
      </c>
      <c r="K53" s="46">
        <v>1400</v>
      </c>
      <c r="L53" s="46">
        <v>1400</v>
      </c>
    </row>
    <row r="54" spans="1:12">
      <c r="A54" s="2" t="s">
        <v>30</v>
      </c>
      <c r="B54" s="46">
        <v>13888.8</v>
      </c>
      <c r="C54" s="46">
        <v>15545.8</v>
      </c>
      <c r="D54" s="46">
        <v>15720.8</v>
      </c>
      <c r="E54" s="46">
        <v>16303.8</v>
      </c>
      <c r="F54" s="46">
        <v>17333.8</v>
      </c>
      <c r="G54" s="46">
        <v>18351.8</v>
      </c>
      <c r="H54" s="46">
        <v>19402.8</v>
      </c>
      <c r="I54" s="46">
        <v>20253.8</v>
      </c>
      <c r="J54" s="46">
        <v>21307.8</v>
      </c>
      <c r="K54" s="46">
        <v>22626.799999999999</v>
      </c>
      <c r="L54" s="46">
        <v>25849.8</v>
      </c>
    </row>
    <row r="55" spans="1:12">
      <c r="A55" s="3" t="s">
        <v>5</v>
      </c>
      <c r="B55" s="46"/>
      <c r="C55" s="46">
        <v>960</v>
      </c>
      <c r="D55" s="46">
        <v>960</v>
      </c>
      <c r="E55" s="46">
        <v>1280</v>
      </c>
      <c r="F55" s="46">
        <v>1600</v>
      </c>
      <c r="G55" s="46">
        <v>1600</v>
      </c>
      <c r="H55" s="46">
        <v>1619</v>
      </c>
      <c r="I55" s="46">
        <v>1638</v>
      </c>
      <c r="J55" s="46">
        <v>1658</v>
      </c>
      <c r="K55" s="46">
        <v>1677</v>
      </c>
      <c r="L55" s="46">
        <v>1696</v>
      </c>
    </row>
    <row r="56" spans="1:12">
      <c r="A56" s="3" t="s">
        <v>7</v>
      </c>
      <c r="B56" s="46">
        <v>1259</v>
      </c>
      <c r="C56" s="46">
        <v>1259</v>
      </c>
      <c r="D56" s="46">
        <v>1259</v>
      </c>
      <c r="E56" s="46">
        <v>1259</v>
      </c>
      <c r="F56" s="46">
        <v>1259</v>
      </c>
      <c r="G56" s="46">
        <v>1259</v>
      </c>
      <c r="H56" s="46">
        <v>1259</v>
      </c>
      <c r="I56" s="46">
        <v>1259</v>
      </c>
      <c r="J56" s="46">
        <v>1259</v>
      </c>
      <c r="K56" s="46">
        <v>1259</v>
      </c>
      <c r="L56" s="46">
        <v>1259</v>
      </c>
    </row>
    <row r="57" spans="1:12">
      <c r="A57" s="3" t="s">
        <v>8</v>
      </c>
      <c r="B57" s="46">
        <v>90</v>
      </c>
      <c r="C57" s="46">
        <v>90</v>
      </c>
      <c r="D57" s="46">
        <v>90</v>
      </c>
      <c r="E57" s="46">
        <v>90</v>
      </c>
      <c r="F57" s="46">
        <v>90</v>
      </c>
      <c r="G57" s="46">
        <v>90</v>
      </c>
      <c r="H57" s="46">
        <v>90</v>
      </c>
      <c r="I57" s="46">
        <v>90</v>
      </c>
      <c r="J57" s="46">
        <v>90</v>
      </c>
      <c r="K57" s="46">
        <v>90</v>
      </c>
      <c r="L57" s="46">
        <v>90</v>
      </c>
    </row>
    <row r="58" spans="1:12">
      <c r="A58" s="3" t="s">
        <v>27</v>
      </c>
      <c r="B58" s="46">
        <v>3550</v>
      </c>
      <c r="C58" s="46">
        <v>3250</v>
      </c>
      <c r="D58" s="46">
        <v>3048</v>
      </c>
      <c r="E58" s="46">
        <v>2691</v>
      </c>
      <c r="F58" s="46">
        <v>2491</v>
      </c>
      <c r="G58" s="46">
        <v>2199</v>
      </c>
      <c r="H58" s="46">
        <v>2199</v>
      </c>
      <c r="I58" s="46">
        <v>2199</v>
      </c>
      <c r="J58" s="46">
        <v>2199</v>
      </c>
      <c r="K58" s="46">
        <v>2199</v>
      </c>
      <c r="L58" s="46">
        <v>2199</v>
      </c>
    </row>
    <row r="59" spans="1:12">
      <c r="A59" s="3" t="s">
        <v>9</v>
      </c>
      <c r="B59" s="46">
        <v>2000</v>
      </c>
      <c r="C59" s="46">
        <v>2000</v>
      </c>
      <c r="D59" s="46">
        <v>2000</v>
      </c>
      <c r="E59" s="46">
        <v>2000</v>
      </c>
      <c r="F59" s="46">
        <v>2000</v>
      </c>
      <c r="G59" s="46">
        <v>2000</v>
      </c>
      <c r="H59" s="46">
        <v>2000</v>
      </c>
      <c r="I59" s="46">
        <v>2000</v>
      </c>
      <c r="J59" s="46">
        <v>2000</v>
      </c>
      <c r="K59" s="46">
        <v>2000</v>
      </c>
      <c r="L59" s="46">
        <v>4000</v>
      </c>
    </row>
    <row r="60" spans="1:12">
      <c r="A60" s="3" t="s">
        <v>11</v>
      </c>
      <c r="B60" s="46">
        <v>184</v>
      </c>
      <c r="C60" s="46">
        <v>184</v>
      </c>
      <c r="D60" s="46">
        <v>184</v>
      </c>
      <c r="E60" s="46">
        <v>184</v>
      </c>
      <c r="F60" s="46">
        <v>184</v>
      </c>
      <c r="G60" s="46">
        <v>184</v>
      </c>
      <c r="H60" s="46">
        <v>184</v>
      </c>
      <c r="I60" s="46">
        <v>184</v>
      </c>
      <c r="J60" s="46">
        <v>184</v>
      </c>
      <c r="K60" s="46">
        <v>184</v>
      </c>
      <c r="L60" s="46">
        <v>184</v>
      </c>
    </row>
    <row r="61" spans="1:12">
      <c r="A61" s="3" t="s">
        <v>12</v>
      </c>
      <c r="B61" s="46">
        <v>253</v>
      </c>
      <c r="C61" s="46">
        <v>263</v>
      </c>
      <c r="D61" s="46">
        <v>273</v>
      </c>
      <c r="E61" s="46">
        <v>282</v>
      </c>
      <c r="F61" s="46">
        <v>292</v>
      </c>
      <c r="G61" s="46">
        <v>302</v>
      </c>
      <c r="H61" s="46">
        <v>302</v>
      </c>
      <c r="I61" s="46">
        <v>302</v>
      </c>
      <c r="J61" s="46">
        <v>302</v>
      </c>
      <c r="K61" s="46">
        <v>302</v>
      </c>
      <c r="L61" s="46">
        <v>306</v>
      </c>
    </row>
    <row r="62" spans="1:12">
      <c r="A62" s="3" t="s">
        <v>13</v>
      </c>
      <c r="B62" s="46">
        <v>3501</v>
      </c>
      <c r="C62" s="46">
        <v>4001</v>
      </c>
      <c r="D62" s="46">
        <v>4301</v>
      </c>
      <c r="E62" s="46">
        <v>4301</v>
      </c>
      <c r="F62" s="46">
        <v>4701</v>
      </c>
      <c r="G62" s="46">
        <v>5501</v>
      </c>
      <c r="H62" s="46">
        <v>6001</v>
      </c>
      <c r="I62" s="46">
        <v>6501</v>
      </c>
      <c r="J62" s="46">
        <v>7001</v>
      </c>
      <c r="K62" s="46">
        <v>7601</v>
      </c>
      <c r="L62" s="46">
        <v>8101</v>
      </c>
    </row>
    <row r="63" spans="1:12">
      <c r="A63" s="3" t="s">
        <v>14</v>
      </c>
      <c r="B63" s="46"/>
      <c r="C63" s="46"/>
      <c r="D63" s="46"/>
      <c r="E63" s="46">
        <v>100</v>
      </c>
      <c r="F63" s="46">
        <v>300</v>
      </c>
      <c r="G63" s="46">
        <v>500</v>
      </c>
      <c r="H63" s="46">
        <v>666</v>
      </c>
      <c r="I63" s="46">
        <v>832</v>
      </c>
      <c r="J63" s="46">
        <v>999</v>
      </c>
      <c r="K63" s="46">
        <v>1249</v>
      </c>
      <c r="L63" s="46">
        <v>1499</v>
      </c>
    </row>
    <row r="64" spans="1:12">
      <c r="A64" s="3" t="s">
        <v>15</v>
      </c>
      <c r="B64" s="46">
        <v>700</v>
      </c>
      <c r="C64" s="46">
        <v>767</v>
      </c>
      <c r="D64" s="46">
        <v>834</v>
      </c>
      <c r="E64" s="46">
        <v>901</v>
      </c>
      <c r="F64" s="46">
        <v>1201</v>
      </c>
      <c r="G64" s="46">
        <v>1501</v>
      </c>
      <c r="H64" s="46">
        <v>1667</v>
      </c>
      <c r="I64" s="46">
        <v>1833</v>
      </c>
      <c r="J64" s="46">
        <v>2000</v>
      </c>
      <c r="K64" s="46">
        <v>2250</v>
      </c>
      <c r="L64" s="46">
        <v>2500</v>
      </c>
    </row>
    <row r="65" spans="1:12">
      <c r="A65" s="3" t="s">
        <v>20</v>
      </c>
      <c r="B65" s="46">
        <v>1281.3</v>
      </c>
      <c r="C65" s="46">
        <v>1281.3</v>
      </c>
      <c r="D65" s="46">
        <v>1281.3</v>
      </c>
      <c r="E65" s="46">
        <v>1281.3</v>
      </c>
      <c r="F65" s="46">
        <v>1281.3</v>
      </c>
      <c r="G65" s="46">
        <v>1281.3</v>
      </c>
      <c r="H65" s="46">
        <v>1281.3</v>
      </c>
      <c r="I65" s="46">
        <v>1281.3</v>
      </c>
      <c r="J65" s="46">
        <v>1281.3</v>
      </c>
      <c r="K65" s="46">
        <v>1281.3</v>
      </c>
      <c r="L65" s="46">
        <v>1281.3</v>
      </c>
    </row>
    <row r="66" spans="1:12">
      <c r="A66" s="3" t="s">
        <v>21</v>
      </c>
      <c r="B66" s="46">
        <v>535.5</v>
      </c>
      <c r="C66" s="46">
        <v>535.5</v>
      </c>
      <c r="D66" s="46">
        <v>535.5</v>
      </c>
      <c r="E66" s="46">
        <v>535.5</v>
      </c>
      <c r="F66" s="46">
        <v>535.5</v>
      </c>
      <c r="G66" s="46">
        <v>535.5</v>
      </c>
      <c r="H66" s="46">
        <v>535.5</v>
      </c>
      <c r="I66" s="46">
        <v>535.5</v>
      </c>
      <c r="J66" s="46">
        <v>535.5</v>
      </c>
      <c r="K66" s="46">
        <v>535.5</v>
      </c>
      <c r="L66" s="46">
        <v>535.5</v>
      </c>
    </row>
    <row r="67" spans="1:12">
      <c r="A67" s="3" t="s">
        <v>23</v>
      </c>
      <c r="B67" s="46">
        <v>0</v>
      </c>
      <c r="C67" s="46">
        <v>420</v>
      </c>
      <c r="D67" s="46">
        <v>420</v>
      </c>
      <c r="E67" s="46">
        <v>864</v>
      </c>
      <c r="F67" s="46">
        <v>864</v>
      </c>
      <c r="G67" s="46">
        <v>864</v>
      </c>
      <c r="H67" s="46">
        <v>1064</v>
      </c>
      <c r="I67" s="46">
        <v>1064</v>
      </c>
      <c r="J67" s="46">
        <v>1264</v>
      </c>
      <c r="K67" s="46">
        <v>1464</v>
      </c>
      <c r="L67" s="46">
        <v>1664</v>
      </c>
    </row>
    <row r="68" spans="1:12">
      <c r="A68" s="3" t="s">
        <v>24</v>
      </c>
      <c r="B68" s="46">
        <v>535</v>
      </c>
      <c r="C68" s="46">
        <v>535</v>
      </c>
      <c r="D68" s="46">
        <v>535</v>
      </c>
      <c r="E68" s="46">
        <v>535</v>
      </c>
      <c r="F68" s="46">
        <v>535</v>
      </c>
      <c r="G68" s="46">
        <v>535</v>
      </c>
      <c r="H68" s="46">
        <v>535</v>
      </c>
      <c r="I68" s="46">
        <v>535</v>
      </c>
      <c r="J68" s="46">
        <v>535</v>
      </c>
      <c r="K68" s="46">
        <v>535</v>
      </c>
      <c r="L68" s="46">
        <v>535</v>
      </c>
    </row>
    <row r="69" spans="1:12">
      <c r="A69" s="2" t="s">
        <v>31</v>
      </c>
      <c r="B69" s="46">
        <v>27574.600000000002</v>
      </c>
      <c r="C69" s="46">
        <v>28669.7</v>
      </c>
      <c r="D69" s="46">
        <v>29692.799999999999</v>
      </c>
      <c r="E69" s="46">
        <v>30789.799999999996</v>
      </c>
      <c r="F69" s="46">
        <v>31883.9</v>
      </c>
      <c r="G69" s="46">
        <v>31252</v>
      </c>
      <c r="H69" s="46">
        <v>33070.5</v>
      </c>
      <c r="I69" s="46">
        <v>34585</v>
      </c>
      <c r="J69" s="46">
        <v>36517.5</v>
      </c>
      <c r="K69" s="46">
        <v>38492</v>
      </c>
      <c r="L69" s="46">
        <v>40383.5</v>
      </c>
    </row>
    <row r="70" spans="1:12">
      <c r="A70" s="3" t="s">
        <v>5</v>
      </c>
      <c r="B70" s="46">
        <v>867</v>
      </c>
      <c r="C70" s="46">
        <v>938</v>
      </c>
      <c r="D70" s="46">
        <v>1009</v>
      </c>
      <c r="E70" s="46">
        <v>1080</v>
      </c>
      <c r="F70" s="46">
        <v>1150</v>
      </c>
      <c r="G70" s="46">
        <v>1221</v>
      </c>
      <c r="H70" s="46">
        <v>1496</v>
      </c>
      <c r="I70" s="46">
        <v>1803</v>
      </c>
      <c r="J70" s="46">
        <v>2136</v>
      </c>
      <c r="K70" s="46">
        <v>2493</v>
      </c>
      <c r="L70" s="46">
        <v>2915</v>
      </c>
    </row>
    <row r="71" spans="1:12">
      <c r="A71" s="3" t="s">
        <v>7</v>
      </c>
      <c r="B71" s="46">
        <v>336</v>
      </c>
      <c r="C71" s="46">
        <v>336</v>
      </c>
      <c r="D71" s="46">
        <v>400</v>
      </c>
      <c r="E71" s="46">
        <v>400</v>
      </c>
      <c r="F71" s="46">
        <v>400</v>
      </c>
      <c r="G71" s="46">
        <v>400</v>
      </c>
      <c r="H71" s="46">
        <v>400</v>
      </c>
      <c r="I71" s="46"/>
      <c r="J71" s="46"/>
      <c r="K71" s="46"/>
      <c r="L71" s="46">
        <v>400</v>
      </c>
    </row>
    <row r="72" spans="1:12">
      <c r="A72" s="3" t="s">
        <v>9</v>
      </c>
      <c r="B72" s="46">
        <v>2930</v>
      </c>
      <c r="C72" s="46">
        <v>2930</v>
      </c>
      <c r="D72" s="46">
        <v>2930</v>
      </c>
      <c r="E72" s="46">
        <v>2930</v>
      </c>
      <c r="F72" s="46">
        <v>2930</v>
      </c>
      <c r="G72" s="46">
        <v>1190</v>
      </c>
      <c r="H72" s="46">
        <v>1190</v>
      </c>
      <c r="I72" s="46">
        <v>1190</v>
      </c>
      <c r="J72" s="46">
        <v>1190</v>
      </c>
      <c r="K72" s="46">
        <v>1190</v>
      </c>
      <c r="L72" s="46"/>
    </row>
    <row r="73" spans="1:12">
      <c r="A73" s="3" t="s">
        <v>10</v>
      </c>
      <c r="B73" s="46">
        <v>135</v>
      </c>
      <c r="C73" s="46">
        <v>135</v>
      </c>
      <c r="D73" s="46"/>
      <c r="E73" s="46"/>
      <c r="F73" s="46"/>
      <c r="G73" s="46"/>
      <c r="H73" s="46"/>
      <c r="I73" s="46"/>
      <c r="J73" s="46"/>
      <c r="K73" s="46"/>
      <c r="L73" s="46"/>
    </row>
    <row r="74" spans="1:12">
      <c r="A74" s="3" t="s">
        <v>11</v>
      </c>
      <c r="B74" s="46">
        <v>581</v>
      </c>
      <c r="C74" s="46">
        <v>581</v>
      </c>
      <c r="D74" s="46">
        <v>578</v>
      </c>
      <c r="E74" s="46">
        <v>575</v>
      </c>
      <c r="F74" s="46">
        <v>570</v>
      </c>
      <c r="G74" s="46">
        <v>567</v>
      </c>
      <c r="H74" s="46">
        <v>559</v>
      </c>
      <c r="I74" s="46">
        <v>552</v>
      </c>
      <c r="J74" s="46">
        <v>544</v>
      </c>
      <c r="K74" s="46">
        <v>536</v>
      </c>
      <c r="L74" s="46">
        <v>524</v>
      </c>
    </row>
    <row r="75" spans="1:12">
      <c r="A75" s="3" t="s">
        <v>12</v>
      </c>
      <c r="B75" s="46">
        <v>368</v>
      </c>
      <c r="C75" s="46">
        <v>378</v>
      </c>
      <c r="D75" s="46">
        <v>388</v>
      </c>
      <c r="E75" s="46">
        <v>398</v>
      </c>
      <c r="F75" s="46">
        <v>408</v>
      </c>
      <c r="G75" s="46">
        <v>426</v>
      </c>
      <c r="H75" s="46">
        <v>432</v>
      </c>
      <c r="I75" s="46">
        <v>442</v>
      </c>
      <c r="J75" s="46">
        <v>438</v>
      </c>
      <c r="K75" s="46">
        <v>445</v>
      </c>
      <c r="L75" s="46">
        <v>448</v>
      </c>
    </row>
    <row r="76" spans="1:12">
      <c r="A76" s="3" t="s">
        <v>13</v>
      </c>
      <c r="B76" s="46">
        <v>6045</v>
      </c>
      <c r="C76" s="46">
        <v>6790</v>
      </c>
      <c r="D76" s="46">
        <v>7535</v>
      </c>
      <c r="E76" s="46">
        <v>8280</v>
      </c>
      <c r="F76" s="46">
        <v>9025</v>
      </c>
      <c r="G76" s="46">
        <v>9770</v>
      </c>
      <c r="H76" s="46">
        <v>10970</v>
      </c>
      <c r="I76" s="46">
        <v>12220</v>
      </c>
      <c r="J76" s="46">
        <v>13470</v>
      </c>
      <c r="K76" s="46">
        <v>14720</v>
      </c>
      <c r="L76" s="46">
        <v>16196</v>
      </c>
    </row>
    <row r="77" spans="1:12">
      <c r="A77" s="3" t="s">
        <v>15</v>
      </c>
      <c r="B77" s="46">
        <v>152</v>
      </c>
      <c r="C77" s="46">
        <v>183</v>
      </c>
      <c r="D77" s="46">
        <v>215</v>
      </c>
      <c r="E77" s="46">
        <v>247</v>
      </c>
      <c r="F77" s="46">
        <v>278</v>
      </c>
      <c r="G77" s="46">
        <v>310</v>
      </c>
      <c r="H77" s="46">
        <v>394</v>
      </c>
      <c r="I77" s="46">
        <v>478</v>
      </c>
      <c r="J77" s="46">
        <v>562</v>
      </c>
      <c r="K77" s="46">
        <v>646</v>
      </c>
      <c r="L77" s="46">
        <v>730</v>
      </c>
    </row>
    <row r="78" spans="1:12">
      <c r="A78" s="3" t="s">
        <v>20</v>
      </c>
      <c r="B78" s="46">
        <v>7773.3</v>
      </c>
      <c r="C78" s="46">
        <v>7924.6</v>
      </c>
      <c r="D78" s="46">
        <v>8076</v>
      </c>
      <c r="E78" s="46">
        <v>8227.2999999999993</v>
      </c>
      <c r="F78" s="46">
        <v>8378.7000000000007</v>
      </c>
      <c r="G78" s="46">
        <v>8530</v>
      </c>
      <c r="H78" s="46">
        <v>8570</v>
      </c>
      <c r="I78" s="46">
        <v>8610</v>
      </c>
      <c r="J78" s="46">
        <v>8650</v>
      </c>
      <c r="K78" s="46">
        <v>8690</v>
      </c>
      <c r="L78" s="46">
        <v>8730</v>
      </c>
    </row>
    <row r="79" spans="1:12">
      <c r="A79" s="3" t="s">
        <v>21</v>
      </c>
      <c r="B79" s="46">
        <v>4183.6000000000004</v>
      </c>
      <c r="C79" s="46">
        <v>4189.8999999999996</v>
      </c>
      <c r="D79" s="46">
        <v>4196.2</v>
      </c>
      <c r="E79" s="46">
        <v>4202.3999999999996</v>
      </c>
      <c r="F79" s="46">
        <v>4208.7</v>
      </c>
      <c r="G79" s="46">
        <v>4215</v>
      </c>
      <c r="H79" s="46">
        <v>4224.5</v>
      </c>
      <c r="I79" s="46">
        <v>4234</v>
      </c>
      <c r="J79" s="46">
        <v>4243.5</v>
      </c>
      <c r="K79" s="46">
        <v>4253</v>
      </c>
      <c r="L79" s="46">
        <v>4262.5</v>
      </c>
    </row>
    <row r="80" spans="1:12">
      <c r="A80" s="3" t="s">
        <v>23</v>
      </c>
      <c r="B80" s="46">
        <v>1900</v>
      </c>
      <c r="C80" s="46">
        <v>1900</v>
      </c>
      <c r="D80" s="46">
        <v>1900</v>
      </c>
      <c r="E80" s="46">
        <v>1900</v>
      </c>
      <c r="F80" s="46">
        <v>1900</v>
      </c>
      <c r="G80" s="46">
        <v>1900</v>
      </c>
      <c r="H80" s="46">
        <v>1900</v>
      </c>
      <c r="I80" s="46">
        <v>1900</v>
      </c>
      <c r="J80" s="46">
        <v>1900</v>
      </c>
      <c r="K80" s="46">
        <v>1900</v>
      </c>
      <c r="L80" s="46">
        <v>1900</v>
      </c>
    </row>
    <row r="81" spans="1:12">
      <c r="A81" s="3" t="s">
        <v>24</v>
      </c>
      <c r="B81" s="46">
        <v>2207.6999999999998</v>
      </c>
      <c r="C81" s="46">
        <v>2258.1999999999998</v>
      </c>
      <c r="D81" s="46">
        <v>2308.6</v>
      </c>
      <c r="E81" s="46">
        <v>2359.1</v>
      </c>
      <c r="F81" s="46">
        <v>2409.5</v>
      </c>
      <c r="G81" s="46">
        <v>2460</v>
      </c>
      <c r="H81" s="46">
        <v>2626</v>
      </c>
      <c r="I81" s="46">
        <v>2792</v>
      </c>
      <c r="J81" s="46">
        <v>2958</v>
      </c>
      <c r="K81" s="46">
        <v>3124</v>
      </c>
      <c r="L81" s="46">
        <v>3290</v>
      </c>
    </row>
    <row r="82" spans="1:12">
      <c r="A82" s="3" t="s">
        <v>565</v>
      </c>
      <c r="B82" s="46">
        <v>96</v>
      </c>
      <c r="C82" s="46">
        <v>126</v>
      </c>
      <c r="D82" s="46">
        <v>157</v>
      </c>
      <c r="E82" s="46">
        <v>191</v>
      </c>
      <c r="F82" s="46">
        <v>226</v>
      </c>
      <c r="G82" s="46">
        <v>263</v>
      </c>
      <c r="H82" s="46">
        <v>309</v>
      </c>
      <c r="I82" s="46">
        <v>364</v>
      </c>
      <c r="J82" s="46">
        <v>426</v>
      </c>
      <c r="K82" s="46">
        <v>495</v>
      </c>
      <c r="L82" s="46">
        <v>988</v>
      </c>
    </row>
    <row r="83" spans="1:12">
      <c r="A83" s="2" t="s">
        <v>32</v>
      </c>
      <c r="B83" s="46">
        <v>24770.400000000001</v>
      </c>
      <c r="C83" s="46">
        <v>26046.3</v>
      </c>
      <c r="D83" s="46">
        <v>28197.200000000001</v>
      </c>
      <c r="E83" s="46">
        <v>30901.899999999998</v>
      </c>
      <c r="F83" s="46">
        <v>33070.5</v>
      </c>
      <c r="G83" s="46">
        <v>33991.5</v>
      </c>
      <c r="H83" s="46">
        <v>33926.5</v>
      </c>
      <c r="I83" s="46">
        <v>34790.5</v>
      </c>
      <c r="J83" s="46">
        <v>31486.5</v>
      </c>
      <c r="K83" s="46">
        <v>32049.5</v>
      </c>
      <c r="L83" s="46">
        <v>32849.5</v>
      </c>
    </row>
    <row r="84" spans="1:12">
      <c r="A84" s="3" t="s">
        <v>5</v>
      </c>
      <c r="B84" s="46">
        <v>1353</v>
      </c>
      <c r="C84" s="46">
        <v>1693</v>
      </c>
      <c r="D84" s="46">
        <v>2041</v>
      </c>
      <c r="E84" s="46">
        <v>2370</v>
      </c>
      <c r="F84" s="46">
        <v>2653</v>
      </c>
      <c r="G84" s="46">
        <v>2871</v>
      </c>
      <c r="H84" s="46">
        <v>3034</v>
      </c>
      <c r="I84" s="46">
        <v>3156</v>
      </c>
      <c r="J84" s="46">
        <v>3251</v>
      </c>
      <c r="K84" s="46">
        <v>3339</v>
      </c>
      <c r="L84" s="46">
        <v>3418</v>
      </c>
    </row>
    <row r="85" spans="1:12">
      <c r="A85" s="3" t="s">
        <v>6</v>
      </c>
      <c r="B85" s="46"/>
      <c r="C85" s="46"/>
      <c r="D85" s="46">
        <v>1</v>
      </c>
      <c r="E85" s="46">
        <v>61</v>
      </c>
      <c r="F85" s="46">
        <v>149</v>
      </c>
      <c r="G85" s="46">
        <v>245</v>
      </c>
      <c r="H85" s="46">
        <v>346</v>
      </c>
      <c r="I85" s="46">
        <v>449</v>
      </c>
      <c r="J85" s="46">
        <v>551</v>
      </c>
      <c r="K85" s="46">
        <v>649</v>
      </c>
      <c r="L85" s="46">
        <v>740</v>
      </c>
    </row>
    <row r="86" spans="1:12">
      <c r="A86" s="3" t="s">
        <v>33</v>
      </c>
      <c r="B86" s="46"/>
      <c r="C86" s="46"/>
      <c r="D86" s="46"/>
      <c r="E86" s="46"/>
      <c r="F86" s="46">
        <v>1</v>
      </c>
      <c r="G86" s="46">
        <v>5</v>
      </c>
      <c r="H86" s="46">
        <v>6</v>
      </c>
      <c r="I86" s="46">
        <v>8</v>
      </c>
      <c r="J86" s="46">
        <v>9</v>
      </c>
      <c r="K86" s="46">
        <v>11</v>
      </c>
      <c r="L86" s="46">
        <v>13</v>
      </c>
    </row>
    <row r="87" spans="1:12">
      <c r="A87" s="3" t="s">
        <v>7</v>
      </c>
      <c r="B87" s="46">
        <v>1481</v>
      </c>
      <c r="C87" s="46">
        <v>1885</v>
      </c>
      <c r="D87" s="46">
        <v>2234</v>
      </c>
      <c r="E87" s="46">
        <v>2784</v>
      </c>
      <c r="F87" s="46">
        <v>3026</v>
      </c>
      <c r="G87" s="46">
        <v>3026</v>
      </c>
      <c r="H87" s="46">
        <v>3026</v>
      </c>
      <c r="I87" s="46">
        <v>3026</v>
      </c>
      <c r="J87" s="46">
        <v>3181</v>
      </c>
      <c r="K87" s="46">
        <v>3181</v>
      </c>
      <c r="L87" s="46">
        <v>3181</v>
      </c>
    </row>
    <row r="88" spans="1:12">
      <c r="A88" s="3" t="s">
        <v>8</v>
      </c>
      <c r="B88" s="46">
        <v>554</v>
      </c>
      <c r="C88" s="46"/>
      <c r="D88" s="46"/>
      <c r="E88" s="46"/>
      <c r="F88" s="46"/>
      <c r="G88" s="46"/>
      <c r="H88" s="46"/>
      <c r="I88" s="46"/>
      <c r="J88" s="46"/>
      <c r="K88" s="46"/>
      <c r="L88" s="46"/>
    </row>
    <row r="89" spans="1:12">
      <c r="A89" s="3" t="s">
        <v>27</v>
      </c>
      <c r="B89" s="46">
        <v>5555</v>
      </c>
      <c r="C89" s="46">
        <v>5112</v>
      </c>
      <c r="D89" s="46">
        <v>4916</v>
      </c>
      <c r="E89" s="46">
        <v>4916</v>
      </c>
      <c r="F89" s="46">
        <v>4916</v>
      </c>
      <c r="G89" s="46">
        <v>4611</v>
      </c>
      <c r="H89" s="46">
        <v>3715</v>
      </c>
      <c r="I89" s="46">
        <v>3715</v>
      </c>
      <c r="J89" s="46"/>
      <c r="K89" s="46"/>
      <c r="L89" s="46"/>
    </row>
    <row r="90" spans="1:12">
      <c r="A90" s="3" t="s">
        <v>9</v>
      </c>
      <c r="B90" s="46">
        <v>4100</v>
      </c>
      <c r="C90" s="46">
        <v>4100</v>
      </c>
      <c r="D90" s="46">
        <v>4100</v>
      </c>
      <c r="E90" s="46">
        <v>4100</v>
      </c>
      <c r="F90" s="46">
        <v>4100</v>
      </c>
      <c r="G90" s="46">
        <v>4100</v>
      </c>
      <c r="H90" s="46">
        <v>4100</v>
      </c>
      <c r="I90" s="46">
        <v>4100</v>
      </c>
      <c r="J90" s="46">
        <v>4100</v>
      </c>
      <c r="K90" s="46">
        <v>4100</v>
      </c>
      <c r="L90" s="46">
        <v>4385</v>
      </c>
    </row>
    <row r="91" spans="1:12">
      <c r="A91" s="3" t="s">
        <v>11</v>
      </c>
      <c r="B91" s="46">
        <v>2419</v>
      </c>
      <c r="C91" s="46">
        <v>2317</v>
      </c>
      <c r="D91" s="46">
        <v>2342</v>
      </c>
      <c r="E91" s="46">
        <v>2204</v>
      </c>
      <c r="F91" s="46">
        <v>2181</v>
      </c>
      <c r="G91" s="46">
        <v>2001</v>
      </c>
      <c r="H91" s="46">
        <v>1723</v>
      </c>
      <c r="I91" s="46">
        <v>1730</v>
      </c>
      <c r="J91" s="46">
        <v>1274</v>
      </c>
      <c r="K91" s="46">
        <v>1274</v>
      </c>
      <c r="L91" s="46">
        <v>1274</v>
      </c>
    </row>
    <row r="92" spans="1:12">
      <c r="A92" s="3" t="s">
        <v>12</v>
      </c>
      <c r="B92" s="46">
        <v>748</v>
      </c>
      <c r="C92" s="46">
        <v>832</v>
      </c>
      <c r="D92" s="46">
        <v>876</v>
      </c>
      <c r="E92" s="46">
        <v>876</v>
      </c>
      <c r="F92" s="46">
        <v>903</v>
      </c>
      <c r="G92" s="46">
        <v>898</v>
      </c>
      <c r="H92" s="46">
        <v>933</v>
      </c>
      <c r="I92" s="46">
        <v>983</v>
      </c>
      <c r="J92" s="46">
        <v>1046</v>
      </c>
      <c r="K92" s="46">
        <v>1047</v>
      </c>
      <c r="L92" s="46">
        <v>1052</v>
      </c>
    </row>
    <row r="93" spans="1:12">
      <c r="A93" s="3" t="s">
        <v>13</v>
      </c>
      <c r="B93" s="46">
        <v>5933</v>
      </c>
      <c r="C93" s="46">
        <v>7483</v>
      </c>
      <c r="D93" s="46">
        <v>9105</v>
      </c>
      <c r="E93" s="46">
        <v>10569</v>
      </c>
      <c r="F93" s="46">
        <v>11720</v>
      </c>
      <c r="G93" s="46">
        <v>12516</v>
      </c>
      <c r="H93" s="46">
        <v>13019</v>
      </c>
      <c r="I93" s="46">
        <v>13321</v>
      </c>
      <c r="J93" s="46">
        <v>13512</v>
      </c>
      <c r="K93" s="46">
        <v>13644</v>
      </c>
      <c r="L93" s="46">
        <v>13749</v>
      </c>
    </row>
    <row r="94" spans="1:12">
      <c r="A94" s="3" t="s">
        <v>15</v>
      </c>
      <c r="B94" s="46">
        <v>410</v>
      </c>
      <c r="C94" s="46">
        <v>477</v>
      </c>
      <c r="D94" s="46">
        <v>591</v>
      </c>
      <c r="E94" s="46">
        <v>732</v>
      </c>
      <c r="F94" s="46">
        <v>1010</v>
      </c>
      <c r="G94" s="46">
        <v>1274</v>
      </c>
      <c r="H94" s="46">
        <v>1515</v>
      </c>
      <c r="I94" s="46">
        <v>1725</v>
      </c>
      <c r="J94" s="46">
        <v>1910</v>
      </c>
      <c r="K94" s="46">
        <v>2072</v>
      </c>
      <c r="L94" s="46">
        <v>2218</v>
      </c>
    </row>
    <row r="95" spans="1:12">
      <c r="A95" s="3" t="s">
        <v>20</v>
      </c>
      <c r="B95" s="46">
        <v>625.4</v>
      </c>
      <c r="C95" s="46">
        <v>535.29999999999995</v>
      </c>
      <c r="D95" s="46">
        <v>355.2</v>
      </c>
      <c r="E95" s="46">
        <v>535.29999999999995</v>
      </c>
      <c r="F95" s="46">
        <v>535.29999999999995</v>
      </c>
      <c r="G95" s="46">
        <v>535.29999999999995</v>
      </c>
      <c r="H95" s="46">
        <v>538.29999999999995</v>
      </c>
      <c r="I95" s="46">
        <v>538.29999999999995</v>
      </c>
      <c r="J95" s="46">
        <v>538.29999999999995</v>
      </c>
      <c r="K95" s="46">
        <v>538.29999999999995</v>
      </c>
      <c r="L95" s="46">
        <v>538.29999999999995</v>
      </c>
    </row>
    <row r="96" spans="1:12">
      <c r="A96" s="3" t="s">
        <v>21</v>
      </c>
      <c r="B96" s="46">
        <v>431.6</v>
      </c>
      <c r="C96" s="46">
        <v>431.6</v>
      </c>
      <c r="D96" s="46">
        <v>431.6</v>
      </c>
      <c r="E96" s="46">
        <v>431.6</v>
      </c>
      <c r="F96" s="46">
        <v>431.6</v>
      </c>
      <c r="G96" s="46">
        <v>431.6</v>
      </c>
      <c r="H96" s="46">
        <v>431.6</v>
      </c>
      <c r="I96" s="46">
        <v>431.6</v>
      </c>
      <c r="J96" s="46">
        <v>431.6</v>
      </c>
      <c r="K96" s="46">
        <v>431.6</v>
      </c>
      <c r="L96" s="46">
        <v>431.6</v>
      </c>
    </row>
    <row r="97" spans="1:12">
      <c r="A97" s="3" t="s">
        <v>23</v>
      </c>
      <c r="B97" s="46">
        <v>678.2</v>
      </c>
      <c r="C97" s="46">
        <v>678.2</v>
      </c>
      <c r="D97" s="46">
        <v>678.2</v>
      </c>
      <c r="E97" s="46">
        <v>678.2</v>
      </c>
      <c r="F97" s="46">
        <v>678.2</v>
      </c>
      <c r="G97" s="46">
        <v>678.2</v>
      </c>
      <c r="H97" s="46">
        <v>678.2</v>
      </c>
      <c r="I97" s="46">
        <v>678.2</v>
      </c>
      <c r="J97" s="46">
        <v>678.2</v>
      </c>
      <c r="K97" s="46">
        <v>678.2</v>
      </c>
      <c r="L97" s="46">
        <v>678.2</v>
      </c>
    </row>
    <row r="98" spans="1:12">
      <c r="A98" s="3" t="s">
        <v>24</v>
      </c>
      <c r="B98" s="46">
        <v>475.2</v>
      </c>
      <c r="C98" s="46">
        <v>475.2</v>
      </c>
      <c r="D98" s="46">
        <v>475.2</v>
      </c>
      <c r="E98" s="46">
        <v>566.79999999999995</v>
      </c>
      <c r="F98" s="46">
        <v>658.4</v>
      </c>
      <c r="G98" s="46">
        <v>658.4</v>
      </c>
      <c r="H98" s="46">
        <v>658.4</v>
      </c>
      <c r="I98" s="46">
        <v>658.4</v>
      </c>
      <c r="J98" s="46">
        <v>658.4</v>
      </c>
      <c r="K98" s="46">
        <v>658.4</v>
      </c>
      <c r="L98" s="46">
        <v>658.4</v>
      </c>
    </row>
    <row r="99" spans="1:12">
      <c r="A99" s="3" t="s">
        <v>565</v>
      </c>
      <c r="B99" s="46">
        <v>7</v>
      </c>
      <c r="C99" s="46">
        <v>27</v>
      </c>
      <c r="D99" s="46">
        <v>51</v>
      </c>
      <c r="E99" s="46">
        <v>78</v>
      </c>
      <c r="F99" s="46">
        <v>108</v>
      </c>
      <c r="G99" s="46">
        <v>141</v>
      </c>
      <c r="H99" s="46">
        <v>203</v>
      </c>
      <c r="I99" s="46">
        <v>271</v>
      </c>
      <c r="J99" s="46">
        <v>346</v>
      </c>
      <c r="K99" s="46">
        <v>426</v>
      </c>
      <c r="L99" s="46">
        <v>513</v>
      </c>
    </row>
    <row r="100" spans="1:12">
      <c r="A100" s="2" t="s">
        <v>34</v>
      </c>
      <c r="B100" s="46">
        <v>204779.5</v>
      </c>
      <c r="C100" s="46">
        <v>219881.5</v>
      </c>
      <c r="D100" s="46">
        <v>239265.5</v>
      </c>
      <c r="E100" s="46">
        <v>281959.8</v>
      </c>
      <c r="F100" s="46">
        <v>329405.80000000005</v>
      </c>
      <c r="G100" s="46">
        <v>385600.80000000005</v>
      </c>
      <c r="H100" s="46">
        <v>416726.80000000005</v>
      </c>
      <c r="I100" s="46">
        <v>445425.80000000005</v>
      </c>
      <c r="J100" s="46">
        <v>473490.80000000005</v>
      </c>
      <c r="K100" s="46">
        <v>500349.80000000005</v>
      </c>
      <c r="L100" s="46">
        <v>526176.80000000005</v>
      </c>
    </row>
    <row r="101" spans="1:12">
      <c r="A101" s="3" t="s">
        <v>5</v>
      </c>
      <c r="B101" s="46">
        <v>1851</v>
      </c>
      <c r="C101" s="46">
        <v>3927</v>
      </c>
      <c r="D101" s="46">
        <v>6610</v>
      </c>
      <c r="E101" s="46">
        <v>12092</v>
      </c>
      <c r="F101" s="46">
        <v>19379</v>
      </c>
      <c r="G101" s="46">
        <v>28469</v>
      </c>
      <c r="H101" s="46">
        <v>36194</v>
      </c>
      <c r="I101" s="46">
        <v>44326</v>
      </c>
      <c r="J101" s="46">
        <v>52866</v>
      </c>
      <c r="K101" s="46">
        <v>61813</v>
      </c>
      <c r="L101" s="46">
        <v>71168</v>
      </c>
    </row>
    <row r="102" spans="1:12">
      <c r="A102" s="3" t="s">
        <v>6</v>
      </c>
      <c r="B102" s="46">
        <v>823</v>
      </c>
      <c r="C102" s="46">
        <v>1021</v>
      </c>
      <c r="D102" s="46">
        <v>1220</v>
      </c>
      <c r="E102" s="46">
        <v>2480</v>
      </c>
      <c r="F102" s="46">
        <v>3740</v>
      </c>
      <c r="G102" s="46">
        <v>5000</v>
      </c>
      <c r="H102" s="46">
        <v>5314</v>
      </c>
      <c r="I102" s="46">
        <v>5628</v>
      </c>
      <c r="J102" s="46">
        <v>5943</v>
      </c>
      <c r="K102" s="46">
        <v>6257</v>
      </c>
      <c r="L102" s="46">
        <v>6571</v>
      </c>
    </row>
    <row r="103" spans="1:12">
      <c r="A103" s="3" t="s">
        <v>7</v>
      </c>
      <c r="B103" s="46">
        <v>27984</v>
      </c>
      <c r="C103" s="46">
        <v>27276</v>
      </c>
      <c r="D103" s="46">
        <v>26737</v>
      </c>
      <c r="E103" s="46">
        <v>25800</v>
      </c>
      <c r="F103" s="46">
        <v>25744</v>
      </c>
      <c r="G103" s="46">
        <v>28099</v>
      </c>
      <c r="H103" s="46">
        <v>31849</v>
      </c>
      <c r="I103" s="46">
        <v>34349</v>
      </c>
      <c r="J103" s="46">
        <v>35586</v>
      </c>
      <c r="K103" s="46">
        <v>35360</v>
      </c>
      <c r="L103" s="46">
        <v>35069</v>
      </c>
    </row>
    <row r="104" spans="1:12">
      <c r="A104" s="3" t="s">
        <v>8</v>
      </c>
      <c r="B104" s="46">
        <v>15901</v>
      </c>
      <c r="C104" s="46">
        <v>12524</v>
      </c>
      <c r="D104" s="46">
        <v>10187</v>
      </c>
      <c r="E104" s="46">
        <v>9660</v>
      </c>
      <c r="F104" s="46">
        <v>9645</v>
      </c>
      <c r="G104" s="46">
        <v>9036</v>
      </c>
      <c r="H104" s="46">
        <v>9036</v>
      </c>
      <c r="I104" s="46">
        <v>5884</v>
      </c>
      <c r="J104" s="46">
        <v>3455</v>
      </c>
      <c r="K104" s="46">
        <v>1895</v>
      </c>
      <c r="L104" s="46"/>
    </row>
    <row r="105" spans="1:12">
      <c r="A105" s="3" t="s">
        <v>35</v>
      </c>
      <c r="B105" s="46"/>
      <c r="C105" s="46"/>
      <c r="D105" s="46"/>
      <c r="E105" s="46"/>
      <c r="F105" s="46"/>
      <c r="G105" s="46"/>
      <c r="H105" s="46"/>
      <c r="I105" s="46">
        <v>500</v>
      </c>
      <c r="J105" s="46">
        <v>500</v>
      </c>
      <c r="K105" s="46">
        <v>500</v>
      </c>
      <c r="L105" s="46">
        <v>500</v>
      </c>
    </row>
    <row r="106" spans="1:12">
      <c r="A106" s="3" t="s">
        <v>27</v>
      </c>
      <c r="B106" s="46">
        <v>15041</v>
      </c>
      <c r="C106" s="46">
        <v>14685</v>
      </c>
      <c r="D106" s="46">
        <v>14609</v>
      </c>
      <c r="E106" s="46">
        <v>14546</v>
      </c>
      <c r="F106" s="46">
        <v>11953</v>
      </c>
      <c r="G106" s="46">
        <v>9654</v>
      </c>
      <c r="H106" s="46">
        <v>6590</v>
      </c>
      <c r="I106" s="46">
        <v>6590</v>
      </c>
      <c r="J106" s="46">
        <v>6590</v>
      </c>
      <c r="K106" s="46">
        <v>5909</v>
      </c>
      <c r="L106" s="46">
        <v>5009</v>
      </c>
    </row>
    <row r="107" spans="1:12">
      <c r="A107" s="3" t="s">
        <v>10</v>
      </c>
      <c r="B107" s="46">
        <v>2739</v>
      </c>
      <c r="C107" s="46">
        <v>1842</v>
      </c>
      <c r="D107" s="46">
        <v>1776</v>
      </c>
      <c r="E107" s="46">
        <v>1079</v>
      </c>
      <c r="F107" s="46">
        <v>1068</v>
      </c>
      <c r="G107" s="46">
        <v>1068</v>
      </c>
      <c r="H107" s="46">
        <v>1068</v>
      </c>
      <c r="I107" s="46">
        <v>1068</v>
      </c>
      <c r="J107" s="46">
        <v>1068</v>
      </c>
      <c r="K107" s="46">
        <v>1024</v>
      </c>
      <c r="L107" s="46">
        <v>787</v>
      </c>
    </row>
    <row r="108" spans="1:12">
      <c r="A108" s="3" t="s">
        <v>11</v>
      </c>
      <c r="B108" s="46">
        <v>11519</v>
      </c>
      <c r="C108" s="46">
        <v>11775</v>
      </c>
      <c r="D108" s="46">
        <v>12005</v>
      </c>
      <c r="E108" s="46">
        <v>10204</v>
      </c>
      <c r="F108" s="46">
        <v>9830</v>
      </c>
      <c r="G108" s="46">
        <v>9431</v>
      </c>
      <c r="H108" s="46">
        <v>9268</v>
      </c>
      <c r="I108" s="46">
        <v>9105</v>
      </c>
      <c r="J108" s="46">
        <v>8942</v>
      </c>
      <c r="K108" s="46">
        <v>8546</v>
      </c>
      <c r="L108" s="46">
        <v>7863</v>
      </c>
    </row>
    <row r="109" spans="1:12">
      <c r="A109" s="3" t="s">
        <v>12</v>
      </c>
      <c r="B109" s="46">
        <v>8199</v>
      </c>
      <c r="C109" s="46">
        <v>8199</v>
      </c>
      <c r="D109" s="46">
        <v>8199</v>
      </c>
      <c r="E109" s="46">
        <v>8800</v>
      </c>
      <c r="F109" s="46">
        <v>9400</v>
      </c>
      <c r="G109" s="46">
        <v>10000</v>
      </c>
      <c r="H109" s="46">
        <v>9214</v>
      </c>
      <c r="I109" s="46">
        <v>8429</v>
      </c>
      <c r="J109" s="46">
        <v>7643</v>
      </c>
      <c r="K109" s="46">
        <v>6857</v>
      </c>
      <c r="L109" s="46">
        <v>6071</v>
      </c>
    </row>
    <row r="110" spans="1:12">
      <c r="A110" s="3" t="s">
        <v>13</v>
      </c>
      <c r="B110" s="46">
        <v>34572</v>
      </c>
      <c r="C110" s="46">
        <v>45750</v>
      </c>
      <c r="D110" s="46">
        <v>56928</v>
      </c>
      <c r="E110" s="46">
        <v>70286</v>
      </c>
      <c r="F110" s="46">
        <v>83644</v>
      </c>
      <c r="G110" s="46">
        <v>97002</v>
      </c>
      <c r="H110" s="46">
        <v>106287</v>
      </c>
      <c r="I110" s="46">
        <v>115573</v>
      </c>
      <c r="J110" s="46">
        <v>124858</v>
      </c>
      <c r="K110" s="46">
        <v>134144</v>
      </c>
      <c r="L110" s="46">
        <v>143429</v>
      </c>
    </row>
    <row r="111" spans="1:12">
      <c r="A111" s="3" t="s">
        <v>14</v>
      </c>
      <c r="B111" s="46">
        <v>11117</v>
      </c>
      <c r="C111" s="46">
        <v>11417</v>
      </c>
      <c r="D111" s="46">
        <v>13297</v>
      </c>
      <c r="E111" s="46">
        <v>15097</v>
      </c>
      <c r="F111" s="46">
        <v>19097</v>
      </c>
      <c r="G111" s="46">
        <v>28097</v>
      </c>
      <c r="H111" s="46">
        <v>34097</v>
      </c>
      <c r="I111" s="46">
        <v>38097</v>
      </c>
      <c r="J111" s="46">
        <v>42097</v>
      </c>
      <c r="K111" s="46">
        <v>46035</v>
      </c>
      <c r="L111" s="46">
        <v>49635</v>
      </c>
    </row>
    <row r="112" spans="1:12">
      <c r="A112" s="3" t="s">
        <v>15</v>
      </c>
      <c r="B112" s="46">
        <v>61498</v>
      </c>
      <c r="C112" s="46">
        <v>66492</v>
      </c>
      <c r="D112" s="46">
        <v>71485</v>
      </c>
      <c r="E112" s="46">
        <v>85990</v>
      </c>
      <c r="F112" s="46">
        <v>100496</v>
      </c>
      <c r="G112" s="46">
        <v>115001</v>
      </c>
      <c r="H112" s="46">
        <v>121172</v>
      </c>
      <c r="I112" s="46">
        <v>127344</v>
      </c>
      <c r="J112" s="46">
        <v>133516</v>
      </c>
      <c r="K112" s="46">
        <v>139688</v>
      </c>
      <c r="L112" s="46">
        <v>145859</v>
      </c>
    </row>
    <row r="113" spans="1:12">
      <c r="A113" s="3" t="s">
        <v>20</v>
      </c>
      <c r="B113" s="46">
        <v>8</v>
      </c>
      <c r="C113" s="46">
        <v>8</v>
      </c>
      <c r="D113" s="46">
        <v>8</v>
      </c>
      <c r="E113" s="46">
        <v>8</v>
      </c>
      <c r="F113" s="46">
        <v>8</v>
      </c>
      <c r="G113" s="46">
        <v>8</v>
      </c>
      <c r="H113" s="46">
        <v>8</v>
      </c>
      <c r="I113" s="46">
        <v>8</v>
      </c>
      <c r="J113" s="46">
        <v>8</v>
      </c>
      <c r="K113" s="46">
        <v>8</v>
      </c>
      <c r="L113" s="46">
        <v>8</v>
      </c>
    </row>
    <row r="114" spans="1:12">
      <c r="A114" s="3" t="s">
        <v>21</v>
      </c>
      <c r="B114" s="46">
        <v>3933.9</v>
      </c>
      <c r="C114" s="46">
        <v>3933.9</v>
      </c>
      <c r="D114" s="46">
        <v>3933.9</v>
      </c>
      <c r="E114" s="46">
        <v>3933.9</v>
      </c>
      <c r="F114" s="46">
        <v>3933.9</v>
      </c>
      <c r="G114" s="46">
        <v>3933.9</v>
      </c>
      <c r="H114" s="46">
        <v>3933.9</v>
      </c>
      <c r="I114" s="46">
        <v>3933.9</v>
      </c>
      <c r="J114" s="46">
        <v>3933.9</v>
      </c>
      <c r="K114" s="46">
        <v>3933.9</v>
      </c>
      <c r="L114" s="46">
        <v>3933.9</v>
      </c>
    </row>
    <row r="115" spans="1:12">
      <c r="A115" s="3" t="s">
        <v>23</v>
      </c>
      <c r="B115" s="46">
        <v>8244.6</v>
      </c>
      <c r="C115" s="46">
        <v>8442.6</v>
      </c>
      <c r="D115" s="46">
        <v>8442.6</v>
      </c>
      <c r="E115" s="46">
        <v>8822.9</v>
      </c>
      <c r="F115" s="46">
        <v>8972.9</v>
      </c>
      <c r="G115" s="46">
        <v>8972.9</v>
      </c>
      <c r="H115" s="46">
        <v>8972.9</v>
      </c>
      <c r="I115" s="46">
        <v>8972.9</v>
      </c>
      <c r="J115" s="46">
        <v>8972.9</v>
      </c>
      <c r="K115" s="46">
        <v>8972.9</v>
      </c>
      <c r="L115" s="46">
        <v>8972.9</v>
      </c>
    </row>
    <row r="116" spans="1:12">
      <c r="A116" s="3" t="s">
        <v>24</v>
      </c>
      <c r="B116" s="46">
        <v>140</v>
      </c>
      <c r="C116" s="46">
        <v>140</v>
      </c>
      <c r="D116" s="46">
        <v>140</v>
      </c>
      <c r="E116" s="46">
        <v>140</v>
      </c>
      <c r="F116" s="46">
        <v>140</v>
      </c>
      <c r="G116" s="46">
        <v>140</v>
      </c>
      <c r="H116" s="46">
        <v>140</v>
      </c>
      <c r="I116" s="46">
        <v>140</v>
      </c>
      <c r="J116" s="46">
        <v>140</v>
      </c>
      <c r="K116" s="46">
        <v>140</v>
      </c>
      <c r="L116" s="46">
        <v>140</v>
      </c>
    </row>
    <row r="117" spans="1:12">
      <c r="A117" s="3" t="s">
        <v>565</v>
      </c>
      <c r="B117" s="46">
        <v>1209</v>
      </c>
      <c r="C117" s="46">
        <v>2449</v>
      </c>
      <c r="D117" s="46">
        <v>3688</v>
      </c>
      <c r="E117" s="46">
        <v>13021</v>
      </c>
      <c r="F117" s="46">
        <v>22355</v>
      </c>
      <c r="G117" s="46">
        <v>31689</v>
      </c>
      <c r="H117" s="46">
        <v>33583</v>
      </c>
      <c r="I117" s="46">
        <v>35478</v>
      </c>
      <c r="J117" s="46">
        <v>37372</v>
      </c>
      <c r="K117" s="46">
        <v>39267</v>
      </c>
      <c r="L117" s="46">
        <v>41161</v>
      </c>
    </row>
    <row r="118" spans="1:12">
      <c r="A118" s="2" t="s">
        <v>36</v>
      </c>
      <c r="B118" s="46">
        <v>336</v>
      </c>
      <c r="C118" s="46">
        <v>336</v>
      </c>
      <c r="D118" s="46">
        <v>336</v>
      </c>
      <c r="E118" s="46">
        <v>336</v>
      </c>
      <c r="F118" s="46">
        <v>336</v>
      </c>
      <c r="G118" s="46">
        <v>336</v>
      </c>
      <c r="H118" s="46">
        <v>336</v>
      </c>
      <c r="I118" s="46">
        <v>336</v>
      </c>
      <c r="J118" s="46">
        <v>336</v>
      </c>
      <c r="K118" s="46">
        <v>336</v>
      </c>
      <c r="L118" s="46">
        <v>336</v>
      </c>
    </row>
    <row r="119" spans="1:12">
      <c r="A119" s="3" t="s">
        <v>14</v>
      </c>
      <c r="B119" s="46">
        <v>336</v>
      </c>
      <c r="C119" s="46">
        <v>336</v>
      </c>
      <c r="D119" s="46">
        <v>336</v>
      </c>
      <c r="E119" s="46">
        <v>336</v>
      </c>
      <c r="F119" s="46">
        <v>336</v>
      </c>
      <c r="G119" s="46">
        <v>336</v>
      </c>
      <c r="H119" s="46">
        <v>336</v>
      </c>
      <c r="I119" s="46">
        <v>336</v>
      </c>
      <c r="J119" s="46">
        <v>336</v>
      </c>
      <c r="K119" s="46">
        <v>336</v>
      </c>
      <c r="L119" s="46">
        <v>336</v>
      </c>
    </row>
    <row r="120" spans="1:12">
      <c r="A120" s="2" t="s">
        <v>37</v>
      </c>
      <c r="B120" s="46">
        <v>5336</v>
      </c>
      <c r="C120" s="46">
        <v>6168</v>
      </c>
      <c r="D120" s="46">
        <v>7279</v>
      </c>
      <c r="E120" s="46">
        <v>8462</v>
      </c>
      <c r="F120" s="46">
        <v>9221</v>
      </c>
      <c r="G120" s="46">
        <v>10063</v>
      </c>
      <c r="H120" s="46">
        <v>10464</v>
      </c>
      <c r="I120" s="46">
        <v>10826</v>
      </c>
      <c r="J120" s="46">
        <v>11206</v>
      </c>
      <c r="K120" s="46">
        <v>11273</v>
      </c>
      <c r="L120" s="46">
        <v>11679</v>
      </c>
    </row>
    <row r="121" spans="1:12">
      <c r="A121" s="3" t="s">
        <v>5</v>
      </c>
      <c r="B121" s="46">
        <v>34</v>
      </c>
      <c r="C121" s="46">
        <v>39</v>
      </c>
      <c r="D121" s="46">
        <v>43</v>
      </c>
      <c r="E121" s="46">
        <v>48</v>
      </c>
      <c r="F121" s="46">
        <v>52</v>
      </c>
      <c r="G121" s="46">
        <v>56</v>
      </c>
      <c r="H121" s="46">
        <v>61</v>
      </c>
      <c r="I121" s="46">
        <v>65</v>
      </c>
      <c r="J121" s="46">
        <v>69</v>
      </c>
      <c r="K121" s="46">
        <v>74</v>
      </c>
      <c r="L121" s="46">
        <v>78</v>
      </c>
    </row>
    <row r="122" spans="1:12">
      <c r="A122" s="3" t="s">
        <v>7</v>
      </c>
      <c r="B122" s="46">
        <v>435</v>
      </c>
      <c r="C122" s="46">
        <v>326</v>
      </c>
      <c r="D122" s="46">
        <v>321</v>
      </c>
      <c r="E122" s="46">
        <v>309</v>
      </c>
      <c r="F122" s="46">
        <v>304</v>
      </c>
      <c r="G122" s="46">
        <v>303</v>
      </c>
      <c r="H122" s="46">
        <v>233</v>
      </c>
      <c r="I122" s="46">
        <v>227</v>
      </c>
      <c r="J122" s="46">
        <v>226</v>
      </c>
      <c r="K122" s="46">
        <v>226</v>
      </c>
      <c r="L122" s="46">
        <v>226</v>
      </c>
    </row>
    <row r="123" spans="1:12">
      <c r="A123" s="3" t="s">
        <v>8</v>
      </c>
      <c r="B123" s="46">
        <v>929</v>
      </c>
      <c r="C123" s="46">
        <v>929</v>
      </c>
      <c r="D123" s="46">
        <v>929</v>
      </c>
      <c r="E123" s="46">
        <v>929</v>
      </c>
      <c r="F123" s="46">
        <v>929</v>
      </c>
      <c r="G123" s="46">
        <v>929</v>
      </c>
      <c r="H123" s="46">
        <v>929</v>
      </c>
      <c r="I123" s="46">
        <v>929</v>
      </c>
      <c r="J123" s="46">
        <v>929</v>
      </c>
      <c r="K123" s="46">
        <v>859</v>
      </c>
      <c r="L123" s="46">
        <v>859</v>
      </c>
    </row>
    <row r="124" spans="1:12">
      <c r="A124" s="3" t="s">
        <v>10</v>
      </c>
      <c r="B124" s="46">
        <v>852</v>
      </c>
      <c r="C124" s="46">
        <v>834</v>
      </c>
      <c r="D124" s="46">
        <v>834</v>
      </c>
      <c r="E124" s="46">
        <v>834</v>
      </c>
      <c r="F124" s="46">
        <v>834</v>
      </c>
      <c r="G124" s="46">
        <v>834</v>
      </c>
      <c r="H124" s="46">
        <v>834</v>
      </c>
      <c r="I124" s="46">
        <v>834</v>
      </c>
      <c r="J124" s="46">
        <v>834</v>
      </c>
      <c r="K124" s="46">
        <v>576</v>
      </c>
      <c r="L124" s="46">
        <v>576</v>
      </c>
    </row>
    <row r="125" spans="1:12">
      <c r="A125" s="3" t="s">
        <v>13</v>
      </c>
      <c r="B125" s="46">
        <v>1853</v>
      </c>
      <c r="C125" s="46">
        <v>2714</v>
      </c>
      <c r="D125" s="46">
        <v>3583</v>
      </c>
      <c r="E125" s="46">
        <v>4260</v>
      </c>
      <c r="F125" s="46">
        <v>4946</v>
      </c>
      <c r="G125" s="46">
        <v>5640</v>
      </c>
      <c r="H125" s="46">
        <v>6081</v>
      </c>
      <c r="I125" s="46">
        <v>6442</v>
      </c>
      <c r="J125" s="46">
        <v>6813</v>
      </c>
      <c r="K125" s="46">
        <v>7191</v>
      </c>
      <c r="L125" s="46">
        <v>7578</v>
      </c>
    </row>
    <row r="126" spans="1:12">
      <c r="A126" s="3" t="s">
        <v>14</v>
      </c>
      <c r="B126" s="46">
        <v>423</v>
      </c>
      <c r="C126" s="46">
        <v>423</v>
      </c>
      <c r="D126" s="46">
        <v>423</v>
      </c>
      <c r="E126" s="46">
        <v>873</v>
      </c>
      <c r="F126" s="46">
        <v>873</v>
      </c>
      <c r="G126" s="46">
        <v>873</v>
      </c>
      <c r="H126" s="46">
        <v>873</v>
      </c>
      <c r="I126" s="46">
        <v>873</v>
      </c>
      <c r="J126" s="46">
        <v>873</v>
      </c>
      <c r="K126" s="46">
        <v>873</v>
      </c>
      <c r="L126" s="46">
        <v>873</v>
      </c>
    </row>
    <row r="127" spans="1:12">
      <c r="A127" s="3" t="s">
        <v>15</v>
      </c>
      <c r="B127" s="46">
        <v>779</v>
      </c>
      <c r="C127" s="46">
        <v>822</v>
      </c>
      <c r="D127" s="46">
        <v>878</v>
      </c>
      <c r="E127" s="46">
        <v>941</v>
      </c>
      <c r="F127" s="46">
        <v>1015</v>
      </c>
      <c r="G127" s="46">
        <v>1057</v>
      </c>
      <c r="H127" s="46">
        <v>1082</v>
      </c>
      <c r="I127" s="46">
        <v>1085</v>
      </c>
      <c r="J127" s="46">
        <v>1091</v>
      </c>
      <c r="K127" s="46">
        <v>1103</v>
      </c>
      <c r="L127" s="46">
        <v>1118</v>
      </c>
    </row>
    <row r="128" spans="1:12">
      <c r="A128" s="3" t="s">
        <v>565</v>
      </c>
      <c r="B128" s="46">
        <v>31</v>
      </c>
      <c r="C128" s="46">
        <v>81</v>
      </c>
      <c r="D128" s="46">
        <v>268</v>
      </c>
      <c r="E128" s="46">
        <v>268</v>
      </c>
      <c r="F128" s="46">
        <v>268</v>
      </c>
      <c r="G128" s="46">
        <v>371</v>
      </c>
      <c r="H128" s="46">
        <v>371</v>
      </c>
      <c r="I128" s="46">
        <v>371</v>
      </c>
      <c r="J128" s="46">
        <v>371</v>
      </c>
      <c r="K128" s="46">
        <v>371</v>
      </c>
      <c r="L128" s="46">
        <v>371</v>
      </c>
    </row>
    <row r="129" spans="1:12">
      <c r="A129" s="2" t="s">
        <v>38</v>
      </c>
      <c r="B129" s="46"/>
      <c r="C129" s="46"/>
      <c r="D129" s="46"/>
      <c r="E129" s="46"/>
      <c r="F129" s="46"/>
      <c r="G129" s="46">
        <v>1200</v>
      </c>
      <c r="H129" s="46">
        <v>1200</v>
      </c>
      <c r="I129" s="46">
        <v>1200</v>
      </c>
      <c r="J129" s="46">
        <v>1200</v>
      </c>
      <c r="K129" s="46">
        <v>1200</v>
      </c>
      <c r="L129" s="46">
        <v>1200</v>
      </c>
    </row>
    <row r="130" spans="1:12">
      <c r="A130" s="3" t="s">
        <v>14</v>
      </c>
      <c r="B130" s="46"/>
      <c r="C130" s="46"/>
      <c r="D130" s="46"/>
      <c r="E130" s="46"/>
      <c r="F130" s="46"/>
      <c r="G130" s="46">
        <v>1100</v>
      </c>
      <c r="H130" s="46">
        <v>1100</v>
      </c>
      <c r="I130" s="46">
        <v>1100</v>
      </c>
      <c r="J130" s="46">
        <v>1100</v>
      </c>
      <c r="K130" s="46">
        <v>1100</v>
      </c>
      <c r="L130" s="46">
        <v>1100</v>
      </c>
    </row>
    <row r="131" spans="1:12">
      <c r="A131" s="3" t="s">
        <v>565</v>
      </c>
      <c r="B131" s="46"/>
      <c r="C131" s="46"/>
      <c r="D131" s="46"/>
      <c r="E131" s="46"/>
      <c r="F131" s="46"/>
      <c r="G131" s="46">
        <v>100</v>
      </c>
      <c r="H131" s="46">
        <v>100</v>
      </c>
      <c r="I131" s="46">
        <v>100</v>
      </c>
      <c r="J131" s="46">
        <v>100</v>
      </c>
      <c r="K131" s="46">
        <v>100</v>
      </c>
      <c r="L131" s="46">
        <v>100</v>
      </c>
    </row>
    <row r="132" spans="1:12">
      <c r="A132" s="2" t="s">
        <v>39</v>
      </c>
      <c r="B132" s="46"/>
      <c r="C132" s="46"/>
      <c r="D132" s="46"/>
      <c r="E132" s="46"/>
      <c r="F132" s="46"/>
      <c r="G132" s="46"/>
      <c r="H132" s="46">
        <v>1000</v>
      </c>
      <c r="I132" s="46">
        <v>1000</v>
      </c>
      <c r="J132" s="46">
        <v>1800</v>
      </c>
      <c r="K132" s="46">
        <v>1800</v>
      </c>
      <c r="L132" s="46">
        <v>1800</v>
      </c>
    </row>
    <row r="133" spans="1:12">
      <c r="A133" s="3" t="s">
        <v>14</v>
      </c>
      <c r="B133" s="46"/>
      <c r="C133" s="46"/>
      <c r="D133" s="46"/>
      <c r="E133" s="46"/>
      <c r="F133" s="46"/>
      <c r="G133" s="46"/>
      <c r="H133" s="46">
        <v>1000</v>
      </c>
      <c r="I133" s="46">
        <v>1000</v>
      </c>
      <c r="J133" s="46">
        <v>1400</v>
      </c>
      <c r="K133" s="46">
        <v>1400</v>
      </c>
      <c r="L133" s="46">
        <v>1400</v>
      </c>
    </row>
    <row r="134" spans="1:12">
      <c r="A134" s="3" t="s">
        <v>565</v>
      </c>
      <c r="B134" s="46"/>
      <c r="C134" s="46"/>
      <c r="D134" s="46"/>
      <c r="E134" s="46"/>
      <c r="F134" s="46"/>
      <c r="G134" s="46"/>
      <c r="H134" s="46"/>
      <c r="I134" s="46"/>
      <c r="J134" s="46">
        <v>400</v>
      </c>
      <c r="K134" s="46">
        <v>400</v>
      </c>
      <c r="L134" s="46">
        <v>400</v>
      </c>
    </row>
    <row r="135" spans="1:12">
      <c r="A135" s="2" t="s">
        <v>40</v>
      </c>
      <c r="B135" s="46"/>
      <c r="C135" s="46"/>
      <c r="D135" s="46"/>
      <c r="E135" s="46"/>
      <c r="F135" s="46"/>
      <c r="G135" s="46"/>
      <c r="H135" s="46">
        <v>1000</v>
      </c>
      <c r="I135" s="46">
        <v>1000</v>
      </c>
      <c r="J135" s="46">
        <v>1500</v>
      </c>
      <c r="K135" s="46">
        <v>1500</v>
      </c>
      <c r="L135" s="46">
        <v>1500</v>
      </c>
    </row>
    <row r="136" spans="1:12">
      <c r="A136" s="3" t="s">
        <v>14</v>
      </c>
      <c r="B136" s="46"/>
      <c r="C136" s="46"/>
      <c r="D136" s="46"/>
      <c r="E136" s="46"/>
      <c r="F136" s="46"/>
      <c r="G136" s="46"/>
      <c r="H136" s="46">
        <v>1000</v>
      </c>
      <c r="I136" s="46">
        <v>1000</v>
      </c>
      <c r="J136" s="46">
        <v>1100</v>
      </c>
      <c r="K136" s="46">
        <v>1100</v>
      </c>
      <c r="L136" s="46">
        <v>1100</v>
      </c>
    </row>
    <row r="137" spans="1:12">
      <c r="A137" s="3" t="s">
        <v>565</v>
      </c>
      <c r="B137" s="46"/>
      <c r="C137" s="46"/>
      <c r="D137" s="46"/>
      <c r="E137" s="46"/>
      <c r="F137" s="46"/>
      <c r="G137" s="46"/>
      <c r="H137" s="46"/>
      <c r="I137" s="46"/>
      <c r="J137" s="46">
        <v>400</v>
      </c>
      <c r="K137" s="46">
        <v>400</v>
      </c>
      <c r="L137" s="46">
        <v>400</v>
      </c>
    </row>
    <row r="138" spans="1:12">
      <c r="A138" s="2" t="s">
        <v>41</v>
      </c>
      <c r="B138" s="46">
        <v>605</v>
      </c>
      <c r="C138" s="46">
        <v>605</v>
      </c>
      <c r="D138" s="46">
        <v>605</v>
      </c>
      <c r="E138" s="46">
        <v>605</v>
      </c>
      <c r="F138" s="46">
        <v>605</v>
      </c>
      <c r="G138" s="46">
        <v>605</v>
      </c>
      <c r="H138" s="46">
        <v>605</v>
      </c>
      <c r="I138" s="46">
        <v>605</v>
      </c>
      <c r="J138" s="46">
        <v>605</v>
      </c>
      <c r="K138" s="46">
        <v>605</v>
      </c>
      <c r="L138" s="46">
        <v>605</v>
      </c>
    </row>
    <row r="139" spans="1:12">
      <c r="A139" s="3" t="s">
        <v>14</v>
      </c>
      <c r="B139" s="46">
        <v>605</v>
      </c>
      <c r="C139" s="46">
        <v>605</v>
      </c>
      <c r="D139" s="46">
        <v>605</v>
      </c>
      <c r="E139" s="46">
        <v>605</v>
      </c>
      <c r="F139" s="46">
        <v>605</v>
      </c>
      <c r="G139" s="46">
        <v>605</v>
      </c>
      <c r="H139" s="46">
        <v>605</v>
      </c>
      <c r="I139" s="46">
        <v>605</v>
      </c>
      <c r="J139" s="46">
        <v>605</v>
      </c>
      <c r="K139" s="46">
        <v>605</v>
      </c>
      <c r="L139" s="46">
        <v>605</v>
      </c>
    </row>
    <row r="140" spans="1:12">
      <c r="A140" s="2" t="s">
        <v>42</v>
      </c>
      <c r="B140" s="46"/>
      <c r="C140" s="46"/>
      <c r="D140" s="46"/>
      <c r="E140" s="46"/>
      <c r="F140" s="46"/>
      <c r="G140" s="46"/>
      <c r="H140" s="46">
        <v>3000</v>
      </c>
      <c r="I140" s="46">
        <v>3000</v>
      </c>
      <c r="J140" s="46">
        <v>6000</v>
      </c>
      <c r="K140" s="46">
        <v>6000</v>
      </c>
      <c r="L140" s="46">
        <v>6000</v>
      </c>
    </row>
    <row r="141" spans="1:12">
      <c r="A141" s="3" t="s">
        <v>14</v>
      </c>
      <c r="B141" s="46"/>
      <c r="C141" s="46"/>
      <c r="D141" s="46"/>
      <c r="E141" s="46"/>
      <c r="F141" s="46"/>
      <c r="G141" s="46"/>
      <c r="H141" s="46">
        <v>3000</v>
      </c>
      <c r="I141" s="46">
        <v>3000</v>
      </c>
      <c r="J141" s="46">
        <v>4500</v>
      </c>
      <c r="K141" s="46">
        <v>4500</v>
      </c>
      <c r="L141" s="46">
        <v>4500</v>
      </c>
    </row>
    <row r="142" spans="1:12">
      <c r="A142" s="3" t="s">
        <v>565</v>
      </c>
      <c r="B142" s="46"/>
      <c r="C142" s="46"/>
      <c r="D142" s="46"/>
      <c r="E142" s="46"/>
      <c r="F142" s="46"/>
      <c r="G142" s="46"/>
      <c r="H142" s="46"/>
      <c r="I142" s="46"/>
      <c r="J142" s="46">
        <v>1500</v>
      </c>
      <c r="K142" s="46">
        <v>1500</v>
      </c>
      <c r="L142" s="46">
        <v>1500</v>
      </c>
    </row>
    <row r="143" spans="1:12">
      <c r="A143" s="2" t="s">
        <v>43</v>
      </c>
      <c r="B143" s="46"/>
      <c r="C143" s="46"/>
      <c r="D143" s="46"/>
      <c r="E143" s="46"/>
      <c r="F143" s="46"/>
      <c r="G143" s="46"/>
      <c r="H143" s="46">
        <v>3000</v>
      </c>
      <c r="I143" s="46">
        <v>3000</v>
      </c>
      <c r="J143" s="46">
        <v>3800</v>
      </c>
      <c r="K143" s="46">
        <v>3800</v>
      </c>
      <c r="L143" s="46">
        <v>3800</v>
      </c>
    </row>
    <row r="144" spans="1:12">
      <c r="A144" s="3" t="s">
        <v>14</v>
      </c>
      <c r="B144" s="46"/>
      <c r="C144" s="46"/>
      <c r="D144" s="46"/>
      <c r="E144" s="46"/>
      <c r="F144" s="46"/>
      <c r="G144" s="46"/>
      <c r="H144" s="46">
        <v>3000</v>
      </c>
      <c r="I144" s="46">
        <v>3000</v>
      </c>
      <c r="J144" s="46">
        <v>3400</v>
      </c>
      <c r="K144" s="46">
        <v>3400</v>
      </c>
      <c r="L144" s="46">
        <v>3400</v>
      </c>
    </row>
    <row r="145" spans="1:12">
      <c r="A145" s="3" t="s">
        <v>565</v>
      </c>
      <c r="B145" s="46"/>
      <c r="C145" s="46"/>
      <c r="D145" s="46"/>
      <c r="E145" s="46"/>
      <c r="F145" s="46"/>
      <c r="G145" s="46"/>
      <c r="H145" s="46"/>
      <c r="I145" s="46"/>
      <c r="J145" s="46">
        <v>400</v>
      </c>
      <c r="K145" s="46">
        <v>400</v>
      </c>
      <c r="L145" s="46">
        <v>400</v>
      </c>
    </row>
    <row r="146" spans="1:12">
      <c r="A146" s="2" t="s">
        <v>44</v>
      </c>
      <c r="B146" s="46"/>
      <c r="C146" s="46"/>
      <c r="D146" s="46"/>
      <c r="E146" s="46"/>
      <c r="F146" s="46"/>
      <c r="G146" s="46"/>
      <c r="H146" s="46"/>
      <c r="I146" s="46"/>
      <c r="J146" s="46">
        <v>3000</v>
      </c>
      <c r="K146" s="46">
        <v>3000</v>
      </c>
      <c r="L146" s="46">
        <v>9000</v>
      </c>
    </row>
    <row r="147" spans="1:12">
      <c r="A147" s="3" t="s">
        <v>14</v>
      </c>
      <c r="B147" s="46"/>
      <c r="C147" s="46"/>
      <c r="D147" s="46"/>
      <c r="E147" s="46"/>
      <c r="F147" s="46"/>
      <c r="G147" s="46"/>
      <c r="H147" s="46"/>
      <c r="I147" s="46"/>
      <c r="J147" s="46">
        <v>3000</v>
      </c>
      <c r="K147" s="46">
        <v>3000</v>
      </c>
      <c r="L147" s="46">
        <v>6000</v>
      </c>
    </row>
    <row r="148" spans="1:12">
      <c r="A148" s="3" t="s">
        <v>565</v>
      </c>
      <c r="B148" s="46"/>
      <c r="C148" s="46"/>
      <c r="D148" s="46"/>
      <c r="E148" s="46"/>
      <c r="F148" s="46"/>
      <c r="G148" s="46"/>
      <c r="H148" s="46"/>
      <c r="I148" s="46"/>
      <c r="J148" s="46"/>
      <c r="K148" s="46"/>
      <c r="L148" s="46">
        <v>3000</v>
      </c>
    </row>
    <row r="149" spans="1:12">
      <c r="A149" s="2" t="s">
        <v>45</v>
      </c>
      <c r="B149" s="46">
        <v>14336</v>
      </c>
      <c r="C149" s="46">
        <v>17012</v>
      </c>
      <c r="D149" s="46">
        <v>20598</v>
      </c>
      <c r="E149" s="46">
        <v>24017</v>
      </c>
      <c r="F149" s="46">
        <v>26899</v>
      </c>
      <c r="G149" s="46">
        <v>29350</v>
      </c>
      <c r="H149" s="46">
        <v>30822</v>
      </c>
      <c r="I149" s="46">
        <v>32123</v>
      </c>
      <c r="J149" s="46">
        <v>32890</v>
      </c>
      <c r="K149" s="46">
        <v>34630</v>
      </c>
      <c r="L149" s="46">
        <v>36330</v>
      </c>
    </row>
    <row r="150" spans="1:12">
      <c r="A150" s="3" t="s">
        <v>5</v>
      </c>
      <c r="B150" s="46">
        <v>27</v>
      </c>
      <c r="C150" s="46">
        <v>36</v>
      </c>
      <c r="D150" s="46">
        <v>46</v>
      </c>
      <c r="E150" s="46">
        <v>55</v>
      </c>
      <c r="F150" s="46">
        <v>225</v>
      </c>
      <c r="G150" s="46">
        <v>234</v>
      </c>
      <c r="H150" s="46">
        <v>244</v>
      </c>
      <c r="I150" s="46">
        <v>254</v>
      </c>
      <c r="J150" s="46">
        <v>263</v>
      </c>
      <c r="K150" s="46">
        <v>273</v>
      </c>
      <c r="L150" s="46">
        <v>282</v>
      </c>
    </row>
    <row r="151" spans="1:12">
      <c r="A151" s="3" t="s">
        <v>7</v>
      </c>
      <c r="B151" s="46">
        <v>1844</v>
      </c>
      <c r="C151" s="46">
        <v>1681</v>
      </c>
      <c r="D151" s="46">
        <v>1623</v>
      </c>
      <c r="E151" s="46">
        <v>1540</v>
      </c>
      <c r="F151" s="46">
        <v>1470</v>
      </c>
      <c r="G151" s="46">
        <v>1441</v>
      </c>
      <c r="H151" s="46">
        <v>682</v>
      </c>
      <c r="I151" s="46">
        <v>659</v>
      </c>
      <c r="J151" s="46">
        <v>644</v>
      </c>
      <c r="K151" s="46">
        <v>644</v>
      </c>
      <c r="L151" s="46">
        <v>644</v>
      </c>
    </row>
    <row r="152" spans="1:12">
      <c r="A152" s="3" t="s">
        <v>8</v>
      </c>
      <c r="B152" s="46">
        <v>1251</v>
      </c>
      <c r="C152" s="46">
        <v>1245</v>
      </c>
      <c r="D152" s="46">
        <v>1245</v>
      </c>
      <c r="E152" s="46">
        <v>1245</v>
      </c>
      <c r="F152" s="46">
        <v>835</v>
      </c>
      <c r="G152" s="46">
        <v>835</v>
      </c>
      <c r="H152" s="46">
        <v>473</v>
      </c>
      <c r="I152" s="46">
        <v>473</v>
      </c>
      <c r="J152" s="46">
        <v>473</v>
      </c>
      <c r="K152" s="46">
        <v>473</v>
      </c>
      <c r="L152" s="46">
        <v>473</v>
      </c>
    </row>
    <row r="153" spans="1:12">
      <c r="A153" s="3" t="s">
        <v>10</v>
      </c>
      <c r="B153" s="46">
        <v>188</v>
      </c>
      <c r="C153" s="46">
        <v>188</v>
      </c>
      <c r="D153" s="46">
        <v>188</v>
      </c>
      <c r="E153" s="46">
        <v>172</v>
      </c>
      <c r="F153" s="46">
        <v>156</v>
      </c>
      <c r="G153" s="46">
        <v>140</v>
      </c>
      <c r="H153" s="46">
        <v>126</v>
      </c>
      <c r="I153" s="46">
        <v>126</v>
      </c>
      <c r="J153" s="46">
        <v>126</v>
      </c>
      <c r="K153" s="46">
        <v>126</v>
      </c>
      <c r="L153" s="46">
        <v>126</v>
      </c>
    </row>
    <row r="154" spans="1:12">
      <c r="A154" s="3" t="s">
        <v>13</v>
      </c>
      <c r="B154" s="46">
        <v>4799</v>
      </c>
      <c r="C154" s="46">
        <v>6689</v>
      </c>
      <c r="D154" s="46">
        <v>8593</v>
      </c>
      <c r="E154" s="46">
        <v>10709</v>
      </c>
      <c r="F154" s="46">
        <v>12837</v>
      </c>
      <c r="G154" s="46">
        <v>14979</v>
      </c>
      <c r="H154" s="46">
        <v>15684</v>
      </c>
      <c r="I154" s="46">
        <v>16401</v>
      </c>
      <c r="J154" s="46">
        <v>17131</v>
      </c>
      <c r="K154" s="46">
        <v>17873</v>
      </c>
      <c r="L154" s="46">
        <v>18629</v>
      </c>
    </row>
    <row r="155" spans="1:12">
      <c r="A155" s="3" t="s">
        <v>14</v>
      </c>
      <c r="B155" s="46">
        <v>1627</v>
      </c>
      <c r="C155" s="46">
        <v>1627</v>
      </c>
      <c r="D155" s="46">
        <v>2707</v>
      </c>
      <c r="E155" s="46">
        <v>2772</v>
      </c>
      <c r="F155" s="46">
        <v>2772</v>
      </c>
      <c r="G155" s="46">
        <v>2772</v>
      </c>
      <c r="H155" s="46">
        <v>2772</v>
      </c>
      <c r="I155" s="46">
        <v>2772</v>
      </c>
      <c r="J155" s="46">
        <v>2772</v>
      </c>
      <c r="K155" s="46">
        <v>3272</v>
      </c>
      <c r="L155" s="46">
        <v>3772</v>
      </c>
    </row>
    <row r="156" spans="1:12">
      <c r="A156" s="3" t="s">
        <v>15</v>
      </c>
      <c r="B156" s="46">
        <v>4378</v>
      </c>
      <c r="C156" s="46">
        <v>4752</v>
      </c>
      <c r="D156" s="46">
        <v>5134</v>
      </c>
      <c r="E156" s="46">
        <v>5613</v>
      </c>
      <c r="F156" s="46">
        <v>5968</v>
      </c>
      <c r="G156" s="46">
        <v>6256</v>
      </c>
      <c r="H156" s="46">
        <v>6382</v>
      </c>
      <c r="I156" s="46">
        <v>6479</v>
      </c>
      <c r="J156" s="46">
        <v>6522</v>
      </c>
      <c r="K156" s="46">
        <v>6510</v>
      </c>
      <c r="L156" s="46">
        <v>6445</v>
      </c>
    </row>
    <row r="157" spans="1:12">
      <c r="A157" s="3" t="s">
        <v>565</v>
      </c>
      <c r="B157" s="46">
        <v>222</v>
      </c>
      <c r="C157" s="46">
        <v>794</v>
      </c>
      <c r="D157" s="46">
        <v>1062</v>
      </c>
      <c r="E157" s="46">
        <v>1911</v>
      </c>
      <c r="F157" s="46">
        <v>2636</v>
      </c>
      <c r="G157" s="46">
        <v>2693</v>
      </c>
      <c r="H157" s="46">
        <v>4459</v>
      </c>
      <c r="I157" s="46">
        <v>4959</v>
      </c>
      <c r="J157" s="46">
        <v>4959</v>
      </c>
      <c r="K157" s="46">
        <v>5459</v>
      </c>
      <c r="L157" s="46">
        <v>5959</v>
      </c>
    </row>
    <row r="158" spans="1:12">
      <c r="A158" s="2" t="s">
        <v>46</v>
      </c>
      <c r="B158" s="46">
        <v>2425</v>
      </c>
      <c r="C158" s="46">
        <v>2998</v>
      </c>
      <c r="D158" s="46">
        <v>3338</v>
      </c>
      <c r="E158" s="46">
        <v>4131</v>
      </c>
      <c r="F158" s="46">
        <v>4370</v>
      </c>
      <c r="G158" s="46">
        <v>4610</v>
      </c>
      <c r="H158" s="46">
        <v>4849</v>
      </c>
      <c r="I158" s="46">
        <v>5058</v>
      </c>
      <c r="J158" s="46">
        <v>5267</v>
      </c>
      <c r="K158" s="46">
        <v>4931</v>
      </c>
      <c r="L158" s="46">
        <v>6140</v>
      </c>
    </row>
    <row r="159" spans="1:12">
      <c r="A159" s="3" t="s">
        <v>5</v>
      </c>
      <c r="B159" s="46">
        <v>27</v>
      </c>
      <c r="C159" s="46">
        <v>27</v>
      </c>
      <c r="D159" s="46">
        <v>27</v>
      </c>
      <c r="E159" s="46">
        <v>27</v>
      </c>
      <c r="F159" s="46">
        <v>27</v>
      </c>
      <c r="G159" s="46">
        <v>27</v>
      </c>
      <c r="H159" s="46">
        <v>27</v>
      </c>
      <c r="I159" s="46">
        <v>27</v>
      </c>
      <c r="J159" s="46">
        <v>27</v>
      </c>
      <c r="K159" s="46">
        <v>27</v>
      </c>
      <c r="L159" s="46">
        <v>27</v>
      </c>
    </row>
    <row r="160" spans="1:12">
      <c r="A160" s="3" t="s">
        <v>6</v>
      </c>
      <c r="B160" s="46">
        <v>135</v>
      </c>
      <c r="C160" s="46">
        <v>148</v>
      </c>
      <c r="D160" s="46">
        <v>160</v>
      </c>
      <c r="E160" s="46">
        <v>173</v>
      </c>
      <c r="F160" s="46">
        <v>185</v>
      </c>
      <c r="G160" s="46">
        <v>198</v>
      </c>
      <c r="H160" s="46">
        <v>210</v>
      </c>
      <c r="I160" s="46">
        <v>223</v>
      </c>
      <c r="J160" s="46">
        <v>235</v>
      </c>
      <c r="K160" s="46">
        <v>248</v>
      </c>
      <c r="L160" s="46">
        <v>260</v>
      </c>
    </row>
    <row r="161" spans="1:12">
      <c r="A161" s="3" t="s">
        <v>7</v>
      </c>
      <c r="B161" s="46"/>
      <c r="C161" s="46"/>
      <c r="D161" s="46"/>
      <c r="E161" s="46">
        <v>250</v>
      </c>
      <c r="F161" s="46">
        <v>250</v>
      </c>
      <c r="G161" s="46">
        <v>250</v>
      </c>
      <c r="H161" s="46">
        <v>250</v>
      </c>
      <c r="I161" s="46">
        <v>250</v>
      </c>
      <c r="J161" s="46">
        <v>250</v>
      </c>
      <c r="K161" s="46">
        <v>250</v>
      </c>
      <c r="L161" s="46">
        <v>250</v>
      </c>
    </row>
    <row r="162" spans="1:12">
      <c r="A162" s="3" t="s">
        <v>10</v>
      </c>
      <c r="B162" s="46">
        <v>466</v>
      </c>
      <c r="C162" s="46">
        <v>466</v>
      </c>
      <c r="D162" s="46">
        <v>466</v>
      </c>
      <c r="E162" s="46">
        <v>546</v>
      </c>
      <c r="F162" s="46">
        <v>546</v>
      </c>
      <c r="G162" s="46">
        <v>546</v>
      </c>
      <c r="H162" s="46">
        <v>546</v>
      </c>
      <c r="I162" s="46">
        <v>546</v>
      </c>
      <c r="J162" s="46">
        <v>546</v>
      </c>
      <c r="K162" s="46"/>
      <c r="L162" s="46"/>
    </row>
    <row r="163" spans="1:12">
      <c r="A163" s="3" t="s">
        <v>11</v>
      </c>
      <c r="B163" s="46">
        <v>145</v>
      </c>
      <c r="C163" s="46">
        <v>145</v>
      </c>
      <c r="D163" s="46">
        <v>143</v>
      </c>
      <c r="E163" s="46">
        <v>143</v>
      </c>
      <c r="F163" s="46">
        <v>143</v>
      </c>
      <c r="G163" s="46">
        <v>143</v>
      </c>
      <c r="H163" s="46">
        <v>143</v>
      </c>
      <c r="I163" s="46">
        <v>143</v>
      </c>
      <c r="J163" s="46">
        <v>143</v>
      </c>
      <c r="K163" s="46">
        <v>143</v>
      </c>
      <c r="L163" s="46">
        <v>143</v>
      </c>
    </row>
    <row r="164" spans="1:12">
      <c r="A164" s="3" t="s">
        <v>12</v>
      </c>
      <c r="B164" s="46">
        <v>160</v>
      </c>
      <c r="C164" s="46">
        <v>160</v>
      </c>
      <c r="D164" s="46">
        <v>160</v>
      </c>
      <c r="E164" s="46">
        <v>160</v>
      </c>
      <c r="F164" s="46">
        <v>160</v>
      </c>
      <c r="G164" s="46">
        <v>160</v>
      </c>
      <c r="H164" s="46">
        <v>160</v>
      </c>
      <c r="I164" s="46">
        <v>160</v>
      </c>
      <c r="J164" s="46">
        <v>160</v>
      </c>
      <c r="K164" s="46">
        <v>160</v>
      </c>
      <c r="L164" s="46">
        <v>160</v>
      </c>
    </row>
    <row r="165" spans="1:12">
      <c r="A165" s="3" t="s">
        <v>13</v>
      </c>
      <c r="B165" s="46">
        <v>1060</v>
      </c>
      <c r="C165" s="46">
        <v>1320</v>
      </c>
      <c r="D165" s="46">
        <v>1420</v>
      </c>
      <c r="E165" s="46">
        <v>1470</v>
      </c>
      <c r="F165" s="46">
        <v>1520</v>
      </c>
      <c r="G165" s="46">
        <v>1570</v>
      </c>
      <c r="H165" s="46">
        <v>1620</v>
      </c>
      <c r="I165" s="46">
        <v>1640</v>
      </c>
      <c r="J165" s="46">
        <v>1660</v>
      </c>
      <c r="K165" s="46">
        <v>1680</v>
      </c>
      <c r="L165" s="46">
        <v>1700</v>
      </c>
    </row>
    <row r="166" spans="1:12">
      <c r="A166" s="3" t="s">
        <v>14</v>
      </c>
      <c r="B166" s="46"/>
      <c r="C166" s="46"/>
      <c r="D166" s="46"/>
      <c r="E166" s="46"/>
      <c r="F166" s="46"/>
      <c r="G166" s="46"/>
      <c r="H166" s="46"/>
      <c r="I166" s="46"/>
      <c r="J166" s="46"/>
      <c r="K166" s="46"/>
      <c r="L166" s="46">
        <v>1000</v>
      </c>
    </row>
    <row r="167" spans="1:12">
      <c r="A167" s="3" t="s">
        <v>15</v>
      </c>
      <c r="B167" s="46">
        <v>432</v>
      </c>
      <c r="C167" s="46">
        <v>732</v>
      </c>
      <c r="D167" s="46">
        <v>962</v>
      </c>
      <c r="E167" s="46">
        <v>1362</v>
      </c>
      <c r="F167" s="46">
        <v>1539</v>
      </c>
      <c r="G167" s="46">
        <v>1716</v>
      </c>
      <c r="H167" s="46">
        <v>1893</v>
      </c>
      <c r="I167" s="46">
        <v>2069</v>
      </c>
      <c r="J167" s="46">
        <v>2246</v>
      </c>
      <c r="K167" s="46">
        <v>2423</v>
      </c>
      <c r="L167" s="46">
        <v>2600</v>
      </c>
    </row>
    <row r="168" spans="1:12">
      <c r="A168" s="2" t="s">
        <v>47</v>
      </c>
      <c r="B168" s="46">
        <v>120624.40000000001</v>
      </c>
      <c r="C168" s="46">
        <v>132415.4</v>
      </c>
      <c r="D168" s="46">
        <v>148717.4</v>
      </c>
      <c r="E168" s="46">
        <v>156648.6</v>
      </c>
      <c r="F168" s="46">
        <v>174614.6</v>
      </c>
      <c r="G168" s="46">
        <v>192737.6</v>
      </c>
      <c r="H168" s="46">
        <v>204662.6</v>
      </c>
      <c r="I168" s="46">
        <v>218645.6</v>
      </c>
      <c r="J168" s="46">
        <v>233040.6</v>
      </c>
      <c r="K168" s="46">
        <v>248178.6</v>
      </c>
      <c r="L168" s="46">
        <v>262161.59999999998</v>
      </c>
    </row>
    <row r="169" spans="1:12">
      <c r="A169" s="3" t="s">
        <v>5</v>
      </c>
      <c r="B169" s="46">
        <v>572</v>
      </c>
      <c r="C169" s="46">
        <v>1072</v>
      </c>
      <c r="D169" s="46">
        <v>1620</v>
      </c>
      <c r="E169" s="46">
        <v>2169</v>
      </c>
      <c r="F169" s="46">
        <v>4935</v>
      </c>
      <c r="G169" s="46">
        <v>7700</v>
      </c>
      <c r="H169" s="46">
        <v>9084</v>
      </c>
      <c r="I169" s="46">
        <v>10467</v>
      </c>
      <c r="J169" s="46">
        <v>11851</v>
      </c>
      <c r="K169" s="46">
        <v>13235</v>
      </c>
      <c r="L169" s="46">
        <v>14618</v>
      </c>
    </row>
    <row r="170" spans="1:12">
      <c r="A170" s="3" t="s">
        <v>6</v>
      </c>
      <c r="B170" s="46">
        <v>609</v>
      </c>
      <c r="C170" s="46">
        <v>609</v>
      </c>
      <c r="D170" s="46">
        <v>609</v>
      </c>
      <c r="E170" s="46">
        <v>609</v>
      </c>
      <c r="F170" s="46">
        <v>609</v>
      </c>
      <c r="G170" s="46">
        <v>1197</v>
      </c>
      <c r="H170" s="46">
        <v>1197</v>
      </c>
      <c r="I170" s="46">
        <v>1197</v>
      </c>
      <c r="J170" s="46">
        <v>2600</v>
      </c>
      <c r="K170" s="46">
        <v>2600</v>
      </c>
      <c r="L170" s="46">
        <v>2600</v>
      </c>
    </row>
    <row r="171" spans="1:12">
      <c r="A171" s="3" t="s">
        <v>7</v>
      </c>
      <c r="B171" s="46">
        <v>24499</v>
      </c>
      <c r="C171" s="46">
        <v>25060</v>
      </c>
      <c r="D171" s="46">
        <v>25060</v>
      </c>
      <c r="E171" s="46">
        <v>25060</v>
      </c>
      <c r="F171" s="46">
        <v>25060</v>
      </c>
      <c r="G171" s="46">
        <v>25060</v>
      </c>
      <c r="H171" s="46">
        <v>25060</v>
      </c>
      <c r="I171" s="46">
        <v>25060</v>
      </c>
      <c r="J171" s="46">
        <v>25060</v>
      </c>
      <c r="K171" s="46">
        <v>25060</v>
      </c>
      <c r="L171" s="46">
        <v>25060</v>
      </c>
    </row>
    <row r="172" spans="1:12">
      <c r="A172" s="3" t="s">
        <v>8</v>
      </c>
      <c r="B172" s="46">
        <v>562</v>
      </c>
      <c r="C172" s="46"/>
      <c r="D172" s="46"/>
      <c r="E172" s="46"/>
      <c r="F172" s="46"/>
      <c r="G172" s="46"/>
      <c r="H172" s="46"/>
      <c r="I172" s="46"/>
      <c r="J172" s="46"/>
      <c r="K172" s="46"/>
      <c r="L172" s="46"/>
    </row>
    <row r="173" spans="1:12">
      <c r="A173" s="3" t="s">
        <v>9</v>
      </c>
      <c r="B173" s="46">
        <v>7117</v>
      </c>
      <c r="C173" s="46">
        <v>7117</v>
      </c>
      <c r="D173" s="46">
        <v>7117</v>
      </c>
      <c r="E173" s="46">
        <v>6106</v>
      </c>
      <c r="F173" s="46">
        <v>5100</v>
      </c>
      <c r="G173" s="46">
        <v>5100</v>
      </c>
      <c r="H173" s="46">
        <v>3041</v>
      </c>
      <c r="I173" s="46">
        <v>3041</v>
      </c>
      <c r="J173" s="46">
        <v>2049</v>
      </c>
      <c r="K173" s="46">
        <v>2049</v>
      </c>
      <c r="L173" s="46">
        <v>2049</v>
      </c>
    </row>
    <row r="174" spans="1:12">
      <c r="A174" s="3" t="s">
        <v>11</v>
      </c>
      <c r="B174" s="46">
        <v>4415</v>
      </c>
      <c r="C174" s="46">
        <v>4342</v>
      </c>
      <c r="D174" s="46">
        <v>6798</v>
      </c>
      <c r="E174" s="46">
        <v>4275</v>
      </c>
      <c r="F174" s="46">
        <v>6395</v>
      </c>
      <c r="G174" s="46">
        <v>4072</v>
      </c>
      <c r="H174" s="46">
        <v>4072</v>
      </c>
      <c r="I174" s="46">
        <v>4072</v>
      </c>
      <c r="J174" s="46">
        <v>4072</v>
      </c>
      <c r="K174" s="46">
        <v>4072</v>
      </c>
      <c r="L174" s="46">
        <v>4072</v>
      </c>
    </row>
    <row r="175" spans="1:12">
      <c r="A175" s="3" t="s">
        <v>12</v>
      </c>
      <c r="B175" s="46">
        <v>1325</v>
      </c>
      <c r="C175" s="46">
        <v>1431</v>
      </c>
      <c r="D175" s="46">
        <v>1564</v>
      </c>
      <c r="E175" s="46">
        <v>1697</v>
      </c>
      <c r="F175" s="46">
        <v>1831</v>
      </c>
      <c r="G175" s="46">
        <v>1964</v>
      </c>
      <c r="H175" s="46">
        <v>1964</v>
      </c>
      <c r="I175" s="46">
        <v>1964</v>
      </c>
      <c r="J175" s="46">
        <v>1964</v>
      </c>
      <c r="K175" s="46">
        <v>1964</v>
      </c>
      <c r="L175" s="46">
        <v>1964</v>
      </c>
    </row>
    <row r="176" spans="1:12">
      <c r="A176" s="3" t="s">
        <v>13</v>
      </c>
      <c r="B176" s="46">
        <v>34959</v>
      </c>
      <c r="C176" s="46">
        <v>42618</v>
      </c>
      <c r="D176" s="46">
        <v>50277</v>
      </c>
      <c r="E176" s="46">
        <v>54869</v>
      </c>
      <c r="F176" s="46">
        <v>59460</v>
      </c>
      <c r="G176" s="46">
        <v>64051</v>
      </c>
      <c r="H176" s="46">
        <v>72651</v>
      </c>
      <c r="I176" s="46">
        <v>81251</v>
      </c>
      <c r="J176" s="46">
        <v>89851</v>
      </c>
      <c r="K176" s="46">
        <v>98451</v>
      </c>
      <c r="L176" s="46">
        <v>107051</v>
      </c>
    </row>
    <row r="177" spans="1:12">
      <c r="A177" s="3" t="s">
        <v>48</v>
      </c>
      <c r="B177" s="46">
        <v>2304</v>
      </c>
      <c r="C177" s="46">
        <v>2304</v>
      </c>
      <c r="D177" s="46">
        <v>2304</v>
      </c>
      <c r="E177" s="46">
        <v>2354</v>
      </c>
      <c r="F177" s="46">
        <v>3804</v>
      </c>
      <c r="G177" s="46">
        <v>4804</v>
      </c>
      <c r="H177" s="46">
        <v>4804</v>
      </c>
      <c r="I177" s="46">
        <v>4804</v>
      </c>
      <c r="J177" s="46">
        <v>4804</v>
      </c>
      <c r="K177" s="46">
        <v>4804</v>
      </c>
      <c r="L177" s="46">
        <v>4804</v>
      </c>
    </row>
    <row r="178" spans="1:12">
      <c r="A178" s="3" t="s">
        <v>14</v>
      </c>
      <c r="B178" s="46"/>
      <c r="C178" s="46"/>
      <c r="D178" s="46"/>
      <c r="E178" s="46">
        <v>100</v>
      </c>
      <c r="F178" s="46">
        <v>300</v>
      </c>
      <c r="G178" s="46">
        <v>2800</v>
      </c>
      <c r="H178" s="46">
        <v>2800</v>
      </c>
      <c r="I178" s="46">
        <v>2800</v>
      </c>
      <c r="J178" s="46">
        <v>2800</v>
      </c>
      <c r="K178" s="46">
        <v>2800</v>
      </c>
      <c r="L178" s="46">
        <v>2800</v>
      </c>
    </row>
    <row r="179" spans="1:12">
      <c r="A179" s="3" t="s">
        <v>15</v>
      </c>
      <c r="B179" s="46">
        <v>33190</v>
      </c>
      <c r="C179" s="46">
        <v>36132</v>
      </c>
      <c r="D179" s="46">
        <v>39085</v>
      </c>
      <c r="E179" s="46">
        <v>42038</v>
      </c>
      <c r="F179" s="46">
        <v>46130</v>
      </c>
      <c r="G179" s="46">
        <v>50222</v>
      </c>
      <c r="H179" s="46">
        <v>53822</v>
      </c>
      <c r="I179" s="46">
        <v>57422</v>
      </c>
      <c r="J179" s="46">
        <v>61022</v>
      </c>
      <c r="K179" s="46">
        <v>64622</v>
      </c>
      <c r="L179" s="46">
        <v>68222</v>
      </c>
    </row>
    <row r="180" spans="1:12">
      <c r="A180" s="3" t="s">
        <v>20</v>
      </c>
      <c r="B180" s="46">
        <v>1516.1</v>
      </c>
      <c r="C180" s="46">
        <v>1516.1</v>
      </c>
      <c r="D180" s="46">
        <v>1516.1</v>
      </c>
      <c r="E180" s="46">
        <v>1516.1</v>
      </c>
      <c r="F180" s="46">
        <v>1516.1</v>
      </c>
      <c r="G180" s="46">
        <v>1516.1</v>
      </c>
      <c r="H180" s="46">
        <v>1516.1</v>
      </c>
      <c r="I180" s="46">
        <v>1516.1</v>
      </c>
      <c r="J180" s="46">
        <v>1516.1</v>
      </c>
      <c r="K180" s="46">
        <v>1516.1</v>
      </c>
      <c r="L180" s="46">
        <v>1516.1</v>
      </c>
    </row>
    <row r="181" spans="1:12">
      <c r="A181" s="3" t="s">
        <v>21</v>
      </c>
      <c r="B181" s="46">
        <v>3411.6</v>
      </c>
      <c r="C181" s="46">
        <v>3411.6</v>
      </c>
      <c r="D181" s="46">
        <v>3411.6</v>
      </c>
      <c r="E181" s="46">
        <v>3411.6</v>
      </c>
      <c r="F181" s="46">
        <v>3536.7</v>
      </c>
      <c r="G181" s="46">
        <v>3666.7</v>
      </c>
      <c r="H181" s="46">
        <v>3666.7</v>
      </c>
      <c r="I181" s="46">
        <v>3666.7</v>
      </c>
      <c r="J181" s="46">
        <v>3666.7</v>
      </c>
      <c r="K181" s="46">
        <v>3666.7</v>
      </c>
      <c r="L181" s="46">
        <v>3666.7</v>
      </c>
    </row>
    <row r="182" spans="1:12">
      <c r="A182" s="3" t="s">
        <v>23</v>
      </c>
      <c r="B182" s="46">
        <v>3331.4</v>
      </c>
      <c r="C182" s="46">
        <v>3331.4</v>
      </c>
      <c r="D182" s="46">
        <v>3331.4</v>
      </c>
      <c r="E182" s="46">
        <v>3866.6</v>
      </c>
      <c r="F182" s="46">
        <v>4367.5</v>
      </c>
      <c r="G182" s="46">
        <v>5361.5</v>
      </c>
      <c r="H182" s="46">
        <v>5361.5</v>
      </c>
      <c r="I182" s="46">
        <v>5361.5</v>
      </c>
      <c r="J182" s="46">
        <v>5361.5</v>
      </c>
      <c r="K182" s="46">
        <v>6515.5</v>
      </c>
      <c r="L182" s="46">
        <v>6515.5</v>
      </c>
    </row>
    <row r="183" spans="1:12">
      <c r="A183" s="3" t="s">
        <v>24</v>
      </c>
      <c r="B183" s="46">
        <v>2683.3</v>
      </c>
      <c r="C183" s="46">
        <v>2683.3</v>
      </c>
      <c r="D183" s="46">
        <v>2683.3</v>
      </c>
      <c r="E183" s="46">
        <v>2683.3</v>
      </c>
      <c r="F183" s="46">
        <v>3123.3</v>
      </c>
      <c r="G183" s="46">
        <v>4223.3</v>
      </c>
      <c r="H183" s="46">
        <v>4223.3</v>
      </c>
      <c r="I183" s="46">
        <v>4223.3</v>
      </c>
      <c r="J183" s="46">
        <v>4223.3</v>
      </c>
      <c r="K183" s="46">
        <v>4223.3</v>
      </c>
      <c r="L183" s="46">
        <v>4223.3</v>
      </c>
    </row>
    <row r="184" spans="1:12">
      <c r="A184" s="3" t="s">
        <v>565</v>
      </c>
      <c r="B184" s="46">
        <v>130</v>
      </c>
      <c r="C184" s="46">
        <v>788</v>
      </c>
      <c r="D184" s="46">
        <v>3341</v>
      </c>
      <c r="E184" s="46">
        <v>5894</v>
      </c>
      <c r="F184" s="46">
        <v>8447</v>
      </c>
      <c r="G184" s="46">
        <v>11000</v>
      </c>
      <c r="H184" s="46">
        <v>11400</v>
      </c>
      <c r="I184" s="46">
        <v>11800</v>
      </c>
      <c r="J184" s="46">
        <v>12200</v>
      </c>
      <c r="K184" s="46">
        <v>12600</v>
      </c>
      <c r="L184" s="46">
        <v>13000</v>
      </c>
    </row>
    <row r="185" spans="1:12">
      <c r="A185" s="2" t="s">
        <v>49</v>
      </c>
      <c r="B185" s="46">
        <v>27649.599999999999</v>
      </c>
      <c r="C185" s="46">
        <v>31409.599999999999</v>
      </c>
      <c r="D185" s="46">
        <v>35200.6</v>
      </c>
      <c r="E185" s="46">
        <v>40927.599999999999</v>
      </c>
      <c r="F185" s="46">
        <v>46102.6</v>
      </c>
      <c r="G185" s="46">
        <v>51932.6</v>
      </c>
      <c r="H185" s="46">
        <v>56232.6</v>
      </c>
      <c r="I185" s="46">
        <v>64045.599999999999</v>
      </c>
      <c r="J185" s="46">
        <v>68005.600000000006</v>
      </c>
      <c r="K185" s="46">
        <v>72027.600000000006</v>
      </c>
      <c r="L185" s="46">
        <v>77599.600000000006</v>
      </c>
    </row>
    <row r="186" spans="1:12">
      <c r="A186" s="3" t="s">
        <v>5</v>
      </c>
      <c r="B186" s="46">
        <v>265</v>
      </c>
      <c r="C186" s="46">
        <v>679</v>
      </c>
      <c r="D186" s="46">
        <v>1153</v>
      </c>
      <c r="E186" s="46">
        <v>1649</v>
      </c>
      <c r="F186" s="46">
        <v>1694</v>
      </c>
      <c r="G186" s="46">
        <v>1739</v>
      </c>
      <c r="H186" s="46">
        <v>1769</v>
      </c>
      <c r="I186" s="46">
        <v>1799</v>
      </c>
      <c r="J186" s="46">
        <v>1829</v>
      </c>
      <c r="K186" s="46">
        <v>1859</v>
      </c>
      <c r="L186" s="46">
        <v>1889</v>
      </c>
    </row>
    <row r="187" spans="1:12">
      <c r="A187" s="3" t="s">
        <v>6</v>
      </c>
      <c r="B187" s="46">
        <v>1102</v>
      </c>
      <c r="C187" s="46">
        <v>1164</v>
      </c>
      <c r="D187" s="46">
        <v>1246</v>
      </c>
      <c r="E187" s="46">
        <v>1411</v>
      </c>
      <c r="F187" s="46">
        <v>1552</v>
      </c>
      <c r="G187" s="46">
        <v>1664</v>
      </c>
      <c r="H187" s="46">
        <v>1757</v>
      </c>
      <c r="I187" s="46">
        <v>1814</v>
      </c>
      <c r="J187" s="46">
        <v>1876</v>
      </c>
      <c r="K187" s="46">
        <v>1945</v>
      </c>
      <c r="L187" s="46">
        <v>2083</v>
      </c>
    </row>
    <row r="188" spans="1:12">
      <c r="A188" s="3" t="s">
        <v>7</v>
      </c>
      <c r="B188" s="46">
        <v>1619</v>
      </c>
      <c r="C188" s="46">
        <v>1619</v>
      </c>
      <c r="D188" s="46">
        <v>1492</v>
      </c>
      <c r="E188" s="46">
        <v>1492</v>
      </c>
      <c r="F188" s="46">
        <v>1492</v>
      </c>
      <c r="G188" s="46">
        <v>1316</v>
      </c>
      <c r="H188" s="46">
        <v>1316</v>
      </c>
      <c r="I188" s="46">
        <v>1316</v>
      </c>
      <c r="J188" s="46">
        <v>1316</v>
      </c>
      <c r="K188" s="46">
        <v>1124</v>
      </c>
      <c r="L188" s="46">
        <v>1086</v>
      </c>
    </row>
    <row r="189" spans="1:12">
      <c r="A189" s="3" t="s">
        <v>8</v>
      </c>
      <c r="B189" s="46">
        <v>2971</v>
      </c>
      <c r="C189" s="46">
        <v>2636</v>
      </c>
      <c r="D189" s="46">
        <v>1841</v>
      </c>
      <c r="E189" s="46">
        <v>1766</v>
      </c>
      <c r="F189" s="46">
        <v>1766</v>
      </c>
      <c r="G189" s="46">
        <v>1406</v>
      </c>
      <c r="H189" s="46">
        <v>1326</v>
      </c>
      <c r="I189" s="46">
        <v>1276</v>
      </c>
      <c r="J189" s="46">
        <v>1276</v>
      </c>
      <c r="K189" s="46">
        <v>1276</v>
      </c>
      <c r="L189" s="46">
        <v>1178</v>
      </c>
    </row>
    <row r="190" spans="1:12">
      <c r="A190" s="3" t="s">
        <v>9</v>
      </c>
      <c r="B190" s="46">
        <v>4394</v>
      </c>
      <c r="C190" s="46">
        <v>4394</v>
      </c>
      <c r="D190" s="46">
        <v>4394</v>
      </c>
      <c r="E190" s="46">
        <v>4394</v>
      </c>
      <c r="F190" s="46">
        <v>4394</v>
      </c>
      <c r="G190" s="46">
        <v>4394</v>
      </c>
      <c r="H190" s="46">
        <v>4394</v>
      </c>
      <c r="I190" s="46">
        <v>4394</v>
      </c>
      <c r="J190" s="46">
        <v>4394</v>
      </c>
      <c r="K190" s="46">
        <v>4394</v>
      </c>
      <c r="L190" s="46">
        <v>4394</v>
      </c>
    </row>
    <row r="191" spans="1:12">
      <c r="A191" s="3" t="s">
        <v>10</v>
      </c>
      <c r="B191" s="46">
        <v>41</v>
      </c>
      <c r="C191" s="46">
        <v>41</v>
      </c>
      <c r="D191" s="46">
        <v>41</v>
      </c>
      <c r="E191" s="46">
        <v>41</v>
      </c>
      <c r="F191" s="46">
        <v>41</v>
      </c>
      <c r="G191" s="46"/>
      <c r="H191" s="46"/>
      <c r="I191" s="46"/>
      <c r="J191" s="46"/>
      <c r="K191" s="46"/>
      <c r="L191" s="46"/>
    </row>
    <row r="192" spans="1:12">
      <c r="A192" s="3" t="s">
        <v>11</v>
      </c>
      <c r="B192" s="46">
        <v>153</v>
      </c>
      <c r="C192" s="46">
        <v>153</v>
      </c>
      <c r="D192" s="46">
        <v>153</v>
      </c>
      <c r="E192" s="46">
        <v>153</v>
      </c>
      <c r="F192" s="46">
        <v>153</v>
      </c>
      <c r="G192" s="46">
        <v>153</v>
      </c>
      <c r="H192" s="46">
        <v>153</v>
      </c>
      <c r="I192" s="46">
        <v>153</v>
      </c>
      <c r="J192" s="46">
        <v>153</v>
      </c>
      <c r="K192" s="46">
        <v>153</v>
      </c>
      <c r="L192" s="46">
        <v>153</v>
      </c>
    </row>
    <row r="193" spans="1:12">
      <c r="A193" s="3" t="s">
        <v>12</v>
      </c>
      <c r="B193" s="46">
        <v>1729</v>
      </c>
      <c r="C193" s="46">
        <v>1729</v>
      </c>
      <c r="D193" s="46">
        <v>1729</v>
      </c>
      <c r="E193" s="46">
        <v>1729</v>
      </c>
      <c r="F193" s="46">
        <v>1729</v>
      </c>
      <c r="G193" s="46">
        <v>1729</v>
      </c>
      <c r="H193" s="46">
        <v>1729</v>
      </c>
      <c r="I193" s="46">
        <v>1729</v>
      </c>
      <c r="J193" s="46">
        <v>1729</v>
      </c>
      <c r="K193" s="46">
        <v>1729</v>
      </c>
      <c r="L193" s="46">
        <v>1729</v>
      </c>
    </row>
    <row r="194" spans="1:12">
      <c r="A194" s="3" t="s">
        <v>13</v>
      </c>
      <c r="B194" s="46">
        <v>1783</v>
      </c>
      <c r="C194" s="46">
        <v>2684</v>
      </c>
      <c r="D194" s="46">
        <v>4149</v>
      </c>
      <c r="E194" s="46">
        <v>5298</v>
      </c>
      <c r="F194" s="46">
        <v>6449</v>
      </c>
      <c r="G194" s="46">
        <v>7598</v>
      </c>
      <c r="H194" s="46">
        <v>8598</v>
      </c>
      <c r="I194" s="46">
        <v>9598</v>
      </c>
      <c r="J194" s="46">
        <v>9920</v>
      </c>
      <c r="K194" s="46">
        <v>10395</v>
      </c>
      <c r="L194" s="46">
        <v>10995</v>
      </c>
    </row>
    <row r="195" spans="1:12">
      <c r="A195" s="3" t="s">
        <v>14</v>
      </c>
      <c r="B195" s="46"/>
      <c r="C195" s="46"/>
      <c r="D195" s="46"/>
      <c r="E195" s="46"/>
      <c r="F195" s="46"/>
      <c r="G195" s="46">
        <v>1000</v>
      </c>
      <c r="H195" s="46">
        <v>1000</v>
      </c>
      <c r="I195" s="46">
        <v>2300</v>
      </c>
      <c r="J195" s="46">
        <v>2300</v>
      </c>
      <c r="K195" s="46">
        <v>2300</v>
      </c>
      <c r="L195" s="46">
        <v>3600</v>
      </c>
    </row>
    <row r="196" spans="1:12">
      <c r="A196" s="3" t="s">
        <v>15</v>
      </c>
      <c r="B196" s="46">
        <v>9047</v>
      </c>
      <c r="C196" s="46">
        <v>10829</v>
      </c>
      <c r="D196" s="46">
        <v>13176</v>
      </c>
      <c r="E196" s="46">
        <v>16977</v>
      </c>
      <c r="F196" s="46">
        <v>20087</v>
      </c>
      <c r="G196" s="46">
        <v>23312</v>
      </c>
      <c r="H196" s="46">
        <v>26151</v>
      </c>
      <c r="I196" s="46">
        <v>30126</v>
      </c>
      <c r="J196" s="46">
        <v>33326</v>
      </c>
      <c r="K196" s="46">
        <v>36566</v>
      </c>
      <c r="L196" s="46">
        <v>39806</v>
      </c>
    </row>
    <row r="197" spans="1:12">
      <c r="A197" s="3" t="s">
        <v>20</v>
      </c>
      <c r="B197" s="46">
        <v>3236.6</v>
      </c>
      <c r="C197" s="46">
        <v>3236.6</v>
      </c>
      <c r="D197" s="46">
        <v>3236.6</v>
      </c>
      <c r="E197" s="46">
        <v>3236.6</v>
      </c>
      <c r="F197" s="46">
        <v>3236.6</v>
      </c>
      <c r="G197" s="46">
        <v>3236.6</v>
      </c>
      <c r="H197" s="46">
        <v>3236.6</v>
      </c>
      <c r="I197" s="46">
        <v>3236.6</v>
      </c>
      <c r="J197" s="46">
        <v>3236.6</v>
      </c>
      <c r="K197" s="46">
        <v>3236.6</v>
      </c>
      <c r="L197" s="46">
        <v>3236.6</v>
      </c>
    </row>
    <row r="198" spans="1:12">
      <c r="A198" s="3" t="s">
        <v>565</v>
      </c>
      <c r="B198" s="46">
        <v>1309</v>
      </c>
      <c r="C198" s="46">
        <v>2245</v>
      </c>
      <c r="D198" s="46">
        <v>2590</v>
      </c>
      <c r="E198" s="46">
        <v>2781</v>
      </c>
      <c r="F198" s="46">
        <v>3509</v>
      </c>
      <c r="G198" s="46">
        <v>4385</v>
      </c>
      <c r="H198" s="46">
        <v>4803</v>
      </c>
      <c r="I198" s="46">
        <v>6304</v>
      </c>
      <c r="J198" s="46">
        <v>6650</v>
      </c>
      <c r="K198" s="46">
        <v>7050</v>
      </c>
      <c r="L198" s="46">
        <v>7450</v>
      </c>
    </row>
    <row r="199" spans="1:12">
      <c r="A199" s="2" t="s">
        <v>50</v>
      </c>
      <c r="B199" s="46">
        <v>157089</v>
      </c>
      <c r="C199" s="46">
        <v>165857</v>
      </c>
      <c r="D199" s="46">
        <v>171913</v>
      </c>
      <c r="E199" s="46">
        <v>178834</v>
      </c>
      <c r="F199" s="46">
        <v>185222</v>
      </c>
      <c r="G199" s="46">
        <v>192134</v>
      </c>
      <c r="H199" s="46">
        <v>199642.4</v>
      </c>
      <c r="I199" s="46">
        <v>208565.9</v>
      </c>
      <c r="J199" s="46">
        <v>221546.2</v>
      </c>
      <c r="K199" s="46">
        <v>231861.6</v>
      </c>
      <c r="L199" s="46">
        <v>242229</v>
      </c>
    </row>
    <row r="200" spans="1:12">
      <c r="A200" s="3" t="s">
        <v>5</v>
      </c>
      <c r="B200" s="46">
        <v>470</v>
      </c>
      <c r="C200" s="46">
        <v>470</v>
      </c>
      <c r="D200" s="46">
        <v>470</v>
      </c>
      <c r="E200" s="46">
        <v>470</v>
      </c>
      <c r="F200" s="46">
        <v>470</v>
      </c>
      <c r="G200" s="46">
        <v>470</v>
      </c>
      <c r="H200" s="46">
        <v>470</v>
      </c>
      <c r="I200" s="46">
        <v>470</v>
      </c>
      <c r="J200" s="46">
        <v>470</v>
      </c>
      <c r="K200" s="46">
        <v>470</v>
      </c>
      <c r="L200" s="46">
        <v>470</v>
      </c>
    </row>
    <row r="201" spans="1:12">
      <c r="A201" s="3" t="s">
        <v>6</v>
      </c>
      <c r="B201" s="46">
        <v>4200</v>
      </c>
      <c r="C201" s="46">
        <v>4550</v>
      </c>
      <c r="D201" s="46">
        <v>4840</v>
      </c>
      <c r="E201" s="46">
        <v>5130</v>
      </c>
      <c r="F201" s="46">
        <v>5420</v>
      </c>
      <c r="G201" s="46">
        <v>5710</v>
      </c>
      <c r="H201" s="46">
        <v>6000</v>
      </c>
      <c r="I201" s="46">
        <v>6150</v>
      </c>
      <c r="J201" s="46">
        <v>6300</v>
      </c>
      <c r="K201" s="46">
        <v>6450</v>
      </c>
      <c r="L201" s="46">
        <v>6600</v>
      </c>
    </row>
    <row r="202" spans="1:12">
      <c r="A202" s="3" t="s">
        <v>7</v>
      </c>
      <c r="B202" s="46">
        <v>7189</v>
      </c>
      <c r="C202" s="46">
        <v>7189</v>
      </c>
      <c r="D202" s="46">
        <v>7189</v>
      </c>
      <c r="E202" s="46">
        <v>7189</v>
      </c>
      <c r="F202" s="46">
        <v>7189</v>
      </c>
      <c r="G202" s="46">
        <v>7189</v>
      </c>
      <c r="H202" s="46">
        <v>7189</v>
      </c>
      <c r="I202" s="46">
        <v>7189</v>
      </c>
      <c r="J202" s="46">
        <v>7189</v>
      </c>
      <c r="K202" s="46">
        <v>7189</v>
      </c>
      <c r="L202" s="46">
        <v>7189</v>
      </c>
    </row>
    <row r="203" spans="1:12">
      <c r="A203" s="3" t="s">
        <v>8</v>
      </c>
      <c r="B203" s="46">
        <v>1724</v>
      </c>
      <c r="C203" s="46">
        <v>1724</v>
      </c>
      <c r="D203" s="46">
        <v>1724</v>
      </c>
      <c r="E203" s="46"/>
      <c r="F203" s="46"/>
      <c r="G203" s="46"/>
      <c r="H203" s="46"/>
      <c r="I203" s="46"/>
      <c r="J203" s="46"/>
      <c r="K203" s="46"/>
      <c r="L203" s="46"/>
    </row>
    <row r="204" spans="1:12">
      <c r="A204" s="3" t="s">
        <v>9</v>
      </c>
      <c r="B204" s="46">
        <v>63020</v>
      </c>
      <c r="C204" s="46">
        <v>63020</v>
      </c>
      <c r="D204" s="46">
        <v>63020</v>
      </c>
      <c r="E204" s="46">
        <v>63020</v>
      </c>
      <c r="F204" s="46">
        <v>63020</v>
      </c>
      <c r="G204" s="46">
        <v>63020</v>
      </c>
      <c r="H204" s="46">
        <v>63020</v>
      </c>
      <c r="I204" s="46">
        <v>63020</v>
      </c>
      <c r="J204" s="46">
        <v>63020</v>
      </c>
      <c r="K204" s="46">
        <v>63020</v>
      </c>
      <c r="L204" s="46">
        <v>63020</v>
      </c>
    </row>
    <row r="205" spans="1:12">
      <c r="A205" s="3" t="s">
        <v>10</v>
      </c>
      <c r="B205" s="46">
        <v>1331</v>
      </c>
      <c r="C205" s="46">
        <v>1331</v>
      </c>
      <c r="D205" s="46">
        <v>1331</v>
      </c>
      <c r="E205" s="46">
        <v>1331</v>
      </c>
      <c r="F205" s="46">
        <v>1331</v>
      </c>
      <c r="G205" s="46">
        <v>1331</v>
      </c>
      <c r="H205" s="46">
        <v>1331</v>
      </c>
      <c r="I205" s="46">
        <v>1331</v>
      </c>
      <c r="J205" s="46">
        <v>1331</v>
      </c>
      <c r="K205" s="46">
        <v>1331</v>
      </c>
      <c r="L205" s="46">
        <v>1331</v>
      </c>
    </row>
    <row r="206" spans="1:12">
      <c r="A206" s="3" t="s">
        <v>11</v>
      </c>
      <c r="B206" s="46">
        <v>6640</v>
      </c>
      <c r="C206" s="46">
        <v>6340</v>
      </c>
      <c r="D206" s="46">
        <v>6200</v>
      </c>
      <c r="E206" s="46">
        <v>7784</v>
      </c>
      <c r="F206" s="46">
        <v>7644</v>
      </c>
      <c r="G206" s="46">
        <v>7504</v>
      </c>
      <c r="H206" s="46">
        <v>7364</v>
      </c>
      <c r="I206" s="46">
        <v>6902</v>
      </c>
      <c r="J206" s="46">
        <v>6440</v>
      </c>
      <c r="K206" s="46">
        <v>5978</v>
      </c>
      <c r="L206" s="46">
        <v>5516</v>
      </c>
    </row>
    <row r="207" spans="1:12">
      <c r="A207" s="3" t="s">
        <v>12</v>
      </c>
      <c r="B207" s="46">
        <v>1315</v>
      </c>
      <c r="C207" s="46">
        <v>1340</v>
      </c>
      <c r="D207" s="46">
        <v>1365</v>
      </c>
      <c r="E207" s="46">
        <v>1390</v>
      </c>
      <c r="F207" s="46">
        <v>1415</v>
      </c>
      <c r="G207" s="46">
        <v>1440</v>
      </c>
      <c r="H207" s="46">
        <v>1440</v>
      </c>
      <c r="I207" s="46">
        <v>1440</v>
      </c>
      <c r="J207" s="46">
        <v>1440</v>
      </c>
      <c r="K207" s="46">
        <v>1440</v>
      </c>
      <c r="L207" s="46">
        <v>1440</v>
      </c>
    </row>
    <row r="208" spans="1:12">
      <c r="A208" s="3" t="s">
        <v>13</v>
      </c>
      <c r="B208" s="46">
        <v>18185</v>
      </c>
      <c r="C208" s="46">
        <v>24716</v>
      </c>
      <c r="D208" s="46">
        <v>28616</v>
      </c>
      <c r="E208" s="46">
        <v>32516</v>
      </c>
      <c r="F208" s="46">
        <v>36416</v>
      </c>
      <c r="G208" s="46">
        <v>40316</v>
      </c>
      <c r="H208" s="46">
        <v>44216</v>
      </c>
      <c r="I208" s="46">
        <v>48716</v>
      </c>
      <c r="J208" s="46">
        <v>53216</v>
      </c>
      <c r="K208" s="46">
        <v>57716</v>
      </c>
      <c r="L208" s="46">
        <v>62216</v>
      </c>
    </row>
    <row r="209" spans="1:12">
      <c r="A209" s="3" t="s">
        <v>14</v>
      </c>
      <c r="B209" s="46">
        <v>2015</v>
      </c>
      <c r="C209" s="46">
        <v>3015</v>
      </c>
      <c r="D209" s="46">
        <v>3015</v>
      </c>
      <c r="E209" s="46">
        <v>3615</v>
      </c>
      <c r="F209" s="46">
        <v>3615</v>
      </c>
      <c r="G209" s="46">
        <v>3875</v>
      </c>
      <c r="H209" s="46">
        <v>4375</v>
      </c>
      <c r="I209" s="46">
        <v>5875</v>
      </c>
      <c r="J209" s="46">
        <v>11575</v>
      </c>
      <c r="K209" s="46">
        <v>14775</v>
      </c>
      <c r="L209" s="46">
        <v>17975</v>
      </c>
    </row>
    <row r="210" spans="1:12">
      <c r="A210" s="3" t="s">
        <v>15</v>
      </c>
      <c r="B210" s="46">
        <v>24059</v>
      </c>
      <c r="C210" s="46">
        <v>24800</v>
      </c>
      <c r="D210" s="46">
        <v>26220</v>
      </c>
      <c r="E210" s="46">
        <v>27640</v>
      </c>
      <c r="F210" s="46">
        <v>29060</v>
      </c>
      <c r="G210" s="46">
        <v>30480</v>
      </c>
      <c r="H210" s="46">
        <v>31900</v>
      </c>
      <c r="I210" s="46">
        <v>33320</v>
      </c>
      <c r="J210" s="46">
        <v>34740</v>
      </c>
      <c r="K210" s="46">
        <v>36160</v>
      </c>
      <c r="L210" s="46">
        <v>37580</v>
      </c>
    </row>
    <row r="211" spans="1:12">
      <c r="A211" s="3" t="s">
        <v>20</v>
      </c>
      <c r="B211" s="46">
        <v>9539</v>
      </c>
      <c r="C211" s="46">
        <v>9600</v>
      </c>
      <c r="D211" s="46">
        <v>9662</v>
      </c>
      <c r="E211" s="46">
        <v>9724</v>
      </c>
      <c r="F211" s="46">
        <v>9785</v>
      </c>
      <c r="G211" s="46">
        <v>9847</v>
      </c>
      <c r="H211" s="46">
        <v>9847</v>
      </c>
      <c r="I211" s="46">
        <v>9847</v>
      </c>
      <c r="J211" s="46">
        <v>9847</v>
      </c>
      <c r="K211" s="46">
        <v>9847</v>
      </c>
      <c r="L211" s="46">
        <v>9847</v>
      </c>
    </row>
    <row r="212" spans="1:12">
      <c r="A212" s="3" t="s">
        <v>21</v>
      </c>
      <c r="B212" s="46">
        <v>13600</v>
      </c>
      <c r="C212" s="46">
        <v>13600</v>
      </c>
      <c r="D212" s="46">
        <v>13600</v>
      </c>
      <c r="E212" s="46">
        <v>13600</v>
      </c>
      <c r="F212" s="46">
        <v>13600</v>
      </c>
      <c r="G212" s="46">
        <v>13600</v>
      </c>
      <c r="H212" s="46">
        <v>13600</v>
      </c>
      <c r="I212" s="46">
        <v>13600</v>
      </c>
      <c r="J212" s="46">
        <v>13600</v>
      </c>
      <c r="K212" s="46">
        <v>13600</v>
      </c>
      <c r="L212" s="46">
        <v>13600</v>
      </c>
    </row>
    <row r="213" spans="1:12">
      <c r="A213" s="3" t="s">
        <v>23</v>
      </c>
      <c r="B213" s="46">
        <v>1950</v>
      </c>
      <c r="C213" s="46">
        <v>1950</v>
      </c>
      <c r="D213" s="46">
        <v>1950</v>
      </c>
      <c r="E213" s="46">
        <v>1950</v>
      </c>
      <c r="F213" s="46">
        <v>1950</v>
      </c>
      <c r="G213" s="46">
        <v>1950</v>
      </c>
      <c r="H213" s="46">
        <v>1995.9</v>
      </c>
      <c r="I213" s="46">
        <v>2041.8</v>
      </c>
      <c r="J213" s="46">
        <v>2087.6</v>
      </c>
      <c r="K213" s="46">
        <v>2133.5</v>
      </c>
      <c r="L213" s="46">
        <v>2179.4</v>
      </c>
    </row>
    <row r="214" spans="1:12">
      <c r="A214" s="3" t="s">
        <v>24</v>
      </c>
      <c r="B214" s="46">
        <v>1850</v>
      </c>
      <c r="C214" s="46">
        <v>1850</v>
      </c>
      <c r="D214" s="46">
        <v>1850</v>
      </c>
      <c r="E214" s="46">
        <v>1850</v>
      </c>
      <c r="F214" s="46">
        <v>1850</v>
      </c>
      <c r="G214" s="46">
        <v>1850</v>
      </c>
      <c r="H214" s="46">
        <v>1893.5</v>
      </c>
      <c r="I214" s="46">
        <v>1937.1</v>
      </c>
      <c r="J214" s="46">
        <v>1980.6</v>
      </c>
      <c r="K214" s="46">
        <v>2024.1</v>
      </c>
      <c r="L214" s="46">
        <v>2067.6</v>
      </c>
    </row>
    <row r="215" spans="1:12">
      <c r="A215" s="3" t="s">
        <v>25</v>
      </c>
      <c r="B215" s="46">
        <v>0</v>
      </c>
      <c r="C215" s="46">
        <v>0</v>
      </c>
      <c r="D215" s="46">
        <v>0</v>
      </c>
      <c r="E215" s="46">
        <v>0</v>
      </c>
      <c r="F215" s="46">
        <v>0</v>
      </c>
      <c r="G215" s="46">
        <v>0</v>
      </c>
      <c r="H215" s="46">
        <v>0</v>
      </c>
      <c r="I215" s="46">
        <v>0</v>
      </c>
      <c r="J215" s="46">
        <v>0</v>
      </c>
      <c r="K215" s="46">
        <v>0</v>
      </c>
      <c r="L215" s="46">
        <v>0</v>
      </c>
    </row>
    <row r="216" spans="1:12">
      <c r="A216" s="3" t="s">
        <v>565</v>
      </c>
      <c r="B216" s="46">
        <v>2</v>
      </c>
      <c r="C216" s="46">
        <v>362</v>
      </c>
      <c r="D216" s="46">
        <v>861</v>
      </c>
      <c r="E216" s="46">
        <v>1625</v>
      </c>
      <c r="F216" s="46">
        <v>2457</v>
      </c>
      <c r="G216" s="46">
        <v>3552</v>
      </c>
      <c r="H216" s="46">
        <v>5001</v>
      </c>
      <c r="I216" s="46">
        <v>6727</v>
      </c>
      <c r="J216" s="46">
        <v>8310</v>
      </c>
      <c r="K216" s="46">
        <v>9728</v>
      </c>
      <c r="L216" s="46">
        <v>11198</v>
      </c>
    </row>
    <row r="217" spans="1:12">
      <c r="A217" s="2" t="s">
        <v>51</v>
      </c>
      <c r="B217" s="46">
        <v>26268.400000000001</v>
      </c>
      <c r="C217" s="46">
        <v>28519.7</v>
      </c>
      <c r="D217" s="46">
        <v>29972</v>
      </c>
      <c r="E217" s="46">
        <v>31929.4</v>
      </c>
      <c r="F217" s="46">
        <v>33470.699999999997</v>
      </c>
      <c r="G217" s="46">
        <v>37854</v>
      </c>
      <c r="H217" s="46">
        <v>40509.699999999997</v>
      </c>
      <c r="I217" s="46">
        <v>42259.7</v>
      </c>
      <c r="J217" s="46">
        <v>44409.7</v>
      </c>
      <c r="K217" s="46">
        <v>45959.7</v>
      </c>
      <c r="L217" s="46">
        <v>50755.7</v>
      </c>
    </row>
    <row r="218" spans="1:12">
      <c r="A218" s="3" t="s">
        <v>5</v>
      </c>
      <c r="B218" s="46">
        <v>400</v>
      </c>
      <c r="C218" s="46">
        <v>700</v>
      </c>
      <c r="D218" s="46">
        <v>1000</v>
      </c>
      <c r="E218" s="46">
        <v>1500</v>
      </c>
      <c r="F218" s="46">
        <v>2200</v>
      </c>
      <c r="G218" s="46">
        <v>3100</v>
      </c>
      <c r="H218" s="46">
        <v>3100</v>
      </c>
      <c r="I218" s="46">
        <v>3300</v>
      </c>
      <c r="J218" s="46">
        <v>3300</v>
      </c>
      <c r="K218" s="46">
        <v>3300</v>
      </c>
      <c r="L218" s="46">
        <v>3600</v>
      </c>
    </row>
    <row r="219" spans="1:12">
      <c r="A219" s="3" t="s">
        <v>6</v>
      </c>
      <c r="B219" s="46">
        <v>270</v>
      </c>
      <c r="C219" s="46">
        <v>290</v>
      </c>
      <c r="D219" s="46">
        <v>310</v>
      </c>
      <c r="E219" s="46">
        <v>340</v>
      </c>
      <c r="F219" s="46">
        <v>370</v>
      </c>
      <c r="G219" s="46">
        <v>420</v>
      </c>
      <c r="H219" s="46">
        <v>470</v>
      </c>
      <c r="I219" s="46">
        <v>520</v>
      </c>
      <c r="J219" s="46">
        <v>570</v>
      </c>
      <c r="K219" s="46">
        <v>620</v>
      </c>
      <c r="L219" s="46">
        <v>670</v>
      </c>
    </row>
    <row r="220" spans="1:12">
      <c r="A220" s="3" t="s">
        <v>7</v>
      </c>
      <c r="B220" s="46">
        <v>6862</v>
      </c>
      <c r="C220" s="46">
        <v>7687</v>
      </c>
      <c r="D220" s="46">
        <v>7687</v>
      </c>
      <c r="E220" s="46">
        <v>7687</v>
      </c>
      <c r="F220" s="46">
        <v>7687</v>
      </c>
      <c r="G220" s="46">
        <v>7687</v>
      </c>
      <c r="H220" s="46">
        <v>8687</v>
      </c>
      <c r="I220" s="46">
        <v>8687</v>
      </c>
      <c r="J220" s="46">
        <v>8687</v>
      </c>
      <c r="K220" s="46">
        <v>8687</v>
      </c>
      <c r="L220" s="46">
        <v>7113</v>
      </c>
    </row>
    <row r="221" spans="1:12">
      <c r="A221" s="3" t="s">
        <v>27</v>
      </c>
      <c r="B221" s="46">
        <v>1547</v>
      </c>
      <c r="C221" s="46">
        <v>660</v>
      </c>
      <c r="D221" s="46">
        <v>660</v>
      </c>
      <c r="E221" s="46">
        <v>660</v>
      </c>
      <c r="F221" s="46"/>
      <c r="G221" s="46"/>
      <c r="H221" s="46"/>
      <c r="I221" s="46"/>
      <c r="J221" s="46"/>
      <c r="K221" s="46"/>
      <c r="L221" s="46"/>
    </row>
    <row r="222" spans="1:12">
      <c r="A222" s="3" t="s">
        <v>12</v>
      </c>
      <c r="B222" s="46">
        <v>281</v>
      </c>
      <c r="C222" s="46">
        <v>285</v>
      </c>
      <c r="D222" s="46">
        <v>289</v>
      </c>
      <c r="E222" s="46">
        <v>293</v>
      </c>
      <c r="F222" s="46">
        <v>296</v>
      </c>
      <c r="G222" s="46">
        <v>300</v>
      </c>
      <c r="H222" s="46">
        <v>420</v>
      </c>
      <c r="I222" s="46">
        <v>540</v>
      </c>
      <c r="J222" s="46">
        <v>660</v>
      </c>
      <c r="K222" s="46">
        <v>780</v>
      </c>
      <c r="L222" s="46">
        <v>900</v>
      </c>
    </row>
    <row r="223" spans="1:12">
      <c r="A223" s="3" t="s">
        <v>13</v>
      </c>
      <c r="B223" s="46">
        <v>7912</v>
      </c>
      <c r="C223" s="46">
        <v>8842</v>
      </c>
      <c r="D223" s="46">
        <v>9765</v>
      </c>
      <c r="E223" s="46">
        <v>10811</v>
      </c>
      <c r="F223" s="46">
        <v>11910</v>
      </c>
      <c r="G223" s="46">
        <v>12900</v>
      </c>
      <c r="H223" s="46">
        <v>13920</v>
      </c>
      <c r="I223" s="46">
        <v>14940</v>
      </c>
      <c r="J223" s="46">
        <v>15960</v>
      </c>
      <c r="K223" s="46">
        <v>16980</v>
      </c>
      <c r="L223" s="46">
        <v>18000</v>
      </c>
    </row>
    <row r="224" spans="1:12">
      <c r="A224" s="3" t="s">
        <v>14</v>
      </c>
      <c r="B224" s="46"/>
      <c r="C224" s="46"/>
      <c r="D224" s="46"/>
      <c r="E224" s="46"/>
      <c r="F224" s="46"/>
      <c r="G224" s="46">
        <v>1900</v>
      </c>
      <c r="H224" s="46">
        <v>1900</v>
      </c>
      <c r="I224" s="46">
        <v>1900</v>
      </c>
      <c r="J224" s="46">
        <v>2500</v>
      </c>
      <c r="K224" s="46">
        <v>2500</v>
      </c>
      <c r="L224" s="46">
        <v>6200</v>
      </c>
    </row>
    <row r="225" spans="1:12">
      <c r="A225" s="3" t="s">
        <v>15</v>
      </c>
      <c r="B225" s="46">
        <v>5484</v>
      </c>
      <c r="C225" s="46">
        <v>5701</v>
      </c>
      <c r="D225" s="46">
        <v>5904</v>
      </c>
      <c r="E225" s="46">
        <v>6196</v>
      </c>
      <c r="F225" s="46">
        <v>6563</v>
      </c>
      <c r="G225" s="46">
        <v>6800</v>
      </c>
      <c r="H225" s="46">
        <v>6940</v>
      </c>
      <c r="I225" s="46">
        <v>7080</v>
      </c>
      <c r="J225" s="46">
        <v>7220</v>
      </c>
      <c r="K225" s="46">
        <v>7360</v>
      </c>
      <c r="L225" s="46">
        <v>7500</v>
      </c>
    </row>
    <row r="226" spans="1:12">
      <c r="A226" s="3" t="s">
        <v>20</v>
      </c>
      <c r="B226" s="46">
        <v>2500.6999999999998</v>
      </c>
      <c r="C226" s="46">
        <v>2660.7</v>
      </c>
      <c r="D226" s="46">
        <v>2660.7</v>
      </c>
      <c r="E226" s="46">
        <v>2743.7</v>
      </c>
      <c r="F226" s="46">
        <v>2743.7</v>
      </c>
      <c r="G226" s="46">
        <v>2743.7</v>
      </c>
      <c r="H226" s="46">
        <v>2743.7</v>
      </c>
      <c r="I226" s="46">
        <v>2743.7</v>
      </c>
      <c r="J226" s="46">
        <v>2743.7</v>
      </c>
      <c r="K226" s="46">
        <v>2743.7</v>
      </c>
      <c r="L226" s="46">
        <v>2743.7</v>
      </c>
    </row>
    <row r="227" spans="1:12">
      <c r="A227" s="3" t="s">
        <v>21</v>
      </c>
      <c r="B227" s="46">
        <v>290.7</v>
      </c>
      <c r="C227" s="46">
        <v>293</v>
      </c>
      <c r="D227" s="46">
        <v>295.3</v>
      </c>
      <c r="E227" s="46">
        <v>297.7</v>
      </c>
      <c r="F227" s="46">
        <v>300</v>
      </c>
      <c r="G227" s="46">
        <v>302.3</v>
      </c>
      <c r="H227" s="46">
        <v>428</v>
      </c>
      <c r="I227" s="46">
        <v>448</v>
      </c>
      <c r="J227" s="46">
        <v>468</v>
      </c>
      <c r="K227" s="46">
        <v>488</v>
      </c>
      <c r="L227" s="46">
        <v>508</v>
      </c>
    </row>
    <row r="228" spans="1:12">
      <c r="A228" s="3" t="s">
        <v>23</v>
      </c>
      <c r="B228" s="46"/>
      <c r="C228" s="46">
        <v>680</v>
      </c>
      <c r="D228" s="46">
        <v>680</v>
      </c>
      <c r="E228" s="46">
        <v>680</v>
      </c>
      <c r="F228" s="46">
        <v>680</v>
      </c>
      <c r="G228" s="46">
        <v>680</v>
      </c>
      <c r="H228" s="46">
        <v>680</v>
      </c>
      <c r="I228" s="46">
        <v>680</v>
      </c>
      <c r="J228" s="46">
        <v>680</v>
      </c>
      <c r="K228" s="46">
        <v>680</v>
      </c>
      <c r="L228" s="46">
        <v>1500</v>
      </c>
    </row>
    <row r="229" spans="1:12">
      <c r="A229" s="3" t="s">
        <v>24</v>
      </c>
      <c r="B229" s="46">
        <v>699</v>
      </c>
      <c r="C229" s="46">
        <v>699</v>
      </c>
      <c r="D229" s="46">
        <v>699</v>
      </c>
      <c r="E229" s="46">
        <v>699</v>
      </c>
      <c r="F229" s="46">
        <v>699</v>
      </c>
      <c r="G229" s="46">
        <v>699</v>
      </c>
      <c r="H229" s="46">
        <v>699</v>
      </c>
      <c r="I229" s="46">
        <v>699</v>
      </c>
      <c r="J229" s="46">
        <v>699</v>
      </c>
      <c r="K229" s="46">
        <v>699</v>
      </c>
      <c r="L229" s="46">
        <v>699</v>
      </c>
    </row>
    <row r="230" spans="1:12">
      <c r="A230" s="3" t="s">
        <v>25</v>
      </c>
      <c r="B230" s="46">
        <v>22</v>
      </c>
      <c r="C230" s="46">
        <v>22</v>
      </c>
      <c r="D230" s="46">
        <v>22</v>
      </c>
      <c r="E230" s="46">
        <v>22</v>
      </c>
      <c r="F230" s="46">
        <v>22</v>
      </c>
      <c r="G230" s="46">
        <v>22</v>
      </c>
      <c r="H230" s="46">
        <v>22</v>
      </c>
      <c r="I230" s="46">
        <v>22</v>
      </c>
      <c r="J230" s="46">
        <v>22</v>
      </c>
      <c r="K230" s="46">
        <v>22</v>
      </c>
      <c r="L230" s="46">
        <v>22</v>
      </c>
    </row>
    <row r="231" spans="1:12">
      <c r="A231" s="3" t="s">
        <v>565</v>
      </c>
      <c r="B231" s="46"/>
      <c r="C231" s="46"/>
      <c r="D231" s="46"/>
      <c r="E231" s="46"/>
      <c r="F231" s="46"/>
      <c r="G231" s="46">
        <v>300</v>
      </c>
      <c r="H231" s="46">
        <v>500</v>
      </c>
      <c r="I231" s="46">
        <v>700</v>
      </c>
      <c r="J231" s="46">
        <v>900</v>
      </c>
      <c r="K231" s="46">
        <v>1100</v>
      </c>
      <c r="L231" s="46">
        <v>1300</v>
      </c>
    </row>
    <row r="232" spans="1:12">
      <c r="A232" s="2" t="s">
        <v>52</v>
      </c>
      <c r="B232" s="46">
        <v>1023</v>
      </c>
      <c r="C232" s="46">
        <v>1197</v>
      </c>
      <c r="D232" s="46">
        <v>1478</v>
      </c>
      <c r="E232" s="46">
        <v>1729</v>
      </c>
      <c r="F232" s="46">
        <v>1912</v>
      </c>
      <c r="G232" s="46">
        <v>2145</v>
      </c>
      <c r="H232" s="46">
        <v>2245</v>
      </c>
      <c r="I232" s="46">
        <v>1937</v>
      </c>
      <c r="J232" s="46">
        <v>2100</v>
      </c>
      <c r="K232" s="46">
        <v>2200</v>
      </c>
      <c r="L232" s="46">
        <v>2300</v>
      </c>
    </row>
    <row r="233" spans="1:12">
      <c r="A233" s="3" t="s">
        <v>5</v>
      </c>
      <c r="B233" s="46"/>
      <c r="C233" s="46"/>
      <c r="D233" s="46">
        <v>100</v>
      </c>
      <c r="E233" s="46">
        <v>150</v>
      </c>
      <c r="F233" s="46">
        <v>200</v>
      </c>
      <c r="G233" s="46">
        <v>300</v>
      </c>
      <c r="H233" s="46">
        <v>320</v>
      </c>
      <c r="I233" s="46">
        <v>340</v>
      </c>
      <c r="J233" s="46">
        <v>360</v>
      </c>
      <c r="K233" s="46">
        <v>380</v>
      </c>
      <c r="L233" s="46">
        <v>400</v>
      </c>
    </row>
    <row r="234" spans="1:12">
      <c r="A234" s="3" t="s">
        <v>10</v>
      </c>
      <c r="B234" s="46">
        <v>408</v>
      </c>
      <c r="C234" s="46">
        <v>408</v>
      </c>
      <c r="D234" s="46">
        <v>408</v>
      </c>
      <c r="E234" s="46">
        <v>408</v>
      </c>
      <c r="F234" s="46">
        <v>408</v>
      </c>
      <c r="G234" s="46">
        <v>408</v>
      </c>
      <c r="H234" s="46">
        <v>408</v>
      </c>
      <c r="I234" s="46"/>
      <c r="J234" s="46"/>
      <c r="K234" s="46"/>
      <c r="L234" s="46"/>
    </row>
    <row r="235" spans="1:12">
      <c r="A235" s="3" t="s">
        <v>13</v>
      </c>
      <c r="B235" s="46">
        <v>159</v>
      </c>
      <c r="C235" s="46">
        <v>250</v>
      </c>
      <c r="D235" s="46">
        <v>349</v>
      </c>
      <c r="E235" s="46">
        <v>400</v>
      </c>
      <c r="F235" s="46">
        <v>450</v>
      </c>
      <c r="G235" s="46">
        <v>500</v>
      </c>
      <c r="H235" s="46">
        <v>540</v>
      </c>
      <c r="I235" s="46">
        <v>580</v>
      </c>
      <c r="J235" s="46">
        <v>620</v>
      </c>
      <c r="K235" s="46">
        <v>660</v>
      </c>
      <c r="L235" s="46">
        <v>700</v>
      </c>
    </row>
    <row r="236" spans="1:12">
      <c r="A236" s="3" t="s">
        <v>48</v>
      </c>
      <c r="B236" s="46">
        <v>70</v>
      </c>
      <c r="C236" s="46">
        <v>70</v>
      </c>
      <c r="D236" s="46">
        <v>70</v>
      </c>
      <c r="E236" s="46">
        <v>137</v>
      </c>
      <c r="F236" s="46">
        <v>137</v>
      </c>
      <c r="G236" s="46">
        <v>137</v>
      </c>
      <c r="H236" s="46">
        <v>137</v>
      </c>
      <c r="I236" s="46">
        <v>137</v>
      </c>
      <c r="J236" s="46">
        <v>200</v>
      </c>
      <c r="K236" s="46">
        <v>200</v>
      </c>
      <c r="L236" s="46">
        <v>200</v>
      </c>
    </row>
    <row r="237" spans="1:12">
      <c r="A237" s="3" t="s">
        <v>15</v>
      </c>
      <c r="B237" s="46">
        <v>386</v>
      </c>
      <c r="C237" s="46">
        <v>469</v>
      </c>
      <c r="D237" s="46">
        <v>551</v>
      </c>
      <c r="E237" s="46">
        <v>634</v>
      </c>
      <c r="F237" s="46">
        <v>717</v>
      </c>
      <c r="G237" s="46">
        <v>800</v>
      </c>
      <c r="H237" s="46">
        <v>840</v>
      </c>
      <c r="I237" s="46">
        <v>880</v>
      </c>
      <c r="J237" s="46">
        <v>920</v>
      </c>
      <c r="K237" s="46">
        <v>960</v>
      </c>
      <c r="L237" s="46">
        <v>1000</v>
      </c>
    </row>
    <row r="238" spans="1:12">
      <c r="A238" s="2" t="s">
        <v>53</v>
      </c>
      <c r="B238" s="46">
        <v>7868.5</v>
      </c>
      <c r="C238" s="46">
        <v>8113.5</v>
      </c>
      <c r="D238" s="46">
        <v>9044.5</v>
      </c>
      <c r="E238" s="46">
        <v>9184.5</v>
      </c>
      <c r="F238" s="46">
        <v>9478.5</v>
      </c>
      <c r="G238" s="46">
        <v>10688.5</v>
      </c>
      <c r="H238" s="46">
        <v>9171.5</v>
      </c>
      <c r="I238" s="46">
        <v>9171.5</v>
      </c>
      <c r="J238" s="46">
        <v>9171.5</v>
      </c>
      <c r="K238" s="46">
        <v>10278.5</v>
      </c>
      <c r="L238" s="46">
        <v>10278.5</v>
      </c>
    </row>
    <row r="239" spans="1:12">
      <c r="A239" s="3" t="s">
        <v>5</v>
      </c>
      <c r="B239" s="46">
        <v>10</v>
      </c>
      <c r="C239" s="46">
        <v>66</v>
      </c>
      <c r="D239" s="46">
        <v>66</v>
      </c>
      <c r="E239" s="46">
        <v>66</v>
      </c>
      <c r="F239" s="46">
        <v>66</v>
      </c>
      <c r="G239" s="46">
        <v>66</v>
      </c>
      <c r="H239" s="46">
        <v>66</v>
      </c>
      <c r="I239" s="46">
        <v>66</v>
      </c>
      <c r="J239" s="46">
        <v>66</v>
      </c>
      <c r="K239" s="46">
        <v>66</v>
      </c>
      <c r="L239" s="46">
        <v>66</v>
      </c>
    </row>
    <row r="240" spans="1:12">
      <c r="A240" s="3" t="s">
        <v>6</v>
      </c>
      <c r="B240" s="46">
        <v>87</v>
      </c>
      <c r="C240" s="46">
        <v>87</v>
      </c>
      <c r="D240" s="46">
        <v>87</v>
      </c>
      <c r="E240" s="46">
        <v>87</v>
      </c>
      <c r="F240" s="46">
        <v>87</v>
      </c>
      <c r="G240" s="46">
        <v>87</v>
      </c>
      <c r="H240" s="46">
        <v>87</v>
      </c>
      <c r="I240" s="46">
        <v>87</v>
      </c>
      <c r="J240" s="46">
        <v>87</v>
      </c>
      <c r="K240" s="46">
        <v>87</v>
      </c>
      <c r="L240" s="46">
        <v>87</v>
      </c>
    </row>
    <row r="241" spans="1:12">
      <c r="A241" s="3" t="s">
        <v>7</v>
      </c>
      <c r="B241" s="46">
        <v>1474</v>
      </c>
      <c r="C241" s="46">
        <v>1474</v>
      </c>
      <c r="D241" s="46">
        <v>1474</v>
      </c>
      <c r="E241" s="46">
        <v>1474</v>
      </c>
      <c r="F241" s="46">
        <v>1474</v>
      </c>
      <c r="G241" s="46">
        <v>1474</v>
      </c>
      <c r="H241" s="46">
        <v>700</v>
      </c>
      <c r="I241" s="46">
        <v>700</v>
      </c>
      <c r="J241" s="46">
        <v>700</v>
      </c>
      <c r="K241" s="46">
        <v>700</v>
      </c>
      <c r="L241" s="46">
        <v>700</v>
      </c>
    </row>
    <row r="242" spans="1:12">
      <c r="A242" s="3" t="s">
        <v>8</v>
      </c>
      <c r="B242" s="46">
        <v>290</v>
      </c>
      <c r="C242" s="46">
        <v>290</v>
      </c>
      <c r="D242" s="46">
        <v>290</v>
      </c>
      <c r="E242" s="46">
        <v>290</v>
      </c>
      <c r="F242" s="46">
        <v>290</v>
      </c>
      <c r="G242" s="46">
        <v>290</v>
      </c>
      <c r="H242" s="46">
        <v>290</v>
      </c>
      <c r="I242" s="46">
        <v>290</v>
      </c>
      <c r="J242" s="46">
        <v>290</v>
      </c>
      <c r="K242" s="46">
        <v>290</v>
      </c>
      <c r="L242" s="46">
        <v>290</v>
      </c>
    </row>
    <row r="243" spans="1:12">
      <c r="A243" s="3" t="s">
        <v>10</v>
      </c>
      <c r="B243" s="46">
        <v>303</v>
      </c>
      <c r="C243" s="46">
        <v>303</v>
      </c>
      <c r="D243" s="46">
        <v>303</v>
      </c>
      <c r="E243" s="46">
        <v>303</v>
      </c>
      <c r="F243" s="46">
        <v>303</v>
      </c>
      <c r="G243" s="46">
        <v>303</v>
      </c>
      <c r="H243" s="46"/>
      <c r="I243" s="46"/>
      <c r="J243" s="46"/>
      <c r="K243" s="46"/>
      <c r="L243" s="46"/>
    </row>
    <row r="244" spans="1:12">
      <c r="A244" s="3" t="s">
        <v>11</v>
      </c>
      <c r="B244" s="46">
        <v>200</v>
      </c>
      <c r="C244" s="46">
        <v>200</v>
      </c>
      <c r="D244" s="46">
        <v>200</v>
      </c>
      <c r="E244" s="46">
        <v>200</v>
      </c>
      <c r="F244" s="46">
        <v>200</v>
      </c>
      <c r="G244" s="46">
        <v>200</v>
      </c>
      <c r="H244" s="46"/>
      <c r="I244" s="46"/>
      <c r="J244" s="46"/>
      <c r="K244" s="46"/>
      <c r="L244" s="46"/>
    </row>
    <row r="245" spans="1:12">
      <c r="A245" s="3" t="s">
        <v>12</v>
      </c>
      <c r="B245" s="46">
        <v>394</v>
      </c>
      <c r="C245" s="46">
        <v>454</v>
      </c>
      <c r="D245" s="46">
        <v>494</v>
      </c>
      <c r="E245" s="46">
        <v>534</v>
      </c>
      <c r="F245" s="46">
        <v>574</v>
      </c>
      <c r="G245" s="46">
        <v>614</v>
      </c>
      <c r="H245" s="46">
        <v>614</v>
      </c>
      <c r="I245" s="46">
        <v>614</v>
      </c>
      <c r="J245" s="46">
        <v>614</v>
      </c>
      <c r="K245" s="46">
        <v>614</v>
      </c>
      <c r="L245" s="46">
        <v>614</v>
      </c>
    </row>
    <row r="246" spans="1:12">
      <c r="A246" s="3" t="s">
        <v>13</v>
      </c>
      <c r="B246" s="46">
        <v>793</v>
      </c>
      <c r="C246" s="46">
        <v>830</v>
      </c>
      <c r="D246" s="46">
        <v>1393</v>
      </c>
      <c r="E246" s="46">
        <v>1413</v>
      </c>
      <c r="F246" s="46">
        <v>1563</v>
      </c>
      <c r="G246" s="46">
        <v>1773</v>
      </c>
      <c r="H246" s="46">
        <v>1533</v>
      </c>
      <c r="I246" s="46">
        <v>1533</v>
      </c>
      <c r="J246" s="46">
        <v>1533</v>
      </c>
      <c r="K246" s="46">
        <v>1795</v>
      </c>
      <c r="L246" s="46">
        <v>1795</v>
      </c>
    </row>
    <row r="247" spans="1:12">
      <c r="A247" s="3" t="s">
        <v>48</v>
      </c>
      <c r="B247" s="46">
        <v>100</v>
      </c>
      <c r="C247" s="46">
        <v>120</v>
      </c>
      <c r="D247" s="46">
        <v>140</v>
      </c>
      <c r="E247" s="46">
        <v>160</v>
      </c>
      <c r="F247" s="46">
        <v>180</v>
      </c>
      <c r="G247" s="46">
        <v>400</v>
      </c>
      <c r="H247" s="46">
        <v>400</v>
      </c>
      <c r="I247" s="46">
        <v>400</v>
      </c>
      <c r="J247" s="46">
        <v>400</v>
      </c>
      <c r="K247" s="46">
        <v>400</v>
      </c>
      <c r="L247" s="46">
        <v>400</v>
      </c>
    </row>
    <row r="248" spans="1:12">
      <c r="A248" s="3" t="s">
        <v>14</v>
      </c>
      <c r="B248" s="46"/>
      <c r="C248" s="46"/>
      <c r="D248" s="46"/>
      <c r="E248" s="46"/>
      <c r="F248" s="46"/>
      <c r="G248" s="46">
        <v>510</v>
      </c>
      <c r="H248" s="46">
        <v>510</v>
      </c>
      <c r="I248" s="46">
        <v>510</v>
      </c>
      <c r="J248" s="46">
        <v>510</v>
      </c>
      <c r="K248" s="46">
        <v>510</v>
      </c>
      <c r="L248" s="46">
        <v>510</v>
      </c>
    </row>
    <row r="249" spans="1:12">
      <c r="A249" s="3" t="s">
        <v>15</v>
      </c>
      <c r="B249" s="46">
        <v>2140</v>
      </c>
      <c r="C249" s="46">
        <v>2212</v>
      </c>
      <c r="D249" s="46">
        <v>2520</v>
      </c>
      <c r="E249" s="46">
        <v>2580</v>
      </c>
      <c r="F249" s="46">
        <v>2664</v>
      </c>
      <c r="G249" s="46">
        <v>2824</v>
      </c>
      <c r="H249" s="46">
        <v>2824</v>
      </c>
      <c r="I249" s="46">
        <v>2824</v>
      </c>
      <c r="J249" s="46">
        <v>2824</v>
      </c>
      <c r="K249" s="46">
        <v>3133</v>
      </c>
      <c r="L249" s="46">
        <v>3133</v>
      </c>
    </row>
    <row r="250" spans="1:12">
      <c r="A250" s="3" t="s">
        <v>20</v>
      </c>
      <c r="B250" s="46">
        <v>1412.1</v>
      </c>
      <c r="C250" s="46">
        <v>1412.1</v>
      </c>
      <c r="D250" s="46">
        <v>1412.1</v>
      </c>
      <c r="E250" s="46">
        <v>1412.1</v>
      </c>
      <c r="F250" s="46">
        <v>1412.1</v>
      </c>
      <c r="G250" s="46">
        <v>1412.1</v>
      </c>
      <c r="H250" s="46">
        <v>1412.1</v>
      </c>
      <c r="I250" s="46">
        <v>1412.1</v>
      </c>
      <c r="J250" s="46">
        <v>1412.1</v>
      </c>
      <c r="K250" s="46">
        <v>1948.1</v>
      </c>
      <c r="L250" s="46">
        <v>1948.1</v>
      </c>
    </row>
    <row r="251" spans="1:12">
      <c r="A251" s="3" t="s">
        <v>21</v>
      </c>
      <c r="B251" s="46">
        <v>63.1</v>
      </c>
      <c r="C251" s="46">
        <v>63.1</v>
      </c>
      <c r="D251" s="46">
        <v>63.1</v>
      </c>
      <c r="E251" s="46">
        <v>63.1</v>
      </c>
      <c r="F251" s="46">
        <v>63.1</v>
      </c>
      <c r="G251" s="46">
        <v>63.1</v>
      </c>
      <c r="H251" s="46">
        <v>63.1</v>
      </c>
      <c r="I251" s="46">
        <v>63.1</v>
      </c>
      <c r="J251" s="46">
        <v>63.1</v>
      </c>
      <c r="K251" s="46">
        <v>63.1</v>
      </c>
      <c r="L251" s="46">
        <v>63.1</v>
      </c>
    </row>
    <row r="252" spans="1:12">
      <c r="A252" s="3" t="s">
        <v>24</v>
      </c>
      <c r="B252" s="46">
        <v>281.39999999999998</v>
      </c>
      <c r="C252" s="46">
        <v>281.39999999999998</v>
      </c>
      <c r="D252" s="46">
        <v>281.39999999999998</v>
      </c>
      <c r="E252" s="46">
        <v>281.39999999999998</v>
      </c>
      <c r="F252" s="46">
        <v>281.39999999999998</v>
      </c>
      <c r="G252" s="46">
        <v>281.39999999999998</v>
      </c>
      <c r="H252" s="46">
        <v>281.39999999999998</v>
      </c>
      <c r="I252" s="46">
        <v>281.39999999999998</v>
      </c>
      <c r="J252" s="46">
        <v>281.39999999999998</v>
      </c>
      <c r="K252" s="46">
        <v>281.39999999999998</v>
      </c>
      <c r="L252" s="46">
        <v>281.39999999999998</v>
      </c>
    </row>
    <row r="253" spans="1:12">
      <c r="A253" s="3" t="s">
        <v>25</v>
      </c>
      <c r="B253" s="46">
        <v>320.89999999999998</v>
      </c>
      <c r="C253" s="46">
        <v>320.89999999999998</v>
      </c>
      <c r="D253" s="46">
        <v>320.89999999999998</v>
      </c>
      <c r="E253" s="46">
        <v>320.89999999999998</v>
      </c>
      <c r="F253" s="46">
        <v>320.89999999999998</v>
      </c>
      <c r="G253" s="46">
        <v>320.89999999999998</v>
      </c>
      <c r="H253" s="46">
        <v>320.89999999999998</v>
      </c>
      <c r="I253" s="46">
        <v>320.89999999999998</v>
      </c>
      <c r="J253" s="46">
        <v>320.89999999999998</v>
      </c>
      <c r="K253" s="46">
        <v>320.89999999999998</v>
      </c>
      <c r="L253" s="46">
        <v>320.89999999999998</v>
      </c>
    </row>
    <row r="254" spans="1:12">
      <c r="A254" s="3" t="s">
        <v>565</v>
      </c>
      <c r="B254" s="46"/>
      <c r="C254" s="46"/>
      <c r="D254" s="46"/>
      <c r="E254" s="46"/>
      <c r="F254" s="46"/>
      <c r="G254" s="46">
        <v>70</v>
      </c>
      <c r="H254" s="46">
        <v>70</v>
      </c>
      <c r="I254" s="46">
        <v>70</v>
      </c>
      <c r="J254" s="46">
        <v>70</v>
      </c>
      <c r="K254" s="46">
        <v>70</v>
      </c>
      <c r="L254" s="46">
        <v>70</v>
      </c>
    </row>
    <row r="255" spans="1:12">
      <c r="A255" s="2" t="s">
        <v>54</v>
      </c>
      <c r="B255" s="46">
        <v>15371</v>
      </c>
      <c r="C255" s="46">
        <v>16461</v>
      </c>
      <c r="D255" s="46">
        <v>17066</v>
      </c>
      <c r="E255" s="46">
        <v>19550</v>
      </c>
      <c r="F255" s="46">
        <v>21544</v>
      </c>
      <c r="G255" s="46">
        <v>24361</v>
      </c>
      <c r="H255" s="46">
        <v>26085</v>
      </c>
      <c r="I255" s="46">
        <v>26493</v>
      </c>
      <c r="J255" s="46">
        <v>27063</v>
      </c>
      <c r="K255" s="46">
        <v>27148</v>
      </c>
      <c r="L255" s="46">
        <v>27548</v>
      </c>
    </row>
    <row r="256" spans="1:12">
      <c r="A256" s="3" t="s">
        <v>5</v>
      </c>
      <c r="B256" s="46">
        <v>40</v>
      </c>
      <c r="C256" s="46">
        <v>303</v>
      </c>
      <c r="D256" s="46">
        <v>326</v>
      </c>
      <c r="E256" s="46">
        <v>439</v>
      </c>
      <c r="F256" s="46">
        <v>490</v>
      </c>
      <c r="G256" s="46">
        <v>510</v>
      </c>
      <c r="H256" s="46">
        <v>530</v>
      </c>
      <c r="I256" s="46">
        <v>550</v>
      </c>
      <c r="J256" s="46">
        <v>570</v>
      </c>
      <c r="K256" s="46">
        <v>590</v>
      </c>
      <c r="L256" s="46">
        <v>590</v>
      </c>
    </row>
    <row r="257" spans="1:12">
      <c r="A257" s="3" t="s">
        <v>7</v>
      </c>
      <c r="B257" s="46">
        <v>2235</v>
      </c>
      <c r="C257" s="46">
        <v>2285</v>
      </c>
      <c r="D257" s="46">
        <v>2285</v>
      </c>
      <c r="E257" s="46">
        <v>3434</v>
      </c>
      <c r="F257" s="46">
        <v>3358</v>
      </c>
      <c r="G257" s="46">
        <v>3697</v>
      </c>
      <c r="H257" s="46">
        <v>3697</v>
      </c>
      <c r="I257" s="46">
        <v>3536</v>
      </c>
      <c r="J257" s="46">
        <v>3536</v>
      </c>
      <c r="K257" s="46">
        <v>3536</v>
      </c>
      <c r="L257" s="46">
        <v>3461</v>
      </c>
    </row>
    <row r="258" spans="1:12">
      <c r="A258" s="3" t="s">
        <v>8</v>
      </c>
      <c r="B258" s="46">
        <v>273</v>
      </c>
      <c r="C258" s="46">
        <v>273</v>
      </c>
      <c r="D258" s="46">
        <v>273</v>
      </c>
      <c r="E258" s="46">
        <v>202</v>
      </c>
      <c r="F258" s="46">
        <v>202</v>
      </c>
      <c r="G258" s="46">
        <v>202</v>
      </c>
      <c r="H258" s="46">
        <v>175</v>
      </c>
      <c r="I258" s="46">
        <v>175</v>
      </c>
      <c r="J258" s="46">
        <v>175</v>
      </c>
      <c r="K258" s="46">
        <v>175</v>
      </c>
      <c r="L258" s="46">
        <v>100</v>
      </c>
    </row>
    <row r="259" spans="1:12">
      <c r="A259" s="3" t="s">
        <v>27</v>
      </c>
      <c r="B259" s="46">
        <v>699</v>
      </c>
      <c r="C259" s="46">
        <v>612</v>
      </c>
      <c r="D259" s="46">
        <v>612</v>
      </c>
      <c r="E259" s="46"/>
      <c r="F259" s="46"/>
      <c r="G259" s="46"/>
      <c r="H259" s="46"/>
      <c r="I259" s="46"/>
      <c r="J259" s="46"/>
      <c r="K259" s="46"/>
      <c r="L259" s="46"/>
    </row>
    <row r="260" spans="1:12">
      <c r="A260" s="3" t="s">
        <v>9</v>
      </c>
      <c r="B260" s="46">
        <v>1917</v>
      </c>
      <c r="C260" s="46">
        <v>1917</v>
      </c>
      <c r="D260" s="46">
        <v>1917</v>
      </c>
      <c r="E260" s="46">
        <v>1917</v>
      </c>
      <c r="F260" s="46">
        <v>1917</v>
      </c>
      <c r="G260" s="46">
        <v>3097</v>
      </c>
      <c r="H260" s="46">
        <v>4277</v>
      </c>
      <c r="I260" s="46">
        <v>4277</v>
      </c>
      <c r="J260" s="46">
        <v>4277</v>
      </c>
      <c r="K260" s="46">
        <v>4277</v>
      </c>
      <c r="L260" s="46">
        <v>4277</v>
      </c>
    </row>
    <row r="261" spans="1:12">
      <c r="A261" s="3" t="s">
        <v>10</v>
      </c>
      <c r="B261" s="46">
        <v>495</v>
      </c>
      <c r="C261" s="46">
        <v>495</v>
      </c>
      <c r="D261" s="46">
        <v>495</v>
      </c>
      <c r="E261" s="46">
        <v>495</v>
      </c>
      <c r="F261" s="46">
        <v>495</v>
      </c>
      <c r="G261" s="46">
        <v>495</v>
      </c>
      <c r="H261" s="46">
        <v>495</v>
      </c>
      <c r="I261" s="46">
        <v>495</v>
      </c>
      <c r="J261" s="46">
        <v>495</v>
      </c>
      <c r="K261" s="46">
        <v>10</v>
      </c>
      <c r="L261" s="46">
        <v>10</v>
      </c>
    </row>
    <row r="262" spans="1:12">
      <c r="A262" s="3" t="s">
        <v>11</v>
      </c>
      <c r="B262" s="46">
        <v>960</v>
      </c>
      <c r="C262" s="46">
        <v>999</v>
      </c>
      <c r="D262" s="46">
        <v>1046</v>
      </c>
      <c r="E262" s="46">
        <v>1086</v>
      </c>
      <c r="F262" s="46">
        <v>1087</v>
      </c>
      <c r="G262" s="46">
        <v>1087</v>
      </c>
      <c r="H262" s="46">
        <v>1087</v>
      </c>
      <c r="I262" s="46">
        <v>1087</v>
      </c>
      <c r="J262" s="46">
        <v>1087</v>
      </c>
      <c r="K262" s="46">
        <v>1087</v>
      </c>
      <c r="L262" s="46">
        <v>1087</v>
      </c>
    </row>
    <row r="263" spans="1:12">
      <c r="A263" s="3" t="s">
        <v>12</v>
      </c>
      <c r="B263" s="46">
        <v>120</v>
      </c>
      <c r="C263" s="46">
        <v>126</v>
      </c>
      <c r="D263" s="46">
        <v>131</v>
      </c>
      <c r="E263" s="46">
        <v>131</v>
      </c>
      <c r="F263" s="46">
        <v>131</v>
      </c>
      <c r="G263" s="46">
        <v>165</v>
      </c>
      <c r="H263" s="46">
        <v>178</v>
      </c>
      <c r="I263" s="46">
        <v>190</v>
      </c>
      <c r="J263" s="46">
        <v>203</v>
      </c>
      <c r="K263" s="46">
        <v>215</v>
      </c>
      <c r="L263" s="46">
        <v>228</v>
      </c>
    </row>
    <row r="264" spans="1:12">
      <c r="A264" s="3" t="s">
        <v>13</v>
      </c>
      <c r="B264" s="46">
        <v>8235</v>
      </c>
      <c r="C264" s="46">
        <v>9034</v>
      </c>
      <c r="D264" s="46">
        <v>9544</v>
      </c>
      <c r="E264" s="46">
        <v>11349</v>
      </c>
      <c r="F264" s="46">
        <v>13307</v>
      </c>
      <c r="G264" s="46">
        <v>13725</v>
      </c>
      <c r="H264" s="46">
        <v>14144</v>
      </c>
      <c r="I264" s="46">
        <v>14562</v>
      </c>
      <c r="J264" s="46">
        <v>14980</v>
      </c>
      <c r="K264" s="46">
        <v>15399</v>
      </c>
      <c r="L264" s="46">
        <v>15817</v>
      </c>
    </row>
    <row r="265" spans="1:12">
      <c r="A265" s="3" t="s">
        <v>15</v>
      </c>
      <c r="B265" s="46">
        <v>334</v>
      </c>
      <c r="C265" s="46">
        <v>334</v>
      </c>
      <c r="D265" s="46">
        <v>334</v>
      </c>
      <c r="E265" s="46">
        <v>334</v>
      </c>
      <c r="F265" s="46">
        <v>334</v>
      </c>
      <c r="G265" s="46">
        <v>1080</v>
      </c>
      <c r="H265" s="46">
        <v>1199</v>
      </c>
      <c r="I265" s="46">
        <v>1318</v>
      </c>
      <c r="J265" s="46">
        <v>1437</v>
      </c>
      <c r="K265" s="46">
        <v>1556</v>
      </c>
      <c r="L265" s="46">
        <v>1675</v>
      </c>
    </row>
    <row r="266" spans="1:12">
      <c r="A266" s="3" t="s">
        <v>21</v>
      </c>
      <c r="B266" s="46">
        <v>63</v>
      </c>
      <c r="C266" s="46">
        <v>63</v>
      </c>
      <c r="D266" s="46">
        <v>63</v>
      </c>
      <c r="E266" s="46">
        <v>63</v>
      </c>
      <c r="F266" s="46">
        <v>63</v>
      </c>
      <c r="G266" s="46">
        <v>63</v>
      </c>
      <c r="H266" s="46">
        <v>63</v>
      </c>
      <c r="I266" s="46">
        <v>63</v>
      </c>
      <c r="J266" s="46">
        <v>63</v>
      </c>
      <c r="K266" s="46">
        <v>63</v>
      </c>
      <c r="L266" s="46">
        <v>63</v>
      </c>
    </row>
    <row r="267" spans="1:12">
      <c r="A267" s="3" t="s">
        <v>565</v>
      </c>
      <c r="B267" s="46"/>
      <c r="C267" s="46">
        <v>20</v>
      </c>
      <c r="D267" s="46">
        <v>40</v>
      </c>
      <c r="E267" s="46">
        <v>100</v>
      </c>
      <c r="F267" s="46">
        <v>160</v>
      </c>
      <c r="G267" s="46">
        <v>240</v>
      </c>
      <c r="H267" s="46">
        <v>240</v>
      </c>
      <c r="I267" s="46">
        <v>240</v>
      </c>
      <c r="J267" s="46">
        <v>240</v>
      </c>
      <c r="K267" s="46">
        <v>240</v>
      </c>
      <c r="L267" s="46">
        <v>240</v>
      </c>
    </row>
    <row r="268" spans="1:12">
      <c r="A268" s="2" t="s">
        <v>55</v>
      </c>
      <c r="B268" s="46">
        <v>13715</v>
      </c>
      <c r="C268" s="46">
        <v>15167</v>
      </c>
      <c r="D268" s="46">
        <v>16459</v>
      </c>
      <c r="E268" s="46">
        <v>18347</v>
      </c>
      <c r="F268" s="46">
        <v>21213</v>
      </c>
      <c r="G268" s="46">
        <v>23051</v>
      </c>
      <c r="H268" s="46">
        <v>25619</v>
      </c>
      <c r="I268" s="46">
        <v>28305</v>
      </c>
      <c r="J268" s="46">
        <v>28305</v>
      </c>
      <c r="K268" s="46">
        <v>28305</v>
      </c>
      <c r="L268" s="46">
        <v>30865</v>
      </c>
    </row>
    <row r="269" spans="1:12">
      <c r="A269" s="3" t="s">
        <v>5</v>
      </c>
      <c r="B269" s="46">
        <v>368</v>
      </c>
      <c r="C269" s="46">
        <v>393</v>
      </c>
      <c r="D269" s="46">
        <v>550</v>
      </c>
      <c r="E269" s="46">
        <v>550</v>
      </c>
      <c r="F269" s="46">
        <v>550</v>
      </c>
      <c r="G269" s="46">
        <v>550</v>
      </c>
      <c r="H269" s="46">
        <v>550</v>
      </c>
      <c r="I269" s="46">
        <v>550</v>
      </c>
      <c r="J269" s="46">
        <v>550</v>
      </c>
      <c r="K269" s="46">
        <v>550</v>
      </c>
      <c r="L269" s="46">
        <v>550</v>
      </c>
    </row>
    <row r="270" spans="1:12">
      <c r="A270" s="3" t="s">
        <v>6</v>
      </c>
      <c r="B270" s="46">
        <v>182</v>
      </c>
      <c r="C270" s="46">
        <v>182</v>
      </c>
      <c r="D270" s="46">
        <v>182</v>
      </c>
      <c r="E270" s="46">
        <v>182</v>
      </c>
      <c r="F270" s="46">
        <v>182</v>
      </c>
      <c r="G270" s="46">
        <v>182</v>
      </c>
      <c r="H270" s="46">
        <v>182</v>
      </c>
      <c r="I270" s="46">
        <v>182</v>
      </c>
      <c r="J270" s="46">
        <v>182</v>
      </c>
      <c r="K270" s="46">
        <v>182</v>
      </c>
      <c r="L270" s="46">
        <v>182</v>
      </c>
    </row>
    <row r="271" spans="1:12">
      <c r="A271" s="3" t="s">
        <v>7</v>
      </c>
      <c r="B271" s="46">
        <v>4252</v>
      </c>
      <c r="C271" s="46">
        <v>4659</v>
      </c>
      <c r="D271" s="46">
        <v>4659</v>
      </c>
      <c r="E271" s="46">
        <v>5123</v>
      </c>
      <c r="F271" s="46">
        <v>5123</v>
      </c>
      <c r="G271" s="46">
        <v>5123</v>
      </c>
      <c r="H271" s="46">
        <v>5123</v>
      </c>
      <c r="I271" s="46">
        <v>5123</v>
      </c>
      <c r="J271" s="46">
        <v>5123</v>
      </c>
      <c r="K271" s="46">
        <v>5123</v>
      </c>
      <c r="L271" s="46">
        <v>5123</v>
      </c>
    </row>
    <row r="272" spans="1:12">
      <c r="A272" s="3" t="s">
        <v>8</v>
      </c>
      <c r="B272" s="46">
        <v>500</v>
      </c>
      <c r="C272" s="46">
        <v>500</v>
      </c>
      <c r="D272" s="46">
        <v>500</v>
      </c>
      <c r="E272" s="46">
        <v>500</v>
      </c>
      <c r="F272" s="46">
        <v>500</v>
      </c>
      <c r="G272" s="46"/>
      <c r="H272" s="46"/>
      <c r="I272" s="46"/>
      <c r="J272" s="46"/>
      <c r="K272" s="46"/>
      <c r="L272" s="46"/>
    </row>
    <row r="273" spans="1:12">
      <c r="A273" s="3" t="s">
        <v>27</v>
      </c>
      <c r="B273" s="46">
        <v>196</v>
      </c>
      <c r="C273" s="46">
        <v>196</v>
      </c>
      <c r="D273" s="46">
        <v>196</v>
      </c>
      <c r="E273" s="46">
        <v>196</v>
      </c>
      <c r="F273" s="46">
        <v>196</v>
      </c>
      <c r="G273" s="46">
        <v>196</v>
      </c>
      <c r="H273" s="46">
        <v>78</v>
      </c>
      <c r="I273" s="46">
        <v>78</v>
      </c>
      <c r="J273" s="46">
        <v>78</v>
      </c>
      <c r="K273" s="46">
        <v>78</v>
      </c>
      <c r="L273" s="46">
        <v>78</v>
      </c>
    </row>
    <row r="274" spans="1:12">
      <c r="A274" s="3" t="s">
        <v>10</v>
      </c>
      <c r="B274" s="46">
        <v>554</v>
      </c>
      <c r="C274" s="46">
        <v>438</v>
      </c>
      <c r="D274" s="46">
        <v>438</v>
      </c>
      <c r="E274" s="46">
        <v>438</v>
      </c>
      <c r="F274" s="46">
        <v>438</v>
      </c>
      <c r="G274" s="46">
        <v>188</v>
      </c>
      <c r="H274" s="46">
        <v>188</v>
      </c>
      <c r="I274" s="46">
        <v>188</v>
      </c>
      <c r="J274" s="46">
        <v>188</v>
      </c>
      <c r="K274" s="46">
        <v>188</v>
      </c>
      <c r="L274" s="46">
        <v>188</v>
      </c>
    </row>
    <row r="275" spans="1:12">
      <c r="A275" s="3" t="s">
        <v>11</v>
      </c>
      <c r="B275" s="46">
        <v>138</v>
      </c>
      <c r="C275" s="46">
        <v>138</v>
      </c>
      <c r="D275" s="46">
        <v>138</v>
      </c>
      <c r="E275" s="46">
        <v>138</v>
      </c>
      <c r="F275" s="46">
        <v>138</v>
      </c>
      <c r="G275" s="46">
        <v>138</v>
      </c>
      <c r="H275" s="46">
        <v>138</v>
      </c>
      <c r="I275" s="46">
        <v>138</v>
      </c>
      <c r="J275" s="46">
        <v>138</v>
      </c>
      <c r="K275" s="46">
        <v>138</v>
      </c>
      <c r="L275" s="46">
        <v>138</v>
      </c>
    </row>
    <row r="276" spans="1:12">
      <c r="A276" s="3" t="s">
        <v>12</v>
      </c>
      <c r="B276" s="46">
        <v>31</v>
      </c>
      <c r="C276" s="46">
        <v>31</v>
      </c>
      <c r="D276" s="46">
        <v>31</v>
      </c>
      <c r="E276" s="46">
        <v>31</v>
      </c>
      <c r="F276" s="46">
        <v>31</v>
      </c>
      <c r="G276" s="46">
        <v>31</v>
      </c>
      <c r="H276" s="46">
        <v>31</v>
      </c>
      <c r="I276" s="46">
        <v>31</v>
      </c>
      <c r="J276" s="46">
        <v>31</v>
      </c>
      <c r="K276" s="46">
        <v>31</v>
      </c>
      <c r="L276" s="46">
        <v>31</v>
      </c>
    </row>
    <row r="277" spans="1:12">
      <c r="A277" s="3" t="s">
        <v>13</v>
      </c>
      <c r="B277" s="46">
        <v>1852</v>
      </c>
      <c r="C277" s="46">
        <v>2343</v>
      </c>
      <c r="D277" s="46">
        <v>2833</v>
      </c>
      <c r="E277" s="46">
        <v>3257</v>
      </c>
      <c r="F277" s="46">
        <v>3683</v>
      </c>
      <c r="G277" s="46">
        <v>4136</v>
      </c>
      <c r="H277" s="46">
        <v>4687</v>
      </c>
      <c r="I277" s="46">
        <v>5238</v>
      </c>
      <c r="J277" s="46">
        <v>5238</v>
      </c>
      <c r="K277" s="46">
        <v>5238</v>
      </c>
      <c r="L277" s="46">
        <v>5798</v>
      </c>
    </row>
    <row r="278" spans="1:12">
      <c r="A278" s="3" t="s">
        <v>14</v>
      </c>
      <c r="B278" s="46">
        <v>25</v>
      </c>
      <c r="C278" s="46">
        <v>25</v>
      </c>
      <c r="D278" s="46">
        <v>25</v>
      </c>
      <c r="E278" s="46">
        <v>725</v>
      </c>
      <c r="F278" s="46">
        <v>2865</v>
      </c>
      <c r="G278" s="46">
        <v>5000</v>
      </c>
      <c r="H278" s="46">
        <v>7135</v>
      </c>
      <c r="I278" s="46">
        <v>9270</v>
      </c>
      <c r="J278" s="46">
        <v>9270</v>
      </c>
      <c r="K278" s="46">
        <v>9270</v>
      </c>
      <c r="L278" s="46">
        <v>9270</v>
      </c>
    </row>
    <row r="279" spans="1:12">
      <c r="A279" s="3" t="s">
        <v>15</v>
      </c>
      <c r="B279" s="46">
        <v>5110</v>
      </c>
      <c r="C279" s="46">
        <v>5755</v>
      </c>
      <c r="D279" s="46">
        <v>6400</v>
      </c>
      <c r="E279" s="46">
        <v>6700</v>
      </c>
      <c r="F279" s="46">
        <v>7000</v>
      </c>
      <c r="G279" s="46">
        <v>7000</v>
      </c>
      <c r="H279" s="46">
        <v>7000</v>
      </c>
      <c r="I279" s="46">
        <v>7000</v>
      </c>
      <c r="J279" s="46">
        <v>7000</v>
      </c>
      <c r="K279" s="46">
        <v>7000</v>
      </c>
      <c r="L279" s="46">
        <v>9000</v>
      </c>
    </row>
    <row r="280" spans="1:12">
      <c r="A280" s="3" t="s">
        <v>21</v>
      </c>
      <c r="B280" s="46">
        <v>215</v>
      </c>
      <c r="C280" s="46">
        <v>215</v>
      </c>
      <c r="D280" s="46">
        <v>215</v>
      </c>
      <c r="E280" s="46">
        <v>215</v>
      </c>
      <c r="F280" s="46">
        <v>215</v>
      </c>
      <c r="G280" s="46">
        <v>215</v>
      </c>
      <c r="H280" s="46">
        <v>215</v>
      </c>
      <c r="I280" s="46">
        <v>215</v>
      </c>
      <c r="J280" s="46">
        <v>215</v>
      </c>
      <c r="K280" s="46">
        <v>215</v>
      </c>
      <c r="L280" s="46">
        <v>215</v>
      </c>
    </row>
    <row r="281" spans="1:12">
      <c r="A281" s="3" t="s">
        <v>23</v>
      </c>
      <c r="B281" s="46">
        <v>292</v>
      </c>
      <c r="C281" s="46">
        <v>292</v>
      </c>
      <c r="D281" s="46">
        <v>292</v>
      </c>
      <c r="E281" s="46">
        <v>292</v>
      </c>
      <c r="F281" s="46">
        <v>292</v>
      </c>
      <c r="G281" s="46">
        <v>292</v>
      </c>
      <c r="H281" s="46">
        <v>292</v>
      </c>
      <c r="I281" s="46">
        <v>292</v>
      </c>
      <c r="J281" s="46">
        <v>292</v>
      </c>
      <c r="K281" s="46">
        <v>292</v>
      </c>
      <c r="L281" s="46">
        <v>292</v>
      </c>
    </row>
    <row r="282" spans="1:12">
      <c r="A282" s="2" t="s">
        <v>56</v>
      </c>
      <c r="B282" s="46">
        <v>6938.0999999999995</v>
      </c>
      <c r="C282" s="46">
        <v>7311.0999999999995</v>
      </c>
      <c r="D282" s="46">
        <v>7696.0999999999995</v>
      </c>
      <c r="E282" s="46">
        <v>8194.1</v>
      </c>
      <c r="F282" s="46">
        <v>8733.1</v>
      </c>
      <c r="G282" s="46">
        <v>9290.1</v>
      </c>
      <c r="H282" s="46">
        <v>9680.1</v>
      </c>
      <c r="I282" s="46">
        <v>10069.1</v>
      </c>
      <c r="J282" s="46">
        <v>10459.1</v>
      </c>
      <c r="K282" s="46">
        <v>10849.1</v>
      </c>
      <c r="L282" s="46">
        <v>11238.1</v>
      </c>
    </row>
    <row r="283" spans="1:12">
      <c r="A283" s="3" t="s">
        <v>5</v>
      </c>
      <c r="B283" s="46">
        <v>28</v>
      </c>
      <c r="C283" s="46">
        <v>38</v>
      </c>
      <c r="D283" s="46">
        <v>47</v>
      </c>
      <c r="E283" s="46">
        <v>156</v>
      </c>
      <c r="F283" s="46">
        <v>291</v>
      </c>
      <c r="G283" s="46">
        <v>415</v>
      </c>
      <c r="H283" s="46">
        <v>491</v>
      </c>
      <c r="I283" s="46">
        <v>566</v>
      </c>
      <c r="J283" s="46">
        <v>642</v>
      </c>
      <c r="K283" s="46">
        <v>717</v>
      </c>
      <c r="L283" s="46">
        <v>793</v>
      </c>
    </row>
    <row r="284" spans="1:12">
      <c r="A284" s="3" t="s">
        <v>6</v>
      </c>
      <c r="B284" s="46">
        <v>17</v>
      </c>
      <c r="C284" s="46">
        <v>21</v>
      </c>
      <c r="D284" s="46">
        <v>25</v>
      </c>
      <c r="E284" s="46">
        <v>28</v>
      </c>
      <c r="F284" s="46">
        <v>33</v>
      </c>
      <c r="G284" s="46">
        <v>37</v>
      </c>
      <c r="H284" s="46">
        <v>37</v>
      </c>
      <c r="I284" s="46">
        <v>37</v>
      </c>
      <c r="J284" s="46">
        <v>37</v>
      </c>
      <c r="K284" s="46">
        <v>37</v>
      </c>
      <c r="L284" s="46">
        <v>37</v>
      </c>
    </row>
    <row r="285" spans="1:12">
      <c r="A285" s="3" t="s">
        <v>7</v>
      </c>
      <c r="B285" s="46">
        <v>3498</v>
      </c>
      <c r="C285" s="46">
        <v>3498</v>
      </c>
      <c r="D285" s="46">
        <v>3498</v>
      </c>
      <c r="E285" s="46">
        <v>3498</v>
      </c>
      <c r="F285" s="46">
        <v>3498</v>
      </c>
      <c r="G285" s="46">
        <v>3498</v>
      </c>
      <c r="H285" s="46">
        <v>3498</v>
      </c>
      <c r="I285" s="46">
        <v>3498</v>
      </c>
      <c r="J285" s="46">
        <v>3498</v>
      </c>
      <c r="K285" s="46">
        <v>3498</v>
      </c>
      <c r="L285" s="46">
        <v>3498</v>
      </c>
    </row>
    <row r="286" spans="1:12">
      <c r="A286" s="3" t="s">
        <v>11</v>
      </c>
      <c r="B286" s="46">
        <v>47</v>
      </c>
      <c r="C286" s="46">
        <v>47</v>
      </c>
      <c r="D286" s="46">
        <v>47</v>
      </c>
      <c r="E286" s="46">
        <v>47</v>
      </c>
      <c r="F286" s="46">
        <v>47</v>
      </c>
      <c r="G286" s="46">
        <v>47</v>
      </c>
      <c r="H286" s="46">
        <v>47</v>
      </c>
      <c r="I286" s="46">
        <v>47</v>
      </c>
      <c r="J286" s="46">
        <v>47</v>
      </c>
      <c r="K286" s="46">
        <v>47</v>
      </c>
      <c r="L286" s="46">
        <v>47</v>
      </c>
    </row>
    <row r="287" spans="1:12">
      <c r="A287" s="3" t="s">
        <v>12</v>
      </c>
      <c r="B287" s="46">
        <v>171</v>
      </c>
      <c r="C287" s="46">
        <v>171</v>
      </c>
      <c r="D287" s="46">
        <v>171</v>
      </c>
      <c r="E287" s="46">
        <v>171</v>
      </c>
      <c r="F287" s="46">
        <v>171</v>
      </c>
      <c r="G287" s="46">
        <v>171</v>
      </c>
      <c r="H287" s="46">
        <v>171</v>
      </c>
      <c r="I287" s="46">
        <v>171</v>
      </c>
      <c r="J287" s="46">
        <v>171</v>
      </c>
      <c r="K287" s="46">
        <v>171</v>
      </c>
      <c r="L287" s="46">
        <v>171</v>
      </c>
    </row>
    <row r="288" spans="1:12">
      <c r="A288" s="3" t="s">
        <v>13</v>
      </c>
      <c r="B288" s="46">
        <v>966</v>
      </c>
      <c r="C288" s="46">
        <v>1138</v>
      </c>
      <c r="D288" s="46">
        <v>1312</v>
      </c>
      <c r="E288" s="46">
        <v>1488</v>
      </c>
      <c r="F288" s="46">
        <v>1665</v>
      </c>
      <c r="G288" s="46">
        <v>1840</v>
      </c>
      <c r="H288" s="46">
        <v>1995</v>
      </c>
      <c r="I288" s="46">
        <v>2150</v>
      </c>
      <c r="J288" s="46">
        <v>2305</v>
      </c>
      <c r="K288" s="46">
        <v>2460</v>
      </c>
      <c r="L288" s="46">
        <v>2615</v>
      </c>
    </row>
    <row r="289" spans="1:12">
      <c r="A289" s="3" t="s">
        <v>14</v>
      </c>
      <c r="B289" s="46"/>
      <c r="C289" s="46"/>
      <c r="D289" s="46"/>
      <c r="E289" s="46"/>
      <c r="F289" s="46"/>
      <c r="G289" s="46"/>
      <c r="H289" s="46">
        <v>70</v>
      </c>
      <c r="I289" s="46">
        <v>140</v>
      </c>
      <c r="J289" s="46">
        <v>210</v>
      </c>
      <c r="K289" s="46">
        <v>280</v>
      </c>
      <c r="L289" s="46">
        <v>350</v>
      </c>
    </row>
    <row r="290" spans="1:12">
      <c r="A290" s="3" t="s">
        <v>15</v>
      </c>
      <c r="B290" s="46">
        <v>1394</v>
      </c>
      <c r="C290" s="46">
        <v>1581</v>
      </c>
      <c r="D290" s="46">
        <v>1779</v>
      </c>
      <c r="E290" s="46">
        <v>1989</v>
      </c>
      <c r="F290" s="46">
        <v>2211</v>
      </c>
      <c r="G290" s="46">
        <v>2465</v>
      </c>
      <c r="H290" s="46">
        <v>2528</v>
      </c>
      <c r="I290" s="46">
        <v>2592</v>
      </c>
      <c r="J290" s="46">
        <v>2655</v>
      </c>
      <c r="K290" s="46">
        <v>2719</v>
      </c>
      <c r="L290" s="46">
        <v>2782</v>
      </c>
    </row>
    <row r="291" spans="1:12">
      <c r="A291" s="3" t="s">
        <v>20</v>
      </c>
      <c r="B291" s="46">
        <v>698.9</v>
      </c>
      <c r="C291" s="46">
        <v>698.9</v>
      </c>
      <c r="D291" s="46">
        <v>698.9</v>
      </c>
      <c r="E291" s="46">
        <v>698.9</v>
      </c>
      <c r="F291" s="46">
        <v>698.9</v>
      </c>
      <c r="G291" s="46">
        <v>698.9</v>
      </c>
      <c r="H291" s="46">
        <v>698.9</v>
      </c>
      <c r="I291" s="46">
        <v>698.9</v>
      </c>
      <c r="J291" s="46">
        <v>698.9</v>
      </c>
      <c r="K291" s="46">
        <v>698.9</v>
      </c>
      <c r="L291" s="46">
        <v>698.9</v>
      </c>
    </row>
    <row r="292" spans="1:12">
      <c r="A292" s="3" t="s">
        <v>21</v>
      </c>
      <c r="B292" s="46">
        <v>118.2</v>
      </c>
      <c r="C292" s="46">
        <v>118.2</v>
      </c>
      <c r="D292" s="46">
        <v>118.2</v>
      </c>
      <c r="E292" s="46">
        <v>118.2</v>
      </c>
      <c r="F292" s="46">
        <v>118.2</v>
      </c>
      <c r="G292" s="46">
        <v>118.2</v>
      </c>
      <c r="H292" s="46">
        <v>118.2</v>
      </c>
      <c r="I292" s="46">
        <v>118.2</v>
      </c>
      <c r="J292" s="46">
        <v>118.2</v>
      </c>
      <c r="K292" s="46">
        <v>118.2</v>
      </c>
      <c r="L292" s="46">
        <v>118.2</v>
      </c>
    </row>
    <row r="293" spans="1:12">
      <c r="A293" s="3" t="s">
        <v>565</v>
      </c>
      <c r="B293" s="46"/>
      <c r="C293" s="46"/>
      <c r="D293" s="46"/>
      <c r="E293" s="46"/>
      <c r="F293" s="46"/>
      <c r="G293" s="46"/>
      <c r="H293" s="46">
        <v>26</v>
      </c>
      <c r="I293" s="46">
        <v>51</v>
      </c>
      <c r="J293" s="46">
        <v>77</v>
      </c>
      <c r="K293" s="46">
        <v>103</v>
      </c>
      <c r="L293" s="46">
        <v>128</v>
      </c>
    </row>
    <row r="294" spans="1:12">
      <c r="A294" s="2" t="s">
        <v>57</v>
      </c>
      <c r="B294" s="46">
        <v>8032.1</v>
      </c>
      <c r="C294" s="46">
        <v>8811.1</v>
      </c>
      <c r="D294" s="46">
        <v>9595.1</v>
      </c>
      <c r="E294" s="46">
        <v>10383.1</v>
      </c>
      <c r="F294" s="46">
        <v>11189.1</v>
      </c>
      <c r="G294" s="46">
        <v>12246.1</v>
      </c>
      <c r="H294" s="46">
        <v>12754.1</v>
      </c>
      <c r="I294" s="46">
        <v>13261.1</v>
      </c>
      <c r="J294" s="46">
        <v>13769.1</v>
      </c>
      <c r="K294" s="46">
        <v>14277.1</v>
      </c>
      <c r="L294" s="46">
        <v>14784.1</v>
      </c>
    </row>
    <row r="295" spans="1:12">
      <c r="A295" s="3" t="s">
        <v>5</v>
      </c>
      <c r="B295" s="46">
        <v>151</v>
      </c>
      <c r="C295" s="46">
        <v>195</v>
      </c>
      <c r="D295" s="46">
        <v>239</v>
      </c>
      <c r="E295" s="46">
        <v>282</v>
      </c>
      <c r="F295" s="46">
        <v>326</v>
      </c>
      <c r="G295" s="46">
        <v>370</v>
      </c>
      <c r="H295" s="46">
        <v>469</v>
      </c>
      <c r="I295" s="46">
        <v>567</v>
      </c>
      <c r="J295" s="46">
        <v>666</v>
      </c>
      <c r="K295" s="46">
        <v>765</v>
      </c>
      <c r="L295" s="46">
        <v>863</v>
      </c>
    </row>
    <row r="296" spans="1:12">
      <c r="A296" s="3" t="s">
        <v>6</v>
      </c>
      <c r="B296" s="46">
        <v>156</v>
      </c>
      <c r="C296" s="46">
        <v>164</v>
      </c>
      <c r="D296" s="46">
        <v>169</v>
      </c>
      <c r="E296" s="46">
        <v>171</v>
      </c>
      <c r="F296" s="46">
        <v>182</v>
      </c>
      <c r="G296" s="46">
        <v>189</v>
      </c>
      <c r="H296" s="46">
        <v>189</v>
      </c>
      <c r="I296" s="46">
        <v>189</v>
      </c>
      <c r="J296" s="46">
        <v>189</v>
      </c>
      <c r="K296" s="46">
        <v>189</v>
      </c>
      <c r="L296" s="46">
        <v>189</v>
      </c>
    </row>
    <row r="297" spans="1:12">
      <c r="A297" s="3" t="s">
        <v>7</v>
      </c>
      <c r="B297" s="46">
        <v>1962</v>
      </c>
      <c r="C297" s="46">
        <v>1962</v>
      </c>
      <c r="D297" s="46">
        <v>1962</v>
      </c>
      <c r="E297" s="46">
        <v>1962</v>
      </c>
      <c r="F297" s="46">
        <v>1962</v>
      </c>
      <c r="G297" s="46">
        <v>1962</v>
      </c>
      <c r="H297" s="46">
        <v>1962</v>
      </c>
      <c r="I297" s="46">
        <v>1962</v>
      </c>
      <c r="J297" s="46">
        <v>1962</v>
      </c>
      <c r="K297" s="46">
        <v>1962</v>
      </c>
      <c r="L297" s="46">
        <v>1962</v>
      </c>
    </row>
    <row r="298" spans="1:12">
      <c r="A298" s="3" t="s">
        <v>11</v>
      </c>
      <c r="B298" s="46">
        <v>394</v>
      </c>
      <c r="C298" s="46">
        <v>394</v>
      </c>
      <c r="D298" s="46">
        <v>394</v>
      </c>
      <c r="E298" s="46">
        <v>394</v>
      </c>
      <c r="F298" s="46">
        <v>394</v>
      </c>
      <c r="G298" s="46">
        <v>394</v>
      </c>
      <c r="H298" s="46">
        <v>394</v>
      </c>
      <c r="I298" s="46">
        <v>394</v>
      </c>
      <c r="J298" s="46">
        <v>394</v>
      </c>
      <c r="K298" s="46">
        <v>394</v>
      </c>
      <c r="L298" s="46">
        <v>394</v>
      </c>
    </row>
    <row r="299" spans="1:12">
      <c r="A299" s="3" t="s">
        <v>12</v>
      </c>
      <c r="B299" s="46">
        <v>1034</v>
      </c>
      <c r="C299" s="46">
        <v>1034</v>
      </c>
      <c r="D299" s="46">
        <v>1034</v>
      </c>
      <c r="E299" s="46">
        <v>1034</v>
      </c>
      <c r="F299" s="46">
        <v>1034</v>
      </c>
      <c r="G299" s="46">
        <v>1034</v>
      </c>
      <c r="H299" s="46">
        <v>1034</v>
      </c>
      <c r="I299" s="46">
        <v>1034</v>
      </c>
      <c r="J299" s="46">
        <v>1034</v>
      </c>
      <c r="K299" s="46">
        <v>1034</v>
      </c>
      <c r="L299" s="46">
        <v>1034</v>
      </c>
    </row>
    <row r="300" spans="1:12">
      <c r="A300" s="3" t="s">
        <v>13</v>
      </c>
      <c r="B300" s="46">
        <v>3458</v>
      </c>
      <c r="C300" s="46">
        <v>4166</v>
      </c>
      <c r="D300" s="46">
        <v>4881</v>
      </c>
      <c r="E300" s="46">
        <v>5603</v>
      </c>
      <c r="F300" s="46">
        <v>6332</v>
      </c>
      <c r="G300" s="46">
        <v>7048</v>
      </c>
      <c r="H300" s="46">
        <v>7361</v>
      </c>
      <c r="I300" s="46">
        <v>7674</v>
      </c>
      <c r="J300" s="46">
        <v>7987</v>
      </c>
      <c r="K300" s="46">
        <v>8300</v>
      </c>
      <c r="L300" s="46">
        <v>8613</v>
      </c>
    </row>
    <row r="301" spans="1:12">
      <c r="A301" s="3" t="s">
        <v>14</v>
      </c>
      <c r="B301" s="46"/>
      <c r="C301" s="46"/>
      <c r="D301" s="46"/>
      <c r="E301" s="46"/>
      <c r="F301" s="46"/>
      <c r="G301" s="46">
        <v>100</v>
      </c>
      <c r="H301" s="46">
        <v>170</v>
      </c>
      <c r="I301" s="46">
        <v>240</v>
      </c>
      <c r="J301" s="46">
        <v>310</v>
      </c>
      <c r="K301" s="46">
        <v>380</v>
      </c>
      <c r="L301" s="46">
        <v>450</v>
      </c>
    </row>
    <row r="302" spans="1:12">
      <c r="A302" s="3" t="s">
        <v>15</v>
      </c>
      <c r="B302" s="46">
        <v>196</v>
      </c>
      <c r="C302" s="46">
        <v>215</v>
      </c>
      <c r="D302" s="46">
        <v>235</v>
      </c>
      <c r="E302" s="46">
        <v>256</v>
      </c>
      <c r="F302" s="46">
        <v>278</v>
      </c>
      <c r="G302" s="46">
        <v>288</v>
      </c>
      <c r="H302" s="46">
        <v>295</v>
      </c>
      <c r="I302" s="46">
        <v>303</v>
      </c>
      <c r="J302" s="46">
        <v>310</v>
      </c>
      <c r="K302" s="46">
        <v>318</v>
      </c>
      <c r="L302" s="46">
        <v>325</v>
      </c>
    </row>
    <row r="303" spans="1:12">
      <c r="A303" s="3" t="s">
        <v>20</v>
      </c>
      <c r="B303" s="46">
        <v>373.6</v>
      </c>
      <c r="C303" s="46">
        <v>373.6</v>
      </c>
      <c r="D303" s="46">
        <v>373.6</v>
      </c>
      <c r="E303" s="46">
        <v>373.6</v>
      </c>
      <c r="F303" s="46">
        <v>373.6</v>
      </c>
      <c r="G303" s="46">
        <v>373.6</v>
      </c>
      <c r="H303" s="46">
        <v>373.6</v>
      </c>
      <c r="I303" s="46">
        <v>373.6</v>
      </c>
      <c r="J303" s="46">
        <v>373.6</v>
      </c>
      <c r="K303" s="46">
        <v>373.6</v>
      </c>
      <c r="L303" s="46">
        <v>373.6</v>
      </c>
    </row>
    <row r="304" spans="1:12">
      <c r="A304" s="3" t="s">
        <v>21</v>
      </c>
      <c r="B304" s="46">
        <v>307.5</v>
      </c>
      <c r="C304" s="46">
        <v>307.5</v>
      </c>
      <c r="D304" s="46">
        <v>307.5</v>
      </c>
      <c r="E304" s="46">
        <v>307.5</v>
      </c>
      <c r="F304" s="46">
        <v>307.5</v>
      </c>
      <c r="G304" s="46">
        <v>307.5</v>
      </c>
      <c r="H304" s="46">
        <v>307.5</v>
      </c>
      <c r="I304" s="46">
        <v>307.5</v>
      </c>
      <c r="J304" s="46">
        <v>307.5</v>
      </c>
      <c r="K304" s="46">
        <v>307.5</v>
      </c>
      <c r="L304" s="46">
        <v>307.5</v>
      </c>
    </row>
    <row r="305" spans="1:12">
      <c r="A305" s="3" t="s">
        <v>565</v>
      </c>
      <c r="B305" s="46"/>
      <c r="C305" s="46"/>
      <c r="D305" s="46"/>
      <c r="E305" s="46"/>
      <c r="F305" s="46"/>
      <c r="G305" s="46">
        <v>180</v>
      </c>
      <c r="H305" s="46">
        <v>199</v>
      </c>
      <c r="I305" s="46">
        <v>217</v>
      </c>
      <c r="J305" s="46">
        <v>236</v>
      </c>
      <c r="K305" s="46">
        <v>254</v>
      </c>
      <c r="L305" s="46">
        <v>273</v>
      </c>
    </row>
    <row r="306" spans="1:12">
      <c r="A306" s="2" t="s">
        <v>58</v>
      </c>
      <c r="B306" s="46">
        <v>23954.3</v>
      </c>
      <c r="C306" s="46">
        <v>25449.3</v>
      </c>
      <c r="D306" s="46">
        <v>26974.3</v>
      </c>
      <c r="E306" s="46">
        <v>28730.3</v>
      </c>
      <c r="F306" s="46">
        <v>30577.3</v>
      </c>
      <c r="G306" s="46">
        <v>32687.3</v>
      </c>
      <c r="H306" s="46">
        <v>33544.300000000003</v>
      </c>
      <c r="I306" s="46">
        <v>34401.300000000003</v>
      </c>
      <c r="J306" s="46">
        <v>35259.300000000003</v>
      </c>
      <c r="K306" s="46">
        <v>36116.299999999996</v>
      </c>
      <c r="L306" s="46">
        <v>36972.299999999996</v>
      </c>
    </row>
    <row r="307" spans="1:12">
      <c r="A307" s="3" t="s">
        <v>5</v>
      </c>
      <c r="B307" s="46">
        <v>570</v>
      </c>
      <c r="C307" s="46">
        <v>676</v>
      </c>
      <c r="D307" s="46">
        <v>782</v>
      </c>
      <c r="E307" s="46">
        <v>1089</v>
      </c>
      <c r="F307" s="46">
        <v>1445</v>
      </c>
      <c r="G307" s="46">
        <v>1701</v>
      </c>
      <c r="H307" s="46">
        <v>1936</v>
      </c>
      <c r="I307" s="46">
        <v>2171</v>
      </c>
      <c r="J307" s="46">
        <v>2407</v>
      </c>
      <c r="K307" s="46">
        <v>2642</v>
      </c>
      <c r="L307" s="46">
        <v>2877</v>
      </c>
    </row>
    <row r="308" spans="1:12">
      <c r="A308" s="3" t="s">
        <v>6</v>
      </c>
      <c r="B308" s="46">
        <v>144</v>
      </c>
      <c r="C308" s="46">
        <v>154</v>
      </c>
      <c r="D308" s="46">
        <v>163</v>
      </c>
      <c r="E308" s="46">
        <v>168</v>
      </c>
      <c r="F308" s="46">
        <v>182</v>
      </c>
      <c r="G308" s="46">
        <v>192</v>
      </c>
      <c r="H308" s="46">
        <v>192</v>
      </c>
      <c r="I308" s="46">
        <v>192</v>
      </c>
      <c r="J308" s="46">
        <v>192</v>
      </c>
      <c r="K308" s="46">
        <v>192</v>
      </c>
      <c r="L308" s="46">
        <v>192</v>
      </c>
    </row>
    <row r="309" spans="1:12">
      <c r="A309" s="3" t="s">
        <v>7</v>
      </c>
      <c r="B309" s="46">
        <v>7375</v>
      </c>
      <c r="C309" s="46">
        <v>7375</v>
      </c>
      <c r="D309" s="46">
        <v>7375</v>
      </c>
      <c r="E309" s="46">
        <v>7375</v>
      </c>
      <c r="F309" s="46">
        <v>7375</v>
      </c>
      <c r="G309" s="46">
        <v>7375</v>
      </c>
      <c r="H309" s="46">
        <v>7375</v>
      </c>
      <c r="I309" s="46">
        <v>7375</v>
      </c>
      <c r="J309" s="46">
        <v>7375</v>
      </c>
      <c r="K309" s="46">
        <v>7375</v>
      </c>
      <c r="L309" s="46">
        <v>7375</v>
      </c>
    </row>
    <row r="310" spans="1:12">
      <c r="A310" s="3" t="s">
        <v>11</v>
      </c>
      <c r="B310" s="46">
        <v>577</v>
      </c>
      <c r="C310" s="46">
        <v>577</v>
      </c>
      <c r="D310" s="46">
        <v>577</v>
      </c>
      <c r="E310" s="46">
        <v>577</v>
      </c>
      <c r="F310" s="46">
        <v>577</v>
      </c>
      <c r="G310" s="46">
        <v>577</v>
      </c>
      <c r="H310" s="46">
        <v>577</v>
      </c>
      <c r="I310" s="46">
        <v>577</v>
      </c>
      <c r="J310" s="46">
        <v>577</v>
      </c>
      <c r="K310" s="46">
        <v>577</v>
      </c>
      <c r="L310" s="46">
        <v>577</v>
      </c>
    </row>
    <row r="311" spans="1:12">
      <c r="A311" s="3" t="s">
        <v>12</v>
      </c>
      <c r="B311" s="46">
        <v>350</v>
      </c>
      <c r="C311" s="46">
        <v>350</v>
      </c>
      <c r="D311" s="46">
        <v>350</v>
      </c>
      <c r="E311" s="46">
        <v>350</v>
      </c>
      <c r="F311" s="46">
        <v>350</v>
      </c>
      <c r="G311" s="46">
        <v>350</v>
      </c>
      <c r="H311" s="46">
        <v>350</v>
      </c>
      <c r="I311" s="46">
        <v>350</v>
      </c>
      <c r="J311" s="46">
        <v>350</v>
      </c>
      <c r="K311" s="46">
        <v>350</v>
      </c>
      <c r="L311" s="46">
        <v>350</v>
      </c>
    </row>
    <row r="312" spans="1:12">
      <c r="A312" s="3" t="s">
        <v>13</v>
      </c>
      <c r="B312" s="46">
        <v>8278</v>
      </c>
      <c r="C312" s="46">
        <v>9302</v>
      </c>
      <c r="D312" s="46">
        <v>10336</v>
      </c>
      <c r="E312" s="46">
        <v>11381</v>
      </c>
      <c r="F312" s="46">
        <v>12436</v>
      </c>
      <c r="G312" s="46">
        <v>13471</v>
      </c>
      <c r="H312" s="46">
        <v>13820</v>
      </c>
      <c r="I312" s="46">
        <v>14170</v>
      </c>
      <c r="J312" s="46">
        <v>14519</v>
      </c>
      <c r="K312" s="46">
        <v>14869</v>
      </c>
      <c r="L312" s="46">
        <v>15218</v>
      </c>
    </row>
    <row r="313" spans="1:12">
      <c r="A313" s="3" t="s">
        <v>14</v>
      </c>
      <c r="B313" s="46"/>
      <c r="C313" s="46"/>
      <c r="D313" s="46"/>
      <c r="E313" s="46"/>
      <c r="F313" s="46"/>
      <c r="G313" s="46"/>
      <c r="H313" s="46">
        <v>70</v>
      </c>
      <c r="I313" s="46">
        <v>140</v>
      </c>
      <c r="J313" s="46">
        <v>210</v>
      </c>
      <c r="K313" s="46">
        <v>280</v>
      </c>
      <c r="L313" s="46">
        <v>350</v>
      </c>
    </row>
    <row r="314" spans="1:12">
      <c r="A314" s="3" t="s">
        <v>15</v>
      </c>
      <c r="B314" s="46">
        <v>3292</v>
      </c>
      <c r="C314" s="46">
        <v>3647</v>
      </c>
      <c r="D314" s="46">
        <v>4023</v>
      </c>
      <c r="E314" s="46">
        <v>4422</v>
      </c>
      <c r="F314" s="46">
        <v>4844</v>
      </c>
      <c r="G314" s="46">
        <v>5293</v>
      </c>
      <c r="H314" s="46">
        <v>5430</v>
      </c>
      <c r="I314" s="46">
        <v>5566</v>
      </c>
      <c r="J314" s="46">
        <v>5703</v>
      </c>
      <c r="K314" s="46">
        <v>5839</v>
      </c>
      <c r="L314" s="46">
        <v>5975</v>
      </c>
    </row>
    <row r="315" spans="1:12">
      <c r="A315" s="3" t="s">
        <v>20</v>
      </c>
      <c r="B315" s="46">
        <v>961.2</v>
      </c>
      <c r="C315" s="46">
        <v>961.2</v>
      </c>
      <c r="D315" s="46">
        <v>961.2</v>
      </c>
      <c r="E315" s="46">
        <v>961.2</v>
      </c>
      <c r="F315" s="46">
        <v>961.2</v>
      </c>
      <c r="G315" s="46">
        <v>961.2</v>
      </c>
      <c r="H315" s="46">
        <v>961.2</v>
      </c>
      <c r="I315" s="46">
        <v>961.2</v>
      </c>
      <c r="J315" s="46">
        <v>961.2</v>
      </c>
      <c r="K315" s="46">
        <v>961.2</v>
      </c>
      <c r="L315" s="46">
        <v>961.2</v>
      </c>
    </row>
    <row r="316" spans="1:12">
      <c r="A316" s="3" t="s">
        <v>21</v>
      </c>
      <c r="B316" s="46">
        <v>680.1</v>
      </c>
      <c r="C316" s="46">
        <v>680.1</v>
      </c>
      <c r="D316" s="46">
        <v>680.1</v>
      </c>
      <c r="E316" s="46">
        <v>680.1</v>
      </c>
      <c r="F316" s="46">
        <v>680.1</v>
      </c>
      <c r="G316" s="46">
        <v>680.1</v>
      </c>
      <c r="H316" s="46">
        <v>680.1</v>
      </c>
      <c r="I316" s="46">
        <v>680.1</v>
      </c>
      <c r="J316" s="46">
        <v>680.1</v>
      </c>
      <c r="K316" s="46">
        <v>680.1</v>
      </c>
      <c r="L316" s="46">
        <v>680.1</v>
      </c>
    </row>
    <row r="317" spans="1:12">
      <c r="A317" s="3" t="s">
        <v>23</v>
      </c>
      <c r="B317" s="46">
        <v>985</v>
      </c>
      <c r="C317" s="46">
        <v>985</v>
      </c>
      <c r="D317" s="46">
        <v>985</v>
      </c>
      <c r="E317" s="46">
        <v>985</v>
      </c>
      <c r="F317" s="46">
        <v>985</v>
      </c>
      <c r="G317" s="46">
        <v>985</v>
      </c>
      <c r="H317" s="46">
        <v>985</v>
      </c>
      <c r="I317" s="46">
        <v>985</v>
      </c>
      <c r="J317" s="46">
        <v>985</v>
      </c>
      <c r="K317" s="46">
        <v>985</v>
      </c>
      <c r="L317" s="46">
        <v>985</v>
      </c>
    </row>
    <row r="318" spans="1:12">
      <c r="A318" s="3" t="s">
        <v>24</v>
      </c>
      <c r="B318" s="46">
        <v>742</v>
      </c>
      <c r="C318" s="46">
        <v>742</v>
      </c>
      <c r="D318" s="46">
        <v>742</v>
      </c>
      <c r="E318" s="46">
        <v>742</v>
      </c>
      <c r="F318" s="46">
        <v>742</v>
      </c>
      <c r="G318" s="46">
        <v>742</v>
      </c>
      <c r="H318" s="46">
        <v>742</v>
      </c>
      <c r="I318" s="46">
        <v>742</v>
      </c>
      <c r="J318" s="46">
        <v>742</v>
      </c>
      <c r="K318" s="46">
        <v>742</v>
      </c>
      <c r="L318" s="46">
        <v>742</v>
      </c>
    </row>
    <row r="319" spans="1:12">
      <c r="A319" s="3" t="s">
        <v>565</v>
      </c>
      <c r="B319" s="46"/>
      <c r="C319" s="46"/>
      <c r="D319" s="46"/>
      <c r="E319" s="46"/>
      <c r="F319" s="46"/>
      <c r="G319" s="46">
        <v>360</v>
      </c>
      <c r="H319" s="46">
        <v>426</v>
      </c>
      <c r="I319" s="46">
        <v>492</v>
      </c>
      <c r="J319" s="46">
        <v>558</v>
      </c>
      <c r="K319" s="46">
        <v>624</v>
      </c>
      <c r="L319" s="46">
        <v>690</v>
      </c>
    </row>
    <row r="320" spans="1:12">
      <c r="A320" s="2" t="s">
        <v>59</v>
      </c>
      <c r="B320" s="46">
        <v>68941.900000000009</v>
      </c>
      <c r="C320" s="46">
        <v>72741.899999999994</v>
      </c>
      <c r="D320" s="46">
        <v>76560.899999999994</v>
      </c>
      <c r="E320" s="46">
        <v>80393.899999999994</v>
      </c>
      <c r="F320" s="46">
        <v>84534.9</v>
      </c>
      <c r="G320" s="46">
        <v>88646.9</v>
      </c>
      <c r="H320" s="46">
        <v>90479.9</v>
      </c>
      <c r="I320" s="46">
        <v>92312.9</v>
      </c>
      <c r="J320" s="46">
        <v>94144.9</v>
      </c>
      <c r="K320" s="46">
        <v>95978.9</v>
      </c>
      <c r="L320" s="46">
        <v>97810.9</v>
      </c>
    </row>
    <row r="321" spans="1:12">
      <c r="A321" s="3" t="s">
        <v>5</v>
      </c>
      <c r="B321" s="46">
        <v>1560</v>
      </c>
      <c r="C321" s="46">
        <v>1841</v>
      </c>
      <c r="D321" s="46">
        <v>2122</v>
      </c>
      <c r="E321" s="46">
        <v>2404</v>
      </c>
      <c r="F321" s="46">
        <v>2685</v>
      </c>
      <c r="G321" s="46">
        <v>2966</v>
      </c>
      <c r="H321" s="46">
        <v>3189</v>
      </c>
      <c r="I321" s="46">
        <v>3412</v>
      </c>
      <c r="J321" s="46">
        <v>3635</v>
      </c>
      <c r="K321" s="46">
        <v>3858</v>
      </c>
      <c r="L321" s="46">
        <v>4081</v>
      </c>
    </row>
    <row r="322" spans="1:12">
      <c r="A322" s="3" t="s">
        <v>6</v>
      </c>
      <c r="B322" s="46">
        <v>931</v>
      </c>
      <c r="C322" s="46">
        <v>1038</v>
      </c>
      <c r="D322" s="46">
        <v>1130</v>
      </c>
      <c r="E322" s="46">
        <v>1198</v>
      </c>
      <c r="F322" s="46">
        <v>1329</v>
      </c>
      <c r="G322" s="46">
        <v>1429</v>
      </c>
      <c r="H322" s="46">
        <v>1429</v>
      </c>
      <c r="I322" s="46">
        <v>1429</v>
      </c>
      <c r="J322" s="46">
        <v>1429</v>
      </c>
      <c r="K322" s="46">
        <v>1429</v>
      </c>
      <c r="L322" s="46">
        <v>1429</v>
      </c>
    </row>
    <row r="323" spans="1:12">
      <c r="A323" s="3" t="s">
        <v>7</v>
      </c>
      <c r="B323" s="46">
        <v>25156</v>
      </c>
      <c r="C323" s="46">
        <v>25156</v>
      </c>
      <c r="D323" s="46">
        <v>25156</v>
      </c>
      <c r="E323" s="46">
        <v>25156</v>
      </c>
      <c r="F323" s="46">
        <v>25156</v>
      </c>
      <c r="G323" s="46">
        <v>25156</v>
      </c>
      <c r="H323" s="46">
        <v>25156</v>
      </c>
      <c r="I323" s="46">
        <v>25156</v>
      </c>
      <c r="J323" s="46">
        <v>25156</v>
      </c>
      <c r="K323" s="46">
        <v>25156</v>
      </c>
      <c r="L323" s="46">
        <v>25156</v>
      </c>
    </row>
    <row r="324" spans="1:12">
      <c r="A324" s="3" t="s">
        <v>11</v>
      </c>
      <c r="B324" s="46">
        <v>2968</v>
      </c>
      <c r="C324" s="46">
        <v>2968</v>
      </c>
      <c r="D324" s="46">
        <v>2968</v>
      </c>
      <c r="E324" s="46">
        <v>2968</v>
      </c>
      <c r="F324" s="46">
        <v>2968</v>
      </c>
      <c r="G324" s="46">
        <v>2968</v>
      </c>
      <c r="H324" s="46">
        <v>2968</v>
      </c>
      <c r="I324" s="46">
        <v>2968</v>
      </c>
      <c r="J324" s="46">
        <v>2968</v>
      </c>
      <c r="K324" s="46">
        <v>2968</v>
      </c>
      <c r="L324" s="46">
        <v>2968</v>
      </c>
    </row>
    <row r="325" spans="1:12">
      <c r="A325" s="3" t="s">
        <v>12</v>
      </c>
      <c r="B325" s="46">
        <v>1698</v>
      </c>
      <c r="C325" s="46">
        <v>1698</v>
      </c>
      <c r="D325" s="46">
        <v>1698</v>
      </c>
      <c r="E325" s="46">
        <v>1698</v>
      </c>
      <c r="F325" s="46">
        <v>1698</v>
      </c>
      <c r="G325" s="46">
        <v>1198</v>
      </c>
      <c r="H325" s="46">
        <v>1198</v>
      </c>
      <c r="I325" s="46">
        <v>1198</v>
      </c>
      <c r="J325" s="46">
        <v>1198</v>
      </c>
      <c r="K325" s="46">
        <v>1198</v>
      </c>
      <c r="L325" s="46">
        <v>1198</v>
      </c>
    </row>
    <row r="326" spans="1:12">
      <c r="A326" s="3" t="s">
        <v>13</v>
      </c>
      <c r="B326" s="46">
        <v>19494</v>
      </c>
      <c r="C326" s="46">
        <v>22868</v>
      </c>
      <c r="D326" s="46">
        <v>26275</v>
      </c>
      <c r="E326" s="46">
        <v>29716</v>
      </c>
      <c r="F326" s="46">
        <v>33190</v>
      </c>
      <c r="G326" s="46">
        <v>36601</v>
      </c>
      <c r="H326" s="46">
        <v>38030</v>
      </c>
      <c r="I326" s="46">
        <v>39460</v>
      </c>
      <c r="J326" s="46">
        <v>40889</v>
      </c>
      <c r="K326" s="46">
        <v>42319</v>
      </c>
      <c r="L326" s="46">
        <v>43748</v>
      </c>
    </row>
    <row r="327" spans="1:12">
      <c r="A327" s="3" t="s">
        <v>14</v>
      </c>
      <c r="B327" s="46"/>
      <c r="C327" s="46"/>
      <c r="D327" s="46"/>
      <c r="E327" s="46"/>
      <c r="F327" s="46"/>
      <c r="G327" s="46">
        <v>200</v>
      </c>
      <c r="H327" s="46">
        <v>320</v>
      </c>
      <c r="I327" s="46">
        <v>440</v>
      </c>
      <c r="J327" s="46">
        <v>560</v>
      </c>
      <c r="K327" s="46">
        <v>680</v>
      </c>
      <c r="L327" s="46">
        <v>800</v>
      </c>
    </row>
    <row r="328" spans="1:12">
      <c r="A328" s="3" t="s">
        <v>15</v>
      </c>
      <c r="B328" s="46">
        <v>261</v>
      </c>
      <c r="C328" s="46">
        <v>299</v>
      </c>
      <c r="D328" s="46">
        <v>338</v>
      </c>
      <c r="E328" s="46">
        <v>380</v>
      </c>
      <c r="F328" s="46">
        <v>425</v>
      </c>
      <c r="G328" s="46">
        <v>445</v>
      </c>
      <c r="H328" s="46">
        <v>457</v>
      </c>
      <c r="I328" s="46">
        <v>468</v>
      </c>
      <c r="J328" s="46">
        <v>479</v>
      </c>
      <c r="K328" s="46">
        <v>491</v>
      </c>
      <c r="L328" s="46">
        <v>502</v>
      </c>
    </row>
    <row r="329" spans="1:12">
      <c r="A329" s="3" t="s">
        <v>20</v>
      </c>
      <c r="B329" s="46">
        <v>6075.3</v>
      </c>
      <c r="C329" s="46">
        <v>6075.3</v>
      </c>
      <c r="D329" s="46">
        <v>6075.3</v>
      </c>
      <c r="E329" s="46">
        <v>6075.3</v>
      </c>
      <c r="F329" s="46">
        <v>6075.3</v>
      </c>
      <c r="G329" s="46">
        <v>6075.3</v>
      </c>
      <c r="H329" s="46">
        <v>6075.3</v>
      </c>
      <c r="I329" s="46">
        <v>6075.3</v>
      </c>
      <c r="J329" s="46">
        <v>6075.3</v>
      </c>
      <c r="K329" s="46">
        <v>6075.3</v>
      </c>
      <c r="L329" s="46">
        <v>6075.3</v>
      </c>
    </row>
    <row r="330" spans="1:12">
      <c r="A330" s="3" t="s">
        <v>21</v>
      </c>
      <c r="B330" s="46">
        <v>5663.4</v>
      </c>
      <c r="C330" s="46">
        <v>5663.4</v>
      </c>
      <c r="D330" s="46">
        <v>5663.4</v>
      </c>
      <c r="E330" s="46">
        <v>5663.4</v>
      </c>
      <c r="F330" s="46">
        <v>5663.4</v>
      </c>
      <c r="G330" s="46">
        <v>5663.4</v>
      </c>
      <c r="H330" s="46">
        <v>5663.4</v>
      </c>
      <c r="I330" s="46">
        <v>5663.4</v>
      </c>
      <c r="J330" s="46">
        <v>5663.4</v>
      </c>
      <c r="K330" s="46">
        <v>5663.4</v>
      </c>
      <c r="L330" s="46">
        <v>5663.4</v>
      </c>
    </row>
    <row r="331" spans="1:12">
      <c r="A331" s="3" t="s">
        <v>23</v>
      </c>
      <c r="B331" s="46">
        <v>2380</v>
      </c>
      <c r="C331" s="46">
        <v>2380</v>
      </c>
      <c r="D331" s="46">
        <v>2380</v>
      </c>
      <c r="E331" s="46">
        <v>2380</v>
      </c>
      <c r="F331" s="46">
        <v>2380</v>
      </c>
      <c r="G331" s="46">
        <v>2380</v>
      </c>
      <c r="H331" s="46">
        <v>2380</v>
      </c>
      <c r="I331" s="46">
        <v>2380</v>
      </c>
      <c r="J331" s="46">
        <v>2380</v>
      </c>
      <c r="K331" s="46">
        <v>2380</v>
      </c>
      <c r="L331" s="46">
        <v>2380</v>
      </c>
    </row>
    <row r="332" spans="1:12">
      <c r="A332" s="3" t="s">
        <v>24</v>
      </c>
      <c r="B332" s="46">
        <v>2755.2</v>
      </c>
      <c r="C332" s="46">
        <v>2755.2</v>
      </c>
      <c r="D332" s="46">
        <v>2755.2</v>
      </c>
      <c r="E332" s="46">
        <v>2755.2</v>
      </c>
      <c r="F332" s="46">
        <v>2755.2</v>
      </c>
      <c r="G332" s="46">
        <v>2755.2</v>
      </c>
      <c r="H332" s="46">
        <v>2755.2</v>
      </c>
      <c r="I332" s="46">
        <v>2755.2</v>
      </c>
      <c r="J332" s="46">
        <v>2755.2</v>
      </c>
      <c r="K332" s="46">
        <v>2755.2</v>
      </c>
      <c r="L332" s="46">
        <v>2755.2</v>
      </c>
    </row>
    <row r="333" spans="1:12">
      <c r="A333" s="3" t="s">
        <v>565</v>
      </c>
      <c r="B333" s="46"/>
      <c r="C333" s="46"/>
      <c r="D333" s="46"/>
      <c r="E333" s="46"/>
      <c r="F333" s="46">
        <v>210</v>
      </c>
      <c r="G333" s="46">
        <v>810</v>
      </c>
      <c r="H333" s="46">
        <v>859</v>
      </c>
      <c r="I333" s="46">
        <v>908</v>
      </c>
      <c r="J333" s="46">
        <v>957</v>
      </c>
      <c r="K333" s="46">
        <v>1006</v>
      </c>
      <c r="L333" s="46">
        <v>1055</v>
      </c>
    </row>
    <row r="334" spans="1:12">
      <c r="A334" s="2" t="s">
        <v>60</v>
      </c>
      <c r="B334" s="46">
        <v>16902.899999999998</v>
      </c>
      <c r="C334" s="46">
        <v>18067.899999999998</v>
      </c>
      <c r="D334" s="46">
        <v>19278.899999999998</v>
      </c>
      <c r="E334" s="46">
        <v>20783.899999999998</v>
      </c>
      <c r="F334" s="46">
        <v>23009.899999999998</v>
      </c>
      <c r="G334" s="46">
        <v>26214.899999999998</v>
      </c>
      <c r="H334" s="46">
        <v>27481.899999999998</v>
      </c>
      <c r="I334" s="46">
        <v>28748.899999999998</v>
      </c>
      <c r="J334" s="46">
        <v>30015.899999999998</v>
      </c>
      <c r="K334" s="46">
        <v>31281.899999999998</v>
      </c>
      <c r="L334" s="46">
        <v>32548.899999999998</v>
      </c>
    </row>
    <row r="335" spans="1:12">
      <c r="A335" s="3" t="s">
        <v>5</v>
      </c>
      <c r="B335" s="46">
        <v>100</v>
      </c>
      <c r="C335" s="46">
        <v>125</v>
      </c>
      <c r="D335" s="46">
        <v>150</v>
      </c>
      <c r="E335" s="46">
        <v>425</v>
      </c>
      <c r="F335" s="46">
        <v>1250</v>
      </c>
      <c r="G335" s="46">
        <v>1925</v>
      </c>
      <c r="H335" s="46">
        <v>2214</v>
      </c>
      <c r="I335" s="46">
        <v>2503</v>
      </c>
      <c r="J335" s="46">
        <v>2792</v>
      </c>
      <c r="K335" s="46">
        <v>3081</v>
      </c>
      <c r="L335" s="46">
        <v>3370</v>
      </c>
    </row>
    <row r="336" spans="1:12">
      <c r="A336" s="3" t="s">
        <v>6</v>
      </c>
      <c r="B336" s="46">
        <v>73</v>
      </c>
      <c r="C336" s="46">
        <v>79</v>
      </c>
      <c r="D336" s="46">
        <v>84</v>
      </c>
      <c r="E336" s="46">
        <v>87</v>
      </c>
      <c r="F336" s="46">
        <v>94</v>
      </c>
      <c r="G336" s="46">
        <v>100</v>
      </c>
      <c r="H336" s="46">
        <v>100</v>
      </c>
      <c r="I336" s="46">
        <v>100</v>
      </c>
      <c r="J336" s="46">
        <v>100</v>
      </c>
      <c r="K336" s="46">
        <v>100</v>
      </c>
      <c r="L336" s="46">
        <v>100</v>
      </c>
    </row>
    <row r="337" spans="1:12">
      <c r="A337" s="3" t="s">
        <v>7</v>
      </c>
      <c r="B337" s="46">
        <v>4439</v>
      </c>
      <c r="C337" s="46">
        <v>4439</v>
      </c>
      <c r="D337" s="46">
        <v>4439</v>
      </c>
      <c r="E337" s="46">
        <v>4439</v>
      </c>
      <c r="F337" s="46">
        <v>4439</v>
      </c>
      <c r="G337" s="46">
        <v>4439</v>
      </c>
      <c r="H337" s="46">
        <v>4439</v>
      </c>
      <c r="I337" s="46">
        <v>4439</v>
      </c>
      <c r="J337" s="46">
        <v>4439</v>
      </c>
      <c r="K337" s="46">
        <v>4439</v>
      </c>
      <c r="L337" s="46">
        <v>4439</v>
      </c>
    </row>
    <row r="338" spans="1:12">
      <c r="A338" s="3" t="s">
        <v>11</v>
      </c>
      <c r="B338" s="46">
        <v>282</v>
      </c>
      <c r="C338" s="46">
        <v>282</v>
      </c>
      <c r="D338" s="46">
        <v>282</v>
      </c>
      <c r="E338" s="46">
        <v>282</v>
      </c>
      <c r="F338" s="46">
        <v>282</v>
      </c>
      <c r="G338" s="46">
        <v>282</v>
      </c>
      <c r="H338" s="46">
        <v>282</v>
      </c>
      <c r="I338" s="46">
        <v>282</v>
      </c>
      <c r="J338" s="46">
        <v>282</v>
      </c>
      <c r="K338" s="46">
        <v>282</v>
      </c>
      <c r="L338" s="46">
        <v>282</v>
      </c>
    </row>
    <row r="339" spans="1:12">
      <c r="A339" s="3" t="s">
        <v>12</v>
      </c>
      <c r="B339" s="46">
        <v>402</v>
      </c>
      <c r="C339" s="46">
        <v>402</v>
      </c>
      <c r="D339" s="46">
        <v>402</v>
      </c>
      <c r="E339" s="46">
        <v>402</v>
      </c>
      <c r="F339" s="46">
        <v>402</v>
      </c>
      <c r="G339" s="46">
        <v>202</v>
      </c>
      <c r="H339" s="46">
        <v>202</v>
      </c>
      <c r="I339" s="46">
        <v>202</v>
      </c>
      <c r="J339" s="46">
        <v>202</v>
      </c>
      <c r="K339" s="46">
        <v>202</v>
      </c>
      <c r="L339" s="46">
        <v>202</v>
      </c>
    </row>
    <row r="340" spans="1:12">
      <c r="A340" s="3" t="s">
        <v>13</v>
      </c>
      <c r="B340" s="46">
        <v>4707</v>
      </c>
      <c r="C340" s="46">
        <v>5169</v>
      </c>
      <c r="D340" s="46">
        <v>5636</v>
      </c>
      <c r="E340" s="46">
        <v>6107</v>
      </c>
      <c r="F340" s="46">
        <v>6583</v>
      </c>
      <c r="G340" s="46">
        <v>7050</v>
      </c>
      <c r="H340" s="46">
        <v>7476</v>
      </c>
      <c r="I340" s="46">
        <v>7902</v>
      </c>
      <c r="J340" s="46">
        <v>8328</v>
      </c>
      <c r="K340" s="46">
        <v>8754</v>
      </c>
      <c r="L340" s="46">
        <v>9180</v>
      </c>
    </row>
    <row r="341" spans="1:12">
      <c r="A341" s="3" t="s">
        <v>48</v>
      </c>
      <c r="B341" s="46">
        <v>80</v>
      </c>
      <c r="C341" s="46">
        <v>80</v>
      </c>
      <c r="D341" s="46">
        <v>80</v>
      </c>
      <c r="E341" s="46">
        <v>80</v>
      </c>
      <c r="F341" s="46">
        <v>80</v>
      </c>
      <c r="G341" s="46">
        <v>440</v>
      </c>
      <c r="H341" s="46">
        <v>440</v>
      </c>
      <c r="I341" s="46">
        <v>440</v>
      </c>
      <c r="J341" s="46">
        <v>440</v>
      </c>
      <c r="K341" s="46">
        <v>440</v>
      </c>
      <c r="L341" s="46">
        <v>440</v>
      </c>
    </row>
    <row r="342" spans="1:12">
      <c r="A342" s="3" t="s">
        <v>14</v>
      </c>
      <c r="B342" s="46">
        <v>30</v>
      </c>
      <c r="C342" s="46">
        <v>30</v>
      </c>
      <c r="D342" s="46">
        <v>30</v>
      </c>
      <c r="E342" s="46">
        <v>30</v>
      </c>
      <c r="F342" s="46">
        <v>30</v>
      </c>
      <c r="G342" s="46">
        <v>630</v>
      </c>
      <c r="H342" s="46">
        <v>790</v>
      </c>
      <c r="I342" s="46">
        <v>950</v>
      </c>
      <c r="J342" s="46">
        <v>1110</v>
      </c>
      <c r="K342" s="46">
        <v>1270</v>
      </c>
      <c r="L342" s="46">
        <v>1430</v>
      </c>
    </row>
    <row r="343" spans="1:12">
      <c r="A343" s="3" t="s">
        <v>15</v>
      </c>
      <c r="B343" s="46">
        <v>6560</v>
      </c>
      <c r="C343" s="46">
        <v>7232</v>
      </c>
      <c r="D343" s="46">
        <v>7946</v>
      </c>
      <c r="E343" s="46">
        <v>8702</v>
      </c>
      <c r="F343" s="46">
        <v>9500</v>
      </c>
      <c r="G343" s="46">
        <v>10317</v>
      </c>
      <c r="H343" s="46">
        <v>10583</v>
      </c>
      <c r="I343" s="46">
        <v>10849</v>
      </c>
      <c r="J343" s="46">
        <v>11115</v>
      </c>
      <c r="K343" s="46">
        <v>11381</v>
      </c>
      <c r="L343" s="46">
        <v>11647</v>
      </c>
    </row>
    <row r="344" spans="1:12">
      <c r="A344" s="3" t="s">
        <v>20</v>
      </c>
      <c r="B344" s="46">
        <v>177.1</v>
      </c>
      <c r="C344" s="46">
        <v>177.1</v>
      </c>
      <c r="D344" s="46">
        <v>177.1</v>
      </c>
      <c r="E344" s="46">
        <v>177.1</v>
      </c>
      <c r="F344" s="46">
        <v>177.1</v>
      </c>
      <c r="G344" s="46">
        <v>177.1</v>
      </c>
      <c r="H344" s="46">
        <v>177.1</v>
      </c>
      <c r="I344" s="46">
        <v>177.1</v>
      </c>
      <c r="J344" s="46">
        <v>177.1</v>
      </c>
      <c r="K344" s="46">
        <v>177.1</v>
      </c>
      <c r="L344" s="46">
        <v>177.1</v>
      </c>
    </row>
    <row r="345" spans="1:12">
      <c r="A345" s="3" t="s">
        <v>21</v>
      </c>
      <c r="B345" s="46">
        <v>52.8</v>
      </c>
      <c r="C345" s="46">
        <v>52.8</v>
      </c>
      <c r="D345" s="46">
        <v>52.8</v>
      </c>
      <c r="E345" s="46">
        <v>52.8</v>
      </c>
      <c r="F345" s="46">
        <v>52.8</v>
      </c>
      <c r="G345" s="46">
        <v>52.8</v>
      </c>
      <c r="H345" s="46">
        <v>52.8</v>
      </c>
      <c r="I345" s="46">
        <v>52.8</v>
      </c>
      <c r="J345" s="46">
        <v>52.8</v>
      </c>
      <c r="K345" s="46">
        <v>52.8</v>
      </c>
      <c r="L345" s="46">
        <v>52.8</v>
      </c>
    </row>
    <row r="346" spans="1:12">
      <c r="A346" s="3" t="s">
        <v>565</v>
      </c>
      <c r="B346" s="46"/>
      <c r="C346" s="46"/>
      <c r="D346" s="46"/>
      <c r="E346" s="46"/>
      <c r="F346" s="46">
        <v>120</v>
      </c>
      <c r="G346" s="46">
        <v>600</v>
      </c>
      <c r="H346" s="46">
        <v>726</v>
      </c>
      <c r="I346" s="46">
        <v>852</v>
      </c>
      <c r="J346" s="46">
        <v>978</v>
      </c>
      <c r="K346" s="46">
        <v>1103</v>
      </c>
      <c r="L346" s="46">
        <v>1229</v>
      </c>
    </row>
    <row r="347" spans="1:12">
      <c r="A347" s="2" t="s">
        <v>61</v>
      </c>
      <c r="B347" s="46">
        <v>6622.8</v>
      </c>
      <c r="C347" s="46">
        <v>7328.8</v>
      </c>
      <c r="D347" s="46">
        <v>8053.8</v>
      </c>
      <c r="E347" s="46">
        <v>8155.8</v>
      </c>
      <c r="F347" s="46">
        <v>9036.8000000000011</v>
      </c>
      <c r="G347" s="46">
        <v>10954.800000000001</v>
      </c>
      <c r="H347" s="46">
        <v>11668.800000000001</v>
      </c>
      <c r="I347" s="46">
        <v>12381.800000000001</v>
      </c>
      <c r="J347" s="46">
        <v>13094.800000000001</v>
      </c>
      <c r="K347" s="46">
        <v>13807.800000000001</v>
      </c>
      <c r="L347" s="46">
        <v>14521.800000000001</v>
      </c>
    </row>
    <row r="348" spans="1:12">
      <c r="A348" s="3" t="s">
        <v>5</v>
      </c>
      <c r="B348" s="46">
        <v>880</v>
      </c>
      <c r="C348" s="46">
        <v>890</v>
      </c>
      <c r="D348" s="46">
        <v>899</v>
      </c>
      <c r="E348" s="46">
        <v>1108</v>
      </c>
      <c r="F348" s="46">
        <v>1443</v>
      </c>
      <c r="G348" s="46">
        <v>1947</v>
      </c>
      <c r="H348" s="46">
        <v>1997</v>
      </c>
      <c r="I348" s="46">
        <v>2046</v>
      </c>
      <c r="J348" s="46">
        <v>2096</v>
      </c>
      <c r="K348" s="46">
        <v>2146</v>
      </c>
      <c r="L348" s="46">
        <v>2195</v>
      </c>
    </row>
    <row r="349" spans="1:12">
      <c r="A349" s="3" t="s">
        <v>6</v>
      </c>
      <c r="B349" s="46">
        <v>8</v>
      </c>
      <c r="C349" s="46">
        <v>8</v>
      </c>
      <c r="D349" s="46">
        <v>9</v>
      </c>
      <c r="E349" s="46">
        <v>9</v>
      </c>
      <c r="F349" s="46">
        <v>10</v>
      </c>
      <c r="G349" s="46">
        <v>10</v>
      </c>
      <c r="H349" s="46">
        <v>10</v>
      </c>
      <c r="I349" s="46">
        <v>10</v>
      </c>
      <c r="J349" s="46">
        <v>10</v>
      </c>
      <c r="K349" s="46">
        <v>10</v>
      </c>
      <c r="L349" s="46">
        <v>10</v>
      </c>
    </row>
    <row r="350" spans="1:12">
      <c r="A350" s="3" t="s">
        <v>7</v>
      </c>
      <c r="B350" s="46">
        <v>633</v>
      </c>
      <c r="C350" s="46">
        <v>633</v>
      </c>
      <c r="D350" s="46">
        <v>633</v>
      </c>
      <c r="E350" s="46">
        <v>43</v>
      </c>
      <c r="F350" s="46">
        <v>43</v>
      </c>
      <c r="G350" s="46">
        <v>43</v>
      </c>
      <c r="H350" s="46">
        <v>43</v>
      </c>
      <c r="I350" s="46">
        <v>43</v>
      </c>
      <c r="J350" s="46">
        <v>43</v>
      </c>
      <c r="K350" s="46">
        <v>43</v>
      </c>
      <c r="L350" s="46">
        <v>43</v>
      </c>
    </row>
    <row r="351" spans="1:12">
      <c r="A351" s="3" t="s">
        <v>8</v>
      </c>
      <c r="B351" s="46">
        <v>517</v>
      </c>
      <c r="C351" s="46">
        <v>517</v>
      </c>
      <c r="D351" s="46">
        <v>517</v>
      </c>
      <c r="E351" s="46">
        <v>267</v>
      </c>
      <c r="F351" s="46"/>
      <c r="G351" s="46"/>
      <c r="H351" s="46"/>
      <c r="I351" s="46"/>
      <c r="J351" s="46"/>
      <c r="K351" s="46"/>
      <c r="L351" s="46"/>
    </row>
    <row r="352" spans="1:12">
      <c r="A352" s="3" t="s">
        <v>11</v>
      </c>
      <c r="B352" s="46">
        <v>88</v>
      </c>
      <c r="C352" s="46">
        <v>88</v>
      </c>
      <c r="D352" s="46">
        <v>88</v>
      </c>
      <c r="E352" s="46">
        <v>88</v>
      </c>
      <c r="F352" s="46">
        <v>88</v>
      </c>
      <c r="G352" s="46">
        <v>88</v>
      </c>
      <c r="H352" s="46">
        <v>88</v>
      </c>
      <c r="I352" s="46">
        <v>88</v>
      </c>
      <c r="J352" s="46">
        <v>88</v>
      </c>
      <c r="K352" s="46">
        <v>88</v>
      </c>
      <c r="L352" s="46">
        <v>88</v>
      </c>
    </row>
    <row r="353" spans="1:12">
      <c r="A353" s="3" t="s">
        <v>12</v>
      </c>
      <c r="B353" s="46">
        <v>93</v>
      </c>
      <c r="C353" s="46">
        <v>93</v>
      </c>
      <c r="D353" s="46">
        <v>93</v>
      </c>
      <c r="E353" s="46">
        <v>93</v>
      </c>
      <c r="F353" s="46">
        <v>93</v>
      </c>
      <c r="G353" s="46">
        <v>93</v>
      </c>
      <c r="H353" s="46">
        <v>93</v>
      </c>
      <c r="I353" s="46">
        <v>93</v>
      </c>
      <c r="J353" s="46">
        <v>93</v>
      </c>
      <c r="K353" s="46">
        <v>93</v>
      </c>
      <c r="L353" s="46">
        <v>93</v>
      </c>
    </row>
    <row r="354" spans="1:12">
      <c r="A354" s="3" t="s">
        <v>13</v>
      </c>
      <c r="B354" s="46">
        <v>2519</v>
      </c>
      <c r="C354" s="46">
        <v>2991</v>
      </c>
      <c r="D354" s="46">
        <v>3468</v>
      </c>
      <c r="E354" s="46">
        <v>3949</v>
      </c>
      <c r="F354" s="46">
        <v>4435</v>
      </c>
      <c r="G354" s="46">
        <v>4913</v>
      </c>
      <c r="H354" s="46">
        <v>5213</v>
      </c>
      <c r="I354" s="46">
        <v>5514</v>
      </c>
      <c r="J354" s="46">
        <v>5814</v>
      </c>
      <c r="K354" s="46">
        <v>6114</v>
      </c>
      <c r="L354" s="46">
        <v>6415</v>
      </c>
    </row>
    <row r="355" spans="1:12">
      <c r="A355" s="3" t="s">
        <v>14</v>
      </c>
      <c r="B355" s="46"/>
      <c r="C355" s="46"/>
      <c r="D355" s="46"/>
      <c r="E355" s="46"/>
      <c r="F355" s="46"/>
      <c r="G355" s="46">
        <v>600</v>
      </c>
      <c r="H355" s="46">
        <v>760</v>
      </c>
      <c r="I355" s="46">
        <v>920</v>
      </c>
      <c r="J355" s="46">
        <v>1080</v>
      </c>
      <c r="K355" s="46">
        <v>1240</v>
      </c>
      <c r="L355" s="46">
        <v>1400</v>
      </c>
    </row>
    <row r="356" spans="1:12">
      <c r="A356" s="3" t="s">
        <v>15</v>
      </c>
      <c r="B356" s="46">
        <v>1426</v>
      </c>
      <c r="C356" s="46">
        <v>1650</v>
      </c>
      <c r="D356" s="46">
        <v>1888</v>
      </c>
      <c r="E356" s="46">
        <v>2140</v>
      </c>
      <c r="F356" s="46">
        <v>2406</v>
      </c>
      <c r="G356" s="46">
        <v>2505</v>
      </c>
      <c r="H356" s="46">
        <v>2570</v>
      </c>
      <c r="I356" s="46">
        <v>2634</v>
      </c>
      <c r="J356" s="46">
        <v>2699</v>
      </c>
      <c r="K356" s="46">
        <v>2763</v>
      </c>
      <c r="L356" s="46">
        <v>2828</v>
      </c>
    </row>
    <row r="357" spans="1:12">
      <c r="A357" s="3" t="s">
        <v>20</v>
      </c>
      <c r="B357" s="46">
        <v>142.19999999999999</v>
      </c>
      <c r="C357" s="46">
        <v>142.19999999999999</v>
      </c>
      <c r="D357" s="46">
        <v>142.19999999999999</v>
      </c>
      <c r="E357" s="46">
        <v>142.19999999999999</v>
      </c>
      <c r="F357" s="46">
        <v>142.19999999999999</v>
      </c>
      <c r="G357" s="46">
        <v>142.19999999999999</v>
      </c>
      <c r="H357" s="46">
        <v>142.19999999999999</v>
      </c>
      <c r="I357" s="46">
        <v>142.19999999999999</v>
      </c>
      <c r="J357" s="46">
        <v>142.19999999999999</v>
      </c>
      <c r="K357" s="46">
        <v>142.19999999999999</v>
      </c>
      <c r="L357" s="46">
        <v>142.19999999999999</v>
      </c>
    </row>
    <row r="358" spans="1:12">
      <c r="A358" s="3" t="s">
        <v>21</v>
      </c>
      <c r="B358" s="46">
        <v>76.599999999999994</v>
      </c>
      <c r="C358" s="46">
        <v>76.599999999999994</v>
      </c>
      <c r="D358" s="46">
        <v>76.599999999999994</v>
      </c>
      <c r="E358" s="46">
        <v>76.599999999999994</v>
      </c>
      <c r="F358" s="46">
        <v>76.599999999999994</v>
      </c>
      <c r="G358" s="46">
        <v>76.599999999999994</v>
      </c>
      <c r="H358" s="46">
        <v>76.599999999999994</v>
      </c>
      <c r="I358" s="46">
        <v>76.599999999999994</v>
      </c>
      <c r="J358" s="46">
        <v>76.599999999999994</v>
      </c>
      <c r="K358" s="46">
        <v>76.599999999999994</v>
      </c>
      <c r="L358" s="46">
        <v>76.599999999999994</v>
      </c>
    </row>
    <row r="359" spans="1:12">
      <c r="A359" s="3" t="s">
        <v>23</v>
      </c>
      <c r="B359" s="46">
        <v>240</v>
      </c>
      <c r="C359" s="46">
        <v>240</v>
      </c>
      <c r="D359" s="46">
        <v>240</v>
      </c>
      <c r="E359" s="46">
        <v>240</v>
      </c>
      <c r="F359" s="46">
        <v>240</v>
      </c>
      <c r="G359" s="46">
        <v>240</v>
      </c>
      <c r="H359" s="46">
        <v>240</v>
      </c>
      <c r="I359" s="46">
        <v>240</v>
      </c>
      <c r="J359" s="46">
        <v>240</v>
      </c>
      <c r="K359" s="46">
        <v>240</v>
      </c>
      <c r="L359" s="46">
        <v>240</v>
      </c>
    </row>
    <row r="360" spans="1:12">
      <c r="A360" s="3" t="s">
        <v>565</v>
      </c>
      <c r="B360" s="46"/>
      <c r="C360" s="46"/>
      <c r="D360" s="46"/>
      <c r="E360" s="46"/>
      <c r="F360" s="46">
        <v>60</v>
      </c>
      <c r="G360" s="46">
        <v>297</v>
      </c>
      <c r="H360" s="46">
        <v>436</v>
      </c>
      <c r="I360" s="46">
        <v>575</v>
      </c>
      <c r="J360" s="46">
        <v>713</v>
      </c>
      <c r="K360" s="46">
        <v>852</v>
      </c>
      <c r="L360" s="46">
        <v>991</v>
      </c>
    </row>
    <row r="361" spans="1:12">
      <c r="A361" s="2" t="s">
        <v>62</v>
      </c>
      <c r="B361" s="46">
        <v>12462.300000000001</v>
      </c>
      <c r="C361" s="46">
        <v>13621.300000000001</v>
      </c>
      <c r="D361" s="46">
        <v>14839.300000000001</v>
      </c>
      <c r="E361" s="46">
        <v>15473.300000000001</v>
      </c>
      <c r="F361" s="46">
        <v>17405.3</v>
      </c>
      <c r="G361" s="46">
        <v>19899.3</v>
      </c>
      <c r="H361" s="46">
        <v>20925.3</v>
      </c>
      <c r="I361" s="46">
        <v>21950.3</v>
      </c>
      <c r="J361" s="46">
        <v>22976.3</v>
      </c>
      <c r="K361" s="46">
        <v>24001.3</v>
      </c>
      <c r="L361" s="46">
        <v>25026.3</v>
      </c>
    </row>
    <row r="362" spans="1:12">
      <c r="A362" s="3" t="s">
        <v>5</v>
      </c>
      <c r="B362" s="46">
        <v>75</v>
      </c>
      <c r="C362" s="46">
        <v>100</v>
      </c>
      <c r="D362" s="46">
        <v>125</v>
      </c>
      <c r="E362" s="46">
        <v>400</v>
      </c>
      <c r="F362" s="46">
        <v>925</v>
      </c>
      <c r="G362" s="46">
        <v>1540</v>
      </c>
      <c r="H362" s="46">
        <v>1739</v>
      </c>
      <c r="I362" s="46">
        <v>1937</v>
      </c>
      <c r="J362" s="46">
        <v>2136</v>
      </c>
      <c r="K362" s="46">
        <v>2335</v>
      </c>
      <c r="L362" s="46">
        <v>2533</v>
      </c>
    </row>
    <row r="363" spans="1:12">
      <c r="A363" s="3" t="s">
        <v>6</v>
      </c>
      <c r="B363" s="46">
        <v>32</v>
      </c>
      <c r="C363" s="46">
        <v>35</v>
      </c>
      <c r="D363" s="46">
        <v>37</v>
      </c>
      <c r="E363" s="46">
        <v>38</v>
      </c>
      <c r="F363" s="46">
        <v>41</v>
      </c>
      <c r="G363" s="46">
        <v>44</v>
      </c>
      <c r="H363" s="46">
        <v>44</v>
      </c>
      <c r="I363" s="46">
        <v>44</v>
      </c>
      <c r="J363" s="46">
        <v>44</v>
      </c>
      <c r="K363" s="46">
        <v>44</v>
      </c>
      <c r="L363" s="46">
        <v>44</v>
      </c>
    </row>
    <row r="364" spans="1:12">
      <c r="A364" s="3" t="s">
        <v>7</v>
      </c>
      <c r="B364" s="46">
        <v>3428</v>
      </c>
      <c r="C364" s="46">
        <v>3428</v>
      </c>
      <c r="D364" s="46">
        <v>3428</v>
      </c>
      <c r="E364" s="46">
        <v>3428</v>
      </c>
      <c r="F364" s="46">
        <v>3428</v>
      </c>
      <c r="G364" s="46">
        <v>2852</v>
      </c>
      <c r="H364" s="46">
        <v>2852</v>
      </c>
      <c r="I364" s="46">
        <v>2852</v>
      </c>
      <c r="J364" s="46">
        <v>2852</v>
      </c>
      <c r="K364" s="46">
        <v>2852</v>
      </c>
      <c r="L364" s="46">
        <v>2852</v>
      </c>
    </row>
    <row r="365" spans="1:12">
      <c r="A365" s="3" t="s">
        <v>10</v>
      </c>
      <c r="B365" s="46">
        <v>866</v>
      </c>
      <c r="C365" s="46">
        <v>866</v>
      </c>
      <c r="D365" s="46">
        <v>866</v>
      </c>
      <c r="E365" s="46"/>
      <c r="F365" s="46"/>
      <c r="G365" s="46"/>
      <c r="H365" s="46"/>
      <c r="I365" s="46"/>
      <c r="J365" s="46"/>
      <c r="K365" s="46"/>
      <c r="L365" s="46"/>
    </row>
    <row r="366" spans="1:12">
      <c r="A366" s="3" t="s">
        <v>11</v>
      </c>
      <c r="B366" s="46">
        <v>149</v>
      </c>
      <c r="C366" s="46">
        <v>149</v>
      </c>
      <c r="D366" s="46">
        <v>149</v>
      </c>
      <c r="E366" s="46">
        <v>149</v>
      </c>
      <c r="F366" s="46">
        <v>149</v>
      </c>
      <c r="G366" s="46">
        <v>149</v>
      </c>
      <c r="H366" s="46">
        <v>149</v>
      </c>
      <c r="I366" s="46">
        <v>149</v>
      </c>
      <c r="J366" s="46">
        <v>149</v>
      </c>
      <c r="K366" s="46">
        <v>149</v>
      </c>
      <c r="L366" s="46">
        <v>149</v>
      </c>
    </row>
    <row r="367" spans="1:12">
      <c r="A367" s="3" t="s">
        <v>12</v>
      </c>
      <c r="B367" s="46">
        <v>83</v>
      </c>
      <c r="C367" s="46">
        <v>83</v>
      </c>
      <c r="D367" s="46">
        <v>83</v>
      </c>
      <c r="E367" s="46">
        <v>83</v>
      </c>
      <c r="F367" s="46">
        <v>83</v>
      </c>
      <c r="G367" s="46">
        <v>83</v>
      </c>
      <c r="H367" s="46">
        <v>83</v>
      </c>
      <c r="I367" s="46">
        <v>83</v>
      </c>
      <c r="J367" s="46">
        <v>83</v>
      </c>
      <c r="K367" s="46">
        <v>83</v>
      </c>
      <c r="L367" s="46">
        <v>83</v>
      </c>
    </row>
    <row r="368" spans="1:12">
      <c r="A368" s="3" t="s">
        <v>13</v>
      </c>
      <c r="B368" s="46">
        <v>4055</v>
      </c>
      <c r="C368" s="46">
        <v>4842</v>
      </c>
      <c r="D368" s="46">
        <v>5637</v>
      </c>
      <c r="E368" s="46">
        <v>6440</v>
      </c>
      <c r="F368" s="46">
        <v>7251</v>
      </c>
      <c r="G368" s="46">
        <v>8046</v>
      </c>
      <c r="H368" s="46">
        <v>8486</v>
      </c>
      <c r="I368" s="46">
        <v>8925</v>
      </c>
      <c r="J368" s="46">
        <v>9365</v>
      </c>
      <c r="K368" s="46">
        <v>9804</v>
      </c>
      <c r="L368" s="46">
        <v>10244</v>
      </c>
    </row>
    <row r="369" spans="1:12">
      <c r="A369" s="3" t="s">
        <v>48</v>
      </c>
      <c r="B369" s="46">
        <v>200</v>
      </c>
      <c r="C369" s="46">
        <v>170</v>
      </c>
      <c r="D369" s="46">
        <v>170</v>
      </c>
      <c r="E369" s="46">
        <v>170</v>
      </c>
      <c r="F369" s="46">
        <v>170</v>
      </c>
      <c r="G369" s="46">
        <v>440</v>
      </c>
      <c r="H369" s="46">
        <v>440</v>
      </c>
      <c r="I369" s="46">
        <v>440</v>
      </c>
      <c r="J369" s="46">
        <v>440</v>
      </c>
      <c r="K369" s="46">
        <v>440</v>
      </c>
      <c r="L369" s="46">
        <v>440</v>
      </c>
    </row>
    <row r="370" spans="1:12">
      <c r="A370" s="3" t="s">
        <v>14</v>
      </c>
      <c r="B370" s="46"/>
      <c r="C370" s="46"/>
      <c r="D370" s="46"/>
      <c r="E370" s="46"/>
      <c r="F370" s="46"/>
      <c r="G370" s="46">
        <v>600</v>
      </c>
      <c r="H370" s="46">
        <v>760</v>
      </c>
      <c r="I370" s="46">
        <v>920</v>
      </c>
      <c r="J370" s="46">
        <v>1080</v>
      </c>
      <c r="K370" s="46">
        <v>1240</v>
      </c>
      <c r="L370" s="46">
        <v>1400</v>
      </c>
    </row>
    <row r="371" spans="1:12">
      <c r="A371" s="3" t="s">
        <v>15</v>
      </c>
      <c r="B371" s="46">
        <v>2865</v>
      </c>
      <c r="C371" s="46">
        <v>3239</v>
      </c>
      <c r="D371" s="46">
        <v>3635</v>
      </c>
      <c r="E371" s="46">
        <v>4056</v>
      </c>
      <c r="F371" s="46">
        <v>4499</v>
      </c>
      <c r="G371" s="46">
        <v>4686</v>
      </c>
      <c r="H371" s="46">
        <v>4807</v>
      </c>
      <c r="I371" s="46">
        <v>4928</v>
      </c>
      <c r="J371" s="46">
        <v>5049</v>
      </c>
      <c r="K371" s="46">
        <v>5169</v>
      </c>
      <c r="L371" s="46">
        <v>5290</v>
      </c>
    </row>
    <row r="372" spans="1:12">
      <c r="A372" s="3" t="s">
        <v>20</v>
      </c>
      <c r="B372" s="46">
        <v>37.200000000000003</v>
      </c>
      <c r="C372" s="46">
        <v>37.200000000000003</v>
      </c>
      <c r="D372" s="46">
        <v>37.200000000000003</v>
      </c>
      <c r="E372" s="46">
        <v>37.200000000000003</v>
      </c>
      <c r="F372" s="46">
        <v>37.200000000000003</v>
      </c>
      <c r="G372" s="46">
        <v>37.200000000000003</v>
      </c>
      <c r="H372" s="46">
        <v>37.200000000000003</v>
      </c>
      <c r="I372" s="46">
        <v>37.200000000000003</v>
      </c>
      <c r="J372" s="46">
        <v>37.200000000000003</v>
      </c>
      <c r="K372" s="46">
        <v>37.200000000000003</v>
      </c>
      <c r="L372" s="46">
        <v>37.200000000000003</v>
      </c>
    </row>
    <row r="373" spans="1:12">
      <c r="A373" s="3" t="s">
        <v>21</v>
      </c>
      <c r="B373" s="46">
        <v>92.1</v>
      </c>
      <c r="C373" s="46">
        <v>92.1</v>
      </c>
      <c r="D373" s="46">
        <v>92.1</v>
      </c>
      <c r="E373" s="46">
        <v>92.1</v>
      </c>
      <c r="F373" s="46">
        <v>92.1</v>
      </c>
      <c r="G373" s="46">
        <v>92.1</v>
      </c>
      <c r="H373" s="46">
        <v>92.1</v>
      </c>
      <c r="I373" s="46">
        <v>92.1</v>
      </c>
      <c r="J373" s="46">
        <v>92.1</v>
      </c>
      <c r="K373" s="46">
        <v>92.1</v>
      </c>
      <c r="L373" s="46">
        <v>92.1</v>
      </c>
    </row>
    <row r="374" spans="1:12">
      <c r="A374" s="3" t="s">
        <v>23</v>
      </c>
      <c r="B374" s="46">
        <v>500</v>
      </c>
      <c r="C374" s="46">
        <v>500</v>
      </c>
      <c r="D374" s="46">
        <v>500</v>
      </c>
      <c r="E374" s="46">
        <v>500</v>
      </c>
      <c r="F374" s="46">
        <v>500</v>
      </c>
      <c r="G374" s="46">
        <v>500</v>
      </c>
      <c r="H374" s="46">
        <v>500</v>
      </c>
      <c r="I374" s="46">
        <v>500</v>
      </c>
      <c r="J374" s="46">
        <v>500</v>
      </c>
      <c r="K374" s="46">
        <v>500</v>
      </c>
      <c r="L374" s="46">
        <v>500</v>
      </c>
    </row>
    <row r="375" spans="1:12">
      <c r="A375" s="3" t="s">
        <v>24</v>
      </c>
      <c r="B375" s="46">
        <v>80</v>
      </c>
      <c r="C375" s="46">
        <v>80</v>
      </c>
      <c r="D375" s="46">
        <v>80</v>
      </c>
      <c r="E375" s="46">
        <v>80</v>
      </c>
      <c r="F375" s="46">
        <v>80</v>
      </c>
      <c r="G375" s="46">
        <v>80</v>
      </c>
      <c r="H375" s="46">
        <v>80</v>
      </c>
      <c r="I375" s="46">
        <v>80</v>
      </c>
      <c r="J375" s="46">
        <v>80</v>
      </c>
      <c r="K375" s="46">
        <v>80</v>
      </c>
      <c r="L375" s="46">
        <v>80</v>
      </c>
    </row>
    <row r="376" spans="1:12">
      <c r="A376" s="3" t="s">
        <v>565</v>
      </c>
      <c r="B376" s="46"/>
      <c r="C376" s="46"/>
      <c r="D376" s="46"/>
      <c r="E376" s="46"/>
      <c r="F376" s="46">
        <v>150</v>
      </c>
      <c r="G376" s="46">
        <v>750</v>
      </c>
      <c r="H376" s="46">
        <v>856</v>
      </c>
      <c r="I376" s="46">
        <v>963</v>
      </c>
      <c r="J376" s="46">
        <v>1069</v>
      </c>
      <c r="K376" s="46">
        <v>1176</v>
      </c>
      <c r="L376" s="46">
        <v>1282</v>
      </c>
    </row>
    <row r="377" spans="1:12">
      <c r="A377" s="2" t="s">
        <v>63</v>
      </c>
      <c r="B377" s="46">
        <v>5059.3999999999996</v>
      </c>
      <c r="C377" s="46">
        <v>9603.4</v>
      </c>
      <c r="D377" s="46">
        <v>9563.4</v>
      </c>
      <c r="E377" s="46">
        <v>13545.4</v>
      </c>
      <c r="F377" s="46">
        <v>12862.4</v>
      </c>
      <c r="G377" s="46">
        <v>14138.4</v>
      </c>
      <c r="H377" s="46">
        <v>13688.4</v>
      </c>
      <c r="I377" s="46">
        <v>13688.4</v>
      </c>
      <c r="J377" s="46">
        <v>13688.4</v>
      </c>
      <c r="K377" s="46">
        <v>13688.4</v>
      </c>
      <c r="L377" s="46">
        <v>15808.4</v>
      </c>
    </row>
    <row r="378" spans="1:12">
      <c r="A378" s="3" t="s">
        <v>5</v>
      </c>
      <c r="B378" s="46">
        <v>200</v>
      </c>
      <c r="C378" s="46">
        <v>350</v>
      </c>
      <c r="D378" s="46">
        <v>200</v>
      </c>
      <c r="E378" s="46">
        <v>900</v>
      </c>
      <c r="F378" s="46">
        <v>200</v>
      </c>
      <c r="G378" s="46">
        <v>650</v>
      </c>
      <c r="H378" s="46">
        <v>200</v>
      </c>
      <c r="I378" s="46">
        <v>200</v>
      </c>
      <c r="J378" s="46">
        <v>200</v>
      </c>
      <c r="K378" s="46">
        <v>200</v>
      </c>
      <c r="L378" s="46">
        <v>700</v>
      </c>
    </row>
    <row r="379" spans="1:12">
      <c r="A379" s="3" t="s">
        <v>6</v>
      </c>
      <c r="B379" s="46">
        <v>10</v>
      </c>
      <c r="C379" s="46">
        <v>16</v>
      </c>
      <c r="D379" s="46">
        <v>16</v>
      </c>
      <c r="E379" s="46">
        <v>28</v>
      </c>
      <c r="F379" s="46">
        <v>28</v>
      </c>
      <c r="G379" s="46">
        <v>40</v>
      </c>
      <c r="H379" s="46">
        <v>40</v>
      </c>
      <c r="I379" s="46">
        <v>40</v>
      </c>
      <c r="J379" s="46">
        <v>40</v>
      </c>
      <c r="K379" s="46">
        <v>40</v>
      </c>
      <c r="L379" s="46">
        <v>40</v>
      </c>
    </row>
    <row r="380" spans="1:12">
      <c r="A380" s="3" t="s">
        <v>7</v>
      </c>
      <c r="B380" s="46">
        <v>1231</v>
      </c>
      <c r="C380" s="46">
        <v>1231</v>
      </c>
      <c r="D380" s="46">
        <v>1231</v>
      </c>
      <c r="E380" s="46">
        <v>1083</v>
      </c>
      <c r="F380" s="46">
        <v>1083</v>
      </c>
      <c r="G380" s="46">
        <v>513</v>
      </c>
      <c r="H380" s="46">
        <v>513</v>
      </c>
      <c r="I380" s="46">
        <v>513</v>
      </c>
      <c r="J380" s="46">
        <v>513</v>
      </c>
      <c r="K380" s="46">
        <v>513</v>
      </c>
      <c r="L380" s="46">
        <v>513</v>
      </c>
    </row>
    <row r="381" spans="1:12">
      <c r="A381" s="3" t="s">
        <v>11</v>
      </c>
      <c r="B381" s="46">
        <v>188</v>
      </c>
      <c r="C381" s="46">
        <v>188</v>
      </c>
      <c r="D381" s="46">
        <v>188</v>
      </c>
      <c r="E381" s="46">
        <v>188</v>
      </c>
      <c r="F381" s="46">
        <v>188</v>
      </c>
      <c r="G381" s="46">
        <v>188</v>
      </c>
      <c r="H381" s="46">
        <v>188</v>
      </c>
      <c r="I381" s="46">
        <v>188</v>
      </c>
      <c r="J381" s="46">
        <v>188</v>
      </c>
      <c r="K381" s="46">
        <v>188</v>
      </c>
      <c r="L381" s="46">
        <v>188</v>
      </c>
    </row>
    <row r="382" spans="1:12">
      <c r="A382" s="3" t="s">
        <v>12</v>
      </c>
      <c r="B382" s="46">
        <v>152</v>
      </c>
      <c r="C382" s="46">
        <v>152</v>
      </c>
      <c r="D382" s="46">
        <v>152</v>
      </c>
      <c r="E382" s="46">
        <v>152</v>
      </c>
      <c r="F382" s="46">
        <v>169</v>
      </c>
      <c r="G382" s="46">
        <v>152</v>
      </c>
      <c r="H382" s="46">
        <v>152</v>
      </c>
      <c r="I382" s="46">
        <v>152</v>
      </c>
      <c r="J382" s="46">
        <v>152</v>
      </c>
      <c r="K382" s="46">
        <v>152</v>
      </c>
      <c r="L382" s="46">
        <v>152</v>
      </c>
    </row>
    <row r="383" spans="1:12">
      <c r="A383" s="3" t="s">
        <v>13</v>
      </c>
      <c r="B383" s="46">
        <v>1165</v>
      </c>
      <c r="C383" s="46">
        <v>4050</v>
      </c>
      <c r="D383" s="46">
        <v>4050</v>
      </c>
      <c r="E383" s="46">
        <v>4900</v>
      </c>
      <c r="F383" s="46">
        <v>4900</v>
      </c>
      <c r="G383" s="46">
        <v>5200</v>
      </c>
      <c r="H383" s="46">
        <v>5200</v>
      </c>
      <c r="I383" s="46">
        <v>5200</v>
      </c>
      <c r="J383" s="46">
        <v>5200</v>
      </c>
      <c r="K383" s="46">
        <v>5200</v>
      </c>
      <c r="L383" s="46">
        <v>5800</v>
      </c>
    </row>
    <row r="384" spans="1:12">
      <c r="A384" s="3" t="s">
        <v>14</v>
      </c>
      <c r="B384" s="46">
        <v>22</v>
      </c>
      <c r="C384" s="46">
        <v>22</v>
      </c>
      <c r="D384" s="46">
        <v>22</v>
      </c>
      <c r="E384" s="46">
        <v>722</v>
      </c>
      <c r="F384" s="46">
        <v>722</v>
      </c>
      <c r="G384" s="46">
        <v>1422</v>
      </c>
      <c r="H384" s="46">
        <v>1422</v>
      </c>
      <c r="I384" s="46">
        <v>1422</v>
      </c>
      <c r="J384" s="46">
        <v>1422</v>
      </c>
      <c r="K384" s="46">
        <v>1422</v>
      </c>
      <c r="L384" s="46">
        <v>2122</v>
      </c>
    </row>
    <row r="385" spans="1:12">
      <c r="A385" s="3" t="s">
        <v>15</v>
      </c>
      <c r="B385" s="46">
        <v>1136</v>
      </c>
      <c r="C385" s="46">
        <v>2639</v>
      </c>
      <c r="D385" s="46">
        <v>2639</v>
      </c>
      <c r="E385" s="46">
        <v>4507</v>
      </c>
      <c r="F385" s="46">
        <v>4507</v>
      </c>
      <c r="G385" s="46">
        <v>4908</v>
      </c>
      <c r="H385" s="46">
        <v>4908</v>
      </c>
      <c r="I385" s="46">
        <v>4908</v>
      </c>
      <c r="J385" s="46">
        <v>4908</v>
      </c>
      <c r="K385" s="46">
        <v>4908</v>
      </c>
      <c r="L385" s="46">
        <v>5228</v>
      </c>
    </row>
    <row r="386" spans="1:12">
      <c r="A386" s="3" t="s">
        <v>21</v>
      </c>
      <c r="B386" s="46">
        <v>127.4</v>
      </c>
      <c r="C386" s="46">
        <v>127.4</v>
      </c>
      <c r="D386" s="46">
        <v>127.4</v>
      </c>
      <c r="E386" s="46">
        <v>127.4</v>
      </c>
      <c r="F386" s="46">
        <v>127.4</v>
      </c>
      <c r="G386" s="46">
        <v>127.4</v>
      </c>
      <c r="H386" s="46">
        <v>127.4</v>
      </c>
      <c r="I386" s="46">
        <v>127.4</v>
      </c>
      <c r="J386" s="46">
        <v>127.4</v>
      </c>
      <c r="K386" s="46">
        <v>127.4</v>
      </c>
      <c r="L386" s="46">
        <v>127.4</v>
      </c>
    </row>
    <row r="387" spans="1:12">
      <c r="A387" s="3" t="s">
        <v>23</v>
      </c>
      <c r="B387" s="46">
        <v>828</v>
      </c>
      <c r="C387" s="46">
        <v>828</v>
      </c>
      <c r="D387" s="46">
        <v>938</v>
      </c>
      <c r="E387" s="46">
        <v>938</v>
      </c>
      <c r="F387" s="46">
        <v>938</v>
      </c>
      <c r="G387" s="46">
        <v>938</v>
      </c>
      <c r="H387" s="46">
        <v>938</v>
      </c>
      <c r="I387" s="46">
        <v>938</v>
      </c>
      <c r="J387" s="46">
        <v>938</v>
      </c>
      <c r="K387" s="46">
        <v>938</v>
      </c>
      <c r="L387" s="46">
        <v>938</v>
      </c>
    </row>
    <row r="388" spans="1:12">
      <c r="A388" s="2" t="s">
        <v>64</v>
      </c>
      <c r="B388" s="46">
        <v>1130</v>
      </c>
      <c r="C388" s="46">
        <v>1289</v>
      </c>
      <c r="D388" s="46">
        <v>1440</v>
      </c>
      <c r="E388" s="46">
        <v>1606</v>
      </c>
      <c r="F388" s="46">
        <v>1779</v>
      </c>
      <c r="G388" s="46">
        <v>2041</v>
      </c>
      <c r="H388" s="46">
        <v>2180</v>
      </c>
      <c r="I388" s="46">
        <v>2352</v>
      </c>
      <c r="J388" s="46">
        <v>2519</v>
      </c>
      <c r="K388" s="46">
        <v>2618</v>
      </c>
      <c r="L388" s="46">
        <v>2770</v>
      </c>
    </row>
    <row r="389" spans="1:12">
      <c r="A389" s="3" t="s">
        <v>5</v>
      </c>
      <c r="B389" s="46">
        <v>1</v>
      </c>
      <c r="C389" s="46">
        <v>2</v>
      </c>
      <c r="D389" s="46">
        <v>5</v>
      </c>
      <c r="E389" s="46">
        <v>10</v>
      </c>
      <c r="F389" s="46">
        <v>25</v>
      </c>
      <c r="G389" s="46">
        <v>25</v>
      </c>
      <c r="H389" s="46">
        <v>28</v>
      </c>
      <c r="I389" s="46">
        <v>30</v>
      </c>
      <c r="J389" s="46">
        <v>33</v>
      </c>
      <c r="K389" s="46">
        <v>35</v>
      </c>
      <c r="L389" s="46">
        <v>38</v>
      </c>
    </row>
    <row r="390" spans="1:12">
      <c r="A390" s="3" t="s">
        <v>6</v>
      </c>
      <c r="B390" s="46">
        <v>10</v>
      </c>
      <c r="C390" s="46">
        <v>10</v>
      </c>
      <c r="D390" s="46">
        <v>15</v>
      </c>
      <c r="E390" s="46">
        <v>20</v>
      </c>
      <c r="F390" s="46">
        <v>25</v>
      </c>
      <c r="G390" s="46">
        <v>45</v>
      </c>
      <c r="H390" s="46">
        <v>50</v>
      </c>
      <c r="I390" s="46">
        <v>60</v>
      </c>
      <c r="J390" s="46">
        <v>65</v>
      </c>
      <c r="K390" s="46">
        <v>70</v>
      </c>
      <c r="L390" s="46">
        <v>75</v>
      </c>
    </row>
    <row r="391" spans="1:12">
      <c r="A391" s="3" t="s">
        <v>11</v>
      </c>
      <c r="B391" s="46">
        <v>47</v>
      </c>
      <c r="C391" s="46">
        <v>47</v>
      </c>
      <c r="D391" s="46">
        <v>47</v>
      </c>
      <c r="E391" s="46">
        <v>49</v>
      </c>
      <c r="F391" s="46">
        <v>49</v>
      </c>
      <c r="G391" s="46">
        <v>50</v>
      </c>
      <c r="H391" s="46">
        <v>21</v>
      </c>
      <c r="I391" s="46">
        <v>21</v>
      </c>
      <c r="J391" s="46">
        <v>21</v>
      </c>
      <c r="K391" s="46">
        <v>21</v>
      </c>
      <c r="L391" s="46">
        <v>21</v>
      </c>
    </row>
    <row r="392" spans="1:12">
      <c r="A392" s="3" t="s">
        <v>12</v>
      </c>
      <c r="B392" s="46">
        <v>87</v>
      </c>
      <c r="C392" s="46">
        <v>90</v>
      </c>
      <c r="D392" s="46">
        <v>92</v>
      </c>
      <c r="E392" s="46">
        <v>95</v>
      </c>
      <c r="F392" s="46">
        <v>97</v>
      </c>
      <c r="G392" s="46">
        <v>100</v>
      </c>
      <c r="H392" s="46">
        <v>102</v>
      </c>
      <c r="I392" s="46">
        <v>104</v>
      </c>
      <c r="J392" s="46">
        <v>107</v>
      </c>
      <c r="K392" s="46">
        <v>109</v>
      </c>
      <c r="L392" s="46">
        <v>113</v>
      </c>
    </row>
    <row r="393" spans="1:12">
      <c r="A393" s="3" t="s">
        <v>13</v>
      </c>
      <c r="B393" s="46">
        <v>644</v>
      </c>
      <c r="C393" s="46">
        <v>755</v>
      </c>
      <c r="D393" s="46">
        <v>867</v>
      </c>
      <c r="E393" s="46">
        <v>989</v>
      </c>
      <c r="F393" s="46">
        <v>1111</v>
      </c>
      <c r="G393" s="46">
        <v>1236</v>
      </c>
      <c r="H393" s="46">
        <v>1361</v>
      </c>
      <c r="I393" s="46">
        <v>1486</v>
      </c>
      <c r="J393" s="46">
        <v>1609</v>
      </c>
      <c r="K393" s="46">
        <v>1684</v>
      </c>
      <c r="L393" s="46">
        <v>1759</v>
      </c>
    </row>
    <row r="394" spans="1:12">
      <c r="A394" s="3" t="s">
        <v>15</v>
      </c>
      <c r="B394" s="46">
        <v>298</v>
      </c>
      <c r="C394" s="46">
        <v>342</v>
      </c>
      <c r="D394" s="46">
        <v>371</v>
      </c>
      <c r="E394" s="46">
        <v>400</v>
      </c>
      <c r="F394" s="46">
        <v>429</v>
      </c>
      <c r="G394" s="46">
        <v>462</v>
      </c>
      <c r="H394" s="46">
        <v>495</v>
      </c>
      <c r="I394" s="46">
        <v>528</v>
      </c>
      <c r="J394" s="46">
        <v>561</v>
      </c>
      <c r="K394" s="46">
        <v>576</v>
      </c>
      <c r="L394" s="46">
        <v>591</v>
      </c>
    </row>
    <row r="395" spans="1:12">
      <c r="A395" s="3" t="s">
        <v>21</v>
      </c>
      <c r="B395" s="46">
        <v>27</v>
      </c>
      <c r="C395" s="46">
        <v>27</v>
      </c>
      <c r="D395" s="46">
        <v>27</v>
      </c>
      <c r="E395" s="46">
        <v>27</v>
      </c>
      <c r="F395" s="46">
        <v>27</v>
      </c>
      <c r="G395" s="46">
        <v>27</v>
      </c>
      <c r="H395" s="46">
        <v>27</v>
      </c>
      <c r="I395" s="46">
        <v>27</v>
      </c>
      <c r="J395" s="46">
        <v>27</v>
      </c>
      <c r="K395" s="46">
        <v>27</v>
      </c>
      <c r="L395" s="46">
        <v>27</v>
      </c>
    </row>
    <row r="396" spans="1:12">
      <c r="A396" s="3" t="s">
        <v>24</v>
      </c>
      <c r="B396" s="46">
        <v>11</v>
      </c>
      <c r="C396" s="46">
        <v>11</v>
      </c>
      <c r="D396" s="46">
        <v>11</v>
      </c>
      <c r="E396" s="46">
        <v>11</v>
      </c>
      <c r="F396" s="46">
        <v>11</v>
      </c>
      <c r="G396" s="46">
        <v>11</v>
      </c>
      <c r="H396" s="46">
        <v>11</v>
      </c>
      <c r="I396" s="46">
        <v>11</v>
      </c>
      <c r="J396" s="46">
        <v>11</v>
      </c>
      <c r="K396" s="46">
        <v>11</v>
      </c>
      <c r="L396" s="46">
        <v>11</v>
      </c>
    </row>
    <row r="397" spans="1:12">
      <c r="A397" s="3" t="s">
        <v>565</v>
      </c>
      <c r="B397" s="46">
        <v>5</v>
      </c>
      <c r="C397" s="46">
        <v>5</v>
      </c>
      <c r="D397" s="46">
        <v>5</v>
      </c>
      <c r="E397" s="46">
        <v>5</v>
      </c>
      <c r="F397" s="46">
        <v>5</v>
      </c>
      <c r="G397" s="46">
        <v>85</v>
      </c>
      <c r="H397" s="46">
        <v>85</v>
      </c>
      <c r="I397" s="46">
        <v>85</v>
      </c>
      <c r="J397" s="46">
        <v>85</v>
      </c>
      <c r="K397" s="46">
        <v>85</v>
      </c>
      <c r="L397" s="46">
        <v>135</v>
      </c>
    </row>
    <row r="398" spans="1:12">
      <c r="A398" s="2" t="s">
        <v>65</v>
      </c>
      <c r="B398" s="46">
        <v>1300</v>
      </c>
      <c r="C398" s="46">
        <v>1300</v>
      </c>
      <c r="D398" s="46">
        <v>1300</v>
      </c>
      <c r="E398" s="46">
        <v>1300</v>
      </c>
      <c r="F398" s="46">
        <v>1300</v>
      </c>
      <c r="G398" s="46">
        <v>1300</v>
      </c>
      <c r="H398" s="46">
        <v>1300</v>
      </c>
      <c r="I398" s="46">
        <v>1300</v>
      </c>
      <c r="J398" s="46">
        <v>1300</v>
      </c>
      <c r="K398" s="46">
        <v>1300</v>
      </c>
      <c r="L398" s="46">
        <v>1300</v>
      </c>
    </row>
    <row r="399" spans="1:12">
      <c r="A399" s="3" t="s">
        <v>23</v>
      </c>
      <c r="B399" s="46">
        <v>1300</v>
      </c>
      <c r="C399" s="46">
        <v>1300</v>
      </c>
      <c r="D399" s="46">
        <v>1300</v>
      </c>
      <c r="E399" s="46">
        <v>1300</v>
      </c>
      <c r="F399" s="46">
        <v>1300</v>
      </c>
      <c r="G399" s="46">
        <v>1300</v>
      </c>
      <c r="H399" s="46">
        <v>1300</v>
      </c>
      <c r="I399" s="46">
        <v>1300</v>
      </c>
      <c r="J399" s="46">
        <v>1300</v>
      </c>
      <c r="K399" s="46">
        <v>1300</v>
      </c>
      <c r="L399" s="46">
        <v>1300</v>
      </c>
    </row>
    <row r="400" spans="1:12">
      <c r="A400" s="2" t="s">
        <v>66</v>
      </c>
      <c r="B400" s="46">
        <v>3721</v>
      </c>
      <c r="C400" s="46">
        <v>3931</v>
      </c>
      <c r="D400" s="46">
        <v>4141</v>
      </c>
      <c r="E400" s="46">
        <v>4351</v>
      </c>
      <c r="F400" s="46">
        <v>4561</v>
      </c>
      <c r="G400" s="46">
        <v>5821</v>
      </c>
      <c r="H400" s="46">
        <v>5866</v>
      </c>
      <c r="I400" s="46">
        <v>5866</v>
      </c>
      <c r="J400" s="46">
        <v>5866</v>
      </c>
      <c r="K400" s="46">
        <v>5866</v>
      </c>
      <c r="L400" s="46">
        <v>5866</v>
      </c>
    </row>
    <row r="401" spans="1:12">
      <c r="A401" s="3" t="s">
        <v>6</v>
      </c>
      <c r="B401" s="46">
        <v>150</v>
      </c>
      <c r="C401" s="46">
        <v>150</v>
      </c>
      <c r="D401" s="46">
        <v>150</v>
      </c>
      <c r="E401" s="46">
        <v>150</v>
      </c>
      <c r="F401" s="46">
        <v>150</v>
      </c>
      <c r="G401" s="46">
        <v>150</v>
      </c>
      <c r="H401" s="46">
        <v>150</v>
      </c>
      <c r="I401" s="46">
        <v>150</v>
      </c>
      <c r="J401" s="46">
        <v>150</v>
      </c>
      <c r="K401" s="46">
        <v>150</v>
      </c>
      <c r="L401" s="46">
        <v>150</v>
      </c>
    </row>
    <row r="402" spans="1:12">
      <c r="A402" s="3" t="s">
        <v>7</v>
      </c>
      <c r="B402" s="46">
        <v>1073</v>
      </c>
      <c r="C402" s="46">
        <v>1073</v>
      </c>
      <c r="D402" s="46">
        <v>1073</v>
      </c>
      <c r="E402" s="46">
        <v>1073</v>
      </c>
      <c r="F402" s="46">
        <v>1073</v>
      </c>
      <c r="G402" s="46">
        <v>1073</v>
      </c>
      <c r="H402" s="46">
        <v>1073</v>
      </c>
      <c r="I402" s="46">
        <v>1073</v>
      </c>
      <c r="J402" s="46">
        <v>1073</v>
      </c>
      <c r="K402" s="46">
        <v>1073</v>
      </c>
      <c r="L402" s="46">
        <v>1073</v>
      </c>
    </row>
    <row r="403" spans="1:12">
      <c r="A403" s="3" t="s">
        <v>12</v>
      </c>
      <c r="B403" s="46">
        <v>113</v>
      </c>
      <c r="C403" s="46">
        <v>118</v>
      </c>
      <c r="D403" s="46">
        <v>123</v>
      </c>
      <c r="E403" s="46">
        <v>128</v>
      </c>
      <c r="F403" s="46">
        <v>133</v>
      </c>
      <c r="G403" s="46">
        <v>138</v>
      </c>
      <c r="H403" s="46">
        <v>138</v>
      </c>
      <c r="I403" s="46">
        <v>138</v>
      </c>
      <c r="J403" s="46">
        <v>138</v>
      </c>
      <c r="K403" s="46">
        <v>138</v>
      </c>
      <c r="L403" s="46">
        <v>138</v>
      </c>
    </row>
    <row r="404" spans="1:12">
      <c r="A404" s="3" t="s">
        <v>13</v>
      </c>
      <c r="B404" s="46">
        <v>550</v>
      </c>
      <c r="C404" s="46">
        <v>700</v>
      </c>
      <c r="D404" s="46">
        <v>850</v>
      </c>
      <c r="E404" s="46">
        <v>1000</v>
      </c>
      <c r="F404" s="46">
        <v>1150</v>
      </c>
      <c r="G404" s="46">
        <v>1350</v>
      </c>
      <c r="H404" s="46">
        <v>1350</v>
      </c>
      <c r="I404" s="46">
        <v>1350</v>
      </c>
      <c r="J404" s="46">
        <v>1350</v>
      </c>
      <c r="K404" s="46">
        <v>1350</v>
      </c>
      <c r="L404" s="46">
        <v>1350</v>
      </c>
    </row>
    <row r="405" spans="1:12">
      <c r="A405" s="3" t="s">
        <v>48</v>
      </c>
      <c r="B405" s="46">
        <v>20</v>
      </c>
      <c r="C405" s="46">
        <v>30</v>
      </c>
      <c r="D405" s="46">
        <v>40</v>
      </c>
      <c r="E405" s="46">
        <v>50</v>
      </c>
      <c r="F405" s="46">
        <v>60</v>
      </c>
      <c r="G405" s="46">
        <v>70</v>
      </c>
      <c r="H405" s="46">
        <v>70</v>
      </c>
      <c r="I405" s="46">
        <v>70</v>
      </c>
      <c r="J405" s="46">
        <v>70</v>
      </c>
      <c r="K405" s="46">
        <v>70</v>
      </c>
      <c r="L405" s="46">
        <v>70</v>
      </c>
    </row>
    <row r="406" spans="1:12">
      <c r="A406" s="3" t="s">
        <v>14</v>
      </c>
      <c r="B406" s="46"/>
      <c r="C406" s="46"/>
      <c r="D406" s="46"/>
      <c r="E406" s="46"/>
      <c r="F406" s="46"/>
      <c r="G406" s="46">
        <v>1000</v>
      </c>
      <c r="H406" s="46">
        <v>1000</v>
      </c>
      <c r="I406" s="46">
        <v>1000</v>
      </c>
      <c r="J406" s="46">
        <v>1000</v>
      </c>
      <c r="K406" s="46">
        <v>1000</v>
      </c>
      <c r="L406" s="46">
        <v>1000</v>
      </c>
    </row>
    <row r="407" spans="1:12">
      <c r="A407" s="3" t="s">
        <v>15</v>
      </c>
      <c r="B407" s="46">
        <v>223</v>
      </c>
      <c r="C407" s="46">
        <v>268</v>
      </c>
      <c r="D407" s="46">
        <v>313</v>
      </c>
      <c r="E407" s="46">
        <v>358</v>
      </c>
      <c r="F407" s="46">
        <v>403</v>
      </c>
      <c r="G407" s="46">
        <v>448</v>
      </c>
      <c r="H407" s="46">
        <v>493</v>
      </c>
      <c r="I407" s="46">
        <v>493</v>
      </c>
      <c r="J407" s="46">
        <v>493</v>
      </c>
      <c r="K407" s="46">
        <v>493</v>
      </c>
      <c r="L407" s="46">
        <v>493</v>
      </c>
    </row>
    <row r="408" spans="1:12">
      <c r="A408" s="3" t="s">
        <v>25</v>
      </c>
      <c r="B408" s="46">
        <v>1592</v>
      </c>
      <c r="C408" s="46">
        <v>1592</v>
      </c>
      <c r="D408" s="46">
        <v>1592</v>
      </c>
      <c r="E408" s="46">
        <v>1592</v>
      </c>
      <c r="F408" s="46">
        <v>1592</v>
      </c>
      <c r="G408" s="46">
        <v>1592</v>
      </c>
      <c r="H408" s="46">
        <v>1592</v>
      </c>
      <c r="I408" s="46">
        <v>1592</v>
      </c>
      <c r="J408" s="46">
        <v>1592</v>
      </c>
      <c r="K408" s="46">
        <v>1592</v>
      </c>
      <c r="L408" s="46">
        <v>1592</v>
      </c>
    </row>
    <row r="409" spans="1:12">
      <c r="A409" s="2" t="s">
        <v>67</v>
      </c>
      <c r="B409" s="46">
        <v>2050.5</v>
      </c>
      <c r="C409" s="46">
        <v>2140.5</v>
      </c>
      <c r="D409" s="46">
        <v>2269.5</v>
      </c>
      <c r="E409" s="46">
        <v>2494.5</v>
      </c>
      <c r="F409" s="46">
        <v>2635.5</v>
      </c>
      <c r="G409" s="46">
        <v>2835.5</v>
      </c>
      <c r="H409" s="46">
        <v>2935.5</v>
      </c>
      <c r="I409" s="46">
        <v>3015.5</v>
      </c>
      <c r="J409" s="46">
        <v>3125.5</v>
      </c>
      <c r="K409" s="46">
        <v>3195.5</v>
      </c>
      <c r="L409" s="46">
        <v>3261.5</v>
      </c>
    </row>
    <row r="410" spans="1:12">
      <c r="A410" s="3" t="s">
        <v>5</v>
      </c>
      <c r="B410" s="46"/>
      <c r="C410" s="46"/>
      <c r="D410" s="46"/>
      <c r="E410" s="46">
        <v>10</v>
      </c>
      <c r="F410" s="46">
        <v>10</v>
      </c>
      <c r="G410" s="46">
        <v>10</v>
      </c>
      <c r="H410" s="46">
        <v>10</v>
      </c>
      <c r="I410" s="46">
        <v>10</v>
      </c>
      <c r="J410" s="46">
        <v>10</v>
      </c>
      <c r="K410" s="46">
        <v>10</v>
      </c>
      <c r="L410" s="46">
        <v>10</v>
      </c>
    </row>
    <row r="411" spans="1:12">
      <c r="A411" s="3" t="s">
        <v>7</v>
      </c>
      <c r="B411" s="46">
        <v>1137</v>
      </c>
      <c r="C411" s="46">
        <v>1137</v>
      </c>
      <c r="D411" s="46">
        <v>1137</v>
      </c>
      <c r="E411" s="46">
        <v>1189</v>
      </c>
      <c r="F411" s="46">
        <v>1189</v>
      </c>
      <c r="G411" s="46">
        <v>1189</v>
      </c>
      <c r="H411" s="46">
        <v>1189</v>
      </c>
      <c r="I411" s="46">
        <v>1189</v>
      </c>
      <c r="J411" s="46">
        <v>1189</v>
      </c>
      <c r="K411" s="46">
        <v>1189</v>
      </c>
      <c r="L411" s="46">
        <v>1189</v>
      </c>
    </row>
    <row r="412" spans="1:12">
      <c r="A412" s="3" t="s">
        <v>8</v>
      </c>
      <c r="B412" s="46">
        <v>550</v>
      </c>
      <c r="C412" s="46">
        <v>550</v>
      </c>
      <c r="D412" s="46">
        <v>550</v>
      </c>
      <c r="E412" s="46">
        <v>550</v>
      </c>
      <c r="F412" s="46">
        <v>550</v>
      </c>
      <c r="G412" s="46">
        <v>550</v>
      </c>
      <c r="H412" s="46">
        <v>550</v>
      </c>
      <c r="I412" s="46">
        <v>550</v>
      </c>
      <c r="J412" s="46">
        <v>550</v>
      </c>
      <c r="K412" s="46">
        <v>550</v>
      </c>
      <c r="L412" s="46">
        <v>550</v>
      </c>
    </row>
    <row r="413" spans="1:12">
      <c r="A413" s="3" t="s">
        <v>12</v>
      </c>
      <c r="B413" s="46">
        <v>3</v>
      </c>
      <c r="C413" s="46">
        <v>3</v>
      </c>
      <c r="D413" s="46">
        <v>3</v>
      </c>
      <c r="E413" s="46">
        <v>3</v>
      </c>
      <c r="F413" s="46">
        <v>3</v>
      </c>
      <c r="G413" s="46">
        <v>3</v>
      </c>
      <c r="H413" s="46">
        <v>3</v>
      </c>
      <c r="I413" s="46">
        <v>3</v>
      </c>
      <c r="J413" s="46">
        <v>3</v>
      </c>
      <c r="K413" s="46">
        <v>3</v>
      </c>
      <c r="L413" s="46">
        <v>3</v>
      </c>
    </row>
    <row r="414" spans="1:12">
      <c r="A414" s="3" t="s">
        <v>13</v>
      </c>
      <c r="B414" s="46">
        <v>129</v>
      </c>
      <c r="C414" s="46">
        <v>169</v>
      </c>
      <c r="D414" s="46">
        <v>204</v>
      </c>
      <c r="E414" s="46">
        <v>254</v>
      </c>
      <c r="F414" s="46">
        <v>314</v>
      </c>
      <c r="G414" s="46">
        <v>364</v>
      </c>
      <c r="H414" s="46">
        <v>414</v>
      </c>
      <c r="I414" s="46">
        <v>454</v>
      </c>
      <c r="J414" s="46">
        <v>524</v>
      </c>
      <c r="K414" s="46">
        <v>544</v>
      </c>
      <c r="L414" s="46">
        <v>577</v>
      </c>
    </row>
    <row r="415" spans="1:12">
      <c r="A415" s="3" t="s">
        <v>15</v>
      </c>
      <c r="B415" s="46">
        <v>167</v>
      </c>
      <c r="C415" s="46">
        <v>217</v>
      </c>
      <c r="D415" s="46">
        <v>311</v>
      </c>
      <c r="E415" s="46">
        <v>424</v>
      </c>
      <c r="F415" s="46">
        <v>505</v>
      </c>
      <c r="G415" s="46">
        <v>655</v>
      </c>
      <c r="H415" s="46">
        <v>705</v>
      </c>
      <c r="I415" s="46">
        <v>745</v>
      </c>
      <c r="J415" s="46">
        <v>785</v>
      </c>
      <c r="K415" s="46">
        <v>835</v>
      </c>
      <c r="L415" s="46">
        <v>868</v>
      </c>
    </row>
    <row r="416" spans="1:12">
      <c r="A416" s="3" t="s">
        <v>21</v>
      </c>
      <c r="B416" s="46">
        <v>64.5</v>
      </c>
      <c r="C416" s="46">
        <v>64.5</v>
      </c>
      <c r="D416" s="46">
        <v>64.5</v>
      </c>
      <c r="E416" s="46">
        <v>64.5</v>
      </c>
      <c r="F416" s="46">
        <v>64.5</v>
      </c>
      <c r="G416" s="46">
        <v>64.5</v>
      </c>
      <c r="H416" s="46">
        <v>64.5</v>
      </c>
      <c r="I416" s="46">
        <v>64.5</v>
      </c>
      <c r="J416" s="46">
        <v>64.5</v>
      </c>
      <c r="K416" s="46">
        <v>64.5</v>
      </c>
      <c r="L416" s="46">
        <v>64.5</v>
      </c>
    </row>
    <row r="417" spans="1:12">
      <c r="A417" s="2" t="s">
        <v>68</v>
      </c>
      <c r="B417" s="46">
        <v>993</v>
      </c>
      <c r="C417" s="46">
        <v>1048</v>
      </c>
      <c r="D417" s="46">
        <v>3446</v>
      </c>
      <c r="E417" s="46">
        <v>3446</v>
      </c>
      <c r="F417" s="46">
        <v>3446</v>
      </c>
      <c r="G417" s="46">
        <v>3826</v>
      </c>
      <c r="H417" s="46">
        <v>3601</v>
      </c>
      <c r="I417" s="46">
        <v>3601</v>
      </c>
      <c r="J417" s="46">
        <v>3601</v>
      </c>
      <c r="K417" s="46">
        <v>3601</v>
      </c>
      <c r="L417" s="46">
        <v>3601</v>
      </c>
    </row>
    <row r="418" spans="1:12">
      <c r="A418" s="3" t="s">
        <v>27</v>
      </c>
      <c r="B418" s="46">
        <v>225</v>
      </c>
      <c r="C418" s="46">
        <v>225</v>
      </c>
      <c r="D418" s="46">
        <v>225</v>
      </c>
      <c r="E418" s="46">
        <v>225</v>
      </c>
      <c r="F418" s="46">
        <v>225</v>
      </c>
      <c r="G418" s="46">
        <v>225</v>
      </c>
      <c r="H418" s="46"/>
      <c r="I418" s="46"/>
      <c r="J418" s="46"/>
      <c r="K418" s="46"/>
      <c r="L418" s="46"/>
    </row>
    <row r="419" spans="1:12">
      <c r="A419" s="3" t="s">
        <v>13</v>
      </c>
      <c r="B419" s="46"/>
      <c r="C419" s="46"/>
      <c r="D419" s="46">
        <v>1659</v>
      </c>
      <c r="E419" s="46">
        <v>1659</v>
      </c>
      <c r="F419" s="46">
        <v>1659</v>
      </c>
      <c r="G419" s="46">
        <v>2039</v>
      </c>
      <c r="H419" s="46">
        <v>2039</v>
      </c>
      <c r="I419" s="46">
        <v>2039</v>
      </c>
      <c r="J419" s="46">
        <v>2039</v>
      </c>
      <c r="K419" s="46">
        <v>2039</v>
      </c>
      <c r="L419" s="46">
        <v>2039</v>
      </c>
    </row>
    <row r="420" spans="1:12">
      <c r="A420" s="3" t="s">
        <v>15</v>
      </c>
      <c r="B420" s="46">
        <v>120</v>
      </c>
      <c r="C420" s="46">
        <v>175</v>
      </c>
      <c r="D420" s="46">
        <v>275</v>
      </c>
      <c r="E420" s="46">
        <v>275</v>
      </c>
      <c r="F420" s="46">
        <v>275</v>
      </c>
      <c r="G420" s="46">
        <v>275</v>
      </c>
      <c r="H420" s="46">
        <v>275</v>
      </c>
      <c r="I420" s="46">
        <v>275</v>
      </c>
      <c r="J420" s="46">
        <v>275</v>
      </c>
      <c r="K420" s="46">
        <v>275</v>
      </c>
      <c r="L420" s="46">
        <v>275</v>
      </c>
    </row>
    <row r="421" spans="1:12">
      <c r="A421" s="3" t="s">
        <v>20</v>
      </c>
      <c r="B421" s="46">
        <v>648</v>
      </c>
      <c r="C421" s="46">
        <v>648</v>
      </c>
      <c r="D421" s="46">
        <v>706</v>
      </c>
      <c r="E421" s="46">
        <v>706</v>
      </c>
      <c r="F421" s="46">
        <v>706</v>
      </c>
      <c r="G421" s="46">
        <v>706</v>
      </c>
      <c r="H421" s="46">
        <v>706</v>
      </c>
      <c r="I421" s="46">
        <v>706</v>
      </c>
      <c r="J421" s="46">
        <v>706</v>
      </c>
      <c r="K421" s="46">
        <v>706</v>
      </c>
      <c r="L421" s="46">
        <v>706</v>
      </c>
    </row>
    <row r="422" spans="1:12">
      <c r="A422" s="3" t="s">
        <v>21</v>
      </c>
      <c r="B422" s="46"/>
      <c r="C422" s="46"/>
      <c r="D422" s="46">
        <v>581</v>
      </c>
      <c r="E422" s="46">
        <v>581</v>
      </c>
      <c r="F422" s="46">
        <v>581</v>
      </c>
      <c r="G422" s="46">
        <v>581</v>
      </c>
      <c r="H422" s="46">
        <v>581</v>
      </c>
      <c r="I422" s="46">
        <v>581</v>
      </c>
      <c r="J422" s="46">
        <v>581</v>
      </c>
      <c r="K422" s="46">
        <v>581</v>
      </c>
      <c r="L422" s="46">
        <v>581</v>
      </c>
    </row>
    <row r="423" spans="1:12">
      <c r="A423" s="2" t="s">
        <v>69</v>
      </c>
      <c r="B423" s="46">
        <v>2272.6999999999998</v>
      </c>
      <c r="C423" s="46">
        <v>2124.1</v>
      </c>
      <c r="D423" s="46">
        <v>2019.1</v>
      </c>
      <c r="E423" s="46">
        <v>2074.1</v>
      </c>
      <c r="F423" s="46">
        <v>2079.1</v>
      </c>
      <c r="G423" s="46">
        <v>2790.1</v>
      </c>
      <c r="H423" s="46">
        <v>2790.1</v>
      </c>
      <c r="I423" s="46">
        <v>2790.1</v>
      </c>
      <c r="J423" s="46">
        <v>2900.1</v>
      </c>
      <c r="K423" s="46">
        <v>2900.1</v>
      </c>
      <c r="L423" s="46">
        <v>2900.1</v>
      </c>
    </row>
    <row r="424" spans="1:12">
      <c r="A424" s="3" t="s">
        <v>7</v>
      </c>
      <c r="B424" s="46">
        <v>560</v>
      </c>
      <c r="C424" s="46">
        <v>560</v>
      </c>
      <c r="D424" s="46">
        <v>560</v>
      </c>
      <c r="E424" s="46">
        <v>760</v>
      </c>
      <c r="F424" s="46">
        <v>760</v>
      </c>
      <c r="G424" s="46">
        <v>760</v>
      </c>
      <c r="H424" s="46">
        <v>760</v>
      </c>
      <c r="I424" s="46">
        <v>760</v>
      </c>
      <c r="J424" s="46">
        <v>760</v>
      </c>
      <c r="K424" s="46">
        <v>760</v>
      </c>
      <c r="L424" s="46">
        <v>760</v>
      </c>
    </row>
    <row r="425" spans="1:12">
      <c r="A425" s="3" t="s">
        <v>27</v>
      </c>
      <c r="B425" s="46">
        <v>450</v>
      </c>
      <c r="C425" s="46">
        <v>300</v>
      </c>
      <c r="D425" s="46">
        <v>150</v>
      </c>
      <c r="E425" s="46"/>
      <c r="F425" s="46"/>
      <c r="G425" s="46"/>
      <c r="H425" s="46"/>
      <c r="I425" s="46"/>
      <c r="J425" s="46"/>
      <c r="K425" s="46"/>
      <c r="L425" s="46"/>
    </row>
    <row r="426" spans="1:12">
      <c r="A426" s="3" t="s">
        <v>12</v>
      </c>
      <c r="B426" s="46">
        <v>31</v>
      </c>
      <c r="C426" s="46">
        <v>31</v>
      </c>
      <c r="D426" s="46">
        <v>31</v>
      </c>
      <c r="E426" s="46">
        <v>31</v>
      </c>
      <c r="F426" s="46">
        <v>31</v>
      </c>
      <c r="G426" s="46">
        <v>31</v>
      </c>
      <c r="H426" s="46">
        <v>31</v>
      </c>
      <c r="I426" s="46">
        <v>31</v>
      </c>
      <c r="J426" s="46">
        <v>31</v>
      </c>
      <c r="K426" s="46">
        <v>31</v>
      </c>
      <c r="L426" s="46">
        <v>31</v>
      </c>
    </row>
    <row r="427" spans="1:12">
      <c r="A427" s="3" t="s">
        <v>13</v>
      </c>
      <c r="B427" s="46">
        <v>313</v>
      </c>
      <c r="C427" s="46">
        <v>313</v>
      </c>
      <c r="D427" s="46">
        <v>313</v>
      </c>
      <c r="E427" s="46">
        <v>313</v>
      </c>
      <c r="F427" s="46">
        <v>313</v>
      </c>
      <c r="G427" s="46">
        <v>630</v>
      </c>
      <c r="H427" s="46">
        <v>630</v>
      </c>
      <c r="I427" s="46">
        <v>630</v>
      </c>
      <c r="J427" s="46">
        <v>690</v>
      </c>
      <c r="K427" s="46">
        <v>690</v>
      </c>
      <c r="L427" s="46">
        <v>690</v>
      </c>
    </row>
    <row r="428" spans="1:12">
      <c r="A428" s="3" t="s">
        <v>15</v>
      </c>
      <c r="B428" s="46">
        <v>170</v>
      </c>
      <c r="C428" s="46">
        <v>170</v>
      </c>
      <c r="D428" s="46">
        <v>210</v>
      </c>
      <c r="E428" s="46">
        <v>210</v>
      </c>
      <c r="F428" s="46">
        <v>210</v>
      </c>
      <c r="G428" s="46">
        <v>410</v>
      </c>
      <c r="H428" s="46">
        <v>410</v>
      </c>
      <c r="I428" s="46">
        <v>410</v>
      </c>
      <c r="J428" s="46">
        <v>460</v>
      </c>
      <c r="K428" s="46">
        <v>460</v>
      </c>
      <c r="L428" s="46">
        <v>460</v>
      </c>
    </row>
    <row r="429" spans="1:12">
      <c r="A429" s="3" t="s">
        <v>20</v>
      </c>
      <c r="B429" s="46">
        <v>538.6</v>
      </c>
      <c r="C429" s="46">
        <v>538.6</v>
      </c>
      <c r="D429" s="46">
        <v>538.6</v>
      </c>
      <c r="E429" s="46">
        <v>538.6</v>
      </c>
      <c r="F429" s="46">
        <v>538.6</v>
      </c>
      <c r="G429" s="46">
        <v>728.6</v>
      </c>
      <c r="H429" s="46">
        <v>728.6</v>
      </c>
      <c r="I429" s="46">
        <v>728.6</v>
      </c>
      <c r="J429" s="46">
        <v>728.6</v>
      </c>
      <c r="K429" s="46">
        <v>728.6</v>
      </c>
      <c r="L429" s="46">
        <v>728.6</v>
      </c>
    </row>
    <row r="430" spans="1:12">
      <c r="A430" s="3" t="s">
        <v>21</v>
      </c>
      <c r="B430" s="46">
        <v>210.1</v>
      </c>
      <c r="C430" s="46">
        <v>211.5</v>
      </c>
      <c r="D430" s="46">
        <v>216.5</v>
      </c>
      <c r="E430" s="46">
        <v>221.5</v>
      </c>
      <c r="F430" s="46">
        <v>226.5</v>
      </c>
      <c r="G430" s="46">
        <v>230.5</v>
      </c>
      <c r="H430" s="46">
        <v>230.5</v>
      </c>
      <c r="I430" s="46">
        <v>230.5</v>
      </c>
      <c r="J430" s="46">
        <v>230.5</v>
      </c>
      <c r="K430" s="46">
        <v>230.5</v>
      </c>
      <c r="L430" s="46">
        <v>230.5</v>
      </c>
    </row>
    <row r="431" spans="1:12">
      <c r="A431" s="2" t="s">
        <v>70</v>
      </c>
      <c r="B431" s="46">
        <v>798</v>
      </c>
      <c r="C431" s="46">
        <v>808</v>
      </c>
      <c r="D431" s="46">
        <v>813</v>
      </c>
      <c r="E431" s="46">
        <v>815</v>
      </c>
      <c r="F431" s="46">
        <v>817</v>
      </c>
      <c r="G431" s="46">
        <v>967</v>
      </c>
      <c r="H431" s="46">
        <v>752</v>
      </c>
      <c r="I431" s="46">
        <v>752</v>
      </c>
      <c r="J431" s="46">
        <v>752</v>
      </c>
      <c r="K431" s="46">
        <v>752</v>
      </c>
      <c r="L431" s="46">
        <v>752</v>
      </c>
    </row>
    <row r="432" spans="1:12">
      <c r="A432" s="3" t="s">
        <v>7</v>
      </c>
      <c r="B432" s="46">
        <v>336</v>
      </c>
      <c r="C432" s="46">
        <v>336</v>
      </c>
      <c r="D432" s="46">
        <v>336</v>
      </c>
      <c r="E432" s="46">
        <v>336</v>
      </c>
      <c r="F432" s="46">
        <v>336</v>
      </c>
      <c r="G432" s="46">
        <v>486</v>
      </c>
      <c r="H432" s="46">
        <v>486</v>
      </c>
      <c r="I432" s="46">
        <v>486</v>
      </c>
      <c r="J432" s="46">
        <v>486</v>
      </c>
      <c r="K432" s="46">
        <v>486</v>
      </c>
      <c r="L432" s="46">
        <v>486</v>
      </c>
    </row>
    <row r="433" spans="1:12">
      <c r="A433" s="3" t="s">
        <v>10</v>
      </c>
      <c r="B433" s="46">
        <v>215</v>
      </c>
      <c r="C433" s="46">
        <v>215</v>
      </c>
      <c r="D433" s="46">
        <v>215</v>
      </c>
      <c r="E433" s="46">
        <v>215</v>
      </c>
      <c r="F433" s="46">
        <v>215</v>
      </c>
      <c r="G433" s="46">
        <v>215</v>
      </c>
      <c r="H433" s="46"/>
      <c r="I433" s="46"/>
      <c r="J433" s="46"/>
      <c r="K433" s="46"/>
      <c r="L433" s="46"/>
    </row>
    <row r="434" spans="1:12">
      <c r="A434" s="3" t="s">
        <v>13</v>
      </c>
      <c r="B434" s="46">
        <v>247</v>
      </c>
      <c r="C434" s="46">
        <v>257</v>
      </c>
      <c r="D434" s="46">
        <v>262</v>
      </c>
      <c r="E434" s="46">
        <v>264</v>
      </c>
      <c r="F434" s="46">
        <v>266</v>
      </c>
      <c r="G434" s="46">
        <v>266</v>
      </c>
      <c r="H434" s="46">
        <v>266</v>
      </c>
      <c r="I434" s="46">
        <v>266</v>
      </c>
      <c r="J434" s="46">
        <v>266</v>
      </c>
      <c r="K434" s="46">
        <v>266</v>
      </c>
      <c r="L434" s="46">
        <v>266</v>
      </c>
    </row>
    <row r="435" spans="1:12">
      <c r="A435" s="2" t="s">
        <v>71</v>
      </c>
      <c r="B435" s="46">
        <v>76786</v>
      </c>
      <c r="C435" s="46">
        <v>83931</v>
      </c>
      <c r="D435" s="46">
        <v>89610</v>
      </c>
      <c r="E435" s="46">
        <v>98502</v>
      </c>
      <c r="F435" s="46">
        <v>106912</v>
      </c>
      <c r="G435" s="46">
        <v>111644</v>
      </c>
      <c r="H435" s="46">
        <v>121892</v>
      </c>
      <c r="I435" s="46">
        <v>126659</v>
      </c>
      <c r="J435" s="46">
        <v>134566</v>
      </c>
      <c r="K435" s="46">
        <v>141915</v>
      </c>
      <c r="L435" s="46">
        <v>147096</v>
      </c>
    </row>
    <row r="436" spans="1:12">
      <c r="A436" s="3" t="s">
        <v>5</v>
      </c>
      <c r="B436" s="46">
        <v>700</v>
      </c>
      <c r="C436" s="46">
        <v>1591</v>
      </c>
      <c r="D436" s="46">
        <v>2483</v>
      </c>
      <c r="E436" s="46">
        <v>3374</v>
      </c>
      <c r="F436" s="46">
        <v>4137</v>
      </c>
      <c r="G436" s="46">
        <v>4900</v>
      </c>
      <c r="H436" s="46">
        <v>5664</v>
      </c>
      <c r="I436" s="46">
        <v>6427</v>
      </c>
      <c r="J436" s="46">
        <v>7191</v>
      </c>
      <c r="K436" s="46">
        <v>8570</v>
      </c>
      <c r="L436" s="46">
        <v>9950</v>
      </c>
    </row>
    <row r="437" spans="1:12">
      <c r="A437" s="3" t="s">
        <v>6</v>
      </c>
      <c r="B437" s="46">
        <v>783</v>
      </c>
      <c r="C437" s="46">
        <v>1055</v>
      </c>
      <c r="D437" s="46">
        <v>1328</v>
      </c>
      <c r="E437" s="46">
        <v>1600</v>
      </c>
      <c r="F437" s="46">
        <v>1650</v>
      </c>
      <c r="G437" s="46">
        <v>1700</v>
      </c>
      <c r="H437" s="46">
        <v>1767</v>
      </c>
      <c r="I437" s="46">
        <v>1833</v>
      </c>
      <c r="J437" s="46">
        <v>1900</v>
      </c>
      <c r="K437" s="46">
        <v>1958</v>
      </c>
      <c r="L437" s="46">
        <v>2017</v>
      </c>
    </row>
    <row r="438" spans="1:12">
      <c r="A438" s="3" t="s">
        <v>7</v>
      </c>
      <c r="B438" s="46">
        <v>13662</v>
      </c>
      <c r="C438" s="46">
        <v>13311</v>
      </c>
      <c r="D438" s="46">
        <v>12879</v>
      </c>
      <c r="E438" s="46">
        <v>12470</v>
      </c>
      <c r="F438" s="46">
        <v>11214</v>
      </c>
      <c r="G438" s="46">
        <v>10927</v>
      </c>
      <c r="H438" s="46">
        <v>9707</v>
      </c>
      <c r="I438" s="46">
        <v>9707</v>
      </c>
      <c r="J438" s="46">
        <v>9357</v>
      </c>
      <c r="K438" s="46">
        <v>9357</v>
      </c>
      <c r="L438" s="46">
        <v>10162</v>
      </c>
    </row>
    <row r="439" spans="1:12">
      <c r="A439" s="3" t="s">
        <v>8</v>
      </c>
      <c r="B439" s="46">
        <v>4012</v>
      </c>
      <c r="C439" s="46">
        <v>4012</v>
      </c>
      <c r="D439" s="46">
        <v>4012</v>
      </c>
      <c r="E439" s="46">
        <v>3381</v>
      </c>
      <c r="F439" s="46">
        <v>3381</v>
      </c>
      <c r="G439" s="46"/>
      <c r="H439" s="46"/>
      <c r="I439" s="46"/>
      <c r="J439" s="46"/>
      <c r="K439" s="46"/>
      <c r="L439" s="46"/>
    </row>
    <row r="440" spans="1:12">
      <c r="A440" s="3" t="s">
        <v>9</v>
      </c>
      <c r="B440" s="46">
        <v>486</v>
      </c>
      <c r="C440" s="46">
        <v>486</v>
      </c>
      <c r="D440" s="46">
        <v>486</v>
      </c>
      <c r="E440" s="46">
        <v>486</v>
      </c>
      <c r="F440" s="46">
        <v>486</v>
      </c>
      <c r="G440" s="46">
        <v>486</v>
      </c>
      <c r="H440" s="46">
        <v>486</v>
      </c>
      <c r="I440" s="46">
        <v>486</v>
      </c>
      <c r="J440" s="46">
        <v>486</v>
      </c>
      <c r="K440" s="46">
        <v>486</v>
      </c>
      <c r="L440" s="46">
        <v>486</v>
      </c>
    </row>
    <row r="441" spans="1:12">
      <c r="A441" s="3" t="s">
        <v>11</v>
      </c>
      <c r="B441" s="46">
        <v>3996</v>
      </c>
      <c r="C441" s="46">
        <v>3953</v>
      </c>
      <c r="D441" s="46">
        <v>3924</v>
      </c>
      <c r="E441" s="46">
        <v>3914</v>
      </c>
      <c r="F441" s="46">
        <v>3914</v>
      </c>
      <c r="G441" s="46">
        <v>3893</v>
      </c>
      <c r="H441" s="46">
        <v>3893</v>
      </c>
      <c r="I441" s="46">
        <v>3893</v>
      </c>
      <c r="J441" s="46">
        <v>3858</v>
      </c>
      <c r="K441" s="46">
        <v>3858</v>
      </c>
      <c r="L441" s="46">
        <v>3858</v>
      </c>
    </row>
    <row r="442" spans="1:12">
      <c r="A442" s="3" t="s">
        <v>12</v>
      </c>
      <c r="B442" s="46">
        <v>415</v>
      </c>
      <c r="C442" s="46">
        <v>415</v>
      </c>
      <c r="D442" s="46">
        <v>415</v>
      </c>
      <c r="E442" s="46">
        <v>415</v>
      </c>
      <c r="F442" s="46">
        <v>415</v>
      </c>
      <c r="G442" s="46">
        <v>415</v>
      </c>
      <c r="H442" s="46">
        <v>415</v>
      </c>
      <c r="I442" s="46">
        <v>415</v>
      </c>
      <c r="J442" s="46">
        <v>415</v>
      </c>
      <c r="K442" s="46">
        <v>415</v>
      </c>
      <c r="L442" s="46">
        <v>415</v>
      </c>
    </row>
    <row r="443" spans="1:12">
      <c r="A443" s="3" t="s">
        <v>13</v>
      </c>
      <c r="B443" s="46">
        <v>38683</v>
      </c>
      <c r="C443" s="46">
        <v>42810</v>
      </c>
      <c r="D443" s="46">
        <v>46936</v>
      </c>
      <c r="E443" s="46">
        <v>51066</v>
      </c>
      <c r="F443" s="46">
        <v>55190</v>
      </c>
      <c r="G443" s="46">
        <v>59317</v>
      </c>
      <c r="H443" s="46">
        <v>62642</v>
      </c>
      <c r="I443" s="46">
        <v>65968</v>
      </c>
      <c r="J443" s="46">
        <v>69318</v>
      </c>
      <c r="K443" s="46">
        <v>72619</v>
      </c>
      <c r="L443" s="46">
        <v>75944</v>
      </c>
    </row>
    <row r="444" spans="1:12">
      <c r="A444" s="3" t="s">
        <v>14</v>
      </c>
      <c r="B444" s="46">
        <v>4739</v>
      </c>
      <c r="C444" s="46">
        <v>6139</v>
      </c>
      <c r="D444" s="46">
        <v>6139</v>
      </c>
      <c r="E444" s="46">
        <v>8139</v>
      </c>
      <c r="F444" s="46">
        <v>12019</v>
      </c>
      <c r="G444" s="46">
        <v>14651</v>
      </c>
      <c r="H444" s="46">
        <v>21351</v>
      </c>
      <c r="I444" s="46">
        <v>21351</v>
      </c>
      <c r="J444" s="46">
        <v>23351</v>
      </c>
      <c r="K444" s="46">
        <v>25351</v>
      </c>
      <c r="L444" s="46">
        <v>25351</v>
      </c>
    </row>
    <row r="445" spans="1:12">
      <c r="A445" s="3" t="s">
        <v>15</v>
      </c>
      <c r="B445" s="46">
        <v>7300</v>
      </c>
      <c r="C445" s="46">
        <v>7300</v>
      </c>
      <c r="D445" s="46">
        <v>7300</v>
      </c>
      <c r="E445" s="46">
        <v>9100</v>
      </c>
      <c r="F445" s="46">
        <v>9100</v>
      </c>
      <c r="G445" s="46">
        <v>9100</v>
      </c>
      <c r="H445" s="46">
        <v>9100</v>
      </c>
      <c r="I445" s="46">
        <v>9100</v>
      </c>
      <c r="J445" s="46">
        <v>10599</v>
      </c>
      <c r="K445" s="46">
        <v>10599</v>
      </c>
      <c r="L445" s="46">
        <v>10599</v>
      </c>
    </row>
    <row r="446" spans="1:12">
      <c r="A446" s="3" t="s">
        <v>21</v>
      </c>
      <c r="B446" s="46">
        <v>37</v>
      </c>
      <c r="C446" s="46">
        <v>37</v>
      </c>
      <c r="D446" s="46">
        <v>37</v>
      </c>
      <c r="E446" s="46">
        <v>37</v>
      </c>
      <c r="F446" s="46">
        <v>37</v>
      </c>
      <c r="G446" s="46">
        <v>37</v>
      </c>
      <c r="H446" s="46">
        <v>37</v>
      </c>
      <c r="I446" s="46">
        <v>37</v>
      </c>
      <c r="J446" s="46">
        <v>37</v>
      </c>
      <c r="K446" s="46">
        <v>37</v>
      </c>
      <c r="L446" s="46">
        <v>37</v>
      </c>
    </row>
    <row r="447" spans="1:12">
      <c r="A447" s="3" t="s">
        <v>565</v>
      </c>
      <c r="B447" s="46">
        <v>1973</v>
      </c>
      <c r="C447" s="46">
        <v>2822</v>
      </c>
      <c r="D447" s="46">
        <v>3671</v>
      </c>
      <c r="E447" s="46">
        <v>4520</v>
      </c>
      <c r="F447" s="46">
        <v>5369</v>
      </c>
      <c r="G447" s="46">
        <v>6218</v>
      </c>
      <c r="H447" s="46">
        <v>6830</v>
      </c>
      <c r="I447" s="46">
        <v>7442</v>
      </c>
      <c r="J447" s="46">
        <v>8054</v>
      </c>
      <c r="K447" s="46">
        <v>8665</v>
      </c>
      <c r="L447" s="46">
        <v>8277</v>
      </c>
    </row>
    <row r="448" spans="1:12">
      <c r="A448" s="2" t="s">
        <v>72</v>
      </c>
      <c r="B448" s="46"/>
      <c r="C448" s="46"/>
      <c r="D448" s="46"/>
      <c r="E448" s="46"/>
      <c r="F448" s="46"/>
      <c r="G448" s="46"/>
      <c r="H448" s="46"/>
      <c r="I448" s="46"/>
      <c r="J448" s="46"/>
      <c r="K448" s="46"/>
      <c r="L448" s="46">
        <v>3000</v>
      </c>
    </row>
    <row r="449" spans="1:12">
      <c r="A449" s="3" t="s">
        <v>14</v>
      </c>
      <c r="B449" s="46"/>
      <c r="C449" s="46"/>
      <c r="D449" s="46"/>
      <c r="E449" s="46"/>
      <c r="F449" s="46"/>
      <c r="G449" s="46"/>
      <c r="H449" s="46"/>
      <c r="I449" s="46"/>
      <c r="J449" s="46"/>
      <c r="K449" s="46"/>
      <c r="L449" s="46">
        <v>2000</v>
      </c>
    </row>
    <row r="450" spans="1:12">
      <c r="A450" s="3" t="s">
        <v>565</v>
      </c>
      <c r="B450" s="46"/>
      <c r="C450" s="46"/>
      <c r="D450" s="46"/>
      <c r="E450" s="46"/>
      <c r="F450" s="46"/>
      <c r="G450" s="46"/>
      <c r="H450" s="46"/>
      <c r="I450" s="46"/>
      <c r="J450" s="46"/>
      <c r="K450" s="46"/>
      <c r="L450" s="46">
        <v>1000</v>
      </c>
    </row>
    <row r="451" spans="1:12">
      <c r="A451" s="2" t="s">
        <v>73</v>
      </c>
      <c r="B451" s="46"/>
      <c r="C451" s="46"/>
      <c r="D451" s="46"/>
      <c r="E451" s="46"/>
      <c r="F451" s="46"/>
      <c r="G451" s="46">
        <v>2000</v>
      </c>
      <c r="H451" s="46">
        <v>2000</v>
      </c>
      <c r="I451" s="46">
        <v>2000</v>
      </c>
      <c r="J451" s="46">
        <v>2000</v>
      </c>
      <c r="K451" s="46">
        <v>2000</v>
      </c>
      <c r="L451" s="46">
        <v>2000</v>
      </c>
    </row>
    <row r="452" spans="1:12">
      <c r="A452" s="3" t="s">
        <v>14</v>
      </c>
      <c r="B452" s="46"/>
      <c r="C452" s="46"/>
      <c r="D452" s="46"/>
      <c r="E452" s="46"/>
      <c r="F452" s="46"/>
      <c r="G452" s="46">
        <v>2000</v>
      </c>
      <c r="H452" s="46">
        <v>2000</v>
      </c>
      <c r="I452" s="46">
        <v>2000</v>
      </c>
      <c r="J452" s="46">
        <v>2000</v>
      </c>
      <c r="K452" s="46">
        <v>2000</v>
      </c>
      <c r="L452" s="46">
        <v>2000</v>
      </c>
    </row>
    <row r="453" spans="1:12">
      <c r="A453" s="2" t="s">
        <v>74</v>
      </c>
      <c r="B453" s="46">
        <v>8446.9</v>
      </c>
      <c r="C453" s="46">
        <v>8567.4</v>
      </c>
      <c r="D453" s="46">
        <v>8687.7999999999993</v>
      </c>
      <c r="E453" s="46">
        <v>8986.2999999999993</v>
      </c>
      <c r="F453" s="46">
        <v>9284.6999999999989</v>
      </c>
      <c r="G453" s="46">
        <v>9933.2999999999993</v>
      </c>
      <c r="H453" s="46">
        <v>10142.4</v>
      </c>
      <c r="I453" s="46">
        <v>10351.699999999999</v>
      </c>
      <c r="J453" s="46">
        <v>10560.8</v>
      </c>
      <c r="K453" s="46">
        <v>10770.9</v>
      </c>
      <c r="L453" s="46">
        <v>10980.1</v>
      </c>
    </row>
    <row r="454" spans="1:12">
      <c r="A454" s="3" t="s">
        <v>6</v>
      </c>
      <c r="B454" s="46">
        <v>1883</v>
      </c>
      <c r="C454" s="46">
        <v>1914</v>
      </c>
      <c r="D454" s="46">
        <v>1945</v>
      </c>
      <c r="E454" s="46">
        <v>1976</v>
      </c>
      <c r="F454" s="46">
        <v>2007</v>
      </c>
      <c r="G454" s="46">
        <v>2038</v>
      </c>
      <c r="H454" s="46">
        <v>2083</v>
      </c>
      <c r="I454" s="46">
        <v>2128</v>
      </c>
      <c r="J454" s="46">
        <v>2173</v>
      </c>
      <c r="K454" s="46">
        <v>2219</v>
      </c>
      <c r="L454" s="46">
        <v>2264</v>
      </c>
    </row>
    <row r="455" spans="1:12">
      <c r="A455" s="3" t="s">
        <v>11</v>
      </c>
      <c r="B455" s="46">
        <v>20</v>
      </c>
      <c r="C455" s="46">
        <v>20</v>
      </c>
      <c r="D455" s="46">
        <v>20</v>
      </c>
      <c r="E455" s="46">
        <v>20</v>
      </c>
      <c r="F455" s="46">
        <v>20</v>
      </c>
      <c r="G455" s="46">
        <v>20</v>
      </c>
      <c r="H455" s="46">
        <v>20</v>
      </c>
      <c r="I455" s="46">
        <v>20</v>
      </c>
      <c r="J455" s="46">
        <v>20</v>
      </c>
      <c r="K455" s="46">
        <v>20</v>
      </c>
      <c r="L455" s="46">
        <v>20</v>
      </c>
    </row>
    <row r="456" spans="1:12">
      <c r="A456" s="3" t="s">
        <v>13</v>
      </c>
      <c r="B456" s="46">
        <v>170</v>
      </c>
      <c r="C456" s="46">
        <v>210</v>
      </c>
      <c r="D456" s="46">
        <v>250</v>
      </c>
      <c r="E456" s="46">
        <v>500</v>
      </c>
      <c r="F456" s="46">
        <v>750</v>
      </c>
      <c r="G456" s="46">
        <v>1000</v>
      </c>
      <c r="H456" s="46">
        <v>1150</v>
      </c>
      <c r="I456" s="46">
        <v>1300</v>
      </c>
      <c r="J456" s="46">
        <v>1450</v>
      </c>
      <c r="K456" s="46">
        <v>1600</v>
      </c>
      <c r="L456" s="46">
        <v>1750</v>
      </c>
    </row>
    <row r="457" spans="1:12">
      <c r="A457" s="3" t="s">
        <v>15</v>
      </c>
      <c r="B457" s="46">
        <v>2075</v>
      </c>
      <c r="C457" s="46">
        <v>2075</v>
      </c>
      <c r="D457" s="46">
        <v>2075</v>
      </c>
      <c r="E457" s="46">
        <v>2075</v>
      </c>
      <c r="F457" s="46">
        <v>2075</v>
      </c>
      <c r="G457" s="46">
        <v>2425</v>
      </c>
      <c r="H457" s="46">
        <v>2425</v>
      </c>
      <c r="I457" s="46">
        <v>2425</v>
      </c>
      <c r="J457" s="46">
        <v>2425</v>
      </c>
      <c r="K457" s="46">
        <v>2425</v>
      </c>
      <c r="L457" s="46">
        <v>2425</v>
      </c>
    </row>
    <row r="458" spans="1:12">
      <c r="A458" s="3" t="s">
        <v>20</v>
      </c>
      <c r="B458" s="46">
        <v>3093.4</v>
      </c>
      <c r="C458" s="46">
        <v>3131.6</v>
      </c>
      <c r="D458" s="46">
        <v>3169.8</v>
      </c>
      <c r="E458" s="46">
        <v>3182</v>
      </c>
      <c r="F458" s="46">
        <v>3194.2</v>
      </c>
      <c r="G458" s="46">
        <v>3206.5</v>
      </c>
      <c r="H458" s="46">
        <v>3214.9</v>
      </c>
      <c r="I458" s="46">
        <v>3223.4</v>
      </c>
      <c r="J458" s="46">
        <v>3231.8</v>
      </c>
      <c r="K458" s="46">
        <v>3240.2</v>
      </c>
      <c r="L458" s="46">
        <v>3248.7</v>
      </c>
    </row>
    <row r="459" spans="1:12">
      <c r="A459" s="3" t="s">
        <v>21</v>
      </c>
      <c r="B459" s="46">
        <v>1145.7</v>
      </c>
      <c r="C459" s="46">
        <v>1157</v>
      </c>
      <c r="D459" s="46">
        <v>1168.2</v>
      </c>
      <c r="E459" s="46">
        <v>1173.5</v>
      </c>
      <c r="F459" s="46">
        <v>1178.7</v>
      </c>
      <c r="G459" s="46">
        <v>1184</v>
      </c>
      <c r="H459" s="46">
        <v>1189.7</v>
      </c>
      <c r="I459" s="46">
        <v>1195.5</v>
      </c>
      <c r="J459" s="46">
        <v>1201.2</v>
      </c>
      <c r="K459" s="46">
        <v>1206.9000000000001</v>
      </c>
      <c r="L459" s="46">
        <v>1212.5999999999999</v>
      </c>
    </row>
    <row r="460" spans="1:12">
      <c r="A460" s="3" t="s">
        <v>24</v>
      </c>
      <c r="B460" s="46">
        <v>59.8</v>
      </c>
      <c r="C460" s="46">
        <v>59.8</v>
      </c>
      <c r="D460" s="46">
        <v>59.8</v>
      </c>
      <c r="E460" s="46">
        <v>59.8</v>
      </c>
      <c r="F460" s="46">
        <v>59.8</v>
      </c>
      <c r="G460" s="46">
        <v>59.8</v>
      </c>
      <c r="H460" s="46">
        <v>59.8</v>
      </c>
      <c r="I460" s="46">
        <v>59.8</v>
      </c>
      <c r="J460" s="46">
        <v>59.8</v>
      </c>
      <c r="K460" s="46">
        <v>59.8</v>
      </c>
      <c r="L460" s="46">
        <v>59.8</v>
      </c>
    </row>
    <row r="461" spans="1:12">
      <c r="A461" s="2" t="s">
        <v>75</v>
      </c>
      <c r="B461" s="46">
        <v>7557.1</v>
      </c>
      <c r="C461" s="46">
        <v>7733.7999999999993</v>
      </c>
      <c r="D461" s="46">
        <v>7909.4</v>
      </c>
      <c r="E461" s="46">
        <v>8055.3</v>
      </c>
      <c r="F461" s="46">
        <v>8201.2000000000007</v>
      </c>
      <c r="G461" s="46">
        <v>8347</v>
      </c>
      <c r="H461" s="46">
        <v>8397.6</v>
      </c>
      <c r="I461" s="46">
        <v>8448.4</v>
      </c>
      <c r="J461" s="46">
        <v>8499</v>
      </c>
      <c r="K461" s="46">
        <v>8549.6</v>
      </c>
      <c r="L461" s="46">
        <v>8750.2999999999993</v>
      </c>
    </row>
    <row r="462" spans="1:12">
      <c r="A462" s="3" t="s">
        <v>6</v>
      </c>
      <c r="B462" s="46">
        <v>919</v>
      </c>
      <c r="C462" s="46">
        <v>1048</v>
      </c>
      <c r="D462" s="46">
        <v>1176</v>
      </c>
      <c r="E462" s="46">
        <v>1305</v>
      </c>
      <c r="F462" s="46">
        <v>1434</v>
      </c>
      <c r="G462" s="46">
        <v>1563</v>
      </c>
      <c r="H462" s="46">
        <v>1579</v>
      </c>
      <c r="I462" s="46">
        <v>1595</v>
      </c>
      <c r="J462" s="46">
        <v>1611</v>
      </c>
      <c r="K462" s="46">
        <v>1627</v>
      </c>
      <c r="L462" s="46">
        <v>1643</v>
      </c>
    </row>
    <row r="463" spans="1:12">
      <c r="A463" s="3" t="s">
        <v>11</v>
      </c>
      <c r="B463" s="46">
        <v>195</v>
      </c>
      <c r="C463" s="46">
        <v>195</v>
      </c>
      <c r="D463" s="46">
        <v>195</v>
      </c>
      <c r="E463" s="46">
        <v>195</v>
      </c>
      <c r="F463" s="46">
        <v>195</v>
      </c>
      <c r="G463" s="46">
        <v>195</v>
      </c>
      <c r="H463" s="46">
        <v>195</v>
      </c>
      <c r="I463" s="46">
        <v>195</v>
      </c>
      <c r="J463" s="46">
        <v>195</v>
      </c>
      <c r="K463" s="46">
        <v>195</v>
      </c>
      <c r="L463" s="46">
        <v>195</v>
      </c>
    </row>
    <row r="464" spans="1:12">
      <c r="A464" s="3" t="s">
        <v>15</v>
      </c>
      <c r="B464" s="46">
        <v>1108</v>
      </c>
      <c r="C464" s="46">
        <v>1108</v>
      </c>
      <c r="D464" s="46">
        <v>1108</v>
      </c>
      <c r="E464" s="46">
        <v>1108</v>
      </c>
      <c r="F464" s="46">
        <v>1108</v>
      </c>
      <c r="G464" s="46">
        <v>1108</v>
      </c>
      <c r="H464" s="46">
        <v>1108</v>
      </c>
      <c r="I464" s="46">
        <v>1108</v>
      </c>
      <c r="J464" s="46">
        <v>1108</v>
      </c>
      <c r="K464" s="46">
        <v>1108</v>
      </c>
      <c r="L464" s="46">
        <v>1258</v>
      </c>
    </row>
    <row r="465" spans="1:12">
      <c r="A465" s="3" t="s">
        <v>20</v>
      </c>
      <c r="B465" s="46">
        <v>4645.1000000000004</v>
      </c>
      <c r="C465" s="46">
        <v>4681.8999999999996</v>
      </c>
      <c r="D465" s="46">
        <v>4718.7</v>
      </c>
      <c r="E465" s="46">
        <v>4730.5</v>
      </c>
      <c r="F465" s="46">
        <v>4742.3</v>
      </c>
      <c r="G465" s="46">
        <v>4754.1000000000004</v>
      </c>
      <c r="H465" s="46">
        <v>4762.2</v>
      </c>
      <c r="I465" s="46">
        <v>4770.3999999999996</v>
      </c>
      <c r="J465" s="46">
        <v>4778.5</v>
      </c>
      <c r="K465" s="46">
        <v>4786.6000000000004</v>
      </c>
      <c r="L465" s="46">
        <v>4794.8</v>
      </c>
    </row>
    <row r="466" spans="1:12">
      <c r="A466" s="3" t="s">
        <v>21</v>
      </c>
      <c r="B466" s="46">
        <v>690</v>
      </c>
      <c r="C466" s="46">
        <v>700.9</v>
      </c>
      <c r="D466" s="46">
        <v>711.7</v>
      </c>
      <c r="E466" s="46">
        <v>716.8</v>
      </c>
      <c r="F466" s="46">
        <v>721.9</v>
      </c>
      <c r="G466" s="46">
        <v>726.9</v>
      </c>
      <c r="H466" s="46">
        <v>732.4</v>
      </c>
      <c r="I466" s="46">
        <v>738</v>
      </c>
      <c r="J466" s="46">
        <v>743.5</v>
      </c>
      <c r="K466" s="46">
        <v>749</v>
      </c>
      <c r="L466" s="46">
        <v>754.5</v>
      </c>
    </row>
    <row r="467" spans="1:12">
      <c r="A467" s="3" t="s">
        <v>565</v>
      </c>
      <c r="B467" s="46"/>
      <c r="C467" s="46"/>
      <c r="D467" s="46"/>
      <c r="E467" s="46"/>
      <c r="F467" s="46"/>
      <c r="G467" s="46"/>
      <c r="H467" s="46">
        <v>21</v>
      </c>
      <c r="I467" s="46">
        <v>42</v>
      </c>
      <c r="J467" s="46">
        <v>63</v>
      </c>
      <c r="K467" s="46">
        <v>84</v>
      </c>
      <c r="L467" s="46">
        <v>105</v>
      </c>
    </row>
    <row r="468" spans="1:12">
      <c r="A468" s="2" t="s">
        <v>76</v>
      </c>
      <c r="B468" s="46">
        <v>6749.8</v>
      </c>
      <c r="C468" s="46">
        <v>6911</v>
      </c>
      <c r="D468" s="46">
        <v>7073.3</v>
      </c>
      <c r="E468" s="46">
        <v>7387.5</v>
      </c>
      <c r="F468" s="46">
        <v>7702.7000000000007</v>
      </c>
      <c r="G468" s="46">
        <v>8351.9000000000015</v>
      </c>
      <c r="H468" s="46">
        <v>8538.2999999999993</v>
      </c>
      <c r="I468" s="46">
        <v>8725.5</v>
      </c>
      <c r="J468" s="46">
        <v>8911.7999999999993</v>
      </c>
      <c r="K468" s="46">
        <v>9099.2000000000007</v>
      </c>
      <c r="L468" s="46">
        <v>10085.5</v>
      </c>
    </row>
    <row r="469" spans="1:12">
      <c r="A469" s="3" t="s">
        <v>6</v>
      </c>
      <c r="B469" s="46">
        <v>523</v>
      </c>
      <c r="C469" s="46">
        <v>556</v>
      </c>
      <c r="D469" s="46">
        <v>590</v>
      </c>
      <c r="E469" s="46">
        <v>623</v>
      </c>
      <c r="F469" s="46">
        <v>657</v>
      </c>
      <c r="G469" s="46">
        <v>690</v>
      </c>
      <c r="H469" s="46">
        <v>701</v>
      </c>
      <c r="I469" s="46">
        <v>713</v>
      </c>
      <c r="J469" s="46">
        <v>724</v>
      </c>
      <c r="K469" s="46">
        <v>736</v>
      </c>
      <c r="L469" s="46">
        <v>747</v>
      </c>
    </row>
    <row r="470" spans="1:12">
      <c r="A470" s="3" t="s">
        <v>11</v>
      </c>
      <c r="B470" s="46">
        <v>5</v>
      </c>
      <c r="C470" s="46">
        <v>5</v>
      </c>
      <c r="D470" s="46">
        <v>5</v>
      </c>
      <c r="E470" s="46">
        <v>5</v>
      </c>
      <c r="F470" s="46">
        <v>5</v>
      </c>
      <c r="G470" s="46">
        <v>5</v>
      </c>
      <c r="H470" s="46">
        <v>5</v>
      </c>
      <c r="I470" s="46">
        <v>5</v>
      </c>
      <c r="J470" s="46">
        <v>5</v>
      </c>
      <c r="K470" s="46">
        <v>5</v>
      </c>
      <c r="L470" s="46">
        <v>5</v>
      </c>
    </row>
    <row r="471" spans="1:12">
      <c r="A471" s="3" t="s">
        <v>13</v>
      </c>
      <c r="B471" s="46">
        <v>170</v>
      </c>
      <c r="C471" s="46">
        <v>210</v>
      </c>
      <c r="D471" s="46">
        <v>250</v>
      </c>
      <c r="E471" s="46">
        <v>500</v>
      </c>
      <c r="F471" s="46">
        <v>750</v>
      </c>
      <c r="G471" s="46">
        <v>1000</v>
      </c>
      <c r="H471" s="46">
        <v>1150</v>
      </c>
      <c r="I471" s="46">
        <v>1300</v>
      </c>
      <c r="J471" s="46">
        <v>1450</v>
      </c>
      <c r="K471" s="46">
        <v>1600</v>
      </c>
      <c r="L471" s="46">
        <v>1750</v>
      </c>
    </row>
    <row r="472" spans="1:12">
      <c r="A472" s="3" t="s">
        <v>15</v>
      </c>
      <c r="B472" s="46">
        <v>386</v>
      </c>
      <c r="C472" s="46">
        <v>386</v>
      </c>
      <c r="D472" s="46">
        <v>386</v>
      </c>
      <c r="E472" s="46">
        <v>386</v>
      </c>
      <c r="F472" s="46">
        <v>386</v>
      </c>
      <c r="G472" s="46">
        <v>386</v>
      </c>
      <c r="H472" s="46">
        <v>386</v>
      </c>
      <c r="I472" s="46">
        <v>386</v>
      </c>
      <c r="J472" s="46">
        <v>386</v>
      </c>
      <c r="K472" s="46">
        <v>386</v>
      </c>
      <c r="L472" s="46">
        <v>586</v>
      </c>
    </row>
    <row r="473" spans="1:12">
      <c r="A473" s="3" t="s">
        <v>20</v>
      </c>
      <c r="B473" s="46">
        <v>2731.8</v>
      </c>
      <c r="C473" s="46">
        <v>2799.9</v>
      </c>
      <c r="D473" s="46">
        <v>2868.1</v>
      </c>
      <c r="E473" s="46">
        <v>2889.9</v>
      </c>
      <c r="F473" s="46">
        <v>2911.8</v>
      </c>
      <c r="G473" s="46">
        <v>3268.6</v>
      </c>
      <c r="H473" s="46">
        <v>3283.7</v>
      </c>
      <c r="I473" s="46">
        <v>3298.7</v>
      </c>
      <c r="J473" s="46">
        <v>3313.8</v>
      </c>
      <c r="K473" s="46">
        <v>3328.9</v>
      </c>
      <c r="L473" s="46">
        <v>3944</v>
      </c>
    </row>
    <row r="474" spans="1:12">
      <c r="A474" s="3" t="s">
        <v>21</v>
      </c>
      <c r="B474" s="46">
        <v>2934</v>
      </c>
      <c r="C474" s="46">
        <v>2954.1</v>
      </c>
      <c r="D474" s="46">
        <v>2974.2</v>
      </c>
      <c r="E474" s="46">
        <v>2983.6</v>
      </c>
      <c r="F474" s="46">
        <v>2992.9</v>
      </c>
      <c r="G474" s="46">
        <v>3002.3</v>
      </c>
      <c r="H474" s="46">
        <v>3012.6</v>
      </c>
      <c r="I474" s="46">
        <v>3022.8</v>
      </c>
      <c r="J474" s="46">
        <v>3033</v>
      </c>
      <c r="K474" s="46">
        <v>3043.3</v>
      </c>
      <c r="L474" s="46">
        <v>3053.5</v>
      </c>
    </row>
    <row r="475" spans="1:12">
      <c r="A475" s="3" t="s">
        <v>24</v>
      </c>
      <c r="B475" s="46">
        <v>0</v>
      </c>
      <c r="C475" s="46">
        <v>0</v>
      </c>
      <c r="D475" s="46">
        <v>0</v>
      </c>
      <c r="E475" s="46">
        <v>0</v>
      </c>
      <c r="F475" s="46">
        <v>0</v>
      </c>
      <c r="G475" s="46">
        <v>0</v>
      </c>
      <c r="H475" s="46">
        <v>0</v>
      </c>
      <c r="I475" s="46">
        <v>0</v>
      </c>
      <c r="J475" s="46">
        <v>0</v>
      </c>
      <c r="K475" s="46">
        <v>0</v>
      </c>
      <c r="L475" s="46">
        <v>0</v>
      </c>
    </row>
    <row r="476" spans="1:12">
      <c r="A476" s="2" t="s">
        <v>77</v>
      </c>
      <c r="B476" s="46">
        <v>16326.9</v>
      </c>
      <c r="C476" s="46">
        <v>16739.599999999999</v>
      </c>
      <c r="D476" s="46">
        <v>17152.3</v>
      </c>
      <c r="E476" s="46">
        <v>17698</v>
      </c>
      <c r="F476" s="46">
        <v>18244.599999999999</v>
      </c>
      <c r="G476" s="46">
        <v>19698.3</v>
      </c>
      <c r="H476" s="46">
        <v>20059.099999999999</v>
      </c>
      <c r="I476" s="46">
        <v>20419.800000000003</v>
      </c>
      <c r="J476" s="46">
        <v>20779.599999999999</v>
      </c>
      <c r="K476" s="46">
        <v>21140.3</v>
      </c>
      <c r="L476" s="46">
        <v>22901.200000000001</v>
      </c>
    </row>
    <row r="477" spans="1:12">
      <c r="A477" s="3" t="s">
        <v>6</v>
      </c>
      <c r="B477" s="46">
        <v>2682</v>
      </c>
      <c r="C477" s="46">
        <v>2914</v>
      </c>
      <c r="D477" s="46">
        <v>3146</v>
      </c>
      <c r="E477" s="46">
        <v>3377</v>
      </c>
      <c r="F477" s="46">
        <v>3609</v>
      </c>
      <c r="G477" s="46">
        <v>3840</v>
      </c>
      <c r="H477" s="46">
        <v>3992</v>
      </c>
      <c r="I477" s="46">
        <v>4144</v>
      </c>
      <c r="J477" s="46">
        <v>4295</v>
      </c>
      <c r="K477" s="46">
        <v>4447</v>
      </c>
      <c r="L477" s="46">
        <v>4599</v>
      </c>
    </row>
    <row r="478" spans="1:12">
      <c r="A478" s="3" t="s">
        <v>11</v>
      </c>
      <c r="B478" s="46">
        <v>29</v>
      </c>
      <c r="C478" s="46">
        <v>29</v>
      </c>
      <c r="D478" s="46">
        <v>29</v>
      </c>
      <c r="E478" s="46">
        <v>29</v>
      </c>
      <c r="F478" s="46">
        <v>29</v>
      </c>
      <c r="G478" s="46">
        <v>29</v>
      </c>
      <c r="H478" s="46">
        <v>29</v>
      </c>
      <c r="I478" s="46">
        <v>29</v>
      </c>
      <c r="J478" s="46">
        <v>29</v>
      </c>
      <c r="K478" s="46">
        <v>29</v>
      </c>
      <c r="L478" s="46">
        <v>29</v>
      </c>
    </row>
    <row r="479" spans="1:12">
      <c r="A479" s="3" t="s">
        <v>13</v>
      </c>
      <c r="B479" s="46">
        <v>170</v>
      </c>
      <c r="C479" s="46">
        <v>210</v>
      </c>
      <c r="D479" s="46">
        <v>250</v>
      </c>
      <c r="E479" s="46">
        <v>500</v>
      </c>
      <c r="F479" s="46">
        <v>750</v>
      </c>
      <c r="G479" s="46">
        <v>1000</v>
      </c>
      <c r="H479" s="46">
        <v>1150</v>
      </c>
      <c r="I479" s="46">
        <v>1300</v>
      </c>
      <c r="J479" s="46">
        <v>1450</v>
      </c>
      <c r="K479" s="46">
        <v>1600</v>
      </c>
      <c r="L479" s="46">
        <v>1750</v>
      </c>
    </row>
    <row r="480" spans="1:12">
      <c r="A480" s="3" t="s">
        <v>14</v>
      </c>
      <c r="B480" s="46">
        <v>4</v>
      </c>
      <c r="C480" s="46">
        <v>4</v>
      </c>
      <c r="D480" s="46">
        <v>4</v>
      </c>
      <c r="E480" s="46">
        <v>4</v>
      </c>
      <c r="F480" s="46">
        <v>4</v>
      </c>
      <c r="G480" s="46">
        <v>4</v>
      </c>
      <c r="H480" s="46">
        <v>4</v>
      </c>
      <c r="I480" s="46">
        <v>4</v>
      </c>
      <c r="J480" s="46">
        <v>4</v>
      </c>
      <c r="K480" s="46">
        <v>4</v>
      </c>
      <c r="L480" s="46">
        <v>4</v>
      </c>
    </row>
    <row r="481" spans="1:12">
      <c r="A481" s="3" t="s">
        <v>15</v>
      </c>
      <c r="B481" s="46">
        <v>1855</v>
      </c>
      <c r="C481" s="46">
        <v>1855</v>
      </c>
      <c r="D481" s="46">
        <v>1855</v>
      </c>
      <c r="E481" s="46">
        <v>1855</v>
      </c>
      <c r="F481" s="46">
        <v>1855</v>
      </c>
      <c r="G481" s="46">
        <v>1855</v>
      </c>
      <c r="H481" s="46">
        <v>1855</v>
      </c>
      <c r="I481" s="46">
        <v>1855</v>
      </c>
      <c r="J481" s="46">
        <v>1855</v>
      </c>
      <c r="K481" s="46">
        <v>1855</v>
      </c>
      <c r="L481" s="46">
        <v>2055</v>
      </c>
    </row>
    <row r="482" spans="1:12">
      <c r="A482" s="3" t="s">
        <v>20</v>
      </c>
      <c r="B482" s="46">
        <v>9716.4</v>
      </c>
      <c r="C482" s="46">
        <v>9807.2999999999993</v>
      </c>
      <c r="D482" s="46">
        <v>9898.2000000000007</v>
      </c>
      <c r="E482" s="46">
        <v>9927.4</v>
      </c>
      <c r="F482" s="46">
        <v>9956.5</v>
      </c>
      <c r="G482" s="46">
        <v>10893.7</v>
      </c>
      <c r="H482" s="46">
        <v>10913.8</v>
      </c>
      <c r="I482" s="46">
        <v>10933.9</v>
      </c>
      <c r="J482" s="46">
        <v>10954</v>
      </c>
      <c r="K482" s="46">
        <v>10974.1</v>
      </c>
      <c r="L482" s="46">
        <v>12194.3</v>
      </c>
    </row>
    <row r="483" spans="1:12">
      <c r="A483" s="3" t="s">
        <v>21</v>
      </c>
      <c r="B483" s="46">
        <v>1632.5</v>
      </c>
      <c r="C483" s="46">
        <v>1659.3</v>
      </c>
      <c r="D483" s="46">
        <v>1686.1</v>
      </c>
      <c r="E483" s="46">
        <v>1698.6</v>
      </c>
      <c r="F483" s="46">
        <v>1711.1</v>
      </c>
      <c r="G483" s="46">
        <v>1723.6</v>
      </c>
      <c r="H483" s="46">
        <v>1737.3</v>
      </c>
      <c r="I483" s="46">
        <v>1750.9</v>
      </c>
      <c r="J483" s="46">
        <v>1764.6</v>
      </c>
      <c r="K483" s="46">
        <v>1778.2</v>
      </c>
      <c r="L483" s="46">
        <v>1791.9</v>
      </c>
    </row>
    <row r="484" spans="1:12">
      <c r="A484" s="3" t="s">
        <v>24</v>
      </c>
      <c r="B484" s="46">
        <v>238</v>
      </c>
      <c r="C484" s="46">
        <v>238</v>
      </c>
      <c r="D484" s="46">
        <v>238</v>
      </c>
      <c r="E484" s="46">
        <v>238</v>
      </c>
      <c r="F484" s="46">
        <v>238</v>
      </c>
      <c r="G484" s="46">
        <v>238</v>
      </c>
      <c r="H484" s="46">
        <v>238</v>
      </c>
      <c r="I484" s="46">
        <v>238</v>
      </c>
      <c r="J484" s="46">
        <v>238</v>
      </c>
      <c r="K484" s="46">
        <v>238</v>
      </c>
      <c r="L484" s="46">
        <v>238</v>
      </c>
    </row>
    <row r="485" spans="1:12">
      <c r="A485" s="3" t="s">
        <v>565</v>
      </c>
      <c r="B485" s="46"/>
      <c r="C485" s="46">
        <v>23</v>
      </c>
      <c r="D485" s="46">
        <v>46</v>
      </c>
      <c r="E485" s="46">
        <v>69</v>
      </c>
      <c r="F485" s="46">
        <v>92</v>
      </c>
      <c r="G485" s="46">
        <v>115</v>
      </c>
      <c r="H485" s="46">
        <v>140</v>
      </c>
      <c r="I485" s="46">
        <v>165</v>
      </c>
      <c r="J485" s="46">
        <v>190</v>
      </c>
      <c r="K485" s="46">
        <v>215</v>
      </c>
      <c r="L485" s="46">
        <v>240</v>
      </c>
    </row>
    <row r="486" spans="1:12">
      <c r="A486" s="2" t="s">
        <v>78</v>
      </c>
      <c r="B486" s="46">
        <v>8085.2</v>
      </c>
      <c r="C486" s="46">
        <v>8224.5999999999985</v>
      </c>
      <c r="D486" s="46">
        <v>8363</v>
      </c>
      <c r="E486" s="46">
        <v>8688.3000000000011</v>
      </c>
      <c r="F486" s="46">
        <v>9013.6</v>
      </c>
      <c r="G486" s="46">
        <v>9338.7000000000007</v>
      </c>
      <c r="H486" s="46">
        <v>11013.5</v>
      </c>
      <c r="I486" s="46">
        <v>11187.199999999999</v>
      </c>
      <c r="J486" s="46">
        <v>11362</v>
      </c>
      <c r="K486" s="46">
        <v>11535.7</v>
      </c>
      <c r="L486" s="46">
        <v>11710.4</v>
      </c>
    </row>
    <row r="487" spans="1:12">
      <c r="A487" s="3" t="s">
        <v>6</v>
      </c>
      <c r="B487" s="46">
        <v>1244</v>
      </c>
      <c r="C487" s="46">
        <v>1283</v>
      </c>
      <c r="D487" s="46">
        <v>1321</v>
      </c>
      <c r="E487" s="46">
        <v>1360</v>
      </c>
      <c r="F487" s="46">
        <v>1399</v>
      </c>
      <c r="G487" s="46">
        <v>1438</v>
      </c>
      <c r="H487" s="46">
        <v>1427</v>
      </c>
      <c r="I487" s="46">
        <v>1415</v>
      </c>
      <c r="J487" s="46">
        <v>1404</v>
      </c>
      <c r="K487" s="46">
        <v>1392</v>
      </c>
      <c r="L487" s="46">
        <v>1381</v>
      </c>
    </row>
    <row r="488" spans="1:12">
      <c r="A488" s="3" t="s">
        <v>11</v>
      </c>
      <c r="B488" s="46">
        <v>16</v>
      </c>
      <c r="C488" s="46">
        <v>16</v>
      </c>
      <c r="D488" s="46">
        <v>16</v>
      </c>
      <c r="E488" s="46">
        <v>16</v>
      </c>
      <c r="F488" s="46">
        <v>16</v>
      </c>
      <c r="G488" s="46">
        <v>16</v>
      </c>
      <c r="H488" s="46">
        <v>16</v>
      </c>
      <c r="I488" s="46">
        <v>16</v>
      </c>
      <c r="J488" s="46">
        <v>16</v>
      </c>
      <c r="K488" s="46">
        <v>16</v>
      </c>
      <c r="L488" s="46">
        <v>16</v>
      </c>
    </row>
    <row r="489" spans="1:12">
      <c r="A489" s="3" t="s">
        <v>13</v>
      </c>
      <c r="B489" s="46">
        <v>170</v>
      </c>
      <c r="C489" s="46">
        <v>210</v>
      </c>
      <c r="D489" s="46">
        <v>250</v>
      </c>
      <c r="E489" s="46">
        <v>500</v>
      </c>
      <c r="F489" s="46">
        <v>750</v>
      </c>
      <c r="G489" s="46">
        <v>1000</v>
      </c>
      <c r="H489" s="46">
        <v>1150</v>
      </c>
      <c r="I489" s="46">
        <v>1300</v>
      </c>
      <c r="J489" s="46">
        <v>1450</v>
      </c>
      <c r="K489" s="46">
        <v>1600</v>
      </c>
      <c r="L489" s="46">
        <v>1750</v>
      </c>
    </row>
    <row r="490" spans="1:12">
      <c r="A490" s="3" t="s">
        <v>14</v>
      </c>
      <c r="B490" s="46"/>
      <c r="C490" s="46"/>
      <c r="D490" s="46"/>
      <c r="E490" s="46"/>
      <c r="F490" s="46"/>
      <c r="G490" s="46"/>
      <c r="H490" s="46">
        <v>1500</v>
      </c>
      <c r="I490" s="46">
        <v>1500</v>
      </c>
      <c r="J490" s="46">
        <v>1500</v>
      </c>
      <c r="K490" s="46">
        <v>1500</v>
      </c>
      <c r="L490" s="46">
        <v>1500</v>
      </c>
    </row>
    <row r="491" spans="1:12">
      <c r="A491" s="3" t="s">
        <v>20</v>
      </c>
      <c r="B491" s="46">
        <v>5441.5</v>
      </c>
      <c r="C491" s="46">
        <v>5470.4</v>
      </c>
      <c r="D491" s="46">
        <v>5499.3</v>
      </c>
      <c r="E491" s="46">
        <v>5508.6</v>
      </c>
      <c r="F491" s="46">
        <v>5517.9</v>
      </c>
      <c r="G491" s="46">
        <v>5527.1</v>
      </c>
      <c r="H491" s="46">
        <v>5533.5</v>
      </c>
      <c r="I491" s="46">
        <v>5539.9</v>
      </c>
      <c r="J491" s="46">
        <v>5546.3</v>
      </c>
      <c r="K491" s="46">
        <v>5552.7</v>
      </c>
      <c r="L491" s="46">
        <v>5559.1</v>
      </c>
    </row>
    <row r="492" spans="1:12">
      <c r="A492" s="3" t="s">
        <v>21</v>
      </c>
      <c r="B492" s="46">
        <v>802.2</v>
      </c>
      <c r="C492" s="46">
        <v>810.7</v>
      </c>
      <c r="D492" s="46">
        <v>819.2</v>
      </c>
      <c r="E492" s="46">
        <v>823.2</v>
      </c>
      <c r="F492" s="46">
        <v>827.2</v>
      </c>
      <c r="G492" s="46">
        <v>831.1</v>
      </c>
      <c r="H492" s="46">
        <v>835.5</v>
      </c>
      <c r="I492" s="46">
        <v>839.8</v>
      </c>
      <c r="J492" s="46">
        <v>844.2</v>
      </c>
      <c r="K492" s="46">
        <v>848.5</v>
      </c>
      <c r="L492" s="46">
        <v>852.8</v>
      </c>
    </row>
    <row r="493" spans="1:12">
      <c r="A493" s="3" t="s">
        <v>24</v>
      </c>
      <c r="B493" s="46">
        <v>411.5</v>
      </c>
      <c r="C493" s="46">
        <v>411.5</v>
      </c>
      <c r="D493" s="46">
        <v>411.5</v>
      </c>
      <c r="E493" s="46">
        <v>411.5</v>
      </c>
      <c r="F493" s="46">
        <v>411.5</v>
      </c>
      <c r="G493" s="46">
        <v>411.5</v>
      </c>
      <c r="H493" s="46">
        <v>411.5</v>
      </c>
      <c r="I493" s="46">
        <v>411.5</v>
      </c>
      <c r="J493" s="46">
        <v>411.5</v>
      </c>
      <c r="K493" s="46">
        <v>411.5</v>
      </c>
      <c r="L493" s="46">
        <v>411.5</v>
      </c>
    </row>
    <row r="494" spans="1:12">
      <c r="A494" s="3" t="s">
        <v>565</v>
      </c>
      <c r="B494" s="46"/>
      <c r="C494" s="46">
        <v>23</v>
      </c>
      <c r="D494" s="46">
        <v>46</v>
      </c>
      <c r="E494" s="46">
        <v>69</v>
      </c>
      <c r="F494" s="46">
        <v>92</v>
      </c>
      <c r="G494" s="46">
        <v>115</v>
      </c>
      <c r="H494" s="46">
        <v>140</v>
      </c>
      <c r="I494" s="46">
        <v>165</v>
      </c>
      <c r="J494" s="46">
        <v>190</v>
      </c>
      <c r="K494" s="46">
        <v>215</v>
      </c>
      <c r="L494" s="46">
        <v>240</v>
      </c>
    </row>
    <row r="495" spans="1:12">
      <c r="A495" s="2" t="s">
        <v>79</v>
      </c>
      <c r="B495" s="46">
        <v>26454.7</v>
      </c>
      <c r="C495" s="46">
        <v>68581.7</v>
      </c>
      <c r="D495" s="46">
        <v>28939.7</v>
      </c>
      <c r="E495" s="46">
        <v>79993.7</v>
      </c>
      <c r="F495" s="46">
        <v>27989.7</v>
      </c>
      <c r="G495" s="46">
        <v>86624.7</v>
      </c>
      <c r="H495" s="46">
        <v>24491.7</v>
      </c>
      <c r="I495" s="46">
        <v>23996.7</v>
      </c>
      <c r="J495" s="46">
        <v>23988.7</v>
      </c>
      <c r="K495" s="46">
        <v>23273.7</v>
      </c>
      <c r="L495" s="46">
        <v>95770.7</v>
      </c>
    </row>
    <row r="496" spans="1:12">
      <c r="A496" s="3" t="s">
        <v>5</v>
      </c>
      <c r="B496" s="46"/>
      <c r="C496" s="46"/>
      <c r="D496" s="46"/>
      <c r="E496" s="46">
        <v>2065</v>
      </c>
      <c r="F496" s="46"/>
      <c r="G496" s="46">
        <v>2065</v>
      </c>
      <c r="H496" s="46"/>
      <c r="I496" s="46"/>
      <c r="J496" s="46"/>
      <c r="K496" s="46"/>
      <c r="L496" s="46">
        <v>2065</v>
      </c>
    </row>
    <row r="497" spans="1:12">
      <c r="A497" s="3" t="s">
        <v>7</v>
      </c>
      <c r="B497" s="46">
        <v>3753</v>
      </c>
      <c r="C497" s="46">
        <v>6389</v>
      </c>
      <c r="D497" s="46">
        <v>6821</v>
      </c>
      <c r="E497" s="46">
        <v>8186</v>
      </c>
      <c r="F497" s="46">
        <v>6821</v>
      </c>
      <c r="G497" s="46">
        <v>8181</v>
      </c>
      <c r="H497" s="46">
        <v>6821</v>
      </c>
      <c r="I497" s="46">
        <v>6821</v>
      </c>
      <c r="J497" s="46">
        <v>6821</v>
      </c>
      <c r="K497" s="46">
        <v>6821</v>
      </c>
      <c r="L497" s="46">
        <v>8147</v>
      </c>
    </row>
    <row r="498" spans="1:12">
      <c r="A498" s="3" t="s">
        <v>8</v>
      </c>
      <c r="B498" s="46">
        <v>13837</v>
      </c>
      <c r="C498" s="46">
        <v>13343</v>
      </c>
      <c r="D498" s="46">
        <v>13254</v>
      </c>
      <c r="E498" s="46">
        <v>12304</v>
      </c>
      <c r="F498" s="46">
        <v>12304</v>
      </c>
      <c r="G498" s="46">
        <v>12304</v>
      </c>
      <c r="H498" s="46">
        <v>9153</v>
      </c>
      <c r="I498" s="46">
        <v>9007</v>
      </c>
      <c r="J498" s="46">
        <v>8597</v>
      </c>
      <c r="K498" s="46">
        <v>8597</v>
      </c>
      <c r="L498" s="46">
        <v>7247</v>
      </c>
    </row>
    <row r="499" spans="1:12">
      <c r="A499" s="3" t="s">
        <v>27</v>
      </c>
      <c r="B499" s="46">
        <v>6520</v>
      </c>
      <c r="C499" s="46">
        <v>6520</v>
      </c>
      <c r="D499" s="46">
        <v>6520</v>
      </c>
      <c r="E499" s="46">
        <v>6520</v>
      </c>
      <c r="F499" s="46">
        <v>6520</v>
      </c>
      <c r="G499" s="46">
        <v>6520</v>
      </c>
      <c r="H499" s="46">
        <v>6173</v>
      </c>
      <c r="I499" s="46">
        <v>5824</v>
      </c>
      <c r="J499" s="46">
        <v>5116</v>
      </c>
      <c r="K499" s="46">
        <v>4401</v>
      </c>
      <c r="L499" s="46">
        <v>3337</v>
      </c>
    </row>
    <row r="500" spans="1:12">
      <c r="A500" s="3" t="s">
        <v>9</v>
      </c>
      <c r="B500" s="46"/>
      <c r="C500" s="46"/>
      <c r="D500" s="46"/>
      <c r="E500" s="46"/>
      <c r="F500" s="46"/>
      <c r="G500" s="46"/>
      <c r="H500" s="46"/>
      <c r="I500" s="46"/>
      <c r="J500" s="46">
        <v>1110</v>
      </c>
      <c r="K500" s="46">
        <v>1110</v>
      </c>
      <c r="L500" s="46">
        <v>2220</v>
      </c>
    </row>
    <row r="501" spans="1:12">
      <c r="A501" s="3" t="s">
        <v>11</v>
      </c>
      <c r="B501" s="46"/>
      <c r="C501" s="46">
        <v>4975</v>
      </c>
      <c r="D501" s="46"/>
      <c r="E501" s="46">
        <v>4945</v>
      </c>
      <c r="F501" s="46"/>
      <c r="G501" s="46">
        <v>3914</v>
      </c>
      <c r="H501" s="46"/>
      <c r="I501" s="46"/>
      <c r="J501" s="46"/>
      <c r="K501" s="46"/>
      <c r="L501" s="46">
        <v>2786</v>
      </c>
    </row>
    <row r="502" spans="1:12">
      <c r="A502" s="3" t="s">
        <v>12</v>
      </c>
      <c r="B502" s="46"/>
      <c r="C502" s="46">
        <v>1162</v>
      </c>
      <c r="D502" s="46"/>
      <c r="E502" s="46">
        <v>1152</v>
      </c>
      <c r="F502" s="46"/>
      <c r="G502" s="46">
        <v>1263</v>
      </c>
      <c r="H502" s="46"/>
      <c r="I502" s="46"/>
      <c r="J502" s="46"/>
      <c r="K502" s="46"/>
      <c r="L502" s="46">
        <v>1310</v>
      </c>
    </row>
    <row r="503" spans="1:12">
      <c r="A503" s="3" t="s">
        <v>13</v>
      </c>
      <c r="B503" s="46"/>
      <c r="C503" s="46">
        <v>20408</v>
      </c>
      <c r="D503" s="46"/>
      <c r="E503" s="46">
        <v>23704</v>
      </c>
      <c r="F503" s="46"/>
      <c r="G503" s="46">
        <v>27000</v>
      </c>
      <c r="H503" s="46"/>
      <c r="I503" s="46"/>
      <c r="J503" s="46"/>
      <c r="K503" s="46"/>
      <c r="L503" s="46">
        <v>36000</v>
      </c>
    </row>
    <row r="504" spans="1:12">
      <c r="A504" s="3" t="s">
        <v>14</v>
      </c>
      <c r="B504" s="46"/>
      <c r="C504" s="46">
        <v>1900</v>
      </c>
      <c r="D504" s="46"/>
      <c r="E504" s="46">
        <v>6033</v>
      </c>
      <c r="F504" s="46"/>
      <c r="G504" s="46">
        <v>7593</v>
      </c>
      <c r="H504" s="46"/>
      <c r="I504" s="46"/>
      <c r="J504" s="46"/>
      <c r="K504" s="46"/>
      <c r="L504" s="46">
        <v>10874</v>
      </c>
    </row>
    <row r="505" spans="1:12">
      <c r="A505" s="3" t="s">
        <v>15</v>
      </c>
      <c r="B505" s="46"/>
      <c r="C505" s="46">
        <v>11540</v>
      </c>
      <c r="D505" s="46"/>
      <c r="E505" s="46">
        <v>12740</v>
      </c>
      <c r="F505" s="46"/>
      <c r="G505" s="46">
        <v>13940</v>
      </c>
      <c r="H505" s="46"/>
      <c r="I505" s="46"/>
      <c r="J505" s="46"/>
      <c r="K505" s="46"/>
      <c r="L505" s="46">
        <v>16940</v>
      </c>
    </row>
    <row r="506" spans="1:12">
      <c r="A506" s="3" t="s">
        <v>20</v>
      </c>
      <c r="B506" s="46">
        <v>204.7</v>
      </c>
      <c r="C506" s="46">
        <v>204.7</v>
      </c>
      <c r="D506" s="46">
        <v>204.7</v>
      </c>
      <c r="E506" s="46">
        <v>204.7</v>
      </c>
      <c r="F506" s="46">
        <v>204.7</v>
      </c>
      <c r="G506" s="46">
        <v>204.7</v>
      </c>
      <c r="H506" s="46">
        <v>204.7</v>
      </c>
      <c r="I506" s="46">
        <v>204.7</v>
      </c>
      <c r="J506" s="46">
        <v>204.7</v>
      </c>
      <c r="K506" s="46">
        <v>204.7</v>
      </c>
      <c r="L506" s="46">
        <v>204.7</v>
      </c>
    </row>
    <row r="507" spans="1:12">
      <c r="A507" s="3" t="s">
        <v>21</v>
      </c>
      <c r="B507" s="46">
        <v>523.6</v>
      </c>
      <c r="C507" s="46">
        <v>523.6</v>
      </c>
      <c r="D507" s="46">
        <v>523.6</v>
      </c>
      <c r="E507" s="46">
        <v>523.6</v>
      </c>
      <c r="F507" s="46">
        <v>523.6</v>
      </c>
      <c r="G507" s="46">
        <v>523.6</v>
      </c>
      <c r="H507" s="46">
        <v>523.6</v>
      </c>
      <c r="I507" s="46">
        <v>523.6</v>
      </c>
      <c r="J507" s="46">
        <v>523.6</v>
      </c>
      <c r="K507" s="46">
        <v>523.6</v>
      </c>
      <c r="L507" s="46">
        <v>523.6</v>
      </c>
    </row>
    <row r="508" spans="1:12">
      <c r="A508" s="3" t="s">
        <v>23</v>
      </c>
      <c r="B508" s="46">
        <v>1333.4</v>
      </c>
      <c r="C508" s="46">
        <v>1333.4</v>
      </c>
      <c r="D508" s="46">
        <v>1333.4</v>
      </c>
      <c r="E508" s="46">
        <v>1333.4</v>
      </c>
      <c r="F508" s="46">
        <v>1333.4</v>
      </c>
      <c r="G508" s="46">
        <v>1333.4</v>
      </c>
      <c r="H508" s="46">
        <v>1333.4</v>
      </c>
      <c r="I508" s="46">
        <v>1333.4</v>
      </c>
      <c r="J508" s="46">
        <v>1333.4</v>
      </c>
      <c r="K508" s="46">
        <v>1333.4</v>
      </c>
      <c r="L508" s="46">
        <v>1333.4</v>
      </c>
    </row>
    <row r="509" spans="1:12">
      <c r="A509" s="3" t="s">
        <v>24</v>
      </c>
      <c r="B509" s="46">
        <v>283</v>
      </c>
      <c r="C509" s="46">
        <v>283</v>
      </c>
      <c r="D509" s="46">
        <v>283</v>
      </c>
      <c r="E509" s="46">
        <v>283</v>
      </c>
      <c r="F509" s="46">
        <v>283</v>
      </c>
      <c r="G509" s="46">
        <v>283</v>
      </c>
      <c r="H509" s="46">
        <v>283</v>
      </c>
      <c r="I509" s="46">
        <v>283</v>
      </c>
      <c r="J509" s="46">
        <v>283</v>
      </c>
      <c r="K509" s="46">
        <v>283</v>
      </c>
      <c r="L509" s="46">
        <v>283</v>
      </c>
    </row>
    <row r="510" spans="1:12">
      <c r="A510" s="3" t="s">
        <v>565</v>
      </c>
      <c r="B510" s="46"/>
      <c r="C510" s="46"/>
      <c r="D510" s="46"/>
      <c r="E510" s="46"/>
      <c r="F510" s="46"/>
      <c r="G510" s="46">
        <v>1500</v>
      </c>
      <c r="H510" s="46"/>
      <c r="I510" s="46"/>
      <c r="J510" s="46"/>
      <c r="K510" s="46"/>
      <c r="L510" s="46">
        <v>2500</v>
      </c>
    </row>
    <row r="511" spans="1:12">
      <c r="A511" s="2" t="s">
        <v>80</v>
      </c>
      <c r="B511" s="46">
        <v>21527.4</v>
      </c>
      <c r="C511" s="46">
        <v>26110.400000000001</v>
      </c>
      <c r="D511" s="46">
        <v>31109.4</v>
      </c>
      <c r="E511" s="46">
        <v>36108.400000000001</v>
      </c>
      <c r="F511" s="46">
        <v>41107.4</v>
      </c>
      <c r="G511" s="46">
        <v>45094.400000000001</v>
      </c>
      <c r="H511" s="46">
        <v>49118.400000000001</v>
      </c>
      <c r="I511" s="46">
        <v>52716.4</v>
      </c>
      <c r="J511" s="46">
        <v>56314.400000000001</v>
      </c>
      <c r="K511" s="46">
        <v>59912.4</v>
      </c>
      <c r="L511" s="46">
        <v>62727.4</v>
      </c>
    </row>
    <row r="512" spans="1:12">
      <c r="A512" s="3" t="s">
        <v>5</v>
      </c>
      <c r="B512" s="46"/>
      <c r="C512" s="46">
        <v>198</v>
      </c>
      <c r="D512" s="46">
        <v>396</v>
      </c>
      <c r="E512" s="46">
        <v>594</v>
      </c>
      <c r="F512" s="46">
        <v>792</v>
      </c>
      <c r="G512" s="46">
        <v>990</v>
      </c>
      <c r="H512" s="46">
        <v>1760</v>
      </c>
      <c r="I512" s="46">
        <v>2530</v>
      </c>
      <c r="J512" s="46">
        <v>3299</v>
      </c>
      <c r="K512" s="46">
        <v>4069</v>
      </c>
      <c r="L512" s="46">
        <v>4839</v>
      </c>
    </row>
    <row r="513" spans="1:12">
      <c r="A513" s="3" t="s">
        <v>7</v>
      </c>
      <c r="B513" s="46">
        <v>3829</v>
      </c>
      <c r="C513" s="46">
        <v>3829</v>
      </c>
      <c r="D513" s="46">
        <v>3829</v>
      </c>
      <c r="E513" s="46">
        <v>3829</v>
      </c>
      <c r="F513" s="46">
        <v>3829</v>
      </c>
      <c r="G513" s="46">
        <v>2839</v>
      </c>
      <c r="H513" s="46">
        <v>2839</v>
      </c>
      <c r="I513" s="46">
        <v>2839</v>
      </c>
      <c r="J513" s="46">
        <v>2839</v>
      </c>
      <c r="K513" s="46">
        <v>2839</v>
      </c>
      <c r="L513" s="46">
        <v>2055</v>
      </c>
    </row>
    <row r="514" spans="1:12">
      <c r="A514" s="3" t="s">
        <v>11</v>
      </c>
      <c r="B514" s="46">
        <v>893</v>
      </c>
      <c r="C514" s="46">
        <v>900</v>
      </c>
      <c r="D514" s="46">
        <v>908</v>
      </c>
      <c r="E514" s="46">
        <v>916</v>
      </c>
      <c r="F514" s="46">
        <v>923</v>
      </c>
      <c r="G514" s="46">
        <v>886</v>
      </c>
      <c r="H514" s="46">
        <v>829</v>
      </c>
      <c r="I514" s="46">
        <v>766</v>
      </c>
      <c r="J514" s="46">
        <v>704</v>
      </c>
      <c r="K514" s="46">
        <v>641</v>
      </c>
      <c r="L514" s="46">
        <v>578</v>
      </c>
    </row>
    <row r="515" spans="1:12">
      <c r="A515" s="3" t="s">
        <v>12</v>
      </c>
      <c r="B515" s="46">
        <v>956</v>
      </c>
      <c r="C515" s="46">
        <v>1154</v>
      </c>
      <c r="D515" s="46">
        <v>1222</v>
      </c>
      <c r="E515" s="46">
        <v>1290</v>
      </c>
      <c r="F515" s="46">
        <v>1359</v>
      </c>
      <c r="G515" s="46">
        <v>1449</v>
      </c>
      <c r="H515" s="46">
        <v>1507</v>
      </c>
      <c r="I515" s="46">
        <v>1510</v>
      </c>
      <c r="J515" s="46">
        <v>1512</v>
      </c>
      <c r="K515" s="46">
        <v>1515</v>
      </c>
      <c r="L515" s="46">
        <v>1518</v>
      </c>
    </row>
    <row r="516" spans="1:12">
      <c r="A516" s="3" t="s">
        <v>13</v>
      </c>
      <c r="B516" s="46">
        <v>5801</v>
      </c>
      <c r="C516" s="46">
        <v>7517</v>
      </c>
      <c r="D516" s="46">
        <v>9337</v>
      </c>
      <c r="E516" s="46">
        <v>11156</v>
      </c>
      <c r="F516" s="46">
        <v>12976</v>
      </c>
      <c r="G516" s="46">
        <v>14796</v>
      </c>
      <c r="H516" s="46">
        <v>16437</v>
      </c>
      <c r="I516" s="46">
        <v>17855</v>
      </c>
      <c r="J516" s="46">
        <v>19274</v>
      </c>
      <c r="K516" s="46">
        <v>20692</v>
      </c>
      <c r="L516" s="46">
        <v>22111</v>
      </c>
    </row>
    <row r="517" spans="1:12">
      <c r="A517" s="3" t="s">
        <v>48</v>
      </c>
      <c r="B517" s="46"/>
      <c r="C517" s="46">
        <v>60</v>
      </c>
      <c r="D517" s="46">
        <v>180</v>
      </c>
      <c r="E517" s="46">
        <v>300</v>
      </c>
      <c r="F517" s="46">
        <v>420</v>
      </c>
      <c r="G517" s="46">
        <v>540</v>
      </c>
      <c r="H517" s="46">
        <v>600</v>
      </c>
      <c r="I517" s="46">
        <v>600</v>
      </c>
      <c r="J517" s="46">
        <v>600</v>
      </c>
      <c r="K517" s="46">
        <v>600</v>
      </c>
      <c r="L517" s="46">
        <v>600</v>
      </c>
    </row>
    <row r="518" spans="1:12">
      <c r="A518" s="3" t="s">
        <v>14</v>
      </c>
      <c r="B518" s="46">
        <v>25</v>
      </c>
      <c r="C518" s="46">
        <v>223</v>
      </c>
      <c r="D518" s="46">
        <v>618</v>
      </c>
      <c r="E518" s="46">
        <v>1013</v>
      </c>
      <c r="F518" s="46">
        <v>1408</v>
      </c>
      <c r="G518" s="46">
        <v>1803</v>
      </c>
      <c r="H518" s="46">
        <v>2400</v>
      </c>
      <c r="I518" s="46">
        <v>3200</v>
      </c>
      <c r="J518" s="46">
        <v>4000</v>
      </c>
      <c r="K518" s="46">
        <v>4800</v>
      </c>
      <c r="L518" s="46">
        <v>5600</v>
      </c>
    </row>
    <row r="519" spans="1:12">
      <c r="A519" s="3" t="s">
        <v>15</v>
      </c>
      <c r="B519" s="46">
        <v>6079</v>
      </c>
      <c r="C519" s="46">
        <v>6714</v>
      </c>
      <c r="D519" s="46">
        <v>7534</v>
      </c>
      <c r="E519" s="46">
        <v>8354</v>
      </c>
      <c r="F519" s="46">
        <v>9174</v>
      </c>
      <c r="G519" s="46">
        <v>9994</v>
      </c>
      <c r="H519" s="46">
        <v>10529</v>
      </c>
      <c r="I519" s="46">
        <v>10779</v>
      </c>
      <c r="J519" s="46">
        <v>11029</v>
      </c>
      <c r="K519" s="46">
        <v>11279</v>
      </c>
      <c r="L519" s="46">
        <v>11529</v>
      </c>
    </row>
    <row r="520" spans="1:12">
      <c r="A520" s="3" t="s">
        <v>20</v>
      </c>
      <c r="B520" s="46">
        <v>0</v>
      </c>
      <c r="C520" s="46">
        <v>0</v>
      </c>
      <c r="D520" s="46">
        <v>0</v>
      </c>
      <c r="E520" s="46">
        <v>0</v>
      </c>
      <c r="F520" s="46">
        <v>0</v>
      </c>
      <c r="G520" s="46">
        <v>0</v>
      </c>
      <c r="H520" s="46">
        <v>0</v>
      </c>
      <c r="I520" s="46">
        <v>0</v>
      </c>
      <c r="J520" s="46">
        <v>0</v>
      </c>
      <c r="K520" s="46">
        <v>0</v>
      </c>
      <c r="L520" s="46">
        <v>0</v>
      </c>
    </row>
    <row r="521" spans="1:12">
      <c r="A521" s="3" t="s">
        <v>24</v>
      </c>
      <c r="B521" s="46">
        <v>3797.4</v>
      </c>
      <c r="C521" s="46">
        <v>3797.4</v>
      </c>
      <c r="D521" s="46">
        <v>3797.4</v>
      </c>
      <c r="E521" s="46">
        <v>3797.4</v>
      </c>
      <c r="F521" s="46">
        <v>3797.4</v>
      </c>
      <c r="G521" s="46">
        <v>3797.4</v>
      </c>
      <c r="H521" s="46">
        <v>3797.4</v>
      </c>
      <c r="I521" s="46">
        <v>3797.4</v>
      </c>
      <c r="J521" s="46">
        <v>3797.4</v>
      </c>
      <c r="K521" s="46">
        <v>3797.4</v>
      </c>
      <c r="L521" s="46">
        <v>3797.4</v>
      </c>
    </row>
    <row r="522" spans="1:12">
      <c r="A522" s="3" t="s">
        <v>25</v>
      </c>
      <c r="B522" s="46">
        <v>0</v>
      </c>
      <c r="C522" s="46">
        <v>0</v>
      </c>
      <c r="D522" s="46">
        <v>0</v>
      </c>
      <c r="E522" s="46">
        <v>0</v>
      </c>
      <c r="F522" s="46">
        <v>0</v>
      </c>
      <c r="G522" s="46">
        <v>0</v>
      </c>
      <c r="H522" s="46">
        <v>0</v>
      </c>
      <c r="I522" s="46">
        <v>0</v>
      </c>
      <c r="J522" s="46">
        <v>0</v>
      </c>
      <c r="K522" s="46">
        <v>0</v>
      </c>
      <c r="L522" s="46">
        <v>0</v>
      </c>
    </row>
    <row r="523" spans="1:12">
      <c r="A523" s="3" t="s">
        <v>565</v>
      </c>
      <c r="B523" s="46">
        <v>147</v>
      </c>
      <c r="C523" s="46">
        <v>1718</v>
      </c>
      <c r="D523" s="46">
        <v>3288</v>
      </c>
      <c r="E523" s="46">
        <v>4859</v>
      </c>
      <c r="F523" s="46">
        <v>6429</v>
      </c>
      <c r="G523" s="46">
        <v>8000</v>
      </c>
      <c r="H523" s="46">
        <v>8420</v>
      </c>
      <c r="I523" s="46">
        <v>8840</v>
      </c>
      <c r="J523" s="46">
        <v>9260</v>
      </c>
      <c r="K523" s="46">
        <v>9680</v>
      </c>
      <c r="L523" s="46">
        <v>10100</v>
      </c>
    </row>
    <row r="524" spans="1:12">
      <c r="A524" s="2" t="s">
        <v>81</v>
      </c>
      <c r="B524" s="46">
        <v>22210.300000000003</v>
      </c>
      <c r="C524" s="46">
        <v>23373.000000000004</v>
      </c>
      <c r="D524" s="46">
        <v>25086.3</v>
      </c>
      <c r="E524" s="46">
        <v>26218.3</v>
      </c>
      <c r="F524" s="46">
        <v>27499.5</v>
      </c>
      <c r="G524" s="46">
        <v>30833.5</v>
      </c>
      <c r="H524" s="46">
        <v>32130.5</v>
      </c>
      <c r="I524" s="46">
        <v>33384.5</v>
      </c>
      <c r="J524" s="46">
        <v>34326.5</v>
      </c>
      <c r="K524" s="46">
        <v>34906.5</v>
      </c>
      <c r="L524" s="46">
        <v>35625.299999999996</v>
      </c>
    </row>
    <row r="525" spans="1:12">
      <c r="A525" s="3" t="s">
        <v>5</v>
      </c>
      <c r="B525" s="46">
        <v>240</v>
      </c>
      <c r="C525" s="46">
        <v>270</v>
      </c>
      <c r="D525" s="46">
        <v>300</v>
      </c>
      <c r="E525" s="46">
        <v>330</v>
      </c>
      <c r="F525" s="46">
        <v>360</v>
      </c>
      <c r="G525" s="46">
        <v>400</v>
      </c>
      <c r="H525" s="46">
        <v>440</v>
      </c>
      <c r="I525" s="46">
        <v>480</v>
      </c>
      <c r="J525" s="46">
        <v>520</v>
      </c>
      <c r="K525" s="46">
        <v>560</v>
      </c>
      <c r="L525" s="46">
        <v>600</v>
      </c>
    </row>
    <row r="526" spans="1:12">
      <c r="A526" s="3" t="s">
        <v>7</v>
      </c>
      <c r="B526" s="46">
        <v>2631</v>
      </c>
      <c r="C526" s="46">
        <v>4740</v>
      </c>
      <c r="D526" s="46">
        <v>6052</v>
      </c>
      <c r="E526" s="46">
        <v>6052</v>
      </c>
      <c r="F526" s="46">
        <v>6052</v>
      </c>
      <c r="G526" s="46">
        <v>6052</v>
      </c>
      <c r="H526" s="46">
        <v>6028</v>
      </c>
      <c r="I526" s="46">
        <v>6028</v>
      </c>
      <c r="J526" s="46">
        <v>6380</v>
      </c>
      <c r="K526" s="46">
        <v>6380</v>
      </c>
      <c r="L526" s="46">
        <v>6380</v>
      </c>
    </row>
    <row r="527" spans="1:12">
      <c r="A527" s="3" t="s">
        <v>8</v>
      </c>
      <c r="B527" s="46">
        <v>176</v>
      </c>
      <c r="C527" s="46">
        <v>130</v>
      </c>
      <c r="D527" s="46">
        <v>130</v>
      </c>
      <c r="E527" s="46">
        <v>130</v>
      </c>
      <c r="F527" s="46">
        <v>130</v>
      </c>
      <c r="G527" s="46">
        <v>130</v>
      </c>
      <c r="H527" s="46"/>
      <c r="I527" s="46"/>
      <c r="J527" s="46"/>
      <c r="K527" s="46"/>
      <c r="L527" s="46"/>
    </row>
    <row r="528" spans="1:12">
      <c r="A528" s="3" t="s">
        <v>27</v>
      </c>
      <c r="B528" s="46">
        <v>2037</v>
      </c>
      <c r="C528" s="46"/>
      <c r="D528" s="46"/>
      <c r="E528" s="46"/>
      <c r="F528" s="46"/>
      <c r="G528" s="46"/>
      <c r="H528" s="46"/>
      <c r="I528" s="46"/>
      <c r="J528" s="46"/>
      <c r="K528" s="46"/>
      <c r="L528" s="46"/>
    </row>
    <row r="529" spans="1:12">
      <c r="A529" s="3" t="s">
        <v>9</v>
      </c>
      <c r="B529" s="46">
        <v>1300</v>
      </c>
      <c r="C529" s="46">
        <v>1300</v>
      </c>
      <c r="D529" s="46">
        <v>650</v>
      </c>
      <c r="E529" s="46">
        <v>650</v>
      </c>
      <c r="F529" s="46">
        <v>650</v>
      </c>
      <c r="G529" s="46">
        <v>1739</v>
      </c>
      <c r="H529" s="46">
        <v>2413</v>
      </c>
      <c r="I529" s="46">
        <v>3087</v>
      </c>
      <c r="J529" s="46">
        <v>3087</v>
      </c>
      <c r="K529" s="46">
        <v>3087</v>
      </c>
      <c r="L529" s="46">
        <v>3087</v>
      </c>
    </row>
    <row r="530" spans="1:12">
      <c r="A530" s="3" t="s">
        <v>12</v>
      </c>
      <c r="B530" s="46">
        <v>126</v>
      </c>
      <c r="C530" s="46">
        <v>128</v>
      </c>
      <c r="D530" s="46">
        <v>128</v>
      </c>
      <c r="E530" s="46">
        <v>130</v>
      </c>
      <c r="F530" s="46">
        <v>132</v>
      </c>
      <c r="G530" s="46">
        <v>137</v>
      </c>
      <c r="H530" s="46">
        <v>140</v>
      </c>
      <c r="I530" s="46">
        <v>140</v>
      </c>
      <c r="J530" s="46">
        <v>150</v>
      </c>
      <c r="K530" s="46">
        <v>150</v>
      </c>
      <c r="L530" s="46">
        <v>160</v>
      </c>
    </row>
    <row r="531" spans="1:12">
      <c r="A531" s="3" t="s">
        <v>13</v>
      </c>
      <c r="B531" s="46">
        <v>4300</v>
      </c>
      <c r="C531" s="46">
        <v>5100</v>
      </c>
      <c r="D531" s="46">
        <v>5900</v>
      </c>
      <c r="E531" s="46">
        <v>6700</v>
      </c>
      <c r="F531" s="46">
        <v>7500</v>
      </c>
      <c r="G531" s="46">
        <v>8300</v>
      </c>
      <c r="H531" s="46">
        <v>8740</v>
      </c>
      <c r="I531" s="46">
        <v>9180</v>
      </c>
      <c r="J531" s="46">
        <v>9620</v>
      </c>
      <c r="K531" s="46">
        <v>10060</v>
      </c>
      <c r="L531" s="46">
        <v>10500</v>
      </c>
    </row>
    <row r="532" spans="1:12">
      <c r="A532" s="3" t="s">
        <v>14</v>
      </c>
      <c r="B532" s="46"/>
      <c r="C532" s="46"/>
      <c r="D532" s="46"/>
      <c r="E532" s="46"/>
      <c r="F532" s="46"/>
      <c r="G532" s="46">
        <v>1000</v>
      </c>
      <c r="H532" s="46">
        <v>1000</v>
      </c>
      <c r="I532" s="46">
        <v>1000</v>
      </c>
      <c r="J532" s="46">
        <v>1000</v>
      </c>
      <c r="K532" s="46">
        <v>1000</v>
      </c>
      <c r="L532" s="46">
        <v>1000</v>
      </c>
    </row>
    <row r="533" spans="1:12">
      <c r="A533" s="3" t="s">
        <v>15</v>
      </c>
      <c r="B533" s="46">
        <v>4999</v>
      </c>
      <c r="C533" s="46">
        <v>5099</v>
      </c>
      <c r="D533" s="46">
        <v>5299</v>
      </c>
      <c r="E533" s="46">
        <v>5499</v>
      </c>
      <c r="F533" s="46">
        <v>5699</v>
      </c>
      <c r="G533" s="46">
        <v>5999</v>
      </c>
      <c r="H533" s="46">
        <v>6099</v>
      </c>
      <c r="I533" s="46">
        <v>6199</v>
      </c>
      <c r="J533" s="46">
        <v>6299</v>
      </c>
      <c r="K533" s="46">
        <v>6399</v>
      </c>
      <c r="L533" s="46">
        <v>6599</v>
      </c>
    </row>
    <row r="534" spans="1:12">
      <c r="A534" s="3" t="s">
        <v>20</v>
      </c>
      <c r="B534" s="46">
        <v>2334.6999999999998</v>
      </c>
      <c r="C534" s="46">
        <v>2390.6999999999998</v>
      </c>
      <c r="D534" s="46">
        <v>2280.8000000000002</v>
      </c>
      <c r="E534" s="46">
        <v>2280.8000000000002</v>
      </c>
      <c r="F534" s="46">
        <v>2403</v>
      </c>
      <c r="G534" s="46">
        <v>2403</v>
      </c>
      <c r="H534" s="46">
        <v>2583</v>
      </c>
      <c r="I534" s="46">
        <v>2583</v>
      </c>
      <c r="J534" s="46">
        <v>2583</v>
      </c>
      <c r="K534" s="46">
        <v>2583</v>
      </c>
      <c r="L534" s="46">
        <v>2583</v>
      </c>
    </row>
    <row r="535" spans="1:12">
      <c r="A535" s="3" t="s">
        <v>21</v>
      </c>
      <c r="B535" s="46">
        <v>3256.7</v>
      </c>
      <c r="C535" s="46">
        <v>3305.4</v>
      </c>
      <c r="D535" s="46">
        <v>3336.6</v>
      </c>
      <c r="E535" s="46">
        <v>3336.6</v>
      </c>
      <c r="F535" s="46">
        <v>3363.6</v>
      </c>
      <c r="G535" s="46">
        <v>3363.6</v>
      </c>
      <c r="H535" s="46">
        <v>3377.6</v>
      </c>
      <c r="I535" s="46">
        <v>3377.6</v>
      </c>
      <c r="J535" s="46">
        <v>3377.6</v>
      </c>
      <c r="K535" s="46">
        <v>3377.6</v>
      </c>
      <c r="L535" s="46">
        <v>3377.6</v>
      </c>
    </row>
    <row r="536" spans="1:12">
      <c r="A536" s="3" t="s">
        <v>24</v>
      </c>
      <c r="B536" s="46">
        <v>809.9</v>
      </c>
      <c r="C536" s="46">
        <v>809.9</v>
      </c>
      <c r="D536" s="46">
        <v>809.9</v>
      </c>
      <c r="E536" s="46">
        <v>809.9</v>
      </c>
      <c r="F536" s="46">
        <v>809.9</v>
      </c>
      <c r="G536" s="46">
        <v>809.9</v>
      </c>
      <c r="H536" s="46">
        <v>809.9</v>
      </c>
      <c r="I536" s="46">
        <v>809.9</v>
      </c>
      <c r="J536" s="46">
        <v>809.9</v>
      </c>
      <c r="K536" s="46">
        <v>809.9</v>
      </c>
      <c r="L536" s="46">
        <v>838.7</v>
      </c>
    </row>
    <row r="537" spans="1:12">
      <c r="A537" s="3" t="s">
        <v>565</v>
      </c>
      <c r="B537" s="46"/>
      <c r="C537" s="46">
        <v>100</v>
      </c>
      <c r="D537" s="46">
        <v>200</v>
      </c>
      <c r="E537" s="46">
        <v>300</v>
      </c>
      <c r="F537" s="46">
        <v>400</v>
      </c>
      <c r="G537" s="46">
        <v>500</v>
      </c>
      <c r="H537" s="46">
        <v>500</v>
      </c>
      <c r="I537" s="46">
        <v>500</v>
      </c>
      <c r="J537" s="46">
        <v>500</v>
      </c>
      <c r="K537" s="46">
        <v>500</v>
      </c>
      <c r="L537" s="46">
        <v>500</v>
      </c>
    </row>
    <row r="538" spans="1:12">
      <c r="A538" s="2" t="s">
        <v>82</v>
      </c>
      <c r="B538" s="46">
        <v>11121.099999999999</v>
      </c>
      <c r="C538" s="46">
        <v>11428.099999999999</v>
      </c>
      <c r="D538" s="46">
        <v>12548.3</v>
      </c>
      <c r="E538" s="46">
        <v>14616.3</v>
      </c>
      <c r="F538" s="46">
        <v>14620.3</v>
      </c>
      <c r="G538" s="46">
        <v>14624.3</v>
      </c>
      <c r="H538" s="46">
        <v>15328.3</v>
      </c>
      <c r="I538" s="46">
        <v>15332.3</v>
      </c>
      <c r="J538" s="46">
        <v>15336.3</v>
      </c>
      <c r="K538" s="46">
        <v>15340.3</v>
      </c>
      <c r="L538" s="46">
        <v>15742.3</v>
      </c>
    </row>
    <row r="539" spans="1:12">
      <c r="A539" s="3" t="s">
        <v>7</v>
      </c>
      <c r="B539" s="46">
        <v>401</v>
      </c>
      <c r="C539" s="46">
        <v>401</v>
      </c>
      <c r="D539" s="46">
        <v>401</v>
      </c>
      <c r="E539" s="46">
        <v>401</v>
      </c>
      <c r="F539" s="46">
        <v>401</v>
      </c>
      <c r="G539" s="46">
        <v>401</v>
      </c>
      <c r="H539" s="46">
        <v>401</v>
      </c>
      <c r="I539" s="46">
        <v>401</v>
      </c>
      <c r="J539" s="46">
        <v>401</v>
      </c>
      <c r="K539" s="46">
        <v>401</v>
      </c>
      <c r="L539" s="46">
        <v>772</v>
      </c>
    </row>
    <row r="540" spans="1:12">
      <c r="A540" s="3" t="s">
        <v>27</v>
      </c>
      <c r="B540" s="46">
        <v>4926</v>
      </c>
      <c r="C540" s="46">
        <v>4845</v>
      </c>
      <c r="D540" s="46">
        <v>5050</v>
      </c>
      <c r="E540" s="46">
        <v>5050</v>
      </c>
      <c r="F540" s="46">
        <v>5050</v>
      </c>
      <c r="G540" s="46">
        <v>5050</v>
      </c>
      <c r="H540" s="46">
        <v>5050</v>
      </c>
      <c r="I540" s="46">
        <v>5050</v>
      </c>
      <c r="J540" s="46">
        <v>5050</v>
      </c>
      <c r="K540" s="46">
        <v>5050</v>
      </c>
      <c r="L540" s="46">
        <v>5050</v>
      </c>
    </row>
    <row r="541" spans="1:12">
      <c r="A541" s="3" t="s">
        <v>11</v>
      </c>
      <c r="B541" s="46">
        <v>30</v>
      </c>
      <c r="C541" s="46">
        <v>30</v>
      </c>
      <c r="D541" s="46">
        <v>30</v>
      </c>
      <c r="E541" s="46">
        <v>30</v>
      </c>
      <c r="F541" s="46">
        <v>30</v>
      </c>
      <c r="G541" s="46">
        <v>30</v>
      </c>
      <c r="H541" s="46">
        <v>30</v>
      </c>
      <c r="I541" s="46">
        <v>30</v>
      </c>
      <c r="J541" s="46">
        <v>30</v>
      </c>
      <c r="K541" s="46">
        <v>30</v>
      </c>
      <c r="L541" s="46">
        <v>30</v>
      </c>
    </row>
    <row r="542" spans="1:12">
      <c r="A542" s="3" t="s">
        <v>12</v>
      </c>
      <c r="B542" s="46"/>
      <c r="C542" s="46"/>
      <c r="D542" s="46"/>
      <c r="E542" s="46">
        <v>133</v>
      </c>
      <c r="F542" s="46">
        <v>133</v>
      </c>
      <c r="G542" s="46">
        <v>133</v>
      </c>
      <c r="H542" s="46">
        <v>133</v>
      </c>
      <c r="I542" s="46">
        <v>133</v>
      </c>
      <c r="J542" s="46">
        <v>133</v>
      </c>
      <c r="K542" s="46">
        <v>133</v>
      </c>
      <c r="L542" s="46">
        <v>133</v>
      </c>
    </row>
    <row r="543" spans="1:12">
      <c r="A543" s="3" t="s">
        <v>13</v>
      </c>
      <c r="B543" s="46">
        <v>282</v>
      </c>
      <c r="C543" s="46">
        <v>282</v>
      </c>
      <c r="D543" s="46">
        <v>362</v>
      </c>
      <c r="E543" s="46">
        <v>1046</v>
      </c>
      <c r="F543" s="46">
        <v>1046</v>
      </c>
      <c r="G543" s="46">
        <v>1046</v>
      </c>
      <c r="H543" s="46">
        <v>1046</v>
      </c>
      <c r="I543" s="46">
        <v>1046</v>
      </c>
      <c r="J543" s="46">
        <v>1046</v>
      </c>
      <c r="K543" s="46">
        <v>1046</v>
      </c>
      <c r="L543" s="46">
        <v>1046</v>
      </c>
    </row>
    <row r="544" spans="1:12">
      <c r="A544" s="3" t="s">
        <v>15</v>
      </c>
      <c r="B544" s="46">
        <v>2436</v>
      </c>
      <c r="C544" s="46">
        <v>2874</v>
      </c>
      <c r="D544" s="46">
        <v>3454</v>
      </c>
      <c r="E544" s="46">
        <v>4701</v>
      </c>
      <c r="F544" s="46">
        <v>4701</v>
      </c>
      <c r="G544" s="46">
        <v>4701</v>
      </c>
      <c r="H544" s="46">
        <v>4701</v>
      </c>
      <c r="I544" s="46">
        <v>4701</v>
      </c>
      <c r="J544" s="46">
        <v>4701</v>
      </c>
      <c r="K544" s="46">
        <v>4701</v>
      </c>
      <c r="L544" s="46">
        <v>4701</v>
      </c>
    </row>
    <row r="545" spans="1:12">
      <c r="A545" s="3" t="s">
        <v>20</v>
      </c>
      <c r="B545" s="46">
        <v>435.3</v>
      </c>
      <c r="C545" s="46">
        <v>435.3</v>
      </c>
      <c r="D545" s="46">
        <v>435.3</v>
      </c>
      <c r="E545" s="46">
        <v>435.3</v>
      </c>
      <c r="F545" s="46">
        <v>435.3</v>
      </c>
      <c r="G545" s="46">
        <v>435.3</v>
      </c>
      <c r="H545" s="46">
        <v>435.3</v>
      </c>
      <c r="I545" s="46">
        <v>435.3</v>
      </c>
      <c r="J545" s="46">
        <v>435.3</v>
      </c>
      <c r="K545" s="46">
        <v>435.3</v>
      </c>
      <c r="L545" s="46">
        <v>435.3</v>
      </c>
    </row>
    <row r="546" spans="1:12">
      <c r="A546" s="3" t="s">
        <v>21</v>
      </c>
      <c r="B546" s="46">
        <v>1996.8</v>
      </c>
      <c r="C546" s="46">
        <v>1946.8</v>
      </c>
      <c r="D546" s="46">
        <v>2202</v>
      </c>
      <c r="E546" s="46">
        <v>2206</v>
      </c>
      <c r="F546" s="46">
        <v>2210</v>
      </c>
      <c r="G546" s="46">
        <v>2214</v>
      </c>
      <c r="H546" s="46">
        <v>2218</v>
      </c>
      <c r="I546" s="46">
        <v>2222</v>
      </c>
      <c r="J546" s="46">
        <v>2226</v>
      </c>
      <c r="K546" s="46">
        <v>2230</v>
      </c>
      <c r="L546" s="46">
        <v>2261</v>
      </c>
    </row>
    <row r="547" spans="1:12">
      <c r="A547" s="3" t="s">
        <v>23</v>
      </c>
      <c r="B547" s="46">
        <v>614</v>
      </c>
      <c r="C547" s="46">
        <v>614</v>
      </c>
      <c r="D547" s="46">
        <v>614</v>
      </c>
      <c r="E547" s="46">
        <v>614</v>
      </c>
      <c r="F547" s="46">
        <v>614</v>
      </c>
      <c r="G547" s="46">
        <v>614</v>
      </c>
      <c r="H547" s="46">
        <v>1314</v>
      </c>
      <c r="I547" s="46">
        <v>1314</v>
      </c>
      <c r="J547" s="46">
        <v>1314</v>
      </c>
      <c r="K547" s="46">
        <v>1314</v>
      </c>
      <c r="L547" s="46">
        <v>1314</v>
      </c>
    </row>
    <row r="548" spans="1:12">
      <c r="A548" s="2" t="s">
        <v>83</v>
      </c>
      <c r="B548" s="46">
        <v>4066</v>
      </c>
      <c r="C548" s="46">
        <v>5122</v>
      </c>
      <c r="D548" s="46">
        <v>6179</v>
      </c>
      <c r="E548" s="46">
        <v>7234</v>
      </c>
      <c r="F548" s="46">
        <v>8864</v>
      </c>
      <c r="G548" s="46">
        <v>10398</v>
      </c>
      <c r="H548" s="46">
        <v>11595</v>
      </c>
      <c r="I548" s="46">
        <v>12793</v>
      </c>
      <c r="J548" s="46">
        <v>13990</v>
      </c>
      <c r="K548" s="46">
        <v>15188</v>
      </c>
      <c r="L548" s="46">
        <v>16186</v>
      </c>
    </row>
    <row r="549" spans="1:12">
      <c r="A549" s="3" t="s">
        <v>6</v>
      </c>
      <c r="B549" s="46">
        <v>170</v>
      </c>
      <c r="C549" s="46">
        <v>179</v>
      </c>
      <c r="D549" s="46">
        <v>188</v>
      </c>
      <c r="E549" s="46">
        <v>197</v>
      </c>
      <c r="F549" s="46">
        <v>205</v>
      </c>
      <c r="G549" s="46">
        <v>214</v>
      </c>
      <c r="H549" s="46">
        <v>214</v>
      </c>
      <c r="I549" s="46">
        <v>214</v>
      </c>
      <c r="J549" s="46">
        <v>214</v>
      </c>
      <c r="K549" s="46">
        <v>214</v>
      </c>
      <c r="L549" s="46">
        <v>214</v>
      </c>
    </row>
    <row r="550" spans="1:12">
      <c r="A550" s="3" t="s">
        <v>7</v>
      </c>
      <c r="B550" s="46">
        <v>97</v>
      </c>
      <c r="C550" s="46">
        <v>97</v>
      </c>
      <c r="D550" s="46">
        <v>97</v>
      </c>
      <c r="E550" s="46">
        <v>97</v>
      </c>
      <c r="F550" s="46">
        <v>97</v>
      </c>
      <c r="G550" s="46"/>
      <c r="H550" s="46"/>
      <c r="I550" s="46"/>
      <c r="J550" s="46"/>
      <c r="K550" s="46"/>
      <c r="L550" s="46"/>
    </row>
    <row r="551" spans="1:12">
      <c r="A551" s="3" t="s">
        <v>11</v>
      </c>
      <c r="B551" s="46">
        <v>15</v>
      </c>
      <c r="C551" s="46">
        <v>15</v>
      </c>
      <c r="D551" s="46">
        <v>15</v>
      </c>
      <c r="E551" s="46">
        <v>15</v>
      </c>
      <c r="F551" s="46">
        <v>15</v>
      </c>
      <c r="G551" s="46">
        <v>15</v>
      </c>
      <c r="H551" s="46">
        <v>15</v>
      </c>
      <c r="I551" s="46">
        <v>15</v>
      </c>
      <c r="J551" s="46">
        <v>15</v>
      </c>
      <c r="K551" s="46">
        <v>15</v>
      </c>
      <c r="L551" s="46">
        <v>15</v>
      </c>
    </row>
    <row r="552" spans="1:12">
      <c r="A552" s="3" t="s">
        <v>12</v>
      </c>
      <c r="B552" s="46">
        <v>179</v>
      </c>
      <c r="C552" s="46">
        <v>179</v>
      </c>
      <c r="D552" s="46">
        <v>179</v>
      </c>
      <c r="E552" s="46">
        <v>179</v>
      </c>
      <c r="F552" s="46">
        <v>179</v>
      </c>
      <c r="G552" s="46">
        <v>179</v>
      </c>
      <c r="H552" s="46">
        <v>179</v>
      </c>
      <c r="I552" s="46">
        <v>179</v>
      </c>
      <c r="J552" s="46">
        <v>179</v>
      </c>
      <c r="K552" s="46">
        <v>179</v>
      </c>
      <c r="L552" s="46">
        <v>179</v>
      </c>
    </row>
    <row r="553" spans="1:12">
      <c r="A553" s="3" t="s">
        <v>13</v>
      </c>
      <c r="B553" s="46">
        <v>7</v>
      </c>
      <c r="C553" s="46">
        <v>16</v>
      </c>
      <c r="D553" s="46">
        <v>25</v>
      </c>
      <c r="E553" s="46">
        <v>33</v>
      </c>
      <c r="F553" s="46">
        <v>200</v>
      </c>
      <c r="G553" s="46">
        <v>366</v>
      </c>
      <c r="H553" s="46">
        <v>443</v>
      </c>
      <c r="I553" s="46">
        <v>520</v>
      </c>
      <c r="J553" s="46">
        <v>596</v>
      </c>
      <c r="K553" s="46">
        <v>673</v>
      </c>
      <c r="L553" s="46">
        <v>550</v>
      </c>
    </row>
    <row r="554" spans="1:12">
      <c r="A554" s="3" t="s">
        <v>14</v>
      </c>
      <c r="B554" s="46"/>
      <c r="C554" s="46"/>
      <c r="D554" s="46"/>
      <c r="E554" s="46"/>
      <c r="F554" s="46"/>
      <c r="G554" s="46"/>
      <c r="H554" s="46"/>
      <c r="I554" s="46"/>
      <c r="J554" s="46"/>
      <c r="K554" s="46"/>
      <c r="L554" s="46">
        <v>0</v>
      </c>
    </row>
    <row r="555" spans="1:12">
      <c r="A555" s="3" t="s">
        <v>15</v>
      </c>
      <c r="B555" s="46">
        <v>3348</v>
      </c>
      <c r="C555" s="46">
        <v>3593</v>
      </c>
      <c r="D555" s="46">
        <v>3838</v>
      </c>
      <c r="E555" s="46">
        <v>4083</v>
      </c>
      <c r="F555" s="46">
        <v>4744</v>
      </c>
      <c r="G555" s="46">
        <v>5406</v>
      </c>
      <c r="H555" s="46">
        <v>5827</v>
      </c>
      <c r="I555" s="46">
        <v>6248</v>
      </c>
      <c r="J555" s="46">
        <v>6669</v>
      </c>
      <c r="K555" s="46">
        <v>7090</v>
      </c>
      <c r="L555" s="46">
        <v>7511</v>
      </c>
    </row>
    <row r="556" spans="1:12">
      <c r="A556" s="3" t="s">
        <v>20</v>
      </c>
      <c r="B556" s="46">
        <v>0</v>
      </c>
      <c r="C556" s="46">
        <v>0</v>
      </c>
      <c r="D556" s="46">
        <v>0</v>
      </c>
      <c r="E556" s="46">
        <v>0</v>
      </c>
      <c r="F556" s="46">
        <v>0</v>
      </c>
      <c r="G556" s="46">
        <v>0</v>
      </c>
      <c r="H556" s="46">
        <v>0</v>
      </c>
      <c r="I556" s="46">
        <v>0</v>
      </c>
      <c r="J556" s="46">
        <v>0</v>
      </c>
      <c r="K556" s="46">
        <v>0</v>
      </c>
      <c r="L556" s="46">
        <v>0</v>
      </c>
    </row>
    <row r="557" spans="1:12">
      <c r="A557" s="3" t="s">
        <v>565</v>
      </c>
      <c r="B557" s="46">
        <v>250</v>
      </c>
      <c r="C557" s="46">
        <v>1043</v>
      </c>
      <c r="D557" s="46">
        <v>1837</v>
      </c>
      <c r="E557" s="46">
        <v>2630</v>
      </c>
      <c r="F557" s="46">
        <v>3424</v>
      </c>
      <c r="G557" s="46">
        <v>4218</v>
      </c>
      <c r="H557" s="46">
        <v>4917</v>
      </c>
      <c r="I557" s="46">
        <v>5617</v>
      </c>
      <c r="J557" s="46">
        <v>6317</v>
      </c>
      <c r="K557" s="46">
        <v>7017</v>
      </c>
      <c r="L557" s="46">
        <v>7717</v>
      </c>
    </row>
    <row r="558" spans="1:12">
      <c r="A558" s="2" t="s">
        <v>84</v>
      </c>
      <c r="B558" s="46">
        <v>8714</v>
      </c>
      <c r="C558" s="46">
        <v>9350</v>
      </c>
      <c r="D558" s="46">
        <v>9988</v>
      </c>
      <c r="E558" s="46">
        <v>10623</v>
      </c>
      <c r="F558" s="46">
        <v>10854</v>
      </c>
      <c r="G558" s="46">
        <v>11086</v>
      </c>
      <c r="H558" s="46">
        <v>11633</v>
      </c>
      <c r="I558" s="46">
        <v>12180</v>
      </c>
      <c r="J558" s="46">
        <v>12727</v>
      </c>
      <c r="K558" s="46">
        <v>13274</v>
      </c>
      <c r="L558" s="46">
        <v>13821</v>
      </c>
    </row>
    <row r="559" spans="1:12">
      <c r="A559" s="3" t="s">
        <v>6</v>
      </c>
      <c r="B559" s="46">
        <v>257</v>
      </c>
      <c r="C559" s="46">
        <v>271</v>
      </c>
      <c r="D559" s="46">
        <v>284</v>
      </c>
      <c r="E559" s="46">
        <v>297</v>
      </c>
      <c r="F559" s="46">
        <v>310</v>
      </c>
      <c r="G559" s="46">
        <v>323</v>
      </c>
      <c r="H559" s="46">
        <v>323</v>
      </c>
      <c r="I559" s="46">
        <v>323</v>
      </c>
      <c r="J559" s="46">
        <v>323</v>
      </c>
      <c r="K559" s="46">
        <v>323</v>
      </c>
      <c r="L559" s="46">
        <v>323</v>
      </c>
    </row>
    <row r="560" spans="1:12">
      <c r="A560" s="3" t="s">
        <v>11</v>
      </c>
      <c r="B560" s="46">
        <v>19</v>
      </c>
      <c r="C560" s="46">
        <v>19</v>
      </c>
      <c r="D560" s="46">
        <v>19</v>
      </c>
      <c r="E560" s="46">
        <v>19</v>
      </c>
      <c r="F560" s="46">
        <v>19</v>
      </c>
      <c r="G560" s="46">
        <v>19</v>
      </c>
      <c r="H560" s="46">
        <v>19</v>
      </c>
      <c r="I560" s="46">
        <v>19</v>
      </c>
      <c r="J560" s="46">
        <v>19</v>
      </c>
      <c r="K560" s="46">
        <v>19</v>
      </c>
      <c r="L560" s="46">
        <v>19</v>
      </c>
    </row>
    <row r="561" spans="1:12">
      <c r="A561" s="3" t="s">
        <v>12</v>
      </c>
      <c r="B561" s="46">
        <v>746</v>
      </c>
      <c r="C561" s="46">
        <v>746</v>
      </c>
      <c r="D561" s="46">
        <v>746</v>
      </c>
      <c r="E561" s="46">
        <v>746</v>
      </c>
      <c r="F561" s="46">
        <v>746</v>
      </c>
      <c r="G561" s="46">
        <v>746</v>
      </c>
      <c r="H561" s="46">
        <v>746</v>
      </c>
      <c r="I561" s="46">
        <v>746</v>
      </c>
      <c r="J561" s="46">
        <v>746</v>
      </c>
      <c r="K561" s="46">
        <v>746</v>
      </c>
      <c r="L561" s="46">
        <v>746</v>
      </c>
    </row>
    <row r="562" spans="1:12">
      <c r="A562" s="3" t="s">
        <v>13</v>
      </c>
      <c r="B562" s="46">
        <v>75</v>
      </c>
      <c r="C562" s="46">
        <v>162</v>
      </c>
      <c r="D562" s="46">
        <v>249</v>
      </c>
      <c r="E562" s="46">
        <v>336</v>
      </c>
      <c r="F562" s="46">
        <v>401</v>
      </c>
      <c r="G562" s="46">
        <v>466</v>
      </c>
      <c r="H562" s="46">
        <v>569</v>
      </c>
      <c r="I562" s="46">
        <v>672</v>
      </c>
      <c r="J562" s="46">
        <v>774</v>
      </c>
      <c r="K562" s="46">
        <v>877</v>
      </c>
      <c r="L562" s="46">
        <v>980</v>
      </c>
    </row>
    <row r="563" spans="1:12">
      <c r="A563" s="3" t="s">
        <v>15</v>
      </c>
      <c r="B563" s="46">
        <v>7617</v>
      </c>
      <c r="C563" s="46">
        <v>8146</v>
      </c>
      <c r="D563" s="46">
        <v>8675</v>
      </c>
      <c r="E563" s="46">
        <v>9204</v>
      </c>
      <c r="F563" s="46">
        <v>9352</v>
      </c>
      <c r="G563" s="46">
        <v>9500</v>
      </c>
      <c r="H563" s="46">
        <v>9900</v>
      </c>
      <c r="I563" s="46">
        <v>10300</v>
      </c>
      <c r="J563" s="46">
        <v>10700</v>
      </c>
      <c r="K563" s="46">
        <v>11100</v>
      </c>
      <c r="L563" s="46">
        <v>11500</v>
      </c>
    </row>
    <row r="564" spans="1:12">
      <c r="A564" s="3" t="s">
        <v>20</v>
      </c>
      <c r="B564" s="46">
        <v>0</v>
      </c>
      <c r="C564" s="46">
        <v>0</v>
      </c>
      <c r="D564" s="46">
        <v>0</v>
      </c>
      <c r="E564" s="46">
        <v>0</v>
      </c>
      <c r="F564" s="46">
        <v>0</v>
      </c>
      <c r="G564" s="46">
        <v>0</v>
      </c>
      <c r="H564" s="46">
        <v>0</v>
      </c>
      <c r="I564" s="46">
        <v>0</v>
      </c>
      <c r="J564" s="46">
        <v>0</v>
      </c>
      <c r="K564" s="46">
        <v>0</v>
      </c>
      <c r="L564" s="46">
        <v>0</v>
      </c>
    </row>
    <row r="565" spans="1:12">
      <c r="A565" s="3" t="s">
        <v>565</v>
      </c>
      <c r="B565" s="46"/>
      <c r="C565" s="46">
        <v>6</v>
      </c>
      <c r="D565" s="46">
        <v>15</v>
      </c>
      <c r="E565" s="46">
        <v>21</v>
      </c>
      <c r="F565" s="46">
        <v>26</v>
      </c>
      <c r="G565" s="46">
        <v>32</v>
      </c>
      <c r="H565" s="46">
        <v>76</v>
      </c>
      <c r="I565" s="46">
        <v>120</v>
      </c>
      <c r="J565" s="46">
        <v>165</v>
      </c>
      <c r="K565" s="46">
        <v>209</v>
      </c>
      <c r="L565" s="46">
        <v>253</v>
      </c>
    </row>
    <row r="566" spans="1:12">
      <c r="A566" s="2" t="s">
        <v>85</v>
      </c>
      <c r="B566" s="46">
        <v>16509</v>
      </c>
      <c r="C566" s="46">
        <v>17486</v>
      </c>
      <c r="D566" s="46">
        <v>18464</v>
      </c>
      <c r="E566" s="46">
        <v>19440</v>
      </c>
      <c r="F566" s="46">
        <v>19403</v>
      </c>
      <c r="G566" s="46">
        <v>19272</v>
      </c>
      <c r="H566" s="46">
        <v>19858</v>
      </c>
      <c r="I566" s="46">
        <v>20896</v>
      </c>
      <c r="J566" s="46">
        <v>23356</v>
      </c>
      <c r="K566" s="46">
        <v>24553</v>
      </c>
      <c r="L566" s="46">
        <v>25801</v>
      </c>
    </row>
    <row r="567" spans="1:12">
      <c r="A567" s="3" t="s">
        <v>6</v>
      </c>
      <c r="B567" s="46">
        <v>745</v>
      </c>
      <c r="C567" s="46">
        <v>784</v>
      </c>
      <c r="D567" s="46">
        <v>822</v>
      </c>
      <c r="E567" s="46">
        <v>860</v>
      </c>
      <c r="F567" s="46">
        <v>898</v>
      </c>
      <c r="G567" s="46">
        <v>937</v>
      </c>
      <c r="H567" s="46">
        <v>937</v>
      </c>
      <c r="I567" s="46">
        <v>937</v>
      </c>
      <c r="J567" s="46">
        <v>937</v>
      </c>
      <c r="K567" s="46">
        <v>937</v>
      </c>
      <c r="L567" s="46">
        <v>937</v>
      </c>
    </row>
    <row r="568" spans="1:12">
      <c r="A568" s="3" t="s">
        <v>7</v>
      </c>
      <c r="B568" s="46">
        <v>307</v>
      </c>
      <c r="C568" s="46">
        <v>307</v>
      </c>
      <c r="D568" s="46">
        <v>270</v>
      </c>
      <c r="E568" s="46">
        <v>270</v>
      </c>
      <c r="F568" s="46">
        <v>270</v>
      </c>
      <c r="G568" s="46">
        <v>270</v>
      </c>
      <c r="H568" s="46">
        <v>216</v>
      </c>
      <c r="I568" s="46">
        <v>216</v>
      </c>
      <c r="J568" s="46">
        <v>216</v>
      </c>
      <c r="K568" s="46">
        <v>216</v>
      </c>
      <c r="L568" s="46">
        <v>216</v>
      </c>
    </row>
    <row r="569" spans="1:12">
      <c r="A569" s="3" t="s">
        <v>9</v>
      </c>
      <c r="B569" s="46">
        <v>6961</v>
      </c>
      <c r="C569" s="46">
        <v>6961</v>
      </c>
      <c r="D569" s="46">
        <v>6961</v>
      </c>
      <c r="E569" s="46">
        <v>6961</v>
      </c>
      <c r="F569" s="46">
        <v>6961</v>
      </c>
      <c r="G569" s="46">
        <v>6961</v>
      </c>
      <c r="H569" s="46">
        <v>6961</v>
      </c>
      <c r="I569" s="46">
        <v>6961</v>
      </c>
      <c r="J569" s="46">
        <v>6961</v>
      </c>
      <c r="K569" s="46">
        <v>6961</v>
      </c>
      <c r="L569" s="46">
        <v>6961</v>
      </c>
    </row>
    <row r="570" spans="1:12">
      <c r="A570" s="3" t="s">
        <v>10</v>
      </c>
      <c r="B570" s="46">
        <v>921</v>
      </c>
      <c r="C570" s="46">
        <v>921</v>
      </c>
      <c r="D570" s="46">
        <v>921</v>
      </c>
      <c r="E570" s="46">
        <v>921</v>
      </c>
      <c r="F570" s="46">
        <v>921</v>
      </c>
      <c r="G570" s="46">
        <v>826</v>
      </c>
      <c r="H570" s="46">
        <v>826</v>
      </c>
      <c r="I570" s="46">
        <v>826</v>
      </c>
      <c r="J570" s="46">
        <v>826</v>
      </c>
      <c r="K570" s="46">
        <v>826</v>
      </c>
      <c r="L570" s="46">
        <v>826</v>
      </c>
    </row>
    <row r="571" spans="1:12">
      <c r="A571" s="3" t="s">
        <v>11</v>
      </c>
      <c r="B571" s="46">
        <v>343</v>
      </c>
      <c r="C571" s="46">
        <v>343</v>
      </c>
      <c r="D571" s="46">
        <v>343</v>
      </c>
      <c r="E571" s="46">
        <v>343</v>
      </c>
      <c r="F571" s="46">
        <v>343</v>
      </c>
      <c r="G571" s="46">
        <v>343</v>
      </c>
      <c r="H571" s="46">
        <v>343</v>
      </c>
      <c r="I571" s="46">
        <v>343</v>
      </c>
      <c r="J571" s="46">
        <v>343</v>
      </c>
      <c r="K571" s="46">
        <v>343</v>
      </c>
      <c r="L571" s="46">
        <v>343</v>
      </c>
    </row>
    <row r="572" spans="1:12">
      <c r="A572" s="3" t="s">
        <v>12</v>
      </c>
      <c r="B572" s="46">
        <v>2064</v>
      </c>
      <c r="C572" s="46">
        <v>2064</v>
      </c>
      <c r="D572" s="46">
        <v>2102</v>
      </c>
      <c r="E572" s="46">
        <v>2102</v>
      </c>
      <c r="F572" s="46">
        <v>2102</v>
      </c>
      <c r="G572" s="46">
        <v>2102</v>
      </c>
      <c r="H572" s="46">
        <v>1902</v>
      </c>
      <c r="I572" s="46">
        <v>1902</v>
      </c>
      <c r="J572" s="46">
        <v>1902</v>
      </c>
      <c r="K572" s="46">
        <v>1902</v>
      </c>
      <c r="L572" s="46">
        <v>1902</v>
      </c>
    </row>
    <row r="573" spans="1:12">
      <c r="A573" s="3" t="s">
        <v>13</v>
      </c>
      <c r="B573" s="46">
        <v>498</v>
      </c>
      <c r="C573" s="46">
        <v>1076</v>
      </c>
      <c r="D573" s="46">
        <v>1653</v>
      </c>
      <c r="E573" s="46">
        <v>2230</v>
      </c>
      <c r="F573" s="46">
        <v>1976</v>
      </c>
      <c r="G573" s="46">
        <v>1722</v>
      </c>
      <c r="H573" s="46">
        <v>2290</v>
      </c>
      <c r="I573" s="46">
        <v>2857</v>
      </c>
      <c r="J573" s="46">
        <v>3425</v>
      </c>
      <c r="K573" s="46">
        <v>3992</v>
      </c>
      <c r="L573" s="46">
        <v>4560</v>
      </c>
    </row>
    <row r="574" spans="1:12">
      <c r="A574" s="3" t="s">
        <v>14</v>
      </c>
      <c r="B574" s="46">
        <v>30</v>
      </c>
      <c r="C574" s="46">
        <v>30</v>
      </c>
      <c r="D574" s="46">
        <v>30</v>
      </c>
      <c r="E574" s="46">
        <v>30</v>
      </c>
      <c r="F574" s="46">
        <v>230</v>
      </c>
      <c r="G574" s="46">
        <v>430</v>
      </c>
      <c r="H574" s="46">
        <v>428</v>
      </c>
      <c r="I574" s="46">
        <v>425</v>
      </c>
      <c r="J574" s="46">
        <v>1522</v>
      </c>
      <c r="K574" s="46">
        <v>1519</v>
      </c>
      <c r="L574" s="46">
        <v>1567</v>
      </c>
    </row>
    <row r="575" spans="1:12">
      <c r="A575" s="3" t="s">
        <v>15</v>
      </c>
      <c r="B575" s="46">
        <v>4622</v>
      </c>
      <c r="C575" s="46">
        <v>4927</v>
      </c>
      <c r="D575" s="46">
        <v>5233</v>
      </c>
      <c r="E575" s="46">
        <v>5538</v>
      </c>
      <c r="F575" s="46">
        <v>5461</v>
      </c>
      <c r="G575" s="46">
        <v>5384</v>
      </c>
      <c r="H575" s="46">
        <v>5503</v>
      </c>
      <c r="I575" s="46">
        <v>5821</v>
      </c>
      <c r="J575" s="46">
        <v>6463</v>
      </c>
      <c r="K575" s="46">
        <v>6940</v>
      </c>
      <c r="L575" s="46">
        <v>7417</v>
      </c>
    </row>
    <row r="576" spans="1:12">
      <c r="A576" s="3" t="s">
        <v>20</v>
      </c>
      <c r="B576" s="46">
        <v>0</v>
      </c>
      <c r="C576" s="46">
        <v>0</v>
      </c>
      <c r="D576" s="46">
        <v>0</v>
      </c>
      <c r="E576" s="46">
        <v>0</v>
      </c>
      <c r="F576" s="46">
        <v>0</v>
      </c>
      <c r="G576" s="46">
        <v>0</v>
      </c>
      <c r="H576" s="46">
        <v>0</v>
      </c>
      <c r="I576" s="46">
        <v>0</v>
      </c>
      <c r="J576" s="46">
        <v>0</v>
      </c>
      <c r="K576" s="46">
        <v>0</v>
      </c>
      <c r="L576" s="46">
        <v>0</v>
      </c>
    </row>
    <row r="577" spans="1:12">
      <c r="A577" s="3" t="s">
        <v>565</v>
      </c>
      <c r="B577" s="46">
        <v>18</v>
      </c>
      <c r="C577" s="46">
        <v>73</v>
      </c>
      <c r="D577" s="46">
        <v>129</v>
      </c>
      <c r="E577" s="46">
        <v>185</v>
      </c>
      <c r="F577" s="46">
        <v>241</v>
      </c>
      <c r="G577" s="46">
        <v>297</v>
      </c>
      <c r="H577" s="46">
        <v>452</v>
      </c>
      <c r="I577" s="46">
        <v>608</v>
      </c>
      <c r="J577" s="46">
        <v>761</v>
      </c>
      <c r="K577" s="46">
        <v>917</v>
      </c>
      <c r="L577" s="46">
        <v>1072</v>
      </c>
    </row>
    <row r="578" spans="1:12">
      <c r="A578" s="2" t="s">
        <v>86</v>
      </c>
      <c r="B578" s="46">
        <v>5249</v>
      </c>
      <c r="C578" s="46">
        <v>5062</v>
      </c>
      <c r="D578" s="46">
        <v>5541</v>
      </c>
      <c r="E578" s="46">
        <v>6099</v>
      </c>
      <c r="F578" s="46">
        <v>5906</v>
      </c>
      <c r="G578" s="46">
        <v>5369</v>
      </c>
      <c r="H578" s="46">
        <v>5769</v>
      </c>
      <c r="I578" s="46">
        <v>6169</v>
      </c>
      <c r="J578" s="46">
        <v>8372</v>
      </c>
      <c r="K578" s="46">
        <v>8771</v>
      </c>
      <c r="L578" s="46">
        <v>9169</v>
      </c>
    </row>
    <row r="579" spans="1:12">
      <c r="A579" s="3" t="s">
        <v>6</v>
      </c>
      <c r="B579" s="46">
        <v>211</v>
      </c>
      <c r="C579" s="46">
        <v>221</v>
      </c>
      <c r="D579" s="46">
        <v>232</v>
      </c>
      <c r="E579" s="46">
        <v>243</v>
      </c>
      <c r="F579" s="46">
        <v>254</v>
      </c>
      <c r="G579" s="46">
        <v>265</v>
      </c>
      <c r="H579" s="46">
        <v>265</v>
      </c>
      <c r="I579" s="46">
        <v>265</v>
      </c>
      <c r="J579" s="46">
        <v>265</v>
      </c>
      <c r="K579" s="46">
        <v>265</v>
      </c>
      <c r="L579" s="46">
        <v>265</v>
      </c>
    </row>
    <row r="580" spans="1:12">
      <c r="A580" s="3" t="s">
        <v>7</v>
      </c>
      <c r="B580" s="46">
        <v>436</v>
      </c>
      <c r="C580" s="46">
        <v>436</v>
      </c>
      <c r="D580" s="46">
        <v>436</v>
      </c>
      <c r="E580" s="46">
        <v>436</v>
      </c>
      <c r="F580" s="46">
        <v>436</v>
      </c>
      <c r="G580" s="46"/>
      <c r="H580" s="46"/>
      <c r="I580" s="46"/>
      <c r="J580" s="46"/>
      <c r="K580" s="46"/>
      <c r="L580" s="46"/>
    </row>
    <row r="581" spans="1:12">
      <c r="A581" s="3" t="s">
        <v>10</v>
      </c>
      <c r="B581" s="46">
        <v>1231</v>
      </c>
      <c r="C581" s="46">
        <v>569</v>
      </c>
      <c r="D581" s="46">
        <v>569</v>
      </c>
      <c r="E581" s="46">
        <v>569</v>
      </c>
      <c r="F581" s="46">
        <v>569</v>
      </c>
      <c r="G581" s="46">
        <v>569</v>
      </c>
      <c r="H581" s="46">
        <v>569</v>
      </c>
      <c r="I581" s="46">
        <v>569</v>
      </c>
      <c r="J581" s="46">
        <v>569</v>
      </c>
      <c r="K581" s="46">
        <v>569</v>
      </c>
      <c r="L581" s="46">
        <v>569</v>
      </c>
    </row>
    <row r="582" spans="1:12">
      <c r="A582" s="3" t="s">
        <v>11</v>
      </c>
      <c r="B582" s="46">
        <v>73</v>
      </c>
      <c r="C582" s="46">
        <v>73</v>
      </c>
      <c r="D582" s="46">
        <v>73</v>
      </c>
      <c r="E582" s="46">
        <v>73</v>
      </c>
      <c r="F582" s="46">
        <v>73</v>
      </c>
      <c r="G582" s="46">
        <v>73</v>
      </c>
      <c r="H582" s="46">
        <v>73</v>
      </c>
      <c r="I582" s="46">
        <v>73</v>
      </c>
      <c r="J582" s="46">
        <v>73</v>
      </c>
      <c r="K582" s="46">
        <v>73</v>
      </c>
      <c r="L582" s="46">
        <v>73</v>
      </c>
    </row>
    <row r="583" spans="1:12">
      <c r="A583" s="3" t="s">
        <v>12</v>
      </c>
      <c r="B583" s="46">
        <v>671</v>
      </c>
      <c r="C583" s="46">
        <v>671</v>
      </c>
      <c r="D583" s="46">
        <v>671</v>
      </c>
      <c r="E583" s="46">
        <v>753</v>
      </c>
      <c r="F583" s="46">
        <v>661</v>
      </c>
      <c r="G583" s="46">
        <v>661</v>
      </c>
      <c r="H583" s="46">
        <v>661</v>
      </c>
      <c r="I583" s="46">
        <v>661</v>
      </c>
      <c r="J583" s="46">
        <v>661</v>
      </c>
      <c r="K583" s="46">
        <v>661</v>
      </c>
      <c r="L583" s="46">
        <v>661</v>
      </c>
    </row>
    <row r="584" spans="1:12">
      <c r="A584" s="3" t="s">
        <v>13</v>
      </c>
      <c r="B584" s="46">
        <v>274</v>
      </c>
      <c r="C584" s="46">
        <v>591</v>
      </c>
      <c r="D584" s="46">
        <v>908</v>
      </c>
      <c r="E584" s="46">
        <v>1225</v>
      </c>
      <c r="F584" s="46">
        <v>949</v>
      </c>
      <c r="G584" s="46">
        <v>672</v>
      </c>
      <c r="H584" s="46">
        <v>908</v>
      </c>
      <c r="I584" s="46">
        <v>1143</v>
      </c>
      <c r="J584" s="46">
        <v>1379</v>
      </c>
      <c r="K584" s="46">
        <v>1614</v>
      </c>
      <c r="L584" s="46">
        <v>1850</v>
      </c>
    </row>
    <row r="585" spans="1:12">
      <c r="A585" s="3" t="s">
        <v>14</v>
      </c>
      <c r="B585" s="46">
        <v>162</v>
      </c>
      <c r="C585" s="46">
        <v>162</v>
      </c>
      <c r="D585" s="46">
        <v>162</v>
      </c>
      <c r="E585" s="46">
        <v>162</v>
      </c>
      <c r="F585" s="46">
        <v>298</v>
      </c>
      <c r="G585" s="46">
        <v>434</v>
      </c>
      <c r="H585" s="46">
        <v>486</v>
      </c>
      <c r="I585" s="46">
        <v>538</v>
      </c>
      <c r="J585" s="46">
        <v>2391</v>
      </c>
      <c r="K585" s="46">
        <v>2443</v>
      </c>
      <c r="L585" s="46">
        <v>2495</v>
      </c>
    </row>
    <row r="586" spans="1:12">
      <c r="A586" s="3" t="s">
        <v>15</v>
      </c>
      <c r="B586" s="46">
        <v>2191</v>
      </c>
      <c r="C586" s="46">
        <v>2333</v>
      </c>
      <c r="D586" s="46">
        <v>2475</v>
      </c>
      <c r="E586" s="46">
        <v>2617</v>
      </c>
      <c r="F586" s="46">
        <v>2640</v>
      </c>
      <c r="G586" s="46">
        <v>2663</v>
      </c>
      <c r="H586" s="46">
        <v>2731</v>
      </c>
      <c r="I586" s="46">
        <v>2800</v>
      </c>
      <c r="J586" s="46">
        <v>2869</v>
      </c>
      <c r="K586" s="46">
        <v>2937</v>
      </c>
      <c r="L586" s="46">
        <v>3006</v>
      </c>
    </row>
    <row r="587" spans="1:12">
      <c r="A587" s="3" t="s">
        <v>20</v>
      </c>
      <c r="B587" s="46">
        <v>0</v>
      </c>
      <c r="C587" s="46">
        <v>0</v>
      </c>
      <c r="D587" s="46">
        <v>0</v>
      </c>
      <c r="E587" s="46">
        <v>0</v>
      </c>
      <c r="F587" s="46">
        <v>0</v>
      </c>
      <c r="G587" s="46">
        <v>0</v>
      </c>
      <c r="H587" s="46">
        <v>0</v>
      </c>
      <c r="I587" s="46">
        <v>0</v>
      </c>
      <c r="J587" s="46">
        <v>0</v>
      </c>
      <c r="K587" s="46">
        <v>0</v>
      </c>
      <c r="L587" s="46">
        <v>0</v>
      </c>
    </row>
    <row r="588" spans="1:12">
      <c r="A588" s="3" t="s">
        <v>565</v>
      </c>
      <c r="B588" s="46"/>
      <c r="C588" s="46">
        <v>6</v>
      </c>
      <c r="D588" s="46">
        <v>15</v>
      </c>
      <c r="E588" s="46">
        <v>21</v>
      </c>
      <c r="F588" s="46">
        <v>26</v>
      </c>
      <c r="G588" s="46">
        <v>32</v>
      </c>
      <c r="H588" s="46">
        <v>76</v>
      </c>
      <c r="I588" s="46">
        <v>120</v>
      </c>
      <c r="J588" s="46">
        <v>165</v>
      </c>
      <c r="K588" s="46">
        <v>209</v>
      </c>
      <c r="L588" s="46">
        <v>250</v>
      </c>
    </row>
    <row r="589" spans="1:12">
      <c r="A589" s="2" t="s">
        <v>87</v>
      </c>
      <c r="B589" s="46">
        <v>5386.3</v>
      </c>
      <c r="C589" s="46">
        <v>5826.5</v>
      </c>
      <c r="D589" s="46">
        <v>6203.5999999999995</v>
      </c>
      <c r="E589" s="46">
        <v>6347.8</v>
      </c>
      <c r="F589" s="46">
        <v>6730.9</v>
      </c>
      <c r="G589" s="46">
        <v>7107.0999999999995</v>
      </c>
      <c r="H589" s="46">
        <v>7389.2</v>
      </c>
      <c r="I589" s="46">
        <v>7769.5999999999995</v>
      </c>
      <c r="J589" s="46">
        <v>8157.9</v>
      </c>
      <c r="K589" s="46">
        <v>8545.1999999999989</v>
      </c>
      <c r="L589" s="46">
        <v>8934.5999999999985</v>
      </c>
    </row>
    <row r="590" spans="1:12">
      <c r="A590" s="3" t="s">
        <v>5</v>
      </c>
      <c r="B590" s="46">
        <v>287</v>
      </c>
      <c r="C590" s="46">
        <v>367</v>
      </c>
      <c r="D590" s="46">
        <v>427</v>
      </c>
      <c r="E590" s="46">
        <v>487</v>
      </c>
      <c r="F590" s="46">
        <v>547</v>
      </c>
      <c r="G590" s="46">
        <v>607</v>
      </c>
      <c r="H590" s="46">
        <v>667</v>
      </c>
      <c r="I590" s="46">
        <v>727</v>
      </c>
      <c r="J590" s="46">
        <v>787</v>
      </c>
      <c r="K590" s="46">
        <v>847</v>
      </c>
      <c r="L590" s="46">
        <v>907</v>
      </c>
    </row>
    <row r="591" spans="1:12">
      <c r="A591" s="3" t="s">
        <v>7</v>
      </c>
      <c r="B591" s="46">
        <v>654</v>
      </c>
      <c r="C591" s="46">
        <v>585</v>
      </c>
      <c r="D591" s="46">
        <v>585</v>
      </c>
      <c r="E591" s="46">
        <v>652</v>
      </c>
      <c r="F591" s="46">
        <v>652</v>
      </c>
      <c r="G591" s="46">
        <v>652</v>
      </c>
      <c r="H591" s="46">
        <v>652</v>
      </c>
      <c r="I591" s="46">
        <v>652</v>
      </c>
      <c r="J591" s="46">
        <v>652</v>
      </c>
      <c r="K591" s="46">
        <v>652</v>
      </c>
      <c r="L591" s="46">
        <v>652</v>
      </c>
    </row>
    <row r="592" spans="1:12">
      <c r="A592" s="3" t="s">
        <v>8</v>
      </c>
      <c r="B592" s="46">
        <v>81</v>
      </c>
      <c r="C592" s="46">
        <v>81</v>
      </c>
      <c r="D592" s="46">
        <v>81</v>
      </c>
      <c r="E592" s="46">
        <v>81</v>
      </c>
      <c r="F592" s="46">
        <v>81</v>
      </c>
      <c r="G592" s="46">
        <v>81</v>
      </c>
      <c r="H592" s="46">
        <v>81</v>
      </c>
      <c r="I592" s="46">
        <v>36</v>
      </c>
      <c r="J592" s="46">
        <v>36</v>
      </c>
      <c r="K592" s="46">
        <v>36</v>
      </c>
      <c r="L592" s="46">
        <v>36</v>
      </c>
    </row>
    <row r="593" spans="1:12">
      <c r="A593" s="3" t="s">
        <v>27</v>
      </c>
      <c r="B593" s="46">
        <v>844</v>
      </c>
      <c r="C593" s="46">
        <v>844</v>
      </c>
      <c r="D593" s="46">
        <v>844</v>
      </c>
      <c r="E593" s="46">
        <v>539</v>
      </c>
      <c r="F593" s="46">
        <v>539</v>
      </c>
      <c r="G593" s="46">
        <v>539</v>
      </c>
      <c r="H593" s="46">
        <v>539</v>
      </c>
      <c r="I593" s="46">
        <v>539</v>
      </c>
      <c r="J593" s="46">
        <v>539</v>
      </c>
      <c r="K593" s="46">
        <v>539</v>
      </c>
      <c r="L593" s="46">
        <v>539</v>
      </c>
    </row>
    <row r="594" spans="1:12">
      <c r="A594" s="3" t="s">
        <v>9</v>
      </c>
      <c r="B594" s="46">
        <v>696</v>
      </c>
      <c r="C594" s="46">
        <v>696</v>
      </c>
      <c r="D594" s="46">
        <v>696</v>
      </c>
      <c r="E594" s="46">
        <v>696</v>
      </c>
      <c r="F594" s="46">
        <v>696</v>
      </c>
      <c r="G594" s="46">
        <v>696</v>
      </c>
      <c r="H594" s="46">
        <v>696</v>
      </c>
      <c r="I594" s="46">
        <v>696</v>
      </c>
      <c r="J594" s="46">
        <v>696</v>
      </c>
      <c r="K594" s="46">
        <v>696</v>
      </c>
      <c r="L594" s="46">
        <v>696</v>
      </c>
    </row>
    <row r="595" spans="1:12">
      <c r="A595" s="3" t="s">
        <v>11</v>
      </c>
      <c r="B595" s="46">
        <v>185</v>
      </c>
      <c r="C595" s="46">
        <v>192</v>
      </c>
      <c r="D595" s="46">
        <v>198</v>
      </c>
      <c r="E595" s="46">
        <v>204</v>
      </c>
      <c r="F595" s="46">
        <v>211</v>
      </c>
      <c r="G595" s="46">
        <v>217</v>
      </c>
      <c r="H595" s="46">
        <v>223</v>
      </c>
      <c r="I595" s="46">
        <v>229</v>
      </c>
      <c r="J595" s="46">
        <v>235</v>
      </c>
      <c r="K595" s="46">
        <v>241</v>
      </c>
      <c r="L595" s="46">
        <v>247</v>
      </c>
    </row>
    <row r="596" spans="1:12">
      <c r="A596" s="3" t="s">
        <v>12</v>
      </c>
      <c r="B596" s="46">
        <v>55</v>
      </c>
      <c r="C596" s="46">
        <v>57</v>
      </c>
      <c r="D596" s="46">
        <v>58</v>
      </c>
      <c r="E596" s="46">
        <v>59</v>
      </c>
      <c r="F596" s="46">
        <v>60</v>
      </c>
      <c r="G596" s="46">
        <v>61</v>
      </c>
      <c r="H596" s="46">
        <v>62</v>
      </c>
      <c r="I596" s="46">
        <v>65</v>
      </c>
      <c r="J596" s="46">
        <v>67</v>
      </c>
      <c r="K596" s="46">
        <v>69</v>
      </c>
      <c r="L596" s="46">
        <v>72</v>
      </c>
    </row>
    <row r="597" spans="1:12">
      <c r="A597" s="3" t="s">
        <v>13</v>
      </c>
      <c r="B597" s="46">
        <v>1200</v>
      </c>
      <c r="C597" s="46">
        <v>1600</v>
      </c>
      <c r="D597" s="46">
        <v>1900</v>
      </c>
      <c r="E597" s="46">
        <v>2200</v>
      </c>
      <c r="F597" s="46">
        <v>2500</v>
      </c>
      <c r="G597" s="46">
        <v>2750</v>
      </c>
      <c r="H597" s="46">
        <v>2950</v>
      </c>
      <c r="I597" s="46">
        <v>3250</v>
      </c>
      <c r="J597" s="46">
        <v>3550</v>
      </c>
      <c r="K597" s="46">
        <v>3850</v>
      </c>
      <c r="L597" s="46">
        <v>4150</v>
      </c>
    </row>
    <row r="598" spans="1:12">
      <c r="A598" s="3" t="s">
        <v>15</v>
      </c>
      <c r="B598" s="46">
        <v>48</v>
      </c>
      <c r="C598" s="46">
        <v>68</v>
      </c>
      <c r="D598" s="46">
        <v>78</v>
      </c>
      <c r="E598" s="46">
        <v>93</v>
      </c>
      <c r="F598" s="46">
        <v>108</v>
      </c>
      <c r="G598" s="46">
        <v>122</v>
      </c>
      <c r="H598" s="46">
        <v>137</v>
      </c>
      <c r="I598" s="46">
        <v>156</v>
      </c>
      <c r="J598" s="46">
        <v>175</v>
      </c>
      <c r="K598" s="46">
        <v>193</v>
      </c>
      <c r="L598" s="46">
        <v>212</v>
      </c>
    </row>
    <row r="599" spans="1:12">
      <c r="A599" s="3" t="s">
        <v>20</v>
      </c>
      <c r="B599" s="46">
        <v>21.4</v>
      </c>
      <c r="C599" s="46">
        <v>21.4</v>
      </c>
      <c r="D599" s="46">
        <v>21.4</v>
      </c>
      <c r="E599" s="46">
        <v>21.4</v>
      </c>
      <c r="F599" s="46">
        <v>21.4</v>
      </c>
      <c r="G599" s="46">
        <v>21.4</v>
      </c>
      <c r="H599" s="46">
        <v>21.4</v>
      </c>
      <c r="I599" s="46">
        <v>21.4</v>
      </c>
      <c r="J599" s="46">
        <v>21.4</v>
      </c>
      <c r="K599" s="46">
        <v>21.4</v>
      </c>
      <c r="L599" s="46">
        <v>21.4</v>
      </c>
    </row>
    <row r="600" spans="1:12">
      <c r="A600" s="3" t="s">
        <v>21</v>
      </c>
      <c r="B600" s="46">
        <v>127.6</v>
      </c>
      <c r="C600" s="46">
        <v>127.8</v>
      </c>
      <c r="D600" s="46">
        <v>127.9</v>
      </c>
      <c r="E600" s="46">
        <v>128.1</v>
      </c>
      <c r="F600" s="46">
        <v>128.19999999999999</v>
      </c>
      <c r="G600" s="46">
        <v>128.4</v>
      </c>
      <c r="H600" s="46">
        <v>128.5</v>
      </c>
      <c r="I600" s="46">
        <v>129.9</v>
      </c>
      <c r="J600" s="46">
        <v>131.19999999999999</v>
      </c>
      <c r="K600" s="46">
        <v>132.5</v>
      </c>
      <c r="L600" s="46">
        <v>133.9</v>
      </c>
    </row>
    <row r="601" spans="1:12">
      <c r="A601" s="3" t="s">
        <v>23</v>
      </c>
      <c r="B601" s="46">
        <v>180</v>
      </c>
      <c r="C601" s="46">
        <v>180</v>
      </c>
      <c r="D601" s="46">
        <v>180</v>
      </c>
      <c r="E601" s="46">
        <v>180</v>
      </c>
      <c r="F601" s="46">
        <v>180</v>
      </c>
      <c r="G601" s="46">
        <v>180</v>
      </c>
      <c r="H601" s="46">
        <v>180</v>
      </c>
      <c r="I601" s="46">
        <v>180</v>
      </c>
      <c r="J601" s="46">
        <v>180</v>
      </c>
      <c r="K601" s="46">
        <v>180</v>
      </c>
      <c r="L601" s="46">
        <v>180</v>
      </c>
    </row>
    <row r="602" spans="1:12">
      <c r="A602" s="3" t="s">
        <v>25</v>
      </c>
      <c r="B602" s="46">
        <v>1007.3</v>
      </c>
      <c r="C602" s="46">
        <v>1007.3</v>
      </c>
      <c r="D602" s="46">
        <v>1007.3</v>
      </c>
      <c r="E602" s="46">
        <v>1007.3</v>
      </c>
      <c r="F602" s="46">
        <v>1007.3</v>
      </c>
      <c r="G602" s="46">
        <v>1052.3</v>
      </c>
      <c r="H602" s="46">
        <v>1052.3</v>
      </c>
      <c r="I602" s="46">
        <v>1088.3</v>
      </c>
      <c r="J602" s="46">
        <v>1088.3</v>
      </c>
      <c r="K602" s="46">
        <v>1088.3</v>
      </c>
      <c r="L602" s="46">
        <v>1088.3</v>
      </c>
    </row>
    <row r="603" spans="1:12">
      <c r="A603" s="2" t="s">
        <v>88</v>
      </c>
      <c r="B603" s="46">
        <v>8956.5</v>
      </c>
      <c r="C603" s="46">
        <v>9198.4000000000015</v>
      </c>
      <c r="D603" s="46">
        <v>9470.4000000000015</v>
      </c>
      <c r="E603" s="46">
        <v>9726.7000000000007</v>
      </c>
      <c r="F603" s="46">
        <v>9995.7000000000007</v>
      </c>
      <c r="G603" s="46">
        <v>10298.700000000001</v>
      </c>
      <c r="H603" s="46">
        <v>10488.7</v>
      </c>
      <c r="I603" s="46">
        <v>10679.7</v>
      </c>
      <c r="J603" s="46">
        <v>10927.7</v>
      </c>
      <c r="K603" s="46">
        <v>11179.699999999999</v>
      </c>
      <c r="L603" s="46">
        <v>11427.699999999999</v>
      </c>
    </row>
    <row r="604" spans="1:12">
      <c r="A604" s="3" t="s">
        <v>5</v>
      </c>
      <c r="B604" s="46">
        <v>80</v>
      </c>
      <c r="C604" s="46">
        <v>80</v>
      </c>
      <c r="D604" s="46">
        <v>138</v>
      </c>
      <c r="E604" s="46">
        <v>170</v>
      </c>
      <c r="F604" s="46">
        <v>202</v>
      </c>
      <c r="G604" s="46">
        <v>266</v>
      </c>
      <c r="H604" s="46">
        <v>327</v>
      </c>
      <c r="I604" s="46">
        <v>388</v>
      </c>
      <c r="J604" s="46">
        <v>481</v>
      </c>
      <c r="K604" s="46">
        <v>510</v>
      </c>
      <c r="L604" s="46">
        <v>539</v>
      </c>
    </row>
    <row r="605" spans="1:12">
      <c r="A605" s="3" t="s">
        <v>7</v>
      </c>
      <c r="B605" s="46">
        <v>1044</v>
      </c>
      <c r="C605" s="46">
        <v>1044</v>
      </c>
      <c r="D605" s="46">
        <v>1044</v>
      </c>
      <c r="E605" s="46">
        <v>1044</v>
      </c>
      <c r="F605" s="46">
        <v>1044</v>
      </c>
      <c r="G605" s="46">
        <v>1044</v>
      </c>
      <c r="H605" s="46">
        <v>1044</v>
      </c>
      <c r="I605" s="46">
        <v>1044</v>
      </c>
      <c r="J605" s="46">
        <v>1044</v>
      </c>
      <c r="K605" s="46">
        <v>1044</v>
      </c>
      <c r="L605" s="46">
        <v>1044</v>
      </c>
    </row>
    <row r="606" spans="1:12">
      <c r="A606" s="3" t="s">
        <v>8</v>
      </c>
      <c r="B606" s="46">
        <v>291</v>
      </c>
      <c r="C606" s="46">
        <v>291</v>
      </c>
      <c r="D606" s="46">
        <v>291</v>
      </c>
      <c r="E606" s="46">
        <v>291</v>
      </c>
      <c r="F606" s="46">
        <v>291</v>
      </c>
      <c r="G606" s="46">
        <v>291</v>
      </c>
      <c r="H606" s="46">
        <v>291</v>
      </c>
      <c r="I606" s="46">
        <v>291</v>
      </c>
      <c r="J606" s="46">
        <v>291</v>
      </c>
      <c r="K606" s="46">
        <v>291</v>
      </c>
      <c r="L606" s="46">
        <v>291</v>
      </c>
    </row>
    <row r="607" spans="1:12">
      <c r="A607" s="3" t="s">
        <v>27</v>
      </c>
      <c r="B607" s="46">
        <v>85</v>
      </c>
      <c r="C607" s="46">
        <v>85</v>
      </c>
      <c r="D607" s="46">
        <v>85</v>
      </c>
      <c r="E607" s="46">
        <v>85</v>
      </c>
      <c r="F607" s="46">
        <v>85</v>
      </c>
      <c r="G607" s="46">
        <v>85</v>
      </c>
      <c r="H607" s="46">
        <v>85</v>
      </c>
      <c r="I607" s="46">
        <v>85</v>
      </c>
      <c r="J607" s="46">
        <v>85</v>
      </c>
      <c r="K607" s="46">
        <v>85</v>
      </c>
      <c r="L607" s="46">
        <v>85</v>
      </c>
    </row>
    <row r="608" spans="1:12">
      <c r="A608" s="3" t="s">
        <v>9</v>
      </c>
      <c r="B608" s="46">
        <v>2752</v>
      </c>
      <c r="C608" s="46">
        <v>2752</v>
      </c>
      <c r="D608" s="46">
        <v>2759</v>
      </c>
      <c r="E608" s="46">
        <v>2776</v>
      </c>
      <c r="F608" s="46">
        <v>2789</v>
      </c>
      <c r="G608" s="46">
        <v>2815</v>
      </c>
      <c r="H608" s="46">
        <v>2815</v>
      </c>
      <c r="I608" s="46">
        <v>2815</v>
      </c>
      <c r="J608" s="46">
        <v>2815</v>
      </c>
      <c r="K608" s="46">
        <v>2815</v>
      </c>
      <c r="L608" s="46">
        <v>2830</v>
      </c>
    </row>
    <row r="609" spans="1:12">
      <c r="A609" s="3" t="s">
        <v>10</v>
      </c>
      <c r="B609" s="46">
        <v>243</v>
      </c>
      <c r="C609" s="46">
        <v>243</v>
      </c>
      <c r="D609" s="46">
        <v>243</v>
      </c>
      <c r="E609" s="46">
        <v>243</v>
      </c>
      <c r="F609" s="46">
        <v>243</v>
      </c>
      <c r="G609" s="46">
        <v>243</v>
      </c>
      <c r="H609" s="46">
        <v>243</v>
      </c>
      <c r="I609" s="46">
        <v>243</v>
      </c>
      <c r="J609" s="46">
        <v>243</v>
      </c>
      <c r="K609" s="46">
        <v>243</v>
      </c>
      <c r="L609" s="46">
        <v>243</v>
      </c>
    </row>
    <row r="610" spans="1:12">
      <c r="A610" s="3" t="s">
        <v>11</v>
      </c>
      <c r="B610" s="46">
        <v>260</v>
      </c>
      <c r="C610" s="46">
        <v>273</v>
      </c>
      <c r="D610" s="46">
        <v>286</v>
      </c>
      <c r="E610" s="46">
        <v>290</v>
      </c>
      <c r="F610" s="46">
        <v>294</v>
      </c>
      <c r="G610" s="46">
        <v>298</v>
      </c>
      <c r="H610" s="46">
        <v>291</v>
      </c>
      <c r="I610" s="46">
        <v>284</v>
      </c>
      <c r="J610" s="46">
        <v>277</v>
      </c>
      <c r="K610" s="46">
        <v>271</v>
      </c>
      <c r="L610" s="46">
        <v>264</v>
      </c>
    </row>
    <row r="611" spans="1:12">
      <c r="A611" s="3" t="s">
        <v>12</v>
      </c>
      <c r="B611" s="46">
        <v>218</v>
      </c>
      <c r="C611" s="46">
        <v>220</v>
      </c>
      <c r="D611" s="46">
        <v>222</v>
      </c>
      <c r="E611" s="46">
        <v>224</v>
      </c>
      <c r="F611" s="46">
        <v>226</v>
      </c>
      <c r="G611" s="46">
        <v>228</v>
      </c>
      <c r="H611" s="46">
        <v>232</v>
      </c>
      <c r="I611" s="46">
        <v>236</v>
      </c>
      <c r="J611" s="46">
        <v>240</v>
      </c>
      <c r="K611" s="46">
        <v>244</v>
      </c>
      <c r="L611" s="46">
        <v>248</v>
      </c>
    </row>
    <row r="612" spans="1:12">
      <c r="A612" s="3" t="s">
        <v>13</v>
      </c>
      <c r="B612" s="46">
        <v>1088</v>
      </c>
      <c r="C612" s="46">
        <v>1125</v>
      </c>
      <c r="D612" s="46">
        <v>1188</v>
      </c>
      <c r="E612" s="46">
        <v>1250</v>
      </c>
      <c r="F612" s="46">
        <v>1375</v>
      </c>
      <c r="G612" s="46">
        <v>1500</v>
      </c>
      <c r="H612" s="46">
        <v>1591</v>
      </c>
      <c r="I612" s="46">
        <v>1682</v>
      </c>
      <c r="J612" s="46">
        <v>1773</v>
      </c>
      <c r="K612" s="46">
        <v>1864</v>
      </c>
      <c r="L612" s="46">
        <v>1956</v>
      </c>
    </row>
    <row r="613" spans="1:12">
      <c r="A613" s="3" t="s">
        <v>15</v>
      </c>
      <c r="B613" s="46">
        <v>354</v>
      </c>
      <c r="C613" s="46">
        <v>426</v>
      </c>
      <c r="D613" s="46">
        <v>498</v>
      </c>
      <c r="E613" s="46">
        <v>569</v>
      </c>
      <c r="F613" s="46">
        <v>641</v>
      </c>
      <c r="G613" s="46">
        <v>712</v>
      </c>
      <c r="H613" s="46">
        <v>740</v>
      </c>
      <c r="I613" s="46">
        <v>769</v>
      </c>
      <c r="J613" s="46">
        <v>797</v>
      </c>
      <c r="K613" s="46">
        <v>826</v>
      </c>
      <c r="L613" s="46">
        <v>854</v>
      </c>
    </row>
    <row r="614" spans="1:12">
      <c r="A614" s="3" t="s">
        <v>20</v>
      </c>
      <c r="B614" s="46">
        <v>21.3</v>
      </c>
      <c r="C614" s="46">
        <v>21.3</v>
      </c>
      <c r="D614" s="46">
        <v>21.3</v>
      </c>
      <c r="E614" s="46">
        <v>21.3</v>
      </c>
      <c r="F614" s="46">
        <v>21.3</v>
      </c>
      <c r="G614" s="46">
        <v>21.3</v>
      </c>
      <c r="H614" s="46">
        <v>21.3</v>
      </c>
      <c r="I614" s="46">
        <v>21.3</v>
      </c>
      <c r="J614" s="46">
        <v>21.3</v>
      </c>
      <c r="K614" s="46">
        <v>21.3</v>
      </c>
      <c r="L614" s="46">
        <v>21.3</v>
      </c>
    </row>
    <row r="615" spans="1:12">
      <c r="A615" s="3" t="s">
        <v>21</v>
      </c>
      <c r="B615" s="46">
        <v>1311.5</v>
      </c>
      <c r="C615" s="46">
        <v>1401.4</v>
      </c>
      <c r="D615" s="46">
        <v>1412.4</v>
      </c>
      <c r="E615" s="46">
        <v>1423.3</v>
      </c>
      <c r="F615" s="46">
        <v>1424.3</v>
      </c>
      <c r="G615" s="46">
        <v>1425.3</v>
      </c>
      <c r="H615" s="46">
        <v>1425.3</v>
      </c>
      <c r="I615" s="46">
        <v>1425.3</v>
      </c>
      <c r="J615" s="46">
        <v>1425.3</v>
      </c>
      <c r="K615" s="46">
        <v>1425.3</v>
      </c>
      <c r="L615" s="46">
        <v>1425.3</v>
      </c>
    </row>
    <row r="616" spans="1:12">
      <c r="A616" s="3" t="s">
        <v>23</v>
      </c>
      <c r="B616" s="46">
        <v>729.6</v>
      </c>
      <c r="C616" s="46">
        <v>729.6</v>
      </c>
      <c r="D616" s="46">
        <v>729.6</v>
      </c>
      <c r="E616" s="46">
        <v>760</v>
      </c>
      <c r="F616" s="46">
        <v>760</v>
      </c>
      <c r="G616" s="46">
        <v>760</v>
      </c>
      <c r="H616" s="46">
        <v>760</v>
      </c>
      <c r="I616" s="46">
        <v>760</v>
      </c>
      <c r="J616" s="46">
        <v>760</v>
      </c>
      <c r="K616" s="46">
        <v>760</v>
      </c>
      <c r="L616" s="46">
        <v>760</v>
      </c>
    </row>
    <row r="617" spans="1:12">
      <c r="A617" s="3" t="s">
        <v>24</v>
      </c>
      <c r="B617" s="46">
        <v>276.2</v>
      </c>
      <c r="C617" s="46">
        <v>276.2</v>
      </c>
      <c r="D617" s="46">
        <v>276.2</v>
      </c>
      <c r="E617" s="46">
        <v>276.2</v>
      </c>
      <c r="F617" s="46">
        <v>276.2</v>
      </c>
      <c r="G617" s="46">
        <v>276.2</v>
      </c>
      <c r="H617" s="46">
        <v>276.2</v>
      </c>
      <c r="I617" s="46">
        <v>276.2</v>
      </c>
      <c r="J617" s="46">
        <v>276.2</v>
      </c>
      <c r="K617" s="46">
        <v>276.2</v>
      </c>
      <c r="L617" s="46">
        <v>276.2</v>
      </c>
    </row>
    <row r="618" spans="1:12">
      <c r="A618" s="3" t="s">
        <v>25</v>
      </c>
      <c r="B618" s="46">
        <v>202.9</v>
      </c>
      <c r="C618" s="46">
        <v>202.9</v>
      </c>
      <c r="D618" s="46">
        <v>202.9</v>
      </c>
      <c r="E618" s="46">
        <v>202.9</v>
      </c>
      <c r="F618" s="46">
        <v>202.9</v>
      </c>
      <c r="G618" s="46">
        <v>202.9</v>
      </c>
      <c r="H618" s="46">
        <v>202.9</v>
      </c>
      <c r="I618" s="46">
        <v>202.9</v>
      </c>
      <c r="J618" s="46">
        <v>202.9</v>
      </c>
      <c r="K618" s="46">
        <v>202.9</v>
      </c>
      <c r="L618" s="46">
        <v>202.9</v>
      </c>
    </row>
    <row r="619" spans="1:12">
      <c r="A619" s="3" t="s">
        <v>565</v>
      </c>
      <c r="B619" s="46"/>
      <c r="C619" s="46">
        <v>28</v>
      </c>
      <c r="D619" s="46">
        <v>74</v>
      </c>
      <c r="E619" s="46">
        <v>101</v>
      </c>
      <c r="F619" s="46">
        <v>121</v>
      </c>
      <c r="G619" s="46">
        <v>131</v>
      </c>
      <c r="H619" s="46">
        <v>144</v>
      </c>
      <c r="I619" s="46">
        <v>157</v>
      </c>
      <c r="J619" s="46">
        <v>196</v>
      </c>
      <c r="K619" s="46">
        <v>301</v>
      </c>
      <c r="L619" s="46">
        <v>388</v>
      </c>
    </row>
    <row r="620" spans="1:12">
      <c r="A620" s="2" t="s">
        <v>89</v>
      </c>
      <c r="B620" s="46">
        <v>107922.2</v>
      </c>
      <c r="C620" s="46">
        <v>112840.8</v>
      </c>
      <c r="D620" s="46">
        <v>117046.5</v>
      </c>
      <c r="E620" s="46">
        <v>122078.1</v>
      </c>
      <c r="F620" s="46">
        <v>126998.7</v>
      </c>
      <c r="G620" s="46">
        <v>128476.4</v>
      </c>
      <c r="H620" s="46">
        <v>128924.4</v>
      </c>
      <c r="I620" s="46">
        <v>128924.4</v>
      </c>
      <c r="J620" s="46">
        <v>126524.4</v>
      </c>
      <c r="K620" s="46">
        <v>124698.4</v>
      </c>
      <c r="L620" s="46">
        <v>123091.4</v>
      </c>
    </row>
    <row r="621" spans="1:12">
      <c r="A621" s="3" t="s">
        <v>5</v>
      </c>
      <c r="B621" s="46"/>
      <c r="C621" s="46"/>
      <c r="D621" s="46"/>
      <c r="E621" s="46"/>
      <c r="F621" s="46"/>
      <c r="G621" s="46"/>
      <c r="H621" s="46">
        <v>2100</v>
      </c>
      <c r="I621" s="46">
        <v>2100</v>
      </c>
      <c r="J621" s="46">
        <v>2100</v>
      </c>
      <c r="K621" s="46">
        <v>2100</v>
      </c>
      <c r="L621" s="46">
        <v>2100</v>
      </c>
    </row>
    <row r="622" spans="1:12">
      <c r="A622" s="3" t="s">
        <v>7</v>
      </c>
      <c r="B622" s="46">
        <v>25447</v>
      </c>
      <c r="C622" s="46">
        <v>25387</v>
      </c>
      <c r="D622" s="46">
        <v>25387</v>
      </c>
      <c r="E622" s="46">
        <v>25091</v>
      </c>
      <c r="F622" s="46">
        <v>25807</v>
      </c>
      <c r="G622" s="46">
        <v>23233</v>
      </c>
      <c r="H622" s="46">
        <v>23233</v>
      </c>
      <c r="I622" s="46">
        <v>23233</v>
      </c>
      <c r="J622" s="46">
        <v>20868</v>
      </c>
      <c r="K622" s="46">
        <v>19306</v>
      </c>
      <c r="L622" s="46">
        <v>17987</v>
      </c>
    </row>
    <row r="623" spans="1:12">
      <c r="A623" s="3" t="s">
        <v>8</v>
      </c>
      <c r="B623" s="46">
        <v>8081</v>
      </c>
      <c r="C623" s="46">
        <v>7876</v>
      </c>
      <c r="D623" s="46">
        <v>7876</v>
      </c>
      <c r="E623" s="46">
        <v>7876</v>
      </c>
      <c r="F623" s="46">
        <v>7876</v>
      </c>
      <c r="G623" s="46">
        <v>8007</v>
      </c>
      <c r="H623" s="46">
        <v>8007</v>
      </c>
      <c r="I623" s="46">
        <v>8007</v>
      </c>
      <c r="J623" s="46">
        <v>8007</v>
      </c>
      <c r="K623" s="46">
        <v>8007</v>
      </c>
      <c r="L623" s="46">
        <v>8007</v>
      </c>
    </row>
    <row r="624" spans="1:12">
      <c r="A624" s="3" t="s">
        <v>27</v>
      </c>
      <c r="B624" s="46">
        <v>7898</v>
      </c>
      <c r="C624" s="46">
        <v>8877</v>
      </c>
      <c r="D624" s="46">
        <v>8877</v>
      </c>
      <c r="E624" s="46">
        <v>10023</v>
      </c>
      <c r="F624" s="46">
        <v>10023</v>
      </c>
      <c r="G624" s="46">
        <v>10852</v>
      </c>
      <c r="H624" s="46">
        <v>11200</v>
      </c>
      <c r="I624" s="46">
        <v>11200</v>
      </c>
      <c r="J624" s="46">
        <v>11200</v>
      </c>
      <c r="K624" s="46">
        <v>10936</v>
      </c>
      <c r="L624" s="46">
        <v>10648</v>
      </c>
    </row>
    <row r="625" spans="1:12">
      <c r="A625" s="3" t="s">
        <v>9</v>
      </c>
      <c r="B625" s="46"/>
      <c r="C625" s="46">
        <v>1114</v>
      </c>
      <c r="D625" s="46">
        <v>2228</v>
      </c>
      <c r="E625" s="46">
        <v>3342</v>
      </c>
      <c r="F625" s="46">
        <v>4456</v>
      </c>
      <c r="G625" s="46">
        <v>4456</v>
      </c>
      <c r="H625" s="46">
        <v>4456</v>
      </c>
      <c r="I625" s="46">
        <v>4456</v>
      </c>
      <c r="J625" s="46">
        <v>4456</v>
      </c>
      <c r="K625" s="46">
        <v>4456</v>
      </c>
      <c r="L625" s="46">
        <v>4456</v>
      </c>
    </row>
    <row r="626" spans="1:12">
      <c r="A626" s="3" t="s">
        <v>10</v>
      </c>
      <c r="B626" s="46">
        <v>342</v>
      </c>
      <c r="C626" s="46">
        <v>342</v>
      </c>
      <c r="D626" s="46">
        <v>342</v>
      </c>
      <c r="E626" s="46">
        <v>317</v>
      </c>
      <c r="F626" s="46">
        <v>317</v>
      </c>
      <c r="G626" s="46">
        <v>317</v>
      </c>
      <c r="H626" s="46">
        <v>317</v>
      </c>
      <c r="I626" s="46">
        <v>317</v>
      </c>
      <c r="J626" s="46">
        <v>282</v>
      </c>
      <c r="K626" s="46">
        <v>282</v>
      </c>
      <c r="L626" s="46">
        <v>282</v>
      </c>
    </row>
    <row r="627" spans="1:12">
      <c r="A627" s="3" t="s">
        <v>11</v>
      </c>
      <c r="B627" s="46">
        <v>1235</v>
      </c>
      <c r="C627" s="46">
        <v>1388</v>
      </c>
      <c r="D627" s="46">
        <v>1541</v>
      </c>
      <c r="E627" s="46">
        <v>1694</v>
      </c>
      <c r="F627" s="46">
        <v>1847</v>
      </c>
      <c r="G627" s="46">
        <v>2000</v>
      </c>
      <c r="H627" s="46"/>
      <c r="I627" s="46"/>
      <c r="J627" s="46"/>
      <c r="K627" s="46"/>
      <c r="L627" s="46"/>
    </row>
    <row r="628" spans="1:12">
      <c r="A628" s="3" t="s">
        <v>12</v>
      </c>
      <c r="B628" s="46">
        <v>1984</v>
      </c>
      <c r="C628" s="46">
        <v>2047</v>
      </c>
      <c r="D628" s="46">
        <v>2110</v>
      </c>
      <c r="E628" s="46">
        <v>2174</v>
      </c>
      <c r="F628" s="46">
        <v>2237</v>
      </c>
      <c r="G628" s="46">
        <v>2300</v>
      </c>
      <c r="H628" s="46">
        <v>2300</v>
      </c>
      <c r="I628" s="46">
        <v>2300</v>
      </c>
      <c r="J628" s="46">
        <v>2300</v>
      </c>
      <c r="K628" s="46">
        <v>2300</v>
      </c>
      <c r="L628" s="46">
        <v>2300</v>
      </c>
    </row>
    <row r="629" spans="1:12">
      <c r="A629" s="3" t="s">
        <v>13</v>
      </c>
      <c r="B629" s="46">
        <v>10750</v>
      </c>
      <c r="C629" s="46">
        <v>11800</v>
      </c>
      <c r="D629" s="46">
        <v>12850</v>
      </c>
      <c r="E629" s="46">
        <v>13900</v>
      </c>
      <c r="F629" s="46">
        <v>14950</v>
      </c>
      <c r="G629" s="46">
        <v>16000</v>
      </c>
      <c r="H629" s="46">
        <v>16000</v>
      </c>
      <c r="I629" s="46">
        <v>16000</v>
      </c>
      <c r="J629" s="46">
        <v>16000</v>
      </c>
      <c r="K629" s="46">
        <v>16000</v>
      </c>
      <c r="L629" s="46">
        <v>16000</v>
      </c>
    </row>
    <row r="630" spans="1:12">
      <c r="A630" s="3" t="s">
        <v>15</v>
      </c>
      <c r="B630" s="46">
        <v>12917</v>
      </c>
      <c r="C630" s="46">
        <v>13833</v>
      </c>
      <c r="D630" s="46">
        <v>14750</v>
      </c>
      <c r="E630" s="46">
        <v>15667</v>
      </c>
      <c r="F630" s="46">
        <v>16583</v>
      </c>
      <c r="G630" s="46">
        <v>17500</v>
      </c>
      <c r="H630" s="46">
        <v>17500</v>
      </c>
      <c r="I630" s="46">
        <v>17500</v>
      </c>
      <c r="J630" s="46">
        <v>17500</v>
      </c>
      <c r="K630" s="46">
        <v>17500</v>
      </c>
      <c r="L630" s="46">
        <v>17500</v>
      </c>
    </row>
    <row r="631" spans="1:12">
      <c r="A631" s="3" t="s">
        <v>20</v>
      </c>
      <c r="B631" s="46">
        <v>24347.7</v>
      </c>
      <c r="C631" s="46">
        <v>24347.7</v>
      </c>
      <c r="D631" s="46">
        <v>24347.7</v>
      </c>
      <c r="E631" s="46">
        <v>24347.7</v>
      </c>
      <c r="F631" s="46">
        <v>24347.7</v>
      </c>
      <c r="G631" s="46">
        <v>24347.7</v>
      </c>
      <c r="H631" s="46">
        <v>24347.7</v>
      </c>
      <c r="I631" s="46">
        <v>24347.7</v>
      </c>
      <c r="J631" s="46">
        <v>24347.7</v>
      </c>
      <c r="K631" s="46">
        <v>24347.7</v>
      </c>
      <c r="L631" s="46">
        <v>24347.7</v>
      </c>
    </row>
    <row r="632" spans="1:12">
      <c r="A632" s="3" t="s">
        <v>21</v>
      </c>
      <c r="B632" s="46">
        <v>14920.5</v>
      </c>
      <c r="C632" s="46">
        <v>15829.1</v>
      </c>
      <c r="D632" s="46">
        <v>16737.8</v>
      </c>
      <c r="E632" s="46">
        <v>17646.400000000001</v>
      </c>
      <c r="F632" s="46">
        <v>18555</v>
      </c>
      <c r="G632" s="46">
        <v>19463.7</v>
      </c>
      <c r="H632" s="46">
        <v>19463.7</v>
      </c>
      <c r="I632" s="46">
        <v>19463.7</v>
      </c>
      <c r="J632" s="46">
        <v>19463.7</v>
      </c>
      <c r="K632" s="46">
        <v>19463.7</v>
      </c>
      <c r="L632" s="46">
        <v>19463.7</v>
      </c>
    </row>
    <row r="633" spans="1:12">
      <c r="A633" s="2" t="s">
        <v>90</v>
      </c>
      <c r="B633" s="46">
        <v>115968.8</v>
      </c>
      <c r="C633" s="46">
        <v>125320.8</v>
      </c>
      <c r="D633" s="46">
        <v>135111.80000000002</v>
      </c>
      <c r="E633" s="46">
        <v>139847.80000000002</v>
      </c>
      <c r="F633" s="46">
        <v>148189.80000000002</v>
      </c>
      <c r="G633" s="46">
        <v>150955.80000000002</v>
      </c>
      <c r="H633" s="46">
        <v>141890.80000000002</v>
      </c>
      <c r="I633" s="46">
        <v>154303.80000000002</v>
      </c>
      <c r="J633" s="46">
        <v>155823.80000000002</v>
      </c>
      <c r="K633" s="46">
        <v>157565.80000000002</v>
      </c>
      <c r="L633" s="46">
        <v>158273.80000000002</v>
      </c>
    </row>
    <row r="634" spans="1:12">
      <c r="A634" s="3" t="s">
        <v>5</v>
      </c>
      <c r="B634" s="46">
        <v>15150</v>
      </c>
      <c r="C634" s="46">
        <v>15652</v>
      </c>
      <c r="D634" s="46">
        <v>16550</v>
      </c>
      <c r="E634" s="46">
        <v>17534</v>
      </c>
      <c r="F634" s="46">
        <v>18106</v>
      </c>
      <c r="G634" s="46">
        <v>18881</v>
      </c>
      <c r="H634" s="46">
        <v>19774</v>
      </c>
      <c r="I634" s="46">
        <v>22200</v>
      </c>
      <c r="J634" s="46">
        <v>22814</v>
      </c>
      <c r="K634" s="46">
        <v>23390</v>
      </c>
      <c r="L634" s="46">
        <v>23914</v>
      </c>
    </row>
    <row r="635" spans="1:12">
      <c r="A635" s="3" t="s">
        <v>7</v>
      </c>
      <c r="B635" s="46">
        <v>35423</v>
      </c>
      <c r="C635" s="46">
        <v>38029</v>
      </c>
      <c r="D635" s="46">
        <v>38029</v>
      </c>
      <c r="E635" s="46">
        <v>36474</v>
      </c>
      <c r="F635" s="46">
        <v>34349</v>
      </c>
      <c r="G635" s="46">
        <v>32120</v>
      </c>
      <c r="H635" s="46">
        <v>28016</v>
      </c>
      <c r="I635" s="46">
        <v>29148</v>
      </c>
      <c r="J635" s="46">
        <v>27719</v>
      </c>
      <c r="K635" s="46">
        <v>26521</v>
      </c>
      <c r="L635" s="46">
        <v>24876</v>
      </c>
    </row>
    <row r="636" spans="1:12">
      <c r="A636" s="3" t="s">
        <v>9</v>
      </c>
      <c r="B636" s="46">
        <v>1230</v>
      </c>
      <c r="C636" s="46">
        <v>1230</v>
      </c>
      <c r="D636" s="46">
        <v>2900</v>
      </c>
      <c r="E636" s="46">
        <v>4570</v>
      </c>
      <c r="F636" s="46">
        <v>4570</v>
      </c>
      <c r="G636" s="46">
        <v>4570</v>
      </c>
      <c r="H636" s="46">
        <v>4570</v>
      </c>
      <c r="I636" s="46">
        <v>4570</v>
      </c>
      <c r="J636" s="46">
        <v>4570</v>
      </c>
      <c r="K636" s="46">
        <v>5040</v>
      </c>
      <c r="L636" s="46">
        <v>5040</v>
      </c>
    </row>
    <row r="637" spans="1:12">
      <c r="A637" s="3" t="s">
        <v>10</v>
      </c>
      <c r="B637" s="46">
        <v>4994</v>
      </c>
      <c r="C637" s="46">
        <v>6545</v>
      </c>
      <c r="D637" s="46">
        <v>6545</v>
      </c>
      <c r="E637" s="46">
        <v>6545</v>
      </c>
      <c r="F637" s="46">
        <v>6545</v>
      </c>
      <c r="G637" s="46">
        <v>6561</v>
      </c>
      <c r="H637" s="46">
        <v>16</v>
      </c>
      <c r="I637" s="46">
        <v>16</v>
      </c>
      <c r="J637" s="46">
        <v>16</v>
      </c>
      <c r="K637" s="46">
        <v>16</v>
      </c>
      <c r="L637" s="46"/>
    </row>
    <row r="638" spans="1:12">
      <c r="A638" s="3" t="s">
        <v>11</v>
      </c>
      <c r="B638" s="46">
        <v>5780</v>
      </c>
      <c r="C638" s="46">
        <v>5840</v>
      </c>
      <c r="D638" s="46">
        <v>5840</v>
      </c>
      <c r="E638" s="46">
        <v>5840</v>
      </c>
      <c r="F638" s="46">
        <v>5840</v>
      </c>
      <c r="G638" s="46">
        <v>5810</v>
      </c>
      <c r="H638" s="46">
        <v>5175</v>
      </c>
      <c r="I638" s="46">
        <v>9744</v>
      </c>
      <c r="J638" s="46">
        <v>9674</v>
      </c>
      <c r="K638" s="46">
        <v>9674</v>
      </c>
      <c r="L638" s="46">
        <v>9004</v>
      </c>
    </row>
    <row r="639" spans="1:12">
      <c r="A639" s="3" t="s">
        <v>12</v>
      </c>
      <c r="B639" s="46">
        <v>1430</v>
      </c>
      <c r="C639" s="46">
        <v>1440</v>
      </c>
      <c r="D639" s="46">
        <v>1523</v>
      </c>
      <c r="E639" s="46">
        <v>1538</v>
      </c>
      <c r="F639" s="46">
        <v>1568</v>
      </c>
      <c r="G639" s="46">
        <v>1568</v>
      </c>
      <c r="H639" s="46">
        <v>1603</v>
      </c>
      <c r="I639" s="46">
        <v>1603</v>
      </c>
      <c r="J639" s="46">
        <v>1603</v>
      </c>
      <c r="K639" s="46">
        <v>1603</v>
      </c>
      <c r="L639" s="46">
        <v>1603</v>
      </c>
    </row>
    <row r="640" spans="1:12">
      <c r="A640" s="3" t="s">
        <v>13</v>
      </c>
      <c r="B640" s="46">
        <v>14827</v>
      </c>
      <c r="C640" s="46">
        <v>14939</v>
      </c>
      <c r="D640" s="46">
        <v>15338</v>
      </c>
      <c r="E640" s="46">
        <v>15632</v>
      </c>
      <c r="F640" s="46">
        <v>16202</v>
      </c>
      <c r="G640" s="46">
        <v>16548</v>
      </c>
      <c r="H640" s="46">
        <v>16855</v>
      </c>
      <c r="I640" s="46">
        <v>17105</v>
      </c>
      <c r="J640" s="46">
        <v>17400</v>
      </c>
      <c r="K640" s="46">
        <v>18934</v>
      </c>
      <c r="L640" s="46">
        <v>18934</v>
      </c>
    </row>
    <row r="641" spans="1:12">
      <c r="A641" s="3" t="s">
        <v>14</v>
      </c>
      <c r="B641" s="46">
        <v>19336</v>
      </c>
      <c r="C641" s="46">
        <v>22496</v>
      </c>
      <c r="D641" s="46">
        <v>27535</v>
      </c>
      <c r="E641" s="46">
        <v>29015</v>
      </c>
      <c r="F641" s="46">
        <v>37164</v>
      </c>
      <c r="G641" s="46">
        <v>39864</v>
      </c>
      <c r="H641" s="46">
        <v>39864</v>
      </c>
      <c r="I641" s="46">
        <v>43714</v>
      </c>
      <c r="J641" s="46">
        <v>45694</v>
      </c>
      <c r="K641" s="46">
        <v>45794</v>
      </c>
      <c r="L641" s="46">
        <v>47002</v>
      </c>
    </row>
    <row r="642" spans="1:12">
      <c r="A642" s="3" t="s">
        <v>15</v>
      </c>
      <c r="B642" s="46">
        <v>15710</v>
      </c>
      <c r="C642" s="46">
        <v>17061</v>
      </c>
      <c r="D642" s="46">
        <v>18763</v>
      </c>
      <c r="E642" s="46">
        <v>20611</v>
      </c>
      <c r="F642" s="46">
        <v>21757</v>
      </c>
      <c r="G642" s="46">
        <v>22945</v>
      </c>
      <c r="H642" s="46">
        <v>23929</v>
      </c>
      <c r="I642" s="46">
        <v>24115</v>
      </c>
      <c r="J642" s="46">
        <v>24245</v>
      </c>
      <c r="K642" s="46">
        <v>24505</v>
      </c>
      <c r="L642" s="46">
        <v>25812</v>
      </c>
    </row>
    <row r="643" spans="1:12">
      <c r="A643" s="3" t="s">
        <v>21</v>
      </c>
      <c r="B643" s="46">
        <v>1677.2</v>
      </c>
      <c r="C643" s="46">
        <v>1677.2</v>
      </c>
      <c r="D643" s="46">
        <v>1677.2</v>
      </c>
      <c r="E643" s="46">
        <v>1677.2</v>
      </c>
      <c r="F643" s="46">
        <v>1677.2</v>
      </c>
      <c r="G643" s="46">
        <v>1677.2</v>
      </c>
      <c r="H643" s="46">
        <v>1677.2</v>
      </c>
      <c r="I643" s="46">
        <v>1677.2</v>
      </c>
      <c r="J643" s="46">
        <v>1677.2</v>
      </c>
      <c r="K643" s="46">
        <v>1677.2</v>
      </c>
      <c r="L643" s="46">
        <v>1677.2</v>
      </c>
    </row>
    <row r="644" spans="1:12">
      <c r="A644" s="3" t="s">
        <v>23</v>
      </c>
      <c r="B644" s="46">
        <v>411.6</v>
      </c>
      <c r="C644" s="46">
        <v>411.6</v>
      </c>
      <c r="D644" s="46">
        <v>411.6</v>
      </c>
      <c r="E644" s="46">
        <v>411.6</v>
      </c>
      <c r="F644" s="46">
        <v>411.6</v>
      </c>
      <c r="G644" s="46">
        <v>411.6</v>
      </c>
      <c r="H644" s="46">
        <v>411.6</v>
      </c>
      <c r="I644" s="46">
        <v>411.6</v>
      </c>
      <c r="J644" s="46">
        <v>411.6</v>
      </c>
      <c r="K644" s="46">
        <v>411.6</v>
      </c>
      <c r="L644" s="46">
        <v>411.6</v>
      </c>
    </row>
    <row r="645" spans="1:12">
      <c r="A645" s="2" t="s">
        <v>91</v>
      </c>
      <c r="B645" s="46">
        <v>4067</v>
      </c>
      <c r="C645" s="46">
        <v>4195</v>
      </c>
      <c r="D645" s="46">
        <v>4392</v>
      </c>
      <c r="E645" s="46">
        <v>4684</v>
      </c>
      <c r="F645" s="46">
        <v>4937</v>
      </c>
      <c r="G645" s="46">
        <v>5727</v>
      </c>
      <c r="H645" s="46">
        <v>6067</v>
      </c>
      <c r="I645" s="46">
        <v>6411</v>
      </c>
      <c r="J645" s="46">
        <v>6411</v>
      </c>
      <c r="K645" s="46">
        <v>6411</v>
      </c>
      <c r="L645" s="46">
        <v>6911</v>
      </c>
    </row>
    <row r="646" spans="1:12">
      <c r="A646" s="3" t="s">
        <v>6</v>
      </c>
      <c r="B646" s="46">
        <v>57</v>
      </c>
      <c r="C646" s="46">
        <v>59</v>
      </c>
      <c r="D646" s="46">
        <v>60</v>
      </c>
      <c r="E646" s="46">
        <v>60</v>
      </c>
      <c r="F646" s="46">
        <v>60</v>
      </c>
      <c r="G646" s="46">
        <v>60</v>
      </c>
      <c r="H646" s="46">
        <v>60</v>
      </c>
      <c r="I646" s="46">
        <v>60</v>
      </c>
      <c r="J646" s="46">
        <v>60</v>
      </c>
      <c r="K646" s="46">
        <v>60</v>
      </c>
      <c r="L646" s="46">
        <v>60</v>
      </c>
    </row>
    <row r="647" spans="1:12">
      <c r="A647" s="3" t="s">
        <v>7</v>
      </c>
      <c r="B647" s="46">
        <v>1683</v>
      </c>
      <c r="C647" s="46">
        <v>1683</v>
      </c>
      <c r="D647" s="46">
        <v>1683</v>
      </c>
      <c r="E647" s="46">
        <v>1683</v>
      </c>
      <c r="F647" s="46">
        <v>1683</v>
      </c>
      <c r="G647" s="46">
        <v>1683</v>
      </c>
      <c r="H647" s="46">
        <v>1683</v>
      </c>
      <c r="I647" s="46">
        <v>1683</v>
      </c>
      <c r="J647" s="46">
        <v>1683</v>
      </c>
      <c r="K647" s="46">
        <v>1683</v>
      </c>
      <c r="L647" s="46">
        <v>1683</v>
      </c>
    </row>
    <row r="648" spans="1:12">
      <c r="A648" s="3" t="s">
        <v>27</v>
      </c>
      <c r="B648" s="46">
        <v>18</v>
      </c>
      <c r="C648" s="46">
        <v>18</v>
      </c>
      <c r="D648" s="46">
        <v>18</v>
      </c>
      <c r="E648" s="46">
        <v>18</v>
      </c>
      <c r="F648" s="46">
        <v>18</v>
      </c>
      <c r="G648" s="46">
        <v>18</v>
      </c>
      <c r="H648" s="46">
        <v>18</v>
      </c>
      <c r="I648" s="46">
        <v>18</v>
      </c>
      <c r="J648" s="46">
        <v>18</v>
      </c>
      <c r="K648" s="46">
        <v>18</v>
      </c>
      <c r="L648" s="46">
        <v>18</v>
      </c>
    </row>
    <row r="649" spans="1:12">
      <c r="A649" s="3" t="s">
        <v>10</v>
      </c>
      <c r="B649" s="46">
        <v>389</v>
      </c>
      <c r="C649" s="46">
        <v>389</v>
      </c>
      <c r="D649" s="46">
        <v>389</v>
      </c>
      <c r="E649" s="46">
        <v>389</v>
      </c>
      <c r="F649" s="46">
        <v>389</v>
      </c>
      <c r="G649" s="46">
        <v>389</v>
      </c>
      <c r="H649" s="46">
        <v>389</v>
      </c>
      <c r="I649" s="46">
        <v>389</v>
      </c>
      <c r="J649" s="46">
        <v>389</v>
      </c>
      <c r="K649" s="46">
        <v>389</v>
      </c>
      <c r="L649" s="46">
        <v>389</v>
      </c>
    </row>
    <row r="650" spans="1:12">
      <c r="A650" s="3" t="s">
        <v>11</v>
      </c>
      <c r="B650" s="46">
        <v>9</v>
      </c>
      <c r="C650" s="46">
        <v>9</v>
      </c>
      <c r="D650" s="46">
        <v>9</v>
      </c>
      <c r="E650" s="46">
        <v>9</v>
      </c>
      <c r="F650" s="46">
        <v>9</v>
      </c>
      <c r="G650" s="46">
        <v>9</v>
      </c>
      <c r="H650" s="46">
        <v>9</v>
      </c>
      <c r="I650" s="46">
        <v>9</v>
      </c>
      <c r="J650" s="46">
        <v>9</v>
      </c>
      <c r="K650" s="46">
        <v>9</v>
      </c>
      <c r="L650" s="46">
        <v>9</v>
      </c>
    </row>
    <row r="651" spans="1:12">
      <c r="A651" s="3" t="s">
        <v>13</v>
      </c>
      <c r="B651" s="46">
        <v>365</v>
      </c>
      <c r="C651" s="46">
        <v>421</v>
      </c>
      <c r="D651" s="46">
        <v>477</v>
      </c>
      <c r="E651" s="46">
        <v>529</v>
      </c>
      <c r="F651" s="46">
        <v>602</v>
      </c>
      <c r="G651" s="46">
        <v>602</v>
      </c>
      <c r="H651" s="46">
        <v>662</v>
      </c>
      <c r="I651" s="46">
        <v>716</v>
      </c>
      <c r="J651" s="46">
        <v>716</v>
      </c>
      <c r="K651" s="46">
        <v>716</v>
      </c>
      <c r="L651" s="46">
        <v>716</v>
      </c>
    </row>
    <row r="652" spans="1:12">
      <c r="A652" s="3" t="s">
        <v>14</v>
      </c>
      <c r="B652" s="46"/>
      <c r="C652" s="46"/>
      <c r="D652" s="46"/>
      <c r="E652" s="46"/>
      <c r="F652" s="46"/>
      <c r="G652" s="46">
        <v>500</v>
      </c>
      <c r="H652" s="46">
        <v>500</v>
      </c>
      <c r="I652" s="46">
        <v>500</v>
      </c>
      <c r="J652" s="46">
        <v>500</v>
      </c>
      <c r="K652" s="46">
        <v>500</v>
      </c>
      <c r="L652" s="46">
        <v>1000</v>
      </c>
    </row>
    <row r="653" spans="1:12">
      <c r="A653" s="3" t="s">
        <v>15</v>
      </c>
      <c r="B653" s="46">
        <v>1540</v>
      </c>
      <c r="C653" s="46">
        <v>1610</v>
      </c>
      <c r="D653" s="46">
        <v>1750</v>
      </c>
      <c r="E653" s="46">
        <v>1990</v>
      </c>
      <c r="F653" s="46">
        <v>2170</v>
      </c>
      <c r="G653" s="46">
        <v>2460</v>
      </c>
      <c r="H653" s="46">
        <v>2740</v>
      </c>
      <c r="I653" s="46">
        <v>3030</v>
      </c>
      <c r="J653" s="46">
        <v>3030</v>
      </c>
      <c r="K653" s="46">
        <v>3030</v>
      </c>
      <c r="L653" s="46">
        <v>3030</v>
      </c>
    </row>
    <row r="654" spans="1:12">
      <c r="A654" s="3" t="s">
        <v>20</v>
      </c>
      <c r="B654" s="46">
        <v>6</v>
      </c>
      <c r="C654" s="46">
        <v>6</v>
      </c>
      <c r="D654" s="46">
        <v>6</v>
      </c>
      <c r="E654" s="46">
        <v>6</v>
      </c>
      <c r="F654" s="46">
        <v>6</v>
      </c>
      <c r="G654" s="46">
        <v>6</v>
      </c>
      <c r="H654" s="46">
        <v>6</v>
      </c>
      <c r="I654" s="46">
        <v>6</v>
      </c>
      <c r="J654" s="46">
        <v>6</v>
      </c>
      <c r="K654" s="46">
        <v>6</v>
      </c>
      <c r="L654" s="46">
        <v>6</v>
      </c>
    </row>
    <row r="655" spans="1:12">
      <c r="A655" s="2" t="s">
        <v>16</v>
      </c>
      <c r="B655" s="46">
        <v>1376581.9999999993</v>
      </c>
      <c r="C655" s="46">
        <v>1520968.8999999994</v>
      </c>
      <c r="D655" s="46">
        <v>1590215.0999999996</v>
      </c>
      <c r="E655" s="46">
        <v>1772971.2</v>
      </c>
      <c r="F655" s="46">
        <v>1862381.2999999998</v>
      </c>
      <c r="G655" s="46">
        <v>2077387.4000000001</v>
      </c>
      <c r="H655" s="46">
        <v>2112710.6</v>
      </c>
      <c r="I655" s="46">
        <v>2218789.4999999995</v>
      </c>
      <c r="J655" s="46">
        <v>2322389.0000000009</v>
      </c>
      <c r="K655" s="46">
        <v>2415711.5000000005</v>
      </c>
      <c r="L655" s="46">
        <v>2601399.2000000011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59D07-9A7E-42C2-AC85-8E8972696ECC}">
  <sheetPr>
    <tabColor theme="7"/>
  </sheetPr>
  <dimension ref="A1"/>
  <sheetViews>
    <sheetView showGridLines="0" zoomScale="90" zoomScaleNormal="90" workbookViewId="0">
      <selection activeCell="H26" sqref="H26"/>
    </sheetView>
  </sheetViews>
  <sheetFormatPr defaultRowHeight="16.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CD996-15A5-40BF-B6DA-29A86B7CCF15}">
  <sheetPr>
    <tabColor theme="4" tint="0.59999389629810485"/>
  </sheetPr>
  <dimension ref="A1:K22"/>
  <sheetViews>
    <sheetView zoomScaleNormal="100" workbookViewId="0">
      <selection activeCell="C6" sqref="C6"/>
    </sheetView>
  </sheetViews>
  <sheetFormatPr defaultRowHeight="20.100000000000001" customHeight="1"/>
  <cols>
    <col min="1" max="1" width="34.8984375" bestFit="1" customWidth="1"/>
    <col min="3" max="3" width="54.69921875" customWidth="1"/>
    <col min="4" max="4" width="10.5" customWidth="1"/>
  </cols>
  <sheetData>
    <row r="1" spans="1:11" ht="20.100000000000001" customHeight="1">
      <c r="A1" s="64" t="s">
        <v>105</v>
      </c>
      <c r="B1" s="65" t="s">
        <v>106</v>
      </c>
      <c r="C1" s="65" t="s">
        <v>107</v>
      </c>
      <c r="D1" s="65" t="s">
        <v>108</v>
      </c>
      <c r="E1" s="66" t="s">
        <v>109</v>
      </c>
      <c r="F1" s="62" t="s">
        <v>110</v>
      </c>
      <c r="G1" s="62" t="s">
        <v>111</v>
      </c>
      <c r="H1" s="62" t="s">
        <v>112</v>
      </c>
      <c r="I1" s="62" t="s">
        <v>113</v>
      </c>
      <c r="J1" s="66" t="s">
        <v>114</v>
      </c>
      <c r="K1" s="67" t="s">
        <v>115</v>
      </c>
    </row>
    <row r="2" spans="1:11" ht="28.8" customHeight="1">
      <c r="A2" s="36" t="s">
        <v>116</v>
      </c>
      <c r="B2" s="24" t="s">
        <v>117</v>
      </c>
      <c r="C2" s="25" t="s">
        <v>557</v>
      </c>
      <c r="D2" s="23" t="s">
        <v>118</v>
      </c>
      <c r="E2" s="27"/>
      <c r="F2" s="27">
        <v>1.9520175806380051</v>
      </c>
      <c r="G2" s="27">
        <v>1.9520175806380051</v>
      </c>
      <c r="H2" s="27">
        <v>1.9520175806380051</v>
      </c>
      <c r="I2" s="27">
        <v>1.9520175806380051</v>
      </c>
      <c r="J2" s="28"/>
      <c r="K2" s="28"/>
    </row>
    <row r="3" spans="1:11" ht="28.8" customHeight="1">
      <c r="A3" s="37" t="s">
        <v>119</v>
      </c>
      <c r="B3" s="26" t="s">
        <v>117</v>
      </c>
      <c r="C3" s="25" t="s">
        <v>558</v>
      </c>
      <c r="D3" s="25" t="s">
        <v>118</v>
      </c>
      <c r="E3" s="27"/>
      <c r="F3" s="27">
        <v>1.6258601756954609</v>
      </c>
      <c r="G3" s="27">
        <v>1.6258601756954609</v>
      </c>
      <c r="H3" s="27">
        <v>1.6258601756954609</v>
      </c>
      <c r="I3" s="27">
        <v>1.6258601756954609</v>
      </c>
      <c r="J3" s="28"/>
      <c r="K3" s="28"/>
    </row>
    <row r="4" spans="1:11" ht="28.8" customHeight="1">
      <c r="A4" s="36" t="s">
        <v>120</v>
      </c>
      <c r="B4" s="26" t="s">
        <v>117</v>
      </c>
      <c r="C4" s="25" t="s">
        <v>558</v>
      </c>
      <c r="D4" s="25" t="s">
        <v>118</v>
      </c>
      <c r="E4" s="27"/>
      <c r="F4" s="27">
        <v>2.0903916544655927</v>
      </c>
      <c r="G4" s="27">
        <v>2.0903916544655927</v>
      </c>
      <c r="H4" s="27">
        <v>2.0903916544655927</v>
      </c>
      <c r="I4" s="27">
        <v>2.0903916544655927</v>
      </c>
      <c r="J4" s="28"/>
      <c r="K4" s="28"/>
    </row>
    <row r="5" spans="1:11" ht="28.8" customHeight="1">
      <c r="A5" s="37" t="s">
        <v>121</v>
      </c>
      <c r="B5" s="26" t="s">
        <v>117</v>
      </c>
      <c r="C5" s="25" t="s">
        <v>558</v>
      </c>
      <c r="D5" s="25" t="s">
        <v>118</v>
      </c>
      <c r="E5" s="27"/>
      <c r="F5" s="27">
        <v>2.7523490117130307</v>
      </c>
      <c r="G5" s="27">
        <v>2.7523490117130307</v>
      </c>
      <c r="H5" s="27">
        <v>2.7523490117130307</v>
      </c>
      <c r="I5" s="27">
        <v>2.7523490117130307</v>
      </c>
      <c r="J5" s="28"/>
      <c r="K5" s="28"/>
    </row>
    <row r="6" spans="1:11" ht="28.8" customHeight="1">
      <c r="A6" s="36" t="s">
        <v>122</v>
      </c>
      <c r="B6" s="26" t="s">
        <v>117</v>
      </c>
      <c r="C6" s="25" t="s">
        <v>558</v>
      </c>
      <c r="D6" s="25" t="s">
        <v>123</v>
      </c>
      <c r="E6" s="28"/>
      <c r="F6" s="27">
        <v>3.6001189604685213</v>
      </c>
      <c r="G6" s="27">
        <v>3.6001189604685213</v>
      </c>
      <c r="H6" s="27">
        <v>3.6001189604685213</v>
      </c>
      <c r="I6" s="27">
        <v>3.6001189604685213</v>
      </c>
      <c r="J6" s="28"/>
      <c r="K6" s="28"/>
    </row>
    <row r="7" spans="1:11" ht="28.8" customHeight="1">
      <c r="A7" s="37" t="s">
        <v>124</v>
      </c>
      <c r="B7" s="26" t="s">
        <v>117</v>
      </c>
      <c r="C7" s="25" t="s">
        <v>570</v>
      </c>
      <c r="D7" s="25" t="s">
        <v>125</v>
      </c>
      <c r="E7" s="29">
        <v>2.9701728117826045</v>
      </c>
      <c r="F7" s="30">
        <v>2.844819217356771</v>
      </c>
      <c r="G7" s="30">
        <v>2.594112028505104</v>
      </c>
      <c r="H7" s="29">
        <v>2.343404839653437</v>
      </c>
      <c r="I7" s="30">
        <v>2.2141729551137255</v>
      </c>
      <c r="J7" s="27"/>
      <c r="K7" s="29">
        <v>1.8264773014945905</v>
      </c>
    </row>
    <row r="8" spans="1:11" ht="28.8" customHeight="1">
      <c r="A8" s="38" t="s">
        <v>126</v>
      </c>
      <c r="B8" s="32" t="s">
        <v>117</v>
      </c>
      <c r="C8" s="31" t="s">
        <v>575</v>
      </c>
      <c r="D8" s="31" t="s">
        <v>125</v>
      </c>
      <c r="E8" s="29">
        <v>7.5972222222222223</v>
      </c>
      <c r="F8" s="30">
        <v>7.3223037302288265</v>
      </c>
      <c r="G8" s="30">
        <v>6.7724667462420349</v>
      </c>
      <c r="H8" s="29">
        <v>6.2226297622552433</v>
      </c>
      <c r="I8" s="30">
        <v>5.9593646569290604</v>
      </c>
      <c r="J8" s="27"/>
      <c r="K8" s="29">
        <v>5.1695693409505115</v>
      </c>
    </row>
    <row r="9" spans="1:11" ht="28.8" customHeight="1">
      <c r="A9" s="38" t="s">
        <v>127</v>
      </c>
      <c r="B9" s="32" t="s">
        <v>117</v>
      </c>
      <c r="C9" s="31" t="s">
        <v>128</v>
      </c>
      <c r="D9" s="31" t="s">
        <v>129</v>
      </c>
      <c r="E9" s="28"/>
      <c r="F9" s="28"/>
      <c r="G9" s="28"/>
      <c r="H9" s="29">
        <v>21.132802608322606</v>
      </c>
      <c r="I9" s="30">
        <v>20.756215700751472</v>
      </c>
      <c r="J9" s="27"/>
      <c r="K9" s="29">
        <v>19.626454978038065</v>
      </c>
    </row>
    <row r="10" spans="1:11" ht="28.8" customHeight="1">
      <c r="A10" s="38" t="s">
        <v>130</v>
      </c>
      <c r="B10" s="32" t="s">
        <v>117</v>
      </c>
      <c r="C10" s="31" t="s">
        <v>571</v>
      </c>
      <c r="D10" s="31" t="s">
        <v>129</v>
      </c>
      <c r="E10" s="28"/>
      <c r="F10" s="28"/>
      <c r="G10" s="28"/>
      <c r="H10" s="29">
        <v>38.963262564652318</v>
      </c>
      <c r="I10" s="29">
        <v>32.750749647370853</v>
      </c>
      <c r="J10" s="27"/>
      <c r="K10" s="27"/>
    </row>
    <row r="11" spans="1:11" ht="28.8" customHeight="1">
      <c r="A11" s="39" t="s">
        <v>131</v>
      </c>
      <c r="B11" s="34" t="s">
        <v>117</v>
      </c>
      <c r="C11" s="33" t="s">
        <v>567</v>
      </c>
      <c r="D11" s="33" t="s">
        <v>569</v>
      </c>
      <c r="E11" s="35"/>
      <c r="F11" s="35">
        <v>7.3223037302288265</v>
      </c>
      <c r="G11" s="35">
        <v>6.7724667462420349</v>
      </c>
      <c r="H11" s="35">
        <v>7.6751616031497063</v>
      </c>
      <c r="I11" s="35">
        <v>8.7464370345754237</v>
      </c>
      <c r="J11" s="35"/>
      <c r="K11" s="69"/>
    </row>
    <row r="12" spans="1:11" ht="28.8" customHeight="1">
      <c r="A12" s="36" t="s">
        <v>132</v>
      </c>
      <c r="B12" s="26" t="s">
        <v>117</v>
      </c>
      <c r="C12" s="25" t="s">
        <v>572</v>
      </c>
      <c r="D12" s="25" t="s">
        <v>125</v>
      </c>
      <c r="E12" s="29">
        <v>11.583673965952157</v>
      </c>
      <c r="F12" s="30">
        <v>11.81798539486468</v>
      </c>
      <c r="G12" s="30">
        <v>12.286608252689724</v>
      </c>
      <c r="H12" s="29">
        <v>12.755231110514769</v>
      </c>
      <c r="I12" s="30">
        <v>12.151943152585016</v>
      </c>
      <c r="J12" s="27"/>
      <c r="K12" s="29">
        <v>10.34207927879576</v>
      </c>
    </row>
    <row r="13" spans="1:11" ht="28.8" customHeight="1">
      <c r="A13" s="37" t="s">
        <v>133</v>
      </c>
      <c r="B13" s="26" t="s">
        <v>117</v>
      </c>
      <c r="C13" s="25" t="s">
        <v>134</v>
      </c>
      <c r="D13" s="25" t="s">
        <v>125</v>
      </c>
      <c r="E13" s="29">
        <v>14.827102676418761</v>
      </c>
      <c r="F13" s="30">
        <v>15.127021305426791</v>
      </c>
      <c r="G13" s="30">
        <v>15.726858563442848</v>
      </c>
      <c r="H13" s="29">
        <v>16.326695821458905</v>
      </c>
      <c r="I13" s="30">
        <v>15.554487235308821</v>
      </c>
      <c r="J13" s="27"/>
      <c r="K13" s="29">
        <v>13.237861476858573</v>
      </c>
    </row>
    <row r="14" spans="1:11" ht="28.8" customHeight="1">
      <c r="A14" s="36" t="s">
        <v>135</v>
      </c>
      <c r="B14" s="26" t="s">
        <v>117</v>
      </c>
      <c r="C14" s="25" t="s">
        <v>136</v>
      </c>
      <c r="D14" s="25" t="s">
        <v>125</v>
      </c>
      <c r="E14" s="29">
        <v>12.162857664249765</v>
      </c>
      <c r="F14" s="30">
        <v>12.408884664607914</v>
      </c>
      <c r="G14" s="30">
        <v>12.900938665324212</v>
      </c>
      <c r="H14" s="29">
        <v>13.392992666040508</v>
      </c>
      <c r="I14" s="30">
        <v>12.759540310214268</v>
      </c>
      <c r="J14" s="27"/>
      <c r="K14" s="29">
        <v>10.859183242735549</v>
      </c>
    </row>
    <row r="15" spans="1:11" ht="28.8" customHeight="1">
      <c r="A15" s="37" t="s">
        <v>137</v>
      </c>
      <c r="B15" s="26" t="s">
        <v>117</v>
      </c>
      <c r="C15" s="25" t="s">
        <v>559</v>
      </c>
      <c r="D15" s="25" t="s">
        <v>138</v>
      </c>
      <c r="E15" s="29">
        <v>1.8116727672035138</v>
      </c>
      <c r="F15" s="30">
        <v>1.8813524890190336</v>
      </c>
      <c r="G15" s="30">
        <v>2.0207119326500731</v>
      </c>
      <c r="H15" s="29">
        <v>2.1600713762811128</v>
      </c>
      <c r="I15" s="30">
        <v>2.6536360724743777</v>
      </c>
      <c r="J15" s="29">
        <v>3.1472007686676426</v>
      </c>
      <c r="K15" s="27"/>
    </row>
    <row r="16" spans="1:11" ht="28.8" customHeight="1">
      <c r="A16" s="36" t="s">
        <v>139</v>
      </c>
      <c r="B16" s="26" t="s">
        <v>117</v>
      </c>
      <c r="C16" s="72" t="s">
        <v>573</v>
      </c>
      <c r="D16" s="25"/>
      <c r="E16" s="28"/>
      <c r="F16" s="27">
        <v>22.738572196260701</v>
      </c>
      <c r="G16" s="27">
        <v>22.179677335964069</v>
      </c>
      <c r="H16" s="27">
        <v>23.465117991569741</v>
      </c>
      <c r="I16" s="27">
        <v>21.685224382350732</v>
      </c>
      <c r="J16" s="27"/>
      <c r="K16" s="27"/>
    </row>
    <row r="17" spans="1:11" ht="28.8" customHeight="1">
      <c r="A17" s="40" t="s">
        <v>140</v>
      </c>
      <c r="B17" s="26" t="s">
        <v>141</v>
      </c>
      <c r="C17" s="25" t="s">
        <v>574</v>
      </c>
      <c r="D17" s="25" t="s">
        <v>125</v>
      </c>
      <c r="E17" s="29">
        <v>56.76</v>
      </c>
      <c r="F17" s="30">
        <v>72.680063058184416</v>
      </c>
      <c r="G17" s="30">
        <v>104.52018917455325</v>
      </c>
      <c r="H17" s="29">
        <v>136.36031529092207</v>
      </c>
      <c r="I17" s="30">
        <v>156.56184348216979</v>
      </c>
      <c r="J17" s="29">
        <v>176.76337167341751</v>
      </c>
      <c r="K17" s="29">
        <v>202.01528191247715</v>
      </c>
    </row>
    <row r="19" spans="1:11" ht="20.100000000000001" customHeight="1">
      <c r="A19" s="57" t="s">
        <v>560</v>
      </c>
    </row>
    <row r="20" spans="1:11" ht="20.100000000000001" customHeight="1">
      <c r="A20" s="58" t="s">
        <v>561</v>
      </c>
    </row>
    <row r="21" spans="1:11" ht="20.100000000000001" customHeight="1">
      <c r="A21" s="63" t="s">
        <v>562</v>
      </c>
    </row>
    <row r="22" spans="1:11" ht="20.100000000000001" customHeight="1">
      <c r="A22" s="59" t="s">
        <v>563</v>
      </c>
    </row>
  </sheetData>
  <pageMargins left="0.7" right="0.7" top="0.75" bottom="0.75" header="0.3" footer="0.3"/>
  <pageSetup paperSize="9"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2D789-ABA1-40F6-818E-B5195B157C73}">
  <sheetPr>
    <tabColor rgb="FF00B050"/>
  </sheetPr>
  <dimension ref="A1:U176"/>
  <sheetViews>
    <sheetView showGridLines="0" showRowColHeaders="0" tabSelected="1" zoomScale="93" zoomScaleNormal="93" workbookViewId="0">
      <pane ySplit="20" topLeftCell="A50" activePane="bottomLeft" state="frozen"/>
      <selection pane="bottomLeft" activeCell="D76" sqref="D76"/>
    </sheetView>
  </sheetViews>
  <sheetFormatPr defaultRowHeight="16.2" outlineLevelRow="1"/>
  <cols>
    <col min="2" max="2" width="18" customWidth="1"/>
    <col min="3" max="3" width="15" customWidth="1"/>
    <col min="4" max="4" width="7.796875" customWidth="1"/>
    <col min="5" max="5" width="10.5" customWidth="1"/>
    <col min="6" max="6" width="7.59765625" customWidth="1"/>
    <col min="7" max="7" width="8.796875" customWidth="1"/>
    <col min="8" max="8" width="8.59765625" customWidth="1"/>
    <col min="9" max="9" width="8.796875" customWidth="1"/>
    <col min="10" max="10" width="8.5" customWidth="1"/>
    <col min="11" max="13" width="7.796875" customWidth="1"/>
    <col min="14" max="14" width="15" customWidth="1"/>
    <col min="15" max="15" width="11.19921875" customWidth="1"/>
    <col min="17" max="17" width="13.19921875" customWidth="1"/>
    <col min="18" max="18" width="12.09765625" customWidth="1"/>
    <col min="19" max="19" width="11.796875" customWidth="1"/>
    <col min="20" max="20" width="10.09765625" customWidth="1"/>
  </cols>
  <sheetData>
    <row r="1" spans="1:3">
      <c r="C1" s="22"/>
    </row>
    <row r="2" spans="1:3" ht="36.6">
      <c r="B2" s="21" t="s">
        <v>92</v>
      </c>
    </row>
    <row r="3" spans="1:3" hidden="1" outlineLevel="1"/>
    <row r="4" spans="1:3" hidden="1" outlineLevel="1"/>
    <row r="5" spans="1:3" hidden="1" outlineLevel="1"/>
    <row r="6" spans="1:3" hidden="1" outlineLevel="1"/>
    <row r="7" spans="1:3" hidden="1" outlineLevel="1"/>
    <row r="8" spans="1:3" hidden="1" outlineLevel="1"/>
    <row r="9" spans="1:3" hidden="1" outlineLevel="1"/>
    <row r="10" spans="1:3" hidden="1" outlineLevel="1"/>
    <row r="11" spans="1:3" collapsed="1">
      <c r="A11" s="20" t="s">
        <v>93</v>
      </c>
    </row>
    <row r="12" spans="1:3" hidden="1" outlineLevel="1"/>
    <row r="13" spans="1:3" hidden="1" outlineLevel="1"/>
    <row r="14" spans="1:3" hidden="1" outlineLevel="1"/>
    <row r="15" spans="1:3" hidden="1" outlineLevel="1"/>
    <row r="16" spans="1:3" hidden="1" outlineLevel="1"/>
    <row r="17" spans="1:20" hidden="1" outlineLevel="1"/>
    <row r="18" spans="1:20" hidden="1" outlineLevel="1"/>
    <row r="19" spans="1:20" hidden="1" outlineLevel="1"/>
    <row r="20" spans="1:20" collapsed="1">
      <c r="A20" s="20" t="s">
        <v>94</v>
      </c>
    </row>
    <row r="21" spans="1:20" hidden="1" outlineLevel="1"/>
    <row r="22" spans="1:20" hidden="1" outlineLevel="1"/>
    <row r="23" spans="1:20" ht="18" hidden="1" outlineLevel="1">
      <c r="B23" s="70" t="str">
        <f xml:space="preserve"> "Domestic supply capacities capacities [GW] in the selected year"</f>
        <v>Domestic supply capacities capacities [GW] in the selected year</v>
      </c>
      <c r="C23" s="70"/>
      <c r="D23" s="70"/>
      <c r="E23" s="70"/>
      <c r="F23" s="70"/>
      <c r="G23" s="70"/>
      <c r="J23" s="71" t="str">
        <f xml:space="preserve"> "Evolution of domestic supply capacities [GW] "</f>
        <v xml:space="preserve">Evolution of domestic supply capacities [GW] </v>
      </c>
      <c r="K23" s="71"/>
      <c r="L23" s="71"/>
      <c r="M23" s="71"/>
      <c r="N23" s="71"/>
      <c r="O23" s="71"/>
      <c r="P23" s="71"/>
      <c r="Q23" s="71"/>
      <c r="R23" s="71"/>
      <c r="S23" s="71"/>
      <c r="T23" s="71"/>
    </row>
    <row r="24" spans="1:20" hidden="1" outlineLevel="1"/>
    <row r="25" spans="1:20" hidden="1" outlineLevel="1"/>
    <row r="26" spans="1:20" hidden="1" outlineLevel="1"/>
    <row r="27" spans="1:20" hidden="1" outlineLevel="1"/>
    <row r="28" spans="1:20" hidden="1" outlineLevel="1"/>
    <row r="29" spans="1:20" hidden="1" outlineLevel="1"/>
    <row r="30" spans="1:20" hidden="1" outlineLevel="1"/>
    <row r="31" spans="1:20" hidden="1" outlineLevel="1"/>
    <row r="32" spans="1:20" hidden="1" outlineLevel="1"/>
    <row r="33" hidden="1" outlineLevel="1"/>
    <row r="34" hidden="1" outlineLevel="1"/>
    <row r="35" hidden="1" outlineLevel="1"/>
    <row r="36" hidden="1" outlineLevel="1"/>
    <row r="37" hidden="1" outlineLevel="1"/>
    <row r="38" hidden="1" outlineLevel="1"/>
    <row r="39" hidden="1" outlineLevel="1"/>
    <row r="40" hidden="1" outlineLevel="1"/>
    <row r="41" hidden="1" outlineLevel="1"/>
    <row r="42" hidden="1" outlineLevel="1"/>
    <row r="43" hidden="1" outlineLevel="1"/>
    <row r="44" hidden="1" outlineLevel="1"/>
    <row r="45" hidden="1" outlineLevel="1"/>
    <row r="46" hidden="1" outlineLevel="1"/>
    <row r="47" hidden="1" outlineLevel="1"/>
    <row r="48" hidden="1" outlineLevel="1"/>
    <row r="49" spans="1:20" hidden="1" outlineLevel="1"/>
    <row r="50" spans="1:20" collapsed="1">
      <c r="A50" s="20" t="s">
        <v>95</v>
      </c>
    </row>
    <row r="51" spans="1:20" hidden="1" outlineLevel="1"/>
    <row r="52" spans="1:20" hidden="1" outlineLevel="1"/>
    <row r="53" spans="1:20" hidden="1" outlineLevel="1"/>
    <row r="54" spans="1:20" ht="18" hidden="1" outlineLevel="1">
      <c r="B54" s="70" t="str">
        <f xml:space="preserve"> "Evolution of demand [TWh]"</f>
        <v>Evolution of demand [TWh]</v>
      </c>
      <c r="C54" s="70"/>
      <c r="D54" s="70"/>
      <c r="E54" s="70"/>
      <c r="F54" s="70"/>
      <c r="G54" s="70"/>
      <c r="H54" s="70"/>
      <c r="I54" s="70"/>
      <c r="J54" s="70"/>
      <c r="K54" s="70"/>
      <c r="L54" s="70"/>
      <c r="M54" s="70"/>
      <c r="N54" s="70"/>
      <c r="O54" s="70"/>
      <c r="P54" s="70"/>
      <c r="Q54" s="70"/>
      <c r="R54" s="70"/>
      <c r="S54" s="70"/>
      <c r="T54" s="70"/>
    </row>
    <row r="55" spans="1:20" hidden="1" outlineLevel="1"/>
    <row r="56" spans="1:20" hidden="1" outlineLevel="1"/>
    <row r="57" spans="1:20" hidden="1" outlineLevel="1"/>
    <row r="58" spans="1:20" hidden="1" outlineLevel="1"/>
    <row r="59" spans="1:20" hidden="1" outlineLevel="1"/>
    <row r="60" spans="1:20" hidden="1" outlineLevel="1"/>
    <row r="61" spans="1:20" hidden="1" outlineLevel="1"/>
    <row r="62" spans="1:20" hidden="1" outlineLevel="1"/>
    <row r="63" spans="1:20" hidden="1" outlineLevel="1"/>
    <row r="64" spans="1:20" hidden="1" outlineLevel="1"/>
    <row r="65" spans="1:1" hidden="1" outlineLevel="1"/>
    <row r="66" spans="1:1" hidden="1" outlineLevel="1"/>
    <row r="67" spans="1:1" hidden="1" outlineLevel="1"/>
    <row r="68" spans="1:1" hidden="1" outlineLevel="1"/>
    <row r="69" spans="1:1" hidden="1" outlineLevel="1"/>
    <row r="70" spans="1:1" hidden="1" outlineLevel="1"/>
    <row r="71" spans="1:1" hidden="1" outlineLevel="1"/>
    <row r="72" spans="1:1" hidden="1" outlineLevel="1"/>
    <row r="73" spans="1:1" hidden="1" outlineLevel="1"/>
    <row r="74" spans="1:1" hidden="1" outlineLevel="1"/>
    <row r="75" spans="1:1" hidden="1" outlineLevel="1"/>
    <row r="76" spans="1:1" collapsed="1">
      <c r="A76" s="20" t="s">
        <v>96</v>
      </c>
    </row>
    <row r="77" spans="1:1" hidden="1" outlineLevel="1"/>
    <row r="78" spans="1:1" hidden="1" outlineLevel="1"/>
    <row r="79" spans="1:1" hidden="1" outlineLevel="1"/>
    <row r="80" spans="1:1" hidden="1" outlineLevel="1"/>
    <row r="81" spans="2:21" ht="18" hidden="1" outlineLevel="1">
      <c r="B81" s="70" t="s">
        <v>97</v>
      </c>
      <c r="C81" s="70"/>
      <c r="D81" s="70"/>
      <c r="E81" s="70"/>
      <c r="F81" s="70"/>
      <c r="G81" s="70"/>
      <c r="H81" s="70"/>
      <c r="I81" s="70"/>
      <c r="J81" s="70"/>
      <c r="M81" s="70" t="s">
        <v>98</v>
      </c>
      <c r="N81" s="70"/>
      <c r="O81" s="70"/>
      <c r="P81" s="70"/>
      <c r="Q81" s="70"/>
      <c r="R81" s="70"/>
      <c r="S81" s="70"/>
      <c r="T81" s="70"/>
      <c r="U81" s="70"/>
    </row>
    <row r="82" spans="2:21" hidden="1" outlineLevel="1"/>
    <row r="83" spans="2:21" hidden="1" outlineLevel="1"/>
    <row r="84" spans="2:21" hidden="1" outlineLevel="1"/>
    <row r="85" spans="2:21" hidden="1" outlineLevel="1"/>
    <row r="86" spans="2:21" hidden="1" outlineLevel="1"/>
    <row r="87" spans="2:21" hidden="1" outlineLevel="1"/>
    <row r="88" spans="2:21" hidden="1" outlineLevel="1"/>
    <row r="89" spans="2:21" hidden="1" outlineLevel="1"/>
    <row r="90" spans="2:21" hidden="1" outlineLevel="1"/>
    <row r="91" spans="2:21" hidden="1" outlineLevel="1"/>
    <row r="92" spans="2:21" hidden="1" outlineLevel="1"/>
    <row r="93" spans="2:21" hidden="1" outlineLevel="1"/>
    <row r="94" spans="2:21" hidden="1" outlineLevel="1"/>
    <row r="95" spans="2:21" hidden="1" outlineLevel="1"/>
    <row r="96" spans="2:21" hidden="1" outlineLevel="1"/>
    <row r="97" spans="1:1" hidden="1" outlineLevel="1"/>
    <row r="98" spans="1:1" hidden="1" outlineLevel="1"/>
    <row r="99" spans="1:1" hidden="1" outlineLevel="1"/>
    <row r="100" spans="1:1" hidden="1" outlineLevel="1"/>
    <row r="101" spans="1:1" hidden="1" outlineLevel="1"/>
    <row r="102" spans="1:1" hidden="1" outlineLevel="1"/>
    <row r="103" spans="1:1" hidden="1" outlineLevel="1"/>
    <row r="104" spans="1:1" hidden="1" outlineLevel="1"/>
    <row r="105" spans="1:1" hidden="1" outlineLevel="1"/>
    <row r="106" spans="1:1" hidden="1" outlineLevel="1"/>
    <row r="107" spans="1:1" hidden="1" outlineLevel="1"/>
    <row r="108" spans="1:1" hidden="1" outlineLevel="1"/>
    <row r="109" spans="1:1" hidden="1" outlineLevel="1"/>
    <row r="110" spans="1:1" collapsed="1">
      <c r="A110" s="20" t="s">
        <v>99</v>
      </c>
    </row>
    <row r="111" spans="1:1" hidden="1" outlineLevel="1"/>
    <row r="112" spans="1:1" hidden="1" outlineLevel="1"/>
    <row r="113" spans="2:20" hidden="1" outlineLevel="1"/>
    <row r="114" spans="2:20" ht="18" hidden="1" outlineLevel="1">
      <c r="B114" s="70" t="s">
        <v>100</v>
      </c>
      <c r="C114" s="70"/>
      <c r="D114" s="70"/>
      <c r="E114" s="70"/>
      <c r="F114" s="70"/>
      <c r="G114" s="70"/>
      <c r="H114" s="70"/>
      <c r="I114" s="70"/>
      <c r="J114" s="70"/>
      <c r="K114" s="70"/>
      <c r="L114" s="70"/>
      <c r="M114" s="70"/>
      <c r="N114" s="70"/>
      <c r="O114" s="70"/>
      <c r="P114" s="70"/>
      <c r="Q114" s="70"/>
      <c r="R114" s="70"/>
      <c r="S114" s="70"/>
      <c r="T114" s="70"/>
    </row>
    <row r="115" spans="2:20" hidden="1" outlineLevel="1"/>
    <row r="116" spans="2:20" hidden="1" outlineLevel="1"/>
    <row r="117" spans="2:20" hidden="1" outlineLevel="1"/>
    <row r="118" spans="2:20" hidden="1" outlineLevel="1"/>
    <row r="119" spans="2:20" hidden="1" outlineLevel="1"/>
    <row r="120" spans="2:20" hidden="1" outlineLevel="1"/>
    <row r="121" spans="2:20" hidden="1" outlineLevel="1"/>
    <row r="122" spans="2:20" hidden="1" outlineLevel="1"/>
    <row r="123" spans="2:20" hidden="1" outlineLevel="1"/>
    <row r="124" spans="2:20" hidden="1" outlineLevel="1"/>
    <row r="125" spans="2:20" hidden="1" outlineLevel="1"/>
    <row r="126" spans="2:20" hidden="1" outlineLevel="1"/>
    <row r="127" spans="2:20" hidden="1" outlineLevel="1"/>
    <row r="128" spans="2:20" hidden="1" outlineLevel="1"/>
    <row r="129" spans="1:19" hidden="1" outlineLevel="1"/>
    <row r="130" spans="1:19" hidden="1" outlineLevel="1"/>
    <row r="131" spans="1:19" hidden="1" outlineLevel="1"/>
    <row r="132" spans="1:19" hidden="1" outlineLevel="1"/>
    <row r="133" spans="1:19" hidden="1" outlineLevel="1"/>
    <row r="134" spans="1:19" hidden="1" outlineLevel="1"/>
    <row r="135" spans="1:19" hidden="1" outlineLevel="1"/>
    <row r="136" spans="1:19" hidden="1" outlineLevel="1"/>
    <row r="137" spans="1:19" hidden="1" outlineLevel="1"/>
    <row r="138" spans="1:19" hidden="1" outlineLevel="1"/>
    <row r="139" spans="1:19" collapsed="1">
      <c r="A139" s="20" t="s">
        <v>101</v>
      </c>
    </row>
    <row r="140" spans="1:19" hidden="1" outlineLevel="1"/>
    <row r="141" spans="1:19" hidden="1" outlineLevel="1"/>
    <row r="142" spans="1:19" hidden="1" outlineLevel="1"/>
    <row r="143" spans="1:19" ht="18" hidden="1" outlineLevel="1">
      <c r="D143" s="41" t="s">
        <v>102</v>
      </c>
    </row>
    <row r="144" spans="1:19" ht="18" hidden="1" outlineLevel="1">
      <c r="S144" s="41" t="s">
        <v>103</v>
      </c>
    </row>
    <row r="145" hidden="1" outlineLevel="1"/>
    <row r="146" hidden="1" outlineLevel="1"/>
    <row r="147" hidden="1" outlineLevel="1"/>
    <row r="148" hidden="1" outlineLevel="1"/>
    <row r="149" hidden="1" outlineLevel="1"/>
    <row r="150" hidden="1" outlineLevel="1"/>
    <row r="151" hidden="1" outlineLevel="1"/>
    <row r="152" hidden="1" outlineLevel="1"/>
    <row r="153" hidden="1" outlineLevel="1"/>
    <row r="154" hidden="1" outlineLevel="1"/>
    <row r="155" hidden="1" outlineLevel="1"/>
    <row r="156" hidden="1" outlineLevel="1"/>
    <row r="157" hidden="1" outlineLevel="1"/>
    <row r="158" hidden="1" outlineLevel="1"/>
    <row r="159" hidden="1" outlineLevel="1"/>
    <row r="160" hidden="1" outlineLevel="1"/>
    <row r="161" spans="1:2" hidden="1" outlineLevel="1"/>
    <row r="162" spans="1:2" hidden="1" outlineLevel="1"/>
    <row r="163" spans="1:2" hidden="1" outlineLevel="1"/>
    <row r="164" spans="1:2" hidden="1" outlineLevel="1"/>
    <row r="165" spans="1:2" hidden="1" outlineLevel="1"/>
    <row r="166" spans="1:2" hidden="1" outlineLevel="1"/>
    <row r="167" spans="1:2" hidden="1" outlineLevel="1"/>
    <row r="168" spans="1:2" hidden="1" outlineLevel="1"/>
    <row r="169" spans="1:2" hidden="1" outlineLevel="1"/>
    <row r="170" spans="1:2" hidden="1" outlineLevel="1"/>
    <row r="171" spans="1:2" hidden="1" outlineLevel="1"/>
    <row r="172" spans="1:2" hidden="1" outlineLevel="1">
      <c r="B172" s="42" t="s">
        <v>564</v>
      </c>
    </row>
    <row r="173" spans="1:2" hidden="1" outlineLevel="1">
      <c r="B173" s="68" t="s">
        <v>576</v>
      </c>
    </row>
    <row r="174" spans="1:2" hidden="1" outlineLevel="1">
      <c r="B174" s="42" t="s">
        <v>568</v>
      </c>
    </row>
    <row r="175" spans="1:2" hidden="1" outlineLevel="1"/>
    <row r="176" spans="1:2" collapsed="1">
      <c r="A176" s="20" t="s">
        <v>104</v>
      </c>
    </row>
  </sheetData>
  <mergeCells count="6">
    <mergeCell ref="B114:T114"/>
    <mergeCell ref="J23:T23"/>
    <mergeCell ref="B54:T54"/>
    <mergeCell ref="B23:G23"/>
    <mergeCell ref="B81:J81"/>
    <mergeCell ref="M81:U81"/>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5893"/>
  <sheetViews>
    <sheetView zoomScaleNormal="100" workbookViewId="0">
      <selection activeCell="O55" sqref="O55"/>
    </sheetView>
  </sheetViews>
  <sheetFormatPr defaultColWidth="11" defaultRowHeight="16.2"/>
  <cols>
    <col min="1" max="2" width="15.796875" customWidth="1"/>
    <col min="3" max="3" width="14.5" customWidth="1"/>
    <col min="4" max="4" width="13.796875" customWidth="1"/>
    <col min="7" max="7" width="13.19921875" customWidth="1"/>
    <col min="8" max="8" width="13.09765625" customWidth="1"/>
    <col min="9" max="9" width="13" customWidth="1"/>
  </cols>
  <sheetData>
    <row r="1" spans="1:9">
      <c r="A1" t="s">
        <v>151</v>
      </c>
      <c r="B1" t="s">
        <v>0</v>
      </c>
      <c r="C1" t="s">
        <v>152</v>
      </c>
      <c r="D1" t="s">
        <v>153</v>
      </c>
      <c r="E1" t="s">
        <v>154</v>
      </c>
      <c r="F1" t="s">
        <v>155</v>
      </c>
      <c r="G1" t="s">
        <v>156</v>
      </c>
      <c r="H1" t="s">
        <v>157</v>
      </c>
      <c r="I1" t="s">
        <v>158</v>
      </c>
    </row>
    <row r="2" spans="1:9">
      <c r="A2" t="s">
        <v>159</v>
      </c>
      <c r="B2" t="s">
        <v>160</v>
      </c>
      <c r="C2" t="s">
        <v>19</v>
      </c>
      <c r="D2" t="s">
        <v>7</v>
      </c>
      <c r="E2">
        <v>2028</v>
      </c>
      <c r="F2">
        <v>300</v>
      </c>
      <c r="G2" s="4" t="str">
        <f t="shared" ref="G2:G48" si="0">B2&amp;"-"&amp;D2</f>
        <v>ALBANIA-Gas</v>
      </c>
      <c r="H2" t="str">
        <f>IF(COUNTIF(EU_Countries!A$1:A$27, "*"&amp;B2&amp;"*"), "EU", "Non-EU")</f>
        <v>Non-EU</v>
      </c>
      <c r="I2">
        <f>F2/1000</f>
        <v>0.3</v>
      </c>
    </row>
    <row r="3" spans="1:9">
      <c r="A3" t="s">
        <v>159</v>
      </c>
      <c r="B3" t="s">
        <v>160</v>
      </c>
      <c r="C3" t="s">
        <v>19</v>
      </c>
      <c r="D3" t="s">
        <v>7</v>
      </c>
      <c r="E3">
        <v>2029</v>
      </c>
      <c r="F3">
        <v>300</v>
      </c>
      <c r="G3" s="4" t="str">
        <f t="shared" si="0"/>
        <v>ALBANIA-Gas</v>
      </c>
      <c r="H3" t="str">
        <f>IF(COUNTIF(EU_Countries!A$1:A$27, "*"&amp;B3&amp;"*"), "EU", "Non-EU")</f>
        <v>Non-EU</v>
      </c>
      <c r="I3">
        <f t="shared" ref="I3:I49" si="1">F3/1000</f>
        <v>0.3</v>
      </c>
    </row>
    <row r="4" spans="1:9">
      <c r="A4" t="s">
        <v>159</v>
      </c>
      <c r="B4" t="s">
        <v>160</v>
      </c>
      <c r="C4" t="s">
        <v>19</v>
      </c>
      <c r="D4" t="s">
        <v>7</v>
      </c>
      <c r="E4">
        <v>2030</v>
      </c>
      <c r="F4">
        <v>300</v>
      </c>
      <c r="G4" s="4" t="str">
        <f t="shared" si="0"/>
        <v>ALBANIA-Gas</v>
      </c>
      <c r="H4" t="str">
        <f>IF(COUNTIF(EU_Countries!A$1:A$27, "*"&amp;B4&amp;"*"), "EU", "Non-EU")</f>
        <v>Non-EU</v>
      </c>
      <c r="I4">
        <f t="shared" si="1"/>
        <v>0.3</v>
      </c>
    </row>
    <row r="5" spans="1:9">
      <c r="A5" t="s">
        <v>159</v>
      </c>
      <c r="B5" t="s">
        <v>160</v>
      </c>
      <c r="C5" t="s">
        <v>19</v>
      </c>
      <c r="D5" t="s">
        <v>7</v>
      </c>
      <c r="E5">
        <v>2031</v>
      </c>
      <c r="F5">
        <v>300</v>
      </c>
      <c r="G5" s="4" t="str">
        <f t="shared" si="0"/>
        <v>ALBANIA-Gas</v>
      </c>
      <c r="H5" t="str">
        <f>IF(COUNTIF(EU_Countries!A$1:A$27, "*"&amp;B5&amp;"*"), "EU", "Non-EU")</f>
        <v>Non-EU</v>
      </c>
      <c r="I5">
        <f t="shared" si="1"/>
        <v>0.3</v>
      </c>
    </row>
    <row r="6" spans="1:9">
      <c r="A6" t="s">
        <v>159</v>
      </c>
      <c r="B6" t="s">
        <v>160</v>
      </c>
      <c r="C6" t="s">
        <v>19</v>
      </c>
      <c r="D6" t="s">
        <v>7</v>
      </c>
      <c r="E6">
        <v>2032</v>
      </c>
      <c r="F6">
        <v>300</v>
      </c>
      <c r="G6" s="4" t="str">
        <f t="shared" si="0"/>
        <v>ALBANIA-Gas</v>
      </c>
      <c r="H6" t="str">
        <f>IF(COUNTIF(EU_Countries!A$1:A$27, "*"&amp;B6&amp;"*"), "EU", "Non-EU")</f>
        <v>Non-EU</v>
      </c>
      <c r="I6">
        <f t="shared" si="1"/>
        <v>0.3</v>
      </c>
    </row>
    <row r="7" spans="1:9">
      <c r="A7" t="s">
        <v>159</v>
      </c>
      <c r="B7" t="s">
        <v>160</v>
      </c>
      <c r="C7" t="s">
        <v>19</v>
      </c>
      <c r="D7" t="s">
        <v>7</v>
      </c>
      <c r="E7">
        <v>2033</v>
      </c>
      <c r="F7">
        <v>300</v>
      </c>
      <c r="G7" s="4" t="str">
        <f t="shared" si="0"/>
        <v>ALBANIA-Gas</v>
      </c>
      <c r="H7" t="str">
        <f>IF(COUNTIF(EU_Countries!A$1:A$27, "*"&amp;B7&amp;"*"), "EU", "Non-EU")</f>
        <v>Non-EU</v>
      </c>
      <c r="I7">
        <f t="shared" si="1"/>
        <v>0.3</v>
      </c>
    </row>
    <row r="8" spans="1:9">
      <c r="A8" t="s">
        <v>159</v>
      </c>
      <c r="B8" t="s">
        <v>160</v>
      </c>
      <c r="C8" t="s">
        <v>19</v>
      </c>
      <c r="D8" t="s">
        <v>7</v>
      </c>
      <c r="E8">
        <v>2034</v>
      </c>
      <c r="F8">
        <v>300</v>
      </c>
      <c r="G8" s="4" t="str">
        <f t="shared" si="0"/>
        <v>ALBANIA-Gas</v>
      </c>
      <c r="H8" t="str">
        <f>IF(COUNTIF(EU_Countries!A$1:A$27, "*"&amp;B8&amp;"*"), "EU", "Non-EU")</f>
        <v>Non-EU</v>
      </c>
      <c r="I8">
        <f t="shared" si="1"/>
        <v>0.3</v>
      </c>
    </row>
    <row r="9" spans="1:9">
      <c r="A9" t="s">
        <v>159</v>
      </c>
      <c r="B9" t="s">
        <v>160</v>
      </c>
      <c r="C9" t="s">
        <v>19</v>
      </c>
      <c r="D9" t="s">
        <v>7</v>
      </c>
      <c r="E9">
        <v>2035</v>
      </c>
      <c r="F9">
        <v>300</v>
      </c>
      <c r="G9" s="4" t="str">
        <f t="shared" si="0"/>
        <v>ALBANIA-Gas</v>
      </c>
      <c r="H9" t="str">
        <f>IF(COUNTIF(EU_Countries!A$1:A$27, "*"&amp;B9&amp;"*"), "EU", "Non-EU")</f>
        <v>Non-EU</v>
      </c>
      <c r="I9">
        <f t="shared" si="1"/>
        <v>0.3</v>
      </c>
    </row>
    <row r="10" spans="1:9">
      <c r="A10" t="s">
        <v>159</v>
      </c>
      <c r="B10" t="s">
        <v>160</v>
      </c>
      <c r="C10" t="s">
        <v>19</v>
      </c>
      <c r="D10" t="s">
        <v>10</v>
      </c>
      <c r="E10">
        <v>2025</v>
      </c>
      <c r="F10">
        <v>120</v>
      </c>
      <c r="G10" s="4" t="str">
        <f t="shared" si="0"/>
        <v>ALBANIA-Oil</v>
      </c>
      <c r="H10" t="str">
        <f>IF(COUNTIF(EU_Countries!A$1:A$27, "*"&amp;B10&amp;"*"), "EU", "Non-EU")</f>
        <v>Non-EU</v>
      </c>
      <c r="I10">
        <f t="shared" si="1"/>
        <v>0.12</v>
      </c>
    </row>
    <row r="11" spans="1:9">
      <c r="A11" t="s">
        <v>159</v>
      </c>
      <c r="B11" t="s">
        <v>160</v>
      </c>
      <c r="C11" t="s">
        <v>19</v>
      </c>
      <c r="D11" t="s">
        <v>13</v>
      </c>
      <c r="E11">
        <v>2025</v>
      </c>
      <c r="F11">
        <v>250</v>
      </c>
      <c r="G11" s="4" t="str">
        <f t="shared" si="0"/>
        <v>ALBANIA-Solar (PV)</v>
      </c>
      <c r="H11" t="str">
        <f>IF(COUNTIF(EU_Countries!A$1:A$27, "*"&amp;B11&amp;"*"), "EU", "Non-EU")</f>
        <v>Non-EU</v>
      </c>
      <c r="I11">
        <f t="shared" si="1"/>
        <v>0.25</v>
      </c>
    </row>
    <row r="12" spans="1:9">
      <c r="A12" t="s">
        <v>159</v>
      </c>
      <c r="B12" t="s">
        <v>160</v>
      </c>
      <c r="C12" t="s">
        <v>19</v>
      </c>
      <c r="D12" t="s">
        <v>13</v>
      </c>
      <c r="E12">
        <v>2026</v>
      </c>
      <c r="F12">
        <v>350</v>
      </c>
      <c r="G12" s="4" t="str">
        <f t="shared" si="0"/>
        <v>ALBANIA-Solar (PV)</v>
      </c>
      <c r="H12" t="str">
        <f>IF(COUNTIF(EU_Countries!A$1:A$27, "*"&amp;B12&amp;"*"), "EU", "Non-EU")</f>
        <v>Non-EU</v>
      </c>
      <c r="I12">
        <f t="shared" si="1"/>
        <v>0.35</v>
      </c>
    </row>
    <row r="13" spans="1:9">
      <c r="A13" t="s">
        <v>159</v>
      </c>
      <c r="B13" t="s">
        <v>160</v>
      </c>
      <c r="C13" t="s">
        <v>19</v>
      </c>
      <c r="D13" t="s">
        <v>13</v>
      </c>
      <c r="E13">
        <v>2027</v>
      </c>
      <c r="F13">
        <v>450</v>
      </c>
      <c r="G13" s="4" t="str">
        <f t="shared" si="0"/>
        <v>ALBANIA-Solar (PV)</v>
      </c>
      <c r="H13" t="str">
        <f>IF(COUNTIF(EU_Countries!A$1:A$27, "*"&amp;B13&amp;"*"), "EU", "Non-EU")</f>
        <v>Non-EU</v>
      </c>
      <c r="I13">
        <f t="shared" si="1"/>
        <v>0.45</v>
      </c>
    </row>
    <row r="14" spans="1:9">
      <c r="A14" t="s">
        <v>159</v>
      </c>
      <c r="B14" t="s">
        <v>160</v>
      </c>
      <c r="C14" t="s">
        <v>19</v>
      </c>
      <c r="D14" t="s">
        <v>13</v>
      </c>
      <c r="E14">
        <v>2028</v>
      </c>
      <c r="F14">
        <v>550</v>
      </c>
      <c r="G14" s="4" t="str">
        <f t="shared" si="0"/>
        <v>ALBANIA-Solar (PV)</v>
      </c>
      <c r="H14" t="str">
        <f>IF(COUNTIF(EU_Countries!A$1:A$27, "*"&amp;B14&amp;"*"), "EU", "Non-EU")</f>
        <v>Non-EU</v>
      </c>
      <c r="I14">
        <f t="shared" si="1"/>
        <v>0.55000000000000004</v>
      </c>
    </row>
    <row r="15" spans="1:9">
      <c r="A15" t="s">
        <v>159</v>
      </c>
      <c r="B15" t="s">
        <v>160</v>
      </c>
      <c r="C15" t="s">
        <v>19</v>
      </c>
      <c r="D15" t="s">
        <v>13</v>
      </c>
      <c r="E15">
        <v>2029</v>
      </c>
      <c r="F15">
        <v>550</v>
      </c>
      <c r="G15" s="4" t="str">
        <f t="shared" si="0"/>
        <v>ALBANIA-Solar (PV)</v>
      </c>
      <c r="H15" t="str">
        <f>IF(COUNTIF(EU_Countries!A$1:A$27, "*"&amp;B15&amp;"*"), "EU", "Non-EU")</f>
        <v>Non-EU</v>
      </c>
      <c r="I15">
        <f t="shared" si="1"/>
        <v>0.55000000000000004</v>
      </c>
    </row>
    <row r="16" spans="1:9">
      <c r="A16" t="s">
        <v>159</v>
      </c>
      <c r="B16" t="s">
        <v>160</v>
      </c>
      <c r="C16" t="s">
        <v>19</v>
      </c>
      <c r="D16" t="s">
        <v>13</v>
      </c>
      <c r="E16">
        <v>2030</v>
      </c>
      <c r="F16">
        <v>700</v>
      </c>
      <c r="G16" s="4" t="str">
        <f t="shared" si="0"/>
        <v>ALBANIA-Solar (PV)</v>
      </c>
      <c r="H16" t="str">
        <f>IF(COUNTIF(EU_Countries!A$1:A$27, "*"&amp;B16&amp;"*"), "EU", "Non-EU")</f>
        <v>Non-EU</v>
      </c>
      <c r="I16">
        <f t="shared" si="1"/>
        <v>0.7</v>
      </c>
    </row>
    <row r="17" spans="1:9">
      <c r="A17" t="s">
        <v>159</v>
      </c>
      <c r="B17" t="s">
        <v>160</v>
      </c>
      <c r="C17" t="s">
        <v>19</v>
      </c>
      <c r="D17" t="s">
        <v>13</v>
      </c>
      <c r="E17">
        <v>2031</v>
      </c>
      <c r="F17">
        <v>800</v>
      </c>
      <c r="G17" s="4" t="str">
        <f t="shared" si="0"/>
        <v>ALBANIA-Solar (PV)</v>
      </c>
      <c r="H17" t="str">
        <f>IF(COUNTIF(EU_Countries!A$1:A$27, "*"&amp;B17&amp;"*"), "EU", "Non-EU")</f>
        <v>Non-EU</v>
      </c>
      <c r="I17">
        <f t="shared" si="1"/>
        <v>0.8</v>
      </c>
    </row>
    <row r="18" spans="1:9">
      <c r="A18" t="s">
        <v>159</v>
      </c>
      <c r="B18" t="s">
        <v>160</v>
      </c>
      <c r="C18" t="s">
        <v>19</v>
      </c>
      <c r="D18" t="s">
        <v>13</v>
      </c>
      <c r="E18">
        <v>2032</v>
      </c>
      <c r="F18">
        <v>900</v>
      </c>
      <c r="G18" s="4" t="str">
        <f t="shared" si="0"/>
        <v>ALBANIA-Solar (PV)</v>
      </c>
      <c r="H18" t="str">
        <f>IF(COUNTIF(EU_Countries!A$1:A$27, "*"&amp;B18&amp;"*"), "EU", "Non-EU")</f>
        <v>Non-EU</v>
      </c>
      <c r="I18">
        <f t="shared" si="1"/>
        <v>0.9</v>
      </c>
    </row>
    <row r="19" spans="1:9">
      <c r="A19" t="s">
        <v>159</v>
      </c>
      <c r="B19" t="s">
        <v>160</v>
      </c>
      <c r="C19" t="s">
        <v>19</v>
      </c>
      <c r="D19" t="s">
        <v>13</v>
      </c>
      <c r="E19">
        <v>2033</v>
      </c>
      <c r="F19">
        <v>1000</v>
      </c>
      <c r="G19" s="4" t="str">
        <f t="shared" si="0"/>
        <v>ALBANIA-Solar (PV)</v>
      </c>
      <c r="H19" t="str">
        <f>IF(COUNTIF(EU_Countries!A$1:A$27, "*"&amp;B19&amp;"*"), "EU", "Non-EU")</f>
        <v>Non-EU</v>
      </c>
      <c r="I19">
        <f t="shared" si="1"/>
        <v>1</v>
      </c>
    </row>
    <row r="20" spans="1:9">
      <c r="A20" t="s">
        <v>159</v>
      </c>
      <c r="B20" t="s">
        <v>160</v>
      </c>
      <c r="C20" t="s">
        <v>19</v>
      </c>
      <c r="D20" t="s">
        <v>13</v>
      </c>
      <c r="E20">
        <v>2034</v>
      </c>
      <c r="F20">
        <v>1000</v>
      </c>
      <c r="G20" s="4" t="str">
        <f t="shared" si="0"/>
        <v>ALBANIA-Solar (PV)</v>
      </c>
      <c r="H20" t="str">
        <f>IF(COUNTIF(EU_Countries!A$1:A$27, "*"&amp;B20&amp;"*"), "EU", "Non-EU")</f>
        <v>Non-EU</v>
      </c>
      <c r="I20">
        <f t="shared" si="1"/>
        <v>1</v>
      </c>
    </row>
    <row r="21" spans="1:9">
      <c r="A21" t="s">
        <v>159</v>
      </c>
      <c r="B21" t="s">
        <v>160</v>
      </c>
      <c r="C21" t="s">
        <v>19</v>
      </c>
      <c r="D21" t="s">
        <v>13</v>
      </c>
      <c r="E21">
        <v>2035</v>
      </c>
      <c r="F21">
        <v>1100</v>
      </c>
      <c r="G21" s="4" t="str">
        <f t="shared" si="0"/>
        <v>ALBANIA-Solar (PV)</v>
      </c>
      <c r="H21" t="str">
        <f>IF(COUNTIF(EU_Countries!A$1:A$27, "*"&amp;B21&amp;"*"), "EU", "Non-EU")</f>
        <v>Non-EU</v>
      </c>
      <c r="I21">
        <f t="shared" si="1"/>
        <v>1.1000000000000001</v>
      </c>
    </row>
    <row r="22" spans="1:9">
      <c r="A22" t="s">
        <v>159</v>
      </c>
      <c r="B22" t="s">
        <v>160</v>
      </c>
      <c r="C22" t="s">
        <v>19</v>
      </c>
      <c r="D22" t="s">
        <v>15</v>
      </c>
      <c r="E22">
        <v>2026</v>
      </c>
      <c r="F22">
        <v>100</v>
      </c>
      <c r="G22" s="4" t="str">
        <f t="shared" si="0"/>
        <v>ALBANIA-Wind onshore</v>
      </c>
      <c r="H22" t="str">
        <f>IF(COUNTIF(EU_Countries!A$1:A$27, "*"&amp;B22&amp;"*"), "EU", "Non-EU")</f>
        <v>Non-EU</v>
      </c>
      <c r="I22">
        <f t="shared" si="1"/>
        <v>0.1</v>
      </c>
    </row>
    <row r="23" spans="1:9">
      <c r="A23" t="s">
        <v>159</v>
      </c>
      <c r="B23" t="s">
        <v>160</v>
      </c>
      <c r="C23" t="s">
        <v>19</v>
      </c>
      <c r="D23" t="s">
        <v>15</v>
      </c>
      <c r="E23">
        <v>2027</v>
      </c>
      <c r="F23">
        <v>150</v>
      </c>
      <c r="G23" s="4" t="str">
        <f t="shared" si="0"/>
        <v>ALBANIA-Wind onshore</v>
      </c>
      <c r="H23" t="str">
        <f>IF(COUNTIF(EU_Countries!A$1:A$27, "*"&amp;B23&amp;"*"), "EU", "Non-EU")</f>
        <v>Non-EU</v>
      </c>
      <c r="I23">
        <f t="shared" si="1"/>
        <v>0.15</v>
      </c>
    </row>
    <row r="24" spans="1:9">
      <c r="A24" t="s">
        <v>159</v>
      </c>
      <c r="B24" t="s">
        <v>160</v>
      </c>
      <c r="C24" t="s">
        <v>19</v>
      </c>
      <c r="D24" t="s">
        <v>15</v>
      </c>
      <c r="E24">
        <v>2028</v>
      </c>
      <c r="F24">
        <v>200</v>
      </c>
      <c r="G24" s="4" t="str">
        <f t="shared" si="0"/>
        <v>ALBANIA-Wind onshore</v>
      </c>
      <c r="H24" t="str">
        <f>IF(COUNTIF(EU_Countries!A$1:A$27, "*"&amp;B24&amp;"*"), "EU", "Non-EU")</f>
        <v>Non-EU</v>
      </c>
      <c r="I24">
        <f t="shared" si="1"/>
        <v>0.2</v>
      </c>
    </row>
    <row r="25" spans="1:9">
      <c r="A25" t="s">
        <v>159</v>
      </c>
      <c r="B25" t="s">
        <v>160</v>
      </c>
      <c r="C25" t="s">
        <v>19</v>
      </c>
      <c r="D25" t="s">
        <v>15</v>
      </c>
      <c r="E25">
        <v>2029</v>
      </c>
      <c r="F25">
        <v>250</v>
      </c>
      <c r="G25" s="4" t="str">
        <f t="shared" si="0"/>
        <v>ALBANIA-Wind onshore</v>
      </c>
      <c r="H25" t="str">
        <f>IF(COUNTIF(EU_Countries!A$1:A$27, "*"&amp;B25&amp;"*"), "EU", "Non-EU")</f>
        <v>Non-EU</v>
      </c>
      <c r="I25">
        <f t="shared" si="1"/>
        <v>0.25</v>
      </c>
    </row>
    <row r="26" spans="1:9">
      <c r="A26" t="s">
        <v>159</v>
      </c>
      <c r="B26" t="s">
        <v>160</v>
      </c>
      <c r="C26" t="s">
        <v>19</v>
      </c>
      <c r="D26" t="s">
        <v>15</v>
      </c>
      <c r="E26">
        <v>2030</v>
      </c>
      <c r="F26">
        <v>300</v>
      </c>
      <c r="G26" s="4" t="str">
        <f t="shared" si="0"/>
        <v>ALBANIA-Wind onshore</v>
      </c>
      <c r="H26" t="str">
        <f>IF(COUNTIF(EU_Countries!A$1:A$27, "*"&amp;B26&amp;"*"), "EU", "Non-EU")</f>
        <v>Non-EU</v>
      </c>
      <c r="I26">
        <f t="shared" si="1"/>
        <v>0.3</v>
      </c>
    </row>
    <row r="27" spans="1:9">
      <c r="A27" t="s">
        <v>159</v>
      </c>
      <c r="B27" t="s">
        <v>160</v>
      </c>
      <c r="C27" t="s">
        <v>19</v>
      </c>
      <c r="D27" t="s">
        <v>15</v>
      </c>
      <c r="E27">
        <v>2031</v>
      </c>
      <c r="F27">
        <v>300</v>
      </c>
      <c r="G27" s="4" t="str">
        <f t="shared" si="0"/>
        <v>ALBANIA-Wind onshore</v>
      </c>
      <c r="H27" t="str">
        <f>IF(COUNTIF(EU_Countries!A$1:A$27, "*"&amp;B27&amp;"*"), "EU", "Non-EU")</f>
        <v>Non-EU</v>
      </c>
      <c r="I27">
        <f t="shared" si="1"/>
        <v>0.3</v>
      </c>
    </row>
    <row r="28" spans="1:9">
      <c r="A28" t="s">
        <v>159</v>
      </c>
      <c r="B28" t="s">
        <v>160</v>
      </c>
      <c r="C28" t="s">
        <v>19</v>
      </c>
      <c r="D28" t="s">
        <v>15</v>
      </c>
      <c r="E28">
        <v>2032</v>
      </c>
      <c r="F28">
        <v>350</v>
      </c>
      <c r="G28" s="4" t="str">
        <f t="shared" si="0"/>
        <v>ALBANIA-Wind onshore</v>
      </c>
      <c r="H28" t="str">
        <f>IF(COUNTIF(EU_Countries!A$1:A$27, "*"&amp;B28&amp;"*"), "EU", "Non-EU")</f>
        <v>Non-EU</v>
      </c>
      <c r="I28">
        <f t="shared" si="1"/>
        <v>0.35</v>
      </c>
    </row>
    <row r="29" spans="1:9">
      <c r="A29" t="s">
        <v>159</v>
      </c>
      <c r="B29" t="s">
        <v>160</v>
      </c>
      <c r="C29" t="s">
        <v>19</v>
      </c>
      <c r="D29" t="s">
        <v>15</v>
      </c>
      <c r="E29">
        <v>2033</v>
      </c>
      <c r="F29">
        <v>400</v>
      </c>
      <c r="G29" s="4" t="str">
        <f t="shared" si="0"/>
        <v>ALBANIA-Wind onshore</v>
      </c>
      <c r="H29" t="str">
        <f>IF(COUNTIF(EU_Countries!A$1:A$27, "*"&amp;B29&amp;"*"), "EU", "Non-EU")</f>
        <v>Non-EU</v>
      </c>
      <c r="I29">
        <f t="shared" si="1"/>
        <v>0.4</v>
      </c>
    </row>
    <row r="30" spans="1:9">
      <c r="A30" t="s">
        <v>159</v>
      </c>
      <c r="B30" t="s">
        <v>160</v>
      </c>
      <c r="C30" t="s">
        <v>19</v>
      </c>
      <c r="D30" t="s">
        <v>15</v>
      </c>
      <c r="E30">
        <v>2034</v>
      </c>
      <c r="F30">
        <v>400</v>
      </c>
      <c r="G30" s="4" t="str">
        <f t="shared" si="0"/>
        <v>ALBANIA-Wind onshore</v>
      </c>
      <c r="H30" t="str">
        <f>IF(COUNTIF(EU_Countries!A$1:A$27, "*"&amp;B30&amp;"*"), "EU", "Non-EU")</f>
        <v>Non-EU</v>
      </c>
      <c r="I30">
        <f t="shared" si="1"/>
        <v>0.4</v>
      </c>
    </row>
    <row r="31" spans="1:9">
      <c r="A31" t="s">
        <v>159</v>
      </c>
      <c r="B31" t="s">
        <v>160</v>
      </c>
      <c r="C31" t="s">
        <v>19</v>
      </c>
      <c r="D31" t="s">
        <v>15</v>
      </c>
      <c r="E31">
        <v>2035</v>
      </c>
      <c r="F31">
        <v>500</v>
      </c>
      <c r="G31" s="4" t="str">
        <f t="shared" si="0"/>
        <v>ALBANIA-Wind onshore</v>
      </c>
      <c r="H31" t="str">
        <f>IF(COUNTIF(EU_Countries!A$1:A$27, "*"&amp;B31&amp;"*"), "EU", "Non-EU")</f>
        <v>Non-EU</v>
      </c>
      <c r="I31">
        <f t="shared" si="1"/>
        <v>0.5</v>
      </c>
    </row>
    <row r="32" spans="1:9">
      <c r="A32" t="s">
        <v>161</v>
      </c>
      <c r="B32" t="s">
        <v>162</v>
      </c>
      <c r="C32" t="s">
        <v>22</v>
      </c>
      <c r="D32" t="s">
        <v>5</v>
      </c>
      <c r="E32">
        <v>2025</v>
      </c>
      <c r="F32">
        <v>1492</v>
      </c>
      <c r="G32" s="4" t="str">
        <f t="shared" si="0"/>
        <v>AUSTRIA-Battery</v>
      </c>
      <c r="H32" t="str">
        <f>IF(COUNTIF(EU_Countries!A$1:A$27, "*"&amp;B32&amp;"*"), "EU", "Non-EU")</f>
        <v>EU</v>
      </c>
      <c r="I32">
        <f t="shared" si="1"/>
        <v>1.492</v>
      </c>
    </row>
    <row r="33" spans="1:9">
      <c r="A33" t="s">
        <v>161</v>
      </c>
      <c r="B33" t="s">
        <v>162</v>
      </c>
      <c r="C33" t="s">
        <v>22</v>
      </c>
      <c r="D33" t="s">
        <v>5</v>
      </c>
      <c r="E33">
        <v>2026</v>
      </c>
      <c r="F33">
        <v>1937</v>
      </c>
      <c r="G33" s="4" t="str">
        <f t="shared" si="0"/>
        <v>AUSTRIA-Battery</v>
      </c>
      <c r="H33" t="str">
        <f>IF(COUNTIF(EU_Countries!A$1:A$27, "*"&amp;B33&amp;"*"), "EU", "Non-EU")</f>
        <v>EU</v>
      </c>
      <c r="I33">
        <f t="shared" si="1"/>
        <v>1.9370000000000001</v>
      </c>
    </row>
    <row r="34" spans="1:9">
      <c r="A34" t="s">
        <v>161</v>
      </c>
      <c r="B34" t="s">
        <v>162</v>
      </c>
      <c r="C34" t="s">
        <v>22</v>
      </c>
      <c r="D34" t="s">
        <v>5</v>
      </c>
      <c r="E34">
        <v>2027</v>
      </c>
      <c r="F34">
        <v>2367</v>
      </c>
      <c r="G34" s="4" t="str">
        <f t="shared" si="0"/>
        <v>AUSTRIA-Battery</v>
      </c>
      <c r="H34" t="str">
        <f>IF(COUNTIF(EU_Countries!A$1:A$27, "*"&amp;B34&amp;"*"), "EU", "Non-EU")</f>
        <v>EU</v>
      </c>
      <c r="I34">
        <f t="shared" si="1"/>
        <v>2.367</v>
      </c>
    </row>
    <row r="35" spans="1:9">
      <c r="A35" t="s">
        <v>161</v>
      </c>
      <c r="B35" t="s">
        <v>162</v>
      </c>
      <c r="C35" t="s">
        <v>22</v>
      </c>
      <c r="D35" t="s">
        <v>5</v>
      </c>
      <c r="E35">
        <v>2028</v>
      </c>
      <c r="F35">
        <v>2782</v>
      </c>
      <c r="G35" s="4" t="str">
        <f t="shared" si="0"/>
        <v>AUSTRIA-Battery</v>
      </c>
      <c r="H35" t="str">
        <f>IF(COUNTIF(EU_Countries!A$1:A$27, "*"&amp;B35&amp;"*"), "EU", "Non-EU")</f>
        <v>EU</v>
      </c>
      <c r="I35">
        <f t="shared" si="1"/>
        <v>2.782</v>
      </c>
    </row>
    <row r="36" spans="1:9">
      <c r="A36" t="s">
        <v>161</v>
      </c>
      <c r="B36" t="s">
        <v>162</v>
      </c>
      <c r="C36" t="s">
        <v>22</v>
      </c>
      <c r="D36" t="s">
        <v>5</v>
      </c>
      <c r="E36">
        <v>2029</v>
      </c>
      <c r="F36">
        <v>3182</v>
      </c>
      <c r="G36" s="4" t="str">
        <f t="shared" si="0"/>
        <v>AUSTRIA-Battery</v>
      </c>
      <c r="H36" t="str">
        <f>IF(COUNTIF(EU_Countries!A$1:A$27, "*"&amp;B36&amp;"*"), "EU", "Non-EU")</f>
        <v>EU</v>
      </c>
      <c r="I36">
        <f t="shared" si="1"/>
        <v>3.1819999999999999</v>
      </c>
    </row>
    <row r="37" spans="1:9">
      <c r="A37" t="s">
        <v>161</v>
      </c>
      <c r="B37" t="s">
        <v>162</v>
      </c>
      <c r="C37" t="s">
        <v>22</v>
      </c>
      <c r="D37" t="s">
        <v>5</v>
      </c>
      <c r="E37">
        <v>2030</v>
      </c>
      <c r="F37">
        <v>3565</v>
      </c>
      <c r="G37" s="4" t="str">
        <f t="shared" si="0"/>
        <v>AUSTRIA-Battery</v>
      </c>
      <c r="H37" t="str">
        <f>IF(COUNTIF(EU_Countries!A$1:A$27, "*"&amp;B37&amp;"*"), "EU", "Non-EU")</f>
        <v>EU</v>
      </c>
      <c r="I37">
        <f t="shared" si="1"/>
        <v>3.5649999999999999</v>
      </c>
    </row>
    <row r="38" spans="1:9">
      <c r="A38" t="s">
        <v>161</v>
      </c>
      <c r="B38" t="s">
        <v>162</v>
      </c>
      <c r="C38" t="s">
        <v>22</v>
      </c>
      <c r="D38" t="s">
        <v>5</v>
      </c>
      <c r="E38">
        <v>2031</v>
      </c>
      <c r="F38">
        <v>4248</v>
      </c>
      <c r="G38" s="4" t="str">
        <f t="shared" si="0"/>
        <v>AUSTRIA-Battery</v>
      </c>
      <c r="H38" t="str">
        <f>IF(COUNTIF(EU_Countries!A$1:A$27, "*"&amp;B38&amp;"*"), "EU", "Non-EU")</f>
        <v>EU</v>
      </c>
      <c r="I38">
        <f t="shared" si="1"/>
        <v>4.2480000000000002</v>
      </c>
    </row>
    <row r="39" spans="1:9">
      <c r="A39" t="s">
        <v>161</v>
      </c>
      <c r="B39" t="s">
        <v>162</v>
      </c>
      <c r="C39" t="s">
        <v>22</v>
      </c>
      <c r="D39" t="s">
        <v>5</v>
      </c>
      <c r="E39">
        <v>2032</v>
      </c>
      <c r="F39">
        <v>4970</v>
      </c>
      <c r="G39" s="4" t="str">
        <f t="shared" si="0"/>
        <v>AUSTRIA-Battery</v>
      </c>
      <c r="H39" t="str">
        <f>IF(COUNTIF(EU_Countries!A$1:A$27, "*"&amp;B39&amp;"*"), "EU", "Non-EU")</f>
        <v>EU</v>
      </c>
      <c r="I39">
        <f t="shared" si="1"/>
        <v>4.97</v>
      </c>
    </row>
    <row r="40" spans="1:9">
      <c r="A40" t="s">
        <v>161</v>
      </c>
      <c r="B40" t="s">
        <v>162</v>
      </c>
      <c r="C40" t="s">
        <v>22</v>
      </c>
      <c r="D40" t="s">
        <v>5</v>
      </c>
      <c r="E40">
        <v>2033</v>
      </c>
      <c r="F40">
        <v>5725</v>
      </c>
      <c r="G40" s="4" t="str">
        <f t="shared" si="0"/>
        <v>AUSTRIA-Battery</v>
      </c>
      <c r="H40" t="str">
        <f>IF(COUNTIF(EU_Countries!A$1:A$27, "*"&amp;B40&amp;"*"), "EU", "Non-EU")</f>
        <v>EU</v>
      </c>
      <c r="I40">
        <f t="shared" si="1"/>
        <v>5.7249999999999996</v>
      </c>
    </row>
    <row r="41" spans="1:9">
      <c r="A41" t="s">
        <v>161</v>
      </c>
      <c r="B41" t="s">
        <v>162</v>
      </c>
      <c r="C41" t="s">
        <v>22</v>
      </c>
      <c r="D41" t="s">
        <v>5</v>
      </c>
      <c r="E41">
        <v>2034</v>
      </c>
      <c r="F41">
        <v>6507</v>
      </c>
      <c r="G41" s="4" t="str">
        <f t="shared" si="0"/>
        <v>AUSTRIA-Battery</v>
      </c>
      <c r="H41" t="str">
        <f>IF(COUNTIF(EU_Countries!A$1:A$27, "*"&amp;B41&amp;"*"), "EU", "Non-EU")</f>
        <v>EU</v>
      </c>
      <c r="I41">
        <f t="shared" si="1"/>
        <v>6.5069999999999997</v>
      </c>
    </row>
    <row r="42" spans="1:9">
      <c r="A42" t="s">
        <v>161</v>
      </c>
      <c r="B42" t="s">
        <v>162</v>
      </c>
      <c r="C42" t="s">
        <v>22</v>
      </c>
      <c r="D42" t="s">
        <v>5</v>
      </c>
      <c r="E42">
        <v>2035</v>
      </c>
      <c r="F42">
        <v>7312</v>
      </c>
      <c r="G42" s="4" t="str">
        <f t="shared" si="0"/>
        <v>AUSTRIA-Battery</v>
      </c>
      <c r="H42" t="str">
        <f>IF(COUNTIF(EU_Countries!A$1:A$27, "*"&amp;B42&amp;"*"), "EU", "Non-EU")</f>
        <v>EU</v>
      </c>
      <c r="I42">
        <f t="shared" si="1"/>
        <v>7.3120000000000003</v>
      </c>
    </row>
    <row r="43" spans="1:9">
      <c r="A43" t="s">
        <v>161</v>
      </c>
      <c r="B43" t="s">
        <v>162</v>
      </c>
      <c r="C43" t="s">
        <v>22</v>
      </c>
      <c r="D43" t="s">
        <v>6</v>
      </c>
      <c r="E43">
        <v>2025</v>
      </c>
      <c r="F43">
        <v>160</v>
      </c>
      <c r="G43" s="4" t="str">
        <f t="shared" si="0"/>
        <v>AUSTRIA-DSR</v>
      </c>
      <c r="H43" t="str">
        <f>IF(COUNTIF(EU_Countries!A$1:A$27, "*"&amp;B43&amp;"*"), "EU", "Non-EU")</f>
        <v>EU</v>
      </c>
      <c r="I43">
        <f t="shared" si="1"/>
        <v>0.16</v>
      </c>
    </row>
    <row r="44" spans="1:9">
      <c r="A44" t="s">
        <v>161</v>
      </c>
      <c r="B44" t="s">
        <v>162</v>
      </c>
      <c r="C44" t="s">
        <v>22</v>
      </c>
      <c r="D44" t="s">
        <v>6</v>
      </c>
      <c r="E44">
        <v>2026</v>
      </c>
      <c r="F44">
        <v>270</v>
      </c>
      <c r="G44" s="4" t="str">
        <f t="shared" si="0"/>
        <v>AUSTRIA-DSR</v>
      </c>
      <c r="H44" t="str">
        <f>IF(COUNTIF(EU_Countries!A$1:A$27, "*"&amp;B44&amp;"*"), "EU", "Non-EU")</f>
        <v>EU</v>
      </c>
      <c r="I44">
        <f t="shared" si="1"/>
        <v>0.27</v>
      </c>
    </row>
    <row r="45" spans="1:9">
      <c r="A45" t="s">
        <v>161</v>
      </c>
      <c r="B45" t="s">
        <v>162</v>
      </c>
      <c r="C45" t="s">
        <v>22</v>
      </c>
      <c r="D45" t="s">
        <v>6</v>
      </c>
      <c r="E45">
        <v>2027</v>
      </c>
      <c r="F45">
        <v>380</v>
      </c>
      <c r="G45" s="4" t="str">
        <f t="shared" si="0"/>
        <v>AUSTRIA-DSR</v>
      </c>
      <c r="H45" t="str">
        <f>IF(COUNTIF(EU_Countries!A$1:A$27, "*"&amp;B45&amp;"*"), "EU", "Non-EU")</f>
        <v>EU</v>
      </c>
      <c r="I45">
        <f t="shared" si="1"/>
        <v>0.38</v>
      </c>
    </row>
    <row r="46" spans="1:9">
      <c r="A46" t="s">
        <v>161</v>
      </c>
      <c r="B46" t="s">
        <v>162</v>
      </c>
      <c r="C46" t="s">
        <v>22</v>
      </c>
      <c r="D46" t="s">
        <v>6</v>
      </c>
      <c r="E46">
        <v>2028</v>
      </c>
      <c r="F46">
        <v>490</v>
      </c>
      <c r="G46" s="4" t="str">
        <f t="shared" si="0"/>
        <v>AUSTRIA-DSR</v>
      </c>
      <c r="H46" t="str">
        <f>IF(COUNTIF(EU_Countries!A$1:A$27, "*"&amp;B46&amp;"*"), "EU", "Non-EU")</f>
        <v>EU</v>
      </c>
      <c r="I46">
        <f t="shared" si="1"/>
        <v>0.49</v>
      </c>
    </row>
    <row r="47" spans="1:9">
      <c r="A47" t="s">
        <v>161</v>
      </c>
      <c r="B47" t="s">
        <v>162</v>
      </c>
      <c r="C47" t="s">
        <v>22</v>
      </c>
      <c r="D47" t="s">
        <v>6</v>
      </c>
      <c r="E47">
        <v>2029</v>
      </c>
      <c r="F47">
        <v>600</v>
      </c>
      <c r="G47" s="4" t="str">
        <f t="shared" si="0"/>
        <v>AUSTRIA-DSR</v>
      </c>
      <c r="H47" t="str">
        <f>IF(COUNTIF(EU_Countries!A$1:A$27, "*"&amp;B47&amp;"*"), "EU", "Non-EU")</f>
        <v>EU</v>
      </c>
      <c r="I47">
        <f t="shared" si="1"/>
        <v>0.6</v>
      </c>
    </row>
    <row r="48" spans="1:9">
      <c r="A48" t="s">
        <v>161</v>
      </c>
      <c r="B48" t="s">
        <v>162</v>
      </c>
      <c r="C48" t="s">
        <v>22</v>
      </c>
      <c r="D48" t="s">
        <v>6</v>
      </c>
      <c r="E48">
        <v>2030</v>
      </c>
      <c r="F48">
        <v>710</v>
      </c>
      <c r="G48" s="4" t="str">
        <f t="shared" si="0"/>
        <v>AUSTRIA-DSR</v>
      </c>
      <c r="H48" t="str">
        <f>IF(COUNTIF(EU_Countries!A$1:A$27, "*"&amp;B48&amp;"*"), "EU", "Non-EU")</f>
        <v>EU</v>
      </c>
      <c r="I48">
        <f t="shared" si="1"/>
        <v>0.71</v>
      </c>
    </row>
    <row r="49" spans="1:9">
      <c r="A49" t="s">
        <v>161</v>
      </c>
      <c r="B49" t="s">
        <v>162</v>
      </c>
      <c r="C49" t="s">
        <v>22</v>
      </c>
      <c r="D49" t="s">
        <v>6</v>
      </c>
      <c r="E49">
        <v>2031</v>
      </c>
      <c r="F49">
        <v>765</v>
      </c>
      <c r="G49" s="4" t="str">
        <f t="shared" ref="G49:G95" si="2">B49&amp;"-"&amp;D49</f>
        <v>AUSTRIA-DSR</v>
      </c>
      <c r="H49" t="str">
        <f>IF(COUNTIF(EU_Countries!A$1:A$27, "*"&amp;B49&amp;"*"), "EU", "Non-EU")</f>
        <v>EU</v>
      </c>
      <c r="I49">
        <f t="shared" si="1"/>
        <v>0.76500000000000001</v>
      </c>
    </row>
    <row r="50" spans="1:9">
      <c r="A50" t="s">
        <v>161</v>
      </c>
      <c r="B50" t="s">
        <v>162</v>
      </c>
      <c r="C50" t="s">
        <v>22</v>
      </c>
      <c r="D50" t="s">
        <v>6</v>
      </c>
      <c r="E50">
        <v>2032</v>
      </c>
      <c r="F50">
        <v>820</v>
      </c>
      <c r="G50" s="4" t="str">
        <f t="shared" si="2"/>
        <v>AUSTRIA-DSR</v>
      </c>
      <c r="H50" t="str">
        <f>IF(COUNTIF(EU_Countries!A$1:A$27, "*"&amp;B50&amp;"*"), "EU", "Non-EU")</f>
        <v>EU</v>
      </c>
      <c r="I50">
        <f t="shared" ref="I50:I96" si="3">F50/1000</f>
        <v>0.82</v>
      </c>
    </row>
    <row r="51" spans="1:9">
      <c r="A51" t="s">
        <v>161</v>
      </c>
      <c r="B51" t="s">
        <v>162</v>
      </c>
      <c r="C51" t="s">
        <v>22</v>
      </c>
      <c r="D51" t="s">
        <v>6</v>
      </c>
      <c r="E51">
        <v>2033</v>
      </c>
      <c r="F51">
        <v>875</v>
      </c>
      <c r="G51" s="4" t="str">
        <f t="shared" si="2"/>
        <v>AUSTRIA-DSR</v>
      </c>
      <c r="H51" t="str">
        <f>IF(COUNTIF(EU_Countries!A$1:A$27, "*"&amp;B51&amp;"*"), "EU", "Non-EU")</f>
        <v>EU</v>
      </c>
      <c r="I51">
        <f t="shared" si="3"/>
        <v>0.875</v>
      </c>
    </row>
    <row r="52" spans="1:9">
      <c r="A52" t="s">
        <v>161</v>
      </c>
      <c r="B52" t="s">
        <v>162</v>
      </c>
      <c r="C52" t="s">
        <v>22</v>
      </c>
      <c r="D52" t="s">
        <v>6</v>
      </c>
      <c r="E52">
        <v>2034</v>
      </c>
      <c r="F52">
        <v>930</v>
      </c>
      <c r="G52" s="4" t="str">
        <f t="shared" si="2"/>
        <v>AUSTRIA-DSR</v>
      </c>
      <c r="H52" t="str">
        <f>IF(COUNTIF(EU_Countries!A$1:A$27, "*"&amp;B52&amp;"*"), "EU", "Non-EU")</f>
        <v>EU</v>
      </c>
      <c r="I52">
        <f t="shared" si="3"/>
        <v>0.93</v>
      </c>
    </row>
    <row r="53" spans="1:9">
      <c r="A53" t="s">
        <v>161</v>
      </c>
      <c r="B53" t="s">
        <v>162</v>
      </c>
      <c r="C53" t="s">
        <v>22</v>
      </c>
      <c r="D53" t="s">
        <v>6</v>
      </c>
      <c r="E53">
        <v>2035</v>
      </c>
      <c r="F53">
        <v>1000</v>
      </c>
      <c r="G53" s="4" t="str">
        <f t="shared" si="2"/>
        <v>AUSTRIA-DSR</v>
      </c>
      <c r="H53" t="str">
        <f>IF(COUNTIF(EU_Countries!A$1:A$27, "*"&amp;B53&amp;"*"), "EU", "Non-EU")</f>
        <v>EU</v>
      </c>
      <c r="I53">
        <f t="shared" si="3"/>
        <v>1</v>
      </c>
    </row>
    <row r="54" spans="1:9">
      <c r="A54" t="s">
        <v>161</v>
      </c>
      <c r="B54" t="s">
        <v>162</v>
      </c>
      <c r="C54" t="s">
        <v>22</v>
      </c>
      <c r="D54" t="s">
        <v>565</v>
      </c>
      <c r="E54">
        <v>2025</v>
      </c>
      <c r="F54">
        <v>98</v>
      </c>
      <c r="G54" s="4" t="str">
        <f t="shared" si="2"/>
        <v>AUSTRIA-Electrolyser &amp; P2H</v>
      </c>
      <c r="H54" t="str">
        <f>IF(COUNTIF(EU_Countries!A$1:A$27, "*"&amp;B54&amp;"*"), "EU", "Non-EU")</f>
        <v>EU</v>
      </c>
      <c r="I54">
        <f t="shared" si="3"/>
        <v>9.8000000000000004E-2</v>
      </c>
    </row>
    <row r="55" spans="1:9">
      <c r="A55" t="s">
        <v>161</v>
      </c>
      <c r="B55" t="s">
        <v>162</v>
      </c>
      <c r="C55" t="s">
        <v>22</v>
      </c>
      <c r="D55" t="s">
        <v>565</v>
      </c>
      <c r="E55">
        <v>2026</v>
      </c>
      <c r="F55">
        <v>98</v>
      </c>
      <c r="G55" s="4" t="str">
        <f t="shared" si="2"/>
        <v>AUSTRIA-Electrolyser &amp; P2H</v>
      </c>
      <c r="H55" t="str">
        <f>IF(COUNTIF(EU_Countries!A$1:A$27, "*"&amp;B55&amp;"*"), "EU", "Non-EU")</f>
        <v>EU</v>
      </c>
      <c r="I55">
        <f t="shared" si="3"/>
        <v>9.8000000000000004E-2</v>
      </c>
    </row>
    <row r="56" spans="1:9">
      <c r="A56" t="s">
        <v>161</v>
      </c>
      <c r="B56" t="s">
        <v>162</v>
      </c>
      <c r="C56" t="s">
        <v>22</v>
      </c>
      <c r="D56" t="s">
        <v>565</v>
      </c>
      <c r="E56">
        <v>2027</v>
      </c>
      <c r="F56">
        <v>309</v>
      </c>
      <c r="G56" s="4" t="str">
        <f t="shared" si="2"/>
        <v>AUSTRIA-Electrolyser &amp; P2H</v>
      </c>
      <c r="H56" t="str">
        <f>IF(COUNTIF(EU_Countries!A$1:A$27, "*"&amp;B56&amp;"*"), "EU", "Non-EU")</f>
        <v>EU</v>
      </c>
      <c r="I56">
        <f t="shared" si="3"/>
        <v>0.309</v>
      </c>
    </row>
    <row r="57" spans="1:9">
      <c r="A57" t="s">
        <v>161</v>
      </c>
      <c r="B57" t="s">
        <v>162</v>
      </c>
      <c r="C57" t="s">
        <v>22</v>
      </c>
      <c r="D57" t="s">
        <v>565</v>
      </c>
      <c r="E57">
        <v>2028</v>
      </c>
      <c r="F57">
        <v>459</v>
      </c>
      <c r="G57" s="4" t="str">
        <f t="shared" si="2"/>
        <v>AUSTRIA-Electrolyser &amp; P2H</v>
      </c>
      <c r="H57" t="str">
        <f>IF(COUNTIF(EU_Countries!A$1:A$27, "*"&amp;B57&amp;"*"), "EU", "Non-EU")</f>
        <v>EU</v>
      </c>
      <c r="I57">
        <f t="shared" si="3"/>
        <v>0.45900000000000002</v>
      </c>
    </row>
    <row r="58" spans="1:9">
      <c r="A58" t="s">
        <v>161</v>
      </c>
      <c r="B58" t="s">
        <v>162</v>
      </c>
      <c r="C58" t="s">
        <v>22</v>
      </c>
      <c r="D58" t="s">
        <v>565</v>
      </c>
      <c r="E58">
        <v>2029</v>
      </c>
      <c r="F58">
        <v>610</v>
      </c>
      <c r="G58" s="4" t="str">
        <f t="shared" si="2"/>
        <v>AUSTRIA-Electrolyser &amp; P2H</v>
      </c>
      <c r="H58" t="str">
        <f>IF(COUNTIF(EU_Countries!A$1:A$27, "*"&amp;B58&amp;"*"), "EU", "Non-EU")</f>
        <v>EU</v>
      </c>
      <c r="I58">
        <f t="shared" si="3"/>
        <v>0.61</v>
      </c>
    </row>
    <row r="59" spans="1:9">
      <c r="A59" t="s">
        <v>161</v>
      </c>
      <c r="B59" t="s">
        <v>162</v>
      </c>
      <c r="C59" t="s">
        <v>22</v>
      </c>
      <c r="D59" t="s">
        <v>565</v>
      </c>
      <c r="E59">
        <v>2030</v>
      </c>
      <c r="F59">
        <v>1000</v>
      </c>
      <c r="G59" s="4" t="str">
        <f t="shared" si="2"/>
        <v>AUSTRIA-Electrolyser &amp; P2H</v>
      </c>
      <c r="H59" t="str">
        <f>IF(COUNTIF(EU_Countries!A$1:A$27, "*"&amp;B59&amp;"*"), "EU", "Non-EU")</f>
        <v>EU</v>
      </c>
      <c r="I59">
        <f t="shared" si="3"/>
        <v>1</v>
      </c>
    </row>
    <row r="60" spans="1:9">
      <c r="A60" t="s">
        <v>161</v>
      </c>
      <c r="B60" t="s">
        <v>162</v>
      </c>
      <c r="C60" t="s">
        <v>22</v>
      </c>
      <c r="D60" t="s">
        <v>565</v>
      </c>
      <c r="E60">
        <v>2031</v>
      </c>
      <c r="F60">
        <v>1560</v>
      </c>
      <c r="G60" s="4" t="str">
        <f t="shared" si="2"/>
        <v>AUSTRIA-Electrolyser &amp; P2H</v>
      </c>
      <c r="H60" t="str">
        <f>IF(COUNTIF(EU_Countries!A$1:A$27, "*"&amp;B60&amp;"*"), "EU", "Non-EU")</f>
        <v>EU</v>
      </c>
      <c r="I60">
        <f t="shared" si="3"/>
        <v>1.56</v>
      </c>
    </row>
    <row r="61" spans="1:9">
      <c r="A61" t="s">
        <v>161</v>
      </c>
      <c r="B61" t="s">
        <v>162</v>
      </c>
      <c r="C61" t="s">
        <v>22</v>
      </c>
      <c r="D61" t="s">
        <v>565</v>
      </c>
      <c r="E61">
        <v>2032</v>
      </c>
      <c r="F61">
        <v>2120</v>
      </c>
      <c r="G61" s="4" t="str">
        <f t="shared" si="2"/>
        <v>AUSTRIA-Electrolyser &amp; P2H</v>
      </c>
      <c r="H61" t="str">
        <f>IF(COUNTIF(EU_Countries!A$1:A$27, "*"&amp;B61&amp;"*"), "EU", "Non-EU")</f>
        <v>EU</v>
      </c>
      <c r="I61">
        <f t="shared" si="3"/>
        <v>2.12</v>
      </c>
    </row>
    <row r="62" spans="1:9">
      <c r="A62" t="s">
        <v>161</v>
      </c>
      <c r="B62" t="s">
        <v>162</v>
      </c>
      <c r="C62" t="s">
        <v>22</v>
      </c>
      <c r="D62" t="s">
        <v>565</v>
      </c>
      <c r="E62">
        <v>2033</v>
      </c>
      <c r="F62">
        <v>2680</v>
      </c>
      <c r="G62" s="4" t="str">
        <f t="shared" si="2"/>
        <v>AUSTRIA-Electrolyser &amp; P2H</v>
      </c>
      <c r="H62" t="str">
        <f>IF(COUNTIF(EU_Countries!A$1:A$27, "*"&amp;B62&amp;"*"), "EU", "Non-EU")</f>
        <v>EU</v>
      </c>
      <c r="I62">
        <f t="shared" si="3"/>
        <v>2.68</v>
      </c>
    </row>
    <row r="63" spans="1:9">
      <c r="A63" t="s">
        <v>161</v>
      </c>
      <c r="B63" t="s">
        <v>162</v>
      </c>
      <c r="C63" t="s">
        <v>22</v>
      </c>
      <c r="D63" t="s">
        <v>565</v>
      </c>
      <c r="E63">
        <v>2034</v>
      </c>
      <c r="F63">
        <v>3240</v>
      </c>
      <c r="G63" s="4" t="str">
        <f t="shared" si="2"/>
        <v>AUSTRIA-Electrolyser &amp; P2H</v>
      </c>
      <c r="H63" t="str">
        <f>IF(COUNTIF(EU_Countries!A$1:A$27, "*"&amp;B63&amp;"*"), "EU", "Non-EU")</f>
        <v>EU</v>
      </c>
      <c r="I63">
        <f t="shared" si="3"/>
        <v>3.24</v>
      </c>
    </row>
    <row r="64" spans="1:9">
      <c r="A64" t="s">
        <v>161</v>
      </c>
      <c r="B64" t="s">
        <v>162</v>
      </c>
      <c r="C64" t="s">
        <v>22</v>
      </c>
      <c r="D64" t="s">
        <v>565</v>
      </c>
      <c r="E64">
        <v>2035</v>
      </c>
      <c r="F64">
        <v>3800</v>
      </c>
      <c r="G64" s="4" t="str">
        <f t="shared" si="2"/>
        <v>AUSTRIA-Electrolyser &amp; P2H</v>
      </c>
      <c r="H64" t="str">
        <f>IF(COUNTIF(EU_Countries!A$1:A$27, "*"&amp;B64&amp;"*"), "EU", "Non-EU")</f>
        <v>EU</v>
      </c>
      <c r="I64">
        <f t="shared" si="3"/>
        <v>3.8</v>
      </c>
    </row>
    <row r="65" spans="1:9">
      <c r="A65" t="s">
        <v>161</v>
      </c>
      <c r="B65" t="s">
        <v>162</v>
      </c>
      <c r="C65" t="s">
        <v>22</v>
      </c>
      <c r="D65" t="s">
        <v>7</v>
      </c>
      <c r="E65">
        <v>2025</v>
      </c>
      <c r="F65">
        <v>3695</v>
      </c>
      <c r="G65" s="4" t="str">
        <f t="shared" si="2"/>
        <v>AUSTRIA-Gas</v>
      </c>
      <c r="H65" t="str">
        <f>IF(COUNTIF(EU_Countries!A$1:A$27, "*"&amp;B65&amp;"*"), "EU", "Non-EU")</f>
        <v>EU</v>
      </c>
      <c r="I65">
        <f t="shared" si="3"/>
        <v>3.6949999999999998</v>
      </c>
    </row>
    <row r="66" spans="1:9">
      <c r="A66" t="s">
        <v>161</v>
      </c>
      <c r="B66" t="s">
        <v>162</v>
      </c>
      <c r="C66" t="s">
        <v>22</v>
      </c>
      <c r="D66" t="s">
        <v>7</v>
      </c>
      <c r="E66">
        <v>2026</v>
      </c>
      <c r="F66">
        <v>3695</v>
      </c>
      <c r="G66" s="4" t="str">
        <f t="shared" si="2"/>
        <v>AUSTRIA-Gas</v>
      </c>
      <c r="H66" t="str">
        <f>IF(COUNTIF(EU_Countries!A$1:A$27, "*"&amp;B66&amp;"*"), "EU", "Non-EU")</f>
        <v>EU</v>
      </c>
      <c r="I66">
        <f t="shared" si="3"/>
        <v>3.6949999999999998</v>
      </c>
    </row>
    <row r="67" spans="1:9">
      <c r="A67" t="s">
        <v>161</v>
      </c>
      <c r="B67" t="s">
        <v>162</v>
      </c>
      <c r="C67" t="s">
        <v>22</v>
      </c>
      <c r="D67" t="s">
        <v>7</v>
      </c>
      <c r="E67">
        <v>2027</v>
      </c>
      <c r="F67">
        <v>3695</v>
      </c>
      <c r="G67" s="4" t="str">
        <f t="shared" si="2"/>
        <v>AUSTRIA-Gas</v>
      </c>
      <c r="H67" t="str">
        <f>IF(COUNTIF(EU_Countries!A$1:A$27, "*"&amp;B67&amp;"*"), "EU", "Non-EU")</f>
        <v>EU</v>
      </c>
      <c r="I67">
        <f t="shared" si="3"/>
        <v>3.6949999999999998</v>
      </c>
    </row>
    <row r="68" spans="1:9">
      <c r="A68" t="s">
        <v>161</v>
      </c>
      <c r="B68" t="s">
        <v>162</v>
      </c>
      <c r="C68" t="s">
        <v>22</v>
      </c>
      <c r="D68" t="s">
        <v>7</v>
      </c>
      <c r="E68">
        <v>2028</v>
      </c>
      <c r="F68">
        <v>3695</v>
      </c>
      <c r="G68" s="4" t="str">
        <f t="shared" si="2"/>
        <v>AUSTRIA-Gas</v>
      </c>
      <c r="H68" t="str">
        <f>IF(COUNTIF(EU_Countries!A$1:A$27, "*"&amp;B68&amp;"*"), "EU", "Non-EU")</f>
        <v>EU</v>
      </c>
      <c r="I68">
        <f t="shared" si="3"/>
        <v>3.6949999999999998</v>
      </c>
    </row>
    <row r="69" spans="1:9">
      <c r="A69" t="s">
        <v>161</v>
      </c>
      <c r="B69" t="s">
        <v>162</v>
      </c>
      <c r="C69" t="s">
        <v>22</v>
      </c>
      <c r="D69" t="s">
        <v>7</v>
      </c>
      <c r="E69">
        <v>2029</v>
      </c>
      <c r="F69">
        <v>3695</v>
      </c>
      <c r="G69" s="4" t="str">
        <f t="shared" si="2"/>
        <v>AUSTRIA-Gas</v>
      </c>
      <c r="H69" t="str">
        <f>IF(COUNTIF(EU_Countries!A$1:A$27, "*"&amp;B69&amp;"*"), "EU", "Non-EU")</f>
        <v>EU</v>
      </c>
      <c r="I69">
        <f t="shared" si="3"/>
        <v>3.6949999999999998</v>
      </c>
    </row>
    <row r="70" spans="1:9">
      <c r="A70" t="s">
        <v>161</v>
      </c>
      <c r="B70" t="s">
        <v>162</v>
      </c>
      <c r="C70" t="s">
        <v>22</v>
      </c>
      <c r="D70" t="s">
        <v>7</v>
      </c>
      <c r="E70">
        <v>2030</v>
      </c>
      <c r="F70">
        <v>3280</v>
      </c>
      <c r="G70" s="4" t="str">
        <f t="shared" si="2"/>
        <v>AUSTRIA-Gas</v>
      </c>
      <c r="H70" t="str">
        <f>IF(COUNTIF(EU_Countries!A$1:A$27, "*"&amp;B70&amp;"*"), "EU", "Non-EU")</f>
        <v>EU</v>
      </c>
      <c r="I70">
        <f t="shared" si="3"/>
        <v>3.28</v>
      </c>
    </row>
    <row r="71" spans="1:9">
      <c r="A71" t="s">
        <v>161</v>
      </c>
      <c r="B71" t="s">
        <v>162</v>
      </c>
      <c r="C71" t="s">
        <v>22</v>
      </c>
      <c r="D71" t="s">
        <v>7</v>
      </c>
      <c r="E71">
        <v>2031</v>
      </c>
      <c r="F71">
        <v>3280</v>
      </c>
      <c r="G71" s="4" t="str">
        <f t="shared" si="2"/>
        <v>AUSTRIA-Gas</v>
      </c>
      <c r="H71" t="str">
        <f>IF(COUNTIF(EU_Countries!A$1:A$27, "*"&amp;B71&amp;"*"), "EU", "Non-EU")</f>
        <v>EU</v>
      </c>
      <c r="I71">
        <f t="shared" si="3"/>
        <v>3.28</v>
      </c>
    </row>
    <row r="72" spans="1:9">
      <c r="A72" t="s">
        <v>161</v>
      </c>
      <c r="B72" t="s">
        <v>162</v>
      </c>
      <c r="C72" t="s">
        <v>22</v>
      </c>
      <c r="D72" t="s">
        <v>7</v>
      </c>
      <c r="E72">
        <v>2032</v>
      </c>
      <c r="F72">
        <v>1808</v>
      </c>
      <c r="G72" s="4" t="str">
        <f t="shared" si="2"/>
        <v>AUSTRIA-Gas</v>
      </c>
      <c r="H72" t="str">
        <f>IF(COUNTIF(EU_Countries!A$1:A$27, "*"&amp;B72&amp;"*"), "EU", "Non-EU")</f>
        <v>EU</v>
      </c>
      <c r="I72">
        <f t="shared" si="3"/>
        <v>1.8080000000000001</v>
      </c>
    </row>
    <row r="73" spans="1:9">
      <c r="A73" t="s">
        <v>161</v>
      </c>
      <c r="B73" t="s">
        <v>162</v>
      </c>
      <c r="C73" t="s">
        <v>22</v>
      </c>
      <c r="D73" t="s">
        <v>7</v>
      </c>
      <c r="E73">
        <v>2033</v>
      </c>
      <c r="F73">
        <v>1654</v>
      </c>
      <c r="G73" s="4" t="str">
        <f t="shared" si="2"/>
        <v>AUSTRIA-Gas</v>
      </c>
      <c r="H73" t="str">
        <f>IF(COUNTIF(EU_Countries!A$1:A$27, "*"&amp;B73&amp;"*"), "EU", "Non-EU")</f>
        <v>EU</v>
      </c>
      <c r="I73">
        <f t="shared" si="3"/>
        <v>1.6539999999999999</v>
      </c>
    </row>
    <row r="74" spans="1:9">
      <c r="A74" t="s">
        <v>161</v>
      </c>
      <c r="B74" t="s">
        <v>162</v>
      </c>
      <c r="C74" t="s">
        <v>22</v>
      </c>
      <c r="D74" t="s">
        <v>7</v>
      </c>
      <c r="E74">
        <v>2034</v>
      </c>
      <c r="F74">
        <v>1523</v>
      </c>
      <c r="G74" s="4" t="str">
        <f t="shared" si="2"/>
        <v>AUSTRIA-Gas</v>
      </c>
      <c r="H74" t="str">
        <f>IF(COUNTIF(EU_Countries!A$1:A$27, "*"&amp;B74&amp;"*"), "EU", "Non-EU")</f>
        <v>EU</v>
      </c>
      <c r="I74">
        <f t="shared" si="3"/>
        <v>1.5229999999999999</v>
      </c>
    </row>
    <row r="75" spans="1:9">
      <c r="A75" t="s">
        <v>161</v>
      </c>
      <c r="B75" t="s">
        <v>162</v>
      </c>
      <c r="C75" t="s">
        <v>22</v>
      </c>
      <c r="D75" t="s">
        <v>7</v>
      </c>
      <c r="E75">
        <v>2035</v>
      </c>
      <c r="F75">
        <v>1348</v>
      </c>
      <c r="G75" s="4" t="str">
        <f t="shared" si="2"/>
        <v>AUSTRIA-Gas</v>
      </c>
      <c r="H75" t="str">
        <f>IF(COUNTIF(EU_Countries!A$1:A$27, "*"&amp;B75&amp;"*"), "EU", "Non-EU")</f>
        <v>EU</v>
      </c>
      <c r="I75">
        <f t="shared" si="3"/>
        <v>1.3480000000000001</v>
      </c>
    </row>
    <row r="76" spans="1:9">
      <c r="A76" t="s">
        <v>161</v>
      </c>
      <c r="B76" t="s">
        <v>162</v>
      </c>
      <c r="C76" t="s">
        <v>22</v>
      </c>
      <c r="D76" t="s">
        <v>10</v>
      </c>
      <c r="E76">
        <v>2025</v>
      </c>
      <c r="F76">
        <v>122</v>
      </c>
      <c r="G76" s="4" t="str">
        <f t="shared" si="2"/>
        <v>AUSTRIA-Oil</v>
      </c>
      <c r="H76" t="str">
        <f>IF(COUNTIF(EU_Countries!A$1:A$27, "*"&amp;B76&amp;"*"), "EU", "Non-EU")</f>
        <v>EU</v>
      </c>
      <c r="I76">
        <f t="shared" si="3"/>
        <v>0.122</v>
      </c>
    </row>
    <row r="77" spans="1:9">
      <c r="A77" t="s">
        <v>161</v>
      </c>
      <c r="B77" t="s">
        <v>162</v>
      </c>
      <c r="C77" t="s">
        <v>22</v>
      </c>
      <c r="D77" t="s">
        <v>10</v>
      </c>
      <c r="E77">
        <v>2026</v>
      </c>
      <c r="F77">
        <v>122</v>
      </c>
      <c r="G77" s="4" t="str">
        <f t="shared" si="2"/>
        <v>AUSTRIA-Oil</v>
      </c>
      <c r="H77" t="str">
        <f>IF(COUNTIF(EU_Countries!A$1:A$27, "*"&amp;B77&amp;"*"), "EU", "Non-EU")</f>
        <v>EU</v>
      </c>
      <c r="I77">
        <f t="shared" si="3"/>
        <v>0.122</v>
      </c>
    </row>
    <row r="78" spans="1:9">
      <c r="A78" t="s">
        <v>161</v>
      </c>
      <c r="B78" t="s">
        <v>162</v>
      </c>
      <c r="C78" t="s">
        <v>22</v>
      </c>
      <c r="D78" t="s">
        <v>10</v>
      </c>
      <c r="E78">
        <v>2027</v>
      </c>
      <c r="F78">
        <v>122</v>
      </c>
      <c r="G78" s="4" t="str">
        <f t="shared" si="2"/>
        <v>AUSTRIA-Oil</v>
      </c>
      <c r="H78" t="str">
        <f>IF(COUNTIF(EU_Countries!A$1:A$27, "*"&amp;B78&amp;"*"), "EU", "Non-EU")</f>
        <v>EU</v>
      </c>
      <c r="I78">
        <f t="shared" si="3"/>
        <v>0.122</v>
      </c>
    </row>
    <row r="79" spans="1:9">
      <c r="A79" t="s">
        <v>161</v>
      </c>
      <c r="B79" t="s">
        <v>162</v>
      </c>
      <c r="C79" t="s">
        <v>22</v>
      </c>
      <c r="D79" t="s">
        <v>10</v>
      </c>
      <c r="E79">
        <v>2028</v>
      </c>
      <c r="F79">
        <v>122</v>
      </c>
      <c r="G79" s="4" t="str">
        <f t="shared" si="2"/>
        <v>AUSTRIA-Oil</v>
      </c>
      <c r="H79" t="str">
        <f>IF(COUNTIF(EU_Countries!A$1:A$27, "*"&amp;B79&amp;"*"), "EU", "Non-EU")</f>
        <v>EU</v>
      </c>
      <c r="I79">
        <f t="shared" si="3"/>
        <v>0.122</v>
      </c>
    </row>
    <row r="80" spans="1:9">
      <c r="A80" t="s">
        <v>161</v>
      </c>
      <c r="B80" t="s">
        <v>162</v>
      </c>
      <c r="C80" t="s">
        <v>22</v>
      </c>
      <c r="D80" t="s">
        <v>10</v>
      </c>
      <c r="E80">
        <v>2029</v>
      </c>
      <c r="F80">
        <v>122</v>
      </c>
      <c r="G80" s="4" t="str">
        <f t="shared" si="2"/>
        <v>AUSTRIA-Oil</v>
      </c>
      <c r="H80" t="str">
        <f>IF(COUNTIF(EU_Countries!A$1:A$27, "*"&amp;B80&amp;"*"), "EU", "Non-EU")</f>
        <v>EU</v>
      </c>
      <c r="I80">
        <f t="shared" si="3"/>
        <v>0.122</v>
      </c>
    </row>
    <row r="81" spans="1:9">
      <c r="A81" t="s">
        <v>161</v>
      </c>
      <c r="B81" t="s">
        <v>162</v>
      </c>
      <c r="C81" t="s">
        <v>22</v>
      </c>
      <c r="D81" t="s">
        <v>10</v>
      </c>
      <c r="E81">
        <v>2030</v>
      </c>
      <c r="F81">
        <v>122</v>
      </c>
      <c r="G81" s="4" t="str">
        <f t="shared" si="2"/>
        <v>AUSTRIA-Oil</v>
      </c>
      <c r="H81" t="str">
        <f>IF(COUNTIF(EU_Countries!A$1:A$27, "*"&amp;B81&amp;"*"), "EU", "Non-EU")</f>
        <v>EU</v>
      </c>
      <c r="I81">
        <f t="shared" si="3"/>
        <v>0.122</v>
      </c>
    </row>
    <row r="82" spans="1:9">
      <c r="A82" t="s">
        <v>161</v>
      </c>
      <c r="B82" t="s">
        <v>162</v>
      </c>
      <c r="C82" t="s">
        <v>22</v>
      </c>
      <c r="D82" t="s">
        <v>10</v>
      </c>
      <c r="E82">
        <v>2031</v>
      </c>
      <c r="F82">
        <v>122</v>
      </c>
      <c r="G82" s="4" t="str">
        <f t="shared" si="2"/>
        <v>AUSTRIA-Oil</v>
      </c>
      <c r="H82" t="str">
        <f>IF(COUNTIF(EU_Countries!A$1:A$27, "*"&amp;B82&amp;"*"), "EU", "Non-EU")</f>
        <v>EU</v>
      </c>
      <c r="I82">
        <f t="shared" si="3"/>
        <v>0.122</v>
      </c>
    </row>
    <row r="83" spans="1:9">
      <c r="A83" t="s">
        <v>161</v>
      </c>
      <c r="B83" t="s">
        <v>162</v>
      </c>
      <c r="C83" t="s">
        <v>22</v>
      </c>
      <c r="D83" t="s">
        <v>10</v>
      </c>
      <c r="E83">
        <v>2032</v>
      </c>
      <c r="F83">
        <v>122</v>
      </c>
      <c r="G83" s="4" t="str">
        <f t="shared" si="2"/>
        <v>AUSTRIA-Oil</v>
      </c>
      <c r="H83" t="str">
        <f>IF(COUNTIF(EU_Countries!A$1:A$27, "*"&amp;B83&amp;"*"), "EU", "Non-EU")</f>
        <v>EU</v>
      </c>
      <c r="I83">
        <f t="shared" si="3"/>
        <v>0.122</v>
      </c>
    </row>
    <row r="84" spans="1:9">
      <c r="A84" t="s">
        <v>161</v>
      </c>
      <c r="B84" t="s">
        <v>162</v>
      </c>
      <c r="C84" t="s">
        <v>22</v>
      </c>
      <c r="D84" t="s">
        <v>10</v>
      </c>
      <c r="E84">
        <v>2033</v>
      </c>
      <c r="F84">
        <v>122</v>
      </c>
      <c r="G84" s="4" t="str">
        <f t="shared" si="2"/>
        <v>AUSTRIA-Oil</v>
      </c>
      <c r="H84" t="str">
        <f>IF(COUNTIF(EU_Countries!A$1:A$27, "*"&amp;B84&amp;"*"), "EU", "Non-EU")</f>
        <v>EU</v>
      </c>
      <c r="I84">
        <f t="shared" si="3"/>
        <v>0.122</v>
      </c>
    </row>
    <row r="85" spans="1:9">
      <c r="A85" t="s">
        <v>161</v>
      </c>
      <c r="B85" t="s">
        <v>162</v>
      </c>
      <c r="C85" t="s">
        <v>22</v>
      </c>
      <c r="D85" t="s">
        <v>12</v>
      </c>
      <c r="E85">
        <v>2025</v>
      </c>
      <c r="F85">
        <v>526</v>
      </c>
      <c r="G85" s="4" t="str">
        <f t="shared" si="2"/>
        <v>AUSTRIA-Others (RES)</v>
      </c>
      <c r="H85" t="str">
        <f>IF(COUNTIF(EU_Countries!A$1:A$27, "*"&amp;B85&amp;"*"), "EU", "Non-EU")</f>
        <v>EU</v>
      </c>
      <c r="I85">
        <f t="shared" si="3"/>
        <v>0.52600000000000002</v>
      </c>
    </row>
    <row r="86" spans="1:9">
      <c r="A86" t="s">
        <v>161</v>
      </c>
      <c r="B86" t="s">
        <v>162</v>
      </c>
      <c r="C86" t="s">
        <v>22</v>
      </c>
      <c r="D86" t="s">
        <v>12</v>
      </c>
      <c r="E86">
        <v>2026</v>
      </c>
      <c r="F86">
        <v>549</v>
      </c>
      <c r="G86" s="4" t="str">
        <f t="shared" si="2"/>
        <v>AUSTRIA-Others (RES)</v>
      </c>
      <c r="H86" t="str">
        <f>IF(COUNTIF(EU_Countries!A$1:A$27, "*"&amp;B86&amp;"*"), "EU", "Non-EU")</f>
        <v>EU</v>
      </c>
      <c r="I86">
        <f t="shared" si="3"/>
        <v>0.54900000000000004</v>
      </c>
    </row>
    <row r="87" spans="1:9">
      <c r="A87" t="s">
        <v>161</v>
      </c>
      <c r="B87" t="s">
        <v>162</v>
      </c>
      <c r="C87" t="s">
        <v>22</v>
      </c>
      <c r="D87" t="s">
        <v>12</v>
      </c>
      <c r="E87">
        <v>2027</v>
      </c>
      <c r="F87">
        <v>571</v>
      </c>
      <c r="G87" s="4" t="str">
        <f t="shared" si="2"/>
        <v>AUSTRIA-Others (RES)</v>
      </c>
      <c r="H87" t="str">
        <f>IF(COUNTIF(EU_Countries!A$1:A$27, "*"&amp;B87&amp;"*"), "EU", "Non-EU")</f>
        <v>EU</v>
      </c>
      <c r="I87">
        <f t="shared" si="3"/>
        <v>0.57099999999999995</v>
      </c>
    </row>
    <row r="88" spans="1:9">
      <c r="A88" t="s">
        <v>161</v>
      </c>
      <c r="B88" t="s">
        <v>162</v>
      </c>
      <c r="C88" t="s">
        <v>22</v>
      </c>
      <c r="D88" t="s">
        <v>12</v>
      </c>
      <c r="E88">
        <v>2028</v>
      </c>
      <c r="F88">
        <v>594</v>
      </c>
      <c r="G88" s="4" t="str">
        <f t="shared" si="2"/>
        <v>AUSTRIA-Others (RES)</v>
      </c>
      <c r="H88" t="str">
        <f>IF(COUNTIF(EU_Countries!A$1:A$27, "*"&amp;B88&amp;"*"), "EU", "Non-EU")</f>
        <v>EU</v>
      </c>
      <c r="I88">
        <f t="shared" si="3"/>
        <v>0.59399999999999997</v>
      </c>
    </row>
    <row r="89" spans="1:9">
      <c r="A89" t="s">
        <v>161</v>
      </c>
      <c r="B89" t="s">
        <v>162</v>
      </c>
      <c r="C89" t="s">
        <v>22</v>
      </c>
      <c r="D89" t="s">
        <v>12</v>
      </c>
      <c r="E89">
        <v>2029</v>
      </c>
      <c r="F89">
        <v>617</v>
      </c>
      <c r="G89" s="4" t="str">
        <f t="shared" si="2"/>
        <v>AUSTRIA-Others (RES)</v>
      </c>
      <c r="H89" t="str">
        <f>IF(COUNTIF(EU_Countries!A$1:A$27, "*"&amp;B89&amp;"*"), "EU", "Non-EU")</f>
        <v>EU</v>
      </c>
      <c r="I89">
        <f t="shared" si="3"/>
        <v>0.61699999999999999</v>
      </c>
    </row>
    <row r="90" spans="1:9">
      <c r="A90" t="s">
        <v>161</v>
      </c>
      <c r="B90" t="s">
        <v>162</v>
      </c>
      <c r="C90" t="s">
        <v>22</v>
      </c>
      <c r="D90" t="s">
        <v>12</v>
      </c>
      <c r="E90">
        <v>2030</v>
      </c>
      <c r="F90">
        <v>640</v>
      </c>
      <c r="G90" s="4" t="str">
        <f t="shared" si="2"/>
        <v>AUSTRIA-Others (RES)</v>
      </c>
      <c r="H90" t="str">
        <f>IF(COUNTIF(EU_Countries!A$1:A$27, "*"&amp;B90&amp;"*"), "EU", "Non-EU")</f>
        <v>EU</v>
      </c>
      <c r="I90">
        <f t="shared" si="3"/>
        <v>0.64</v>
      </c>
    </row>
    <row r="91" spans="1:9">
      <c r="A91" t="s">
        <v>161</v>
      </c>
      <c r="B91" t="s">
        <v>162</v>
      </c>
      <c r="C91" t="s">
        <v>22</v>
      </c>
      <c r="D91" t="s">
        <v>12</v>
      </c>
      <c r="E91">
        <v>2031</v>
      </c>
      <c r="F91">
        <v>640</v>
      </c>
      <c r="G91" s="4" t="str">
        <f t="shared" si="2"/>
        <v>AUSTRIA-Others (RES)</v>
      </c>
      <c r="H91" t="str">
        <f>IF(COUNTIF(EU_Countries!A$1:A$27, "*"&amp;B91&amp;"*"), "EU", "Non-EU")</f>
        <v>EU</v>
      </c>
      <c r="I91">
        <f t="shared" si="3"/>
        <v>0.64</v>
      </c>
    </row>
    <row r="92" spans="1:9">
      <c r="A92" t="s">
        <v>161</v>
      </c>
      <c r="B92" t="s">
        <v>162</v>
      </c>
      <c r="C92" t="s">
        <v>22</v>
      </c>
      <c r="D92" t="s">
        <v>12</v>
      </c>
      <c r="E92">
        <v>2032</v>
      </c>
      <c r="F92">
        <v>640</v>
      </c>
      <c r="G92" s="4" t="str">
        <f t="shared" si="2"/>
        <v>AUSTRIA-Others (RES)</v>
      </c>
      <c r="H92" t="str">
        <f>IF(COUNTIF(EU_Countries!A$1:A$27, "*"&amp;B92&amp;"*"), "EU", "Non-EU")</f>
        <v>EU</v>
      </c>
      <c r="I92">
        <f t="shared" si="3"/>
        <v>0.64</v>
      </c>
    </row>
    <row r="93" spans="1:9">
      <c r="A93" t="s">
        <v>161</v>
      </c>
      <c r="B93" t="s">
        <v>162</v>
      </c>
      <c r="C93" t="s">
        <v>22</v>
      </c>
      <c r="D93" t="s">
        <v>12</v>
      </c>
      <c r="E93">
        <v>2033</v>
      </c>
      <c r="F93">
        <v>640</v>
      </c>
      <c r="G93" s="4" t="str">
        <f t="shared" si="2"/>
        <v>AUSTRIA-Others (RES)</v>
      </c>
      <c r="H93" t="str">
        <f>IF(COUNTIF(EU_Countries!A$1:A$27, "*"&amp;B93&amp;"*"), "EU", "Non-EU")</f>
        <v>EU</v>
      </c>
      <c r="I93">
        <f t="shared" si="3"/>
        <v>0.64</v>
      </c>
    </row>
    <row r="94" spans="1:9">
      <c r="A94" t="s">
        <v>161</v>
      </c>
      <c r="B94" t="s">
        <v>162</v>
      </c>
      <c r="C94" t="s">
        <v>22</v>
      </c>
      <c r="D94" t="s">
        <v>12</v>
      </c>
      <c r="E94">
        <v>2034</v>
      </c>
      <c r="F94">
        <v>640</v>
      </c>
      <c r="G94" s="4" t="str">
        <f t="shared" si="2"/>
        <v>AUSTRIA-Others (RES)</v>
      </c>
      <c r="H94" t="str">
        <f>IF(COUNTIF(EU_Countries!A$1:A$27, "*"&amp;B94&amp;"*"), "EU", "Non-EU")</f>
        <v>EU</v>
      </c>
      <c r="I94">
        <f t="shared" si="3"/>
        <v>0.64</v>
      </c>
    </row>
    <row r="95" spans="1:9">
      <c r="A95" t="s">
        <v>161</v>
      </c>
      <c r="B95" t="s">
        <v>162</v>
      </c>
      <c r="C95" t="s">
        <v>22</v>
      </c>
      <c r="D95" t="s">
        <v>12</v>
      </c>
      <c r="E95">
        <v>2035</v>
      </c>
      <c r="F95">
        <v>640</v>
      </c>
      <c r="G95" s="4" t="str">
        <f t="shared" si="2"/>
        <v>AUSTRIA-Others (RES)</v>
      </c>
      <c r="H95" t="str">
        <f>IF(COUNTIF(EU_Countries!A$1:A$27, "*"&amp;B95&amp;"*"), "EU", "Non-EU")</f>
        <v>EU</v>
      </c>
      <c r="I95">
        <f t="shared" si="3"/>
        <v>0.64</v>
      </c>
    </row>
    <row r="96" spans="1:9">
      <c r="A96" t="s">
        <v>161</v>
      </c>
      <c r="B96" t="s">
        <v>162</v>
      </c>
      <c r="C96" t="s">
        <v>22</v>
      </c>
      <c r="D96" t="s">
        <v>11</v>
      </c>
      <c r="E96">
        <v>2025</v>
      </c>
      <c r="F96">
        <v>959</v>
      </c>
      <c r="G96" s="4" t="str">
        <f t="shared" ref="G96:G155" si="4">B96&amp;"-"&amp;D96</f>
        <v>AUSTRIA-Others (non-RES)</v>
      </c>
      <c r="H96" t="str">
        <f>IF(COUNTIF(EU_Countries!A$1:A$27, "*"&amp;B96&amp;"*"), "EU", "Non-EU")</f>
        <v>EU</v>
      </c>
      <c r="I96">
        <f t="shared" si="3"/>
        <v>0.95899999999999996</v>
      </c>
    </row>
    <row r="97" spans="1:9">
      <c r="A97" t="s">
        <v>161</v>
      </c>
      <c r="B97" t="s">
        <v>162</v>
      </c>
      <c r="C97" t="s">
        <v>22</v>
      </c>
      <c r="D97" t="s">
        <v>11</v>
      </c>
      <c r="E97">
        <v>2026</v>
      </c>
      <c r="F97">
        <v>959</v>
      </c>
      <c r="G97" s="4" t="str">
        <f t="shared" si="4"/>
        <v>AUSTRIA-Others (non-RES)</v>
      </c>
      <c r="H97" t="str">
        <f>IF(COUNTIF(EU_Countries!A$1:A$27, "*"&amp;B97&amp;"*"), "EU", "Non-EU")</f>
        <v>EU</v>
      </c>
      <c r="I97">
        <f t="shared" ref="I97:I155" si="5">F97/1000</f>
        <v>0.95899999999999996</v>
      </c>
    </row>
    <row r="98" spans="1:9">
      <c r="A98" t="s">
        <v>161</v>
      </c>
      <c r="B98" t="s">
        <v>162</v>
      </c>
      <c r="C98" t="s">
        <v>22</v>
      </c>
      <c r="D98" t="s">
        <v>11</v>
      </c>
      <c r="E98">
        <v>2027</v>
      </c>
      <c r="F98">
        <v>959</v>
      </c>
      <c r="G98" s="4" t="str">
        <f t="shared" si="4"/>
        <v>AUSTRIA-Others (non-RES)</v>
      </c>
      <c r="H98" t="str">
        <f>IF(COUNTIF(EU_Countries!A$1:A$27, "*"&amp;B98&amp;"*"), "EU", "Non-EU")</f>
        <v>EU</v>
      </c>
      <c r="I98">
        <f t="shared" si="5"/>
        <v>0.95899999999999996</v>
      </c>
    </row>
    <row r="99" spans="1:9">
      <c r="A99" t="s">
        <v>161</v>
      </c>
      <c r="B99" t="s">
        <v>162</v>
      </c>
      <c r="C99" t="s">
        <v>22</v>
      </c>
      <c r="D99" t="s">
        <v>11</v>
      </c>
      <c r="E99">
        <v>2028</v>
      </c>
      <c r="F99">
        <v>959</v>
      </c>
      <c r="G99" s="4" t="str">
        <f t="shared" si="4"/>
        <v>AUSTRIA-Others (non-RES)</v>
      </c>
      <c r="H99" t="str">
        <f>IF(COUNTIF(EU_Countries!A$1:A$27, "*"&amp;B99&amp;"*"), "EU", "Non-EU")</f>
        <v>EU</v>
      </c>
      <c r="I99">
        <f t="shared" si="5"/>
        <v>0.95899999999999996</v>
      </c>
    </row>
    <row r="100" spans="1:9">
      <c r="A100" t="s">
        <v>161</v>
      </c>
      <c r="B100" t="s">
        <v>162</v>
      </c>
      <c r="C100" t="s">
        <v>22</v>
      </c>
      <c r="D100" t="s">
        <v>11</v>
      </c>
      <c r="E100">
        <v>2029</v>
      </c>
      <c r="F100">
        <v>959</v>
      </c>
      <c r="G100" s="4" t="str">
        <f t="shared" si="4"/>
        <v>AUSTRIA-Others (non-RES)</v>
      </c>
      <c r="H100" t="str">
        <f>IF(COUNTIF(EU_Countries!A$1:A$27, "*"&amp;B100&amp;"*"), "EU", "Non-EU")</f>
        <v>EU</v>
      </c>
      <c r="I100">
        <f t="shared" si="5"/>
        <v>0.95899999999999996</v>
      </c>
    </row>
    <row r="101" spans="1:9">
      <c r="A101" t="s">
        <v>161</v>
      </c>
      <c r="B101" t="s">
        <v>162</v>
      </c>
      <c r="C101" t="s">
        <v>22</v>
      </c>
      <c r="D101" t="s">
        <v>11</v>
      </c>
      <c r="E101">
        <v>2030</v>
      </c>
      <c r="F101">
        <v>959</v>
      </c>
      <c r="G101" s="4" t="str">
        <f t="shared" si="4"/>
        <v>AUSTRIA-Others (non-RES)</v>
      </c>
      <c r="H101" t="str">
        <f>IF(COUNTIF(EU_Countries!A$1:A$27, "*"&amp;B101&amp;"*"), "EU", "Non-EU")</f>
        <v>EU</v>
      </c>
      <c r="I101">
        <f t="shared" si="5"/>
        <v>0.95899999999999996</v>
      </c>
    </row>
    <row r="102" spans="1:9">
      <c r="A102" t="s">
        <v>161</v>
      </c>
      <c r="B102" t="s">
        <v>162</v>
      </c>
      <c r="C102" t="s">
        <v>22</v>
      </c>
      <c r="D102" t="s">
        <v>11</v>
      </c>
      <c r="E102">
        <v>2031</v>
      </c>
      <c r="F102">
        <v>959</v>
      </c>
      <c r="G102" s="4" t="str">
        <f t="shared" si="4"/>
        <v>AUSTRIA-Others (non-RES)</v>
      </c>
      <c r="H102" t="str">
        <f>IF(COUNTIF(EU_Countries!A$1:A$27, "*"&amp;B102&amp;"*"), "EU", "Non-EU")</f>
        <v>EU</v>
      </c>
      <c r="I102">
        <f t="shared" si="5"/>
        <v>0.95899999999999996</v>
      </c>
    </row>
    <row r="103" spans="1:9">
      <c r="A103" t="s">
        <v>161</v>
      </c>
      <c r="B103" t="s">
        <v>162</v>
      </c>
      <c r="C103" t="s">
        <v>22</v>
      </c>
      <c r="D103" t="s">
        <v>11</v>
      </c>
      <c r="E103">
        <v>2032</v>
      </c>
      <c r="F103">
        <v>697</v>
      </c>
      <c r="G103" s="4" t="str">
        <f t="shared" si="4"/>
        <v>AUSTRIA-Others (non-RES)</v>
      </c>
      <c r="H103" t="str">
        <f>IF(COUNTIF(EU_Countries!A$1:A$27, "*"&amp;B103&amp;"*"), "EU", "Non-EU")</f>
        <v>EU</v>
      </c>
      <c r="I103">
        <f t="shared" si="5"/>
        <v>0.69699999999999995</v>
      </c>
    </row>
    <row r="104" spans="1:9">
      <c r="A104" t="s">
        <v>161</v>
      </c>
      <c r="B104" t="s">
        <v>162</v>
      </c>
      <c r="C104" t="s">
        <v>22</v>
      </c>
      <c r="D104" t="s">
        <v>11</v>
      </c>
      <c r="E104">
        <v>2033</v>
      </c>
      <c r="F104">
        <v>667</v>
      </c>
      <c r="G104" s="4" t="str">
        <f t="shared" si="4"/>
        <v>AUSTRIA-Others (non-RES)</v>
      </c>
      <c r="H104" t="str">
        <f>IF(COUNTIF(EU_Countries!A$1:A$27, "*"&amp;B104&amp;"*"), "EU", "Non-EU")</f>
        <v>EU</v>
      </c>
      <c r="I104">
        <f t="shared" si="5"/>
        <v>0.66700000000000004</v>
      </c>
    </row>
    <row r="105" spans="1:9">
      <c r="A105" t="s">
        <v>161</v>
      </c>
      <c r="B105" t="s">
        <v>162</v>
      </c>
      <c r="C105" t="s">
        <v>22</v>
      </c>
      <c r="D105" t="s">
        <v>11</v>
      </c>
      <c r="E105">
        <v>2034</v>
      </c>
      <c r="F105">
        <v>617</v>
      </c>
      <c r="G105" s="4" t="str">
        <f t="shared" si="4"/>
        <v>AUSTRIA-Others (non-RES)</v>
      </c>
      <c r="H105" t="str">
        <f>IF(COUNTIF(EU_Countries!A$1:A$27, "*"&amp;B105&amp;"*"), "EU", "Non-EU")</f>
        <v>EU</v>
      </c>
      <c r="I105">
        <f t="shared" si="5"/>
        <v>0.61699999999999999</v>
      </c>
    </row>
    <row r="106" spans="1:9">
      <c r="A106" t="s">
        <v>161</v>
      </c>
      <c r="B106" t="s">
        <v>162</v>
      </c>
      <c r="C106" t="s">
        <v>22</v>
      </c>
      <c r="D106" t="s">
        <v>11</v>
      </c>
      <c r="E106">
        <v>2035</v>
      </c>
      <c r="F106">
        <v>617</v>
      </c>
      <c r="G106" s="4" t="str">
        <f t="shared" si="4"/>
        <v>AUSTRIA-Others (non-RES)</v>
      </c>
      <c r="H106" t="str">
        <f>IF(COUNTIF(EU_Countries!A$1:A$27, "*"&amp;B106&amp;"*"), "EU", "Non-EU")</f>
        <v>EU</v>
      </c>
      <c r="I106">
        <f t="shared" si="5"/>
        <v>0.61699999999999999</v>
      </c>
    </row>
    <row r="107" spans="1:9">
      <c r="A107" t="s">
        <v>161</v>
      </c>
      <c r="B107" t="s">
        <v>162</v>
      </c>
      <c r="C107" t="s">
        <v>22</v>
      </c>
      <c r="D107" t="s">
        <v>13</v>
      </c>
      <c r="E107">
        <v>2025</v>
      </c>
      <c r="F107">
        <v>7070</v>
      </c>
      <c r="G107" s="4" t="str">
        <f t="shared" si="4"/>
        <v>AUSTRIA-Solar (PV)</v>
      </c>
      <c r="H107" t="str">
        <f>IF(COUNTIF(EU_Countries!A$1:A$27, "*"&amp;B107&amp;"*"), "EU", "Non-EU")</f>
        <v>EU</v>
      </c>
      <c r="I107">
        <f t="shared" si="5"/>
        <v>7.07</v>
      </c>
    </row>
    <row r="108" spans="1:9">
      <c r="A108" t="s">
        <v>161</v>
      </c>
      <c r="B108" t="s">
        <v>162</v>
      </c>
      <c r="C108" t="s">
        <v>22</v>
      </c>
      <c r="D108" t="s">
        <v>13</v>
      </c>
      <c r="E108">
        <v>2026</v>
      </c>
      <c r="F108">
        <v>8256</v>
      </c>
      <c r="G108" s="4" t="str">
        <f t="shared" si="4"/>
        <v>AUSTRIA-Solar (PV)</v>
      </c>
      <c r="H108" t="str">
        <f>IF(COUNTIF(EU_Countries!A$1:A$27, "*"&amp;B108&amp;"*"), "EU", "Non-EU")</f>
        <v>EU</v>
      </c>
      <c r="I108">
        <f t="shared" si="5"/>
        <v>8.2560000000000002</v>
      </c>
    </row>
    <row r="109" spans="1:9">
      <c r="A109" t="s">
        <v>161</v>
      </c>
      <c r="B109" t="s">
        <v>162</v>
      </c>
      <c r="C109" t="s">
        <v>22</v>
      </c>
      <c r="D109" t="s">
        <v>13</v>
      </c>
      <c r="E109">
        <v>2027</v>
      </c>
      <c r="F109">
        <v>9442</v>
      </c>
      <c r="G109" s="4" t="str">
        <f t="shared" si="4"/>
        <v>AUSTRIA-Solar (PV)</v>
      </c>
      <c r="H109" t="str">
        <f>IF(COUNTIF(EU_Countries!A$1:A$27, "*"&amp;B109&amp;"*"), "EU", "Non-EU")</f>
        <v>EU</v>
      </c>
      <c r="I109">
        <f t="shared" si="5"/>
        <v>9.4420000000000002</v>
      </c>
    </row>
    <row r="110" spans="1:9">
      <c r="A110" t="s">
        <v>161</v>
      </c>
      <c r="B110" t="s">
        <v>162</v>
      </c>
      <c r="C110" t="s">
        <v>22</v>
      </c>
      <c r="D110" t="s">
        <v>13</v>
      </c>
      <c r="E110">
        <v>2028</v>
      </c>
      <c r="F110">
        <v>10628</v>
      </c>
      <c r="G110" s="4" t="str">
        <f t="shared" si="4"/>
        <v>AUSTRIA-Solar (PV)</v>
      </c>
      <c r="H110" t="str">
        <f>IF(COUNTIF(EU_Countries!A$1:A$27, "*"&amp;B110&amp;"*"), "EU", "Non-EU")</f>
        <v>EU</v>
      </c>
      <c r="I110">
        <f t="shared" si="5"/>
        <v>10.628</v>
      </c>
    </row>
    <row r="111" spans="1:9">
      <c r="A111" t="s">
        <v>161</v>
      </c>
      <c r="B111" t="s">
        <v>162</v>
      </c>
      <c r="C111" t="s">
        <v>22</v>
      </c>
      <c r="D111" t="s">
        <v>13</v>
      </c>
      <c r="E111">
        <v>2029</v>
      </c>
      <c r="F111">
        <v>11814</v>
      </c>
      <c r="G111" s="4" t="str">
        <f t="shared" si="4"/>
        <v>AUSTRIA-Solar (PV)</v>
      </c>
      <c r="H111" t="str">
        <f>IF(COUNTIF(EU_Countries!A$1:A$27, "*"&amp;B111&amp;"*"), "EU", "Non-EU")</f>
        <v>EU</v>
      </c>
      <c r="I111">
        <f t="shared" si="5"/>
        <v>11.814</v>
      </c>
    </row>
    <row r="112" spans="1:9">
      <c r="A112" t="s">
        <v>161</v>
      </c>
      <c r="B112" t="s">
        <v>162</v>
      </c>
      <c r="C112" t="s">
        <v>22</v>
      </c>
      <c r="D112" t="s">
        <v>13</v>
      </c>
      <c r="E112">
        <v>2030</v>
      </c>
      <c r="F112">
        <v>13000</v>
      </c>
      <c r="G112" s="4" t="str">
        <f t="shared" si="4"/>
        <v>AUSTRIA-Solar (PV)</v>
      </c>
      <c r="H112" t="str">
        <f>IF(COUNTIF(EU_Countries!A$1:A$27, "*"&amp;B112&amp;"*"), "EU", "Non-EU")</f>
        <v>EU</v>
      </c>
      <c r="I112">
        <f t="shared" si="5"/>
        <v>13</v>
      </c>
    </row>
    <row r="113" spans="1:9">
      <c r="A113" t="s">
        <v>161</v>
      </c>
      <c r="B113" t="s">
        <v>162</v>
      </c>
      <c r="C113" t="s">
        <v>22</v>
      </c>
      <c r="D113" t="s">
        <v>13</v>
      </c>
      <c r="E113">
        <v>2031</v>
      </c>
      <c r="F113">
        <v>14517</v>
      </c>
      <c r="G113" s="4" t="str">
        <f t="shared" si="4"/>
        <v>AUSTRIA-Solar (PV)</v>
      </c>
      <c r="H113" t="str">
        <f>IF(COUNTIF(EU_Countries!A$1:A$27, "*"&amp;B113&amp;"*"), "EU", "Non-EU")</f>
        <v>EU</v>
      </c>
      <c r="I113">
        <f t="shared" si="5"/>
        <v>14.516999999999999</v>
      </c>
    </row>
    <row r="114" spans="1:9">
      <c r="A114" t="s">
        <v>161</v>
      </c>
      <c r="B114" t="s">
        <v>162</v>
      </c>
      <c r="C114" t="s">
        <v>22</v>
      </c>
      <c r="D114" t="s">
        <v>13</v>
      </c>
      <c r="E114">
        <v>2032</v>
      </c>
      <c r="F114">
        <v>16319</v>
      </c>
      <c r="G114" s="4" t="str">
        <f t="shared" si="4"/>
        <v>AUSTRIA-Solar (PV)</v>
      </c>
      <c r="H114" t="str">
        <f>IF(COUNTIF(EU_Countries!A$1:A$27, "*"&amp;B114&amp;"*"), "EU", "Non-EU")</f>
        <v>EU</v>
      </c>
      <c r="I114">
        <f t="shared" si="5"/>
        <v>16.318999999999999</v>
      </c>
    </row>
    <row r="115" spans="1:9">
      <c r="A115" t="s">
        <v>161</v>
      </c>
      <c r="B115" t="s">
        <v>162</v>
      </c>
      <c r="C115" t="s">
        <v>22</v>
      </c>
      <c r="D115" t="s">
        <v>13</v>
      </c>
      <c r="E115">
        <v>2033</v>
      </c>
      <c r="F115">
        <v>18406</v>
      </c>
      <c r="G115" s="4" t="str">
        <f t="shared" si="4"/>
        <v>AUSTRIA-Solar (PV)</v>
      </c>
      <c r="H115" t="str">
        <f>IF(COUNTIF(EU_Countries!A$1:A$27, "*"&amp;B115&amp;"*"), "EU", "Non-EU")</f>
        <v>EU</v>
      </c>
      <c r="I115">
        <f t="shared" si="5"/>
        <v>18.405999999999999</v>
      </c>
    </row>
    <row r="116" spans="1:9">
      <c r="A116" t="s">
        <v>161</v>
      </c>
      <c r="B116" t="s">
        <v>162</v>
      </c>
      <c r="C116" t="s">
        <v>22</v>
      </c>
      <c r="D116" t="s">
        <v>13</v>
      </c>
      <c r="E116">
        <v>2034</v>
      </c>
      <c r="F116">
        <v>20778</v>
      </c>
      <c r="G116" s="4" t="str">
        <f t="shared" si="4"/>
        <v>AUSTRIA-Solar (PV)</v>
      </c>
      <c r="H116" t="str">
        <f>IF(COUNTIF(EU_Countries!A$1:A$27, "*"&amp;B116&amp;"*"), "EU", "Non-EU")</f>
        <v>EU</v>
      </c>
      <c r="I116">
        <f t="shared" si="5"/>
        <v>20.777999999999999</v>
      </c>
    </row>
    <row r="117" spans="1:9">
      <c r="A117" t="s">
        <v>161</v>
      </c>
      <c r="B117" t="s">
        <v>162</v>
      </c>
      <c r="C117" t="s">
        <v>22</v>
      </c>
      <c r="D117" t="s">
        <v>13</v>
      </c>
      <c r="E117">
        <v>2035</v>
      </c>
      <c r="F117">
        <v>23435</v>
      </c>
      <c r="G117" s="4" t="str">
        <f t="shared" si="4"/>
        <v>AUSTRIA-Solar (PV)</v>
      </c>
      <c r="H117" t="str">
        <f>IF(COUNTIF(EU_Countries!A$1:A$27, "*"&amp;B117&amp;"*"), "EU", "Non-EU")</f>
        <v>EU</v>
      </c>
      <c r="I117">
        <f t="shared" si="5"/>
        <v>23.434999999999999</v>
      </c>
    </row>
    <row r="118" spans="1:9">
      <c r="A118" t="s">
        <v>161</v>
      </c>
      <c r="B118" t="s">
        <v>162</v>
      </c>
      <c r="C118" t="s">
        <v>22</v>
      </c>
      <c r="D118" t="s">
        <v>15</v>
      </c>
      <c r="E118">
        <v>2025</v>
      </c>
      <c r="F118">
        <v>4795</v>
      </c>
      <c r="G118" s="4" t="str">
        <f t="shared" si="4"/>
        <v>AUSTRIA-Wind onshore</v>
      </c>
      <c r="H118" t="str">
        <f>IF(COUNTIF(EU_Countries!A$1:A$27, "*"&amp;B118&amp;"*"), "EU", "Non-EU")</f>
        <v>EU</v>
      </c>
      <c r="I118">
        <f t="shared" si="5"/>
        <v>4.7949999999999999</v>
      </c>
    </row>
    <row r="119" spans="1:9">
      <c r="A119" t="s">
        <v>161</v>
      </c>
      <c r="B119" t="s">
        <v>162</v>
      </c>
      <c r="C119" t="s">
        <v>22</v>
      </c>
      <c r="D119" t="s">
        <v>15</v>
      </c>
      <c r="E119">
        <v>2026</v>
      </c>
      <c r="F119">
        <v>5636</v>
      </c>
      <c r="G119" s="4" t="str">
        <f t="shared" si="4"/>
        <v>AUSTRIA-Wind onshore</v>
      </c>
      <c r="H119" t="str">
        <f>IF(COUNTIF(EU_Countries!A$1:A$27, "*"&amp;B119&amp;"*"), "EU", "Non-EU")</f>
        <v>EU</v>
      </c>
      <c r="I119">
        <f t="shared" si="5"/>
        <v>5.6360000000000001</v>
      </c>
    </row>
    <row r="120" spans="1:9">
      <c r="A120" t="s">
        <v>161</v>
      </c>
      <c r="B120" t="s">
        <v>162</v>
      </c>
      <c r="C120" t="s">
        <v>22</v>
      </c>
      <c r="D120" t="s">
        <v>15</v>
      </c>
      <c r="E120">
        <v>2027</v>
      </c>
      <c r="F120">
        <v>6477</v>
      </c>
      <c r="G120" s="4" t="str">
        <f t="shared" si="4"/>
        <v>AUSTRIA-Wind onshore</v>
      </c>
      <c r="H120" t="str">
        <f>IF(COUNTIF(EU_Countries!A$1:A$27, "*"&amp;B120&amp;"*"), "EU", "Non-EU")</f>
        <v>EU</v>
      </c>
      <c r="I120">
        <f t="shared" si="5"/>
        <v>6.4770000000000003</v>
      </c>
    </row>
    <row r="121" spans="1:9">
      <c r="A121" t="s">
        <v>161</v>
      </c>
      <c r="B121" t="s">
        <v>162</v>
      </c>
      <c r="C121" t="s">
        <v>22</v>
      </c>
      <c r="D121" t="s">
        <v>15</v>
      </c>
      <c r="E121">
        <v>2028</v>
      </c>
      <c r="F121">
        <v>7318</v>
      </c>
      <c r="G121" s="4" t="str">
        <f t="shared" si="4"/>
        <v>AUSTRIA-Wind onshore</v>
      </c>
      <c r="H121" t="str">
        <f>IF(COUNTIF(EU_Countries!A$1:A$27, "*"&amp;B121&amp;"*"), "EU", "Non-EU")</f>
        <v>EU</v>
      </c>
      <c r="I121">
        <f t="shared" si="5"/>
        <v>7.3179999999999996</v>
      </c>
    </row>
    <row r="122" spans="1:9">
      <c r="A122" t="s">
        <v>161</v>
      </c>
      <c r="B122" t="s">
        <v>162</v>
      </c>
      <c r="C122" t="s">
        <v>22</v>
      </c>
      <c r="D122" t="s">
        <v>15</v>
      </c>
      <c r="E122">
        <v>2029</v>
      </c>
      <c r="F122">
        <v>8159</v>
      </c>
      <c r="G122" s="4" t="str">
        <f t="shared" si="4"/>
        <v>AUSTRIA-Wind onshore</v>
      </c>
      <c r="H122" t="str">
        <f>IF(COUNTIF(EU_Countries!A$1:A$27, "*"&amp;B122&amp;"*"), "EU", "Non-EU")</f>
        <v>EU</v>
      </c>
      <c r="I122">
        <f t="shared" si="5"/>
        <v>8.1590000000000007</v>
      </c>
    </row>
    <row r="123" spans="1:9">
      <c r="A123" t="s">
        <v>161</v>
      </c>
      <c r="B123" t="s">
        <v>162</v>
      </c>
      <c r="C123" t="s">
        <v>22</v>
      </c>
      <c r="D123" t="s">
        <v>15</v>
      </c>
      <c r="E123">
        <v>2030</v>
      </c>
      <c r="F123">
        <v>9000</v>
      </c>
      <c r="G123" s="4" t="str">
        <f t="shared" si="4"/>
        <v>AUSTRIA-Wind onshore</v>
      </c>
      <c r="H123" t="str">
        <f>IF(COUNTIF(EU_Countries!A$1:A$27, "*"&amp;B123&amp;"*"), "EU", "Non-EU")</f>
        <v>EU</v>
      </c>
      <c r="I123">
        <f t="shared" si="5"/>
        <v>9</v>
      </c>
    </row>
    <row r="124" spans="1:9">
      <c r="A124" t="s">
        <v>161</v>
      </c>
      <c r="B124" t="s">
        <v>162</v>
      </c>
      <c r="C124" t="s">
        <v>22</v>
      </c>
      <c r="D124" t="s">
        <v>15</v>
      </c>
      <c r="E124">
        <v>2031</v>
      </c>
      <c r="F124">
        <v>9260</v>
      </c>
      <c r="G124" s="4" t="str">
        <f t="shared" si="4"/>
        <v>AUSTRIA-Wind onshore</v>
      </c>
      <c r="H124" t="str">
        <f>IF(COUNTIF(EU_Countries!A$1:A$27, "*"&amp;B124&amp;"*"), "EU", "Non-EU")</f>
        <v>EU</v>
      </c>
      <c r="I124">
        <f t="shared" si="5"/>
        <v>9.26</v>
      </c>
    </row>
    <row r="125" spans="1:9">
      <c r="A125" t="s">
        <v>161</v>
      </c>
      <c r="B125" t="s">
        <v>162</v>
      </c>
      <c r="C125" t="s">
        <v>22</v>
      </c>
      <c r="D125" t="s">
        <v>15</v>
      </c>
      <c r="E125">
        <v>2032</v>
      </c>
      <c r="F125">
        <v>9520</v>
      </c>
      <c r="G125" s="4" t="str">
        <f t="shared" si="4"/>
        <v>AUSTRIA-Wind onshore</v>
      </c>
      <c r="H125" t="str">
        <f>IF(COUNTIF(EU_Countries!A$1:A$27, "*"&amp;B125&amp;"*"), "EU", "Non-EU")</f>
        <v>EU</v>
      </c>
      <c r="I125">
        <f t="shared" si="5"/>
        <v>9.52</v>
      </c>
    </row>
    <row r="126" spans="1:9">
      <c r="A126" t="s">
        <v>161</v>
      </c>
      <c r="B126" t="s">
        <v>162</v>
      </c>
      <c r="C126" t="s">
        <v>22</v>
      </c>
      <c r="D126" t="s">
        <v>15</v>
      </c>
      <c r="E126">
        <v>2033</v>
      </c>
      <c r="F126">
        <v>9780</v>
      </c>
      <c r="G126" s="4" t="str">
        <f t="shared" si="4"/>
        <v>AUSTRIA-Wind onshore</v>
      </c>
      <c r="H126" t="str">
        <f>IF(COUNTIF(EU_Countries!A$1:A$27, "*"&amp;B126&amp;"*"), "EU", "Non-EU")</f>
        <v>EU</v>
      </c>
      <c r="I126">
        <f t="shared" si="5"/>
        <v>9.7799999999999994</v>
      </c>
    </row>
    <row r="127" spans="1:9">
      <c r="A127" t="s">
        <v>161</v>
      </c>
      <c r="B127" t="s">
        <v>162</v>
      </c>
      <c r="C127" t="s">
        <v>22</v>
      </c>
      <c r="D127" t="s">
        <v>15</v>
      </c>
      <c r="E127">
        <v>2034</v>
      </c>
      <c r="F127">
        <v>10040</v>
      </c>
      <c r="G127" s="4" t="str">
        <f t="shared" si="4"/>
        <v>AUSTRIA-Wind onshore</v>
      </c>
      <c r="H127" t="str">
        <f>IF(COUNTIF(EU_Countries!A$1:A$27, "*"&amp;B127&amp;"*"), "EU", "Non-EU")</f>
        <v>EU</v>
      </c>
      <c r="I127">
        <f t="shared" si="5"/>
        <v>10.039999999999999</v>
      </c>
    </row>
    <row r="128" spans="1:9">
      <c r="A128" t="s">
        <v>161</v>
      </c>
      <c r="B128" t="s">
        <v>162</v>
      </c>
      <c r="C128" t="s">
        <v>22</v>
      </c>
      <c r="D128" t="s">
        <v>15</v>
      </c>
      <c r="E128">
        <v>2035</v>
      </c>
      <c r="F128">
        <v>10300</v>
      </c>
      <c r="G128" s="4" t="str">
        <f t="shared" si="4"/>
        <v>AUSTRIA-Wind onshore</v>
      </c>
      <c r="H128" t="str">
        <f>IF(COUNTIF(EU_Countries!A$1:A$27, "*"&amp;B128&amp;"*"), "EU", "Non-EU")</f>
        <v>EU</v>
      </c>
      <c r="I128">
        <f t="shared" si="5"/>
        <v>10.3</v>
      </c>
    </row>
    <row r="129" spans="1:9">
      <c r="A129" t="s">
        <v>163</v>
      </c>
      <c r="B129" t="s">
        <v>1</v>
      </c>
      <c r="C129" t="s">
        <v>28</v>
      </c>
      <c r="D129" t="s">
        <v>5</v>
      </c>
      <c r="E129">
        <v>2025</v>
      </c>
      <c r="F129">
        <v>152</v>
      </c>
      <c r="G129" s="4" t="str">
        <f t="shared" si="4"/>
        <v>BELGIUM-Battery</v>
      </c>
      <c r="H129" t="str">
        <f>IF(COUNTIF(EU_Countries!A$1:A$27, "*"&amp;B129&amp;"*"), "EU", "Non-EU")</f>
        <v>EU</v>
      </c>
      <c r="I129">
        <f t="shared" si="5"/>
        <v>0.152</v>
      </c>
    </row>
    <row r="130" spans="1:9">
      <c r="A130" t="s">
        <v>163</v>
      </c>
      <c r="B130" t="s">
        <v>1</v>
      </c>
      <c r="C130" t="s">
        <v>28</v>
      </c>
      <c r="D130" t="s">
        <v>5</v>
      </c>
      <c r="E130">
        <v>2026</v>
      </c>
      <c r="F130">
        <v>344</v>
      </c>
      <c r="G130" s="4" t="str">
        <f t="shared" si="4"/>
        <v>BELGIUM-Battery</v>
      </c>
      <c r="H130" t="str">
        <f>IF(COUNTIF(EU_Countries!A$1:A$27, "*"&amp;B130&amp;"*"), "EU", "Non-EU")</f>
        <v>EU</v>
      </c>
      <c r="I130">
        <f t="shared" si="5"/>
        <v>0.34399999999999997</v>
      </c>
    </row>
    <row r="131" spans="1:9">
      <c r="A131" t="s">
        <v>163</v>
      </c>
      <c r="B131" t="s">
        <v>1</v>
      </c>
      <c r="C131" t="s">
        <v>28</v>
      </c>
      <c r="D131" t="s">
        <v>5</v>
      </c>
      <c r="E131">
        <v>2027</v>
      </c>
      <c r="F131">
        <v>571</v>
      </c>
      <c r="G131" s="4" t="str">
        <f t="shared" si="4"/>
        <v>BELGIUM-Battery</v>
      </c>
      <c r="H131" t="str">
        <f>IF(COUNTIF(EU_Countries!A$1:A$27, "*"&amp;B131&amp;"*"), "EU", "Non-EU")</f>
        <v>EU</v>
      </c>
      <c r="I131">
        <f t="shared" si="5"/>
        <v>0.57099999999999995</v>
      </c>
    </row>
    <row r="132" spans="1:9">
      <c r="A132" t="s">
        <v>163</v>
      </c>
      <c r="B132" t="s">
        <v>1</v>
      </c>
      <c r="C132" t="s">
        <v>28</v>
      </c>
      <c r="D132" t="s">
        <v>5</v>
      </c>
      <c r="E132">
        <v>2028</v>
      </c>
      <c r="F132">
        <v>1239</v>
      </c>
      <c r="G132" s="4" t="str">
        <f t="shared" si="4"/>
        <v>BELGIUM-Battery</v>
      </c>
      <c r="H132" t="str">
        <f>IF(COUNTIF(EU_Countries!A$1:A$27, "*"&amp;B132&amp;"*"), "EU", "Non-EU")</f>
        <v>EU</v>
      </c>
      <c r="I132">
        <f t="shared" si="5"/>
        <v>1.2390000000000001</v>
      </c>
    </row>
    <row r="133" spans="1:9">
      <c r="A133" t="s">
        <v>163</v>
      </c>
      <c r="B133" t="s">
        <v>1</v>
      </c>
      <c r="C133" t="s">
        <v>28</v>
      </c>
      <c r="D133" t="s">
        <v>5</v>
      </c>
      <c r="E133">
        <v>2029</v>
      </c>
      <c r="F133">
        <v>1330</v>
      </c>
      <c r="G133" s="4" t="str">
        <f t="shared" si="4"/>
        <v>BELGIUM-Battery</v>
      </c>
      <c r="H133" t="str">
        <f>IF(COUNTIF(EU_Countries!A$1:A$27, "*"&amp;B133&amp;"*"), "EU", "Non-EU")</f>
        <v>EU</v>
      </c>
      <c r="I133">
        <f t="shared" si="5"/>
        <v>1.33</v>
      </c>
    </row>
    <row r="134" spans="1:9">
      <c r="A134" t="s">
        <v>163</v>
      </c>
      <c r="B134" t="s">
        <v>1</v>
      </c>
      <c r="C134" t="s">
        <v>28</v>
      </c>
      <c r="D134" t="s">
        <v>5</v>
      </c>
      <c r="E134">
        <v>2030</v>
      </c>
      <c r="F134">
        <v>1476</v>
      </c>
      <c r="G134" s="4" t="str">
        <f t="shared" si="4"/>
        <v>BELGIUM-Battery</v>
      </c>
      <c r="H134" t="str">
        <f>IF(COUNTIF(EU_Countries!A$1:A$27, "*"&amp;B134&amp;"*"), "EU", "Non-EU")</f>
        <v>EU</v>
      </c>
      <c r="I134">
        <f t="shared" si="5"/>
        <v>1.476</v>
      </c>
    </row>
    <row r="135" spans="1:9">
      <c r="A135" t="s">
        <v>163</v>
      </c>
      <c r="B135" t="s">
        <v>1</v>
      </c>
      <c r="C135" t="s">
        <v>28</v>
      </c>
      <c r="D135" t="s">
        <v>5</v>
      </c>
      <c r="E135">
        <v>2031</v>
      </c>
      <c r="F135">
        <v>1667</v>
      </c>
      <c r="G135" s="4" t="str">
        <f t="shared" si="4"/>
        <v>BELGIUM-Battery</v>
      </c>
      <c r="H135" t="str">
        <f>IF(COUNTIF(EU_Countries!A$1:A$27, "*"&amp;B135&amp;"*"), "EU", "Non-EU")</f>
        <v>EU</v>
      </c>
      <c r="I135">
        <f t="shared" si="5"/>
        <v>1.667</v>
      </c>
    </row>
    <row r="136" spans="1:9">
      <c r="A136" t="s">
        <v>163</v>
      </c>
      <c r="B136" t="s">
        <v>1</v>
      </c>
      <c r="C136" t="s">
        <v>28</v>
      </c>
      <c r="D136" t="s">
        <v>5</v>
      </c>
      <c r="E136">
        <v>2032</v>
      </c>
      <c r="F136">
        <v>1863</v>
      </c>
      <c r="G136" s="4" t="str">
        <f t="shared" si="4"/>
        <v>BELGIUM-Battery</v>
      </c>
      <c r="H136" t="str">
        <f>IF(COUNTIF(EU_Countries!A$1:A$27, "*"&amp;B136&amp;"*"), "EU", "Non-EU")</f>
        <v>EU</v>
      </c>
      <c r="I136">
        <f t="shared" si="5"/>
        <v>1.863</v>
      </c>
    </row>
    <row r="137" spans="1:9">
      <c r="A137" t="s">
        <v>163</v>
      </c>
      <c r="B137" t="s">
        <v>1</v>
      </c>
      <c r="C137" t="s">
        <v>28</v>
      </c>
      <c r="D137" t="s">
        <v>5</v>
      </c>
      <c r="E137">
        <v>2033</v>
      </c>
      <c r="F137">
        <v>2088</v>
      </c>
      <c r="G137" s="4" t="str">
        <f t="shared" si="4"/>
        <v>BELGIUM-Battery</v>
      </c>
      <c r="H137" t="str">
        <f>IF(COUNTIF(EU_Countries!A$1:A$27, "*"&amp;B137&amp;"*"), "EU", "Non-EU")</f>
        <v>EU</v>
      </c>
      <c r="I137">
        <f t="shared" si="5"/>
        <v>2.0880000000000001</v>
      </c>
    </row>
    <row r="138" spans="1:9">
      <c r="A138" t="s">
        <v>163</v>
      </c>
      <c r="B138" t="s">
        <v>1</v>
      </c>
      <c r="C138" t="s">
        <v>28</v>
      </c>
      <c r="D138" t="s">
        <v>5</v>
      </c>
      <c r="E138">
        <v>2034</v>
      </c>
      <c r="F138">
        <v>2336</v>
      </c>
      <c r="G138" s="4" t="str">
        <f t="shared" si="4"/>
        <v>BELGIUM-Battery</v>
      </c>
      <c r="H138" t="str">
        <f>IF(COUNTIF(EU_Countries!A$1:A$27, "*"&amp;B138&amp;"*"), "EU", "Non-EU")</f>
        <v>EU</v>
      </c>
      <c r="I138">
        <f t="shared" si="5"/>
        <v>2.3359999999999999</v>
      </c>
    </row>
    <row r="139" spans="1:9">
      <c r="A139" t="s">
        <v>163</v>
      </c>
      <c r="B139" t="s">
        <v>1</v>
      </c>
      <c r="C139" t="s">
        <v>28</v>
      </c>
      <c r="D139" t="s">
        <v>5</v>
      </c>
      <c r="E139">
        <v>2035</v>
      </c>
      <c r="F139">
        <v>2604</v>
      </c>
      <c r="G139" s="4" t="str">
        <f t="shared" si="4"/>
        <v>BELGIUM-Battery</v>
      </c>
      <c r="H139" t="str">
        <f>IF(COUNTIF(EU_Countries!A$1:A$27, "*"&amp;B139&amp;"*"), "EU", "Non-EU")</f>
        <v>EU</v>
      </c>
      <c r="I139">
        <f t="shared" si="5"/>
        <v>2.6040000000000001</v>
      </c>
    </row>
    <row r="140" spans="1:9">
      <c r="A140" t="s">
        <v>163</v>
      </c>
      <c r="B140" t="s">
        <v>1</v>
      </c>
      <c r="C140" t="s">
        <v>28</v>
      </c>
      <c r="D140" t="s">
        <v>6</v>
      </c>
      <c r="E140">
        <v>2025</v>
      </c>
      <c r="F140">
        <v>1918</v>
      </c>
      <c r="G140" s="4" t="str">
        <f t="shared" si="4"/>
        <v>BELGIUM-DSR</v>
      </c>
      <c r="H140" t="str">
        <f>IF(COUNTIF(EU_Countries!A$1:A$27, "*"&amp;B140&amp;"*"), "EU", "Non-EU")</f>
        <v>EU</v>
      </c>
      <c r="I140">
        <f t="shared" si="5"/>
        <v>1.9179999999999999</v>
      </c>
    </row>
    <row r="141" spans="1:9">
      <c r="A141" t="s">
        <v>163</v>
      </c>
      <c r="B141" t="s">
        <v>1</v>
      </c>
      <c r="C141" t="s">
        <v>28</v>
      </c>
      <c r="D141" t="s">
        <v>6</v>
      </c>
      <c r="E141">
        <v>2026</v>
      </c>
      <c r="F141">
        <v>2279</v>
      </c>
      <c r="G141" s="4" t="str">
        <f t="shared" si="4"/>
        <v>BELGIUM-DSR</v>
      </c>
      <c r="H141" t="str">
        <f>IF(COUNTIF(EU_Countries!A$1:A$27, "*"&amp;B141&amp;"*"), "EU", "Non-EU")</f>
        <v>EU</v>
      </c>
      <c r="I141">
        <f t="shared" si="5"/>
        <v>2.2789999999999999</v>
      </c>
    </row>
    <row r="142" spans="1:9">
      <c r="A142" t="s">
        <v>163</v>
      </c>
      <c r="B142" t="s">
        <v>1</v>
      </c>
      <c r="C142" t="s">
        <v>28</v>
      </c>
      <c r="D142" t="s">
        <v>6</v>
      </c>
      <c r="E142">
        <v>2027</v>
      </c>
      <c r="F142">
        <v>2593</v>
      </c>
      <c r="G142" s="4" t="str">
        <f t="shared" si="4"/>
        <v>BELGIUM-DSR</v>
      </c>
      <c r="H142" t="str">
        <f>IF(COUNTIF(EU_Countries!A$1:A$27, "*"&amp;B142&amp;"*"), "EU", "Non-EU")</f>
        <v>EU</v>
      </c>
      <c r="I142">
        <f t="shared" si="5"/>
        <v>2.593</v>
      </c>
    </row>
    <row r="143" spans="1:9">
      <c r="A143" t="s">
        <v>163</v>
      </c>
      <c r="B143" t="s">
        <v>1</v>
      </c>
      <c r="C143" t="s">
        <v>28</v>
      </c>
      <c r="D143" t="s">
        <v>6</v>
      </c>
      <c r="E143">
        <v>2028</v>
      </c>
      <c r="F143">
        <v>2836</v>
      </c>
      <c r="G143" s="4" t="str">
        <f t="shared" si="4"/>
        <v>BELGIUM-DSR</v>
      </c>
      <c r="H143" t="str">
        <f>IF(COUNTIF(EU_Countries!A$1:A$27, "*"&amp;B143&amp;"*"), "EU", "Non-EU")</f>
        <v>EU</v>
      </c>
      <c r="I143">
        <f t="shared" si="5"/>
        <v>2.8359999999999999</v>
      </c>
    </row>
    <row r="144" spans="1:9">
      <c r="A144" t="s">
        <v>163</v>
      </c>
      <c r="B144" t="s">
        <v>1</v>
      </c>
      <c r="C144" t="s">
        <v>28</v>
      </c>
      <c r="D144" t="s">
        <v>6</v>
      </c>
      <c r="E144">
        <v>2029</v>
      </c>
      <c r="F144">
        <v>3047</v>
      </c>
      <c r="G144" s="4" t="str">
        <f t="shared" si="4"/>
        <v>BELGIUM-DSR</v>
      </c>
      <c r="H144" t="str">
        <f>IF(COUNTIF(EU_Countries!A$1:A$27, "*"&amp;B144&amp;"*"), "EU", "Non-EU")</f>
        <v>EU</v>
      </c>
      <c r="I144">
        <f t="shared" si="5"/>
        <v>3.0470000000000002</v>
      </c>
    </row>
    <row r="145" spans="1:9">
      <c r="A145" t="s">
        <v>163</v>
      </c>
      <c r="B145" t="s">
        <v>1</v>
      </c>
      <c r="C145" t="s">
        <v>28</v>
      </c>
      <c r="D145" t="s">
        <v>6</v>
      </c>
      <c r="E145">
        <v>2030</v>
      </c>
      <c r="F145">
        <v>3144</v>
      </c>
      <c r="G145" s="4" t="str">
        <f t="shared" si="4"/>
        <v>BELGIUM-DSR</v>
      </c>
      <c r="H145" t="str">
        <f>IF(COUNTIF(EU_Countries!A$1:A$27, "*"&amp;B145&amp;"*"), "EU", "Non-EU")</f>
        <v>EU</v>
      </c>
      <c r="I145">
        <f t="shared" si="5"/>
        <v>3.1440000000000001</v>
      </c>
    </row>
    <row r="146" spans="1:9">
      <c r="A146" t="s">
        <v>163</v>
      </c>
      <c r="B146" t="s">
        <v>1</v>
      </c>
      <c r="C146" t="s">
        <v>28</v>
      </c>
      <c r="D146" t="s">
        <v>6</v>
      </c>
      <c r="E146">
        <v>2031</v>
      </c>
      <c r="F146">
        <v>3270</v>
      </c>
      <c r="G146" s="4" t="str">
        <f t="shared" si="4"/>
        <v>BELGIUM-DSR</v>
      </c>
      <c r="H146" t="str">
        <f>IF(COUNTIF(EU_Countries!A$1:A$27, "*"&amp;B146&amp;"*"), "EU", "Non-EU")</f>
        <v>EU</v>
      </c>
      <c r="I146">
        <f t="shared" si="5"/>
        <v>3.27</v>
      </c>
    </row>
    <row r="147" spans="1:9">
      <c r="A147" t="s">
        <v>163</v>
      </c>
      <c r="B147" t="s">
        <v>1</v>
      </c>
      <c r="C147" t="s">
        <v>28</v>
      </c>
      <c r="D147" t="s">
        <v>6</v>
      </c>
      <c r="E147">
        <v>2032</v>
      </c>
      <c r="F147">
        <v>3393</v>
      </c>
      <c r="G147" s="4" t="str">
        <f t="shared" si="4"/>
        <v>BELGIUM-DSR</v>
      </c>
      <c r="H147" t="str">
        <f>IF(COUNTIF(EU_Countries!A$1:A$27, "*"&amp;B147&amp;"*"), "EU", "Non-EU")</f>
        <v>EU</v>
      </c>
      <c r="I147">
        <f t="shared" si="5"/>
        <v>3.3929999999999998</v>
      </c>
    </row>
    <row r="148" spans="1:9">
      <c r="A148" t="s">
        <v>163</v>
      </c>
      <c r="B148" t="s">
        <v>1</v>
      </c>
      <c r="C148" t="s">
        <v>28</v>
      </c>
      <c r="D148" t="s">
        <v>6</v>
      </c>
      <c r="E148">
        <v>2033</v>
      </c>
      <c r="F148">
        <v>3517</v>
      </c>
      <c r="G148" s="4" t="str">
        <f t="shared" si="4"/>
        <v>BELGIUM-DSR</v>
      </c>
      <c r="H148" t="str">
        <f>IF(COUNTIF(EU_Countries!A$1:A$27, "*"&amp;B148&amp;"*"), "EU", "Non-EU")</f>
        <v>EU</v>
      </c>
      <c r="I148">
        <f t="shared" si="5"/>
        <v>3.5169999999999999</v>
      </c>
    </row>
    <row r="149" spans="1:9">
      <c r="A149" t="s">
        <v>163</v>
      </c>
      <c r="B149" t="s">
        <v>1</v>
      </c>
      <c r="C149" t="s">
        <v>28</v>
      </c>
      <c r="D149" t="s">
        <v>6</v>
      </c>
      <c r="E149">
        <v>2034</v>
      </c>
      <c r="F149">
        <v>3658</v>
      </c>
      <c r="G149" s="4" t="str">
        <f t="shared" si="4"/>
        <v>BELGIUM-DSR</v>
      </c>
      <c r="H149" t="str">
        <f>IF(COUNTIF(EU_Countries!A$1:A$27, "*"&amp;B149&amp;"*"), "EU", "Non-EU")</f>
        <v>EU</v>
      </c>
      <c r="I149">
        <f t="shared" si="5"/>
        <v>3.6579999999999999</v>
      </c>
    </row>
    <row r="150" spans="1:9">
      <c r="A150" t="s">
        <v>163</v>
      </c>
      <c r="B150" t="s">
        <v>1</v>
      </c>
      <c r="C150" t="s">
        <v>28</v>
      </c>
      <c r="D150" t="s">
        <v>6</v>
      </c>
      <c r="E150">
        <v>2035</v>
      </c>
      <c r="F150">
        <v>3753</v>
      </c>
      <c r="G150" s="4" t="str">
        <f t="shared" si="4"/>
        <v>BELGIUM-DSR</v>
      </c>
      <c r="H150" t="str">
        <f>IF(COUNTIF(EU_Countries!A$1:A$27, "*"&amp;B150&amp;"*"), "EU", "Non-EU")</f>
        <v>EU</v>
      </c>
      <c r="I150">
        <f t="shared" si="5"/>
        <v>3.7530000000000001</v>
      </c>
    </row>
    <row r="151" spans="1:9">
      <c r="A151" t="s">
        <v>163</v>
      </c>
      <c r="B151" t="s">
        <v>1</v>
      </c>
      <c r="C151" t="s">
        <v>28</v>
      </c>
      <c r="D151" t="s">
        <v>565</v>
      </c>
      <c r="E151">
        <v>2026</v>
      </c>
      <c r="F151">
        <v>75</v>
      </c>
      <c r="G151" s="4" t="str">
        <f t="shared" si="4"/>
        <v>BELGIUM-Electrolyser &amp; P2H</v>
      </c>
      <c r="H151" t="str">
        <f>IF(COUNTIF(EU_Countries!A$1:A$27, "*"&amp;B151&amp;"*"), "EU", "Non-EU")</f>
        <v>EU</v>
      </c>
      <c r="I151">
        <f t="shared" si="5"/>
        <v>7.4999999999999997E-2</v>
      </c>
    </row>
    <row r="152" spans="1:9">
      <c r="A152" t="s">
        <v>163</v>
      </c>
      <c r="B152" t="s">
        <v>1</v>
      </c>
      <c r="C152" t="s">
        <v>28</v>
      </c>
      <c r="D152" t="s">
        <v>565</v>
      </c>
      <c r="E152">
        <v>2027</v>
      </c>
      <c r="F152">
        <v>150</v>
      </c>
      <c r="G152" s="4" t="str">
        <f t="shared" si="4"/>
        <v>BELGIUM-Electrolyser &amp; P2H</v>
      </c>
      <c r="H152" t="str">
        <f>IF(COUNTIF(EU_Countries!A$1:A$27, "*"&amp;B152&amp;"*"), "EU", "Non-EU")</f>
        <v>EU</v>
      </c>
      <c r="I152">
        <f t="shared" si="5"/>
        <v>0.15</v>
      </c>
    </row>
    <row r="153" spans="1:9">
      <c r="A153" t="s">
        <v>163</v>
      </c>
      <c r="B153" t="s">
        <v>1</v>
      </c>
      <c r="C153" t="s">
        <v>28</v>
      </c>
      <c r="D153" t="s">
        <v>565</v>
      </c>
      <c r="E153">
        <v>2028</v>
      </c>
      <c r="F153">
        <v>224</v>
      </c>
      <c r="G153" s="4" t="str">
        <f t="shared" si="4"/>
        <v>BELGIUM-Electrolyser &amp; P2H</v>
      </c>
      <c r="H153" t="str">
        <f>IF(COUNTIF(EU_Countries!A$1:A$27, "*"&amp;B153&amp;"*"), "EU", "Non-EU")</f>
        <v>EU</v>
      </c>
      <c r="I153">
        <f t="shared" si="5"/>
        <v>0.224</v>
      </c>
    </row>
    <row r="154" spans="1:9">
      <c r="A154" t="s">
        <v>163</v>
      </c>
      <c r="B154" t="s">
        <v>1</v>
      </c>
      <c r="C154" t="s">
        <v>28</v>
      </c>
      <c r="D154" t="s">
        <v>565</v>
      </c>
      <c r="E154">
        <v>2029</v>
      </c>
      <c r="F154">
        <v>298</v>
      </c>
      <c r="G154" s="4" t="str">
        <f t="shared" si="4"/>
        <v>BELGIUM-Electrolyser &amp; P2H</v>
      </c>
      <c r="H154" t="str">
        <f>IF(COUNTIF(EU_Countries!A$1:A$27, "*"&amp;B154&amp;"*"), "EU", "Non-EU")</f>
        <v>EU</v>
      </c>
      <c r="I154">
        <f t="shared" si="5"/>
        <v>0.29799999999999999</v>
      </c>
    </row>
    <row r="155" spans="1:9">
      <c r="A155" t="s">
        <v>163</v>
      </c>
      <c r="B155" t="s">
        <v>1</v>
      </c>
      <c r="C155" t="s">
        <v>28</v>
      </c>
      <c r="D155" t="s">
        <v>565</v>
      </c>
      <c r="E155">
        <v>2030</v>
      </c>
      <c r="F155">
        <v>373</v>
      </c>
      <c r="G155" s="4" t="str">
        <f t="shared" si="4"/>
        <v>BELGIUM-Electrolyser &amp; P2H</v>
      </c>
      <c r="H155" t="str">
        <f>IF(COUNTIF(EU_Countries!A$1:A$27, "*"&amp;B155&amp;"*"), "EU", "Non-EU")</f>
        <v>EU</v>
      </c>
      <c r="I155">
        <f t="shared" si="5"/>
        <v>0.373</v>
      </c>
    </row>
    <row r="156" spans="1:9">
      <c r="A156" t="s">
        <v>163</v>
      </c>
      <c r="B156" t="s">
        <v>1</v>
      </c>
      <c r="C156" t="s">
        <v>28</v>
      </c>
      <c r="D156" t="s">
        <v>565</v>
      </c>
      <c r="E156">
        <v>2031</v>
      </c>
      <c r="F156">
        <v>447</v>
      </c>
      <c r="G156" s="4" t="str">
        <f t="shared" ref="G156:G202" si="6">B156&amp;"-"&amp;D156</f>
        <v>BELGIUM-Electrolyser &amp; P2H</v>
      </c>
      <c r="H156" t="str">
        <f>IF(COUNTIF(EU_Countries!A$1:A$27, "*"&amp;B156&amp;"*"), "EU", "Non-EU")</f>
        <v>EU</v>
      </c>
      <c r="I156">
        <f t="shared" ref="I156:I203" si="7">F156/1000</f>
        <v>0.44700000000000001</v>
      </c>
    </row>
    <row r="157" spans="1:9">
      <c r="A157" t="s">
        <v>163</v>
      </c>
      <c r="B157" t="s">
        <v>1</v>
      </c>
      <c r="C157" t="s">
        <v>28</v>
      </c>
      <c r="D157" t="s">
        <v>565</v>
      </c>
      <c r="E157">
        <v>2032</v>
      </c>
      <c r="F157">
        <v>521</v>
      </c>
      <c r="G157" s="4" t="str">
        <f t="shared" si="6"/>
        <v>BELGIUM-Electrolyser &amp; P2H</v>
      </c>
      <c r="H157" t="str">
        <f>IF(COUNTIF(EU_Countries!A$1:A$27, "*"&amp;B157&amp;"*"), "EU", "Non-EU")</f>
        <v>EU</v>
      </c>
      <c r="I157">
        <f t="shared" si="7"/>
        <v>0.52100000000000002</v>
      </c>
    </row>
    <row r="158" spans="1:9">
      <c r="A158" t="s">
        <v>163</v>
      </c>
      <c r="B158" t="s">
        <v>1</v>
      </c>
      <c r="C158" t="s">
        <v>28</v>
      </c>
      <c r="D158" t="s">
        <v>565</v>
      </c>
      <c r="E158">
        <v>2033</v>
      </c>
      <c r="F158">
        <v>595</v>
      </c>
      <c r="G158" s="4" t="str">
        <f t="shared" si="6"/>
        <v>BELGIUM-Electrolyser &amp; P2H</v>
      </c>
      <c r="H158" t="str">
        <f>IF(COUNTIF(EU_Countries!A$1:A$27, "*"&amp;B158&amp;"*"), "EU", "Non-EU")</f>
        <v>EU</v>
      </c>
      <c r="I158">
        <f t="shared" si="7"/>
        <v>0.59499999999999997</v>
      </c>
    </row>
    <row r="159" spans="1:9">
      <c r="A159" t="s">
        <v>163</v>
      </c>
      <c r="B159" t="s">
        <v>1</v>
      </c>
      <c r="C159" t="s">
        <v>28</v>
      </c>
      <c r="D159" t="s">
        <v>565</v>
      </c>
      <c r="E159">
        <v>2034</v>
      </c>
      <c r="F159">
        <v>669</v>
      </c>
      <c r="G159" s="4" t="str">
        <f t="shared" si="6"/>
        <v>BELGIUM-Electrolyser &amp; P2H</v>
      </c>
      <c r="H159" t="str">
        <f>IF(COUNTIF(EU_Countries!A$1:A$27, "*"&amp;B159&amp;"*"), "EU", "Non-EU")</f>
        <v>EU</v>
      </c>
      <c r="I159">
        <f t="shared" si="7"/>
        <v>0.66900000000000004</v>
      </c>
    </row>
    <row r="160" spans="1:9">
      <c r="A160" t="s">
        <v>163</v>
      </c>
      <c r="B160" t="s">
        <v>1</v>
      </c>
      <c r="C160" t="s">
        <v>28</v>
      </c>
      <c r="D160" t="s">
        <v>565</v>
      </c>
      <c r="E160">
        <v>2035</v>
      </c>
      <c r="F160">
        <v>743</v>
      </c>
      <c r="G160" s="4" t="str">
        <f t="shared" si="6"/>
        <v>BELGIUM-Electrolyser &amp; P2H</v>
      </c>
      <c r="H160" t="str">
        <f>IF(COUNTIF(EU_Countries!A$1:A$27, "*"&amp;B160&amp;"*"), "EU", "Non-EU")</f>
        <v>EU</v>
      </c>
      <c r="I160">
        <f t="shared" si="7"/>
        <v>0.74299999999999999</v>
      </c>
    </row>
    <row r="161" spans="1:9">
      <c r="A161" t="s">
        <v>163</v>
      </c>
      <c r="B161" t="s">
        <v>1</v>
      </c>
      <c r="C161" t="s">
        <v>28</v>
      </c>
      <c r="D161" t="s">
        <v>7</v>
      </c>
      <c r="E161">
        <v>2025</v>
      </c>
      <c r="F161">
        <v>5305</v>
      </c>
      <c r="G161" s="4" t="str">
        <f t="shared" si="6"/>
        <v>BELGIUM-Gas</v>
      </c>
      <c r="H161" t="str">
        <f>IF(COUNTIF(EU_Countries!A$1:A$27, "*"&amp;B161&amp;"*"), "EU", "Non-EU")</f>
        <v>EU</v>
      </c>
      <c r="I161">
        <f t="shared" si="7"/>
        <v>5.3049999999999997</v>
      </c>
    </row>
    <row r="162" spans="1:9">
      <c r="A162" t="s">
        <v>163</v>
      </c>
      <c r="B162" t="s">
        <v>1</v>
      </c>
      <c r="C162" t="s">
        <v>28</v>
      </c>
      <c r="D162" t="s">
        <v>7</v>
      </c>
      <c r="E162">
        <v>2026</v>
      </c>
      <c r="F162">
        <v>5326</v>
      </c>
      <c r="G162" s="4" t="str">
        <f t="shared" si="6"/>
        <v>BELGIUM-Gas</v>
      </c>
      <c r="H162" t="str">
        <f>IF(COUNTIF(EU_Countries!A$1:A$27, "*"&amp;B162&amp;"*"), "EU", "Non-EU")</f>
        <v>EU</v>
      </c>
      <c r="I162">
        <f t="shared" si="7"/>
        <v>5.3259999999999996</v>
      </c>
    </row>
    <row r="163" spans="1:9">
      <c r="A163" t="s">
        <v>163</v>
      </c>
      <c r="B163" t="s">
        <v>1</v>
      </c>
      <c r="C163" t="s">
        <v>28</v>
      </c>
      <c r="D163" t="s">
        <v>7</v>
      </c>
      <c r="E163">
        <v>2027</v>
      </c>
      <c r="F163">
        <v>5326</v>
      </c>
      <c r="G163" s="4" t="str">
        <f t="shared" si="6"/>
        <v>BELGIUM-Gas</v>
      </c>
      <c r="H163" t="str">
        <f>IF(COUNTIF(EU_Countries!A$1:A$27, "*"&amp;B163&amp;"*"), "EU", "Non-EU")</f>
        <v>EU</v>
      </c>
      <c r="I163">
        <f t="shared" si="7"/>
        <v>5.3259999999999996</v>
      </c>
    </row>
    <row r="164" spans="1:9">
      <c r="A164" t="s">
        <v>163</v>
      </c>
      <c r="B164" t="s">
        <v>1</v>
      </c>
      <c r="C164" t="s">
        <v>28</v>
      </c>
      <c r="D164" t="s">
        <v>7</v>
      </c>
      <c r="E164">
        <v>2028</v>
      </c>
      <c r="F164">
        <v>5581</v>
      </c>
      <c r="G164" s="4" t="str">
        <f t="shared" si="6"/>
        <v>BELGIUM-Gas</v>
      </c>
      <c r="H164" t="str">
        <f>IF(COUNTIF(EU_Countries!A$1:A$27, "*"&amp;B164&amp;"*"), "EU", "Non-EU")</f>
        <v>EU</v>
      </c>
      <c r="I164">
        <f t="shared" si="7"/>
        <v>5.5810000000000004</v>
      </c>
    </row>
    <row r="165" spans="1:9">
      <c r="A165" t="s">
        <v>163</v>
      </c>
      <c r="B165" t="s">
        <v>1</v>
      </c>
      <c r="C165" t="s">
        <v>28</v>
      </c>
      <c r="D165" t="s">
        <v>7</v>
      </c>
      <c r="E165">
        <v>2029</v>
      </c>
      <c r="F165">
        <v>4862</v>
      </c>
      <c r="G165" s="4" t="str">
        <f t="shared" si="6"/>
        <v>BELGIUM-Gas</v>
      </c>
      <c r="H165" t="str">
        <f>IF(COUNTIF(EU_Countries!A$1:A$27, "*"&amp;B165&amp;"*"), "EU", "Non-EU")</f>
        <v>EU</v>
      </c>
      <c r="I165">
        <f t="shared" si="7"/>
        <v>4.8620000000000001</v>
      </c>
    </row>
    <row r="166" spans="1:9">
      <c r="A166" t="s">
        <v>163</v>
      </c>
      <c r="B166" t="s">
        <v>1</v>
      </c>
      <c r="C166" t="s">
        <v>28</v>
      </c>
      <c r="D166" t="s">
        <v>7</v>
      </c>
      <c r="E166">
        <v>2030</v>
      </c>
      <c r="F166">
        <v>4862</v>
      </c>
      <c r="G166" s="4" t="str">
        <f t="shared" si="6"/>
        <v>BELGIUM-Gas</v>
      </c>
      <c r="H166" t="str">
        <f>IF(COUNTIF(EU_Countries!A$1:A$27, "*"&amp;B166&amp;"*"), "EU", "Non-EU")</f>
        <v>EU</v>
      </c>
      <c r="I166">
        <f t="shared" si="7"/>
        <v>4.8620000000000001</v>
      </c>
    </row>
    <row r="167" spans="1:9">
      <c r="A167" t="s">
        <v>163</v>
      </c>
      <c r="B167" t="s">
        <v>1</v>
      </c>
      <c r="C167" t="s">
        <v>28</v>
      </c>
      <c r="D167" t="s">
        <v>7</v>
      </c>
      <c r="E167">
        <v>2031</v>
      </c>
      <c r="F167">
        <v>4564</v>
      </c>
      <c r="G167" s="4" t="str">
        <f t="shared" si="6"/>
        <v>BELGIUM-Gas</v>
      </c>
      <c r="H167" t="str">
        <f>IF(COUNTIF(EU_Countries!A$1:A$27, "*"&amp;B167&amp;"*"), "EU", "Non-EU")</f>
        <v>EU</v>
      </c>
      <c r="I167">
        <f t="shared" si="7"/>
        <v>4.5640000000000001</v>
      </c>
    </row>
    <row r="168" spans="1:9">
      <c r="A168" t="s">
        <v>163</v>
      </c>
      <c r="B168" t="s">
        <v>1</v>
      </c>
      <c r="C168" t="s">
        <v>28</v>
      </c>
      <c r="D168" t="s">
        <v>7</v>
      </c>
      <c r="E168">
        <v>2032</v>
      </c>
      <c r="F168">
        <v>4564</v>
      </c>
      <c r="G168" s="4" t="str">
        <f t="shared" si="6"/>
        <v>BELGIUM-Gas</v>
      </c>
      <c r="H168" t="str">
        <f>IF(COUNTIF(EU_Countries!A$1:A$27, "*"&amp;B168&amp;"*"), "EU", "Non-EU")</f>
        <v>EU</v>
      </c>
      <c r="I168">
        <f t="shared" si="7"/>
        <v>4.5640000000000001</v>
      </c>
    </row>
    <row r="169" spans="1:9">
      <c r="A169" t="s">
        <v>163</v>
      </c>
      <c r="B169" t="s">
        <v>1</v>
      </c>
      <c r="C169" t="s">
        <v>28</v>
      </c>
      <c r="D169" t="s">
        <v>7</v>
      </c>
      <c r="E169">
        <v>2033</v>
      </c>
      <c r="F169">
        <v>4564</v>
      </c>
      <c r="G169" s="4" t="str">
        <f t="shared" si="6"/>
        <v>BELGIUM-Gas</v>
      </c>
      <c r="H169" t="str">
        <f>IF(COUNTIF(EU_Countries!A$1:A$27, "*"&amp;B169&amp;"*"), "EU", "Non-EU")</f>
        <v>EU</v>
      </c>
      <c r="I169">
        <f t="shared" si="7"/>
        <v>4.5640000000000001</v>
      </c>
    </row>
    <row r="170" spans="1:9">
      <c r="A170" t="s">
        <v>163</v>
      </c>
      <c r="B170" t="s">
        <v>1</v>
      </c>
      <c r="C170" t="s">
        <v>28</v>
      </c>
      <c r="D170" t="s">
        <v>7</v>
      </c>
      <c r="E170">
        <v>2034</v>
      </c>
      <c r="F170">
        <v>4564</v>
      </c>
      <c r="G170" s="4" t="str">
        <f t="shared" si="6"/>
        <v>BELGIUM-Gas</v>
      </c>
      <c r="H170" t="str">
        <f>IF(COUNTIF(EU_Countries!A$1:A$27, "*"&amp;B170&amp;"*"), "EU", "Non-EU")</f>
        <v>EU</v>
      </c>
      <c r="I170">
        <f t="shared" si="7"/>
        <v>4.5640000000000001</v>
      </c>
    </row>
    <row r="171" spans="1:9">
      <c r="A171" t="s">
        <v>163</v>
      </c>
      <c r="B171" t="s">
        <v>1</v>
      </c>
      <c r="C171" t="s">
        <v>28</v>
      </c>
      <c r="D171" t="s">
        <v>7</v>
      </c>
      <c r="E171">
        <v>2035</v>
      </c>
      <c r="F171">
        <v>4564</v>
      </c>
      <c r="G171" s="4" t="str">
        <f t="shared" si="6"/>
        <v>BELGIUM-Gas</v>
      </c>
      <c r="H171" t="str">
        <f>IF(COUNTIF(EU_Countries!A$1:A$27, "*"&amp;B171&amp;"*"), "EU", "Non-EU")</f>
        <v>EU</v>
      </c>
      <c r="I171">
        <f t="shared" si="7"/>
        <v>4.5640000000000001</v>
      </c>
    </row>
    <row r="172" spans="1:9">
      <c r="A172" t="s">
        <v>163</v>
      </c>
      <c r="B172" t="s">
        <v>1</v>
      </c>
      <c r="C172" t="s">
        <v>28</v>
      </c>
      <c r="D172" t="s">
        <v>8</v>
      </c>
      <c r="E172">
        <v>2025</v>
      </c>
      <c r="F172">
        <v>354</v>
      </c>
      <c r="G172" s="4" t="str">
        <f t="shared" si="6"/>
        <v>BELGIUM-Hard coal</v>
      </c>
      <c r="H172" t="str">
        <f>IF(COUNTIF(EU_Countries!A$1:A$27, "*"&amp;B172&amp;"*"), "EU", "Non-EU")</f>
        <v>EU</v>
      </c>
      <c r="I172">
        <f t="shared" si="7"/>
        <v>0.35399999999999998</v>
      </c>
    </row>
    <row r="173" spans="1:9">
      <c r="A173" t="s">
        <v>163</v>
      </c>
      <c r="B173" t="s">
        <v>1</v>
      </c>
      <c r="C173" t="s">
        <v>28</v>
      </c>
      <c r="D173" t="s">
        <v>8</v>
      </c>
      <c r="E173">
        <v>2026</v>
      </c>
      <c r="F173">
        <v>354</v>
      </c>
      <c r="G173" s="4" t="str">
        <f t="shared" si="6"/>
        <v>BELGIUM-Hard coal</v>
      </c>
      <c r="H173" t="str">
        <f>IF(COUNTIF(EU_Countries!A$1:A$27, "*"&amp;B173&amp;"*"), "EU", "Non-EU")</f>
        <v>EU</v>
      </c>
      <c r="I173">
        <f t="shared" si="7"/>
        <v>0.35399999999999998</v>
      </c>
    </row>
    <row r="174" spans="1:9">
      <c r="A174" t="s">
        <v>163</v>
      </c>
      <c r="B174" t="s">
        <v>1</v>
      </c>
      <c r="C174" t="s">
        <v>28</v>
      </c>
      <c r="D174" t="s">
        <v>8</v>
      </c>
      <c r="E174">
        <v>2027</v>
      </c>
      <c r="F174">
        <v>354</v>
      </c>
      <c r="G174" s="4" t="str">
        <f t="shared" si="6"/>
        <v>BELGIUM-Hard coal</v>
      </c>
      <c r="H174" t="str">
        <f>IF(COUNTIF(EU_Countries!A$1:A$27, "*"&amp;B174&amp;"*"), "EU", "Non-EU")</f>
        <v>EU</v>
      </c>
      <c r="I174">
        <f t="shared" si="7"/>
        <v>0.35399999999999998</v>
      </c>
    </row>
    <row r="175" spans="1:9">
      <c r="A175" t="s">
        <v>163</v>
      </c>
      <c r="B175" t="s">
        <v>1</v>
      </c>
      <c r="C175" t="s">
        <v>28</v>
      </c>
      <c r="D175" t="s">
        <v>8</v>
      </c>
      <c r="E175">
        <v>2028</v>
      </c>
      <c r="F175">
        <v>354</v>
      </c>
      <c r="G175" s="4" t="str">
        <f t="shared" si="6"/>
        <v>BELGIUM-Hard coal</v>
      </c>
      <c r="H175" t="str">
        <f>IF(COUNTIF(EU_Countries!A$1:A$27, "*"&amp;B175&amp;"*"), "EU", "Non-EU")</f>
        <v>EU</v>
      </c>
      <c r="I175">
        <f t="shared" si="7"/>
        <v>0.35399999999999998</v>
      </c>
    </row>
    <row r="176" spans="1:9">
      <c r="A176" t="s">
        <v>163</v>
      </c>
      <c r="B176" t="s">
        <v>1</v>
      </c>
      <c r="C176" t="s">
        <v>28</v>
      </c>
      <c r="D176" t="s">
        <v>8</v>
      </c>
      <c r="E176">
        <v>2029</v>
      </c>
      <c r="F176">
        <v>354</v>
      </c>
      <c r="G176" s="4" t="str">
        <f t="shared" si="6"/>
        <v>BELGIUM-Hard coal</v>
      </c>
      <c r="H176" t="str">
        <f>IF(COUNTIF(EU_Countries!A$1:A$27, "*"&amp;B176&amp;"*"), "EU", "Non-EU")</f>
        <v>EU</v>
      </c>
      <c r="I176">
        <f t="shared" si="7"/>
        <v>0.35399999999999998</v>
      </c>
    </row>
    <row r="177" spans="1:9">
      <c r="A177" t="s">
        <v>163</v>
      </c>
      <c r="B177" t="s">
        <v>1</v>
      </c>
      <c r="C177" t="s">
        <v>28</v>
      </c>
      <c r="D177" t="s">
        <v>8</v>
      </c>
      <c r="E177">
        <v>2030</v>
      </c>
      <c r="F177">
        <v>354</v>
      </c>
      <c r="G177" s="4" t="str">
        <f t="shared" si="6"/>
        <v>BELGIUM-Hard coal</v>
      </c>
      <c r="H177" t="str">
        <f>IF(COUNTIF(EU_Countries!A$1:A$27, "*"&amp;B177&amp;"*"), "EU", "Non-EU")</f>
        <v>EU</v>
      </c>
      <c r="I177">
        <f t="shared" si="7"/>
        <v>0.35399999999999998</v>
      </c>
    </row>
    <row r="178" spans="1:9">
      <c r="A178" t="s">
        <v>163</v>
      </c>
      <c r="B178" t="s">
        <v>1</v>
      </c>
      <c r="C178" t="s">
        <v>28</v>
      </c>
      <c r="D178" t="s">
        <v>8</v>
      </c>
      <c r="E178">
        <v>2031</v>
      </c>
      <c r="F178">
        <v>354</v>
      </c>
      <c r="G178" s="4" t="str">
        <f t="shared" si="6"/>
        <v>BELGIUM-Hard coal</v>
      </c>
      <c r="H178" t="str">
        <f>IF(COUNTIF(EU_Countries!A$1:A$27, "*"&amp;B178&amp;"*"), "EU", "Non-EU")</f>
        <v>EU</v>
      </c>
      <c r="I178">
        <f t="shared" si="7"/>
        <v>0.35399999999999998</v>
      </c>
    </row>
    <row r="179" spans="1:9">
      <c r="A179" t="s">
        <v>163</v>
      </c>
      <c r="B179" t="s">
        <v>1</v>
      </c>
      <c r="C179" t="s">
        <v>28</v>
      </c>
      <c r="D179" t="s">
        <v>8</v>
      </c>
      <c r="E179">
        <v>2032</v>
      </c>
      <c r="F179">
        <v>354</v>
      </c>
      <c r="G179" s="4" t="str">
        <f t="shared" si="6"/>
        <v>BELGIUM-Hard coal</v>
      </c>
      <c r="H179" t="str">
        <f>IF(COUNTIF(EU_Countries!A$1:A$27, "*"&amp;B179&amp;"*"), "EU", "Non-EU")</f>
        <v>EU</v>
      </c>
      <c r="I179">
        <f t="shared" si="7"/>
        <v>0.35399999999999998</v>
      </c>
    </row>
    <row r="180" spans="1:9">
      <c r="A180" t="s">
        <v>163</v>
      </c>
      <c r="B180" t="s">
        <v>1</v>
      </c>
      <c r="C180" t="s">
        <v>28</v>
      </c>
      <c r="D180" t="s">
        <v>8</v>
      </c>
      <c r="E180">
        <v>2033</v>
      </c>
      <c r="F180">
        <v>354</v>
      </c>
      <c r="G180" s="4" t="str">
        <f t="shared" si="6"/>
        <v>BELGIUM-Hard coal</v>
      </c>
      <c r="H180" t="str">
        <f>IF(COUNTIF(EU_Countries!A$1:A$27, "*"&amp;B180&amp;"*"), "EU", "Non-EU")</f>
        <v>EU</v>
      </c>
      <c r="I180">
        <f t="shared" si="7"/>
        <v>0.35399999999999998</v>
      </c>
    </row>
    <row r="181" spans="1:9">
      <c r="A181" t="s">
        <v>163</v>
      </c>
      <c r="B181" t="s">
        <v>1</v>
      </c>
      <c r="C181" t="s">
        <v>28</v>
      </c>
      <c r="D181" t="s">
        <v>8</v>
      </c>
      <c r="E181">
        <v>2034</v>
      </c>
      <c r="F181">
        <v>354</v>
      </c>
      <c r="G181" s="4" t="str">
        <f t="shared" si="6"/>
        <v>BELGIUM-Hard coal</v>
      </c>
      <c r="H181" t="str">
        <f>IF(COUNTIF(EU_Countries!A$1:A$27, "*"&amp;B181&amp;"*"), "EU", "Non-EU")</f>
        <v>EU</v>
      </c>
      <c r="I181">
        <f t="shared" si="7"/>
        <v>0.35399999999999998</v>
      </c>
    </row>
    <row r="182" spans="1:9">
      <c r="A182" t="s">
        <v>163</v>
      </c>
      <c r="B182" t="s">
        <v>1</v>
      </c>
      <c r="C182" t="s">
        <v>28</v>
      </c>
      <c r="D182" t="s">
        <v>8</v>
      </c>
      <c r="E182">
        <v>2035</v>
      </c>
      <c r="F182">
        <v>354</v>
      </c>
      <c r="G182" s="4" t="str">
        <f t="shared" si="6"/>
        <v>BELGIUM-Hard coal</v>
      </c>
      <c r="H182" t="str">
        <f>IF(COUNTIF(EU_Countries!A$1:A$27, "*"&amp;B182&amp;"*"), "EU", "Non-EU")</f>
        <v>EU</v>
      </c>
      <c r="I182">
        <f t="shared" si="7"/>
        <v>0.35399999999999998</v>
      </c>
    </row>
    <row r="183" spans="1:9">
      <c r="A183" t="s">
        <v>163</v>
      </c>
      <c r="B183" t="s">
        <v>1</v>
      </c>
      <c r="C183" t="s">
        <v>28</v>
      </c>
      <c r="D183" t="s">
        <v>9</v>
      </c>
      <c r="E183">
        <v>2025</v>
      </c>
      <c r="F183">
        <v>3908</v>
      </c>
      <c r="G183" s="4" t="str">
        <f t="shared" si="6"/>
        <v>BELGIUM-Nuclear</v>
      </c>
      <c r="H183" t="str">
        <f>IF(COUNTIF(EU_Countries!A$1:A$27, "*"&amp;B183&amp;"*"), "EU", "Non-EU")</f>
        <v>EU</v>
      </c>
      <c r="I183">
        <f t="shared" si="7"/>
        <v>3.9079999999999999</v>
      </c>
    </row>
    <row r="184" spans="1:9">
      <c r="A184" t="s">
        <v>163</v>
      </c>
      <c r="B184" t="s">
        <v>1</v>
      </c>
      <c r="C184" t="s">
        <v>28</v>
      </c>
      <c r="D184" t="s">
        <v>9</v>
      </c>
      <c r="E184">
        <v>2026</v>
      </c>
      <c r="F184">
        <v>2056</v>
      </c>
      <c r="G184" s="4" t="str">
        <f t="shared" si="6"/>
        <v>BELGIUM-Nuclear</v>
      </c>
      <c r="H184" t="str">
        <f>IF(COUNTIF(EU_Countries!A$1:A$27, "*"&amp;B184&amp;"*"), "EU", "Non-EU")</f>
        <v>EU</v>
      </c>
      <c r="I184">
        <f t="shared" si="7"/>
        <v>2.056</v>
      </c>
    </row>
    <row r="185" spans="1:9">
      <c r="A185" t="s">
        <v>163</v>
      </c>
      <c r="B185" t="s">
        <v>1</v>
      </c>
      <c r="C185" t="s">
        <v>28</v>
      </c>
      <c r="D185" t="s">
        <v>9</v>
      </c>
      <c r="E185">
        <v>2027</v>
      </c>
      <c r="F185">
        <v>2056</v>
      </c>
      <c r="G185" s="4" t="str">
        <f t="shared" si="6"/>
        <v>BELGIUM-Nuclear</v>
      </c>
      <c r="H185" t="str">
        <f>IF(COUNTIF(EU_Countries!A$1:A$27, "*"&amp;B185&amp;"*"), "EU", "Non-EU")</f>
        <v>EU</v>
      </c>
      <c r="I185">
        <f t="shared" si="7"/>
        <v>2.056</v>
      </c>
    </row>
    <row r="186" spans="1:9">
      <c r="A186" t="s">
        <v>163</v>
      </c>
      <c r="B186" t="s">
        <v>1</v>
      </c>
      <c r="C186" t="s">
        <v>28</v>
      </c>
      <c r="D186" t="s">
        <v>9</v>
      </c>
      <c r="E186">
        <v>2028</v>
      </c>
      <c r="F186">
        <v>2056</v>
      </c>
      <c r="G186" s="4" t="str">
        <f t="shared" si="6"/>
        <v>BELGIUM-Nuclear</v>
      </c>
      <c r="H186" t="str">
        <f>IF(COUNTIF(EU_Countries!A$1:A$27, "*"&amp;B186&amp;"*"), "EU", "Non-EU")</f>
        <v>EU</v>
      </c>
      <c r="I186">
        <f t="shared" si="7"/>
        <v>2.056</v>
      </c>
    </row>
    <row r="187" spans="1:9">
      <c r="A187" t="s">
        <v>163</v>
      </c>
      <c r="B187" t="s">
        <v>1</v>
      </c>
      <c r="C187" t="s">
        <v>28</v>
      </c>
      <c r="D187" t="s">
        <v>9</v>
      </c>
      <c r="E187">
        <v>2029</v>
      </c>
      <c r="F187">
        <v>2056</v>
      </c>
      <c r="G187" s="4" t="str">
        <f t="shared" si="6"/>
        <v>BELGIUM-Nuclear</v>
      </c>
      <c r="H187" t="str">
        <f>IF(COUNTIF(EU_Countries!A$1:A$27, "*"&amp;B187&amp;"*"), "EU", "Non-EU")</f>
        <v>EU</v>
      </c>
      <c r="I187">
        <f t="shared" si="7"/>
        <v>2.056</v>
      </c>
    </row>
    <row r="188" spans="1:9">
      <c r="A188" t="s">
        <v>163</v>
      </c>
      <c r="B188" t="s">
        <v>1</v>
      </c>
      <c r="C188" t="s">
        <v>28</v>
      </c>
      <c r="D188" t="s">
        <v>9</v>
      </c>
      <c r="E188">
        <v>2030</v>
      </c>
      <c r="F188">
        <v>2056</v>
      </c>
      <c r="G188" s="4" t="str">
        <f t="shared" si="6"/>
        <v>BELGIUM-Nuclear</v>
      </c>
      <c r="H188" t="str">
        <f>IF(COUNTIF(EU_Countries!A$1:A$27, "*"&amp;B188&amp;"*"), "EU", "Non-EU")</f>
        <v>EU</v>
      </c>
      <c r="I188">
        <f t="shared" si="7"/>
        <v>2.056</v>
      </c>
    </row>
    <row r="189" spans="1:9">
      <c r="A189" t="s">
        <v>163</v>
      </c>
      <c r="B189" t="s">
        <v>1</v>
      </c>
      <c r="C189" t="s">
        <v>28</v>
      </c>
      <c r="D189" t="s">
        <v>9</v>
      </c>
      <c r="E189">
        <v>2031</v>
      </c>
      <c r="F189">
        <v>2056</v>
      </c>
      <c r="G189" s="4" t="str">
        <f t="shared" si="6"/>
        <v>BELGIUM-Nuclear</v>
      </c>
      <c r="H189" t="str">
        <f>IF(COUNTIF(EU_Countries!A$1:A$27, "*"&amp;B189&amp;"*"), "EU", "Non-EU")</f>
        <v>EU</v>
      </c>
      <c r="I189">
        <f t="shared" si="7"/>
        <v>2.056</v>
      </c>
    </row>
    <row r="190" spans="1:9">
      <c r="A190" t="s">
        <v>163</v>
      </c>
      <c r="B190" t="s">
        <v>1</v>
      </c>
      <c r="C190" t="s">
        <v>28</v>
      </c>
      <c r="D190" t="s">
        <v>9</v>
      </c>
      <c r="E190">
        <v>2032</v>
      </c>
      <c r="F190">
        <v>2056</v>
      </c>
      <c r="G190" s="4" t="str">
        <f t="shared" si="6"/>
        <v>BELGIUM-Nuclear</v>
      </c>
      <c r="H190" t="str">
        <f>IF(COUNTIF(EU_Countries!A$1:A$27, "*"&amp;B190&amp;"*"), "EU", "Non-EU")</f>
        <v>EU</v>
      </c>
      <c r="I190">
        <f t="shared" si="7"/>
        <v>2.056</v>
      </c>
    </row>
    <row r="191" spans="1:9">
      <c r="A191" t="s">
        <v>163</v>
      </c>
      <c r="B191" t="s">
        <v>1</v>
      </c>
      <c r="C191" t="s">
        <v>28</v>
      </c>
      <c r="D191" t="s">
        <v>9</v>
      </c>
      <c r="E191">
        <v>2033</v>
      </c>
      <c r="F191">
        <v>2056</v>
      </c>
      <c r="G191" s="4" t="str">
        <f t="shared" si="6"/>
        <v>BELGIUM-Nuclear</v>
      </c>
      <c r="H191" t="str">
        <f>IF(COUNTIF(EU_Countries!A$1:A$27, "*"&amp;B191&amp;"*"), "EU", "Non-EU")</f>
        <v>EU</v>
      </c>
      <c r="I191">
        <f t="shared" si="7"/>
        <v>2.056</v>
      </c>
    </row>
    <row r="192" spans="1:9">
      <c r="A192" t="s">
        <v>163</v>
      </c>
      <c r="B192" t="s">
        <v>1</v>
      </c>
      <c r="C192" t="s">
        <v>28</v>
      </c>
      <c r="D192" t="s">
        <v>9</v>
      </c>
      <c r="E192">
        <v>2034</v>
      </c>
      <c r="F192">
        <v>2056</v>
      </c>
      <c r="G192" s="4" t="str">
        <f t="shared" si="6"/>
        <v>BELGIUM-Nuclear</v>
      </c>
      <c r="H192" t="str">
        <f>IF(COUNTIF(EU_Countries!A$1:A$27, "*"&amp;B192&amp;"*"), "EU", "Non-EU")</f>
        <v>EU</v>
      </c>
      <c r="I192">
        <f t="shared" si="7"/>
        <v>2.056</v>
      </c>
    </row>
    <row r="193" spans="1:9">
      <c r="A193" t="s">
        <v>163</v>
      </c>
      <c r="B193" t="s">
        <v>1</v>
      </c>
      <c r="C193" t="s">
        <v>28</v>
      </c>
      <c r="D193" t="s">
        <v>9</v>
      </c>
      <c r="E193">
        <v>2035</v>
      </c>
      <c r="F193">
        <v>2056</v>
      </c>
      <c r="G193" s="4" t="str">
        <f t="shared" si="6"/>
        <v>BELGIUM-Nuclear</v>
      </c>
      <c r="H193" t="str">
        <f>IF(COUNTIF(EU_Countries!A$1:A$27, "*"&amp;B193&amp;"*"), "EU", "Non-EU")</f>
        <v>EU</v>
      </c>
      <c r="I193">
        <f t="shared" si="7"/>
        <v>2.056</v>
      </c>
    </row>
    <row r="194" spans="1:9">
      <c r="A194" t="s">
        <v>163</v>
      </c>
      <c r="B194" t="s">
        <v>1</v>
      </c>
      <c r="C194" t="s">
        <v>28</v>
      </c>
      <c r="D194" t="s">
        <v>10</v>
      </c>
      <c r="E194">
        <v>2025</v>
      </c>
      <c r="F194">
        <v>140</v>
      </c>
      <c r="G194" s="4" t="str">
        <f t="shared" si="6"/>
        <v>BELGIUM-Oil</v>
      </c>
      <c r="H194" t="str">
        <f>IF(COUNTIF(EU_Countries!A$1:A$27, "*"&amp;B194&amp;"*"), "EU", "Non-EU")</f>
        <v>EU</v>
      </c>
      <c r="I194">
        <f t="shared" si="7"/>
        <v>0.14000000000000001</v>
      </c>
    </row>
    <row r="195" spans="1:9">
      <c r="A195" t="s">
        <v>163</v>
      </c>
      <c r="B195" t="s">
        <v>1</v>
      </c>
      <c r="C195" t="s">
        <v>28</v>
      </c>
      <c r="D195" t="s">
        <v>10</v>
      </c>
      <c r="E195">
        <v>2026</v>
      </c>
      <c r="F195">
        <v>140</v>
      </c>
      <c r="G195" s="4" t="str">
        <f t="shared" si="6"/>
        <v>BELGIUM-Oil</v>
      </c>
      <c r="H195" t="str">
        <f>IF(COUNTIF(EU_Countries!A$1:A$27, "*"&amp;B195&amp;"*"), "EU", "Non-EU")</f>
        <v>EU</v>
      </c>
      <c r="I195">
        <f t="shared" si="7"/>
        <v>0.14000000000000001</v>
      </c>
    </row>
    <row r="196" spans="1:9">
      <c r="A196" t="s">
        <v>163</v>
      </c>
      <c r="B196" t="s">
        <v>1</v>
      </c>
      <c r="C196" t="s">
        <v>28</v>
      </c>
      <c r="D196" t="s">
        <v>10</v>
      </c>
      <c r="E196">
        <v>2027</v>
      </c>
      <c r="F196">
        <v>140</v>
      </c>
      <c r="G196" s="4" t="str">
        <f t="shared" si="6"/>
        <v>BELGIUM-Oil</v>
      </c>
      <c r="H196" t="str">
        <f>IF(COUNTIF(EU_Countries!A$1:A$27, "*"&amp;B196&amp;"*"), "EU", "Non-EU")</f>
        <v>EU</v>
      </c>
      <c r="I196">
        <f t="shared" si="7"/>
        <v>0.14000000000000001</v>
      </c>
    </row>
    <row r="197" spans="1:9">
      <c r="A197" t="s">
        <v>163</v>
      </c>
      <c r="B197" t="s">
        <v>1</v>
      </c>
      <c r="C197" t="s">
        <v>28</v>
      </c>
      <c r="D197" t="s">
        <v>10</v>
      </c>
      <c r="E197">
        <v>2028</v>
      </c>
      <c r="F197">
        <v>140</v>
      </c>
      <c r="G197" s="4" t="str">
        <f t="shared" si="6"/>
        <v>BELGIUM-Oil</v>
      </c>
      <c r="H197" t="str">
        <f>IF(COUNTIF(EU_Countries!A$1:A$27, "*"&amp;B197&amp;"*"), "EU", "Non-EU")</f>
        <v>EU</v>
      </c>
      <c r="I197">
        <f t="shared" si="7"/>
        <v>0.14000000000000001</v>
      </c>
    </row>
    <row r="198" spans="1:9">
      <c r="A198" t="s">
        <v>163</v>
      </c>
      <c r="B198" t="s">
        <v>1</v>
      </c>
      <c r="C198" t="s">
        <v>28</v>
      </c>
      <c r="D198" t="s">
        <v>10</v>
      </c>
      <c r="E198">
        <v>2029</v>
      </c>
      <c r="F198">
        <v>140</v>
      </c>
      <c r="G198" s="4" t="str">
        <f t="shared" si="6"/>
        <v>BELGIUM-Oil</v>
      </c>
      <c r="H198" t="str">
        <f>IF(COUNTIF(EU_Countries!A$1:A$27, "*"&amp;B198&amp;"*"), "EU", "Non-EU")</f>
        <v>EU</v>
      </c>
      <c r="I198">
        <f t="shared" si="7"/>
        <v>0.14000000000000001</v>
      </c>
    </row>
    <row r="199" spans="1:9">
      <c r="A199" t="s">
        <v>163</v>
      </c>
      <c r="B199" t="s">
        <v>1</v>
      </c>
      <c r="C199" t="s">
        <v>28</v>
      </c>
      <c r="D199" t="s">
        <v>10</v>
      </c>
      <c r="E199">
        <v>2030</v>
      </c>
      <c r="F199">
        <v>140</v>
      </c>
      <c r="G199" s="4" t="str">
        <f t="shared" si="6"/>
        <v>BELGIUM-Oil</v>
      </c>
      <c r="H199" t="str">
        <f>IF(COUNTIF(EU_Countries!A$1:A$27, "*"&amp;B199&amp;"*"), "EU", "Non-EU")</f>
        <v>EU</v>
      </c>
      <c r="I199">
        <f t="shared" si="7"/>
        <v>0.14000000000000001</v>
      </c>
    </row>
    <row r="200" spans="1:9">
      <c r="A200" t="s">
        <v>163</v>
      </c>
      <c r="B200" t="s">
        <v>1</v>
      </c>
      <c r="C200" t="s">
        <v>28</v>
      </c>
      <c r="D200" t="s">
        <v>10</v>
      </c>
      <c r="E200">
        <v>2031</v>
      </c>
      <c r="F200">
        <v>140</v>
      </c>
      <c r="G200" s="4" t="str">
        <f t="shared" si="6"/>
        <v>BELGIUM-Oil</v>
      </c>
      <c r="H200" t="str">
        <f>IF(COUNTIF(EU_Countries!A$1:A$27, "*"&amp;B200&amp;"*"), "EU", "Non-EU")</f>
        <v>EU</v>
      </c>
      <c r="I200">
        <f t="shared" si="7"/>
        <v>0.14000000000000001</v>
      </c>
    </row>
    <row r="201" spans="1:9">
      <c r="A201" t="s">
        <v>163</v>
      </c>
      <c r="B201" t="s">
        <v>1</v>
      </c>
      <c r="C201" t="s">
        <v>28</v>
      </c>
      <c r="D201" t="s">
        <v>10</v>
      </c>
      <c r="E201">
        <v>2032</v>
      </c>
      <c r="F201">
        <v>140</v>
      </c>
      <c r="G201" s="4" t="str">
        <f t="shared" si="6"/>
        <v>BELGIUM-Oil</v>
      </c>
      <c r="H201" t="str">
        <f>IF(COUNTIF(EU_Countries!A$1:A$27, "*"&amp;B201&amp;"*"), "EU", "Non-EU")</f>
        <v>EU</v>
      </c>
      <c r="I201">
        <f t="shared" si="7"/>
        <v>0.14000000000000001</v>
      </c>
    </row>
    <row r="202" spans="1:9">
      <c r="A202" t="s">
        <v>163</v>
      </c>
      <c r="B202" t="s">
        <v>1</v>
      </c>
      <c r="C202" t="s">
        <v>28</v>
      </c>
      <c r="D202" t="s">
        <v>10</v>
      </c>
      <c r="E202">
        <v>2033</v>
      </c>
      <c r="F202">
        <v>140</v>
      </c>
      <c r="G202" s="4" t="str">
        <f t="shared" si="6"/>
        <v>BELGIUM-Oil</v>
      </c>
      <c r="H202" t="str">
        <f>IF(COUNTIF(EU_Countries!A$1:A$27, "*"&amp;B202&amp;"*"), "EU", "Non-EU")</f>
        <v>EU</v>
      </c>
      <c r="I202">
        <f t="shared" si="7"/>
        <v>0.14000000000000001</v>
      </c>
    </row>
    <row r="203" spans="1:9">
      <c r="A203" t="s">
        <v>163</v>
      </c>
      <c r="B203" t="s">
        <v>1</v>
      </c>
      <c r="C203" t="s">
        <v>28</v>
      </c>
      <c r="D203" t="s">
        <v>10</v>
      </c>
      <c r="E203">
        <v>2034</v>
      </c>
      <c r="F203">
        <v>140</v>
      </c>
      <c r="G203" s="4" t="str">
        <f t="shared" ref="G203:G260" si="8">B203&amp;"-"&amp;D203</f>
        <v>BELGIUM-Oil</v>
      </c>
      <c r="H203" t="str">
        <f>IF(COUNTIF(EU_Countries!A$1:A$27, "*"&amp;B203&amp;"*"), "EU", "Non-EU")</f>
        <v>EU</v>
      </c>
      <c r="I203">
        <f t="shared" si="7"/>
        <v>0.14000000000000001</v>
      </c>
    </row>
    <row r="204" spans="1:9">
      <c r="A204" t="s">
        <v>163</v>
      </c>
      <c r="B204" t="s">
        <v>1</v>
      </c>
      <c r="C204" t="s">
        <v>28</v>
      </c>
      <c r="D204" t="s">
        <v>10</v>
      </c>
      <c r="E204">
        <v>2035</v>
      </c>
      <c r="F204">
        <v>140</v>
      </c>
      <c r="G204" s="4" t="str">
        <f t="shared" si="8"/>
        <v>BELGIUM-Oil</v>
      </c>
      <c r="H204" t="str">
        <f>IF(COUNTIF(EU_Countries!A$1:A$27, "*"&amp;B204&amp;"*"), "EU", "Non-EU")</f>
        <v>EU</v>
      </c>
      <c r="I204">
        <f t="shared" ref="I204:I261" si="9">F204/1000</f>
        <v>0.14000000000000001</v>
      </c>
    </row>
    <row r="205" spans="1:9">
      <c r="A205" t="s">
        <v>163</v>
      </c>
      <c r="B205" t="s">
        <v>1</v>
      </c>
      <c r="C205" t="s">
        <v>28</v>
      </c>
      <c r="D205" t="s">
        <v>12</v>
      </c>
      <c r="E205">
        <v>2025</v>
      </c>
      <c r="F205">
        <v>547</v>
      </c>
      <c r="G205" s="4" t="str">
        <f t="shared" si="8"/>
        <v>BELGIUM-Others (RES)</v>
      </c>
      <c r="H205" t="str">
        <f>IF(COUNTIF(EU_Countries!A$1:A$27, "*"&amp;B205&amp;"*"), "EU", "Non-EU")</f>
        <v>EU</v>
      </c>
      <c r="I205">
        <f t="shared" si="9"/>
        <v>0.54700000000000004</v>
      </c>
    </row>
    <row r="206" spans="1:9">
      <c r="A206" t="s">
        <v>163</v>
      </c>
      <c r="B206" t="s">
        <v>1</v>
      </c>
      <c r="C206" t="s">
        <v>28</v>
      </c>
      <c r="D206" t="s">
        <v>12</v>
      </c>
      <c r="E206">
        <v>2026</v>
      </c>
      <c r="F206">
        <v>547</v>
      </c>
      <c r="G206" s="4" t="str">
        <f t="shared" si="8"/>
        <v>BELGIUM-Others (RES)</v>
      </c>
      <c r="H206" t="str">
        <f>IF(COUNTIF(EU_Countries!A$1:A$27, "*"&amp;B206&amp;"*"), "EU", "Non-EU")</f>
        <v>EU</v>
      </c>
      <c r="I206">
        <f t="shared" si="9"/>
        <v>0.54700000000000004</v>
      </c>
    </row>
    <row r="207" spans="1:9">
      <c r="A207" t="s">
        <v>163</v>
      </c>
      <c r="B207" t="s">
        <v>1</v>
      </c>
      <c r="C207" t="s">
        <v>28</v>
      </c>
      <c r="D207" t="s">
        <v>12</v>
      </c>
      <c r="E207">
        <v>2027</v>
      </c>
      <c r="F207">
        <v>557</v>
      </c>
      <c r="G207" s="4" t="str">
        <f t="shared" si="8"/>
        <v>BELGIUM-Others (RES)</v>
      </c>
      <c r="H207" t="str">
        <f>IF(COUNTIF(EU_Countries!A$1:A$27, "*"&amp;B207&amp;"*"), "EU", "Non-EU")</f>
        <v>EU</v>
      </c>
      <c r="I207">
        <f t="shared" si="9"/>
        <v>0.55700000000000005</v>
      </c>
    </row>
    <row r="208" spans="1:9">
      <c r="A208" t="s">
        <v>163</v>
      </c>
      <c r="B208" t="s">
        <v>1</v>
      </c>
      <c r="C208" t="s">
        <v>28</v>
      </c>
      <c r="D208" t="s">
        <v>12</v>
      </c>
      <c r="E208">
        <v>2028</v>
      </c>
      <c r="F208">
        <v>567</v>
      </c>
      <c r="G208" s="4" t="str">
        <f t="shared" si="8"/>
        <v>BELGIUM-Others (RES)</v>
      </c>
      <c r="H208" t="str">
        <f>IF(COUNTIF(EU_Countries!A$1:A$27, "*"&amp;B208&amp;"*"), "EU", "Non-EU")</f>
        <v>EU</v>
      </c>
      <c r="I208">
        <f t="shared" si="9"/>
        <v>0.56699999999999995</v>
      </c>
    </row>
    <row r="209" spans="1:9">
      <c r="A209" t="s">
        <v>163</v>
      </c>
      <c r="B209" t="s">
        <v>1</v>
      </c>
      <c r="C209" t="s">
        <v>28</v>
      </c>
      <c r="D209" t="s">
        <v>12</v>
      </c>
      <c r="E209">
        <v>2029</v>
      </c>
      <c r="F209">
        <v>567</v>
      </c>
      <c r="G209" s="4" t="str">
        <f t="shared" si="8"/>
        <v>BELGIUM-Others (RES)</v>
      </c>
      <c r="H209" t="str">
        <f>IF(COUNTIF(EU_Countries!A$1:A$27, "*"&amp;B209&amp;"*"), "EU", "Non-EU")</f>
        <v>EU</v>
      </c>
      <c r="I209">
        <f t="shared" si="9"/>
        <v>0.56699999999999995</v>
      </c>
    </row>
    <row r="210" spans="1:9">
      <c r="A210" t="s">
        <v>163</v>
      </c>
      <c r="B210" t="s">
        <v>1</v>
      </c>
      <c r="C210" t="s">
        <v>28</v>
      </c>
      <c r="D210" t="s">
        <v>12</v>
      </c>
      <c r="E210">
        <v>2030</v>
      </c>
      <c r="F210">
        <v>567</v>
      </c>
      <c r="G210" s="4" t="str">
        <f t="shared" si="8"/>
        <v>BELGIUM-Others (RES)</v>
      </c>
      <c r="H210" t="str">
        <f>IF(COUNTIF(EU_Countries!A$1:A$27, "*"&amp;B210&amp;"*"), "EU", "Non-EU")</f>
        <v>EU</v>
      </c>
      <c r="I210">
        <f t="shared" si="9"/>
        <v>0.56699999999999995</v>
      </c>
    </row>
    <row r="211" spans="1:9">
      <c r="A211" t="s">
        <v>163</v>
      </c>
      <c r="B211" t="s">
        <v>1</v>
      </c>
      <c r="C211" t="s">
        <v>28</v>
      </c>
      <c r="D211" t="s">
        <v>12</v>
      </c>
      <c r="E211">
        <v>2031</v>
      </c>
      <c r="F211">
        <v>567</v>
      </c>
      <c r="G211" s="4" t="str">
        <f t="shared" si="8"/>
        <v>BELGIUM-Others (RES)</v>
      </c>
      <c r="H211" t="str">
        <f>IF(COUNTIF(EU_Countries!A$1:A$27, "*"&amp;B211&amp;"*"), "EU", "Non-EU")</f>
        <v>EU</v>
      </c>
      <c r="I211">
        <f t="shared" si="9"/>
        <v>0.56699999999999995</v>
      </c>
    </row>
    <row r="212" spans="1:9">
      <c r="A212" t="s">
        <v>163</v>
      </c>
      <c r="B212" t="s">
        <v>1</v>
      </c>
      <c r="C212" t="s">
        <v>28</v>
      </c>
      <c r="D212" t="s">
        <v>12</v>
      </c>
      <c r="E212">
        <v>2032</v>
      </c>
      <c r="F212">
        <v>567</v>
      </c>
      <c r="G212" s="4" t="str">
        <f t="shared" si="8"/>
        <v>BELGIUM-Others (RES)</v>
      </c>
      <c r="H212" t="str">
        <f>IF(COUNTIF(EU_Countries!A$1:A$27, "*"&amp;B212&amp;"*"), "EU", "Non-EU")</f>
        <v>EU</v>
      </c>
      <c r="I212">
        <f t="shared" si="9"/>
        <v>0.56699999999999995</v>
      </c>
    </row>
    <row r="213" spans="1:9">
      <c r="A213" t="s">
        <v>163</v>
      </c>
      <c r="B213" t="s">
        <v>1</v>
      </c>
      <c r="C213" t="s">
        <v>28</v>
      </c>
      <c r="D213" t="s">
        <v>12</v>
      </c>
      <c r="E213">
        <v>2033</v>
      </c>
      <c r="F213">
        <v>567</v>
      </c>
      <c r="G213" s="4" t="str">
        <f t="shared" si="8"/>
        <v>BELGIUM-Others (RES)</v>
      </c>
      <c r="H213" t="str">
        <f>IF(COUNTIF(EU_Countries!A$1:A$27, "*"&amp;B213&amp;"*"), "EU", "Non-EU")</f>
        <v>EU</v>
      </c>
      <c r="I213">
        <f t="shared" si="9"/>
        <v>0.56699999999999995</v>
      </c>
    </row>
    <row r="214" spans="1:9">
      <c r="A214" t="s">
        <v>163</v>
      </c>
      <c r="B214" t="s">
        <v>1</v>
      </c>
      <c r="C214" t="s">
        <v>28</v>
      </c>
      <c r="D214" t="s">
        <v>12</v>
      </c>
      <c r="E214">
        <v>2034</v>
      </c>
      <c r="F214">
        <v>567</v>
      </c>
      <c r="G214" s="4" t="str">
        <f t="shared" si="8"/>
        <v>BELGIUM-Others (RES)</v>
      </c>
      <c r="H214" t="str">
        <f>IF(COUNTIF(EU_Countries!A$1:A$27, "*"&amp;B214&amp;"*"), "EU", "Non-EU")</f>
        <v>EU</v>
      </c>
      <c r="I214">
        <f t="shared" si="9"/>
        <v>0.56699999999999995</v>
      </c>
    </row>
    <row r="215" spans="1:9">
      <c r="A215" t="s">
        <v>163</v>
      </c>
      <c r="B215" t="s">
        <v>1</v>
      </c>
      <c r="C215" t="s">
        <v>28</v>
      </c>
      <c r="D215" t="s">
        <v>12</v>
      </c>
      <c r="E215">
        <v>2035</v>
      </c>
      <c r="F215">
        <v>567</v>
      </c>
      <c r="G215" s="4" t="str">
        <f t="shared" si="8"/>
        <v>BELGIUM-Others (RES)</v>
      </c>
      <c r="H215" t="str">
        <f>IF(COUNTIF(EU_Countries!A$1:A$27, "*"&amp;B215&amp;"*"), "EU", "Non-EU")</f>
        <v>EU</v>
      </c>
      <c r="I215">
        <f t="shared" si="9"/>
        <v>0.56699999999999995</v>
      </c>
    </row>
    <row r="216" spans="1:9">
      <c r="A216" t="s">
        <v>163</v>
      </c>
      <c r="B216" t="s">
        <v>1</v>
      </c>
      <c r="C216" t="s">
        <v>28</v>
      </c>
      <c r="D216" t="s">
        <v>11</v>
      </c>
      <c r="E216">
        <v>2025</v>
      </c>
      <c r="F216">
        <v>1547</v>
      </c>
      <c r="G216" s="4" t="str">
        <f t="shared" si="8"/>
        <v>BELGIUM-Others (non-RES)</v>
      </c>
      <c r="H216" t="str">
        <f>IF(COUNTIF(EU_Countries!A$1:A$27, "*"&amp;B216&amp;"*"), "EU", "Non-EU")</f>
        <v>EU</v>
      </c>
      <c r="I216">
        <f t="shared" si="9"/>
        <v>1.5469999999999999</v>
      </c>
    </row>
    <row r="217" spans="1:9">
      <c r="A217" t="s">
        <v>163</v>
      </c>
      <c r="B217" t="s">
        <v>1</v>
      </c>
      <c r="C217" t="s">
        <v>28</v>
      </c>
      <c r="D217" t="s">
        <v>11</v>
      </c>
      <c r="E217">
        <v>2026</v>
      </c>
      <c r="F217">
        <v>1547</v>
      </c>
      <c r="G217" s="4" t="str">
        <f t="shared" si="8"/>
        <v>BELGIUM-Others (non-RES)</v>
      </c>
      <c r="H217" t="str">
        <f>IF(COUNTIF(EU_Countries!A$1:A$27, "*"&amp;B217&amp;"*"), "EU", "Non-EU")</f>
        <v>EU</v>
      </c>
      <c r="I217">
        <f t="shared" si="9"/>
        <v>1.5469999999999999</v>
      </c>
    </row>
    <row r="218" spans="1:9">
      <c r="A218" t="s">
        <v>163</v>
      </c>
      <c r="B218" t="s">
        <v>1</v>
      </c>
      <c r="C218" t="s">
        <v>28</v>
      </c>
      <c r="D218" t="s">
        <v>11</v>
      </c>
      <c r="E218">
        <v>2027</v>
      </c>
      <c r="F218">
        <v>1595</v>
      </c>
      <c r="G218" s="4" t="str">
        <f t="shared" si="8"/>
        <v>BELGIUM-Others (non-RES)</v>
      </c>
      <c r="H218" t="str">
        <f>IF(COUNTIF(EU_Countries!A$1:A$27, "*"&amp;B218&amp;"*"), "EU", "Non-EU")</f>
        <v>EU</v>
      </c>
      <c r="I218">
        <f t="shared" si="9"/>
        <v>1.595</v>
      </c>
    </row>
    <row r="219" spans="1:9">
      <c r="A219" t="s">
        <v>163</v>
      </c>
      <c r="B219" t="s">
        <v>1</v>
      </c>
      <c r="C219" t="s">
        <v>28</v>
      </c>
      <c r="D219" t="s">
        <v>11</v>
      </c>
      <c r="E219">
        <v>2028</v>
      </c>
      <c r="F219">
        <v>1642</v>
      </c>
      <c r="G219" s="4" t="str">
        <f t="shared" si="8"/>
        <v>BELGIUM-Others (non-RES)</v>
      </c>
      <c r="H219" t="str">
        <f>IF(COUNTIF(EU_Countries!A$1:A$27, "*"&amp;B219&amp;"*"), "EU", "Non-EU")</f>
        <v>EU</v>
      </c>
      <c r="I219">
        <f t="shared" si="9"/>
        <v>1.6419999999999999</v>
      </c>
    </row>
    <row r="220" spans="1:9">
      <c r="A220" t="s">
        <v>163</v>
      </c>
      <c r="B220" t="s">
        <v>1</v>
      </c>
      <c r="C220" t="s">
        <v>28</v>
      </c>
      <c r="D220" t="s">
        <v>11</v>
      </c>
      <c r="E220">
        <v>2029</v>
      </c>
      <c r="F220">
        <v>1642</v>
      </c>
      <c r="G220" s="4" t="str">
        <f t="shared" si="8"/>
        <v>BELGIUM-Others (non-RES)</v>
      </c>
      <c r="H220" t="str">
        <f>IF(COUNTIF(EU_Countries!A$1:A$27, "*"&amp;B220&amp;"*"), "EU", "Non-EU")</f>
        <v>EU</v>
      </c>
      <c r="I220">
        <f t="shared" si="9"/>
        <v>1.6419999999999999</v>
      </c>
    </row>
    <row r="221" spans="1:9">
      <c r="A221" t="s">
        <v>163</v>
      </c>
      <c r="B221" t="s">
        <v>1</v>
      </c>
      <c r="C221" t="s">
        <v>28</v>
      </c>
      <c r="D221" t="s">
        <v>11</v>
      </c>
      <c r="E221">
        <v>2030</v>
      </c>
      <c r="F221">
        <v>1642</v>
      </c>
      <c r="G221" s="4" t="str">
        <f t="shared" si="8"/>
        <v>BELGIUM-Others (non-RES)</v>
      </c>
      <c r="H221" t="str">
        <f>IF(COUNTIF(EU_Countries!A$1:A$27, "*"&amp;B221&amp;"*"), "EU", "Non-EU")</f>
        <v>EU</v>
      </c>
      <c r="I221">
        <f t="shared" si="9"/>
        <v>1.6419999999999999</v>
      </c>
    </row>
    <row r="222" spans="1:9">
      <c r="A222" t="s">
        <v>163</v>
      </c>
      <c r="B222" t="s">
        <v>1</v>
      </c>
      <c r="C222" t="s">
        <v>28</v>
      </c>
      <c r="D222" t="s">
        <v>11</v>
      </c>
      <c r="E222">
        <v>2031</v>
      </c>
      <c r="F222">
        <v>1642</v>
      </c>
      <c r="G222" s="4" t="str">
        <f t="shared" si="8"/>
        <v>BELGIUM-Others (non-RES)</v>
      </c>
      <c r="H222" t="str">
        <f>IF(COUNTIF(EU_Countries!A$1:A$27, "*"&amp;B222&amp;"*"), "EU", "Non-EU")</f>
        <v>EU</v>
      </c>
      <c r="I222">
        <f t="shared" si="9"/>
        <v>1.6419999999999999</v>
      </c>
    </row>
    <row r="223" spans="1:9">
      <c r="A223" t="s">
        <v>163</v>
      </c>
      <c r="B223" t="s">
        <v>1</v>
      </c>
      <c r="C223" t="s">
        <v>28</v>
      </c>
      <c r="D223" t="s">
        <v>11</v>
      </c>
      <c r="E223">
        <v>2032</v>
      </c>
      <c r="F223">
        <v>1642</v>
      </c>
      <c r="G223" s="4" t="str">
        <f t="shared" si="8"/>
        <v>BELGIUM-Others (non-RES)</v>
      </c>
      <c r="H223" t="str">
        <f>IF(COUNTIF(EU_Countries!A$1:A$27, "*"&amp;B223&amp;"*"), "EU", "Non-EU")</f>
        <v>EU</v>
      </c>
      <c r="I223">
        <f t="shared" si="9"/>
        <v>1.6419999999999999</v>
      </c>
    </row>
    <row r="224" spans="1:9">
      <c r="A224" t="s">
        <v>163</v>
      </c>
      <c r="B224" t="s">
        <v>1</v>
      </c>
      <c r="C224" t="s">
        <v>28</v>
      </c>
      <c r="D224" t="s">
        <v>11</v>
      </c>
      <c r="E224">
        <v>2033</v>
      </c>
      <c r="F224">
        <v>1642</v>
      </c>
      <c r="G224" s="4" t="str">
        <f t="shared" si="8"/>
        <v>BELGIUM-Others (non-RES)</v>
      </c>
      <c r="H224" t="str">
        <f>IF(COUNTIF(EU_Countries!A$1:A$27, "*"&amp;B224&amp;"*"), "EU", "Non-EU")</f>
        <v>EU</v>
      </c>
      <c r="I224">
        <f t="shared" si="9"/>
        <v>1.6419999999999999</v>
      </c>
    </row>
    <row r="225" spans="1:9">
      <c r="A225" t="s">
        <v>163</v>
      </c>
      <c r="B225" t="s">
        <v>1</v>
      </c>
      <c r="C225" t="s">
        <v>28</v>
      </c>
      <c r="D225" t="s">
        <v>11</v>
      </c>
      <c r="E225">
        <v>2034</v>
      </c>
      <c r="F225">
        <v>1642</v>
      </c>
      <c r="G225" s="4" t="str">
        <f t="shared" si="8"/>
        <v>BELGIUM-Others (non-RES)</v>
      </c>
      <c r="H225" t="str">
        <f>IF(COUNTIF(EU_Countries!A$1:A$27, "*"&amp;B225&amp;"*"), "EU", "Non-EU")</f>
        <v>EU</v>
      </c>
      <c r="I225">
        <f t="shared" si="9"/>
        <v>1.6419999999999999</v>
      </c>
    </row>
    <row r="226" spans="1:9">
      <c r="A226" t="s">
        <v>163</v>
      </c>
      <c r="B226" t="s">
        <v>1</v>
      </c>
      <c r="C226" t="s">
        <v>28</v>
      </c>
      <c r="D226" t="s">
        <v>11</v>
      </c>
      <c r="E226">
        <v>2035</v>
      </c>
      <c r="F226">
        <v>1642</v>
      </c>
      <c r="G226" s="4" t="str">
        <f t="shared" si="8"/>
        <v>BELGIUM-Others (non-RES)</v>
      </c>
      <c r="H226" t="str">
        <f>IF(COUNTIF(EU_Countries!A$1:A$27, "*"&amp;B226&amp;"*"), "EU", "Non-EU")</f>
        <v>EU</v>
      </c>
      <c r="I226">
        <f t="shared" si="9"/>
        <v>1.6419999999999999</v>
      </c>
    </row>
    <row r="227" spans="1:9">
      <c r="A227" t="s">
        <v>163</v>
      </c>
      <c r="B227" t="s">
        <v>1</v>
      </c>
      <c r="C227" t="s">
        <v>28</v>
      </c>
      <c r="D227" t="s">
        <v>13</v>
      </c>
      <c r="E227">
        <v>2025</v>
      </c>
      <c r="F227">
        <v>9210</v>
      </c>
      <c r="G227" s="4" t="str">
        <f t="shared" si="8"/>
        <v>BELGIUM-Solar (PV)</v>
      </c>
      <c r="H227" t="str">
        <f>IF(COUNTIF(EU_Countries!A$1:A$27, "*"&amp;B227&amp;"*"), "EU", "Non-EU")</f>
        <v>EU</v>
      </c>
      <c r="I227">
        <f t="shared" si="9"/>
        <v>9.2100000000000009</v>
      </c>
    </row>
    <row r="228" spans="1:9">
      <c r="A228" t="s">
        <v>163</v>
      </c>
      <c r="B228" t="s">
        <v>1</v>
      </c>
      <c r="C228" t="s">
        <v>28</v>
      </c>
      <c r="D228" t="s">
        <v>13</v>
      </c>
      <c r="E228">
        <v>2026</v>
      </c>
      <c r="F228">
        <v>10090</v>
      </c>
      <c r="G228" s="4" t="str">
        <f t="shared" si="8"/>
        <v>BELGIUM-Solar (PV)</v>
      </c>
      <c r="H228" t="str">
        <f>IF(COUNTIF(EU_Countries!A$1:A$27, "*"&amp;B228&amp;"*"), "EU", "Non-EU")</f>
        <v>EU</v>
      </c>
      <c r="I228">
        <f t="shared" si="9"/>
        <v>10.09</v>
      </c>
    </row>
    <row r="229" spans="1:9">
      <c r="A229" t="s">
        <v>163</v>
      </c>
      <c r="B229" t="s">
        <v>1</v>
      </c>
      <c r="C229" t="s">
        <v>28</v>
      </c>
      <c r="D229" t="s">
        <v>13</v>
      </c>
      <c r="E229">
        <v>2027</v>
      </c>
      <c r="F229">
        <v>10970</v>
      </c>
      <c r="G229" s="4" t="str">
        <f t="shared" si="8"/>
        <v>BELGIUM-Solar (PV)</v>
      </c>
      <c r="H229" t="str">
        <f>IF(COUNTIF(EU_Countries!A$1:A$27, "*"&amp;B229&amp;"*"), "EU", "Non-EU")</f>
        <v>EU</v>
      </c>
      <c r="I229">
        <f t="shared" si="9"/>
        <v>10.97</v>
      </c>
    </row>
    <row r="230" spans="1:9">
      <c r="A230" t="s">
        <v>163</v>
      </c>
      <c r="B230" t="s">
        <v>1</v>
      </c>
      <c r="C230" t="s">
        <v>28</v>
      </c>
      <c r="D230" t="s">
        <v>13</v>
      </c>
      <c r="E230">
        <v>2028</v>
      </c>
      <c r="F230">
        <v>11850</v>
      </c>
      <c r="G230" s="4" t="str">
        <f t="shared" si="8"/>
        <v>BELGIUM-Solar (PV)</v>
      </c>
      <c r="H230" t="str">
        <f>IF(COUNTIF(EU_Countries!A$1:A$27, "*"&amp;B230&amp;"*"), "EU", "Non-EU")</f>
        <v>EU</v>
      </c>
      <c r="I230">
        <f t="shared" si="9"/>
        <v>11.85</v>
      </c>
    </row>
    <row r="231" spans="1:9">
      <c r="A231" t="s">
        <v>163</v>
      </c>
      <c r="B231" t="s">
        <v>1</v>
      </c>
      <c r="C231" t="s">
        <v>28</v>
      </c>
      <c r="D231" t="s">
        <v>13</v>
      </c>
      <c r="E231">
        <v>2029</v>
      </c>
      <c r="F231">
        <v>12730</v>
      </c>
      <c r="G231" s="4" t="str">
        <f t="shared" si="8"/>
        <v>BELGIUM-Solar (PV)</v>
      </c>
      <c r="H231" t="str">
        <f>IF(COUNTIF(EU_Countries!A$1:A$27, "*"&amp;B231&amp;"*"), "EU", "Non-EU")</f>
        <v>EU</v>
      </c>
      <c r="I231">
        <f t="shared" si="9"/>
        <v>12.73</v>
      </c>
    </row>
    <row r="232" spans="1:9">
      <c r="A232" t="s">
        <v>163</v>
      </c>
      <c r="B232" t="s">
        <v>1</v>
      </c>
      <c r="C232" t="s">
        <v>28</v>
      </c>
      <c r="D232" t="s">
        <v>13</v>
      </c>
      <c r="E232">
        <v>2030</v>
      </c>
      <c r="F232">
        <v>13610</v>
      </c>
      <c r="G232" s="4" t="str">
        <f t="shared" si="8"/>
        <v>BELGIUM-Solar (PV)</v>
      </c>
      <c r="H232" t="str">
        <f>IF(COUNTIF(EU_Countries!A$1:A$27, "*"&amp;B232&amp;"*"), "EU", "Non-EU")</f>
        <v>EU</v>
      </c>
      <c r="I232">
        <f t="shared" si="9"/>
        <v>13.61</v>
      </c>
    </row>
    <row r="233" spans="1:9">
      <c r="A233" t="s">
        <v>163</v>
      </c>
      <c r="B233" t="s">
        <v>1</v>
      </c>
      <c r="C233" t="s">
        <v>28</v>
      </c>
      <c r="D233" t="s">
        <v>13</v>
      </c>
      <c r="E233">
        <v>2031</v>
      </c>
      <c r="F233">
        <v>14490</v>
      </c>
      <c r="G233" s="4" t="str">
        <f t="shared" si="8"/>
        <v>BELGIUM-Solar (PV)</v>
      </c>
      <c r="H233" t="str">
        <f>IF(COUNTIF(EU_Countries!A$1:A$27, "*"&amp;B233&amp;"*"), "EU", "Non-EU")</f>
        <v>EU</v>
      </c>
      <c r="I233">
        <f t="shared" si="9"/>
        <v>14.49</v>
      </c>
    </row>
    <row r="234" spans="1:9">
      <c r="A234" t="s">
        <v>163</v>
      </c>
      <c r="B234" t="s">
        <v>1</v>
      </c>
      <c r="C234" t="s">
        <v>28</v>
      </c>
      <c r="D234" t="s">
        <v>13</v>
      </c>
      <c r="E234">
        <v>2032</v>
      </c>
      <c r="F234">
        <v>15370</v>
      </c>
      <c r="G234" s="4" t="str">
        <f t="shared" si="8"/>
        <v>BELGIUM-Solar (PV)</v>
      </c>
      <c r="H234" t="str">
        <f>IF(COUNTIF(EU_Countries!A$1:A$27, "*"&amp;B234&amp;"*"), "EU", "Non-EU")</f>
        <v>EU</v>
      </c>
      <c r="I234">
        <f t="shared" si="9"/>
        <v>15.37</v>
      </c>
    </row>
    <row r="235" spans="1:9">
      <c r="A235" t="s">
        <v>163</v>
      </c>
      <c r="B235" t="s">
        <v>1</v>
      </c>
      <c r="C235" t="s">
        <v>28</v>
      </c>
      <c r="D235" t="s">
        <v>13</v>
      </c>
      <c r="E235">
        <v>2033</v>
      </c>
      <c r="F235">
        <v>16250</v>
      </c>
      <c r="G235" s="4" t="str">
        <f t="shared" si="8"/>
        <v>BELGIUM-Solar (PV)</v>
      </c>
      <c r="H235" t="str">
        <f>IF(COUNTIF(EU_Countries!A$1:A$27, "*"&amp;B235&amp;"*"), "EU", "Non-EU")</f>
        <v>EU</v>
      </c>
      <c r="I235">
        <f t="shared" si="9"/>
        <v>16.25</v>
      </c>
    </row>
    <row r="236" spans="1:9">
      <c r="A236" t="s">
        <v>163</v>
      </c>
      <c r="B236" t="s">
        <v>1</v>
      </c>
      <c r="C236" t="s">
        <v>28</v>
      </c>
      <c r="D236" t="s">
        <v>13</v>
      </c>
      <c r="E236">
        <v>2034</v>
      </c>
      <c r="F236">
        <v>17130</v>
      </c>
      <c r="G236" s="4" t="str">
        <f t="shared" si="8"/>
        <v>BELGIUM-Solar (PV)</v>
      </c>
      <c r="H236" t="str">
        <f>IF(COUNTIF(EU_Countries!A$1:A$27, "*"&amp;B236&amp;"*"), "EU", "Non-EU")</f>
        <v>EU</v>
      </c>
      <c r="I236">
        <f t="shared" si="9"/>
        <v>17.13</v>
      </c>
    </row>
    <row r="237" spans="1:9">
      <c r="A237" t="s">
        <v>163</v>
      </c>
      <c r="B237" t="s">
        <v>1</v>
      </c>
      <c r="C237" t="s">
        <v>28</v>
      </c>
      <c r="D237" t="s">
        <v>13</v>
      </c>
      <c r="E237">
        <v>2035</v>
      </c>
      <c r="F237">
        <v>18010</v>
      </c>
      <c r="G237" s="4" t="str">
        <f t="shared" si="8"/>
        <v>BELGIUM-Solar (PV)</v>
      </c>
      <c r="H237" t="str">
        <f>IF(COUNTIF(EU_Countries!A$1:A$27, "*"&amp;B237&amp;"*"), "EU", "Non-EU")</f>
        <v>EU</v>
      </c>
      <c r="I237">
        <f t="shared" si="9"/>
        <v>18.010000000000002</v>
      </c>
    </row>
    <row r="238" spans="1:9">
      <c r="A238" t="s">
        <v>163</v>
      </c>
      <c r="B238" t="s">
        <v>1</v>
      </c>
      <c r="C238" t="s">
        <v>28</v>
      </c>
      <c r="D238" t="s">
        <v>14</v>
      </c>
      <c r="E238">
        <v>2025</v>
      </c>
      <c r="F238">
        <v>2260</v>
      </c>
      <c r="G238" s="4" t="str">
        <f t="shared" si="8"/>
        <v>BELGIUM-Wind offshore</v>
      </c>
      <c r="H238" t="str">
        <f>IF(COUNTIF(EU_Countries!A$1:A$27, "*"&amp;B238&amp;"*"), "EU", "Non-EU")</f>
        <v>EU</v>
      </c>
      <c r="I238">
        <f t="shared" si="9"/>
        <v>2.2599999999999998</v>
      </c>
    </row>
    <row r="239" spans="1:9">
      <c r="A239" t="s">
        <v>163</v>
      </c>
      <c r="B239" t="s">
        <v>1</v>
      </c>
      <c r="C239" t="s">
        <v>28</v>
      </c>
      <c r="D239" t="s">
        <v>14</v>
      </c>
      <c r="E239">
        <v>2026</v>
      </c>
      <c r="F239">
        <v>2260</v>
      </c>
      <c r="G239" s="4" t="str">
        <f t="shared" si="8"/>
        <v>BELGIUM-Wind offshore</v>
      </c>
      <c r="H239" t="str">
        <f>IF(COUNTIF(EU_Countries!A$1:A$27, "*"&amp;B239&amp;"*"), "EU", "Non-EU")</f>
        <v>EU</v>
      </c>
      <c r="I239">
        <f t="shared" si="9"/>
        <v>2.2599999999999998</v>
      </c>
    </row>
    <row r="240" spans="1:9">
      <c r="A240" t="s">
        <v>163</v>
      </c>
      <c r="B240" t="s">
        <v>1</v>
      </c>
      <c r="C240" t="s">
        <v>28</v>
      </c>
      <c r="D240" t="s">
        <v>14</v>
      </c>
      <c r="E240">
        <v>2027</v>
      </c>
      <c r="F240">
        <v>2260</v>
      </c>
      <c r="G240" s="4" t="str">
        <f t="shared" si="8"/>
        <v>BELGIUM-Wind offshore</v>
      </c>
      <c r="H240" t="str">
        <f>IF(COUNTIF(EU_Countries!A$1:A$27, "*"&amp;B240&amp;"*"), "EU", "Non-EU")</f>
        <v>EU</v>
      </c>
      <c r="I240">
        <f t="shared" si="9"/>
        <v>2.2599999999999998</v>
      </c>
    </row>
    <row r="241" spans="1:9">
      <c r="A241" t="s">
        <v>163</v>
      </c>
      <c r="B241" t="s">
        <v>1</v>
      </c>
      <c r="C241" t="s">
        <v>28</v>
      </c>
      <c r="D241" t="s">
        <v>14</v>
      </c>
      <c r="E241">
        <v>2028</v>
      </c>
      <c r="F241">
        <v>2260</v>
      </c>
      <c r="G241" s="4" t="str">
        <f t="shared" si="8"/>
        <v>BELGIUM-Wind offshore</v>
      </c>
      <c r="H241" t="str">
        <f>IF(COUNTIF(EU_Countries!A$1:A$27, "*"&amp;B241&amp;"*"), "EU", "Non-EU")</f>
        <v>EU</v>
      </c>
      <c r="I241">
        <f t="shared" si="9"/>
        <v>2.2599999999999998</v>
      </c>
    </row>
    <row r="242" spans="1:9">
      <c r="A242" t="s">
        <v>163</v>
      </c>
      <c r="B242" t="s">
        <v>1</v>
      </c>
      <c r="C242" t="s">
        <v>28</v>
      </c>
      <c r="D242" t="s">
        <v>14</v>
      </c>
      <c r="E242">
        <v>2029</v>
      </c>
      <c r="F242">
        <v>2960</v>
      </c>
      <c r="G242" s="4" t="str">
        <f t="shared" si="8"/>
        <v>BELGIUM-Wind offshore</v>
      </c>
      <c r="H242" t="str">
        <f>IF(COUNTIF(EU_Countries!A$1:A$27, "*"&amp;B242&amp;"*"), "EU", "Non-EU")</f>
        <v>EU</v>
      </c>
      <c r="I242">
        <f t="shared" si="9"/>
        <v>2.96</v>
      </c>
    </row>
    <row r="243" spans="1:9">
      <c r="A243" t="s">
        <v>163</v>
      </c>
      <c r="B243" t="s">
        <v>1</v>
      </c>
      <c r="C243" t="s">
        <v>28</v>
      </c>
      <c r="D243" t="s">
        <v>14</v>
      </c>
      <c r="E243">
        <v>2030</v>
      </c>
      <c r="F243">
        <v>4360</v>
      </c>
      <c r="G243" s="4" t="str">
        <f t="shared" si="8"/>
        <v>BELGIUM-Wind offshore</v>
      </c>
      <c r="H243" t="str">
        <f>IF(COUNTIF(EU_Countries!A$1:A$27, "*"&amp;B243&amp;"*"), "EU", "Non-EU")</f>
        <v>EU</v>
      </c>
      <c r="I243">
        <f t="shared" si="9"/>
        <v>4.3600000000000003</v>
      </c>
    </row>
    <row r="244" spans="1:9">
      <c r="A244" t="s">
        <v>163</v>
      </c>
      <c r="B244" t="s">
        <v>1</v>
      </c>
      <c r="C244" t="s">
        <v>28</v>
      </c>
      <c r="D244" t="s">
        <v>14</v>
      </c>
      <c r="E244">
        <v>2031</v>
      </c>
      <c r="F244">
        <v>4360</v>
      </c>
      <c r="G244" s="4" t="str">
        <f t="shared" si="8"/>
        <v>BELGIUM-Wind offshore</v>
      </c>
      <c r="H244" t="str">
        <f>IF(COUNTIF(EU_Countries!A$1:A$27, "*"&amp;B244&amp;"*"), "EU", "Non-EU")</f>
        <v>EU</v>
      </c>
      <c r="I244">
        <f t="shared" si="9"/>
        <v>4.3600000000000003</v>
      </c>
    </row>
    <row r="245" spans="1:9">
      <c r="A245" t="s">
        <v>163</v>
      </c>
      <c r="B245" t="s">
        <v>1</v>
      </c>
      <c r="C245" t="s">
        <v>28</v>
      </c>
      <c r="D245" t="s">
        <v>14</v>
      </c>
      <c r="E245">
        <v>2032</v>
      </c>
      <c r="F245">
        <v>4360</v>
      </c>
      <c r="G245" s="4" t="str">
        <f t="shared" si="8"/>
        <v>BELGIUM-Wind offshore</v>
      </c>
      <c r="H245" t="str">
        <f>IF(COUNTIF(EU_Countries!A$1:A$27, "*"&amp;B245&amp;"*"), "EU", "Non-EU")</f>
        <v>EU</v>
      </c>
      <c r="I245">
        <f t="shared" si="9"/>
        <v>4.3600000000000003</v>
      </c>
    </row>
    <row r="246" spans="1:9">
      <c r="A246" t="s">
        <v>163</v>
      </c>
      <c r="B246" t="s">
        <v>1</v>
      </c>
      <c r="C246" t="s">
        <v>28</v>
      </c>
      <c r="D246" t="s">
        <v>14</v>
      </c>
      <c r="E246">
        <v>2033</v>
      </c>
      <c r="F246">
        <v>4360</v>
      </c>
      <c r="G246" s="4" t="str">
        <f t="shared" si="8"/>
        <v>BELGIUM-Wind offshore</v>
      </c>
      <c r="H246" t="str">
        <f>IF(COUNTIF(EU_Countries!A$1:A$27, "*"&amp;B246&amp;"*"), "EU", "Non-EU")</f>
        <v>EU</v>
      </c>
      <c r="I246">
        <f t="shared" si="9"/>
        <v>4.3600000000000003</v>
      </c>
    </row>
    <row r="247" spans="1:9">
      <c r="A247" t="s">
        <v>163</v>
      </c>
      <c r="B247" t="s">
        <v>1</v>
      </c>
      <c r="C247" t="s">
        <v>28</v>
      </c>
      <c r="D247" t="s">
        <v>14</v>
      </c>
      <c r="E247">
        <v>2034</v>
      </c>
      <c r="F247">
        <v>4360</v>
      </c>
      <c r="G247" s="4" t="str">
        <f t="shared" si="8"/>
        <v>BELGIUM-Wind offshore</v>
      </c>
      <c r="H247" t="str">
        <f>IF(COUNTIF(EU_Countries!A$1:A$27, "*"&amp;B247&amp;"*"), "EU", "Non-EU")</f>
        <v>EU</v>
      </c>
      <c r="I247">
        <f t="shared" si="9"/>
        <v>4.3600000000000003</v>
      </c>
    </row>
    <row r="248" spans="1:9">
      <c r="A248" t="s">
        <v>163</v>
      </c>
      <c r="B248" t="s">
        <v>1</v>
      </c>
      <c r="C248" t="s">
        <v>28</v>
      </c>
      <c r="D248" t="s">
        <v>14</v>
      </c>
      <c r="E248">
        <v>2035</v>
      </c>
      <c r="F248">
        <v>4360</v>
      </c>
      <c r="G248" s="4" t="str">
        <f t="shared" si="8"/>
        <v>BELGIUM-Wind offshore</v>
      </c>
      <c r="H248" t="str">
        <f>IF(COUNTIF(EU_Countries!A$1:A$27, "*"&amp;B248&amp;"*"), "EU", "Non-EU")</f>
        <v>EU</v>
      </c>
      <c r="I248">
        <f t="shared" si="9"/>
        <v>4.3600000000000003</v>
      </c>
    </row>
    <row r="249" spans="1:9">
      <c r="A249" t="s">
        <v>163</v>
      </c>
      <c r="B249" t="s">
        <v>1</v>
      </c>
      <c r="C249" t="s">
        <v>28</v>
      </c>
      <c r="D249" t="s">
        <v>15</v>
      </c>
      <c r="E249">
        <v>2025</v>
      </c>
      <c r="F249">
        <v>3598</v>
      </c>
      <c r="G249" s="4" t="str">
        <f t="shared" si="8"/>
        <v>BELGIUM-Wind onshore</v>
      </c>
      <c r="H249" t="str">
        <f>IF(COUNTIF(EU_Countries!A$1:A$27, "*"&amp;B249&amp;"*"), "EU", "Non-EU")</f>
        <v>EU</v>
      </c>
      <c r="I249">
        <f t="shared" si="9"/>
        <v>3.5979999999999999</v>
      </c>
    </row>
    <row r="250" spans="1:9">
      <c r="A250" t="s">
        <v>163</v>
      </c>
      <c r="B250" t="s">
        <v>1</v>
      </c>
      <c r="C250" t="s">
        <v>28</v>
      </c>
      <c r="D250" t="s">
        <v>15</v>
      </c>
      <c r="E250">
        <v>2026</v>
      </c>
      <c r="F250">
        <v>3928</v>
      </c>
      <c r="G250" s="4" t="str">
        <f t="shared" si="8"/>
        <v>BELGIUM-Wind onshore</v>
      </c>
      <c r="H250" t="str">
        <f>IF(COUNTIF(EU_Countries!A$1:A$27, "*"&amp;B250&amp;"*"), "EU", "Non-EU")</f>
        <v>EU</v>
      </c>
      <c r="I250">
        <f t="shared" si="9"/>
        <v>3.9279999999999999</v>
      </c>
    </row>
    <row r="251" spans="1:9">
      <c r="A251" t="s">
        <v>163</v>
      </c>
      <c r="B251" t="s">
        <v>1</v>
      </c>
      <c r="C251" t="s">
        <v>28</v>
      </c>
      <c r="D251" t="s">
        <v>15</v>
      </c>
      <c r="E251">
        <v>2027</v>
      </c>
      <c r="F251">
        <v>4258</v>
      </c>
      <c r="G251" s="4" t="str">
        <f t="shared" si="8"/>
        <v>BELGIUM-Wind onshore</v>
      </c>
      <c r="H251" t="str">
        <f>IF(COUNTIF(EU_Countries!A$1:A$27, "*"&amp;B251&amp;"*"), "EU", "Non-EU")</f>
        <v>EU</v>
      </c>
      <c r="I251">
        <f t="shared" si="9"/>
        <v>4.258</v>
      </c>
    </row>
    <row r="252" spans="1:9">
      <c r="A252" t="s">
        <v>163</v>
      </c>
      <c r="B252" t="s">
        <v>1</v>
      </c>
      <c r="C252" t="s">
        <v>28</v>
      </c>
      <c r="D252" t="s">
        <v>15</v>
      </c>
      <c r="E252">
        <v>2028</v>
      </c>
      <c r="F252">
        <v>4588</v>
      </c>
      <c r="G252" s="4" t="str">
        <f t="shared" si="8"/>
        <v>BELGIUM-Wind onshore</v>
      </c>
      <c r="H252" t="str">
        <f>IF(COUNTIF(EU_Countries!A$1:A$27, "*"&amp;B252&amp;"*"), "EU", "Non-EU")</f>
        <v>EU</v>
      </c>
      <c r="I252">
        <f t="shared" si="9"/>
        <v>4.5880000000000001</v>
      </c>
    </row>
    <row r="253" spans="1:9">
      <c r="A253" t="s">
        <v>163</v>
      </c>
      <c r="B253" t="s">
        <v>1</v>
      </c>
      <c r="C253" t="s">
        <v>28</v>
      </c>
      <c r="D253" t="s">
        <v>15</v>
      </c>
      <c r="E253">
        <v>2029</v>
      </c>
      <c r="F253">
        <v>4918</v>
      </c>
      <c r="G253" s="4" t="str">
        <f t="shared" si="8"/>
        <v>BELGIUM-Wind onshore</v>
      </c>
      <c r="H253" t="str">
        <f>IF(COUNTIF(EU_Countries!A$1:A$27, "*"&amp;B253&amp;"*"), "EU", "Non-EU")</f>
        <v>EU</v>
      </c>
      <c r="I253">
        <f t="shared" si="9"/>
        <v>4.9180000000000001</v>
      </c>
    </row>
    <row r="254" spans="1:9">
      <c r="A254" t="s">
        <v>163</v>
      </c>
      <c r="B254" t="s">
        <v>1</v>
      </c>
      <c r="C254" t="s">
        <v>28</v>
      </c>
      <c r="D254" t="s">
        <v>15</v>
      </c>
      <c r="E254">
        <v>2030</v>
      </c>
      <c r="F254">
        <v>5248</v>
      </c>
      <c r="G254" s="4" t="str">
        <f t="shared" si="8"/>
        <v>BELGIUM-Wind onshore</v>
      </c>
      <c r="H254" t="str">
        <f>IF(COUNTIF(EU_Countries!A$1:A$27, "*"&amp;B254&amp;"*"), "EU", "Non-EU")</f>
        <v>EU</v>
      </c>
      <c r="I254">
        <f t="shared" si="9"/>
        <v>5.2480000000000002</v>
      </c>
    </row>
    <row r="255" spans="1:9">
      <c r="A255" t="s">
        <v>163</v>
      </c>
      <c r="B255" t="s">
        <v>1</v>
      </c>
      <c r="C255" t="s">
        <v>28</v>
      </c>
      <c r="D255" t="s">
        <v>15</v>
      </c>
      <c r="E255">
        <v>2031</v>
      </c>
      <c r="F255">
        <v>5578</v>
      </c>
      <c r="G255" s="4" t="str">
        <f t="shared" si="8"/>
        <v>BELGIUM-Wind onshore</v>
      </c>
      <c r="H255" t="str">
        <f>IF(COUNTIF(EU_Countries!A$1:A$27, "*"&amp;B255&amp;"*"), "EU", "Non-EU")</f>
        <v>EU</v>
      </c>
      <c r="I255">
        <f t="shared" si="9"/>
        <v>5.5780000000000003</v>
      </c>
    </row>
    <row r="256" spans="1:9">
      <c r="A256" t="s">
        <v>163</v>
      </c>
      <c r="B256" t="s">
        <v>1</v>
      </c>
      <c r="C256" t="s">
        <v>28</v>
      </c>
      <c r="D256" t="s">
        <v>15</v>
      </c>
      <c r="E256">
        <v>2032</v>
      </c>
      <c r="F256">
        <v>5908</v>
      </c>
      <c r="G256" s="4" t="str">
        <f t="shared" si="8"/>
        <v>BELGIUM-Wind onshore</v>
      </c>
      <c r="H256" t="str">
        <f>IF(COUNTIF(EU_Countries!A$1:A$27, "*"&amp;B256&amp;"*"), "EU", "Non-EU")</f>
        <v>EU</v>
      </c>
      <c r="I256">
        <f t="shared" si="9"/>
        <v>5.9080000000000004</v>
      </c>
    </row>
    <row r="257" spans="1:9">
      <c r="A257" t="s">
        <v>163</v>
      </c>
      <c r="B257" t="s">
        <v>1</v>
      </c>
      <c r="C257" t="s">
        <v>28</v>
      </c>
      <c r="D257" t="s">
        <v>15</v>
      </c>
      <c r="E257">
        <v>2033</v>
      </c>
      <c r="F257">
        <v>6238</v>
      </c>
      <c r="G257" s="4" t="str">
        <f t="shared" si="8"/>
        <v>BELGIUM-Wind onshore</v>
      </c>
      <c r="H257" t="str">
        <f>IF(COUNTIF(EU_Countries!A$1:A$27, "*"&amp;B257&amp;"*"), "EU", "Non-EU")</f>
        <v>EU</v>
      </c>
      <c r="I257">
        <f t="shared" si="9"/>
        <v>6.2380000000000004</v>
      </c>
    </row>
    <row r="258" spans="1:9">
      <c r="A258" t="s">
        <v>163</v>
      </c>
      <c r="B258" t="s">
        <v>1</v>
      </c>
      <c r="C258" t="s">
        <v>28</v>
      </c>
      <c r="D258" t="s">
        <v>15</v>
      </c>
      <c r="E258">
        <v>2034</v>
      </c>
      <c r="F258">
        <v>6568</v>
      </c>
      <c r="G258" s="4" t="str">
        <f t="shared" si="8"/>
        <v>BELGIUM-Wind onshore</v>
      </c>
      <c r="H258" t="str">
        <f>IF(COUNTIF(EU_Countries!A$1:A$27, "*"&amp;B258&amp;"*"), "EU", "Non-EU")</f>
        <v>EU</v>
      </c>
      <c r="I258">
        <f t="shared" si="9"/>
        <v>6.5679999999999996</v>
      </c>
    </row>
    <row r="259" spans="1:9">
      <c r="A259" t="s">
        <v>163</v>
      </c>
      <c r="B259" t="s">
        <v>1</v>
      </c>
      <c r="C259" t="s">
        <v>28</v>
      </c>
      <c r="D259" t="s">
        <v>15</v>
      </c>
      <c r="E259">
        <v>2035</v>
      </c>
      <c r="F259">
        <v>6898</v>
      </c>
      <c r="G259" s="4" t="str">
        <f t="shared" si="8"/>
        <v>BELGIUM-Wind onshore</v>
      </c>
      <c r="H259" t="str">
        <f>IF(COUNTIF(EU_Countries!A$1:A$27, "*"&amp;B259&amp;"*"), "EU", "Non-EU")</f>
        <v>EU</v>
      </c>
      <c r="I259">
        <f t="shared" si="9"/>
        <v>6.8979999999999997</v>
      </c>
    </row>
    <row r="260" spans="1:9">
      <c r="A260" t="s">
        <v>163</v>
      </c>
      <c r="B260" t="s">
        <v>1</v>
      </c>
      <c r="C260" t="s">
        <v>29</v>
      </c>
      <c r="D260" t="s">
        <v>14</v>
      </c>
      <c r="E260">
        <v>2030</v>
      </c>
      <c r="F260">
        <v>1400</v>
      </c>
      <c r="G260" s="4" t="str">
        <f t="shared" si="8"/>
        <v>BELGIUM-Wind offshore</v>
      </c>
      <c r="H260" t="str">
        <f>IF(COUNTIF(EU_Countries!A$1:A$27, "*"&amp;B260&amp;"*"), "EU", "Non-EU")</f>
        <v>EU</v>
      </c>
      <c r="I260">
        <f t="shared" si="9"/>
        <v>1.4</v>
      </c>
    </row>
    <row r="261" spans="1:9">
      <c r="A261" t="s">
        <v>163</v>
      </c>
      <c r="B261" t="s">
        <v>1</v>
      </c>
      <c r="C261" t="s">
        <v>29</v>
      </c>
      <c r="D261" t="s">
        <v>14</v>
      </c>
      <c r="E261">
        <v>2031</v>
      </c>
      <c r="F261">
        <v>1400</v>
      </c>
      <c r="G261" s="4" t="str">
        <f t="shared" ref="G261:G309" si="10">B261&amp;"-"&amp;D261</f>
        <v>BELGIUM-Wind offshore</v>
      </c>
      <c r="H261" t="str">
        <f>IF(COUNTIF(EU_Countries!A$1:A$27, "*"&amp;B261&amp;"*"), "EU", "Non-EU")</f>
        <v>EU</v>
      </c>
      <c r="I261">
        <f t="shared" si="9"/>
        <v>1.4</v>
      </c>
    </row>
    <row r="262" spans="1:9">
      <c r="A262" t="s">
        <v>163</v>
      </c>
      <c r="B262" t="s">
        <v>1</v>
      </c>
      <c r="C262" t="s">
        <v>29</v>
      </c>
      <c r="D262" t="s">
        <v>14</v>
      </c>
      <c r="E262">
        <v>2032</v>
      </c>
      <c r="F262">
        <v>1400</v>
      </c>
      <c r="G262" s="4" t="str">
        <f t="shared" si="10"/>
        <v>BELGIUM-Wind offshore</v>
      </c>
      <c r="H262" t="str">
        <f>IF(COUNTIF(EU_Countries!A$1:A$27, "*"&amp;B262&amp;"*"), "EU", "Non-EU")</f>
        <v>EU</v>
      </c>
      <c r="I262">
        <f t="shared" ref="I262:I309" si="11">F262/1000</f>
        <v>1.4</v>
      </c>
    </row>
    <row r="263" spans="1:9">
      <c r="A263" t="s">
        <v>163</v>
      </c>
      <c r="B263" t="s">
        <v>1</v>
      </c>
      <c r="C263" t="s">
        <v>29</v>
      </c>
      <c r="D263" t="s">
        <v>14</v>
      </c>
      <c r="E263">
        <v>2033</v>
      </c>
      <c r="F263">
        <v>1400</v>
      </c>
      <c r="G263" s="4" t="str">
        <f t="shared" si="10"/>
        <v>BELGIUM-Wind offshore</v>
      </c>
      <c r="H263" t="str">
        <f>IF(COUNTIF(EU_Countries!A$1:A$27, "*"&amp;B263&amp;"*"), "EU", "Non-EU")</f>
        <v>EU</v>
      </c>
      <c r="I263">
        <f t="shared" si="11"/>
        <v>1.4</v>
      </c>
    </row>
    <row r="264" spans="1:9">
      <c r="A264" t="s">
        <v>163</v>
      </c>
      <c r="B264" t="s">
        <v>1</v>
      </c>
      <c r="C264" t="s">
        <v>29</v>
      </c>
      <c r="D264" t="s">
        <v>14</v>
      </c>
      <c r="E264">
        <v>2034</v>
      </c>
      <c r="F264">
        <v>1400</v>
      </c>
      <c r="G264" s="4" t="str">
        <f t="shared" si="10"/>
        <v>BELGIUM-Wind offshore</v>
      </c>
      <c r="H264" t="str">
        <f>IF(COUNTIF(EU_Countries!A$1:A$27, "*"&amp;B264&amp;"*"), "EU", "Non-EU")</f>
        <v>EU</v>
      </c>
      <c r="I264">
        <f t="shared" si="11"/>
        <v>1.4</v>
      </c>
    </row>
    <row r="265" spans="1:9">
      <c r="A265" t="s">
        <v>163</v>
      </c>
      <c r="B265" t="s">
        <v>1</v>
      </c>
      <c r="C265" t="s">
        <v>29</v>
      </c>
      <c r="D265" t="s">
        <v>14</v>
      </c>
      <c r="E265">
        <v>2035</v>
      </c>
      <c r="F265">
        <v>1400</v>
      </c>
      <c r="G265" s="4" t="str">
        <f t="shared" si="10"/>
        <v>BELGIUM-Wind offshore</v>
      </c>
      <c r="H265" t="str">
        <f>IF(COUNTIF(EU_Countries!A$1:A$27, "*"&amp;B265&amp;"*"), "EU", "Non-EU")</f>
        <v>EU</v>
      </c>
      <c r="I265">
        <f t="shared" si="11"/>
        <v>1.4</v>
      </c>
    </row>
    <row r="266" spans="1:9">
      <c r="A266" t="s">
        <v>164</v>
      </c>
      <c r="B266" t="s">
        <v>165</v>
      </c>
      <c r="C266" t="s">
        <v>26</v>
      </c>
      <c r="D266" t="s">
        <v>5</v>
      </c>
      <c r="E266">
        <v>2025</v>
      </c>
      <c r="F266">
        <v>5</v>
      </c>
      <c r="G266" s="4" t="str">
        <f t="shared" si="10"/>
        <v>BOSNIA AND HERZEGOVINA-Battery</v>
      </c>
      <c r="H266" t="str">
        <f>IF(COUNTIF(EU_Countries!A$1:A$27, "*"&amp;B266&amp;"*"), "EU", "Non-EU")</f>
        <v>Non-EU</v>
      </c>
      <c r="I266">
        <f t="shared" si="11"/>
        <v>5.0000000000000001E-3</v>
      </c>
    </row>
    <row r="267" spans="1:9">
      <c r="A267" t="s">
        <v>164</v>
      </c>
      <c r="B267" t="s">
        <v>165</v>
      </c>
      <c r="C267" t="s">
        <v>26</v>
      </c>
      <c r="D267" t="s">
        <v>5</v>
      </c>
      <c r="E267">
        <v>2026</v>
      </c>
      <c r="F267">
        <v>10</v>
      </c>
      <c r="G267" s="4" t="str">
        <f t="shared" si="10"/>
        <v>BOSNIA AND HERZEGOVINA-Battery</v>
      </c>
      <c r="H267" t="str">
        <f>IF(COUNTIF(EU_Countries!A$1:A$27, "*"&amp;B267&amp;"*"), "EU", "Non-EU")</f>
        <v>Non-EU</v>
      </c>
      <c r="I267">
        <f t="shared" si="11"/>
        <v>0.01</v>
      </c>
    </row>
    <row r="268" spans="1:9">
      <c r="A268" t="s">
        <v>164</v>
      </c>
      <c r="B268" t="s">
        <v>165</v>
      </c>
      <c r="C268" t="s">
        <v>26</v>
      </c>
      <c r="D268" t="s">
        <v>5</v>
      </c>
      <c r="E268">
        <v>2027</v>
      </c>
      <c r="F268">
        <v>20</v>
      </c>
      <c r="G268" s="4" t="str">
        <f t="shared" si="10"/>
        <v>BOSNIA AND HERZEGOVINA-Battery</v>
      </c>
      <c r="H268" t="str">
        <f>IF(COUNTIF(EU_Countries!A$1:A$27, "*"&amp;B268&amp;"*"), "EU", "Non-EU")</f>
        <v>Non-EU</v>
      </c>
      <c r="I268">
        <f t="shared" si="11"/>
        <v>0.02</v>
      </c>
    </row>
    <row r="269" spans="1:9">
      <c r="A269" t="s">
        <v>164</v>
      </c>
      <c r="B269" t="s">
        <v>165</v>
      </c>
      <c r="C269" t="s">
        <v>26</v>
      </c>
      <c r="D269" t="s">
        <v>5</v>
      </c>
      <c r="E269">
        <v>2028</v>
      </c>
      <c r="F269">
        <v>30</v>
      </c>
      <c r="G269" s="4" t="str">
        <f t="shared" si="10"/>
        <v>BOSNIA AND HERZEGOVINA-Battery</v>
      </c>
      <c r="H269" t="str">
        <f>IF(COUNTIF(EU_Countries!A$1:A$27, "*"&amp;B269&amp;"*"), "EU", "Non-EU")</f>
        <v>Non-EU</v>
      </c>
      <c r="I269">
        <f t="shared" si="11"/>
        <v>0.03</v>
      </c>
    </row>
    <row r="270" spans="1:9">
      <c r="A270" t="s">
        <v>164</v>
      </c>
      <c r="B270" t="s">
        <v>165</v>
      </c>
      <c r="C270" t="s">
        <v>26</v>
      </c>
      <c r="D270" t="s">
        <v>5</v>
      </c>
      <c r="E270">
        <v>2029</v>
      </c>
      <c r="F270">
        <v>40</v>
      </c>
      <c r="G270" s="4" t="str">
        <f t="shared" si="10"/>
        <v>BOSNIA AND HERZEGOVINA-Battery</v>
      </c>
      <c r="H270" t="str">
        <f>IF(COUNTIF(EU_Countries!A$1:A$27, "*"&amp;B270&amp;"*"), "EU", "Non-EU")</f>
        <v>Non-EU</v>
      </c>
      <c r="I270">
        <f t="shared" si="11"/>
        <v>0.04</v>
      </c>
    </row>
    <row r="271" spans="1:9">
      <c r="A271" t="s">
        <v>164</v>
      </c>
      <c r="B271" t="s">
        <v>165</v>
      </c>
      <c r="C271" t="s">
        <v>26</v>
      </c>
      <c r="D271" t="s">
        <v>5</v>
      </c>
      <c r="E271">
        <v>2030</v>
      </c>
      <c r="F271">
        <v>50</v>
      </c>
      <c r="G271" s="4" t="str">
        <f t="shared" si="10"/>
        <v>BOSNIA AND HERZEGOVINA-Battery</v>
      </c>
      <c r="H271" t="str">
        <f>IF(COUNTIF(EU_Countries!A$1:A$27, "*"&amp;B271&amp;"*"), "EU", "Non-EU")</f>
        <v>Non-EU</v>
      </c>
      <c r="I271">
        <f t="shared" si="11"/>
        <v>0.05</v>
      </c>
    </row>
    <row r="272" spans="1:9">
      <c r="A272" t="s">
        <v>164</v>
      </c>
      <c r="B272" t="s">
        <v>165</v>
      </c>
      <c r="C272" t="s">
        <v>26</v>
      </c>
      <c r="D272" t="s">
        <v>5</v>
      </c>
      <c r="E272">
        <v>2031</v>
      </c>
      <c r="F272">
        <v>50</v>
      </c>
      <c r="G272" s="4" t="str">
        <f t="shared" si="10"/>
        <v>BOSNIA AND HERZEGOVINA-Battery</v>
      </c>
      <c r="H272" t="str">
        <f>IF(COUNTIF(EU_Countries!A$1:A$27, "*"&amp;B272&amp;"*"), "EU", "Non-EU")</f>
        <v>Non-EU</v>
      </c>
      <c r="I272">
        <f t="shared" si="11"/>
        <v>0.05</v>
      </c>
    </row>
    <row r="273" spans="1:9">
      <c r="A273" t="s">
        <v>164</v>
      </c>
      <c r="B273" t="s">
        <v>165</v>
      </c>
      <c r="C273" t="s">
        <v>26</v>
      </c>
      <c r="D273" t="s">
        <v>5</v>
      </c>
      <c r="E273">
        <v>2032</v>
      </c>
      <c r="F273">
        <v>50</v>
      </c>
      <c r="G273" s="4" t="str">
        <f t="shared" si="10"/>
        <v>BOSNIA AND HERZEGOVINA-Battery</v>
      </c>
      <c r="H273" t="str">
        <f>IF(COUNTIF(EU_Countries!A$1:A$27, "*"&amp;B273&amp;"*"), "EU", "Non-EU")</f>
        <v>Non-EU</v>
      </c>
      <c r="I273">
        <f t="shared" si="11"/>
        <v>0.05</v>
      </c>
    </row>
    <row r="274" spans="1:9">
      <c r="A274" t="s">
        <v>164</v>
      </c>
      <c r="B274" t="s">
        <v>165</v>
      </c>
      <c r="C274" t="s">
        <v>26</v>
      </c>
      <c r="D274" t="s">
        <v>5</v>
      </c>
      <c r="E274">
        <v>2033</v>
      </c>
      <c r="F274">
        <v>50</v>
      </c>
      <c r="G274" s="4" t="str">
        <f t="shared" si="10"/>
        <v>BOSNIA AND HERZEGOVINA-Battery</v>
      </c>
      <c r="H274" t="str">
        <f>IF(COUNTIF(EU_Countries!A$1:A$27, "*"&amp;B274&amp;"*"), "EU", "Non-EU")</f>
        <v>Non-EU</v>
      </c>
      <c r="I274">
        <f t="shared" si="11"/>
        <v>0.05</v>
      </c>
    </row>
    <row r="275" spans="1:9">
      <c r="A275" t="s">
        <v>164</v>
      </c>
      <c r="B275" t="s">
        <v>165</v>
      </c>
      <c r="C275" t="s">
        <v>26</v>
      </c>
      <c r="D275" t="s">
        <v>5</v>
      </c>
      <c r="E275">
        <v>2034</v>
      </c>
      <c r="F275">
        <v>50</v>
      </c>
      <c r="G275" s="4" t="str">
        <f t="shared" si="10"/>
        <v>BOSNIA AND HERZEGOVINA-Battery</v>
      </c>
      <c r="H275" t="str">
        <f>IF(COUNTIF(EU_Countries!A$1:A$27, "*"&amp;B275&amp;"*"), "EU", "Non-EU")</f>
        <v>Non-EU</v>
      </c>
      <c r="I275">
        <f t="shared" si="11"/>
        <v>0.05</v>
      </c>
    </row>
    <row r="276" spans="1:9">
      <c r="A276" t="s">
        <v>164</v>
      </c>
      <c r="B276" t="s">
        <v>165</v>
      </c>
      <c r="C276" t="s">
        <v>26</v>
      </c>
      <c r="D276" t="s">
        <v>5</v>
      </c>
      <c r="E276">
        <v>2035</v>
      </c>
      <c r="F276">
        <v>50</v>
      </c>
      <c r="G276" s="4" t="str">
        <f t="shared" si="10"/>
        <v>BOSNIA AND HERZEGOVINA-Battery</v>
      </c>
      <c r="H276" t="str">
        <f>IF(COUNTIF(EU_Countries!A$1:A$27, "*"&amp;B276&amp;"*"), "EU", "Non-EU")</f>
        <v>Non-EU</v>
      </c>
      <c r="I276">
        <f t="shared" si="11"/>
        <v>0.05</v>
      </c>
    </row>
    <row r="277" spans="1:9">
      <c r="A277" t="s">
        <v>164</v>
      </c>
      <c r="B277" t="s">
        <v>165</v>
      </c>
      <c r="C277" t="s">
        <v>26</v>
      </c>
      <c r="D277" t="s">
        <v>27</v>
      </c>
      <c r="E277">
        <v>2025</v>
      </c>
      <c r="F277">
        <v>1798</v>
      </c>
      <c r="G277" s="4" t="str">
        <f t="shared" si="10"/>
        <v>BOSNIA AND HERZEGOVINA-Lignite</v>
      </c>
      <c r="H277" t="str">
        <f>IF(COUNTIF(EU_Countries!A$1:A$27, "*"&amp;B277&amp;"*"), "EU", "Non-EU")</f>
        <v>Non-EU</v>
      </c>
      <c r="I277">
        <f t="shared" si="11"/>
        <v>1.798</v>
      </c>
    </row>
    <row r="278" spans="1:9">
      <c r="A278" t="s">
        <v>164</v>
      </c>
      <c r="B278" t="s">
        <v>165</v>
      </c>
      <c r="C278" t="s">
        <v>26</v>
      </c>
      <c r="D278" t="s">
        <v>27</v>
      </c>
      <c r="E278">
        <v>2026</v>
      </c>
      <c r="F278">
        <v>1798</v>
      </c>
      <c r="G278" s="4" t="str">
        <f t="shared" si="10"/>
        <v>BOSNIA AND HERZEGOVINA-Lignite</v>
      </c>
      <c r="H278" t="str">
        <f>IF(COUNTIF(EU_Countries!A$1:A$27, "*"&amp;B278&amp;"*"), "EU", "Non-EU")</f>
        <v>Non-EU</v>
      </c>
      <c r="I278">
        <f t="shared" si="11"/>
        <v>1.798</v>
      </c>
    </row>
    <row r="279" spans="1:9">
      <c r="A279" t="s">
        <v>164</v>
      </c>
      <c r="B279" t="s">
        <v>165</v>
      </c>
      <c r="C279" t="s">
        <v>26</v>
      </c>
      <c r="D279" t="s">
        <v>27</v>
      </c>
      <c r="E279">
        <v>2027</v>
      </c>
      <c r="F279">
        <v>2208</v>
      </c>
      <c r="G279" s="4" t="str">
        <f t="shared" si="10"/>
        <v>BOSNIA AND HERZEGOVINA-Lignite</v>
      </c>
      <c r="H279" t="str">
        <f>IF(COUNTIF(EU_Countries!A$1:A$27, "*"&amp;B279&amp;"*"), "EU", "Non-EU")</f>
        <v>Non-EU</v>
      </c>
      <c r="I279">
        <f t="shared" si="11"/>
        <v>2.2080000000000002</v>
      </c>
    </row>
    <row r="280" spans="1:9">
      <c r="A280" t="s">
        <v>164</v>
      </c>
      <c r="B280" t="s">
        <v>165</v>
      </c>
      <c r="C280" t="s">
        <v>26</v>
      </c>
      <c r="D280" t="s">
        <v>27</v>
      </c>
      <c r="E280">
        <v>2028</v>
      </c>
      <c r="F280">
        <v>2028</v>
      </c>
      <c r="G280" s="4" t="str">
        <f t="shared" si="10"/>
        <v>BOSNIA AND HERZEGOVINA-Lignite</v>
      </c>
      <c r="H280" t="str">
        <f>IF(COUNTIF(EU_Countries!A$1:A$27, "*"&amp;B280&amp;"*"), "EU", "Non-EU")</f>
        <v>Non-EU</v>
      </c>
      <c r="I280">
        <f t="shared" si="11"/>
        <v>2.028</v>
      </c>
    </row>
    <row r="281" spans="1:9">
      <c r="A281" t="s">
        <v>164</v>
      </c>
      <c r="B281" t="s">
        <v>165</v>
      </c>
      <c r="C281" t="s">
        <v>26</v>
      </c>
      <c r="D281" t="s">
        <v>27</v>
      </c>
      <c r="E281">
        <v>2029</v>
      </c>
      <c r="F281">
        <v>1748</v>
      </c>
      <c r="G281" s="4" t="str">
        <f t="shared" si="10"/>
        <v>BOSNIA AND HERZEGOVINA-Lignite</v>
      </c>
      <c r="H281" t="str">
        <f>IF(COUNTIF(EU_Countries!A$1:A$27, "*"&amp;B281&amp;"*"), "EU", "Non-EU")</f>
        <v>Non-EU</v>
      </c>
      <c r="I281">
        <f t="shared" si="11"/>
        <v>1.748</v>
      </c>
    </row>
    <row r="282" spans="1:9">
      <c r="A282" t="s">
        <v>164</v>
      </c>
      <c r="B282" t="s">
        <v>165</v>
      </c>
      <c r="C282" t="s">
        <v>26</v>
      </c>
      <c r="D282" t="s">
        <v>27</v>
      </c>
      <c r="E282">
        <v>2030</v>
      </c>
      <c r="F282">
        <v>1748</v>
      </c>
      <c r="G282" s="4" t="str">
        <f t="shared" si="10"/>
        <v>BOSNIA AND HERZEGOVINA-Lignite</v>
      </c>
      <c r="H282" t="str">
        <f>IF(COUNTIF(EU_Countries!A$1:A$27, "*"&amp;B282&amp;"*"), "EU", "Non-EU")</f>
        <v>Non-EU</v>
      </c>
      <c r="I282">
        <f t="shared" si="11"/>
        <v>1.748</v>
      </c>
    </row>
    <row r="283" spans="1:9">
      <c r="A283" t="s">
        <v>164</v>
      </c>
      <c r="B283" t="s">
        <v>165</v>
      </c>
      <c r="C283" t="s">
        <v>26</v>
      </c>
      <c r="D283" t="s">
        <v>27</v>
      </c>
      <c r="E283">
        <v>2031</v>
      </c>
      <c r="F283">
        <v>1748</v>
      </c>
      <c r="G283" s="4" t="str">
        <f t="shared" si="10"/>
        <v>BOSNIA AND HERZEGOVINA-Lignite</v>
      </c>
      <c r="H283" t="str">
        <f>IF(COUNTIF(EU_Countries!A$1:A$27, "*"&amp;B283&amp;"*"), "EU", "Non-EU")</f>
        <v>Non-EU</v>
      </c>
      <c r="I283">
        <f t="shared" si="11"/>
        <v>1.748</v>
      </c>
    </row>
    <row r="284" spans="1:9">
      <c r="A284" t="s">
        <v>164</v>
      </c>
      <c r="B284" t="s">
        <v>165</v>
      </c>
      <c r="C284" t="s">
        <v>26</v>
      </c>
      <c r="D284" t="s">
        <v>27</v>
      </c>
      <c r="E284">
        <v>2032</v>
      </c>
      <c r="F284">
        <v>1748</v>
      </c>
      <c r="G284" s="4" t="str">
        <f t="shared" si="10"/>
        <v>BOSNIA AND HERZEGOVINA-Lignite</v>
      </c>
      <c r="H284" t="str">
        <f>IF(COUNTIF(EU_Countries!A$1:A$27, "*"&amp;B284&amp;"*"), "EU", "Non-EU")</f>
        <v>Non-EU</v>
      </c>
      <c r="I284">
        <f t="shared" si="11"/>
        <v>1.748</v>
      </c>
    </row>
    <row r="285" spans="1:9">
      <c r="A285" t="s">
        <v>164</v>
      </c>
      <c r="B285" t="s">
        <v>165</v>
      </c>
      <c r="C285" t="s">
        <v>26</v>
      </c>
      <c r="D285" t="s">
        <v>27</v>
      </c>
      <c r="E285">
        <v>2033</v>
      </c>
      <c r="F285">
        <v>1748</v>
      </c>
      <c r="G285" s="4" t="str">
        <f t="shared" si="10"/>
        <v>BOSNIA AND HERZEGOVINA-Lignite</v>
      </c>
      <c r="H285" t="str">
        <f>IF(COUNTIF(EU_Countries!A$1:A$27, "*"&amp;B285&amp;"*"), "EU", "Non-EU")</f>
        <v>Non-EU</v>
      </c>
      <c r="I285">
        <f t="shared" si="11"/>
        <v>1.748</v>
      </c>
    </row>
    <row r="286" spans="1:9">
      <c r="A286" t="s">
        <v>164</v>
      </c>
      <c r="B286" t="s">
        <v>165</v>
      </c>
      <c r="C286" t="s">
        <v>26</v>
      </c>
      <c r="D286" t="s">
        <v>27</v>
      </c>
      <c r="E286">
        <v>2034</v>
      </c>
      <c r="F286">
        <v>1748</v>
      </c>
      <c r="G286" s="4" t="str">
        <f t="shared" si="10"/>
        <v>BOSNIA AND HERZEGOVINA-Lignite</v>
      </c>
      <c r="H286" t="str">
        <f>IF(COUNTIF(EU_Countries!A$1:A$27, "*"&amp;B286&amp;"*"), "EU", "Non-EU")</f>
        <v>Non-EU</v>
      </c>
      <c r="I286">
        <f t="shared" si="11"/>
        <v>1.748</v>
      </c>
    </row>
    <row r="287" spans="1:9">
      <c r="A287" t="s">
        <v>164</v>
      </c>
      <c r="B287" t="s">
        <v>165</v>
      </c>
      <c r="C287" t="s">
        <v>26</v>
      </c>
      <c r="D287" t="s">
        <v>27</v>
      </c>
      <c r="E287">
        <v>2035</v>
      </c>
      <c r="F287">
        <v>1748</v>
      </c>
      <c r="G287" s="4" t="str">
        <f t="shared" si="10"/>
        <v>BOSNIA AND HERZEGOVINA-Lignite</v>
      </c>
      <c r="H287" t="str">
        <f>IF(COUNTIF(EU_Countries!A$1:A$27, "*"&amp;B287&amp;"*"), "EU", "Non-EU")</f>
        <v>Non-EU</v>
      </c>
      <c r="I287">
        <f t="shared" si="11"/>
        <v>1.748</v>
      </c>
    </row>
    <row r="288" spans="1:9">
      <c r="A288" t="s">
        <v>164</v>
      </c>
      <c r="B288" t="s">
        <v>165</v>
      </c>
      <c r="C288" t="s">
        <v>26</v>
      </c>
      <c r="D288" t="s">
        <v>13</v>
      </c>
      <c r="E288">
        <v>2025</v>
      </c>
      <c r="F288">
        <v>509</v>
      </c>
      <c r="G288" s="4" t="str">
        <f t="shared" si="10"/>
        <v>BOSNIA AND HERZEGOVINA-Solar (PV)</v>
      </c>
      <c r="H288" t="str">
        <f>IF(COUNTIF(EU_Countries!A$1:A$27, "*"&amp;B288&amp;"*"), "EU", "Non-EU")</f>
        <v>Non-EU</v>
      </c>
      <c r="I288">
        <f t="shared" si="11"/>
        <v>0.50900000000000001</v>
      </c>
    </row>
    <row r="289" spans="1:9">
      <c r="A289" t="s">
        <v>164</v>
      </c>
      <c r="B289" t="s">
        <v>165</v>
      </c>
      <c r="C289" t="s">
        <v>26</v>
      </c>
      <c r="D289" t="s">
        <v>13</v>
      </c>
      <c r="E289">
        <v>2026</v>
      </c>
      <c r="F289">
        <v>704</v>
      </c>
      <c r="G289" s="4" t="str">
        <f t="shared" si="10"/>
        <v>BOSNIA AND HERZEGOVINA-Solar (PV)</v>
      </c>
      <c r="H289" t="str">
        <f>IF(COUNTIF(EU_Countries!A$1:A$27, "*"&amp;B289&amp;"*"), "EU", "Non-EU")</f>
        <v>Non-EU</v>
      </c>
      <c r="I289">
        <f t="shared" si="11"/>
        <v>0.70399999999999996</v>
      </c>
    </row>
    <row r="290" spans="1:9">
      <c r="A290" t="s">
        <v>164</v>
      </c>
      <c r="B290" t="s">
        <v>165</v>
      </c>
      <c r="C290" t="s">
        <v>26</v>
      </c>
      <c r="D290" t="s">
        <v>13</v>
      </c>
      <c r="E290">
        <v>2027</v>
      </c>
      <c r="F290">
        <v>704</v>
      </c>
      <c r="G290" s="4" t="str">
        <f t="shared" si="10"/>
        <v>BOSNIA AND HERZEGOVINA-Solar (PV)</v>
      </c>
      <c r="H290" t="str">
        <f>IF(COUNTIF(EU_Countries!A$1:A$27, "*"&amp;B290&amp;"*"), "EU", "Non-EU")</f>
        <v>Non-EU</v>
      </c>
      <c r="I290">
        <f t="shared" si="11"/>
        <v>0.70399999999999996</v>
      </c>
    </row>
    <row r="291" spans="1:9">
      <c r="A291" t="s">
        <v>164</v>
      </c>
      <c r="B291" t="s">
        <v>165</v>
      </c>
      <c r="C291" t="s">
        <v>26</v>
      </c>
      <c r="D291" t="s">
        <v>13</v>
      </c>
      <c r="E291">
        <v>2028</v>
      </c>
      <c r="F291">
        <v>704</v>
      </c>
      <c r="G291" s="4" t="str">
        <f t="shared" si="10"/>
        <v>BOSNIA AND HERZEGOVINA-Solar (PV)</v>
      </c>
      <c r="H291" t="str">
        <f>IF(COUNTIF(EU_Countries!A$1:A$27, "*"&amp;B291&amp;"*"), "EU", "Non-EU")</f>
        <v>Non-EU</v>
      </c>
      <c r="I291">
        <f t="shared" si="11"/>
        <v>0.70399999999999996</v>
      </c>
    </row>
    <row r="292" spans="1:9">
      <c r="A292" t="s">
        <v>164</v>
      </c>
      <c r="B292" t="s">
        <v>165</v>
      </c>
      <c r="C292" t="s">
        <v>26</v>
      </c>
      <c r="D292" t="s">
        <v>13</v>
      </c>
      <c r="E292">
        <v>2029</v>
      </c>
      <c r="F292">
        <v>704</v>
      </c>
      <c r="G292" s="4" t="str">
        <f t="shared" si="10"/>
        <v>BOSNIA AND HERZEGOVINA-Solar (PV)</v>
      </c>
      <c r="H292" t="str">
        <f>IF(COUNTIF(EU_Countries!A$1:A$27, "*"&amp;B292&amp;"*"), "EU", "Non-EU")</f>
        <v>Non-EU</v>
      </c>
      <c r="I292">
        <f t="shared" si="11"/>
        <v>0.70399999999999996</v>
      </c>
    </row>
    <row r="293" spans="1:9">
      <c r="A293" t="s">
        <v>164</v>
      </c>
      <c r="B293" t="s">
        <v>165</v>
      </c>
      <c r="C293" t="s">
        <v>26</v>
      </c>
      <c r="D293" t="s">
        <v>13</v>
      </c>
      <c r="E293">
        <v>2030</v>
      </c>
      <c r="F293">
        <v>1204</v>
      </c>
      <c r="G293" s="4" t="str">
        <f t="shared" si="10"/>
        <v>BOSNIA AND HERZEGOVINA-Solar (PV)</v>
      </c>
      <c r="H293" t="str">
        <f>IF(COUNTIF(EU_Countries!A$1:A$27, "*"&amp;B293&amp;"*"), "EU", "Non-EU")</f>
        <v>Non-EU</v>
      </c>
      <c r="I293">
        <f t="shared" si="11"/>
        <v>1.204</v>
      </c>
    </row>
    <row r="294" spans="1:9">
      <c r="A294" t="s">
        <v>164</v>
      </c>
      <c r="B294" t="s">
        <v>165</v>
      </c>
      <c r="C294" t="s">
        <v>26</v>
      </c>
      <c r="D294" t="s">
        <v>13</v>
      </c>
      <c r="E294">
        <v>2031</v>
      </c>
      <c r="F294">
        <v>1204</v>
      </c>
      <c r="G294" s="4" t="str">
        <f t="shared" si="10"/>
        <v>BOSNIA AND HERZEGOVINA-Solar (PV)</v>
      </c>
      <c r="H294" t="str">
        <f>IF(COUNTIF(EU_Countries!A$1:A$27, "*"&amp;B294&amp;"*"), "EU", "Non-EU")</f>
        <v>Non-EU</v>
      </c>
      <c r="I294">
        <f t="shared" si="11"/>
        <v>1.204</v>
      </c>
    </row>
    <row r="295" spans="1:9">
      <c r="A295" t="s">
        <v>164</v>
      </c>
      <c r="B295" t="s">
        <v>165</v>
      </c>
      <c r="C295" t="s">
        <v>26</v>
      </c>
      <c r="D295" t="s">
        <v>13</v>
      </c>
      <c r="E295">
        <v>2032</v>
      </c>
      <c r="F295">
        <v>1204</v>
      </c>
      <c r="G295" s="4" t="str">
        <f t="shared" si="10"/>
        <v>BOSNIA AND HERZEGOVINA-Solar (PV)</v>
      </c>
      <c r="H295" t="str">
        <f>IF(COUNTIF(EU_Countries!A$1:A$27, "*"&amp;B295&amp;"*"), "EU", "Non-EU")</f>
        <v>Non-EU</v>
      </c>
      <c r="I295">
        <f t="shared" si="11"/>
        <v>1.204</v>
      </c>
    </row>
    <row r="296" spans="1:9">
      <c r="A296" t="s">
        <v>164</v>
      </c>
      <c r="B296" t="s">
        <v>165</v>
      </c>
      <c r="C296" t="s">
        <v>26</v>
      </c>
      <c r="D296" t="s">
        <v>13</v>
      </c>
      <c r="E296">
        <v>2033</v>
      </c>
      <c r="F296">
        <v>1204</v>
      </c>
      <c r="G296" s="4" t="str">
        <f t="shared" si="10"/>
        <v>BOSNIA AND HERZEGOVINA-Solar (PV)</v>
      </c>
      <c r="H296" t="str">
        <f>IF(COUNTIF(EU_Countries!A$1:A$27, "*"&amp;B296&amp;"*"), "EU", "Non-EU")</f>
        <v>Non-EU</v>
      </c>
      <c r="I296">
        <f t="shared" si="11"/>
        <v>1.204</v>
      </c>
    </row>
    <row r="297" spans="1:9">
      <c r="A297" t="s">
        <v>164</v>
      </c>
      <c r="B297" t="s">
        <v>165</v>
      </c>
      <c r="C297" t="s">
        <v>26</v>
      </c>
      <c r="D297" t="s">
        <v>13</v>
      </c>
      <c r="E297">
        <v>2034</v>
      </c>
      <c r="F297">
        <v>1204</v>
      </c>
      <c r="G297" s="4" t="str">
        <f t="shared" si="10"/>
        <v>BOSNIA AND HERZEGOVINA-Solar (PV)</v>
      </c>
      <c r="H297" t="str">
        <f>IF(COUNTIF(EU_Countries!A$1:A$27, "*"&amp;B297&amp;"*"), "EU", "Non-EU")</f>
        <v>Non-EU</v>
      </c>
      <c r="I297">
        <f t="shared" si="11"/>
        <v>1.204</v>
      </c>
    </row>
    <row r="298" spans="1:9">
      <c r="A298" t="s">
        <v>164</v>
      </c>
      <c r="B298" t="s">
        <v>165</v>
      </c>
      <c r="C298" t="s">
        <v>26</v>
      </c>
      <c r="D298" t="s">
        <v>13</v>
      </c>
      <c r="E298">
        <v>2035</v>
      </c>
      <c r="F298">
        <v>1704</v>
      </c>
      <c r="G298" s="4" t="str">
        <f t="shared" si="10"/>
        <v>BOSNIA AND HERZEGOVINA-Solar (PV)</v>
      </c>
      <c r="H298" t="str">
        <f>IF(COUNTIF(EU_Countries!A$1:A$27, "*"&amp;B298&amp;"*"), "EU", "Non-EU")</f>
        <v>Non-EU</v>
      </c>
      <c r="I298">
        <f t="shared" si="11"/>
        <v>1.704</v>
      </c>
    </row>
    <row r="299" spans="1:9">
      <c r="A299" t="s">
        <v>164</v>
      </c>
      <c r="B299" t="s">
        <v>165</v>
      </c>
      <c r="C299" t="s">
        <v>26</v>
      </c>
      <c r="D299" t="s">
        <v>15</v>
      </c>
      <c r="E299">
        <v>2025</v>
      </c>
      <c r="F299">
        <v>644</v>
      </c>
      <c r="G299" s="4" t="str">
        <f t="shared" si="10"/>
        <v>BOSNIA AND HERZEGOVINA-Wind onshore</v>
      </c>
      <c r="H299" t="str">
        <f>IF(COUNTIF(EU_Countries!A$1:A$27, "*"&amp;B299&amp;"*"), "EU", "Non-EU")</f>
        <v>Non-EU</v>
      </c>
      <c r="I299">
        <f t="shared" si="11"/>
        <v>0.64400000000000002</v>
      </c>
    </row>
    <row r="300" spans="1:9">
      <c r="A300" t="s">
        <v>164</v>
      </c>
      <c r="B300" t="s">
        <v>165</v>
      </c>
      <c r="C300" t="s">
        <v>26</v>
      </c>
      <c r="D300" t="s">
        <v>15</v>
      </c>
      <c r="E300">
        <v>2026</v>
      </c>
      <c r="F300">
        <v>1028</v>
      </c>
      <c r="G300" s="4" t="str">
        <f t="shared" si="10"/>
        <v>BOSNIA AND HERZEGOVINA-Wind onshore</v>
      </c>
      <c r="H300" t="str">
        <f>IF(COUNTIF(EU_Countries!A$1:A$27, "*"&amp;B300&amp;"*"), "EU", "Non-EU")</f>
        <v>Non-EU</v>
      </c>
      <c r="I300">
        <f t="shared" si="11"/>
        <v>1.028</v>
      </c>
    </row>
    <row r="301" spans="1:9">
      <c r="A301" t="s">
        <v>164</v>
      </c>
      <c r="B301" t="s">
        <v>165</v>
      </c>
      <c r="C301" t="s">
        <v>26</v>
      </c>
      <c r="D301" t="s">
        <v>15</v>
      </c>
      <c r="E301">
        <v>2027</v>
      </c>
      <c r="F301">
        <v>1028</v>
      </c>
      <c r="G301" s="4" t="str">
        <f t="shared" si="10"/>
        <v>BOSNIA AND HERZEGOVINA-Wind onshore</v>
      </c>
      <c r="H301" t="str">
        <f>IF(COUNTIF(EU_Countries!A$1:A$27, "*"&amp;B301&amp;"*"), "EU", "Non-EU")</f>
        <v>Non-EU</v>
      </c>
      <c r="I301">
        <f t="shared" si="11"/>
        <v>1.028</v>
      </c>
    </row>
    <row r="302" spans="1:9">
      <c r="A302" t="s">
        <v>164</v>
      </c>
      <c r="B302" t="s">
        <v>165</v>
      </c>
      <c r="C302" t="s">
        <v>26</v>
      </c>
      <c r="D302" t="s">
        <v>15</v>
      </c>
      <c r="E302">
        <v>2028</v>
      </c>
      <c r="F302">
        <v>1028</v>
      </c>
      <c r="G302" s="4" t="str">
        <f t="shared" si="10"/>
        <v>BOSNIA AND HERZEGOVINA-Wind onshore</v>
      </c>
      <c r="H302" t="str">
        <f>IF(COUNTIF(EU_Countries!A$1:A$27, "*"&amp;B302&amp;"*"), "EU", "Non-EU")</f>
        <v>Non-EU</v>
      </c>
      <c r="I302">
        <f t="shared" si="11"/>
        <v>1.028</v>
      </c>
    </row>
    <row r="303" spans="1:9">
      <c r="A303" t="s">
        <v>164</v>
      </c>
      <c r="B303" t="s">
        <v>165</v>
      </c>
      <c r="C303" t="s">
        <v>26</v>
      </c>
      <c r="D303" t="s">
        <v>15</v>
      </c>
      <c r="E303">
        <v>2029</v>
      </c>
      <c r="F303">
        <v>1028</v>
      </c>
      <c r="G303" s="4" t="str">
        <f t="shared" si="10"/>
        <v>BOSNIA AND HERZEGOVINA-Wind onshore</v>
      </c>
      <c r="H303" t="str">
        <f>IF(COUNTIF(EU_Countries!A$1:A$27, "*"&amp;B303&amp;"*"), "EU", "Non-EU")</f>
        <v>Non-EU</v>
      </c>
      <c r="I303">
        <f t="shared" si="11"/>
        <v>1.028</v>
      </c>
    </row>
    <row r="304" spans="1:9">
      <c r="A304" t="s">
        <v>164</v>
      </c>
      <c r="B304" t="s">
        <v>165</v>
      </c>
      <c r="C304" t="s">
        <v>26</v>
      </c>
      <c r="D304" t="s">
        <v>15</v>
      </c>
      <c r="E304">
        <v>2030</v>
      </c>
      <c r="F304">
        <v>1028</v>
      </c>
      <c r="G304" s="4" t="str">
        <f t="shared" si="10"/>
        <v>BOSNIA AND HERZEGOVINA-Wind onshore</v>
      </c>
      <c r="H304" t="str">
        <f>IF(COUNTIF(EU_Countries!A$1:A$27, "*"&amp;B304&amp;"*"), "EU", "Non-EU")</f>
        <v>Non-EU</v>
      </c>
      <c r="I304">
        <f t="shared" si="11"/>
        <v>1.028</v>
      </c>
    </row>
    <row r="305" spans="1:9">
      <c r="A305" t="s">
        <v>164</v>
      </c>
      <c r="B305" t="s">
        <v>165</v>
      </c>
      <c r="C305" t="s">
        <v>26</v>
      </c>
      <c r="D305" t="s">
        <v>15</v>
      </c>
      <c r="E305">
        <v>2031</v>
      </c>
      <c r="F305">
        <v>1028</v>
      </c>
      <c r="G305" s="4" t="str">
        <f t="shared" si="10"/>
        <v>BOSNIA AND HERZEGOVINA-Wind onshore</v>
      </c>
      <c r="H305" t="str">
        <f>IF(COUNTIF(EU_Countries!A$1:A$27, "*"&amp;B305&amp;"*"), "EU", "Non-EU")</f>
        <v>Non-EU</v>
      </c>
      <c r="I305">
        <f t="shared" si="11"/>
        <v>1.028</v>
      </c>
    </row>
    <row r="306" spans="1:9">
      <c r="A306" t="s">
        <v>164</v>
      </c>
      <c r="B306" t="s">
        <v>165</v>
      </c>
      <c r="C306" t="s">
        <v>26</v>
      </c>
      <c r="D306" t="s">
        <v>15</v>
      </c>
      <c r="E306">
        <v>2032</v>
      </c>
      <c r="F306">
        <v>1028</v>
      </c>
      <c r="G306" s="4" t="str">
        <f t="shared" si="10"/>
        <v>BOSNIA AND HERZEGOVINA-Wind onshore</v>
      </c>
      <c r="H306" t="str">
        <f>IF(COUNTIF(EU_Countries!A$1:A$27, "*"&amp;B306&amp;"*"), "EU", "Non-EU")</f>
        <v>Non-EU</v>
      </c>
      <c r="I306">
        <f t="shared" si="11"/>
        <v>1.028</v>
      </c>
    </row>
    <row r="307" spans="1:9">
      <c r="A307" t="s">
        <v>164</v>
      </c>
      <c r="B307" t="s">
        <v>165</v>
      </c>
      <c r="C307" t="s">
        <v>26</v>
      </c>
      <c r="D307" t="s">
        <v>15</v>
      </c>
      <c r="E307">
        <v>2033</v>
      </c>
      <c r="F307">
        <v>1028</v>
      </c>
      <c r="G307" s="4" t="str">
        <f t="shared" si="10"/>
        <v>BOSNIA AND HERZEGOVINA-Wind onshore</v>
      </c>
      <c r="H307" t="str">
        <f>IF(COUNTIF(EU_Countries!A$1:A$27, "*"&amp;B307&amp;"*"), "EU", "Non-EU")</f>
        <v>Non-EU</v>
      </c>
      <c r="I307">
        <f t="shared" si="11"/>
        <v>1.028</v>
      </c>
    </row>
    <row r="308" spans="1:9">
      <c r="A308" t="s">
        <v>164</v>
      </c>
      <c r="B308" t="s">
        <v>165</v>
      </c>
      <c r="C308" t="s">
        <v>26</v>
      </c>
      <c r="D308" t="s">
        <v>15</v>
      </c>
      <c r="E308">
        <v>2034</v>
      </c>
      <c r="F308">
        <v>1028</v>
      </c>
      <c r="G308" s="4" t="str">
        <f t="shared" si="10"/>
        <v>BOSNIA AND HERZEGOVINA-Wind onshore</v>
      </c>
      <c r="H308" t="str">
        <f>IF(COUNTIF(EU_Countries!A$1:A$27, "*"&amp;B308&amp;"*"), "EU", "Non-EU")</f>
        <v>Non-EU</v>
      </c>
      <c r="I308">
        <f t="shared" si="11"/>
        <v>1.028</v>
      </c>
    </row>
    <row r="309" spans="1:9">
      <c r="A309" t="s">
        <v>164</v>
      </c>
      <c r="B309" t="s">
        <v>165</v>
      </c>
      <c r="C309" t="s">
        <v>26</v>
      </c>
      <c r="D309" t="s">
        <v>15</v>
      </c>
      <c r="E309">
        <v>2035</v>
      </c>
      <c r="F309">
        <v>1028</v>
      </c>
      <c r="G309" s="4" t="str">
        <f t="shared" si="10"/>
        <v>BOSNIA AND HERZEGOVINA-Wind onshore</v>
      </c>
      <c r="H309" t="str">
        <f>IF(COUNTIF(EU_Countries!A$1:A$27, "*"&amp;B309&amp;"*"), "EU", "Non-EU")</f>
        <v>Non-EU</v>
      </c>
      <c r="I309">
        <f t="shared" si="11"/>
        <v>1.028</v>
      </c>
    </row>
    <row r="310" spans="1:9">
      <c r="A310" t="s">
        <v>166</v>
      </c>
      <c r="B310" t="s">
        <v>167</v>
      </c>
      <c r="C310" t="s">
        <v>30</v>
      </c>
      <c r="D310" t="s">
        <v>5</v>
      </c>
      <c r="E310">
        <v>2026</v>
      </c>
      <c r="F310">
        <v>960</v>
      </c>
      <c r="G310" s="4" t="str">
        <f t="shared" ref="G310:G356" si="12">B310&amp;"-"&amp;D310</f>
        <v>BULGARIA-Battery</v>
      </c>
      <c r="H310" t="str">
        <f>IF(COUNTIF(EU_Countries!A$1:A$27, "*"&amp;B310&amp;"*"), "EU", "Non-EU")</f>
        <v>EU</v>
      </c>
      <c r="I310">
        <f t="shared" ref="I310:I357" si="13">F310/1000</f>
        <v>0.96</v>
      </c>
    </row>
    <row r="311" spans="1:9">
      <c r="A311" t="s">
        <v>166</v>
      </c>
      <c r="B311" t="s">
        <v>167</v>
      </c>
      <c r="C311" t="s">
        <v>30</v>
      </c>
      <c r="D311" t="s">
        <v>5</v>
      </c>
      <c r="E311">
        <v>2027</v>
      </c>
      <c r="F311">
        <v>960</v>
      </c>
      <c r="G311" s="4" t="str">
        <f t="shared" si="12"/>
        <v>BULGARIA-Battery</v>
      </c>
      <c r="H311" t="str">
        <f>IF(COUNTIF(EU_Countries!A$1:A$27, "*"&amp;B311&amp;"*"), "EU", "Non-EU")</f>
        <v>EU</v>
      </c>
      <c r="I311">
        <f t="shared" si="13"/>
        <v>0.96</v>
      </c>
    </row>
    <row r="312" spans="1:9">
      <c r="A312" t="s">
        <v>166</v>
      </c>
      <c r="B312" t="s">
        <v>167</v>
      </c>
      <c r="C312" t="s">
        <v>30</v>
      </c>
      <c r="D312" t="s">
        <v>5</v>
      </c>
      <c r="E312">
        <v>2028</v>
      </c>
      <c r="F312">
        <v>1280</v>
      </c>
      <c r="G312" s="4" t="str">
        <f t="shared" si="12"/>
        <v>BULGARIA-Battery</v>
      </c>
      <c r="H312" t="str">
        <f>IF(COUNTIF(EU_Countries!A$1:A$27, "*"&amp;B312&amp;"*"), "EU", "Non-EU")</f>
        <v>EU</v>
      </c>
      <c r="I312">
        <f t="shared" si="13"/>
        <v>1.28</v>
      </c>
    </row>
    <row r="313" spans="1:9">
      <c r="A313" t="s">
        <v>166</v>
      </c>
      <c r="B313" t="s">
        <v>167</v>
      </c>
      <c r="C313" t="s">
        <v>30</v>
      </c>
      <c r="D313" t="s">
        <v>5</v>
      </c>
      <c r="E313">
        <v>2029</v>
      </c>
      <c r="F313">
        <v>1600</v>
      </c>
      <c r="G313" s="4" t="str">
        <f t="shared" si="12"/>
        <v>BULGARIA-Battery</v>
      </c>
      <c r="H313" t="str">
        <f>IF(COUNTIF(EU_Countries!A$1:A$27, "*"&amp;B313&amp;"*"), "EU", "Non-EU")</f>
        <v>EU</v>
      </c>
      <c r="I313">
        <f t="shared" si="13"/>
        <v>1.6</v>
      </c>
    </row>
    <row r="314" spans="1:9">
      <c r="A314" t="s">
        <v>166</v>
      </c>
      <c r="B314" t="s">
        <v>167</v>
      </c>
      <c r="C314" t="s">
        <v>30</v>
      </c>
      <c r="D314" t="s">
        <v>5</v>
      </c>
      <c r="E314">
        <v>2030</v>
      </c>
      <c r="F314">
        <v>1600</v>
      </c>
      <c r="G314" s="4" t="str">
        <f t="shared" si="12"/>
        <v>BULGARIA-Battery</v>
      </c>
      <c r="H314" t="str">
        <f>IF(COUNTIF(EU_Countries!A$1:A$27, "*"&amp;B314&amp;"*"), "EU", "Non-EU")</f>
        <v>EU</v>
      </c>
      <c r="I314">
        <f t="shared" si="13"/>
        <v>1.6</v>
      </c>
    </row>
    <row r="315" spans="1:9">
      <c r="A315" t="s">
        <v>166</v>
      </c>
      <c r="B315" t="s">
        <v>167</v>
      </c>
      <c r="C315" t="s">
        <v>30</v>
      </c>
      <c r="D315" t="s">
        <v>5</v>
      </c>
      <c r="E315">
        <v>2031</v>
      </c>
      <c r="F315">
        <v>1619</v>
      </c>
      <c r="G315" s="4" t="str">
        <f t="shared" si="12"/>
        <v>BULGARIA-Battery</v>
      </c>
      <c r="H315" t="str">
        <f>IF(COUNTIF(EU_Countries!A$1:A$27, "*"&amp;B315&amp;"*"), "EU", "Non-EU")</f>
        <v>EU</v>
      </c>
      <c r="I315">
        <f t="shared" si="13"/>
        <v>1.619</v>
      </c>
    </row>
    <row r="316" spans="1:9">
      <c r="A316" t="s">
        <v>166</v>
      </c>
      <c r="B316" t="s">
        <v>167</v>
      </c>
      <c r="C316" t="s">
        <v>30</v>
      </c>
      <c r="D316" t="s">
        <v>5</v>
      </c>
      <c r="E316">
        <v>2032</v>
      </c>
      <c r="F316">
        <v>1638</v>
      </c>
      <c r="G316" s="4" t="str">
        <f t="shared" si="12"/>
        <v>BULGARIA-Battery</v>
      </c>
      <c r="H316" t="str">
        <f>IF(COUNTIF(EU_Countries!A$1:A$27, "*"&amp;B316&amp;"*"), "EU", "Non-EU")</f>
        <v>EU</v>
      </c>
      <c r="I316">
        <f t="shared" si="13"/>
        <v>1.6379999999999999</v>
      </c>
    </row>
    <row r="317" spans="1:9">
      <c r="A317" t="s">
        <v>166</v>
      </c>
      <c r="B317" t="s">
        <v>167</v>
      </c>
      <c r="C317" t="s">
        <v>30</v>
      </c>
      <c r="D317" t="s">
        <v>5</v>
      </c>
      <c r="E317">
        <v>2033</v>
      </c>
      <c r="F317">
        <v>1658</v>
      </c>
      <c r="G317" s="4" t="str">
        <f t="shared" si="12"/>
        <v>BULGARIA-Battery</v>
      </c>
      <c r="H317" t="str">
        <f>IF(COUNTIF(EU_Countries!A$1:A$27, "*"&amp;B317&amp;"*"), "EU", "Non-EU")</f>
        <v>EU</v>
      </c>
      <c r="I317">
        <f t="shared" si="13"/>
        <v>1.6579999999999999</v>
      </c>
    </row>
    <row r="318" spans="1:9">
      <c r="A318" t="s">
        <v>166</v>
      </c>
      <c r="B318" t="s">
        <v>167</v>
      </c>
      <c r="C318" t="s">
        <v>30</v>
      </c>
      <c r="D318" t="s">
        <v>5</v>
      </c>
      <c r="E318">
        <v>2034</v>
      </c>
      <c r="F318">
        <v>1677</v>
      </c>
      <c r="G318" s="4" t="str">
        <f t="shared" si="12"/>
        <v>BULGARIA-Battery</v>
      </c>
      <c r="H318" t="str">
        <f>IF(COUNTIF(EU_Countries!A$1:A$27, "*"&amp;B318&amp;"*"), "EU", "Non-EU")</f>
        <v>EU</v>
      </c>
      <c r="I318">
        <f t="shared" si="13"/>
        <v>1.677</v>
      </c>
    </row>
    <row r="319" spans="1:9">
      <c r="A319" t="s">
        <v>166</v>
      </c>
      <c r="B319" t="s">
        <v>167</v>
      </c>
      <c r="C319" t="s">
        <v>30</v>
      </c>
      <c r="D319" t="s">
        <v>5</v>
      </c>
      <c r="E319">
        <v>2035</v>
      </c>
      <c r="F319">
        <v>1696</v>
      </c>
      <c r="G319" s="4" t="str">
        <f t="shared" si="12"/>
        <v>BULGARIA-Battery</v>
      </c>
      <c r="H319" t="str">
        <f>IF(COUNTIF(EU_Countries!A$1:A$27, "*"&amp;B319&amp;"*"), "EU", "Non-EU")</f>
        <v>EU</v>
      </c>
      <c r="I319">
        <f t="shared" si="13"/>
        <v>1.696</v>
      </c>
    </row>
    <row r="320" spans="1:9">
      <c r="A320" t="s">
        <v>166</v>
      </c>
      <c r="B320" t="s">
        <v>167</v>
      </c>
      <c r="C320" t="s">
        <v>30</v>
      </c>
      <c r="D320" t="s">
        <v>7</v>
      </c>
      <c r="E320">
        <v>2025</v>
      </c>
      <c r="F320">
        <v>1259</v>
      </c>
      <c r="G320" s="4" t="str">
        <f t="shared" si="12"/>
        <v>BULGARIA-Gas</v>
      </c>
      <c r="H320" t="str">
        <f>IF(COUNTIF(EU_Countries!A$1:A$27, "*"&amp;B320&amp;"*"), "EU", "Non-EU")</f>
        <v>EU</v>
      </c>
      <c r="I320">
        <f t="shared" si="13"/>
        <v>1.2589999999999999</v>
      </c>
    </row>
    <row r="321" spans="1:9">
      <c r="A321" t="s">
        <v>166</v>
      </c>
      <c r="B321" t="s">
        <v>167</v>
      </c>
      <c r="C321" t="s">
        <v>30</v>
      </c>
      <c r="D321" t="s">
        <v>7</v>
      </c>
      <c r="E321">
        <v>2026</v>
      </c>
      <c r="F321">
        <v>1259</v>
      </c>
      <c r="G321" s="4" t="str">
        <f t="shared" si="12"/>
        <v>BULGARIA-Gas</v>
      </c>
      <c r="H321" t="str">
        <f>IF(COUNTIF(EU_Countries!A$1:A$27, "*"&amp;B321&amp;"*"), "EU", "Non-EU")</f>
        <v>EU</v>
      </c>
      <c r="I321">
        <f t="shared" si="13"/>
        <v>1.2589999999999999</v>
      </c>
    </row>
    <row r="322" spans="1:9">
      <c r="A322" t="s">
        <v>166</v>
      </c>
      <c r="B322" t="s">
        <v>167</v>
      </c>
      <c r="C322" t="s">
        <v>30</v>
      </c>
      <c r="D322" t="s">
        <v>7</v>
      </c>
      <c r="E322">
        <v>2027</v>
      </c>
      <c r="F322">
        <v>1259</v>
      </c>
      <c r="G322" s="4" t="str">
        <f t="shared" si="12"/>
        <v>BULGARIA-Gas</v>
      </c>
      <c r="H322" t="str">
        <f>IF(COUNTIF(EU_Countries!A$1:A$27, "*"&amp;B322&amp;"*"), "EU", "Non-EU")</f>
        <v>EU</v>
      </c>
      <c r="I322">
        <f t="shared" si="13"/>
        <v>1.2589999999999999</v>
      </c>
    </row>
    <row r="323" spans="1:9">
      <c r="A323" t="s">
        <v>166</v>
      </c>
      <c r="B323" t="s">
        <v>167</v>
      </c>
      <c r="C323" t="s">
        <v>30</v>
      </c>
      <c r="D323" t="s">
        <v>7</v>
      </c>
      <c r="E323">
        <v>2028</v>
      </c>
      <c r="F323">
        <v>1259</v>
      </c>
      <c r="G323" s="4" t="str">
        <f t="shared" si="12"/>
        <v>BULGARIA-Gas</v>
      </c>
      <c r="H323" t="str">
        <f>IF(COUNTIF(EU_Countries!A$1:A$27, "*"&amp;B323&amp;"*"), "EU", "Non-EU")</f>
        <v>EU</v>
      </c>
      <c r="I323">
        <f t="shared" si="13"/>
        <v>1.2589999999999999</v>
      </c>
    </row>
    <row r="324" spans="1:9">
      <c r="A324" t="s">
        <v>166</v>
      </c>
      <c r="B324" t="s">
        <v>167</v>
      </c>
      <c r="C324" t="s">
        <v>30</v>
      </c>
      <c r="D324" t="s">
        <v>7</v>
      </c>
      <c r="E324">
        <v>2029</v>
      </c>
      <c r="F324">
        <v>1259</v>
      </c>
      <c r="G324" s="4" t="str">
        <f t="shared" si="12"/>
        <v>BULGARIA-Gas</v>
      </c>
      <c r="H324" t="str">
        <f>IF(COUNTIF(EU_Countries!A$1:A$27, "*"&amp;B324&amp;"*"), "EU", "Non-EU")</f>
        <v>EU</v>
      </c>
      <c r="I324">
        <f t="shared" si="13"/>
        <v>1.2589999999999999</v>
      </c>
    </row>
    <row r="325" spans="1:9">
      <c r="A325" t="s">
        <v>166</v>
      </c>
      <c r="B325" t="s">
        <v>167</v>
      </c>
      <c r="C325" t="s">
        <v>30</v>
      </c>
      <c r="D325" t="s">
        <v>7</v>
      </c>
      <c r="E325">
        <v>2030</v>
      </c>
      <c r="F325">
        <v>1259</v>
      </c>
      <c r="G325" s="4" t="str">
        <f t="shared" si="12"/>
        <v>BULGARIA-Gas</v>
      </c>
      <c r="H325" t="str">
        <f>IF(COUNTIF(EU_Countries!A$1:A$27, "*"&amp;B325&amp;"*"), "EU", "Non-EU")</f>
        <v>EU</v>
      </c>
      <c r="I325">
        <f t="shared" si="13"/>
        <v>1.2589999999999999</v>
      </c>
    </row>
    <row r="326" spans="1:9">
      <c r="A326" t="s">
        <v>166</v>
      </c>
      <c r="B326" t="s">
        <v>167</v>
      </c>
      <c r="C326" t="s">
        <v>30</v>
      </c>
      <c r="D326" t="s">
        <v>7</v>
      </c>
      <c r="E326">
        <v>2031</v>
      </c>
      <c r="F326">
        <v>1259</v>
      </c>
      <c r="G326" s="4" t="str">
        <f t="shared" si="12"/>
        <v>BULGARIA-Gas</v>
      </c>
      <c r="H326" t="str">
        <f>IF(COUNTIF(EU_Countries!A$1:A$27, "*"&amp;B326&amp;"*"), "EU", "Non-EU")</f>
        <v>EU</v>
      </c>
      <c r="I326">
        <f t="shared" si="13"/>
        <v>1.2589999999999999</v>
      </c>
    </row>
    <row r="327" spans="1:9">
      <c r="A327" t="s">
        <v>166</v>
      </c>
      <c r="B327" t="s">
        <v>167</v>
      </c>
      <c r="C327" t="s">
        <v>30</v>
      </c>
      <c r="D327" t="s">
        <v>7</v>
      </c>
      <c r="E327">
        <v>2032</v>
      </c>
      <c r="F327">
        <v>1259</v>
      </c>
      <c r="G327" s="4" t="str">
        <f t="shared" si="12"/>
        <v>BULGARIA-Gas</v>
      </c>
      <c r="H327" t="str">
        <f>IF(COUNTIF(EU_Countries!A$1:A$27, "*"&amp;B327&amp;"*"), "EU", "Non-EU")</f>
        <v>EU</v>
      </c>
      <c r="I327">
        <f t="shared" si="13"/>
        <v>1.2589999999999999</v>
      </c>
    </row>
    <row r="328" spans="1:9">
      <c r="A328" t="s">
        <v>166</v>
      </c>
      <c r="B328" t="s">
        <v>167</v>
      </c>
      <c r="C328" t="s">
        <v>30</v>
      </c>
      <c r="D328" t="s">
        <v>7</v>
      </c>
      <c r="E328">
        <v>2033</v>
      </c>
      <c r="F328">
        <v>1259</v>
      </c>
      <c r="G328" s="4" t="str">
        <f t="shared" si="12"/>
        <v>BULGARIA-Gas</v>
      </c>
      <c r="H328" t="str">
        <f>IF(COUNTIF(EU_Countries!A$1:A$27, "*"&amp;B328&amp;"*"), "EU", "Non-EU")</f>
        <v>EU</v>
      </c>
      <c r="I328">
        <f t="shared" si="13"/>
        <v>1.2589999999999999</v>
      </c>
    </row>
    <row r="329" spans="1:9">
      <c r="A329" t="s">
        <v>166</v>
      </c>
      <c r="B329" t="s">
        <v>167</v>
      </c>
      <c r="C329" t="s">
        <v>30</v>
      </c>
      <c r="D329" t="s">
        <v>7</v>
      </c>
      <c r="E329">
        <v>2034</v>
      </c>
      <c r="F329">
        <v>1259</v>
      </c>
      <c r="G329" s="4" t="str">
        <f t="shared" si="12"/>
        <v>BULGARIA-Gas</v>
      </c>
      <c r="H329" t="str">
        <f>IF(COUNTIF(EU_Countries!A$1:A$27, "*"&amp;B329&amp;"*"), "EU", "Non-EU")</f>
        <v>EU</v>
      </c>
      <c r="I329">
        <f t="shared" si="13"/>
        <v>1.2589999999999999</v>
      </c>
    </row>
    <row r="330" spans="1:9">
      <c r="A330" t="s">
        <v>166</v>
      </c>
      <c r="B330" t="s">
        <v>167</v>
      </c>
      <c r="C330" t="s">
        <v>30</v>
      </c>
      <c r="D330" t="s">
        <v>7</v>
      </c>
      <c r="E330">
        <v>2035</v>
      </c>
      <c r="F330">
        <v>1259</v>
      </c>
      <c r="G330" s="4" t="str">
        <f t="shared" si="12"/>
        <v>BULGARIA-Gas</v>
      </c>
      <c r="H330" t="str">
        <f>IF(COUNTIF(EU_Countries!A$1:A$27, "*"&amp;B330&amp;"*"), "EU", "Non-EU")</f>
        <v>EU</v>
      </c>
      <c r="I330">
        <f t="shared" si="13"/>
        <v>1.2589999999999999</v>
      </c>
    </row>
    <row r="331" spans="1:9">
      <c r="A331" t="s">
        <v>166</v>
      </c>
      <c r="B331" t="s">
        <v>167</v>
      </c>
      <c r="C331" t="s">
        <v>30</v>
      </c>
      <c r="D331" t="s">
        <v>8</v>
      </c>
      <c r="E331">
        <v>2025</v>
      </c>
      <c r="F331">
        <v>90</v>
      </c>
      <c r="G331" s="4" t="str">
        <f t="shared" si="12"/>
        <v>BULGARIA-Hard coal</v>
      </c>
      <c r="H331" t="str">
        <f>IF(COUNTIF(EU_Countries!A$1:A$27, "*"&amp;B331&amp;"*"), "EU", "Non-EU")</f>
        <v>EU</v>
      </c>
      <c r="I331">
        <f t="shared" si="13"/>
        <v>0.09</v>
      </c>
    </row>
    <row r="332" spans="1:9">
      <c r="A332" t="s">
        <v>166</v>
      </c>
      <c r="B332" t="s">
        <v>167</v>
      </c>
      <c r="C332" t="s">
        <v>30</v>
      </c>
      <c r="D332" t="s">
        <v>8</v>
      </c>
      <c r="E332">
        <v>2026</v>
      </c>
      <c r="F332">
        <v>90</v>
      </c>
      <c r="G332" s="4" t="str">
        <f t="shared" si="12"/>
        <v>BULGARIA-Hard coal</v>
      </c>
      <c r="H332" t="str">
        <f>IF(COUNTIF(EU_Countries!A$1:A$27, "*"&amp;B332&amp;"*"), "EU", "Non-EU")</f>
        <v>EU</v>
      </c>
      <c r="I332">
        <f t="shared" si="13"/>
        <v>0.09</v>
      </c>
    </row>
    <row r="333" spans="1:9">
      <c r="A333" t="s">
        <v>166</v>
      </c>
      <c r="B333" t="s">
        <v>167</v>
      </c>
      <c r="C333" t="s">
        <v>30</v>
      </c>
      <c r="D333" t="s">
        <v>8</v>
      </c>
      <c r="E333">
        <v>2027</v>
      </c>
      <c r="F333">
        <v>90</v>
      </c>
      <c r="G333" s="4" t="str">
        <f t="shared" si="12"/>
        <v>BULGARIA-Hard coal</v>
      </c>
      <c r="H333" t="str">
        <f>IF(COUNTIF(EU_Countries!A$1:A$27, "*"&amp;B333&amp;"*"), "EU", "Non-EU")</f>
        <v>EU</v>
      </c>
      <c r="I333">
        <f t="shared" si="13"/>
        <v>0.09</v>
      </c>
    </row>
    <row r="334" spans="1:9">
      <c r="A334" t="s">
        <v>166</v>
      </c>
      <c r="B334" t="s">
        <v>167</v>
      </c>
      <c r="C334" t="s">
        <v>30</v>
      </c>
      <c r="D334" t="s">
        <v>8</v>
      </c>
      <c r="E334">
        <v>2028</v>
      </c>
      <c r="F334">
        <v>90</v>
      </c>
      <c r="G334" s="4" t="str">
        <f t="shared" si="12"/>
        <v>BULGARIA-Hard coal</v>
      </c>
      <c r="H334" t="str">
        <f>IF(COUNTIF(EU_Countries!A$1:A$27, "*"&amp;B334&amp;"*"), "EU", "Non-EU")</f>
        <v>EU</v>
      </c>
      <c r="I334">
        <f t="shared" si="13"/>
        <v>0.09</v>
      </c>
    </row>
    <row r="335" spans="1:9">
      <c r="A335" t="s">
        <v>166</v>
      </c>
      <c r="B335" t="s">
        <v>167</v>
      </c>
      <c r="C335" t="s">
        <v>30</v>
      </c>
      <c r="D335" t="s">
        <v>8</v>
      </c>
      <c r="E335">
        <v>2029</v>
      </c>
      <c r="F335">
        <v>90</v>
      </c>
      <c r="G335" s="4" t="str">
        <f t="shared" si="12"/>
        <v>BULGARIA-Hard coal</v>
      </c>
      <c r="H335" t="str">
        <f>IF(COUNTIF(EU_Countries!A$1:A$27, "*"&amp;B335&amp;"*"), "EU", "Non-EU")</f>
        <v>EU</v>
      </c>
      <c r="I335">
        <f t="shared" si="13"/>
        <v>0.09</v>
      </c>
    </row>
    <row r="336" spans="1:9">
      <c r="A336" t="s">
        <v>166</v>
      </c>
      <c r="B336" t="s">
        <v>167</v>
      </c>
      <c r="C336" t="s">
        <v>30</v>
      </c>
      <c r="D336" t="s">
        <v>8</v>
      </c>
      <c r="E336">
        <v>2030</v>
      </c>
      <c r="F336">
        <v>90</v>
      </c>
      <c r="G336" s="4" t="str">
        <f t="shared" si="12"/>
        <v>BULGARIA-Hard coal</v>
      </c>
      <c r="H336" t="str">
        <f>IF(COUNTIF(EU_Countries!A$1:A$27, "*"&amp;B336&amp;"*"), "EU", "Non-EU")</f>
        <v>EU</v>
      </c>
      <c r="I336">
        <f t="shared" si="13"/>
        <v>0.09</v>
      </c>
    </row>
    <row r="337" spans="1:9">
      <c r="A337" t="s">
        <v>166</v>
      </c>
      <c r="B337" t="s">
        <v>167</v>
      </c>
      <c r="C337" t="s">
        <v>30</v>
      </c>
      <c r="D337" t="s">
        <v>8</v>
      </c>
      <c r="E337">
        <v>2031</v>
      </c>
      <c r="F337">
        <v>90</v>
      </c>
      <c r="G337" s="4" t="str">
        <f t="shared" si="12"/>
        <v>BULGARIA-Hard coal</v>
      </c>
      <c r="H337" t="str">
        <f>IF(COUNTIF(EU_Countries!A$1:A$27, "*"&amp;B337&amp;"*"), "EU", "Non-EU")</f>
        <v>EU</v>
      </c>
      <c r="I337">
        <f t="shared" si="13"/>
        <v>0.09</v>
      </c>
    </row>
    <row r="338" spans="1:9">
      <c r="A338" t="s">
        <v>166</v>
      </c>
      <c r="B338" t="s">
        <v>167</v>
      </c>
      <c r="C338" t="s">
        <v>30</v>
      </c>
      <c r="D338" t="s">
        <v>8</v>
      </c>
      <c r="E338">
        <v>2032</v>
      </c>
      <c r="F338">
        <v>90</v>
      </c>
      <c r="G338" s="4" t="str">
        <f t="shared" si="12"/>
        <v>BULGARIA-Hard coal</v>
      </c>
      <c r="H338" t="str">
        <f>IF(COUNTIF(EU_Countries!A$1:A$27, "*"&amp;B338&amp;"*"), "EU", "Non-EU")</f>
        <v>EU</v>
      </c>
      <c r="I338">
        <f t="shared" si="13"/>
        <v>0.09</v>
      </c>
    </row>
    <row r="339" spans="1:9">
      <c r="A339" t="s">
        <v>166</v>
      </c>
      <c r="B339" t="s">
        <v>167</v>
      </c>
      <c r="C339" t="s">
        <v>30</v>
      </c>
      <c r="D339" t="s">
        <v>8</v>
      </c>
      <c r="E339">
        <v>2033</v>
      </c>
      <c r="F339">
        <v>90</v>
      </c>
      <c r="G339" s="4" t="str">
        <f t="shared" si="12"/>
        <v>BULGARIA-Hard coal</v>
      </c>
      <c r="H339" t="str">
        <f>IF(COUNTIF(EU_Countries!A$1:A$27, "*"&amp;B339&amp;"*"), "EU", "Non-EU")</f>
        <v>EU</v>
      </c>
      <c r="I339">
        <f t="shared" si="13"/>
        <v>0.09</v>
      </c>
    </row>
    <row r="340" spans="1:9">
      <c r="A340" t="s">
        <v>166</v>
      </c>
      <c r="B340" t="s">
        <v>167</v>
      </c>
      <c r="C340" t="s">
        <v>30</v>
      </c>
      <c r="D340" t="s">
        <v>8</v>
      </c>
      <c r="E340">
        <v>2034</v>
      </c>
      <c r="F340">
        <v>90</v>
      </c>
      <c r="G340" s="4" t="str">
        <f t="shared" si="12"/>
        <v>BULGARIA-Hard coal</v>
      </c>
      <c r="H340" t="str">
        <f>IF(COUNTIF(EU_Countries!A$1:A$27, "*"&amp;B340&amp;"*"), "EU", "Non-EU")</f>
        <v>EU</v>
      </c>
      <c r="I340">
        <f t="shared" si="13"/>
        <v>0.09</v>
      </c>
    </row>
    <row r="341" spans="1:9">
      <c r="A341" t="s">
        <v>166</v>
      </c>
      <c r="B341" t="s">
        <v>167</v>
      </c>
      <c r="C341" t="s">
        <v>30</v>
      </c>
      <c r="D341" t="s">
        <v>8</v>
      </c>
      <c r="E341">
        <v>2035</v>
      </c>
      <c r="F341">
        <v>90</v>
      </c>
      <c r="G341" s="4" t="str">
        <f t="shared" si="12"/>
        <v>BULGARIA-Hard coal</v>
      </c>
      <c r="H341" t="str">
        <f>IF(COUNTIF(EU_Countries!A$1:A$27, "*"&amp;B341&amp;"*"), "EU", "Non-EU")</f>
        <v>EU</v>
      </c>
      <c r="I341">
        <f t="shared" si="13"/>
        <v>0.09</v>
      </c>
    </row>
    <row r="342" spans="1:9">
      <c r="A342" t="s">
        <v>166</v>
      </c>
      <c r="B342" t="s">
        <v>167</v>
      </c>
      <c r="C342" t="s">
        <v>30</v>
      </c>
      <c r="D342" t="s">
        <v>27</v>
      </c>
      <c r="E342">
        <v>2025</v>
      </c>
      <c r="F342">
        <v>3550</v>
      </c>
      <c r="G342" s="4" t="str">
        <f t="shared" si="12"/>
        <v>BULGARIA-Lignite</v>
      </c>
      <c r="H342" t="str">
        <f>IF(COUNTIF(EU_Countries!A$1:A$27, "*"&amp;B342&amp;"*"), "EU", "Non-EU")</f>
        <v>EU</v>
      </c>
      <c r="I342">
        <f t="shared" si="13"/>
        <v>3.55</v>
      </c>
    </row>
    <row r="343" spans="1:9">
      <c r="A343" t="s">
        <v>166</v>
      </c>
      <c r="B343" t="s">
        <v>167</v>
      </c>
      <c r="C343" t="s">
        <v>30</v>
      </c>
      <c r="D343" t="s">
        <v>27</v>
      </c>
      <c r="E343">
        <v>2026</v>
      </c>
      <c r="F343">
        <v>3250</v>
      </c>
      <c r="G343" s="4" t="str">
        <f t="shared" si="12"/>
        <v>BULGARIA-Lignite</v>
      </c>
      <c r="H343" t="str">
        <f>IF(COUNTIF(EU_Countries!A$1:A$27, "*"&amp;B343&amp;"*"), "EU", "Non-EU")</f>
        <v>EU</v>
      </c>
      <c r="I343">
        <f t="shared" si="13"/>
        <v>3.25</v>
      </c>
    </row>
    <row r="344" spans="1:9">
      <c r="A344" t="s">
        <v>166</v>
      </c>
      <c r="B344" t="s">
        <v>167</v>
      </c>
      <c r="C344" t="s">
        <v>30</v>
      </c>
      <c r="D344" t="s">
        <v>27</v>
      </c>
      <c r="E344">
        <v>2027</v>
      </c>
      <c r="F344">
        <v>3048</v>
      </c>
      <c r="G344" s="4" t="str">
        <f t="shared" si="12"/>
        <v>BULGARIA-Lignite</v>
      </c>
      <c r="H344" t="str">
        <f>IF(COUNTIF(EU_Countries!A$1:A$27, "*"&amp;B344&amp;"*"), "EU", "Non-EU")</f>
        <v>EU</v>
      </c>
      <c r="I344">
        <f t="shared" si="13"/>
        <v>3.048</v>
      </c>
    </row>
    <row r="345" spans="1:9">
      <c r="A345" t="s">
        <v>166</v>
      </c>
      <c r="B345" t="s">
        <v>167</v>
      </c>
      <c r="C345" t="s">
        <v>30</v>
      </c>
      <c r="D345" t="s">
        <v>27</v>
      </c>
      <c r="E345">
        <v>2028</v>
      </c>
      <c r="F345">
        <v>2691</v>
      </c>
      <c r="G345" s="4" t="str">
        <f t="shared" si="12"/>
        <v>BULGARIA-Lignite</v>
      </c>
      <c r="H345" t="str">
        <f>IF(COUNTIF(EU_Countries!A$1:A$27, "*"&amp;B345&amp;"*"), "EU", "Non-EU")</f>
        <v>EU</v>
      </c>
      <c r="I345">
        <f t="shared" si="13"/>
        <v>2.6909999999999998</v>
      </c>
    </row>
    <row r="346" spans="1:9">
      <c r="A346" t="s">
        <v>166</v>
      </c>
      <c r="B346" t="s">
        <v>167</v>
      </c>
      <c r="C346" t="s">
        <v>30</v>
      </c>
      <c r="D346" t="s">
        <v>27</v>
      </c>
      <c r="E346">
        <v>2029</v>
      </c>
      <c r="F346">
        <v>2491</v>
      </c>
      <c r="G346" s="4" t="str">
        <f t="shared" si="12"/>
        <v>BULGARIA-Lignite</v>
      </c>
      <c r="H346" t="str">
        <f>IF(COUNTIF(EU_Countries!A$1:A$27, "*"&amp;B346&amp;"*"), "EU", "Non-EU")</f>
        <v>EU</v>
      </c>
      <c r="I346">
        <f t="shared" si="13"/>
        <v>2.4910000000000001</v>
      </c>
    </row>
    <row r="347" spans="1:9">
      <c r="A347" t="s">
        <v>166</v>
      </c>
      <c r="B347" t="s">
        <v>167</v>
      </c>
      <c r="C347" t="s">
        <v>30</v>
      </c>
      <c r="D347" t="s">
        <v>27</v>
      </c>
      <c r="E347">
        <v>2030</v>
      </c>
      <c r="F347">
        <v>2199</v>
      </c>
      <c r="G347" s="4" t="str">
        <f t="shared" si="12"/>
        <v>BULGARIA-Lignite</v>
      </c>
      <c r="H347" t="str">
        <f>IF(COUNTIF(EU_Countries!A$1:A$27, "*"&amp;B347&amp;"*"), "EU", "Non-EU")</f>
        <v>EU</v>
      </c>
      <c r="I347">
        <f t="shared" si="13"/>
        <v>2.1989999999999998</v>
      </c>
    </row>
    <row r="348" spans="1:9">
      <c r="A348" t="s">
        <v>166</v>
      </c>
      <c r="B348" t="s">
        <v>167</v>
      </c>
      <c r="C348" t="s">
        <v>30</v>
      </c>
      <c r="D348" t="s">
        <v>27</v>
      </c>
      <c r="E348">
        <v>2031</v>
      </c>
      <c r="F348">
        <v>2199</v>
      </c>
      <c r="G348" s="4" t="str">
        <f t="shared" si="12"/>
        <v>BULGARIA-Lignite</v>
      </c>
      <c r="H348" t="str">
        <f>IF(COUNTIF(EU_Countries!A$1:A$27, "*"&amp;B348&amp;"*"), "EU", "Non-EU")</f>
        <v>EU</v>
      </c>
      <c r="I348">
        <f t="shared" si="13"/>
        <v>2.1989999999999998</v>
      </c>
    </row>
    <row r="349" spans="1:9">
      <c r="A349" t="s">
        <v>166</v>
      </c>
      <c r="B349" t="s">
        <v>167</v>
      </c>
      <c r="C349" t="s">
        <v>30</v>
      </c>
      <c r="D349" t="s">
        <v>27</v>
      </c>
      <c r="E349">
        <v>2032</v>
      </c>
      <c r="F349">
        <v>2199</v>
      </c>
      <c r="G349" s="4" t="str">
        <f t="shared" si="12"/>
        <v>BULGARIA-Lignite</v>
      </c>
      <c r="H349" t="str">
        <f>IF(COUNTIF(EU_Countries!A$1:A$27, "*"&amp;B349&amp;"*"), "EU", "Non-EU")</f>
        <v>EU</v>
      </c>
      <c r="I349">
        <f t="shared" si="13"/>
        <v>2.1989999999999998</v>
      </c>
    </row>
    <row r="350" spans="1:9">
      <c r="A350" t="s">
        <v>166</v>
      </c>
      <c r="B350" t="s">
        <v>167</v>
      </c>
      <c r="C350" t="s">
        <v>30</v>
      </c>
      <c r="D350" t="s">
        <v>27</v>
      </c>
      <c r="E350">
        <v>2033</v>
      </c>
      <c r="F350">
        <v>2199</v>
      </c>
      <c r="G350" s="4" t="str">
        <f t="shared" si="12"/>
        <v>BULGARIA-Lignite</v>
      </c>
      <c r="H350" t="str">
        <f>IF(COUNTIF(EU_Countries!A$1:A$27, "*"&amp;B350&amp;"*"), "EU", "Non-EU")</f>
        <v>EU</v>
      </c>
      <c r="I350">
        <f t="shared" si="13"/>
        <v>2.1989999999999998</v>
      </c>
    </row>
    <row r="351" spans="1:9">
      <c r="A351" t="s">
        <v>166</v>
      </c>
      <c r="B351" t="s">
        <v>167</v>
      </c>
      <c r="C351" t="s">
        <v>30</v>
      </c>
      <c r="D351" t="s">
        <v>27</v>
      </c>
      <c r="E351">
        <v>2034</v>
      </c>
      <c r="F351">
        <v>2199</v>
      </c>
      <c r="G351" s="4" t="str">
        <f t="shared" si="12"/>
        <v>BULGARIA-Lignite</v>
      </c>
      <c r="H351" t="str">
        <f>IF(COUNTIF(EU_Countries!A$1:A$27, "*"&amp;B351&amp;"*"), "EU", "Non-EU")</f>
        <v>EU</v>
      </c>
      <c r="I351">
        <f t="shared" si="13"/>
        <v>2.1989999999999998</v>
      </c>
    </row>
    <row r="352" spans="1:9">
      <c r="A352" t="s">
        <v>166</v>
      </c>
      <c r="B352" t="s">
        <v>167</v>
      </c>
      <c r="C352" t="s">
        <v>30</v>
      </c>
      <c r="D352" t="s">
        <v>27</v>
      </c>
      <c r="E352">
        <v>2035</v>
      </c>
      <c r="F352">
        <v>2199</v>
      </c>
      <c r="G352" s="4" t="str">
        <f t="shared" si="12"/>
        <v>BULGARIA-Lignite</v>
      </c>
      <c r="H352" t="str">
        <f>IF(COUNTIF(EU_Countries!A$1:A$27, "*"&amp;B352&amp;"*"), "EU", "Non-EU")</f>
        <v>EU</v>
      </c>
      <c r="I352">
        <f t="shared" si="13"/>
        <v>2.1989999999999998</v>
      </c>
    </row>
    <row r="353" spans="1:9">
      <c r="A353" t="s">
        <v>166</v>
      </c>
      <c r="B353" t="s">
        <v>167</v>
      </c>
      <c r="C353" t="s">
        <v>30</v>
      </c>
      <c r="D353" t="s">
        <v>9</v>
      </c>
      <c r="E353">
        <v>2025</v>
      </c>
      <c r="F353">
        <v>2000</v>
      </c>
      <c r="G353" s="4" t="str">
        <f t="shared" si="12"/>
        <v>BULGARIA-Nuclear</v>
      </c>
      <c r="H353" t="str">
        <f>IF(COUNTIF(EU_Countries!A$1:A$27, "*"&amp;B353&amp;"*"), "EU", "Non-EU")</f>
        <v>EU</v>
      </c>
      <c r="I353">
        <f t="shared" si="13"/>
        <v>2</v>
      </c>
    </row>
    <row r="354" spans="1:9">
      <c r="A354" t="s">
        <v>166</v>
      </c>
      <c r="B354" t="s">
        <v>167</v>
      </c>
      <c r="C354" t="s">
        <v>30</v>
      </c>
      <c r="D354" t="s">
        <v>9</v>
      </c>
      <c r="E354">
        <v>2026</v>
      </c>
      <c r="F354">
        <v>2000</v>
      </c>
      <c r="G354" s="4" t="str">
        <f t="shared" si="12"/>
        <v>BULGARIA-Nuclear</v>
      </c>
      <c r="H354" t="str">
        <f>IF(COUNTIF(EU_Countries!A$1:A$27, "*"&amp;B354&amp;"*"), "EU", "Non-EU")</f>
        <v>EU</v>
      </c>
      <c r="I354">
        <f t="shared" si="13"/>
        <v>2</v>
      </c>
    </row>
    <row r="355" spans="1:9">
      <c r="A355" t="s">
        <v>166</v>
      </c>
      <c r="B355" t="s">
        <v>167</v>
      </c>
      <c r="C355" t="s">
        <v>30</v>
      </c>
      <c r="D355" t="s">
        <v>9</v>
      </c>
      <c r="E355">
        <v>2027</v>
      </c>
      <c r="F355">
        <v>2000</v>
      </c>
      <c r="G355" s="4" t="str">
        <f t="shared" si="12"/>
        <v>BULGARIA-Nuclear</v>
      </c>
      <c r="H355" t="str">
        <f>IF(COUNTIF(EU_Countries!A$1:A$27, "*"&amp;B355&amp;"*"), "EU", "Non-EU")</f>
        <v>EU</v>
      </c>
      <c r="I355">
        <f t="shared" si="13"/>
        <v>2</v>
      </c>
    </row>
    <row r="356" spans="1:9">
      <c r="A356" t="s">
        <v>166</v>
      </c>
      <c r="B356" t="s">
        <v>167</v>
      </c>
      <c r="C356" t="s">
        <v>30</v>
      </c>
      <c r="D356" t="s">
        <v>9</v>
      </c>
      <c r="E356">
        <v>2028</v>
      </c>
      <c r="F356">
        <v>2000</v>
      </c>
      <c r="G356" s="4" t="str">
        <f t="shared" si="12"/>
        <v>BULGARIA-Nuclear</v>
      </c>
      <c r="H356" t="str">
        <f>IF(COUNTIF(EU_Countries!A$1:A$27, "*"&amp;B356&amp;"*"), "EU", "Non-EU")</f>
        <v>EU</v>
      </c>
      <c r="I356">
        <f t="shared" si="13"/>
        <v>2</v>
      </c>
    </row>
    <row r="357" spans="1:9">
      <c r="A357" t="s">
        <v>166</v>
      </c>
      <c r="B357" t="s">
        <v>167</v>
      </c>
      <c r="C357" t="s">
        <v>30</v>
      </c>
      <c r="D357" t="s">
        <v>9</v>
      </c>
      <c r="E357">
        <v>2029</v>
      </c>
      <c r="F357">
        <v>2000</v>
      </c>
      <c r="G357" s="4" t="str">
        <f t="shared" ref="G357:G415" si="14">B357&amp;"-"&amp;D357</f>
        <v>BULGARIA-Nuclear</v>
      </c>
      <c r="H357" t="str">
        <f>IF(COUNTIF(EU_Countries!A$1:A$27, "*"&amp;B357&amp;"*"), "EU", "Non-EU")</f>
        <v>EU</v>
      </c>
      <c r="I357">
        <f t="shared" si="13"/>
        <v>2</v>
      </c>
    </row>
    <row r="358" spans="1:9">
      <c r="A358" t="s">
        <v>166</v>
      </c>
      <c r="B358" t="s">
        <v>167</v>
      </c>
      <c r="C358" t="s">
        <v>30</v>
      </c>
      <c r="D358" t="s">
        <v>9</v>
      </c>
      <c r="E358">
        <v>2030</v>
      </c>
      <c r="F358">
        <v>2000</v>
      </c>
      <c r="G358" s="4" t="str">
        <f t="shared" si="14"/>
        <v>BULGARIA-Nuclear</v>
      </c>
      <c r="H358" t="str">
        <f>IF(COUNTIF(EU_Countries!A$1:A$27, "*"&amp;B358&amp;"*"), "EU", "Non-EU")</f>
        <v>EU</v>
      </c>
      <c r="I358">
        <f t="shared" ref="I358:I416" si="15">F358/1000</f>
        <v>2</v>
      </c>
    </row>
    <row r="359" spans="1:9">
      <c r="A359" t="s">
        <v>166</v>
      </c>
      <c r="B359" t="s">
        <v>167</v>
      </c>
      <c r="C359" t="s">
        <v>30</v>
      </c>
      <c r="D359" t="s">
        <v>9</v>
      </c>
      <c r="E359">
        <v>2031</v>
      </c>
      <c r="F359">
        <v>2000</v>
      </c>
      <c r="G359" s="4" t="str">
        <f t="shared" si="14"/>
        <v>BULGARIA-Nuclear</v>
      </c>
      <c r="H359" t="str">
        <f>IF(COUNTIF(EU_Countries!A$1:A$27, "*"&amp;B359&amp;"*"), "EU", "Non-EU")</f>
        <v>EU</v>
      </c>
      <c r="I359">
        <f t="shared" si="15"/>
        <v>2</v>
      </c>
    </row>
    <row r="360" spans="1:9">
      <c r="A360" t="s">
        <v>166</v>
      </c>
      <c r="B360" t="s">
        <v>167</v>
      </c>
      <c r="C360" t="s">
        <v>30</v>
      </c>
      <c r="D360" t="s">
        <v>9</v>
      </c>
      <c r="E360">
        <v>2032</v>
      </c>
      <c r="F360">
        <v>2000</v>
      </c>
      <c r="G360" s="4" t="str">
        <f t="shared" si="14"/>
        <v>BULGARIA-Nuclear</v>
      </c>
      <c r="H360" t="str">
        <f>IF(COUNTIF(EU_Countries!A$1:A$27, "*"&amp;B360&amp;"*"), "EU", "Non-EU")</f>
        <v>EU</v>
      </c>
      <c r="I360">
        <f t="shared" si="15"/>
        <v>2</v>
      </c>
    </row>
    <row r="361" spans="1:9">
      <c r="A361" t="s">
        <v>166</v>
      </c>
      <c r="B361" t="s">
        <v>167</v>
      </c>
      <c r="C361" t="s">
        <v>30</v>
      </c>
      <c r="D361" t="s">
        <v>9</v>
      </c>
      <c r="E361">
        <v>2033</v>
      </c>
      <c r="F361">
        <v>2000</v>
      </c>
      <c r="G361" s="4" t="str">
        <f t="shared" si="14"/>
        <v>BULGARIA-Nuclear</v>
      </c>
      <c r="H361" t="str">
        <f>IF(COUNTIF(EU_Countries!A$1:A$27, "*"&amp;B361&amp;"*"), "EU", "Non-EU")</f>
        <v>EU</v>
      </c>
      <c r="I361">
        <f t="shared" si="15"/>
        <v>2</v>
      </c>
    </row>
    <row r="362" spans="1:9">
      <c r="A362" t="s">
        <v>166</v>
      </c>
      <c r="B362" t="s">
        <v>167</v>
      </c>
      <c r="C362" t="s">
        <v>30</v>
      </c>
      <c r="D362" t="s">
        <v>9</v>
      </c>
      <c r="E362">
        <v>2034</v>
      </c>
      <c r="F362">
        <v>2000</v>
      </c>
      <c r="G362" s="4" t="str">
        <f t="shared" si="14"/>
        <v>BULGARIA-Nuclear</v>
      </c>
      <c r="H362" t="str">
        <f>IF(COUNTIF(EU_Countries!A$1:A$27, "*"&amp;B362&amp;"*"), "EU", "Non-EU")</f>
        <v>EU</v>
      </c>
      <c r="I362">
        <f t="shared" si="15"/>
        <v>2</v>
      </c>
    </row>
    <row r="363" spans="1:9">
      <c r="A363" t="s">
        <v>166</v>
      </c>
      <c r="B363" t="s">
        <v>167</v>
      </c>
      <c r="C363" t="s">
        <v>30</v>
      </c>
      <c r="D363" t="s">
        <v>9</v>
      </c>
      <c r="E363">
        <v>2035</v>
      </c>
      <c r="F363">
        <v>4000</v>
      </c>
      <c r="G363" s="4" t="str">
        <f t="shared" si="14"/>
        <v>BULGARIA-Nuclear</v>
      </c>
      <c r="H363" t="str">
        <f>IF(COUNTIF(EU_Countries!A$1:A$27, "*"&amp;B363&amp;"*"), "EU", "Non-EU")</f>
        <v>EU</v>
      </c>
      <c r="I363">
        <f t="shared" si="15"/>
        <v>4</v>
      </c>
    </row>
    <row r="364" spans="1:9">
      <c r="A364" t="s">
        <v>166</v>
      </c>
      <c r="B364" t="s">
        <v>167</v>
      </c>
      <c r="C364" t="s">
        <v>30</v>
      </c>
      <c r="D364" t="s">
        <v>12</v>
      </c>
      <c r="E364">
        <v>2025</v>
      </c>
      <c r="F364">
        <v>253</v>
      </c>
      <c r="G364" s="4" t="str">
        <f t="shared" si="14"/>
        <v>BULGARIA-Others (RES)</v>
      </c>
      <c r="H364" t="str">
        <f>IF(COUNTIF(EU_Countries!A$1:A$27, "*"&amp;B364&amp;"*"), "EU", "Non-EU")</f>
        <v>EU</v>
      </c>
      <c r="I364">
        <f t="shared" si="15"/>
        <v>0.253</v>
      </c>
    </row>
    <row r="365" spans="1:9">
      <c r="A365" t="s">
        <v>166</v>
      </c>
      <c r="B365" t="s">
        <v>167</v>
      </c>
      <c r="C365" t="s">
        <v>30</v>
      </c>
      <c r="D365" t="s">
        <v>12</v>
      </c>
      <c r="E365">
        <v>2026</v>
      </c>
      <c r="F365">
        <v>263</v>
      </c>
      <c r="G365" s="4" t="str">
        <f t="shared" si="14"/>
        <v>BULGARIA-Others (RES)</v>
      </c>
      <c r="H365" t="str">
        <f>IF(COUNTIF(EU_Countries!A$1:A$27, "*"&amp;B365&amp;"*"), "EU", "Non-EU")</f>
        <v>EU</v>
      </c>
      <c r="I365">
        <f t="shared" si="15"/>
        <v>0.26300000000000001</v>
      </c>
    </row>
    <row r="366" spans="1:9">
      <c r="A366" t="s">
        <v>166</v>
      </c>
      <c r="B366" t="s">
        <v>167</v>
      </c>
      <c r="C366" t="s">
        <v>30</v>
      </c>
      <c r="D366" t="s">
        <v>12</v>
      </c>
      <c r="E366">
        <v>2027</v>
      </c>
      <c r="F366">
        <v>273</v>
      </c>
      <c r="G366" s="4" t="str">
        <f t="shared" si="14"/>
        <v>BULGARIA-Others (RES)</v>
      </c>
      <c r="H366" t="str">
        <f>IF(COUNTIF(EU_Countries!A$1:A$27, "*"&amp;B366&amp;"*"), "EU", "Non-EU")</f>
        <v>EU</v>
      </c>
      <c r="I366">
        <f t="shared" si="15"/>
        <v>0.27300000000000002</v>
      </c>
    </row>
    <row r="367" spans="1:9">
      <c r="A367" t="s">
        <v>166</v>
      </c>
      <c r="B367" t="s">
        <v>167</v>
      </c>
      <c r="C367" t="s">
        <v>30</v>
      </c>
      <c r="D367" t="s">
        <v>12</v>
      </c>
      <c r="E367">
        <v>2028</v>
      </c>
      <c r="F367">
        <v>282</v>
      </c>
      <c r="G367" s="4" t="str">
        <f t="shared" si="14"/>
        <v>BULGARIA-Others (RES)</v>
      </c>
      <c r="H367" t="str">
        <f>IF(COUNTIF(EU_Countries!A$1:A$27, "*"&amp;B367&amp;"*"), "EU", "Non-EU")</f>
        <v>EU</v>
      </c>
      <c r="I367">
        <f t="shared" si="15"/>
        <v>0.28199999999999997</v>
      </c>
    </row>
    <row r="368" spans="1:9">
      <c r="A368" t="s">
        <v>166</v>
      </c>
      <c r="B368" t="s">
        <v>167</v>
      </c>
      <c r="C368" t="s">
        <v>30</v>
      </c>
      <c r="D368" t="s">
        <v>12</v>
      </c>
      <c r="E368">
        <v>2029</v>
      </c>
      <c r="F368">
        <v>292</v>
      </c>
      <c r="G368" s="4" t="str">
        <f t="shared" si="14"/>
        <v>BULGARIA-Others (RES)</v>
      </c>
      <c r="H368" t="str">
        <f>IF(COUNTIF(EU_Countries!A$1:A$27, "*"&amp;B368&amp;"*"), "EU", "Non-EU")</f>
        <v>EU</v>
      </c>
      <c r="I368">
        <f t="shared" si="15"/>
        <v>0.29199999999999998</v>
      </c>
    </row>
    <row r="369" spans="1:9">
      <c r="A369" t="s">
        <v>166</v>
      </c>
      <c r="B369" t="s">
        <v>167</v>
      </c>
      <c r="C369" t="s">
        <v>30</v>
      </c>
      <c r="D369" t="s">
        <v>12</v>
      </c>
      <c r="E369">
        <v>2030</v>
      </c>
      <c r="F369">
        <v>302</v>
      </c>
      <c r="G369" s="4" t="str">
        <f t="shared" si="14"/>
        <v>BULGARIA-Others (RES)</v>
      </c>
      <c r="H369" t="str">
        <f>IF(COUNTIF(EU_Countries!A$1:A$27, "*"&amp;B369&amp;"*"), "EU", "Non-EU")</f>
        <v>EU</v>
      </c>
      <c r="I369">
        <f t="shared" si="15"/>
        <v>0.30199999999999999</v>
      </c>
    </row>
    <row r="370" spans="1:9">
      <c r="A370" t="s">
        <v>166</v>
      </c>
      <c r="B370" t="s">
        <v>167</v>
      </c>
      <c r="C370" t="s">
        <v>30</v>
      </c>
      <c r="D370" t="s">
        <v>12</v>
      </c>
      <c r="E370">
        <v>2031</v>
      </c>
      <c r="F370">
        <v>302</v>
      </c>
      <c r="G370" s="4" t="str">
        <f t="shared" si="14"/>
        <v>BULGARIA-Others (RES)</v>
      </c>
      <c r="H370" t="str">
        <f>IF(COUNTIF(EU_Countries!A$1:A$27, "*"&amp;B370&amp;"*"), "EU", "Non-EU")</f>
        <v>EU</v>
      </c>
      <c r="I370">
        <f t="shared" si="15"/>
        <v>0.30199999999999999</v>
      </c>
    </row>
    <row r="371" spans="1:9">
      <c r="A371" t="s">
        <v>166</v>
      </c>
      <c r="B371" t="s">
        <v>167</v>
      </c>
      <c r="C371" t="s">
        <v>30</v>
      </c>
      <c r="D371" t="s">
        <v>12</v>
      </c>
      <c r="E371">
        <v>2032</v>
      </c>
      <c r="F371">
        <v>302</v>
      </c>
      <c r="G371" s="4" t="str">
        <f t="shared" si="14"/>
        <v>BULGARIA-Others (RES)</v>
      </c>
      <c r="H371" t="str">
        <f>IF(COUNTIF(EU_Countries!A$1:A$27, "*"&amp;B371&amp;"*"), "EU", "Non-EU")</f>
        <v>EU</v>
      </c>
      <c r="I371">
        <f t="shared" si="15"/>
        <v>0.30199999999999999</v>
      </c>
    </row>
    <row r="372" spans="1:9">
      <c r="A372" t="s">
        <v>166</v>
      </c>
      <c r="B372" t="s">
        <v>167</v>
      </c>
      <c r="C372" t="s">
        <v>30</v>
      </c>
      <c r="D372" t="s">
        <v>12</v>
      </c>
      <c r="E372">
        <v>2033</v>
      </c>
      <c r="F372">
        <v>302</v>
      </c>
      <c r="G372" s="4" t="str">
        <f t="shared" si="14"/>
        <v>BULGARIA-Others (RES)</v>
      </c>
      <c r="H372" t="str">
        <f>IF(COUNTIF(EU_Countries!A$1:A$27, "*"&amp;B372&amp;"*"), "EU", "Non-EU")</f>
        <v>EU</v>
      </c>
      <c r="I372">
        <f t="shared" si="15"/>
        <v>0.30199999999999999</v>
      </c>
    </row>
    <row r="373" spans="1:9">
      <c r="A373" t="s">
        <v>166</v>
      </c>
      <c r="B373" t="s">
        <v>167</v>
      </c>
      <c r="C373" t="s">
        <v>30</v>
      </c>
      <c r="D373" t="s">
        <v>12</v>
      </c>
      <c r="E373">
        <v>2034</v>
      </c>
      <c r="F373">
        <v>302</v>
      </c>
      <c r="G373" s="4" t="str">
        <f t="shared" si="14"/>
        <v>BULGARIA-Others (RES)</v>
      </c>
      <c r="H373" t="str">
        <f>IF(COUNTIF(EU_Countries!A$1:A$27, "*"&amp;B373&amp;"*"), "EU", "Non-EU")</f>
        <v>EU</v>
      </c>
      <c r="I373">
        <f t="shared" si="15"/>
        <v>0.30199999999999999</v>
      </c>
    </row>
    <row r="374" spans="1:9">
      <c r="A374" t="s">
        <v>166</v>
      </c>
      <c r="B374" t="s">
        <v>167</v>
      </c>
      <c r="C374" t="s">
        <v>30</v>
      </c>
      <c r="D374" t="s">
        <v>12</v>
      </c>
      <c r="E374">
        <v>2035</v>
      </c>
      <c r="F374">
        <v>306</v>
      </c>
      <c r="G374" s="4" t="str">
        <f t="shared" si="14"/>
        <v>BULGARIA-Others (RES)</v>
      </c>
      <c r="H374" t="str">
        <f>IF(COUNTIF(EU_Countries!A$1:A$27, "*"&amp;B374&amp;"*"), "EU", "Non-EU")</f>
        <v>EU</v>
      </c>
      <c r="I374">
        <f t="shared" si="15"/>
        <v>0.30599999999999999</v>
      </c>
    </row>
    <row r="375" spans="1:9">
      <c r="A375" t="s">
        <v>166</v>
      </c>
      <c r="B375" t="s">
        <v>167</v>
      </c>
      <c r="C375" t="s">
        <v>30</v>
      </c>
      <c r="D375" t="s">
        <v>11</v>
      </c>
      <c r="E375">
        <v>2025</v>
      </c>
      <c r="F375">
        <v>184</v>
      </c>
      <c r="G375" s="4" t="str">
        <f t="shared" si="14"/>
        <v>BULGARIA-Others (non-RES)</v>
      </c>
      <c r="H375" t="str">
        <f>IF(COUNTIF(EU_Countries!A$1:A$27, "*"&amp;B375&amp;"*"), "EU", "Non-EU")</f>
        <v>EU</v>
      </c>
      <c r="I375">
        <f t="shared" si="15"/>
        <v>0.184</v>
      </c>
    </row>
    <row r="376" spans="1:9">
      <c r="A376" t="s">
        <v>166</v>
      </c>
      <c r="B376" t="s">
        <v>167</v>
      </c>
      <c r="C376" t="s">
        <v>30</v>
      </c>
      <c r="D376" t="s">
        <v>11</v>
      </c>
      <c r="E376">
        <v>2026</v>
      </c>
      <c r="F376">
        <v>184</v>
      </c>
      <c r="G376" s="4" t="str">
        <f t="shared" si="14"/>
        <v>BULGARIA-Others (non-RES)</v>
      </c>
      <c r="H376" t="str">
        <f>IF(COUNTIF(EU_Countries!A$1:A$27, "*"&amp;B376&amp;"*"), "EU", "Non-EU")</f>
        <v>EU</v>
      </c>
      <c r="I376">
        <f t="shared" si="15"/>
        <v>0.184</v>
      </c>
    </row>
    <row r="377" spans="1:9">
      <c r="A377" t="s">
        <v>166</v>
      </c>
      <c r="B377" t="s">
        <v>167</v>
      </c>
      <c r="C377" t="s">
        <v>30</v>
      </c>
      <c r="D377" t="s">
        <v>11</v>
      </c>
      <c r="E377">
        <v>2027</v>
      </c>
      <c r="F377">
        <v>184</v>
      </c>
      <c r="G377" s="4" t="str">
        <f t="shared" si="14"/>
        <v>BULGARIA-Others (non-RES)</v>
      </c>
      <c r="H377" t="str">
        <f>IF(COUNTIF(EU_Countries!A$1:A$27, "*"&amp;B377&amp;"*"), "EU", "Non-EU")</f>
        <v>EU</v>
      </c>
      <c r="I377">
        <f t="shared" si="15"/>
        <v>0.184</v>
      </c>
    </row>
    <row r="378" spans="1:9">
      <c r="A378" t="s">
        <v>166</v>
      </c>
      <c r="B378" t="s">
        <v>167</v>
      </c>
      <c r="C378" t="s">
        <v>30</v>
      </c>
      <c r="D378" t="s">
        <v>11</v>
      </c>
      <c r="E378">
        <v>2028</v>
      </c>
      <c r="F378">
        <v>184</v>
      </c>
      <c r="G378" s="4" t="str">
        <f t="shared" si="14"/>
        <v>BULGARIA-Others (non-RES)</v>
      </c>
      <c r="H378" t="str">
        <f>IF(COUNTIF(EU_Countries!A$1:A$27, "*"&amp;B378&amp;"*"), "EU", "Non-EU")</f>
        <v>EU</v>
      </c>
      <c r="I378">
        <f t="shared" si="15"/>
        <v>0.184</v>
      </c>
    </row>
    <row r="379" spans="1:9">
      <c r="A379" t="s">
        <v>166</v>
      </c>
      <c r="B379" t="s">
        <v>167</v>
      </c>
      <c r="C379" t="s">
        <v>30</v>
      </c>
      <c r="D379" t="s">
        <v>11</v>
      </c>
      <c r="E379">
        <v>2029</v>
      </c>
      <c r="F379">
        <v>184</v>
      </c>
      <c r="G379" s="4" t="str">
        <f t="shared" si="14"/>
        <v>BULGARIA-Others (non-RES)</v>
      </c>
      <c r="H379" t="str">
        <f>IF(COUNTIF(EU_Countries!A$1:A$27, "*"&amp;B379&amp;"*"), "EU", "Non-EU")</f>
        <v>EU</v>
      </c>
      <c r="I379">
        <f t="shared" si="15"/>
        <v>0.184</v>
      </c>
    </row>
    <row r="380" spans="1:9">
      <c r="A380" t="s">
        <v>166</v>
      </c>
      <c r="B380" t="s">
        <v>167</v>
      </c>
      <c r="C380" t="s">
        <v>30</v>
      </c>
      <c r="D380" t="s">
        <v>11</v>
      </c>
      <c r="E380">
        <v>2030</v>
      </c>
      <c r="F380">
        <v>184</v>
      </c>
      <c r="G380" s="4" t="str">
        <f t="shared" si="14"/>
        <v>BULGARIA-Others (non-RES)</v>
      </c>
      <c r="H380" t="str">
        <f>IF(COUNTIF(EU_Countries!A$1:A$27, "*"&amp;B380&amp;"*"), "EU", "Non-EU")</f>
        <v>EU</v>
      </c>
      <c r="I380">
        <f t="shared" si="15"/>
        <v>0.184</v>
      </c>
    </row>
    <row r="381" spans="1:9">
      <c r="A381" t="s">
        <v>166</v>
      </c>
      <c r="B381" t="s">
        <v>167</v>
      </c>
      <c r="C381" t="s">
        <v>30</v>
      </c>
      <c r="D381" t="s">
        <v>11</v>
      </c>
      <c r="E381">
        <v>2031</v>
      </c>
      <c r="F381">
        <v>184</v>
      </c>
      <c r="G381" s="4" t="str">
        <f t="shared" si="14"/>
        <v>BULGARIA-Others (non-RES)</v>
      </c>
      <c r="H381" t="str">
        <f>IF(COUNTIF(EU_Countries!A$1:A$27, "*"&amp;B381&amp;"*"), "EU", "Non-EU")</f>
        <v>EU</v>
      </c>
      <c r="I381">
        <f t="shared" si="15"/>
        <v>0.184</v>
      </c>
    </row>
    <row r="382" spans="1:9">
      <c r="A382" t="s">
        <v>166</v>
      </c>
      <c r="B382" t="s">
        <v>167</v>
      </c>
      <c r="C382" t="s">
        <v>30</v>
      </c>
      <c r="D382" t="s">
        <v>11</v>
      </c>
      <c r="E382">
        <v>2032</v>
      </c>
      <c r="F382">
        <v>184</v>
      </c>
      <c r="G382" s="4" t="str">
        <f t="shared" si="14"/>
        <v>BULGARIA-Others (non-RES)</v>
      </c>
      <c r="H382" t="str">
        <f>IF(COUNTIF(EU_Countries!A$1:A$27, "*"&amp;B382&amp;"*"), "EU", "Non-EU")</f>
        <v>EU</v>
      </c>
      <c r="I382">
        <f t="shared" si="15"/>
        <v>0.184</v>
      </c>
    </row>
    <row r="383" spans="1:9">
      <c r="A383" t="s">
        <v>166</v>
      </c>
      <c r="B383" t="s">
        <v>167</v>
      </c>
      <c r="C383" t="s">
        <v>30</v>
      </c>
      <c r="D383" t="s">
        <v>11</v>
      </c>
      <c r="E383">
        <v>2033</v>
      </c>
      <c r="F383">
        <v>184</v>
      </c>
      <c r="G383" s="4" t="str">
        <f t="shared" si="14"/>
        <v>BULGARIA-Others (non-RES)</v>
      </c>
      <c r="H383" t="str">
        <f>IF(COUNTIF(EU_Countries!A$1:A$27, "*"&amp;B383&amp;"*"), "EU", "Non-EU")</f>
        <v>EU</v>
      </c>
      <c r="I383">
        <f t="shared" si="15"/>
        <v>0.184</v>
      </c>
    </row>
    <row r="384" spans="1:9">
      <c r="A384" t="s">
        <v>166</v>
      </c>
      <c r="B384" t="s">
        <v>167</v>
      </c>
      <c r="C384" t="s">
        <v>30</v>
      </c>
      <c r="D384" t="s">
        <v>11</v>
      </c>
      <c r="E384">
        <v>2034</v>
      </c>
      <c r="F384">
        <v>184</v>
      </c>
      <c r="G384" s="4" t="str">
        <f t="shared" si="14"/>
        <v>BULGARIA-Others (non-RES)</v>
      </c>
      <c r="H384" t="str">
        <f>IF(COUNTIF(EU_Countries!A$1:A$27, "*"&amp;B384&amp;"*"), "EU", "Non-EU")</f>
        <v>EU</v>
      </c>
      <c r="I384">
        <f t="shared" si="15"/>
        <v>0.184</v>
      </c>
    </row>
    <row r="385" spans="1:9">
      <c r="A385" t="s">
        <v>166</v>
      </c>
      <c r="B385" t="s">
        <v>167</v>
      </c>
      <c r="C385" t="s">
        <v>30</v>
      </c>
      <c r="D385" t="s">
        <v>11</v>
      </c>
      <c r="E385">
        <v>2035</v>
      </c>
      <c r="F385">
        <v>184</v>
      </c>
      <c r="G385" s="4" t="str">
        <f t="shared" si="14"/>
        <v>BULGARIA-Others (non-RES)</v>
      </c>
      <c r="H385" t="str">
        <f>IF(COUNTIF(EU_Countries!A$1:A$27, "*"&amp;B385&amp;"*"), "EU", "Non-EU")</f>
        <v>EU</v>
      </c>
      <c r="I385">
        <f t="shared" si="15"/>
        <v>0.184</v>
      </c>
    </row>
    <row r="386" spans="1:9">
      <c r="A386" t="s">
        <v>166</v>
      </c>
      <c r="B386" t="s">
        <v>167</v>
      </c>
      <c r="C386" t="s">
        <v>30</v>
      </c>
      <c r="D386" t="s">
        <v>13</v>
      </c>
      <c r="E386">
        <v>2025</v>
      </c>
      <c r="F386">
        <v>3501</v>
      </c>
      <c r="G386" s="4" t="str">
        <f t="shared" si="14"/>
        <v>BULGARIA-Solar (PV)</v>
      </c>
      <c r="H386" t="str">
        <f>IF(COUNTIF(EU_Countries!A$1:A$27, "*"&amp;B386&amp;"*"), "EU", "Non-EU")</f>
        <v>EU</v>
      </c>
      <c r="I386">
        <f t="shared" si="15"/>
        <v>3.5009999999999999</v>
      </c>
    </row>
    <row r="387" spans="1:9">
      <c r="A387" t="s">
        <v>166</v>
      </c>
      <c r="B387" t="s">
        <v>167</v>
      </c>
      <c r="C387" t="s">
        <v>30</v>
      </c>
      <c r="D387" t="s">
        <v>13</v>
      </c>
      <c r="E387">
        <v>2026</v>
      </c>
      <c r="F387">
        <v>4001</v>
      </c>
      <c r="G387" s="4" t="str">
        <f t="shared" si="14"/>
        <v>BULGARIA-Solar (PV)</v>
      </c>
      <c r="H387" t="str">
        <f>IF(COUNTIF(EU_Countries!A$1:A$27, "*"&amp;B387&amp;"*"), "EU", "Non-EU")</f>
        <v>EU</v>
      </c>
      <c r="I387">
        <f t="shared" si="15"/>
        <v>4.0010000000000003</v>
      </c>
    </row>
    <row r="388" spans="1:9">
      <c r="A388" t="s">
        <v>166</v>
      </c>
      <c r="B388" t="s">
        <v>167</v>
      </c>
      <c r="C388" t="s">
        <v>30</v>
      </c>
      <c r="D388" t="s">
        <v>13</v>
      </c>
      <c r="E388">
        <v>2027</v>
      </c>
      <c r="F388">
        <v>4301</v>
      </c>
      <c r="G388" s="4" t="str">
        <f t="shared" si="14"/>
        <v>BULGARIA-Solar (PV)</v>
      </c>
      <c r="H388" t="str">
        <f>IF(COUNTIF(EU_Countries!A$1:A$27, "*"&amp;B388&amp;"*"), "EU", "Non-EU")</f>
        <v>EU</v>
      </c>
      <c r="I388">
        <f t="shared" si="15"/>
        <v>4.3010000000000002</v>
      </c>
    </row>
    <row r="389" spans="1:9">
      <c r="A389" t="s">
        <v>166</v>
      </c>
      <c r="B389" t="s">
        <v>167</v>
      </c>
      <c r="C389" t="s">
        <v>30</v>
      </c>
      <c r="D389" t="s">
        <v>13</v>
      </c>
      <c r="E389">
        <v>2028</v>
      </c>
      <c r="F389">
        <v>4301</v>
      </c>
      <c r="G389" s="4" t="str">
        <f t="shared" si="14"/>
        <v>BULGARIA-Solar (PV)</v>
      </c>
      <c r="H389" t="str">
        <f>IF(COUNTIF(EU_Countries!A$1:A$27, "*"&amp;B389&amp;"*"), "EU", "Non-EU")</f>
        <v>EU</v>
      </c>
      <c r="I389">
        <f t="shared" si="15"/>
        <v>4.3010000000000002</v>
      </c>
    </row>
    <row r="390" spans="1:9">
      <c r="A390" t="s">
        <v>166</v>
      </c>
      <c r="B390" t="s">
        <v>167</v>
      </c>
      <c r="C390" t="s">
        <v>30</v>
      </c>
      <c r="D390" t="s">
        <v>13</v>
      </c>
      <c r="E390">
        <v>2029</v>
      </c>
      <c r="F390">
        <v>4701</v>
      </c>
      <c r="G390" s="4" t="str">
        <f t="shared" si="14"/>
        <v>BULGARIA-Solar (PV)</v>
      </c>
      <c r="H390" t="str">
        <f>IF(COUNTIF(EU_Countries!A$1:A$27, "*"&amp;B390&amp;"*"), "EU", "Non-EU")</f>
        <v>EU</v>
      </c>
      <c r="I390">
        <f t="shared" si="15"/>
        <v>4.7009999999999996</v>
      </c>
    </row>
    <row r="391" spans="1:9">
      <c r="A391" t="s">
        <v>166</v>
      </c>
      <c r="B391" t="s">
        <v>167</v>
      </c>
      <c r="C391" t="s">
        <v>30</v>
      </c>
      <c r="D391" t="s">
        <v>13</v>
      </c>
      <c r="E391">
        <v>2030</v>
      </c>
      <c r="F391">
        <v>5501</v>
      </c>
      <c r="G391" s="4" t="str">
        <f t="shared" si="14"/>
        <v>BULGARIA-Solar (PV)</v>
      </c>
      <c r="H391" t="str">
        <f>IF(COUNTIF(EU_Countries!A$1:A$27, "*"&amp;B391&amp;"*"), "EU", "Non-EU")</f>
        <v>EU</v>
      </c>
      <c r="I391">
        <f t="shared" si="15"/>
        <v>5.5010000000000003</v>
      </c>
    </row>
    <row r="392" spans="1:9">
      <c r="A392" t="s">
        <v>166</v>
      </c>
      <c r="B392" t="s">
        <v>167</v>
      </c>
      <c r="C392" t="s">
        <v>30</v>
      </c>
      <c r="D392" t="s">
        <v>13</v>
      </c>
      <c r="E392">
        <v>2031</v>
      </c>
      <c r="F392">
        <v>6001</v>
      </c>
      <c r="G392" s="4" t="str">
        <f t="shared" si="14"/>
        <v>BULGARIA-Solar (PV)</v>
      </c>
      <c r="H392" t="str">
        <f>IF(COUNTIF(EU_Countries!A$1:A$27, "*"&amp;B392&amp;"*"), "EU", "Non-EU")</f>
        <v>EU</v>
      </c>
      <c r="I392">
        <f t="shared" si="15"/>
        <v>6.0010000000000003</v>
      </c>
    </row>
    <row r="393" spans="1:9">
      <c r="A393" t="s">
        <v>166</v>
      </c>
      <c r="B393" t="s">
        <v>167</v>
      </c>
      <c r="C393" t="s">
        <v>30</v>
      </c>
      <c r="D393" t="s">
        <v>13</v>
      </c>
      <c r="E393">
        <v>2032</v>
      </c>
      <c r="F393">
        <v>6501</v>
      </c>
      <c r="G393" s="4" t="str">
        <f t="shared" si="14"/>
        <v>BULGARIA-Solar (PV)</v>
      </c>
      <c r="H393" t="str">
        <f>IF(COUNTIF(EU_Countries!A$1:A$27, "*"&amp;B393&amp;"*"), "EU", "Non-EU")</f>
        <v>EU</v>
      </c>
      <c r="I393">
        <f t="shared" si="15"/>
        <v>6.5010000000000003</v>
      </c>
    </row>
    <row r="394" spans="1:9">
      <c r="A394" t="s">
        <v>166</v>
      </c>
      <c r="B394" t="s">
        <v>167</v>
      </c>
      <c r="C394" t="s">
        <v>30</v>
      </c>
      <c r="D394" t="s">
        <v>13</v>
      </c>
      <c r="E394">
        <v>2033</v>
      </c>
      <c r="F394">
        <v>7001</v>
      </c>
      <c r="G394" s="4" t="str">
        <f t="shared" si="14"/>
        <v>BULGARIA-Solar (PV)</v>
      </c>
      <c r="H394" t="str">
        <f>IF(COUNTIF(EU_Countries!A$1:A$27, "*"&amp;B394&amp;"*"), "EU", "Non-EU")</f>
        <v>EU</v>
      </c>
      <c r="I394">
        <f t="shared" si="15"/>
        <v>7.0010000000000003</v>
      </c>
    </row>
    <row r="395" spans="1:9">
      <c r="A395" t="s">
        <v>166</v>
      </c>
      <c r="B395" t="s">
        <v>167</v>
      </c>
      <c r="C395" t="s">
        <v>30</v>
      </c>
      <c r="D395" t="s">
        <v>13</v>
      </c>
      <c r="E395">
        <v>2034</v>
      </c>
      <c r="F395">
        <v>7601</v>
      </c>
      <c r="G395" s="4" t="str">
        <f t="shared" si="14"/>
        <v>BULGARIA-Solar (PV)</v>
      </c>
      <c r="H395" t="str">
        <f>IF(COUNTIF(EU_Countries!A$1:A$27, "*"&amp;B395&amp;"*"), "EU", "Non-EU")</f>
        <v>EU</v>
      </c>
      <c r="I395">
        <f t="shared" si="15"/>
        <v>7.601</v>
      </c>
    </row>
    <row r="396" spans="1:9">
      <c r="A396" t="s">
        <v>166</v>
      </c>
      <c r="B396" t="s">
        <v>167</v>
      </c>
      <c r="C396" t="s">
        <v>30</v>
      </c>
      <c r="D396" t="s">
        <v>13</v>
      </c>
      <c r="E396">
        <v>2035</v>
      </c>
      <c r="F396">
        <v>8101</v>
      </c>
      <c r="G396" s="4" t="str">
        <f t="shared" si="14"/>
        <v>BULGARIA-Solar (PV)</v>
      </c>
      <c r="H396" t="str">
        <f>IF(COUNTIF(EU_Countries!A$1:A$27, "*"&amp;B396&amp;"*"), "EU", "Non-EU")</f>
        <v>EU</v>
      </c>
      <c r="I396">
        <f t="shared" si="15"/>
        <v>8.1010000000000009</v>
      </c>
    </row>
    <row r="397" spans="1:9">
      <c r="A397" t="s">
        <v>166</v>
      </c>
      <c r="B397" t="s">
        <v>167</v>
      </c>
      <c r="C397" t="s">
        <v>30</v>
      </c>
      <c r="D397" t="s">
        <v>14</v>
      </c>
      <c r="E397">
        <v>2028</v>
      </c>
      <c r="F397">
        <v>100</v>
      </c>
      <c r="G397" s="4" t="str">
        <f t="shared" si="14"/>
        <v>BULGARIA-Wind offshore</v>
      </c>
      <c r="H397" t="str">
        <f>IF(COUNTIF(EU_Countries!A$1:A$27, "*"&amp;B397&amp;"*"), "EU", "Non-EU")</f>
        <v>EU</v>
      </c>
      <c r="I397">
        <f t="shared" si="15"/>
        <v>0.1</v>
      </c>
    </row>
    <row r="398" spans="1:9">
      <c r="A398" t="s">
        <v>166</v>
      </c>
      <c r="B398" t="s">
        <v>167</v>
      </c>
      <c r="C398" t="s">
        <v>30</v>
      </c>
      <c r="D398" t="s">
        <v>14</v>
      </c>
      <c r="E398">
        <v>2029</v>
      </c>
      <c r="F398">
        <v>300</v>
      </c>
      <c r="G398" s="4" t="str">
        <f t="shared" si="14"/>
        <v>BULGARIA-Wind offshore</v>
      </c>
      <c r="H398" t="str">
        <f>IF(COUNTIF(EU_Countries!A$1:A$27, "*"&amp;B398&amp;"*"), "EU", "Non-EU")</f>
        <v>EU</v>
      </c>
      <c r="I398">
        <f t="shared" si="15"/>
        <v>0.3</v>
      </c>
    </row>
    <row r="399" spans="1:9">
      <c r="A399" t="s">
        <v>166</v>
      </c>
      <c r="B399" t="s">
        <v>167</v>
      </c>
      <c r="C399" t="s">
        <v>30</v>
      </c>
      <c r="D399" t="s">
        <v>14</v>
      </c>
      <c r="E399">
        <v>2030</v>
      </c>
      <c r="F399">
        <v>500</v>
      </c>
      <c r="G399" s="4" t="str">
        <f t="shared" si="14"/>
        <v>BULGARIA-Wind offshore</v>
      </c>
      <c r="H399" t="str">
        <f>IF(COUNTIF(EU_Countries!A$1:A$27, "*"&amp;B399&amp;"*"), "EU", "Non-EU")</f>
        <v>EU</v>
      </c>
      <c r="I399">
        <f t="shared" si="15"/>
        <v>0.5</v>
      </c>
    </row>
    <row r="400" spans="1:9">
      <c r="A400" t="s">
        <v>166</v>
      </c>
      <c r="B400" t="s">
        <v>167</v>
      </c>
      <c r="C400" t="s">
        <v>30</v>
      </c>
      <c r="D400" t="s">
        <v>14</v>
      </c>
      <c r="E400">
        <v>2031</v>
      </c>
      <c r="F400">
        <v>666</v>
      </c>
      <c r="G400" s="4" t="str">
        <f t="shared" si="14"/>
        <v>BULGARIA-Wind offshore</v>
      </c>
      <c r="H400" t="str">
        <f>IF(COUNTIF(EU_Countries!A$1:A$27, "*"&amp;B400&amp;"*"), "EU", "Non-EU")</f>
        <v>EU</v>
      </c>
      <c r="I400">
        <f t="shared" si="15"/>
        <v>0.66600000000000004</v>
      </c>
    </row>
    <row r="401" spans="1:9">
      <c r="A401" t="s">
        <v>166</v>
      </c>
      <c r="B401" t="s">
        <v>167</v>
      </c>
      <c r="C401" t="s">
        <v>30</v>
      </c>
      <c r="D401" t="s">
        <v>14</v>
      </c>
      <c r="E401">
        <v>2032</v>
      </c>
      <c r="F401">
        <v>832</v>
      </c>
      <c r="G401" s="4" t="str">
        <f t="shared" si="14"/>
        <v>BULGARIA-Wind offshore</v>
      </c>
      <c r="H401" t="str">
        <f>IF(COUNTIF(EU_Countries!A$1:A$27, "*"&amp;B401&amp;"*"), "EU", "Non-EU")</f>
        <v>EU</v>
      </c>
      <c r="I401">
        <f t="shared" si="15"/>
        <v>0.83199999999999996</v>
      </c>
    </row>
    <row r="402" spans="1:9">
      <c r="A402" t="s">
        <v>166</v>
      </c>
      <c r="B402" t="s">
        <v>167</v>
      </c>
      <c r="C402" t="s">
        <v>30</v>
      </c>
      <c r="D402" t="s">
        <v>14</v>
      </c>
      <c r="E402">
        <v>2033</v>
      </c>
      <c r="F402">
        <v>999</v>
      </c>
      <c r="G402" s="4" t="str">
        <f t="shared" si="14"/>
        <v>BULGARIA-Wind offshore</v>
      </c>
      <c r="H402" t="str">
        <f>IF(COUNTIF(EU_Countries!A$1:A$27, "*"&amp;B402&amp;"*"), "EU", "Non-EU")</f>
        <v>EU</v>
      </c>
      <c r="I402">
        <f t="shared" si="15"/>
        <v>0.999</v>
      </c>
    </row>
    <row r="403" spans="1:9">
      <c r="A403" t="s">
        <v>166</v>
      </c>
      <c r="B403" t="s">
        <v>167</v>
      </c>
      <c r="C403" t="s">
        <v>30</v>
      </c>
      <c r="D403" t="s">
        <v>14</v>
      </c>
      <c r="E403">
        <v>2034</v>
      </c>
      <c r="F403">
        <v>1249</v>
      </c>
      <c r="G403" s="4" t="str">
        <f t="shared" si="14"/>
        <v>BULGARIA-Wind offshore</v>
      </c>
      <c r="H403" t="str">
        <f>IF(COUNTIF(EU_Countries!A$1:A$27, "*"&amp;B403&amp;"*"), "EU", "Non-EU")</f>
        <v>EU</v>
      </c>
      <c r="I403">
        <f t="shared" si="15"/>
        <v>1.2490000000000001</v>
      </c>
    </row>
    <row r="404" spans="1:9">
      <c r="A404" t="s">
        <v>166</v>
      </c>
      <c r="B404" t="s">
        <v>167</v>
      </c>
      <c r="C404" t="s">
        <v>30</v>
      </c>
      <c r="D404" t="s">
        <v>14</v>
      </c>
      <c r="E404">
        <v>2035</v>
      </c>
      <c r="F404">
        <v>1499</v>
      </c>
      <c r="G404" s="4" t="str">
        <f t="shared" si="14"/>
        <v>BULGARIA-Wind offshore</v>
      </c>
      <c r="H404" t="str">
        <f>IF(COUNTIF(EU_Countries!A$1:A$27, "*"&amp;B404&amp;"*"), "EU", "Non-EU")</f>
        <v>EU</v>
      </c>
      <c r="I404">
        <f t="shared" si="15"/>
        <v>1.4990000000000001</v>
      </c>
    </row>
    <row r="405" spans="1:9">
      <c r="A405" t="s">
        <v>166</v>
      </c>
      <c r="B405" t="s">
        <v>167</v>
      </c>
      <c r="C405" t="s">
        <v>30</v>
      </c>
      <c r="D405" t="s">
        <v>15</v>
      </c>
      <c r="E405">
        <v>2025</v>
      </c>
      <c r="F405">
        <v>700</v>
      </c>
      <c r="G405" s="4" t="str">
        <f t="shared" si="14"/>
        <v>BULGARIA-Wind onshore</v>
      </c>
      <c r="H405" t="str">
        <f>IF(COUNTIF(EU_Countries!A$1:A$27, "*"&amp;B405&amp;"*"), "EU", "Non-EU")</f>
        <v>EU</v>
      </c>
      <c r="I405">
        <f t="shared" si="15"/>
        <v>0.7</v>
      </c>
    </row>
    <row r="406" spans="1:9">
      <c r="A406" t="s">
        <v>166</v>
      </c>
      <c r="B406" t="s">
        <v>167</v>
      </c>
      <c r="C406" t="s">
        <v>30</v>
      </c>
      <c r="D406" t="s">
        <v>15</v>
      </c>
      <c r="E406">
        <v>2026</v>
      </c>
      <c r="F406">
        <v>767</v>
      </c>
      <c r="G406" s="4" t="str">
        <f t="shared" si="14"/>
        <v>BULGARIA-Wind onshore</v>
      </c>
      <c r="H406" t="str">
        <f>IF(COUNTIF(EU_Countries!A$1:A$27, "*"&amp;B406&amp;"*"), "EU", "Non-EU")</f>
        <v>EU</v>
      </c>
      <c r="I406">
        <f t="shared" si="15"/>
        <v>0.76700000000000002</v>
      </c>
    </row>
    <row r="407" spans="1:9">
      <c r="A407" t="s">
        <v>166</v>
      </c>
      <c r="B407" t="s">
        <v>167</v>
      </c>
      <c r="C407" t="s">
        <v>30</v>
      </c>
      <c r="D407" t="s">
        <v>15</v>
      </c>
      <c r="E407">
        <v>2027</v>
      </c>
      <c r="F407">
        <v>834</v>
      </c>
      <c r="G407" s="4" t="str">
        <f t="shared" si="14"/>
        <v>BULGARIA-Wind onshore</v>
      </c>
      <c r="H407" t="str">
        <f>IF(COUNTIF(EU_Countries!A$1:A$27, "*"&amp;B407&amp;"*"), "EU", "Non-EU")</f>
        <v>EU</v>
      </c>
      <c r="I407">
        <f t="shared" si="15"/>
        <v>0.83399999999999996</v>
      </c>
    </row>
    <row r="408" spans="1:9">
      <c r="A408" t="s">
        <v>166</v>
      </c>
      <c r="B408" t="s">
        <v>167</v>
      </c>
      <c r="C408" t="s">
        <v>30</v>
      </c>
      <c r="D408" t="s">
        <v>15</v>
      </c>
      <c r="E408">
        <v>2028</v>
      </c>
      <c r="F408">
        <v>901</v>
      </c>
      <c r="G408" s="4" t="str">
        <f t="shared" si="14"/>
        <v>BULGARIA-Wind onshore</v>
      </c>
      <c r="H408" t="str">
        <f>IF(COUNTIF(EU_Countries!A$1:A$27, "*"&amp;B408&amp;"*"), "EU", "Non-EU")</f>
        <v>EU</v>
      </c>
      <c r="I408">
        <f t="shared" si="15"/>
        <v>0.90100000000000002</v>
      </c>
    </row>
    <row r="409" spans="1:9">
      <c r="A409" t="s">
        <v>166</v>
      </c>
      <c r="B409" t="s">
        <v>167</v>
      </c>
      <c r="C409" t="s">
        <v>30</v>
      </c>
      <c r="D409" t="s">
        <v>15</v>
      </c>
      <c r="E409">
        <v>2029</v>
      </c>
      <c r="F409">
        <v>1201</v>
      </c>
      <c r="G409" s="4" t="str">
        <f t="shared" si="14"/>
        <v>BULGARIA-Wind onshore</v>
      </c>
      <c r="H409" t="str">
        <f>IF(COUNTIF(EU_Countries!A$1:A$27, "*"&amp;B409&amp;"*"), "EU", "Non-EU")</f>
        <v>EU</v>
      </c>
      <c r="I409">
        <f t="shared" si="15"/>
        <v>1.2010000000000001</v>
      </c>
    </row>
    <row r="410" spans="1:9">
      <c r="A410" t="s">
        <v>166</v>
      </c>
      <c r="B410" t="s">
        <v>167</v>
      </c>
      <c r="C410" t="s">
        <v>30</v>
      </c>
      <c r="D410" t="s">
        <v>15</v>
      </c>
      <c r="E410">
        <v>2030</v>
      </c>
      <c r="F410">
        <v>1501</v>
      </c>
      <c r="G410" s="4" t="str">
        <f t="shared" si="14"/>
        <v>BULGARIA-Wind onshore</v>
      </c>
      <c r="H410" t="str">
        <f>IF(COUNTIF(EU_Countries!A$1:A$27, "*"&amp;B410&amp;"*"), "EU", "Non-EU")</f>
        <v>EU</v>
      </c>
      <c r="I410">
        <f t="shared" si="15"/>
        <v>1.5009999999999999</v>
      </c>
    </row>
    <row r="411" spans="1:9">
      <c r="A411" t="s">
        <v>166</v>
      </c>
      <c r="B411" t="s">
        <v>167</v>
      </c>
      <c r="C411" t="s">
        <v>30</v>
      </c>
      <c r="D411" t="s">
        <v>15</v>
      </c>
      <c r="E411">
        <v>2031</v>
      </c>
      <c r="F411">
        <v>1667</v>
      </c>
      <c r="G411" s="4" t="str">
        <f t="shared" si="14"/>
        <v>BULGARIA-Wind onshore</v>
      </c>
      <c r="H411" t="str">
        <f>IF(COUNTIF(EU_Countries!A$1:A$27, "*"&amp;B411&amp;"*"), "EU", "Non-EU")</f>
        <v>EU</v>
      </c>
      <c r="I411">
        <f t="shared" si="15"/>
        <v>1.667</v>
      </c>
    </row>
    <row r="412" spans="1:9">
      <c r="A412" t="s">
        <v>166</v>
      </c>
      <c r="B412" t="s">
        <v>167</v>
      </c>
      <c r="C412" t="s">
        <v>30</v>
      </c>
      <c r="D412" t="s">
        <v>15</v>
      </c>
      <c r="E412">
        <v>2032</v>
      </c>
      <c r="F412">
        <v>1833</v>
      </c>
      <c r="G412" s="4" t="str">
        <f t="shared" si="14"/>
        <v>BULGARIA-Wind onshore</v>
      </c>
      <c r="H412" t="str">
        <f>IF(COUNTIF(EU_Countries!A$1:A$27, "*"&amp;B412&amp;"*"), "EU", "Non-EU")</f>
        <v>EU</v>
      </c>
      <c r="I412">
        <f t="shared" si="15"/>
        <v>1.833</v>
      </c>
    </row>
    <row r="413" spans="1:9">
      <c r="A413" t="s">
        <v>166</v>
      </c>
      <c r="B413" t="s">
        <v>167</v>
      </c>
      <c r="C413" t="s">
        <v>30</v>
      </c>
      <c r="D413" t="s">
        <v>15</v>
      </c>
      <c r="E413">
        <v>2033</v>
      </c>
      <c r="F413">
        <v>2000</v>
      </c>
      <c r="G413" s="4" t="str">
        <f t="shared" si="14"/>
        <v>BULGARIA-Wind onshore</v>
      </c>
      <c r="H413" t="str">
        <f>IF(COUNTIF(EU_Countries!A$1:A$27, "*"&amp;B413&amp;"*"), "EU", "Non-EU")</f>
        <v>EU</v>
      </c>
      <c r="I413">
        <f t="shared" si="15"/>
        <v>2</v>
      </c>
    </row>
    <row r="414" spans="1:9">
      <c r="A414" t="s">
        <v>166</v>
      </c>
      <c r="B414" t="s">
        <v>167</v>
      </c>
      <c r="C414" t="s">
        <v>30</v>
      </c>
      <c r="D414" t="s">
        <v>15</v>
      </c>
      <c r="E414">
        <v>2034</v>
      </c>
      <c r="F414">
        <v>2250</v>
      </c>
      <c r="G414" s="4" t="str">
        <f t="shared" si="14"/>
        <v>BULGARIA-Wind onshore</v>
      </c>
      <c r="H414" t="str">
        <f>IF(COUNTIF(EU_Countries!A$1:A$27, "*"&amp;B414&amp;"*"), "EU", "Non-EU")</f>
        <v>EU</v>
      </c>
      <c r="I414">
        <f t="shared" si="15"/>
        <v>2.25</v>
      </c>
    </row>
    <row r="415" spans="1:9">
      <c r="A415" t="s">
        <v>166</v>
      </c>
      <c r="B415" t="s">
        <v>167</v>
      </c>
      <c r="C415" t="s">
        <v>30</v>
      </c>
      <c r="D415" t="s">
        <v>15</v>
      </c>
      <c r="E415">
        <v>2035</v>
      </c>
      <c r="F415">
        <v>2500</v>
      </c>
      <c r="G415" s="4" t="str">
        <f t="shared" si="14"/>
        <v>BULGARIA-Wind onshore</v>
      </c>
      <c r="H415" t="str">
        <f>IF(COUNTIF(EU_Countries!A$1:A$27, "*"&amp;B415&amp;"*"), "EU", "Non-EU")</f>
        <v>EU</v>
      </c>
      <c r="I415">
        <f t="shared" si="15"/>
        <v>2.5</v>
      </c>
    </row>
    <row r="416" spans="1:9">
      <c r="A416" t="s">
        <v>168</v>
      </c>
      <c r="B416" t="s">
        <v>169</v>
      </c>
      <c r="C416" t="s">
        <v>53</v>
      </c>
      <c r="D416" t="s">
        <v>5</v>
      </c>
      <c r="E416">
        <v>2025</v>
      </c>
      <c r="F416">
        <v>10</v>
      </c>
      <c r="G416" s="4" t="str">
        <f t="shared" ref="G416:G465" si="16">B416&amp;"-"&amp;D416</f>
        <v>CROATIA-Battery</v>
      </c>
      <c r="H416" t="str">
        <f>IF(COUNTIF(EU_Countries!A$1:A$27, "*"&amp;B416&amp;"*"), "EU", "Non-EU")</f>
        <v>EU</v>
      </c>
      <c r="I416">
        <f t="shared" si="15"/>
        <v>0.01</v>
      </c>
    </row>
    <row r="417" spans="1:9">
      <c r="A417" t="s">
        <v>168</v>
      </c>
      <c r="B417" t="s">
        <v>169</v>
      </c>
      <c r="C417" t="s">
        <v>53</v>
      </c>
      <c r="D417" t="s">
        <v>5</v>
      </c>
      <c r="E417">
        <v>2026</v>
      </c>
      <c r="F417">
        <v>66</v>
      </c>
      <c r="G417" s="4" t="str">
        <f t="shared" si="16"/>
        <v>CROATIA-Battery</v>
      </c>
      <c r="H417" t="str">
        <f>IF(COUNTIF(EU_Countries!A$1:A$27, "*"&amp;B417&amp;"*"), "EU", "Non-EU")</f>
        <v>EU</v>
      </c>
      <c r="I417">
        <f t="shared" ref="I417:I465" si="17">F417/1000</f>
        <v>6.6000000000000003E-2</v>
      </c>
    </row>
    <row r="418" spans="1:9">
      <c r="A418" t="s">
        <v>168</v>
      </c>
      <c r="B418" t="s">
        <v>169</v>
      </c>
      <c r="C418" t="s">
        <v>53</v>
      </c>
      <c r="D418" t="s">
        <v>5</v>
      </c>
      <c r="E418">
        <v>2027</v>
      </c>
      <c r="F418">
        <v>66</v>
      </c>
      <c r="G418" s="4" t="str">
        <f t="shared" si="16"/>
        <v>CROATIA-Battery</v>
      </c>
      <c r="H418" t="str">
        <f>IF(COUNTIF(EU_Countries!A$1:A$27, "*"&amp;B418&amp;"*"), "EU", "Non-EU")</f>
        <v>EU</v>
      </c>
      <c r="I418">
        <f t="shared" si="17"/>
        <v>6.6000000000000003E-2</v>
      </c>
    </row>
    <row r="419" spans="1:9">
      <c r="A419" t="s">
        <v>168</v>
      </c>
      <c r="B419" t="s">
        <v>169</v>
      </c>
      <c r="C419" t="s">
        <v>53</v>
      </c>
      <c r="D419" t="s">
        <v>5</v>
      </c>
      <c r="E419">
        <v>2028</v>
      </c>
      <c r="F419">
        <v>66</v>
      </c>
      <c r="G419" s="4" t="str">
        <f t="shared" si="16"/>
        <v>CROATIA-Battery</v>
      </c>
      <c r="H419" t="str">
        <f>IF(COUNTIF(EU_Countries!A$1:A$27, "*"&amp;B419&amp;"*"), "EU", "Non-EU")</f>
        <v>EU</v>
      </c>
      <c r="I419">
        <f t="shared" si="17"/>
        <v>6.6000000000000003E-2</v>
      </c>
    </row>
    <row r="420" spans="1:9">
      <c r="A420" t="s">
        <v>168</v>
      </c>
      <c r="B420" t="s">
        <v>169</v>
      </c>
      <c r="C420" t="s">
        <v>53</v>
      </c>
      <c r="D420" t="s">
        <v>5</v>
      </c>
      <c r="E420">
        <v>2029</v>
      </c>
      <c r="F420">
        <v>66</v>
      </c>
      <c r="G420" s="4" t="str">
        <f t="shared" si="16"/>
        <v>CROATIA-Battery</v>
      </c>
      <c r="H420" t="str">
        <f>IF(COUNTIF(EU_Countries!A$1:A$27, "*"&amp;B420&amp;"*"), "EU", "Non-EU")</f>
        <v>EU</v>
      </c>
      <c r="I420">
        <f t="shared" si="17"/>
        <v>6.6000000000000003E-2</v>
      </c>
    </row>
    <row r="421" spans="1:9">
      <c r="A421" t="s">
        <v>168</v>
      </c>
      <c r="B421" t="s">
        <v>169</v>
      </c>
      <c r="C421" t="s">
        <v>53</v>
      </c>
      <c r="D421" t="s">
        <v>5</v>
      </c>
      <c r="E421">
        <v>2030</v>
      </c>
      <c r="F421">
        <v>66</v>
      </c>
      <c r="G421" s="4" t="str">
        <f t="shared" si="16"/>
        <v>CROATIA-Battery</v>
      </c>
      <c r="H421" t="str">
        <f>IF(COUNTIF(EU_Countries!A$1:A$27, "*"&amp;B421&amp;"*"), "EU", "Non-EU")</f>
        <v>EU</v>
      </c>
      <c r="I421">
        <f t="shared" si="17"/>
        <v>6.6000000000000003E-2</v>
      </c>
    </row>
    <row r="422" spans="1:9">
      <c r="A422" t="s">
        <v>168</v>
      </c>
      <c r="B422" t="s">
        <v>169</v>
      </c>
      <c r="C422" t="s">
        <v>53</v>
      </c>
      <c r="D422" t="s">
        <v>5</v>
      </c>
      <c r="E422">
        <v>2031</v>
      </c>
      <c r="F422">
        <v>66</v>
      </c>
      <c r="G422" s="4" t="str">
        <f t="shared" si="16"/>
        <v>CROATIA-Battery</v>
      </c>
      <c r="H422" t="str">
        <f>IF(COUNTIF(EU_Countries!A$1:A$27, "*"&amp;B422&amp;"*"), "EU", "Non-EU")</f>
        <v>EU</v>
      </c>
      <c r="I422">
        <f t="shared" si="17"/>
        <v>6.6000000000000003E-2</v>
      </c>
    </row>
    <row r="423" spans="1:9">
      <c r="A423" t="s">
        <v>168</v>
      </c>
      <c r="B423" t="s">
        <v>169</v>
      </c>
      <c r="C423" t="s">
        <v>53</v>
      </c>
      <c r="D423" t="s">
        <v>5</v>
      </c>
      <c r="E423">
        <v>2032</v>
      </c>
      <c r="F423">
        <v>66</v>
      </c>
      <c r="G423" s="4" t="str">
        <f t="shared" si="16"/>
        <v>CROATIA-Battery</v>
      </c>
      <c r="H423" t="str">
        <f>IF(COUNTIF(EU_Countries!A$1:A$27, "*"&amp;B423&amp;"*"), "EU", "Non-EU")</f>
        <v>EU</v>
      </c>
      <c r="I423">
        <f t="shared" si="17"/>
        <v>6.6000000000000003E-2</v>
      </c>
    </row>
    <row r="424" spans="1:9">
      <c r="A424" t="s">
        <v>168</v>
      </c>
      <c r="B424" t="s">
        <v>169</v>
      </c>
      <c r="C424" t="s">
        <v>53</v>
      </c>
      <c r="D424" t="s">
        <v>5</v>
      </c>
      <c r="E424">
        <v>2033</v>
      </c>
      <c r="F424">
        <v>66</v>
      </c>
      <c r="G424" s="4" t="str">
        <f t="shared" si="16"/>
        <v>CROATIA-Battery</v>
      </c>
      <c r="H424" t="str">
        <f>IF(COUNTIF(EU_Countries!A$1:A$27, "*"&amp;B424&amp;"*"), "EU", "Non-EU")</f>
        <v>EU</v>
      </c>
      <c r="I424">
        <f t="shared" si="17"/>
        <v>6.6000000000000003E-2</v>
      </c>
    </row>
    <row r="425" spans="1:9">
      <c r="A425" t="s">
        <v>168</v>
      </c>
      <c r="B425" t="s">
        <v>169</v>
      </c>
      <c r="C425" t="s">
        <v>53</v>
      </c>
      <c r="D425" t="s">
        <v>5</v>
      </c>
      <c r="E425">
        <v>2034</v>
      </c>
      <c r="F425">
        <v>66</v>
      </c>
      <c r="G425" s="4" t="str">
        <f t="shared" si="16"/>
        <v>CROATIA-Battery</v>
      </c>
      <c r="H425" t="str">
        <f>IF(COUNTIF(EU_Countries!A$1:A$27, "*"&amp;B425&amp;"*"), "EU", "Non-EU")</f>
        <v>EU</v>
      </c>
      <c r="I425">
        <f t="shared" si="17"/>
        <v>6.6000000000000003E-2</v>
      </c>
    </row>
    <row r="426" spans="1:9">
      <c r="A426" t="s">
        <v>168</v>
      </c>
      <c r="B426" t="s">
        <v>169</v>
      </c>
      <c r="C426" t="s">
        <v>53</v>
      </c>
      <c r="D426" t="s">
        <v>5</v>
      </c>
      <c r="E426">
        <v>2035</v>
      </c>
      <c r="F426">
        <v>66</v>
      </c>
      <c r="G426" s="4" t="str">
        <f t="shared" si="16"/>
        <v>CROATIA-Battery</v>
      </c>
      <c r="H426" t="str">
        <f>IF(COUNTIF(EU_Countries!A$1:A$27, "*"&amp;B426&amp;"*"), "EU", "Non-EU")</f>
        <v>EU</v>
      </c>
      <c r="I426">
        <f t="shared" si="17"/>
        <v>6.6000000000000003E-2</v>
      </c>
    </row>
    <row r="427" spans="1:9">
      <c r="A427" t="s">
        <v>168</v>
      </c>
      <c r="B427" t="s">
        <v>169</v>
      </c>
      <c r="C427" t="s">
        <v>53</v>
      </c>
      <c r="D427" t="s">
        <v>6</v>
      </c>
      <c r="E427">
        <v>2025</v>
      </c>
      <c r="F427">
        <v>87</v>
      </c>
      <c r="G427" s="4" t="str">
        <f t="shared" si="16"/>
        <v>CROATIA-DSR</v>
      </c>
      <c r="H427" t="str">
        <f>IF(COUNTIF(EU_Countries!A$1:A$27, "*"&amp;B427&amp;"*"), "EU", "Non-EU")</f>
        <v>EU</v>
      </c>
      <c r="I427">
        <f t="shared" si="17"/>
        <v>8.6999999999999994E-2</v>
      </c>
    </row>
    <row r="428" spans="1:9">
      <c r="A428" t="s">
        <v>168</v>
      </c>
      <c r="B428" t="s">
        <v>169</v>
      </c>
      <c r="C428" t="s">
        <v>53</v>
      </c>
      <c r="D428" t="s">
        <v>6</v>
      </c>
      <c r="E428">
        <v>2026</v>
      </c>
      <c r="F428">
        <v>87</v>
      </c>
      <c r="G428" s="4" t="str">
        <f t="shared" si="16"/>
        <v>CROATIA-DSR</v>
      </c>
      <c r="H428" t="str">
        <f>IF(COUNTIF(EU_Countries!A$1:A$27, "*"&amp;B428&amp;"*"), "EU", "Non-EU")</f>
        <v>EU</v>
      </c>
      <c r="I428">
        <f t="shared" si="17"/>
        <v>8.6999999999999994E-2</v>
      </c>
    </row>
    <row r="429" spans="1:9">
      <c r="A429" t="s">
        <v>168</v>
      </c>
      <c r="B429" t="s">
        <v>169</v>
      </c>
      <c r="C429" t="s">
        <v>53</v>
      </c>
      <c r="D429" t="s">
        <v>6</v>
      </c>
      <c r="E429">
        <v>2027</v>
      </c>
      <c r="F429">
        <v>87</v>
      </c>
      <c r="G429" s="4" t="str">
        <f t="shared" si="16"/>
        <v>CROATIA-DSR</v>
      </c>
      <c r="H429" t="str">
        <f>IF(COUNTIF(EU_Countries!A$1:A$27, "*"&amp;B429&amp;"*"), "EU", "Non-EU")</f>
        <v>EU</v>
      </c>
      <c r="I429">
        <f t="shared" si="17"/>
        <v>8.6999999999999994E-2</v>
      </c>
    </row>
    <row r="430" spans="1:9">
      <c r="A430" t="s">
        <v>168</v>
      </c>
      <c r="B430" t="s">
        <v>169</v>
      </c>
      <c r="C430" t="s">
        <v>53</v>
      </c>
      <c r="D430" t="s">
        <v>6</v>
      </c>
      <c r="E430">
        <v>2028</v>
      </c>
      <c r="F430">
        <v>87</v>
      </c>
      <c r="G430" s="4" t="str">
        <f t="shared" si="16"/>
        <v>CROATIA-DSR</v>
      </c>
      <c r="H430" t="str">
        <f>IF(COUNTIF(EU_Countries!A$1:A$27, "*"&amp;B430&amp;"*"), "EU", "Non-EU")</f>
        <v>EU</v>
      </c>
      <c r="I430">
        <f t="shared" si="17"/>
        <v>8.6999999999999994E-2</v>
      </c>
    </row>
    <row r="431" spans="1:9">
      <c r="A431" t="s">
        <v>168</v>
      </c>
      <c r="B431" t="s">
        <v>169</v>
      </c>
      <c r="C431" t="s">
        <v>53</v>
      </c>
      <c r="D431" t="s">
        <v>6</v>
      </c>
      <c r="E431">
        <v>2029</v>
      </c>
      <c r="F431">
        <v>87</v>
      </c>
      <c r="G431" s="4" t="str">
        <f t="shared" si="16"/>
        <v>CROATIA-DSR</v>
      </c>
      <c r="H431" t="str">
        <f>IF(COUNTIF(EU_Countries!A$1:A$27, "*"&amp;B431&amp;"*"), "EU", "Non-EU")</f>
        <v>EU</v>
      </c>
      <c r="I431">
        <f t="shared" si="17"/>
        <v>8.6999999999999994E-2</v>
      </c>
    </row>
    <row r="432" spans="1:9">
      <c r="A432" t="s">
        <v>168</v>
      </c>
      <c r="B432" t="s">
        <v>169</v>
      </c>
      <c r="C432" t="s">
        <v>53</v>
      </c>
      <c r="D432" t="s">
        <v>6</v>
      </c>
      <c r="E432">
        <v>2030</v>
      </c>
      <c r="F432">
        <v>87</v>
      </c>
      <c r="G432" s="4" t="str">
        <f t="shared" si="16"/>
        <v>CROATIA-DSR</v>
      </c>
      <c r="H432" t="str">
        <f>IF(COUNTIF(EU_Countries!A$1:A$27, "*"&amp;B432&amp;"*"), "EU", "Non-EU")</f>
        <v>EU</v>
      </c>
      <c r="I432">
        <f t="shared" si="17"/>
        <v>8.6999999999999994E-2</v>
      </c>
    </row>
    <row r="433" spans="1:9">
      <c r="A433" t="s">
        <v>168</v>
      </c>
      <c r="B433" t="s">
        <v>169</v>
      </c>
      <c r="C433" t="s">
        <v>53</v>
      </c>
      <c r="D433" t="s">
        <v>6</v>
      </c>
      <c r="E433">
        <v>2031</v>
      </c>
      <c r="F433">
        <v>87</v>
      </c>
      <c r="G433" s="4" t="str">
        <f t="shared" si="16"/>
        <v>CROATIA-DSR</v>
      </c>
      <c r="H433" t="str">
        <f>IF(COUNTIF(EU_Countries!A$1:A$27, "*"&amp;B433&amp;"*"), "EU", "Non-EU")</f>
        <v>EU</v>
      </c>
      <c r="I433">
        <f t="shared" si="17"/>
        <v>8.6999999999999994E-2</v>
      </c>
    </row>
    <row r="434" spans="1:9">
      <c r="A434" t="s">
        <v>168</v>
      </c>
      <c r="B434" t="s">
        <v>169</v>
      </c>
      <c r="C434" t="s">
        <v>53</v>
      </c>
      <c r="D434" t="s">
        <v>6</v>
      </c>
      <c r="E434">
        <v>2032</v>
      </c>
      <c r="F434">
        <v>87</v>
      </c>
      <c r="G434" s="4" t="str">
        <f t="shared" si="16"/>
        <v>CROATIA-DSR</v>
      </c>
      <c r="H434" t="str">
        <f>IF(COUNTIF(EU_Countries!A$1:A$27, "*"&amp;B434&amp;"*"), "EU", "Non-EU")</f>
        <v>EU</v>
      </c>
      <c r="I434">
        <f t="shared" si="17"/>
        <v>8.6999999999999994E-2</v>
      </c>
    </row>
    <row r="435" spans="1:9">
      <c r="A435" t="s">
        <v>168</v>
      </c>
      <c r="B435" t="s">
        <v>169</v>
      </c>
      <c r="C435" t="s">
        <v>53</v>
      </c>
      <c r="D435" t="s">
        <v>6</v>
      </c>
      <c r="E435">
        <v>2033</v>
      </c>
      <c r="F435">
        <v>87</v>
      </c>
      <c r="G435" s="4" t="str">
        <f t="shared" si="16"/>
        <v>CROATIA-DSR</v>
      </c>
      <c r="H435" t="str">
        <f>IF(COUNTIF(EU_Countries!A$1:A$27, "*"&amp;B435&amp;"*"), "EU", "Non-EU")</f>
        <v>EU</v>
      </c>
      <c r="I435">
        <f t="shared" si="17"/>
        <v>8.6999999999999994E-2</v>
      </c>
    </row>
    <row r="436" spans="1:9">
      <c r="A436" t="s">
        <v>168</v>
      </c>
      <c r="B436" t="s">
        <v>169</v>
      </c>
      <c r="C436" t="s">
        <v>53</v>
      </c>
      <c r="D436" t="s">
        <v>6</v>
      </c>
      <c r="E436">
        <v>2034</v>
      </c>
      <c r="F436">
        <v>87</v>
      </c>
      <c r="G436" s="4" t="str">
        <f t="shared" si="16"/>
        <v>CROATIA-DSR</v>
      </c>
      <c r="H436" t="str">
        <f>IF(COUNTIF(EU_Countries!A$1:A$27, "*"&amp;B436&amp;"*"), "EU", "Non-EU")</f>
        <v>EU</v>
      </c>
      <c r="I436">
        <f t="shared" si="17"/>
        <v>8.6999999999999994E-2</v>
      </c>
    </row>
    <row r="437" spans="1:9">
      <c r="A437" t="s">
        <v>168</v>
      </c>
      <c r="B437" t="s">
        <v>169</v>
      </c>
      <c r="C437" t="s">
        <v>53</v>
      </c>
      <c r="D437" t="s">
        <v>6</v>
      </c>
      <c r="E437">
        <v>2035</v>
      </c>
      <c r="F437">
        <v>87</v>
      </c>
      <c r="G437" s="4" t="str">
        <f t="shared" si="16"/>
        <v>CROATIA-DSR</v>
      </c>
      <c r="H437" t="str">
        <f>IF(COUNTIF(EU_Countries!A$1:A$27, "*"&amp;B437&amp;"*"), "EU", "Non-EU")</f>
        <v>EU</v>
      </c>
      <c r="I437">
        <f t="shared" si="17"/>
        <v>8.6999999999999994E-2</v>
      </c>
    </row>
    <row r="438" spans="1:9">
      <c r="A438" t="s">
        <v>168</v>
      </c>
      <c r="B438" t="s">
        <v>169</v>
      </c>
      <c r="C438" t="s">
        <v>53</v>
      </c>
      <c r="D438" t="s">
        <v>565</v>
      </c>
      <c r="E438">
        <v>2030</v>
      </c>
      <c r="F438">
        <v>70</v>
      </c>
      <c r="G438" s="4" t="str">
        <f t="shared" si="16"/>
        <v>CROATIA-Electrolyser &amp; P2H</v>
      </c>
      <c r="H438" t="str">
        <f>IF(COUNTIF(EU_Countries!A$1:A$27, "*"&amp;B438&amp;"*"), "EU", "Non-EU")</f>
        <v>EU</v>
      </c>
      <c r="I438">
        <f t="shared" si="17"/>
        <v>7.0000000000000007E-2</v>
      </c>
    </row>
    <row r="439" spans="1:9">
      <c r="A439" t="s">
        <v>168</v>
      </c>
      <c r="B439" t="s">
        <v>169</v>
      </c>
      <c r="C439" t="s">
        <v>53</v>
      </c>
      <c r="D439" t="s">
        <v>565</v>
      </c>
      <c r="E439">
        <v>2031</v>
      </c>
      <c r="F439">
        <v>70</v>
      </c>
      <c r="G439" s="4" t="str">
        <f t="shared" si="16"/>
        <v>CROATIA-Electrolyser &amp; P2H</v>
      </c>
      <c r="H439" t="str">
        <f>IF(COUNTIF(EU_Countries!A$1:A$27, "*"&amp;B439&amp;"*"), "EU", "Non-EU")</f>
        <v>EU</v>
      </c>
      <c r="I439">
        <f t="shared" si="17"/>
        <v>7.0000000000000007E-2</v>
      </c>
    </row>
    <row r="440" spans="1:9">
      <c r="A440" t="s">
        <v>168</v>
      </c>
      <c r="B440" t="s">
        <v>169</v>
      </c>
      <c r="C440" t="s">
        <v>53</v>
      </c>
      <c r="D440" t="s">
        <v>565</v>
      </c>
      <c r="E440">
        <v>2032</v>
      </c>
      <c r="F440">
        <v>70</v>
      </c>
      <c r="G440" s="4" t="str">
        <f t="shared" si="16"/>
        <v>CROATIA-Electrolyser &amp; P2H</v>
      </c>
      <c r="H440" t="str">
        <f>IF(COUNTIF(EU_Countries!A$1:A$27, "*"&amp;B440&amp;"*"), "EU", "Non-EU")</f>
        <v>EU</v>
      </c>
      <c r="I440">
        <f t="shared" si="17"/>
        <v>7.0000000000000007E-2</v>
      </c>
    </row>
    <row r="441" spans="1:9">
      <c r="A441" t="s">
        <v>168</v>
      </c>
      <c r="B441" t="s">
        <v>169</v>
      </c>
      <c r="C441" t="s">
        <v>53</v>
      </c>
      <c r="D441" t="s">
        <v>565</v>
      </c>
      <c r="E441">
        <v>2033</v>
      </c>
      <c r="F441">
        <v>70</v>
      </c>
      <c r="G441" s="4" t="str">
        <f t="shared" si="16"/>
        <v>CROATIA-Electrolyser &amp; P2H</v>
      </c>
      <c r="H441" t="str">
        <f>IF(COUNTIF(EU_Countries!A$1:A$27, "*"&amp;B441&amp;"*"), "EU", "Non-EU")</f>
        <v>EU</v>
      </c>
      <c r="I441">
        <f t="shared" si="17"/>
        <v>7.0000000000000007E-2</v>
      </c>
    </row>
    <row r="442" spans="1:9">
      <c r="A442" t="s">
        <v>168</v>
      </c>
      <c r="B442" t="s">
        <v>169</v>
      </c>
      <c r="C442" t="s">
        <v>53</v>
      </c>
      <c r="D442" t="s">
        <v>565</v>
      </c>
      <c r="E442">
        <v>2034</v>
      </c>
      <c r="F442">
        <v>70</v>
      </c>
      <c r="G442" s="4" t="str">
        <f t="shared" si="16"/>
        <v>CROATIA-Electrolyser &amp; P2H</v>
      </c>
      <c r="H442" t="str">
        <f>IF(COUNTIF(EU_Countries!A$1:A$27, "*"&amp;B442&amp;"*"), "EU", "Non-EU")</f>
        <v>EU</v>
      </c>
      <c r="I442">
        <f t="shared" si="17"/>
        <v>7.0000000000000007E-2</v>
      </c>
    </row>
    <row r="443" spans="1:9">
      <c r="A443" t="s">
        <v>168</v>
      </c>
      <c r="B443" t="s">
        <v>169</v>
      </c>
      <c r="C443" t="s">
        <v>53</v>
      </c>
      <c r="D443" t="s">
        <v>565</v>
      </c>
      <c r="E443">
        <v>2035</v>
      </c>
      <c r="F443">
        <v>70</v>
      </c>
      <c r="G443" s="4" t="str">
        <f t="shared" si="16"/>
        <v>CROATIA-Electrolyser &amp; P2H</v>
      </c>
      <c r="H443" t="str">
        <f>IF(COUNTIF(EU_Countries!A$1:A$27, "*"&amp;B443&amp;"*"), "EU", "Non-EU")</f>
        <v>EU</v>
      </c>
      <c r="I443">
        <f t="shared" si="17"/>
        <v>7.0000000000000007E-2</v>
      </c>
    </row>
    <row r="444" spans="1:9">
      <c r="A444" t="s">
        <v>168</v>
      </c>
      <c r="B444" t="s">
        <v>169</v>
      </c>
      <c r="C444" t="s">
        <v>53</v>
      </c>
      <c r="D444" t="s">
        <v>7</v>
      </c>
      <c r="E444">
        <v>2025</v>
      </c>
      <c r="F444">
        <v>1474</v>
      </c>
      <c r="G444" s="4" t="str">
        <f t="shared" si="16"/>
        <v>CROATIA-Gas</v>
      </c>
      <c r="H444" t="str">
        <f>IF(COUNTIF(EU_Countries!A$1:A$27, "*"&amp;B444&amp;"*"), "EU", "Non-EU")</f>
        <v>EU</v>
      </c>
      <c r="I444">
        <f t="shared" si="17"/>
        <v>1.474</v>
      </c>
    </row>
    <row r="445" spans="1:9">
      <c r="A445" t="s">
        <v>168</v>
      </c>
      <c r="B445" t="s">
        <v>169</v>
      </c>
      <c r="C445" t="s">
        <v>53</v>
      </c>
      <c r="D445" t="s">
        <v>7</v>
      </c>
      <c r="E445">
        <v>2026</v>
      </c>
      <c r="F445">
        <v>1474</v>
      </c>
      <c r="G445" s="4" t="str">
        <f t="shared" si="16"/>
        <v>CROATIA-Gas</v>
      </c>
      <c r="H445" t="str">
        <f>IF(COUNTIF(EU_Countries!A$1:A$27, "*"&amp;B445&amp;"*"), "EU", "Non-EU")</f>
        <v>EU</v>
      </c>
      <c r="I445">
        <f t="shared" si="17"/>
        <v>1.474</v>
      </c>
    </row>
    <row r="446" spans="1:9">
      <c r="A446" t="s">
        <v>168</v>
      </c>
      <c r="B446" t="s">
        <v>169</v>
      </c>
      <c r="C446" t="s">
        <v>53</v>
      </c>
      <c r="D446" t="s">
        <v>7</v>
      </c>
      <c r="E446">
        <v>2027</v>
      </c>
      <c r="F446">
        <v>1474</v>
      </c>
      <c r="G446" s="4" t="str">
        <f t="shared" si="16"/>
        <v>CROATIA-Gas</v>
      </c>
      <c r="H446" t="str">
        <f>IF(COUNTIF(EU_Countries!A$1:A$27, "*"&amp;B446&amp;"*"), "EU", "Non-EU")</f>
        <v>EU</v>
      </c>
      <c r="I446">
        <f t="shared" si="17"/>
        <v>1.474</v>
      </c>
    </row>
    <row r="447" spans="1:9">
      <c r="A447" t="s">
        <v>168</v>
      </c>
      <c r="B447" t="s">
        <v>169</v>
      </c>
      <c r="C447" t="s">
        <v>53</v>
      </c>
      <c r="D447" t="s">
        <v>7</v>
      </c>
      <c r="E447">
        <v>2028</v>
      </c>
      <c r="F447">
        <v>1474</v>
      </c>
      <c r="G447" s="4" t="str">
        <f t="shared" si="16"/>
        <v>CROATIA-Gas</v>
      </c>
      <c r="H447" t="str">
        <f>IF(COUNTIF(EU_Countries!A$1:A$27, "*"&amp;B447&amp;"*"), "EU", "Non-EU")</f>
        <v>EU</v>
      </c>
      <c r="I447">
        <f t="shared" si="17"/>
        <v>1.474</v>
      </c>
    </row>
    <row r="448" spans="1:9">
      <c r="A448" t="s">
        <v>168</v>
      </c>
      <c r="B448" t="s">
        <v>169</v>
      </c>
      <c r="C448" t="s">
        <v>53</v>
      </c>
      <c r="D448" t="s">
        <v>7</v>
      </c>
      <c r="E448">
        <v>2029</v>
      </c>
      <c r="F448">
        <v>1474</v>
      </c>
      <c r="G448" s="4" t="str">
        <f t="shared" si="16"/>
        <v>CROATIA-Gas</v>
      </c>
      <c r="H448" t="str">
        <f>IF(COUNTIF(EU_Countries!A$1:A$27, "*"&amp;B448&amp;"*"), "EU", "Non-EU")</f>
        <v>EU</v>
      </c>
      <c r="I448">
        <f t="shared" si="17"/>
        <v>1.474</v>
      </c>
    </row>
    <row r="449" spans="1:9">
      <c r="A449" t="s">
        <v>168</v>
      </c>
      <c r="B449" t="s">
        <v>169</v>
      </c>
      <c r="C449" t="s">
        <v>53</v>
      </c>
      <c r="D449" t="s">
        <v>7</v>
      </c>
      <c r="E449">
        <v>2030</v>
      </c>
      <c r="F449">
        <v>1474</v>
      </c>
      <c r="G449" s="4" t="str">
        <f t="shared" si="16"/>
        <v>CROATIA-Gas</v>
      </c>
      <c r="H449" t="str">
        <f>IF(COUNTIF(EU_Countries!A$1:A$27, "*"&amp;B449&amp;"*"), "EU", "Non-EU")</f>
        <v>EU</v>
      </c>
      <c r="I449">
        <f t="shared" si="17"/>
        <v>1.474</v>
      </c>
    </row>
    <row r="450" spans="1:9">
      <c r="A450" t="s">
        <v>168</v>
      </c>
      <c r="B450" t="s">
        <v>169</v>
      </c>
      <c r="C450" t="s">
        <v>53</v>
      </c>
      <c r="D450" t="s">
        <v>7</v>
      </c>
      <c r="E450">
        <v>2031</v>
      </c>
      <c r="F450">
        <v>700</v>
      </c>
      <c r="G450" s="4" t="str">
        <f t="shared" si="16"/>
        <v>CROATIA-Gas</v>
      </c>
      <c r="H450" t="str">
        <f>IF(COUNTIF(EU_Countries!A$1:A$27, "*"&amp;B450&amp;"*"), "EU", "Non-EU")</f>
        <v>EU</v>
      </c>
      <c r="I450">
        <f t="shared" si="17"/>
        <v>0.7</v>
      </c>
    </row>
    <row r="451" spans="1:9">
      <c r="A451" t="s">
        <v>168</v>
      </c>
      <c r="B451" t="s">
        <v>169</v>
      </c>
      <c r="C451" t="s">
        <v>53</v>
      </c>
      <c r="D451" t="s">
        <v>7</v>
      </c>
      <c r="E451">
        <v>2032</v>
      </c>
      <c r="F451">
        <v>700</v>
      </c>
      <c r="G451" s="4" t="str">
        <f t="shared" si="16"/>
        <v>CROATIA-Gas</v>
      </c>
      <c r="H451" t="str">
        <f>IF(COUNTIF(EU_Countries!A$1:A$27, "*"&amp;B451&amp;"*"), "EU", "Non-EU")</f>
        <v>EU</v>
      </c>
      <c r="I451">
        <f t="shared" si="17"/>
        <v>0.7</v>
      </c>
    </row>
    <row r="452" spans="1:9">
      <c r="A452" t="s">
        <v>168</v>
      </c>
      <c r="B452" t="s">
        <v>169</v>
      </c>
      <c r="C452" t="s">
        <v>53</v>
      </c>
      <c r="D452" t="s">
        <v>7</v>
      </c>
      <c r="E452">
        <v>2033</v>
      </c>
      <c r="F452">
        <v>700</v>
      </c>
      <c r="G452" s="4" t="str">
        <f t="shared" si="16"/>
        <v>CROATIA-Gas</v>
      </c>
      <c r="H452" t="str">
        <f>IF(COUNTIF(EU_Countries!A$1:A$27, "*"&amp;B452&amp;"*"), "EU", "Non-EU")</f>
        <v>EU</v>
      </c>
      <c r="I452">
        <f t="shared" si="17"/>
        <v>0.7</v>
      </c>
    </row>
    <row r="453" spans="1:9">
      <c r="A453" t="s">
        <v>168</v>
      </c>
      <c r="B453" t="s">
        <v>169</v>
      </c>
      <c r="C453" t="s">
        <v>53</v>
      </c>
      <c r="D453" t="s">
        <v>7</v>
      </c>
      <c r="E453">
        <v>2034</v>
      </c>
      <c r="F453">
        <v>700</v>
      </c>
      <c r="G453" s="4" t="str">
        <f t="shared" si="16"/>
        <v>CROATIA-Gas</v>
      </c>
      <c r="H453" t="str">
        <f>IF(COUNTIF(EU_Countries!A$1:A$27, "*"&amp;B453&amp;"*"), "EU", "Non-EU")</f>
        <v>EU</v>
      </c>
      <c r="I453">
        <f t="shared" si="17"/>
        <v>0.7</v>
      </c>
    </row>
    <row r="454" spans="1:9">
      <c r="A454" t="s">
        <v>168</v>
      </c>
      <c r="B454" t="s">
        <v>169</v>
      </c>
      <c r="C454" t="s">
        <v>53</v>
      </c>
      <c r="D454" t="s">
        <v>7</v>
      </c>
      <c r="E454">
        <v>2035</v>
      </c>
      <c r="F454">
        <v>700</v>
      </c>
      <c r="G454" s="4" t="str">
        <f t="shared" si="16"/>
        <v>CROATIA-Gas</v>
      </c>
      <c r="H454" t="str">
        <f>IF(COUNTIF(EU_Countries!A$1:A$27, "*"&amp;B454&amp;"*"), "EU", "Non-EU")</f>
        <v>EU</v>
      </c>
      <c r="I454">
        <f t="shared" si="17"/>
        <v>0.7</v>
      </c>
    </row>
    <row r="455" spans="1:9">
      <c r="A455" t="s">
        <v>168</v>
      </c>
      <c r="B455" t="s">
        <v>169</v>
      </c>
      <c r="C455" t="s">
        <v>53</v>
      </c>
      <c r="D455" t="s">
        <v>8</v>
      </c>
      <c r="E455">
        <v>2025</v>
      </c>
      <c r="F455">
        <v>290</v>
      </c>
      <c r="G455" s="4" t="str">
        <f t="shared" si="16"/>
        <v>CROATIA-Hard coal</v>
      </c>
      <c r="H455" t="str">
        <f>IF(COUNTIF(EU_Countries!A$1:A$27, "*"&amp;B455&amp;"*"), "EU", "Non-EU")</f>
        <v>EU</v>
      </c>
      <c r="I455">
        <f t="shared" si="17"/>
        <v>0.28999999999999998</v>
      </c>
    </row>
    <row r="456" spans="1:9">
      <c r="A456" t="s">
        <v>168</v>
      </c>
      <c r="B456" t="s">
        <v>169</v>
      </c>
      <c r="C456" t="s">
        <v>53</v>
      </c>
      <c r="D456" t="s">
        <v>8</v>
      </c>
      <c r="E456">
        <v>2026</v>
      </c>
      <c r="F456">
        <v>290</v>
      </c>
      <c r="G456" s="4" t="str">
        <f t="shared" si="16"/>
        <v>CROATIA-Hard coal</v>
      </c>
      <c r="H456" t="str">
        <f>IF(COUNTIF(EU_Countries!A$1:A$27, "*"&amp;B456&amp;"*"), "EU", "Non-EU")</f>
        <v>EU</v>
      </c>
      <c r="I456">
        <f t="shared" si="17"/>
        <v>0.28999999999999998</v>
      </c>
    </row>
    <row r="457" spans="1:9">
      <c r="A457" t="s">
        <v>168</v>
      </c>
      <c r="B457" t="s">
        <v>169</v>
      </c>
      <c r="C457" t="s">
        <v>53</v>
      </c>
      <c r="D457" t="s">
        <v>8</v>
      </c>
      <c r="E457">
        <v>2027</v>
      </c>
      <c r="F457">
        <v>290</v>
      </c>
      <c r="G457" s="4" t="str">
        <f t="shared" si="16"/>
        <v>CROATIA-Hard coal</v>
      </c>
      <c r="H457" t="str">
        <f>IF(COUNTIF(EU_Countries!A$1:A$27, "*"&amp;B457&amp;"*"), "EU", "Non-EU")</f>
        <v>EU</v>
      </c>
      <c r="I457">
        <f t="shared" si="17"/>
        <v>0.28999999999999998</v>
      </c>
    </row>
    <row r="458" spans="1:9">
      <c r="A458" t="s">
        <v>168</v>
      </c>
      <c r="B458" t="s">
        <v>169</v>
      </c>
      <c r="C458" t="s">
        <v>53</v>
      </c>
      <c r="D458" t="s">
        <v>8</v>
      </c>
      <c r="E458">
        <v>2028</v>
      </c>
      <c r="F458">
        <v>290</v>
      </c>
      <c r="G458" s="4" t="str">
        <f t="shared" si="16"/>
        <v>CROATIA-Hard coal</v>
      </c>
      <c r="H458" t="str">
        <f>IF(COUNTIF(EU_Countries!A$1:A$27, "*"&amp;B458&amp;"*"), "EU", "Non-EU")</f>
        <v>EU</v>
      </c>
      <c r="I458">
        <f t="shared" si="17"/>
        <v>0.28999999999999998</v>
      </c>
    </row>
    <row r="459" spans="1:9">
      <c r="A459" t="s">
        <v>168</v>
      </c>
      <c r="B459" t="s">
        <v>169</v>
      </c>
      <c r="C459" t="s">
        <v>53</v>
      </c>
      <c r="D459" t="s">
        <v>8</v>
      </c>
      <c r="E459">
        <v>2029</v>
      </c>
      <c r="F459">
        <v>290</v>
      </c>
      <c r="G459" s="4" t="str">
        <f t="shared" si="16"/>
        <v>CROATIA-Hard coal</v>
      </c>
      <c r="H459" t="str">
        <f>IF(COUNTIF(EU_Countries!A$1:A$27, "*"&amp;B459&amp;"*"), "EU", "Non-EU")</f>
        <v>EU</v>
      </c>
      <c r="I459">
        <f t="shared" si="17"/>
        <v>0.28999999999999998</v>
      </c>
    </row>
    <row r="460" spans="1:9">
      <c r="A460" t="s">
        <v>168</v>
      </c>
      <c r="B460" t="s">
        <v>169</v>
      </c>
      <c r="C460" t="s">
        <v>53</v>
      </c>
      <c r="D460" t="s">
        <v>8</v>
      </c>
      <c r="E460">
        <v>2030</v>
      </c>
      <c r="F460">
        <v>290</v>
      </c>
      <c r="G460" s="4" t="str">
        <f t="shared" si="16"/>
        <v>CROATIA-Hard coal</v>
      </c>
      <c r="H460" t="str">
        <f>IF(COUNTIF(EU_Countries!A$1:A$27, "*"&amp;B460&amp;"*"), "EU", "Non-EU")</f>
        <v>EU</v>
      </c>
      <c r="I460">
        <f t="shared" si="17"/>
        <v>0.28999999999999998</v>
      </c>
    </row>
    <row r="461" spans="1:9">
      <c r="A461" t="s">
        <v>168</v>
      </c>
      <c r="B461" t="s">
        <v>169</v>
      </c>
      <c r="C461" t="s">
        <v>53</v>
      </c>
      <c r="D461" t="s">
        <v>8</v>
      </c>
      <c r="E461">
        <v>2031</v>
      </c>
      <c r="F461">
        <v>290</v>
      </c>
      <c r="G461" s="4" t="str">
        <f t="shared" si="16"/>
        <v>CROATIA-Hard coal</v>
      </c>
      <c r="H461" t="str">
        <f>IF(COUNTIF(EU_Countries!A$1:A$27, "*"&amp;B461&amp;"*"), "EU", "Non-EU")</f>
        <v>EU</v>
      </c>
      <c r="I461">
        <f t="shared" si="17"/>
        <v>0.28999999999999998</v>
      </c>
    </row>
    <row r="462" spans="1:9">
      <c r="A462" t="s">
        <v>168</v>
      </c>
      <c r="B462" t="s">
        <v>169</v>
      </c>
      <c r="C462" t="s">
        <v>53</v>
      </c>
      <c r="D462" t="s">
        <v>8</v>
      </c>
      <c r="E462">
        <v>2032</v>
      </c>
      <c r="F462">
        <v>290</v>
      </c>
      <c r="G462" s="4" t="str">
        <f t="shared" si="16"/>
        <v>CROATIA-Hard coal</v>
      </c>
      <c r="H462" t="str">
        <f>IF(COUNTIF(EU_Countries!A$1:A$27, "*"&amp;B462&amp;"*"), "EU", "Non-EU")</f>
        <v>EU</v>
      </c>
      <c r="I462">
        <f t="shared" si="17"/>
        <v>0.28999999999999998</v>
      </c>
    </row>
    <row r="463" spans="1:9">
      <c r="A463" t="s">
        <v>168</v>
      </c>
      <c r="B463" t="s">
        <v>169</v>
      </c>
      <c r="C463" t="s">
        <v>53</v>
      </c>
      <c r="D463" t="s">
        <v>8</v>
      </c>
      <c r="E463">
        <v>2033</v>
      </c>
      <c r="F463">
        <v>290</v>
      </c>
      <c r="G463" s="4" t="str">
        <f t="shared" si="16"/>
        <v>CROATIA-Hard coal</v>
      </c>
      <c r="H463" t="str">
        <f>IF(COUNTIF(EU_Countries!A$1:A$27, "*"&amp;B463&amp;"*"), "EU", "Non-EU")</f>
        <v>EU</v>
      </c>
      <c r="I463">
        <f t="shared" si="17"/>
        <v>0.28999999999999998</v>
      </c>
    </row>
    <row r="464" spans="1:9">
      <c r="A464" t="s">
        <v>168</v>
      </c>
      <c r="B464" t="s">
        <v>169</v>
      </c>
      <c r="C464" t="s">
        <v>53</v>
      </c>
      <c r="D464" t="s">
        <v>8</v>
      </c>
      <c r="E464">
        <v>2034</v>
      </c>
      <c r="F464">
        <v>290</v>
      </c>
      <c r="G464" s="4" t="str">
        <f t="shared" si="16"/>
        <v>CROATIA-Hard coal</v>
      </c>
      <c r="H464" t="str">
        <f>IF(COUNTIF(EU_Countries!A$1:A$27, "*"&amp;B464&amp;"*"), "EU", "Non-EU")</f>
        <v>EU</v>
      </c>
      <c r="I464">
        <f t="shared" si="17"/>
        <v>0.28999999999999998</v>
      </c>
    </row>
    <row r="465" spans="1:9">
      <c r="A465" t="s">
        <v>168</v>
      </c>
      <c r="B465" t="s">
        <v>169</v>
      </c>
      <c r="C465" t="s">
        <v>53</v>
      </c>
      <c r="D465" t="s">
        <v>8</v>
      </c>
      <c r="E465">
        <v>2035</v>
      </c>
      <c r="F465">
        <v>290</v>
      </c>
      <c r="G465" s="4" t="str">
        <f t="shared" si="16"/>
        <v>CROATIA-Hard coal</v>
      </c>
      <c r="H465" t="str">
        <f>IF(COUNTIF(EU_Countries!A$1:A$27, "*"&amp;B465&amp;"*"), "EU", "Non-EU")</f>
        <v>EU</v>
      </c>
      <c r="I465">
        <f t="shared" si="17"/>
        <v>0.28999999999999998</v>
      </c>
    </row>
    <row r="466" spans="1:9">
      <c r="A466" t="s">
        <v>168</v>
      </c>
      <c r="B466" t="s">
        <v>169</v>
      </c>
      <c r="C466" t="s">
        <v>53</v>
      </c>
      <c r="D466" t="s">
        <v>10</v>
      </c>
      <c r="E466">
        <v>2025</v>
      </c>
      <c r="F466">
        <v>303</v>
      </c>
      <c r="G466" s="4" t="str">
        <f t="shared" ref="G466:G522" si="18">B466&amp;"-"&amp;D466</f>
        <v>CROATIA-Oil</v>
      </c>
      <c r="H466" t="str">
        <f>IF(COUNTIF(EU_Countries!A$1:A$27, "*"&amp;B466&amp;"*"), "EU", "Non-EU")</f>
        <v>EU</v>
      </c>
      <c r="I466">
        <f t="shared" ref="I466:I523" si="19">F466/1000</f>
        <v>0.30299999999999999</v>
      </c>
    </row>
    <row r="467" spans="1:9">
      <c r="A467" t="s">
        <v>168</v>
      </c>
      <c r="B467" t="s">
        <v>169</v>
      </c>
      <c r="C467" t="s">
        <v>53</v>
      </c>
      <c r="D467" t="s">
        <v>10</v>
      </c>
      <c r="E467">
        <v>2026</v>
      </c>
      <c r="F467">
        <v>303</v>
      </c>
      <c r="G467" s="4" t="str">
        <f t="shared" si="18"/>
        <v>CROATIA-Oil</v>
      </c>
      <c r="H467" t="str">
        <f>IF(COUNTIF(EU_Countries!A$1:A$27, "*"&amp;B467&amp;"*"), "EU", "Non-EU")</f>
        <v>EU</v>
      </c>
      <c r="I467">
        <f t="shared" si="19"/>
        <v>0.30299999999999999</v>
      </c>
    </row>
    <row r="468" spans="1:9">
      <c r="A468" t="s">
        <v>168</v>
      </c>
      <c r="B468" t="s">
        <v>169</v>
      </c>
      <c r="C468" t="s">
        <v>53</v>
      </c>
      <c r="D468" t="s">
        <v>10</v>
      </c>
      <c r="E468">
        <v>2027</v>
      </c>
      <c r="F468">
        <v>303</v>
      </c>
      <c r="G468" s="4" t="str">
        <f t="shared" si="18"/>
        <v>CROATIA-Oil</v>
      </c>
      <c r="H468" t="str">
        <f>IF(COUNTIF(EU_Countries!A$1:A$27, "*"&amp;B468&amp;"*"), "EU", "Non-EU")</f>
        <v>EU</v>
      </c>
      <c r="I468">
        <f t="shared" si="19"/>
        <v>0.30299999999999999</v>
      </c>
    </row>
    <row r="469" spans="1:9">
      <c r="A469" t="s">
        <v>168</v>
      </c>
      <c r="B469" t="s">
        <v>169</v>
      </c>
      <c r="C469" t="s">
        <v>53</v>
      </c>
      <c r="D469" t="s">
        <v>10</v>
      </c>
      <c r="E469">
        <v>2028</v>
      </c>
      <c r="F469">
        <v>303</v>
      </c>
      <c r="G469" s="4" t="str">
        <f t="shared" si="18"/>
        <v>CROATIA-Oil</v>
      </c>
      <c r="H469" t="str">
        <f>IF(COUNTIF(EU_Countries!A$1:A$27, "*"&amp;B469&amp;"*"), "EU", "Non-EU")</f>
        <v>EU</v>
      </c>
      <c r="I469">
        <f t="shared" si="19"/>
        <v>0.30299999999999999</v>
      </c>
    </row>
    <row r="470" spans="1:9">
      <c r="A470" t="s">
        <v>168</v>
      </c>
      <c r="B470" t="s">
        <v>169</v>
      </c>
      <c r="C470" t="s">
        <v>53</v>
      </c>
      <c r="D470" t="s">
        <v>10</v>
      </c>
      <c r="E470">
        <v>2029</v>
      </c>
      <c r="F470">
        <v>303</v>
      </c>
      <c r="G470" s="4" t="str">
        <f t="shared" si="18"/>
        <v>CROATIA-Oil</v>
      </c>
      <c r="H470" t="str">
        <f>IF(COUNTIF(EU_Countries!A$1:A$27, "*"&amp;B470&amp;"*"), "EU", "Non-EU")</f>
        <v>EU</v>
      </c>
      <c r="I470">
        <f t="shared" si="19"/>
        <v>0.30299999999999999</v>
      </c>
    </row>
    <row r="471" spans="1:9">
      <c r="A471" t="s">
        <v>168</v>
      </c>
      <c r="B471" t="s">
        <v>169</v>
      </c>
      <c r="C471" t="s">
        <v>53</v>
      </c>
      <c r="D471" t="s">
        <v>10</v>
      </c>
      <c r="E471">
        <v>2030</v>
      </c>
      <c r="F471">
        <v>303</v>
      </c>
      <c r="G471" s="4" t="str">
        <f t="shared" si="18"/>
        <v>CROATIA-Oil</v>
      </c>
      <c r="H471" t="str">
        <f>IF(COUNTIF(EU_Countries!A$1:A$27, "*"&amp;B471&amp;"*"), "EU", "Non-EU")</f>
        <v>EU</v>
      </c>
      <c r="I471">
        <f t="shared" si="19"/>
        <v>0.30299999999999999</v>
      </c>
    </row>
    <row r="472" spans="1:9">
      <c r="A472" t="s">
        <v>168</v>
      </c>
      <c r="B472" t="s">
        <v>169</v>
      </c>
      <c r="C472" t="s">
        <v>53</v>
      </c>
      <c r="D472" t="s">
        <v>12</v>
      </c>
      <c r="E472">
        <v>2025</v>
      </c>
      <c r="F472">
        <v>394</v>
      </c>
      <c r="G472" s="4" t="str">
        <f t="shared" si="18"/>
        <v>CROATIA-Others (RES)</v>
      </c>
      <c r="H472" t="str">
        <f>IF(COUNTIF(EU_Countries!A$1:A$27, "*"&amp;B472&amp;"*"), "EU", "Non-EU")</f>
        <v>EU</v>
      </c>
      <c r="I472">
        <f t="shared" si="19"/>
        <v>0.39400000000000002</v>
      </c>
    </row>
    <row r="473" spans="1:9">
      <c r="A473" t="s">
        <v>168</v>
      </c>
      <c r="B473" t="s">
        <v>169</v>
      </c>
      <c r="C473" t="s">
        <v>53</v>
      </c>
      <c r="D473" t="s">
        <v>12</v>
      </c>
      <c r="E473">
        <v>2026</v>
      </c>
      <c r="F473">
        <v>454</v>
      </c>
      <c r="G473" s="4" t="str">
        <f t="shared" si="18"/>
        <v>CROATIA-Others (RES)</v>
      </c>
      <c r="H473" t="str">
        <f>IF(COUNTIF(EU_Countries!A$1:A$27, "*"&amp;B473&amp;"*"), "EU", "Non-EU")</f>
        <v>EU</v>
      </c>
      <c r="I473">
        <f t="shared" si="19"/>
        <v>0.45400000000000001</v>
      </c>
    </row>
    <row r="474" spans="1:9">
      <c r="A474" t="s">
        <v>168</v>
      </c>
      <c r="B474" t="s">
        <v>169</v>
      </c>
      <c r="C474" t="s">
        <v>53</v>
      </c>
      <c r="D474" t="s">
        <v>12</v>
      </c>
      <c r="E474">
        <v>2027</v>
      </c>
      <c r="F474">
        <v>494</v>
      </c>
      <c r="G474" s="4" t="str">
        <f t="shared" si="18"/>
        <v>CROATIA-Others (RES)</v>
      </c>
      <c r="H474" t="str">
        <f>IF(COUNTIF(EU_Countries!A$1:A$27, "*"&amp;B474&amp;"*"), "EU", "Non-EU")</f>
        <v>EU</v>
      </c>
      <c r="I474">
        <f t="shared" si="19"/>
        <v>0.49399999999999999</v>
      </c>
    </row>
    <row r="475" spans="1:9">
      <c r="A475" t="s">
        <v>168</v>
      </c>
      <c r="B475" t="s">
        <v>169</v>
      </c>
      <c r="C475" t="s">
        <v>53</v>
      </c>
      <c r="D475" t="s">
        <v>12</v>
      </c>
      <c r="E475">
        <v>2028</v>
      </c>
      <c r="F475">
        <v>534</v>
      </c>
      <c r="G475" s="4" t="str">
        <f t="shared" si="18"/>
        <v>CROATIA-Others (RES)</v>
      </c>
      <c r="H475" t="str">
        <f>IF(COUNTIF(EU_Countries!A$1:A$27, "*"&amp;B475&amp;"*"), "EU", "Non-EU")</f>
        <v>EU</v>
      </c>
      <c r="I475">
        <f t="shared" si="19"/>
        <v>0.53400000000000003</v>
      </c>
    </row>
    <row r="476" spans="1:9">
      <c r="A476" t="s">
        <v>168</v>
      </c>
      <c r="B476" t="s">
        <v>169</v>
      </c>
      <c r="C476" t="s">
        <v>53</v>
      </c>
      <c r="D476" t="s">
        <v>12</v>
      </c>
      <c r="E476">
        <v>2029</v>
      </c>
      <c r="F476">
        <v>574</v>
      </c>
      <c r="G476" s="4" t="str">
        <f t="shared" si="18"/>
        <v>CROATIA-Others (RES)</v>
      </c>
      <c r="H476" t="str">
        <f>IF(COUNTIF(EU_Countries!A$1:A$27, "*"&amp;B476&amp;"*"), "EU", "Non-EU")</f>
        <v>EU</v>
      </c>
      <c r="I476">
        <f t="shared" si="19"/>
        <v>0.57399999999999995</v>
      </c>
    </row>
    <row r="477" spans="1:9">
      <c r="A477" t="s">
        <v>168</v>
      </c>
      <c r="B477" t="s">
        <v>169</v>
      </c>
      <c r="C477" t="s">
        <v>53</v>
      </c>
      <c r="D477" t="s">
        <v>12</v>
      </c>
      <c r="E477">
        <v>2030</v>
      </c>
      <c r="F477">
        <v>614</v>
      </c>
      <c r="G477" s="4" t="str">
        <f t="shared" si="18"/>
        <v>CROATIA-Others (RES)</v>
      </c>
      <c r="H477" t="str">
        <f>IF(COUNTIF(EU_Countries!A$1:A$27, "*"&amp;B477&amp;"*"), "EU", "Non-EU")</f>
        <v>EU</v>
      </c>
      <c r="I477">
        <f t="shared" si="19"/>
        <v>0.61399999999999999</v>
      </c>
    </row>
    <row r="478" spans="1:9">
      <c r="A478" t="s">
        <v>168</v>
      </c>
      <c r="B478" t="s">
        <v>169</v>
      </c>
      <c r="C478" t="s">
        <v>53</v>
      </c>
      <c r="D478" t="s">
        <v>12</v>
      </c>
      <c r="E478">
        <v>2031</v>
      </c>
      <c r="F478">
        <v>614</v>
      </c>
      <c r="G478" s="4" t="str">
        <f t="shared" si="18"/>
        <v>CROATIA-Others (RES)</v>
      </c>
      <c r="H478" t="str">
        <f>IF(COUNTIF(EU_Countries!A$1:A$27, "*"&amp;B478&amp;"*"), "EU", "Non-EU")</f>
        <v>EU</v>
      </c>
      <c r="I478">
        <f t="shared" si="19"/>
        <v>0.61399999999999999</v>
      </c>
    </row>
    <row r="479" spans="1:9">
      <c r="A479" t="s">
        <v>168</v>
      </c>
      <c r="B479" t="s">
        <v>169</v>
      </c>
      <c r="C479" t="s">
        <v>53</v>
      </c>
      <c r="D479" t="s">
        <v>12</v>
      </c>
      <c r="E479">
        <v>2032</v>
      </c>
      <c r="F479">
        <v>614</v>
      </c>
      <c r="G479" s="4" t="str">
        <f t="shared" si="18"/>
        <v>CROATIA-Others (RES)</v>
      </c>
      <c r="H479" t="str">
        <f>IF(COUNTIF(EU_Countries!A$1:A$27, "*"&amp;B479&amp;"*"), "EU", "Non-EU")</f>
        <v>EU</v>
      </c>
      <c r="I479">
        <f t="shared" si="19"/>
        <v>0.61399999999999999</v>
      </c>
    </row>
    <row r="480" spans="1:9">
      <c r="A480" t="s">
        <v>168</v>
      </c>
      <c r="B480" t="s">
        <v>169</v>
      </c>
      <c r="C480" t="s">
        <v>53</v>
      </c>
      <c r="D480" t="s">
        <v>12</v>
      </c>
      <c r="E480">
        <v>2033</v>
      </c>
      <c r="F480">
        <v>614</v>
      </c>
      <c r="G480" s="4" t="str">
        <f t="shared" si="18"/>
        <v>CROATIA-Others (RES)</v>
      </c>
      <c r="H480" t="str">
        <f>IF(COUNTIF(EU_Countries!A$1:A$27, "*"&amp;B480&amp;"*"), "EU", "Non-EU")</f>
        <v>EU</v>
      </c>
      <c r="I480">
        <f t="shared" si="19"/>
        <v>0.61399999999999999</v>
      </c>
    </row>
    <row r="481" spans="1:9">
      <c r="A481" t="s">
        <v>168</v>
      </c>
      <c r="B481" t="s">
        <v>169</v>
      </c>
      <c r="C481" t="s">
        <v>53</v>
      </c>
      <c r="D481" t="s">
        <v>12</v>
      </c>
      <c r="E481">
        <v>2034</v>
      </c>
      <c r="F481">
        <v>614</v>
      </c>
      <c r="G481" s="4" t="str">
        <f t="shared" si="18"/>
        <v>CROATIA-Others (RES)</v>
      </c>
      <c r="H481" t="str">
        <f>IF(COUNTIF(EU_Countries!A$1:A$27, "*"&amp;B481&amp;"*"), "EU", "Non-EU")</f>
        <v>EU</v>
      </c>
      <c r="I481">
        <f t="shared" si="19"/>
        <v>0.61399999999999999</v>
      </c>
    </row>
    <row r="482" spans="1:9">
      <c r="A482" t="s">
        <v>168</v>
      </c>
      <c r="B482" t="s">
        <v>169</v>
      </c>
      <c r="C482" t="s">
        <v>53</v>
      </c>
      <c r="D482" t="s">
        <v>12</v>
      </c>
      <c r="E482">
        <v>2035</v>
      </c>
      <c r="F482">
        <v>614</v>
      </c>
      <c r="G482" s="4" t="str">
        <f t="shared" si="18"/>
        <v>CROATIA-Others (RES)</v>
      </c>
      <c r="H482" t="str">
        <f>IF(COUNTIF(EU_Countries!A$1:A$27, "*"&amp;B482&amp;"*"), "EU", "Non-EU")</f>
        <v>EU</v>
      </c>
      <c r="I482">
        <f t="shared" si="19"/>
        <v>0.61399999999999999</v>
      </c>
    </row>
    <row r="483" spans="1:9">
      <c r="A483" t="s">
        <v>168</v>
      </c>
      <c r="B483" t="s">
        <v>169</v>
      </c>
      <c r="C483" t="s">
        <v>53</v>
      </c>
      <c r="D483" t="s">
        <v>11</v>
      </c>
      <c r="E483">
        <v>2025</v>
      </c>
      <c r="F483">
        <v>200</v>
      </c>
      <c r="G483" s="4" t="str">
        <f t="shared" si="18"/>
        <v>CROATIA-Others (non-RES)</v>
      </c>
      <c r="H483" t="str">
        <f>IF(COUNTIF(EU_Countries!A$1:A$27, "*"&amp;B483&amp;"*"), "EU", "Non-EU")</f>
        <v>EU</v>
      </c>
      <c r="I483">
        <f t="shared" si="19"/>
        <v>0.2</v>
      </c>
    </row>
    <row r="484" spans="1:9">
      <c r="A484" t="s">
        <v>168</v>
      </c>
      <c r="B484" t="s">
        <v>169</v>
      </c>
      <c r="C484" t="s">
        <v>53</v>
      </c>
      <c r="D484" t="s">
        <v>11</v>
      </c>
      <c r="E484">
        <v>2026</v>
      </c>
      <c r="F484">
        <v>200</v>
      </c>
      <c r="G484" s="4" t="str">
        <f t="shared" si="18"/>
        <v>CROATIA-Others (non-RES)</v>
      </c>
      <c r="H484" t="str">
        <f>IF(COUNTIF(EU_Countries!A$1:A$27, "*"&amp;B484&amp;"*"), "EU", "Non-EU")</f>
        <v>EU</v>
      </c>
      <c r="I484">
        <f t="shared" si="19"/>
        <v>0.2</v>
      </c>
    </row>
    <row r="485" spans="1:9">
      <c r="A485" t="s">
        <v>168</v>
      </c>
      <c r="B485" t="s">
        <v>169</v>
      </c>
      <c r="C485" t="s">
        <v>53</v>
      </c>
      <c r="D485" t="s">
        <v>11</v>
      </c>
      <c r="E485">
        <v>2027</v>
      </c>
      <c r="F485">
        <v>200</v>
      </c>
      <c r="G485" s="4" t="str">
        <f t="shared" si="18"/>
        <v>CROATIA-Others (non-RES)</v>
      </c>
      <c r="H485" t="str">
        <f>IF(COUNTIF(EU_Countries!A$1:A$27, "*"&amp;B485&amp;"*"), "EU", "Non-EU")</f>
        <v>EU</v>
      </c>
      <c r="I485">
        <f t="shared" si="19"/>
        <v>0.2</v>
      </c>
    </row>
    <row r="486" spans="1:9">
      <c r="A486" t="s">
        <v>168</v>
      </c>
      <c r="B486" t="s">
        <v>169</v>
      </c>
      <c r="C486" t="s">
        <v>53</v>
      </c>
      <c r="D486" t="s">
        <v>11</v>
      </c>
      <c r="E486">
        <v>2028</v>
      </c>
      <c r="F486">
        <v>200</v>
      </c>
      <c r="G486" s="4" t="str">
        <f t="shared" si="18"/>
        <v>CROATIA-Others (non-RES)</v>
      </c>
      <c r="H486" t="str">
        <f>IF(COUNTIF(EU_Countries!A$1:A$27, "*"&amp;B486&amp;"*"), "EU", "Non-EU")</f>
        <v>EU</v>
      </c>
      <c r="I486">
        <f t="shared" si="19"/>
        <v>0.2</v>
      </c>
    </row>
    <row r="487" spans="1:9">
      <c r="A487" t="s">
        <v>168</v>
      </c>
      <c r="B487" t="s">
        <v>169</v>
      </c>
      <c r="C487" t="s">
        <v>53</v>
      </c>
      <c r="D487" t="s">
        <v>11</v>
      </c>
      <c r="E487">
        <v>2029</v>
      </c>
      <c r="F487">
        <v>200</v>
      </c>
      <c r="G487" s="4" t="str">
        <f t="shared" si="18"/>
        <v>CROATIA-Others (non-RES)</v>
      </c>
      <c r="H487" t="str">
        <f>IF(COUNTIF(EU_Countries!A$1:A$27, "*"&amp;B487&amp;"*"), "EU", "Non-EU")</f>
        <v>EU</v>
      </c>
      <c r="I487">
        <f t="shared" si="19"/>
        <v>0.2</v>
      </c>
    </row>
    <row r="488" spans="1:9">
      <c r="A488" t="s">
        <v>168</v>
      </c>
      <c r="B488" t="s">
        <v>169</v>
      </c>
      <c r="C488" t="s">
        <v>53</v>
      </c>
      <c r="D488" t="s">
        <v>11</v>
      </c>
      <c r="E488">
        <v>2030</v>
      </c>
      <c r="F488">
        <v>200</v>
      </c>
      <c r="G488" s="4" t="str">
        <f t="shared" si="18"/>
        <v>CROATIA-Others (non-RES)</v>
      </c>
      <c r="H488" t="str">
        <f>IF(COUNTIF(EU_Countries!A$1:A$27, "*"&amp;B488&amp;"*"), "EU", "Non-EU")</f>
        <v>EU</v>
      </c>
      <c r="I488">
        <f t="shared" si="19"/>
        <v>0.2</v>
      </c>
    </row>
    <row r="489" spans="1:9">
      <c r="A489" t="s">
        <v>168</v>
      </c>
      <c r="B489" t="s">
        <v>169</v>
      </c>
      <c r="C489" t="s">
        <v>53</v>
      </c>
      <c r="D489" t="s">
        <v>13</v>
      </c>
      <c r="E489">
        <v>2025</v>
      </c>
      <c r="F489">
        <v>793</v>
      </c>
      <c r="G489" s="4" t="str">
        <f t="shared" si="18"/>
        <v>CROATIA-Solar (PV)</v>
      </c>
      <c r="H489" t="str">
        <f>IF(COUNTIF(EU_Countries!A$1:A$27, "*"&amp;B489&amp;"*"), "EU", "Non-EU")</f>
        <v>EU</v>
      </c>
      <c r="I489">
        <f t="shared" si="19"/>
        <v>0.79300000000000004</v>
      </c>
    </row>
    <row r="490" spans="1:9">
      <c r="A490" t="s">
        <v>168</v>
      </c>
      <c r="B490" t="s">
        <v>169</v>
      </c>
      <c r="C490" t="s">
        <v>53</v>
      </c>
      <c r="D490" t="s">
        <v>13</v>
      </c>
      <c r="E490">
        <v>2026</v>
      </c>
      <c r="F490">
        <v>830</v>
      </c>
      <c r="G490" s="4" t="str">
        <f t="shared" si="18"/>
        <v>CROATIA-Solar (PV)</v>
      </c>
      <c r="H490" t="str">
        <f>IF(COUNTIF(EU_Countries!A$1:A$27, "*"&amp;B490&amp;"*"), "EU", "Non-EU")</f>
        <v>EU</v>
      </c>
      <c r="I490">
        <f t="shared" si="19"/>
        <v>0.83</v>
      </c>
    </row>
    <row r="491" spans="1:9">
      <c r="A491" t="s">
        <v>168</v>
      </c>
      <c r="B491" t="s">
        <v>169</v>
      </c>
      <c r="C491" t="s">
        <v>53</v>
      </c>
      <c r="D491" t="s">
        <v>13</v>
      </c>
      <c r="E491">
        <v>2027</v>
      </c>
      <c r="F491">
        <v>1393</v>
      </c>
      <c r="G491" s="4" t="str">
        <f t="shared" si="18"/>
        <v>CROATIA-Solar (PV)</v>
      </c>
      <c r="H491" t="str">
        <f>IF(COUNTIF(EU_Countries!A$1:A$27, "*"&amp;B491&amp;"*"), "EU", "Non-EU")</f>
        <v>EU</v>
      </c>
      <c r="I491">
        <f t="shared" si="19"/>
        <v>1.393</v>
      </c>
    </row>
    <row r="492" spans="1:9">
      <c r="A492" t="s">
        <v>168</v>
      </c>
      <c r="B492" t="s">
        <v>169</v>
      </c>
      <c r="C492" t="s">
        <v>53</v>
      </c>
      <c r="D492" t="s">
        <v>13</v>
      </c>
      <c r="E492">
        <v>2028</v>
      </c>
      <c r="F492">
        <v>1413</v>
      </c>
      <c r="G492" s="4" t="str">
        <f t="shared" si="18"/>
        <v>CROATIA-Solar (PV)</v>
      </c>
      <c r="H492" t="str">
        <f>IF(COUNTIF(EU_Countries!A$1:A$27, "*"&amp;B492&amp;"*"), "EU", "Non-EU")</f>
        <v>EU</v>
      </c>
      <c r="I492">
        <f t="shared" si="19"/>
        <v>1.413</v>
      </c>
    </row>
    <row r="493" spans="1:9">
      <c r="A493" t="s">
        <v>168</v>
      </c>
      <c r="B493" t="s">
        <v>169</v>
      </c>
      <c r="C493" t="s">
        <v>53</v>
      </c>
      <c r="D493" t="s">
        <v>13</v>
      </c>
      <c r="E493">
        <v>2029</v>
      </c>
      <c r="F493">
        <v>1563</v>
      </c>
      <c r="G493" s="4" t="str">
        <f t="shared" si="18"/>
        <v>CROATIA-Solar (PV)</v>
      </c>
      <c r="H493" t="str">
        <f>IF(COUNTIF(EU_Countries!A$1:A$27, "*"&amp;B493&amp;"*"), "EU", "Non-EU")</f>
        <v>EU</v>
      </c>
      <c r="I493">
        <f t="shared" si="19"/>
        <v>1.5629999999999999</v>
      </c>
    </row>
    <row r="494" spans="1:9">
      <c r="A494" t="s">
        <v>168</v>
      </c>
      <c r="B494" t="s">
        <v>169</v>
      </c>
      <c r="C494" t="s">
        <v>53</v>
      </c>
      <c r="D494" t="s">
        <v>13</v>
      </c>
      <c r="E494">
        <v>2030</v>
      </c>
      <c r="F494">
        <v>1773</v>
      </c>
      <c r="G494" s="4" t="str">
        <f t="shared" si="18"/>
        <v>CROATIA-Solar (PV)</v>
      </c>
      <c r="H494" t="str">
        <f>IF(COUNTIF(EU_Countries!A$1:A$27, "*"&amp;B494&amp;"*"), "EU", "Non-EU")</f>
        <v>EU</v>
      </c>
      <c r="I494">
        <f t="shared" si="19"/>
        <v>1.7729999999999999</v>
      </c>
    </row>
    <row r="495" spans="1:9">
      <c r="A495" t="s">
        <v>168</v>
      </c>
      <c r="B495" t="s">
        <v>169</v>
      </c>
      <c r="C495" t="s">
        <v>53</v>
      </c>
      <c r="D495" t="s">
        <v>13</v>
      </c>
      <c r="E495">
        <v>2031</v>
      </c>
      <c r="F495">
        <v>1533</v>
      </c>
      <c r="G495" s="4" t="str">
        <f t="shared" si="18"/>
        <v>CROATIA-Solar (PV)</v>
      </c>
      <c r="H495" t="str">
        <f>IF(COUNTIF(EU_Countries!A$1:A$27, "*"&amp;B495&amp;"*"), "EU", "Non-EU")</f>
        <v>EU</v>
      </c>
      <c r="I495">
        <f t="shared" si="19"/>
        <v>1.5329999999999999</v>
      </c>
    </row>
    <row r="496" spans="1:9">
      <c r="A496" t="s">
        <v>168</v>
      </c>
      <c r="B496" t="s">
        <v>169</v>
      </c>
      <c r="C496" t="s">
        <v>53</v>
      </c>
      <c r="D496" t="s">
        <v>13</v>
      </c>
      <c r="E496">
        <v>2032</v>
      </c>
      <c r="F496">
        <v>1533</v>
      </c>
      <c r="G496" s="4" t="str">
        <f t="shared" si="18"/>
        <v>CROATIA-Solar (PV)</v>
      </c>
      <c r="H496" t="str">
        <f>IF(COUNTIF(EU_Countries!A$1:A$27, "*"&amp;B496&amp;"*"), "EU", "Non-EU")</f>
        <v>EU</v>
      </c>
      <c r="I496">
        <f t="shared" si="19"/>
        <v>1.5329999999999999</v>
      </c>
    </row>
    <row r="497" spans="1:9">
      <c r="A497" t="s">
        <v>168</v>
      </c>
      <c r="B497" t="s">
        <v>169</v>
      </c>
      <c r="C497" t="s">
        <v>53</v>
      </c>
      <c r="D497" t="s">
        <v>13</v>
      </c>
      <c r="E497">
        <v>2033</v>
      </c>
      <c r="F497">
        <v>1533</v>
      </c>
      <c r="G497" s="4" t="str">
        <f t="shared" si="18"/>
        <v>CROATIA-Solar (PV)</v>
      </c>
      <c r="H497" t="str">
        <f>IF(COUNTIF(EU_Countries!A$1:A$27, "*"&amp;B497&amp;"*"), "EU", "Non-EU")</f>
        <v>EU</v>
      </c>
      <c r="I497">
        <f t="shared" si="19"/>
        <v>1.5329999999999999</v>
      </c>
    </row>
    <row r="498" spans="1:9">
      <c r="A498" t="s">
        <v>168</v>
      </c>
      <c r="B498" t="s">
        <v>169</v>
      </c>
      <c r="C498" t="s">
        <v>53</v>
      </c>
      <c r="D498" t="s">
        <v>13</v>
      </c>
      <c r="E498">
        <v>2034</v>
      </c>
      <c r="F498">
        <v>1795</v>
      </c>
      <c r="G498" s="4" t="str">
        <f t="shared" si="18"/>
        <v>CROATIA-Solar (PV)</v>
      </c>
      <c r="H498" t="str">
        <f>IF(COUNTIF(EU_Countries!A$1:A$27, "*"&amp;B498&amp;"*"), "EU", "Non-EU")</f>
        <v>EU</v>
      </c>
      <c r="I498">
        <f t="shared" si="19"/>
        <v>1.7949999999999999</v>
      </c>
    </row>
    <row r="499" spans="1:9">
      <c r="A499" t="s">
        <v>168</v>
      </c>
      <c r="B499" t="s">
        <v>169</v>
      </c>
      <c r="C499" t="s">
        <v>53</v>
      </c>
      <c r="D499" t="s">
        <v>13</v>
      </c>
      <c r="E499">
        <v>2035</v>
      </c>
      <c r="F499">
        <v>1795</v>
      </c>
      <c r="G499" s="4" t="str">
        <f t="shared" si="18"/>
        <v>CROATIA-Solar (PV)</v>
      </c>
      <c r="H499" t="str">
        <f>IF(COUNTIF(EU_Countries!A$1:A$27, "*"&amp;B499&amp;"*"), "EU", "Non-EU")</f>
        <v>EU</v>
      </c>
      <c r="I499">
        <f t="shared" si="19"/>
        <v>1.7949999999999999</v>
      </c>
    </row>
    <row r="500" spans="1:9">
      <c r="A500" t="s">
        <v>168</v>
      </c>
      <c r="B500" t="s">
        <v>169</v>
      </c>
      <c r="C500" t="s">
        <v>53</v>
      </c>
      <c r="D500" t="s">
        <v>48</v>
      </c>
      <c r="E500">
        <v>2025</v>
      </c>
      <c r="F500">
        <v>100</v>
      </c>
      <c r="G500" s="4" t="str">
        <f t="shared" si="18"/>
        <v>CROATIA-Solar (thermal)</v>
      </c>
      <c r="H500" t="str">
        <f>IF(COUNTIF(EU_Countries!A$1:A$27, "*"&amp;B500&amp;"*"), "EU", "Non-EU")</f>
        <v>EU</v>
      </c>
      <c r="I500">
        <f t="shared" si="19"/>
        <v>0.1</v>
      </c>
    </row>
    <row r="501" spans="1:9">
      <c r="A501" t="s">
        <v>168</v>
      </c>
      <c r="B501" t="s">
        <v>169</v>
      </c>
      <c r="C501" t="s">
        <v>53</v>
      </c>
      <c r="D501" t="s">
        <v>48</v>
      </c>
      <c r="E501">
        <v>2026</v>
      </c>
      <c r="F501">
        <v>120</v>
      </c>
      <c r="G501" s="4" t="str">
        <f t="shared" si="18"/>
        <v>CROATIA-Solar (thermal)</v>
      </c>
      <c r="H501" t="str">
        <f>IF(COUNTIF(EU_Countries!A$1:A$27, "*"&amp;B501&amp;"*"), "EU", "Non-EU")</f>
        <v>EU</v>
      </c>
      <c r="I501">
        <f t="shared" si="19"/>
        <v>0.12</v>
      </c>
    </row>
    <row r="502" spans="1:9">
      <c r="A502" t="s">
        <v>168</v>
      </c>
      <c r="B502" t="s">
        <v>169</v>
      </c>
      <c r="C502" t="s">
        <v>53</v>
      </c>
      <c r="D502" t="s">
        <v>48</v>
      </c>
      <c r="E502">
        <v>2027</v>
      </c>
      <c r="F502">
        <v>140</v>
      </c>
      <c r="G502" s="4" t="str">
        <f t="shared" si="18"/>
        <v>CROATIA-Solar (thermal)</v>
      </c>
      <c r="H502" t="str">
        <f>IF(COUNTIF(EU_Countries!A$1:A$27, "*"&amp;B502&amp;"*"), "EU", "Non-EU")</f>
        <v>EU</v>
      </c>
      <c r="I502">
        <f t="shared" si="19"/>
        <v>0.14000000000000001</v>
      </c>
    </row>
    <row r="503" spans="1:9">
      <c r="A503" t="s">
        <v>168</v>
      </c>
      <c r="B503" t="s">
        <v>169</v>
      </c>
      <c r="C503" t="s">
        <v>53</v>
      </c>
      <c r="D503" t="s">
        <v>48</v>
      </c>
      <c r="E503">
        <v>2028</v>
      </c>
      <c r="F503">
        <v>160</v>
      </c>
      <c r="G503" s="4" t="str">
        <f t="shared" si="18"/>
        <v>CROATIA-Solar (thermal)</v>
      </c>
      <c r="H503" t="str">
        <f>IF(COUNTIF(EU_Countries!A$1:A$27, "*"&amp;B503&amp;"*"), "EU", "Non-EU")</f>
        <v>EU</v>
      </c>
      <c r="I503">
        <f t="shared" si="19"/>
        <v>0.16</v>
      </c>
    </row>
    <row r="504" spans="1:9">
      <c r="A504" t="s">
        <v>168</v>
      </c>
      <c r="B504" t="s">
        <v>169</v>
      </c>
      <c r="C504" t="s">
        <v>53</v>
      </c>
      <c r="D504" t="s">
        <v>48</v>
      </c>
      <c r="E504">
        <v>2029</v>
      </c>
      <c r="F504">
        <v>180</v>
      </c>
      <c r="G504" s="4" t="str">
        <f t="shared" si="18"/>
        <v>CROATIA-Solar (thermal)</v>
      </c>
      <c r="H504" t="str">
        <f>IF(COUNTIF(EU_Countries!A$1:A$27, "*"&amp;B504&amp;"*"), "EU", "Non-EU")</f>
        <v>EU</v>
      </c>
      <c r="I504">
        <f t="shared" si="19"/>
        <v>0.18</v>
      </c>
    </row>
    <row r="505" spans="1:9">
      <c r="A505" t="s">
        <v>168</v>
      </c>
      <c r="B505" t="s">
        <v>169</v>
      </c>
      <c r="C505" t="s">
        <v>53</v>
      </c>
      <c r="D505" t="s">
        <v>48</v>
      </c>
      <c r="E505">
        <v>2030</v>
      </c>
      <c r="F505">
        <v>400</v>
      </c>
      <c r="G505" s="4" t="str">
        <f t="shared" si="18"/>
        <v>CROATIA-Solar (thermal)</v>
      </c>
      <c r="H505" t="str">
        <f>IF(COUNTIF(EU_Countries!A$1:A$27, "*"&amp;B505&amp;"*"), "EU", "Non-EU")</f>
        <v>EU</v>
      </c>
      <c r="I505">
        <f t="shared" si="19"/>
        <v>0.4</v>
      </c>
    </row>
    <row r="506" spans="1:9">
      <c r="A506" t="s">
        <v>168</v>
      </c>
      <c r="B506" t="s">
        <v>169</v>
      </c>
      <c r="C506" t="s">
        <v>53</v>
      </c>
      <c r="D506" t="s">
        <v>48</v>
      </c>
      <c r="E506">
        <v>2031</v>
      </c>
      <c r="F506">
        <v>400</v>
      </c>
      <c r="G506" s="4" t="str">
        <f t="shared" si="18"/>
        <v>CROATIA-Solar (thermal)</v>
      </c>
      <c r="H506" t="str">
        <f>IF(COUNTIF(EU_Countries!A$1:A$27, "*"&amp;B506&amp;"*"), "EU", "Non-EU")</f>
        <v>EU</v>
      </c>
      <c r="I506">
        <f t="shared" si="19"/>
        <v>0.4</v>
      </c>
    </row>
    <row r="507" spans="1:9">
      <c r="A507" t="s">
        <v>168</v>
      </c>
      <c r="B507" t="s">
        <v>169</v>
      </c>
      <c r="C507" t="s">
        <v>53</v>
      </c>
      <c r="D507" t="s">
        <v>48</v>
      </c>
      <c r="E507">
        <v>2032</v>
      </c>
      <c r="F507">
        <v>400</v>
      </c>
      <c r="G507" s="4" t="str">
        <f t="shared" si="18"/>
        <v>CROATIA-Solar (thermal)</v>
      </c>
      <c r="H507" t="str">
        <f>IF(COUNTIF(EU_Countries!A$1:A$27, "*"&amp;B507&amp;"*"), "EU", "Non-EU")</f>
        <v>EU</v>
      </c>
      <c r="I507">
        <f t="shared" si="19"/>
        <v>0.4</v>
      </c>
    </row>
    <row r="508" spans="1:9">
      <c r="A508" t="s">
        <v>168</v>
      </c>
      <c r="B508" t="s">
        <v>169</v>
      </c>
      <c r="C508" t="s">
        <v>53</v>
      </c>
      <c r="D508" t="s">
        <v>48</v>
      </c>
      <c r="E508">
        <v>2033</v>
      </c>
      <c r="F508">
        <v>400</v>
      </c>
      <c r="G508" s="4" t="str">
        <f t="shared" si="18"/>
        <v>CROATIA-Solar (thermal)</v>
      </c>
      <c r="H508" t="str">
        <f>IF(COUNTIF(EU_Countries!A$1:A$27, "*"&amp;B508&amp;"*"), "EU", "Non-EU")</f>
        <v>EU</v>
      </c>
      <c r="I508">
        <f t="shared" si="19"/>
        <v>0.4</v>
      </c>
    </row>
    <row r="509" spans="1:9">
      <c r="A509" t="s">
        <v>168</v>
      </c>
      <c r="B509" t="s">
        <v>169</v>
      </c>
      <c r="C509" t="s">
        <v>53</v>
      </c>
      <c r="D509" t="s">
        <v>48</v>
      </c>
      <c r="E509">
        <v>2034</v>
      </c>
      <c r="F509">
        <v>400</v>
      </c>
      <c r="G509" s="4" t="str">
        <f t="shared" si="18"/>
        <v>CROATIA-Solar (thermal)</v>
      </c>
      <c r="H509" t="str">
        <f>IF(COUNTIF(EU_Countries!A$1:A$27, "*"&amp;B509&amp;"*"), "EU", "Non-EU")</f>
        <v>EU</v>
      </c>
      <c r="I509">
        <f t="shared" si="19"/>
        <v>0.4</v>
      </c>
    </row>
    <row r="510" spans="1:9">
      <c r="A510" t="s">
        <v>168</v>
      </c>
      <c r="B510" t="s">
        <v>169</v>
      </c>
      <c r="C510" t="s">
        <v>53</v>
      </c>
      <c r="D510" t="s">
        <v>48</v>
      </c>
      <c r="E510">
        <v>2035</v>
      </c>
      <c r="F510">
        <v>400</v>
      </c>
      <c r="G510" s="4" t="str">
        <f t="shared" si="18"/>
        <v>CROATIA-Solar (thermal)</v>
      </c>
      <c r="H510" t="str">
        <f>IF(COUNTIF(EU_Countries!A$1:A$27, "*"&amp;B510&amp;"*"), "EU", "Non-EU")</f>
        <v>EU</v>
      </c>
      <c r="I510">
        <f t="shared" si="19"/>
        <v>0.4</v>
      </c>
    </row>
    <row r="511" spans="1:9">
      <c r="A511" t="s">
        <v>168</v>
      </c>
      <c r="B511" t="s">
        <v>169</v>
      </c>
      <c r="C511" t="s">
        <v>53</v>
      </c>
      <c r="D511" t="s">
        <v>14</v>
      </c>
      <c r="E511">
        <v>2030</v>
      </c>
      <c r="F511">
        <v>510</v>
      </c>
      <c r="G511" s="4" t="str">
        <f t="shared" si="18"/>
        <v>CROATIA-Wind offshore</v>
      </c>
      <c r="H511" t="str">
        <f>IF(COUNTIF(EU_Countries!A$1:A$27, "*"&amp;B511&amp;"*"), "EU", "Non-EU")</f>
        <v>EU</v>
      </c>
      <c r="I511">
        <f t="shared" si="19"/>
        <v>0.51</v>
      </c>
    </row>
    <row r="512" spans="1:9">
      <c r="A512" t="s">
        <v>168</v>
      </c>
      <c r="B512" t="s">
        <v>169</v>
      </c>
      <c r="C512" t="s">
        <v>53</v>
      </c>
      <c r="D512" t="s">
        <v>14</v>
      </c>
      <c r="E512">
        <v>2031</v>
      </c>
      <c r="F512">
        <v>510</v>
      </c>
      <c r="G512" s="4" t="str">
        <f t="shared" si="18"/>
        <v>CROATIA-Wind offshore</v>
      </c>
      <c r="H512" t="str">
        <f>IF(COUNTIF(EU_Countries!A$1:A$27, "*"&amp;B512&amp;"*"), "EU", "Non-EU")</f>
        <v>EU</v>
      </c>
      <c r="I512">
        <f t="shared" si="19"/>
        <v>0.51</v>
      </c>
    </row>
    <row r="513" spans="1:9">
      <c r="A513" t="s">
        <v>168</v>
      </c>
      <c r="B513" t="s">
        <v>169</v>
      </c>
      <c r="C513" t="s">
        <v>53</v>
      </c>
      <c r="D513" t="s">
        <v>14</v>
      </c>
      <c r="E513">
        <v>2032</v>
      </c>
      <c r="F513">
        <v>510</v>
      </c>
      <c r="G513" s="4" t="str">
        <f t="shared" si="18"/>
        <v>CROATIA-Wind offshore</v>
      </c>
      <c r="H513" t="str">
        <f>IF(COUNTIF(EU_Countries!A$1:A$27, "*"&amp;B513&amp;"*"), "EU", "Non-EU")</f>
        <v>EU</v>
      </c>
      <c r="I513">
        <f t="shared" si="19"/>
        <v>0.51</v>
      </c>
    </row>
    <row r="514" spans="1:9">
      <c r="A514" t="s">
        <v>168</v>
      </c>
      <c r="B514" t="s">
        <v>169</v>
      </c>
      <c r="C514" t="s">
        <v>53</v>
      </c>
      <c r="D514" t="s">
        <v>14</v>
      </c>
      <c r="E514">
        <v>2033</v>
      </c>
      <c r="F514">
        <v>510</v>
      </c>
      <c r="G514" s="4" t="str">
        <f t="shared" si="18"/>
        <v>CROATIA-Wind offshore</v>
      </c>
      <c r="H514" t="str">
        <f>IF(COUNTIF(EU_Countries!A$1:A$27, "*"&amp;B514&amp;"*"), "EU", "Non-EU")</f>
        <v>EU</v>
      </c>
      <c r="I514">
        <f t="shared" si="19"/>
        <v>0.51</v>
      </c>
    </row>
    <row r="515" spans="1:9">
      <c r="A515" t="s">
        <v>168</v>
      </c>
      <c r="B515" t="s">
        <v>169</v>
      </c>
      <c r="C515" t="s">
        <v>53</v>
      </c>
      <c r="D515" t="s">
        <v>14</v>
      </c>
      <c r="E515">
        <v>2034</v>
      </c>
      <c r="F515">
        <v>510</v>
      </c>
      <c r="G515" s="4" t="str">
        <f t="shared" si="18"/>
        <v>CROATIA-Wind offshore</v>
      </c>
      <c r="H515" t="str">
        <f>IF(COUNTIF(EU_Countries!A$1:A$27, "*"&amp;B515&amp;"*"), "EU", "Non-EU")</f>
        <v>EU</v>
      </c>
      <c r="I515">
        <f t="shared" si="19"/>
        <v>0.51</v>
      </c>
    </row>
    <row r="516" spans="1:9">
      <c r="A516" t="s">
        <v>168</v>
      </c>
      <c r="B516" t="s">
        <v>169</v>
      </c>
      <c r="C516" t="s">
        <v>53</v>
      </c>
      <c r="D516" t="s">
        <v>14</v>
      </c>
      <c r="E516">
        <v>2035</v>
      </c>
      <c r="F516">
        <v>510</v>
      </c>
      <c r="G516" s="4" t="str">
        <f t="shared" si="18"/>
        <v>CROATIA-Wind offshore</v>
      </c>
      <c r="H516" t="str">
        <f>IF(COUNTIF(EU_Countries!A$1:A$27, "*"&amp;B516&amp;"*"), "EU", "Non-EU")</f>
        <v>EU</v>
      </c>
      <c r="I516">
        <f t="shared" si="19"/>
        <v>0.51</v>
      </c>
    </row>
    <row r="517" spans="1:9">
      <c r="A517" t="s">
        <v>168</v>
      </c>
      <c r="B517" t="s">
        <v>169</v>
      </c>
      <c r="C517" t="s">
        <v>53</v>
      </c>
      <c r="D517" t="s">
        <v>15</v>
      </c>
      <c r="E517">
        <v>2025</v>
      </c>
      <c r="F517">
        <v>2140</v>
      </c>
      <c r="G517" s="4" t="str">
        <f t="shared" si="18"/>
        <v>CROATIA-Wind onshore</v>
      </c>
      <c r="H517" t="str">
        <f>IF(COUNTIF(EU_Countries!A$1:A$27, "*"&amp;B517&amp;"*"), "EU", "Non-EU")</f>
        <v>EU</v>
      </c>
      <c r="I517">
        <f t="shared" si="19"/>
        <v>2.14</v>
      </c>
    </row>
    <row r="518" spans="1:9">
      <c r="A518" t="s">
        <v>168</v>
      </c>
      <c r="B518" t="s">
        <v>169</v>
      </c>
      <c r="C518" t="s">
        <v>53</v>
      </c>
      <c r="D518" t="s">
        <v>15</v>
      </c>
      <c r="E518">
        <v>2026</v>
      </c>
      <c r="F518">
        <v>2212</v>
      </c>
      <c r="G518" s="4" t="str">
        <f t="shared" si="18"/>
        <v>CROATIA-Wind onshore</v>
      </c>
      <c r="H518" t="str">
        <f>IF(COUNTIF(EU_Countries!A$1:A$27, "*"&amp;B518&amp;"*"), "EU", "Non-EU")</f>
        <v>EU</v>
      </c>
      <c r="I518">
        <f t="shared" si="19"/>
        <v>2.2120000000000002</v>
      </c>
    </row>
    <row r="519" spans="1:9">
      <c r="A519" t="s">
        <v>168</v>
      </c>
      <c r="B519" t="s">
        <v>169</v>
      </c>
      <c r="C519" t="s">
        <v>53</v>
      </c>
      <c r="D519" t="s">
        <v>15</v>
      </c>
      <c r="E519">
        <v>2027</v>
      </c>
      <c r="F519">
        <v>2520</v>
      </c>
      <c r="G519" s="4" t="str">
        <f t="shared" si="18"/>
        <v>CROATIA-Wind onshore</v>
      </c>
      <c r="H519" t="str">
        <f>IF(COUNTIF(EU_Countries!A$1:A$27, "*"&amp;B519&amp;"*"), "EU", "Non-EU")</f>
        <v>EU</v>
      </c>
      <c r="I519">
        <f t="shared" si="19"/>
        <v>2.52</v>
      </c>
    </row>
    <row r="520" spans="1:9">
      <c r="A520" t="s">
        <v>168</v>
      </c>
      <c r="B520" t="s">
        <v>169</v>
      </c>
      <c r="C520" t="s">
        <v>53</v>
      </c>
      <c r="D520" t="s">
        <v>15</v>
      </c>
      <c r="E520">
        <v>2028</v>
      </c>
      <c r="F520">
        <v>2580</v>
      </c>
      <c r="G520" s="4" t="str">
        <f t="shared" si="18"/>
        <v>CROATIA-Wind onshore</v>
      </c>
      <c r="H520" t="str">
        <f>IF(COUNTIF(EU_Countries!A$1:A$27, "*"&amp;B520&amp;"*"), "EU", "Non-EU")</f>
        <v>EU</v>
      </c>
      <c r="I520">
        <f t="shared" si="19"/>
        <v>2.58</v>
      </c>
    </row>
    <row r="521" spans="1:9">
      <c r="A521" t="s">
        <v>168</v>
      </c>
      <c r="B521" t="s">
        <v>169</v>
      </c>
      <c r="C521" t="s">
        <v>53</v>
      </c>
      <c r="D521" t="s">
        <v>15</v>
      </c>
      <c r="E521">
        <v>2029</v>
      </c>
      <c r="F521">
        <v>2664</v>
      </c>
      <c r="G521" s="4" t="str">
        <f t="shared" si="18"/>
        <v>CROATIA-Wind onshore</v>
      </c>
      <c r="H521" t="str">
        <f>IF(COUNTIF(EU_Countries!A$1:A$27, "*"&amp;B521&amp;"*"), "EU", "Non-EU")</f>
        <v>EU</v>
      </c>
      <c r="I521">
        <f t="shared" si="19"/>
        <v>2.6640000000000001</v>
      </c>
    </row>
    <row r="522" spans="1:9">
      <c r="A522" t="s">
        <v>168</v>
      </c>
      <c r="B522" t="s">
        <v>169</v>
      </c>
      <c r="C522" t="s">
        <v>53</v>
      </c>
      <c r="D522" t="s">
        <v>15</v>
      </c>
      <c r="E522">
        <v>2030</v>
      </c>
      <c r="F522">
        <v>2824</v>
      </c>
      <c r="G522" s="4" t="str">
        <f t="shared" si="18"/>
        <v>CROATIA-Wind onshore</v>
      </c>
      <c r="H522" t="str">
        <f>IF(COUNTIF(EU_Countries!A$1:A$27, "*"&amp;B522&amp;"*"), "EU", "Non-EU")</f>
        <v>EU</v>
      </c>
      <c r="I522">
        <f t="shared" si="19"/>
        <v>2.8239999999999998</v>
      </c>
    </row>
    <row r="523" spans="1:9">
      <c r="A523" t="s">
        <v>168</v>
      </c>
      <c r="B523" t="s">
        <v>169</v>
      </c>
      <c r="C523" t="s">
        <v>53</v>
      </c>
      <c r="D523" t="s">
        <v>15</v>
      </c>
      <c r="E523">
        <v>2031</v>
      </c>
      <c r="F523">
        <v>2824</v>
      </c>
      <c r="G523" s="4" t="str">
        <f t="shared" ref="G523:G577" si="20">B523&amp;"-"&amp;D523</f>
        <v>CROATIA-Wind onshore</v>
      </c>
      <c r="H523" t="str">
        <f>IF(COUNTIF(EU_Countries!A$1:A$27, "*"&amp;B523&amp;"*"), "EU", "Non-EU")</f>
        <v>EU</v>
      </c>
      <c r="I523">
        <f t="shared" si="19"/>
        <v>2.8239999999999998</v>
      </c>
    </row>
    <row r="524" spans="1:9">
      <c r="A524" t="s">
        <v>168</v>
      </c>
      <c r="B524" t="s">
        <v>169</v>
      </c>
      <c r="C524" t="s">
        <v>53</v>
      </c>
      <c r="D524" t="s">
        <v>15</v>
      </c>
      <c r="E524">
        <v>2032</v>
      </c>
      <c r="F524">
        <v>2824</v>
      </c>
      <c r="G524" s="4" t="str">
        <f t="shared" si="20"/>
        <v>CROATIA-Wind onshore</v>
      </c>
      <c r="H524" t="str">
        <f>IF(COUNTIF(EU_Countries!A$1:A$27, "*"&amp;B524&amp;"*"), "EU", "Non-EU")</f>
        <v>EU</v>
      </c>
      <c r="I524">
        <f t="shared" ref="I524:I577" si="21">F524/1000</f>
        <v>2.8239999999999998</v>
      </c>
    </row>
    <row r="525" spans="1:9">
      <c r="A525" t="s">
        <v>168</v>
      </c>
      <c r="B525" t="s">
        <v>169</v>
      </c>
      <c r="C525" t="s">
        <v>53</v>
      </c>
      <c r="D525" t="s">
        <v>15</v>
      </c>
      <c r="E525">
        <v>2033</v>
      </c>
      <c r="F525">
        <v>2824</v>
      </c>
      <c r="G525" s="4" t="str">
        <f t="shared" si="20"/>
        <v>CROATIA-Wind onshore</v>
      </c>
      <c r="H525" t="str">
        <f>IF(COUNTIF(EU_Countries!A$1:A$27, "*"&amp;B525&amp;"*"), "EU", "Non-EU")</f>
        <v>EU</v>
      </c>
      <c r="I525">
        <f t="shared" si="21"/>
        <v>2.8239999999999998</v>
      </c>
    </row>
    <row r="526" spans="1:9">
      <c r="A526" t="s">
        <v>168</v>
      </c>
      <c r="B526" t="s">
        <v>169</v>
      </c>
      <c r="C526" t="s">
        <v>53</v>
      </c>
      <c r="D526" t="s">
        <v>15</v>
      </c>
      <c r="E526">
        <v>2034</v>
      </c>
      <c r="F526">
        <v>3133</v>
      </c>
      <c r="G526" s="4" t="str">
        <f t="shared" si="20"/>
        <v>CROATIA-Wind onshore</v>
      </c>
      <c r="H526" t="str">
        <f>IF(COUNTIF(EU_Countries!A$1:A$27, "*"&amp;B526&amp;"*"), "EU", "Non-EU")</f>
        <v>EU</v>
      </c>
      <c r="I526">
        <f t="shared" si="21"/>
        <v>3.133</v>
      </c>
    </row>
    <row r="527" spans="1:9">
      <c r="A527" t="s">
        <v>168</v>
      </c>
      <c r="B527" t="s">
        <v>169</v>
      </c>
      <c r="C527" t="s">
        <v>53</v>
      </c>
      <c r="D527" t="s">
        <v>15</v>
      </c>
      <c r="E527">
        <v>2035</v>
      </c>
      <c r="F527">
        <v>3133</v>
      </c>
      <c r="G527" s="4" t="str">
        <f t="shared" si="20"/>
        <v>CROATIA-Wind onshore</v>
      </c>
      <c r="H527" t="str">
        <f>IF(COUNTIF(EU_Countries!A$1:A$27, "*"&amp;B527&amp;"*"), "EU", "Non-EU")</f>
        <v>EU</v>
      </c>
      <c r="I527">
        <f t="shared" si="21"/>
        <v>3.133</v>
      </c>
    </row>
    <row r="528" spans="1:9">
      <c r="A528" t="s">
        <v>170</v>
      </c>
      <c r="B528" t="s">
        <v>171</v>
      </c>
      <c r="C528" t="s">
        <v>32</v>
      </c>
      <c r="D528" t="s">
        <v>5</v>
      </c>
      <c r="E528">
        <v>2025</v>
      </c>
      <c r="F528">
        <v>1353</v>
      </c>
      <c r="G528" s="4" t="str">
        <f t="shared" si="20"/>
        <v>CZECH REPUBLIC-Battery</v>
      </c>
      <c r="H528" t="str">
        <f>IF(COUNTIF(EU_Countries!A$1:A$27, "*"&amp;B528&amp;"*"), "EU", "Non-EU")</f>
        <v>EU</v>
      </c>
      <c r="I528">
        <f t="shared" si="21"/>
        <v>1.353</v>
      </c>
    </row>
    <row r="529" spans="1:9">
      <c r="A529" t="s">
        <v>170</v>
      </c>
      <c r="B529" t="s">
        <v>171</v>
      </c>
      <c r="C529" t="s">
        <v>32</v>
      </c>
      <c r="D529" t="s">
        <v>5</v>
      </c>
      <c r="E529">
        <v>2026</v>
      </c>
      <c r="F529">
        <v>1693</v>
      </c>
      <c r="G529" s="4" t="str">
        <f t="shared" si="20"/>
        <v>CZECH REPUBLIC-Battery</v>
      </c>
      <c r="H529" t="str">
        <f>IF(COUNTIF(EU_Countries!A$1:A$27, "*"&amp;B529&amp;"*"), "EU", "Non-EU")</f>
        <v>EU</v>
      </c>
      <c r="I529">
        <f t="shared" si="21"/>
        <v>1.6930000000000001</v>
      </c>
    </row>
    <row r="530" spans="1:9">
      <c r="A530" t="s">
        <v>170</v>
      </c>
      <c r="B530" t="s">
        <v>171</v>
      </c>
      <c r="C530" t="s">
        <v>32</v>
      </c>
      <c r="D530" t="s">
        <v>5</v>
      </c>
      <c r="E530">
        <v>2027</v>
      </c>
      <c r="F530">
        <v>2041</v>
      </c>
      <c r="G530" s="4" t="str">
        <f t="shared" si="20"/>
        <v>CZECH REPUBLIC-Battery</v>
      </c>
      <c r="H530" t="str">
        <f>IF(COUNTIF(EU_Countries!A$1:A$27, "*"&amp;B530&amp;"*"), "EU", "Non-EU")</f>
        <v>EU</v>
      </c>
      <c r="I530">
        <f t="shared" si="21"/>
        <v>2.0409999999999999</v>
      </c>
    </row>
    <row r="531" spans="1:9">
      <c r="A531" t="s">
        <v>170</v>
      </c>
      <c r="B531" t="s">
        <v>171</v>
      </c>
      <c r="C531" t="s">
        <v>32</v>
      </c>
      <c r="D531" t="s">
        <v>5</v>
      </c>
      <c r="E531">
        <v>2028</v>
      </c>
      <c r="F531">
        <v>2370</v>
      </c>
      <c r="G531" s="4" t="str">
        <f t="shared" si="20"/>
        <v>CZECH REPUBLIC-Battery</v>
      </c>
      <c r="H531" t="str">
        <f>IF(COUNTIF(EU_Countries!A$1:A$27, "*"&amp;B531&amp;"*"), "EU", "Non-EU")</f>
        <v>EU</v>
      </c>
      <c r="I531">
        <f t="shared" si="21"/>
        <v>2.37</v>
      </c>
    </row>
    <row r="532" spans="1:9">
      <c r="A532" t="s">
        <v>170</v>
      </c>
      <c r="B532" t="s">
        <v>171</v>
      </c>
      <c r="C532" t="s">
        <v>32</v>
      </c>
      <c r="D532" t="s">
        <v>5</v>
      </c>
      <c r="E532">
        <v>2029</v>
      </c>
      <c r="F532">
        <v>2653</v>
      </c>
      <c r="G532" s="4" t="str">
        <f t="shared" si="20"/>
        <v>CZECH REPUBLIC-Battery</v>
      </c>
      <c r="H532" t="str">
        <f>IF(COUNTIF(EU_Countries!A$1:A$27, "*"&amp;B532&amp;"*"), "EU", "Non-EU")</f>
        <v>EU</v>
      </c>
      <c r="I532">
        <f t="shared" si="21"/>
        <v>2.653</v>
      </c>
    </row>
    <row r="533" spans="1:9">
      <c r="A533" t="s">
        <v>170</v>
      </c>
      <c r="B533" t="s">
        <v>171</v>
      </c>
      <c r="C533" t="s">
        <v>32</v>
      </c>
      <c r="D533" t="s">
        <v>5</v>
      </c>
      <c r="E533">
        <v>2030</v>
      </c>
      <c r="F533">
        <v>2871</v>
      </c>
      <c r="G533" s="4" t="str">
        <f t="shared" si="20"/>
        <v>CZECH REPUBLIC-Battery</v>
      </c>
      <c r="H533" t="str">
        <f>IF(COUNTIF(EU_Countries!A$1:A$27, "*"&amp;B533&amp;"*"), "EU", "Non-EU")</f>
        <v>EU</v>
      </c>
      <c r="I533">
        <f t="shared" si="21"/>
        <v>2.871</v>
      </c>
    </row>
    <row r="534" spans="1:9">
      <c r="A534" t="s">
        <v>170</v>
      </c>
      <c r="B534" t="s">
        <v>171</v>
      </c>
      <c r="C534" t="s">
        <v>32</v>
      </c>
      <c r="D534" t="s">
        <v>5</v>
      </c>
      <c r="E534">
        <v>2031</v>
      </c>
      <c r="F534">
        <v>3034</v>
      </c>
      <c r="G534" s="4" t="str">
        <f t="shared" si="20"/>
        <v>CZECH REPUBLIC-Battery</v>
      </c>
      <c r="H534" t="str">
        <f>IF(COUNTIF(EU_Countries!A$1:A$27, "*"&amp;B534&amp;"*"), "EU", "Non-EU")</f>
        <v>EU</v>
      </c>
      <c r="I534">
        <f t="shared" si="21"/>
        <v>3.0339999999999998</v>
      </c>
    </row>
    <row r="535" spans="1:9">
      <c r="A535" t="s">
        <v>170</v>
      </c>
      <c r="B535" t="s">
        <v>171</v>
      </c>
      <c r="C535" t="s">
        <v>32</v>
      </c>
      <c r="D535" t="s">
        <v>5</v>
      </c>
      <c r="E535">
        <v>2032</v>
      </c>
      <c r="F535">
        <v>3156</v>
      </c>
      <c r="G535" s="4" t="str">
        <f t="shared" si="20"/>
        <v>CZECH REPUBLIC-Battery</v>
      </c>
      <c r="H535" t="str">
        <f>IF(COUNTIF(EU_Countries!A$1:A$27, "*"&amp;B535&amp;"*"), "EU", "Non-EU")</f>
        <v>EU</v>
      </c>
      <c r="I535">
        <f t="shared" si="21"/>
        <v>3.1560000000000001</v>
      </c>
    </row>
    <row r="536" spans="1:9">
      <c r="A536" t="s">
        <v>170</v>
      </c>
      <c r="B536" t="s">
        <v>171</v>
      </c>
      <c r="C536" t="s">
        <v>32</v>
      </c>
      <c r="D536" t="s">
        <v>5</v>
      </c>
      <c r="E536">
        <v>2033</v>
      </c>
      <c r="F536">
        <v>3251</v>
      </c>
      <c r="G536" s="4" t="str">
        <f t="shared" si="20"/>
        <v>CZECH REPUBLIC-Battery</v>
      </c>
      <c r="H536" t="str">
        <f>IF(COUNTIF(EU_Countries!A$1:A$27, "*"&amp;B536&amp;"*"), "EU", "Non-EU")</f>
        <v>EU</v>
      </c>
      <c r="I536">
        <f t="shared" si="21"/>
        <v>3.2509999999999999</v>
      </c>
    </row>
    <row r="537" spans="1:9">
      <c r="A537" t="s">
        <v>170</v>
      </c>
      <c r="B537" t="s">
        <v>171</v>
      </c>
      <c r="C537" t="s">
        <v>32</v>
      </c>
      <c r="D537" t="s">
        <v>5</v>
      </c>
      <c r="E537">
        <v>2034</v>
      </c>
      <c r="F537">
        <v>3339</v>
      </c>
      <c r="G537" s="4" t="str">
        <f t="shared" si="20"/>
        <v>CZECH REPUBLIC-Battery</v>
      </c>
      <c r="H537" t="str">
        <f>IF(COUNTIF(EU_Countries!A$1:A$27, "*"&amp;B537&amp;"*"), "EU", "Non-EU")</f>
        <v>EU</v>
      </c>
      <c r="I537">
        <f t="shared" si="21"/>
        <v>3.339</v>
      </c>
    </row>
    <row r="538" spans="1:9">
      <c r="A538" t="s">
        <v>170</v>
      </c>
      <c r="B538" t="s">
        <v>171</v>
      </c>
      <c r="C538" t="s">
        <v>32</v>
      </c>
      <c r="D538" t="s">
        <v>5</v>
      </c>
      <c r="E538">
        <v>2035</v>
      </c>
      <c r="F538">
        <v>3418</v>
      </c>
      <c r="G538" s="4" t="str">
        <f t="shared" si="20"/>
        <v>CZECH REPUBLIC-Battery</v>
      </c>
      <c r="H538" t="str">
        <f>IF(COUNTIF(EU_Countries!A$1:A$27, "*"&amp;B538&amp;"*"), "EU", "Non-EU")</f>
        <v>EU</v>
      </c>
      <c r="I538">
        <f t="shared" si="21"/>
        <v>3.4180000000000001</v>
      </c>
    </row>
    <row r="539" spans="1:9">
      <c r="A539" t="s">
        <v>170</v>
      </c>
      <c r="B539" t="s">
        <v>171</v>
      </c>
      <c r="C539" t="s">
        <v>32</v>
      </c>
      <c r="D539" t="s">
        <v>6</v>
      </c>
      <c r="E539">
        <v>2027</v>
      </c>
      <c r="F539">
        <v>1</v>
      </c>
      <c r="G539" s="4" t="str">
        <f t="shared" si="20"/>
        <v>CZECH REPUBLIC-DSR</v>
      </c>
      <c r="H539" t="str">
        <f>IF(COUNTIF(EU_Countries!A$1:A$27, "*"&amp;B539&amp;"*"), "EU", "Non-EU")</f>
        <v>EU</v>
      </c>
      <c r="I539">
        <f t="shared" si="21"/>
        <v>1E-3</v>
      </c>
    </row>
    <row r="540" spans="1:9">
      <c r="A540" t="s">
        <v>170</v>
      </c>
      <c r="B540" t="s">
        <v>171</v>
      </c>
      <c r="C540" t="s">
        <v>32</v>
      </c>
      <c r="D540" t="s">
        <v>6</v>
      </c>
      <c r="E540">
        <v>2028</v>
      </c>
      <c r="F540">
        <v>61</v>
      </c>
      <c r="G540" s="4" t="str">
        <f t="shared" si="20"/>
        <v>CZECH REPUBLIC-DSR</v>
      </c>
      <c r="H540" t="str">
        <f>IF(COUNTIF(EU_Countries!A$1:A$27, "*"&amp;B540&amp;"*"), "EU", "Non-EU")</f>
        <v>EU</v>
      </c>
      <c r="I540">
        <f t="shared" si="21"/>
        <v>6.0999999999999999E-2</v>
      </c>
    </row>
    <row r="541" spans="1:9">
      <c r="A541" t="s">
        <v>170</v>
      </c>
      <c r="B541" t="s">
        <v>171</v>
      </c>
      <c r="C541" t="s">
        <v>32</v>
      </c>
      <c r="D541" t="s">
        <v>6</v>
      </c>
      <c r="E541">
        <v>2029</v>
      </c>
      <c r="F541">
        <v>149</v>
      </c>
      <c r="G541" s="4" t="str">
        <f t="shared" si="20"/>
        <v>CZECH REPUBLIC-DSR</v>
      </c>
      <c r="H541" t="str">
        <f>IF(COUNTIF(EU_Countries!A$1:A$27, "*"&amp;B541&amp;"*"), "EU", "Non-EU")</f>
        <v>EU</v>
      </c>
      <c r="I541">
        <f t="shared" si="21"/>
        <v>0.14899999999999999</v>
      </c>
    </row>
    <row r="542" spans="1:9">
      <c r="A542" t="s">
        <v>170</v>
      </c>
      <c r="B542" t="s">
        <v>171</v>
      </c>
      <c r="C542" t="s">
        <v>32</v>
      </c>
      <c r="D542" t="s">
        <v>6</v>
      </c>
      <c r="E542">
        <v>2030</v>
      </c>
      <c r="F542">
        <v>245</v>
      </c>
      <c r="G542" s="4" t="str">
        <f t="shared" si="20"/>
        <v>CZECH REPUBLIC-DSR</v>
      </c>
      <c r="H542" t="str">
        <f>IF(COUNTIF(EU_Countries!A$1:A$27, "*"&amp;B542&amp;"*"), "EU", "Non-EU")</f>
        <v>EU</v>
      </c>
      <c r="I542">
        <f t="shared" si="21"/>
        <v>0.245</v>
      </c>
    </row>
    <row r="543" spans="1:9">
      <c r="A543" t="s">
        <v>170</v>
      </c>
      <c r="B543" t="s">
        <v>171</v>
      </c>
      <c r="C543" t="s">
        <v>32</v>
      </c>
      <c r="D543" t="s">
        <v>6</v>
      </c>
      <c r="E543">
        <v>2031</v>
      </c>
      <c r="F543">
        <v>346</v>
      </c>
      <c r="G543" s="4" t="str">
        <f t="shared" si="20"/>
        <v>CZECH REPUBLIC-DSR</v>
      </c>
      <c r="H543" t="str">
        <f>IF(COUNTIF(EU_Countries!A$1:A$27, "*"&amp;B543&amp;"*"), "EU", "Non-EU")</f>
        <v>EU</v>
      </c>
      <c r="I543">
        <f t="shared" si="21"/>
        <v>0.34599999999999997</v>
      </c>
    </row>
    <row r="544" spans="1:9">
      <c r="A544" t="s">
        <v>170</v>
      </c>
      <c r="B544" t="s">
        <v>171</v>
      </c>
      <c r="C544" t="s">
        <v>32</v>
      </c>
      <c r="D544" t="s">
        <v>6</v>
      </c>
      <c r="E544">
        <v>2032</v>
      </c>
      <c r="F544">
        <v>449</v>
      </c>
      <c r="G544" s="4" t="str">
        <f t="shared" si="20"/>
        <v>CZECH REPUBLIC-DSR</v>
      </c>
      <c r="H544" t="str">
        <f>IF(COUNTIF(EU_Countries!A$1:A$27, "*"&amp;B544&amp;"*"), "EU", "Non-EU")</f>
        <v>EU</v>
      </c>
      <c r="I544">
        <f t="shared" si="21"/>
        <v>0.44900000000000001</v>
      </c>
    </row>
    <row r="545" spans="1:9">
      <c r="A545" t="s">
        <v>170</v>
      </c>
      <c r="B545" t="s">
        <v>171</v>
      </c>
      <c r="C545" t="s">
        <v>32</v>
      </c>
      <c r="D545" t="s">
        <v>6</v>
      </c>
      <c r="E545">
        <v>2033</v>
      </c>
      <c r="F545">
        <v>551</v>
      </c>
      <c r="G545" s="4" t="str">
        <f t="shared" si="20"/>
        <v>CZECH REPUBLIC-DSR</v>
      </c>
      <c r="H545" t="str">
        <f>IF(COUNTIF(EU_Countries!A$1:A$27, "*"&amp;B545&amp;"*"), "EU", "Non-EU")</f>
        <v>EU</v>
      </c>
      <c r="I545">
        <f t="shared" si="21"/>
        <v>0.55100000000000005</v>
      </c>
    </row>
    <row r="546" spans="1:9">
      <c r="A546" t="s">
        <v>170</v>
      </c>
      <c r="B546" t="s">
        <v>171</v>
      </c>
      <c r="C546" t="s">
        <v>32</v>
      </c>
      <c r="D546" t="s">
        <v>6</v>
      </c>
      <c r="E546">
        <v>2034</v>
      </c>
      <c r="F546">
        <v>649</v>
      </c>
      <c r="G546" s="4" t="str">
        <f t="shared" si="20"/>
        <v>CZECH REPUBLIC-DSR</v>
      </c>
      <c r="H546" t="str">
        <f>IF(COUNTIF(EU_Countries!A$1:A$27, "*"&amp;B546&amp;"*"), "EU", "Non-EU")</f>
        <v>EU</v>
      </c>
      <c r="I546">
        <f t="shared" si="21"/>
        <v>0.64900000000000002</v>
      </c>
    </row>
    <row r="547" spans="1:9">
      <c r="A547" t="s">
        <v>170</v>
      </c>
      <c r="B547" t="s">
        <v>171</v>
      </c>
      <c r="C547" t="s">
        <v>32</v>
      </c>
      <c r="D547" t="s">
        <v>6</v>
      </c>
      <c r="E547">
        <v>2035</v>
      </c>
      <c r="F547">
        <v>740</v>
      </c>
      <c r="G547" s="4" t="str">
        <f t="shared" si="20"/>
        <v>CZECH REPUBLIC-DSR</v>
      </c>
      <c r="H547" t="str">
        <f>IF(COUNTIF(EU_Countries!A$1:A$27, "*"&amp;B547&amp;"*"), "EU", "Non-EU")</f>
        <v>EU</v>
      </c>
      <c r="I547">
        <f t="shared" si="21"/>
        <v>0.74</v>
      </c>
    </row>
    <row r="548" spans="1:9">
      <c r="A548" t="s">
        <v>170</v>
      </c>
      <c r="B548" t="s">
        <v>171</v>
      </c>
      <c r="C548" t="s">
        <v>32</v>
      </c>
      <c r="D548" t="s">
        <v>565</v>
      </c>
      <c r="E548">
        <v>2025</v>
      </c>
      <c r="F548">
        <v>7</v>
      </c>
      <c r="G548" s="4" t="str">
        <f t="shared" si="20"/>
        <v>CZECH REPUBLIC-Electrolyser &amp; P2H</v>
      </c>
      <c r="H548" t="str">
        <f>IF(COUNTIF(EU_Countries!A$1:A$27, "*"&amp;B548&amp;"*"), "EU", "Non-EU")</f>
        <v>EU</v>
      </c>
      <c r="I548">
        <f t="shared" si="21"/>
        <v>7.0000000000000001E-3</v>
      </c>
    </row>
    <row r="549" spans="1:9">
      <c r="A549" t="s">
        <v>170</v>
      </c>
      <c r="B549" t="s">
        <v>171</v>
      </c>
      <c r="C549" t="s">
        <v>32</v>
      </c>
      <c r="D549" t="s">
        <v>565</v>
      </c>
      <c r="E549">
        <v>2026</v>
      </c>
      <c r="F549">
        <v>27</v>
      </c>
      <c r="G549" s="4" t="str">
        <f t="shared" si="20"/>
        <v>CZECH REPUBLIC-Electrolyser &amp; P2H</v>
      </c>
      <c r="H549" t="str">
        <f>IF(COUNTIF(EU_Countries!A$1:A$27, "*"&amp;B549&amp;"*"), "EU", "Non-EU")</f>
        <v>EU</v>
      </c>
      <c r="I549">
        <f t="shared" si="21"/>
        <v>2.7E-2</v>
      </c>
    </row>
    <row r="550" spans="1:9">
      <c r="A550" t="s">
        <v>170</v>
      </c>
      <c r="B550" t="s">
        <v>171</v>
      </c>
      <c r="C550" t="s">
        <v>32</v>
      </c>
      <c r="D550" t="s">
        <v>565</v>
      </c>
      <c r="E550">
        <v>2027</v>
      </c>
      <c r="F550">
        <v>51</v>
      </c>
      <c r="G550" s="4" t="str">
        <f t="shared" si="20"/>
        <v>CZECH REPUBLIC-Electrolyser &amp; P2H</v>
      </c>
      <c r="H550" t="str">
        <f>IF(COUNTIF(EU_Countries!A$1:A$27, "*"&amp;B550&amp;"*"), "EU", "Non-EU")</f>
        <v>EU</v>
      </c>
      <c r="I550">
        <f t="shared" si="21"/>
        <v>5.0999999999999997E-2</v>
      </c>
    </row>
    <row r="551" spans="1:9">
      <c r="A551" t="s">
        <v>170</v>
      </c>
      <c r="B551" t="s">
        <v>171</v>
      </c>
      <c r="C551" t="s">
        <v>32</v>
      </c>
      <c r="D551" t="s">
        <v>565</v>
      </c>
      <c r="E551">
        <v>2028</v>
      </c>
      <c r="F551">
        <v>78</v>
      </c>
      <c r="G551" s="4" t="str">
        <f t="shared" si="20"/>
        <v>CZECH REPUBLIC-Electrolyser &amp; P2H</v>
      </c>
      <c r="H551" t="str">
        <f>IF(COUNTIF(EU_Countries!A$1:A$27, "*"&amp;B551&amp;"*"), "EU", "Non-EU")</f>
        <v>EU</v>
      </c>
      <c r="I551">
        <f t="shared" si="21"/>
        <v>7.8E-2</v>
      </c>
    </row>
    <row r="552" spans="1:9">
      <c r="A552" t="s">
        <v>170</v>
      </c>
      <c r="B552" t="s">
        <v>171</v>
      </c>
      <c r="C552" t="s">
        <v>32</v>
      </c>
      <c r="D552" t="s">
        <v>565</v>
      </c>
      <c r="E552">
        <v>2029</v>
      </c>
      <c r="F552">
        <v>108</v>
      </c>
      <c r="G552" s="4" t="str">
        <f t="shared" si="20"/>
        <v>CZECH REPUBLIC-Electrolyser &amp; P2H</v>
      </c>
      <c r="H552" t="str">
        <f>IF(COUNTIF(EU_Countries!A$1:A$27, "*"&amp;B552&amp;"*"), "EU", "Non-EU")</f>
        <v>EU</v>
      </c>
      <c r="I552">
        <f t="shared" si="21"/>
        <v>0.108</v>
      </c>
    </row>
    <row r="553" spans="1:9">
      <c r="A553" t="s">
        <v>170</v>
      </c>
      <c r="B553" t="s">
        <v>171</v>
      </c>
      <c r="C553" t="s">
        <v>32</v>
      </c>
      <c r="D553" t="s">
        <v>565</v>
      </c>
      <c r="E553">
        <v>2030</v>
      </c>
      <c r="F553">
        <v>141</v>
      </c>
      <c r="G553" s="4" t="str">
        <f t="shared" si="20"/>
        <v>CZECH REPUBLIC-Electrolyser &amp; P2H</v>
      </c>
      <c r="H553" t="str">
        <f>IF(COUNTIF(EU_Countries!A$1:A$27, "*"&amp;B553&amp;"*"), "EU", "Non-EU")</f>
        <v>EU</v>
      </c>
      <c r="I553">
        <f t="shared" si="21"/>
        <v>0.14099999999999999</v>
      </c>
    </row>
    <row r="554" spans="1:9">
      <c r="A554" t="s">
        <v>170</v>
      </c>
      <c r="B554" t="s">
        <v>171</v>
      </c>
      <c r="C554" t="s">
        <v>32</v>
      </c>
      <c r="D554" t="s">
        <v>565</v>
      </c>
      <c r="E554">
        <v>2031</v>
      </c>
      <c r="F554">
        <v>203</v>
      </c>
      <c r="G554" s="4" t="str">
        <f t="shared" si="20"/>
        <v>CZECH REPUBLIC-Electrolyser &amp; P2H</v>
      </c>
      <c r="H554" t="str">
        <f>IF(COUNTIF(EU_Countries!A$1:A$27, "*"&amp;B554&amp;"*"), "EU", "Non-EU")</f>
        <v>EU</v>
      </c>
      <c r="I554">
        <f t="shared" si="21"/>
        <v>0.20300000000000001</v>
      </c>
    </row>
    <row r="555" spans="1:9">
      <c r="A555" t="s">
        <v>170</v>
      </c>
      <c r="B555" t="s">
        <v>171</v>
      </c>
      <c r="C555" t="s">
        <v>32</v>
      </c>
      <c r="D555" t="s">
        <v>565</v>
      </c>
      <c r="E555">
        <v>2032</v>
      </c>
      <c r="F555">
        <v>271</v>
      </c>
      <c r="G555" s="4" t="str">
        <f t="shared" si="20"/>
        <v>CZECH REPUBLIC-Electrolyser &amp; P2H</v>
      </c>
      <c r="H555" t="str">
        <f>IF(COUNTIF(EU_Countries!A$1:A$27, "*"&amp;B555&amp;"*"), "EU", "Non-EU")</f>
        <v>EU</v>
      </c>
      <c r="I555">
        <f t="shared" si="21"/>
        <v>0.27100000000000002</v>
      </c>
    </row>
    <row r="556" spans="1:9">
      <c r="A556" t="s">
        <v>170</v>
      </c>
      <c r="B556" t="s">
        <v>171</v>
      </c>
      <c r="C556" t="s">
        <v>32</v>
      </c>
      <c r="D556" t="s">
        <v>565</v>
      </c>
      <c r="E556">
        <v>2033</v>
      </c>
      <c r="F556">
        <v>346</v>
      </c>
      <c r="G556" s="4" t="str">
        <f t="shared" si="20"/>
        <v>CZECH REPUBLIC-Electrolyser &amp; P2H</v>
      </c>
      <c r="H556" t="str">
        <f>IF(COUNTIF(EU_Countries!A$1:A$27, "*"&amp;B556&amp;"*"), "EU", "Non-EU")</f>
        <v>EU</v>
      </c>
      <c r="I556">
        <f t="shared" si="21"/>
        <v>0.34599999999999997</v>
      </c>
    </row>
    <row r="557" spans="1:9">
      <c r="A557" t="s">
        <v>170</v>
      </c>
      <c r="B557" t="s">
        <v>171</v>
      </c>
      <c r="C557" t="s">
        <v>32</v>
      </c>
      <c r="D557" t="s">
        <v>565</v>
      </c>
      <c r="E557">
        <v>2034</v>
      </c>
      <c r="F557">
        <v>426</v>
      </c>
      <c r="G557" s="4" t="str">
        <f t="shared" si="20"/>
        <v>CZECH REPUBLIC-Electrolyser &amp; P2H</v>
      </c>
      <c r="H557" t="str">
        <f>IF(COUNTIF(EU_Countries!A$1:A$27, "*"&amp;B557&amp;"*"), "EU", "Non-EU")</f>
        <v>EU</v>
      </c>
      <c r="I557">
        <f t="shared" si="21"/>
        <v>0.42599999999999999</v>
      </c>
    </row>
    <row r="558" spans="1:9">
      <c r="A558" t="s">
        <v>170</v>
      </c>
      <c r="B558" t="s">
        <v>171</v>
      </c>
      <c r="C558" t="s">
        <v>32</v>
      </c>
      <c r="D558" t="s">
        <v>565</v>
      </c>
      <c r="E558">
        <v>2035</v>
      </c>
      <c r="F558">
        <v>513</v>
      </c>
      <c r="G558" s="4" t="str">
        <f t="shared" si="20"/>
        <v>CZECH REPUBLIC-Electrolyser &amp; P2H</v>
      </c>
      <c r="H558" t="str">
        <f>IF(COUNTIF(EU_Countries!A$1:A$27, "*"&amp;B558&amp;"*"), "EU", "Non-EU")</f>
        <v>EU</v>
      </c>
      <c r="I558">
        <f t="shared" si="21"/>
        <v>0.51300000000000001</v>
      </c>
    </row>
    <row r="559" spans="1:9">
      <c r="A559" t="s">
        <v>170</v>
      </c>
      <c r="B559" t="s">
        <v>171</v>
      </c>
      <c r="C559" t="s">
        <v>32</v>
      </c>
      <c r="D559" t="s">
        <v>33</v>
      </c>
      <c r="E559">
        <v>2029</v>
      </c>
      <c r="F559">
        <v>1</v>
      </c>
      <c r="G559" s="4" t="str">
        <f t="shared" si="20"/>
        <v>CZECH REPUBLIC-FuelCell</v>
      </c>
      <c r="H559" t="str">
        <f>IF(COUNTIF(EU_Countries!A$1:A$27, "*"&amp;B559&amp;"*"), "EU", "Non-EU")</f>
        <v>EU</v>
      </c>
      <c r="I559">
        <f t="shared" si="21"/>
        <v>1E-3</v>
      </c>
    </row>
    <row r="560" spans="1:9">
      <c r="A560" t="s">
        <v>170</v>
      </c>
      <c r="B560" t="s">
        <v>171</v>
      </c>
      <c r="C560" t="s">
        <v>32</v>
      </c>
      <c r="D560" t="s">
        <v>33</v>
      </c>
      <c r="E560">
        <v>2030</v>
      </c>
      <c r="F560">
        <v>5</v>
      </c>
      <c r="G560" s="4" t="str">
        <f t="shared" si="20"/>
        <v>CZECH REPUBLIC-FuelCell</v>
      </c>
      <c r="H560" t="str">
        <f>IF(COUNTIF(EU_Countries!A$1:A$27, "*"&amp;B560&amp;"*"), "EU", "Non-EU")</f>
        <v>EU</v>
      </c>
      <c r="I560">
        <f t="shared" si="21"/>
        <v>5.0000000000000001E-3</v>
      </c>
    </row>
    <row r="561" spans="1:9">
      <c r="A561" t="s">
        <v>170</v>
      </c>
      <c r="B561" t="s">
        <v>171</v>
      </c>
      <c r="C561" t="s">
        <v>32</v>
      </c>
      <c r="D561" t="s">
        <v>33</v>
      </c>
      <c r="E561">
        <v>2031</v>
      </c>
      <c r="F561">
        <v>6</v>
      </c>
      <c r="G561" s="4" t="str">
        <f t="shared" si="20"/>
        <v>CZECH REPUBLIC-FuelCell</v>
      </c>
      <c r="H561" t="str">
        <f>IF(COUNTIF(EU_Countries!A$1:A$27, "*"&amp;B561&amp;"*"), "EU", "Non-EU")</f>
        <v>EU</v>
      </c>
      <c r="I561">
        <f t="shared" si="21"/>
        <v>6.0000000000000001E-3</v>
      </c>
    </row>
    <row r="562" spans="1:9">
      <c r="A562" t="s">
        <v>170</v>
      </c>
      <c r="B562" t="s">
        <v>171</v>
      </c>
      <c r="C562" t="s">
        <v>32</v>
      </c>
      <c r="D562" t="s">
        <v>33</v>
      </c>
      <c r="E562">
        <v>2032</v>
      </c>
      <c r="F562">
        <v>8</v>
      </c>
      <c r="G562" s="4" t="str">
        <f t="shared" si="20"/>
        <v>CZECH REPUBLIC-FuelCell</v>
      </c>
      <c r="H562" t="str">
        <f>IF(COUNTIF(EU_Countries!A$1:A$27, "*"&amp;B562&amp;"*"), "EU", "Non-EU")</f>
        <v>EU</v>
      </c>
      <c r="I562">
        <f t="shared" si="21"/>
        <v>8.0000000000000002E-3</v>
      </c>
    </row>
    <row r="563" spans="1:9">
      <c r="A563" t="s">
        <v>170</v>
      </c>
      <c r="B563" t="s">
        <v>171</v>
      </c>
      <c r="C563" t="s">
        <v>32</v>
      </c>
      <c r="D563" t="s">
        <v>33</v>
      </c>
      <c r="E563">
        <v>2033</v>
      </c>
      <c r="F563">
        <v>9</v>
      </c>
      <c r="G563" s="4" t="str">
        <f t="shared" si="20"/>
        <v>CZECH REPUBLIC-FuelCell</v>
      </c>
      <c r="H563" t="str">
        <f>IF(COUNTIF(EU_Countries!A$1:A$27, "*"&amp;B563&amp;"*"), "EU", "Non-EU")</f>
        <v>EU</v>
      </c>
      <c r="I563">
        <f t="shared" si="21"/>
        <v>8.9999999999999993E-3</v>
      </c>
    </row>
    <row r="564" spans="1:9">
      <c r="A564" t="s">
        <v>170</v>
      </c>
      <c r="B564" t="s">
        <v>171</v>
      </c>
      <c r="C564" t="s">
        <v>32</v>
      </c>
      <c r="D564" t="s">
        <v>33</v>
      </c>
      <c r="E564">
        <v>2034</v>
      </c>
      <c r="F564">
        <v>11</v>
      </c>
      <c r="G564" s="4" t="str">
        <f t="shared" si="20"/>
        <v>CZECH REPUBLIC-FuelCell</v>
      </c>
      <c r="H564" t="str">
        <f>IF(COUNTIF(EU_Countries!A$1:A$27, "*"&amp;B564&amp;"*"), "EU", "Non-EU")</f>
        <v>EU</v>
      </c>
      <c r="I564">
        <f t="shared" si="21"/>
        <v>1.0999999999999999E-2</v>
      </c>
    </row>
    <row r="565" spans="1:9">
      <c r="A565" t="s">
        <v>170</v>
      </c>
      <c r="B565" t="s">
        <v>171</v>
      </c>
      <c r="C565" t="s">
        <v>32</v>
      </c>
      <c r="D565" t="s">
        <v>33</v>
      </c>
      <c r="E565">
        <v>2035</v>
      </c>
      <c r="F565">
        <v>13</v>
      </c>
      <c r="G565" s="4" t="str">
        <f t="shared" si="20"/>
        <v>CZECH REPUBLIC-FuelCell</v>
      </c>
      <c r="H565" t="str">
        <f>IF(COUNTIF(EU_Countries!A$1:A$27, "*"&amp;B565&amp;"*"), "EU", "Non-EU")</f>
        <v>EU</v>
      </c>
      <c r="I565">
        <f t="shared" si="21"/>
        <v>1.2999999999999999E-2</v>
      </c>
    </row>
    <row r="566" spans="1:9">
      <c r="A566" t="s">
        <v>170</v>
      </c>
      <c r="B566" t="s">
        <v>171</v>
      </c>
      <c r="C566" t="s">
        <v>32</v>
      </c>
      <c r="D566" t="s">
        <v>7</v>
      </c>
      <c r="E566">
        <v>2025</v>
      </c>
      <c r="F566">
        <v>1481</v>
      </c>
      <c r="G566" s="4" t="str">
        <f t="shared" si="20"/>
        <v>CZECH REPUBLIC-Gas</v>
      </c>
      <c r="H566" t="str">
        <f>IF(COUNTIF(EU_Countries!A$1:A$27, "*"&amp;B566&amp;"*"), "EU", "Non-EU")</f>
        <v>EU</v>
      </c>
      <c r="I566">
        <f t="shared" si="21"/>
        <v>1.4810000000000001</v>
      </c>
    </row>
    <row r="567" spans="1:9">
      <c r="A567" t="s">
        <v>170</v>
      </c>
      <c r="B567" t="s">
        <v>171</v>
      </c>
      <c r="C567" t="s">
        <v>32</v>
      </c>
      <c r="D567" t="s">
        <v>7</v>
      </c>
      <c r="E567">
        <v>2026</v>
      </c>
      <c r="F567">
        <v>1885</v>
      </c>
      <c r="G567" s="4" t="str">
        <f t="shared" si="20"/>
        <v>CZECH REPUBLIC-Gas</v>
      </c>
      <c r="H567" t="str">
        <f>IF(COUNTIF(EU_Countries!A$1:A$27, "*"&amp;B567&amp;"*"), "EU", "Non-EU")</f>
        <v>EU</v>
      </c>
      <c r="I567">
        <f t="shared" si="21"/>
        <v>1.885</v>
      </c>
    </row>
    <row r="568" spans="1:9">
      <c r="A568" t="s">
        <v>170</v>
      </c>
      <c r="B568" t="s">
        <v>171</v>
      </c>
      <c r="C568" t="s">
        <v>32</v>
      </c>
      <c r="D568" t="s">
        <v>7</v>
      </c>
      <c r="E568">
        <v>2027</v>
      </c>
      <c r="F568">
        <v>2234</v>
      </c>
      <c r="G568" s="4" t="str">
        <f t="shared" si="20"/>
        <v>CZECH REPUBLIC-Gas</v>
      </c>
      <c r="H568" t="str">
        <f>IF(COUNTIF(EU_Countries!A$1:A$27, "*"&amp;B568&amp;"*"), "EU", "Non-EU")</f>
        <v>EU</v>
      </c>
      <c r="I568">
        <f t="shared" si="21"/>
        <v>2.234</v>
      </c>
    </row>
    <row r="569" spans="1:9">
      <c r="A569" t="s">
        <v>170</v>
      </c>
      <c r="B569" t="s">
        <v>171</v>
      </c>
      <c r="C569" t="s">
        <v>32</v>
      </c>
      <c r="D569" t="s">
        <v>7</v>
      </c>
      <c r="E569">
        <v>2028</v>
      </c>
      <c r="F569">
        <v>2784</v>
      </c>
      <c r="G569" s="4" t="str">
        <f t="shared" si="20"/>
        <v>CZECH REPUBLIC-Gas</v>
      </c>
      <c r="H569" t="str">
        <f>IF(COUNTIF(EU_Countries!A$1:A$27, "*"&amp;B569&amp;"*"), "EU", "Non-EU")</f>
        <v>EU</v>
      </c>
      <c r="I569">
        <f t="shared" si="21"/>
        <v>2.7839999999999998</v>
      </c>
    </row>
    <row r="570" spans="1:9">
      <c r="A570" t="s">
        <v>170</v>
      </c>
      <c r="B570" t="s">
        <v>171</v>
      </c>
      <c r="C570" t="s">
        <v>32</v>
      </c>
      <c r="D570" t="s">
        <v>7</v>
      </c>
      <c r="E570">
        <v>2029</v>
      </c>
      <c r="F570">
        <v>3026</v>
      </c>
      <c r="G570" s="4" t="str">
        <f t="shared" si="20"/>
        <v>CZECH REPUBLIC-Gas</v>
      </c>
      <c r="H570" t="str">
        <f>IF(COUNTIF(EU_Countries!A$1:A$27, "*"&amp;B570&amp;"*"), "EU", "Non-EU")</f>
        <v>EU</v>
      </c>
      <c r="I570">
        <f t="shared" si="21"/>
        <v>3.0259999999999998</v>
      </c>
    </row>
    <row r="571" spans="1:9">
      <c r="A571" t="s">
        <v>170</v>
      </c>
      <c r="B571" t="s">
        <v>171</v>
      </c>
      <c r="C571" t="s">
        <v>32</v>
      </c>
      <c r="D571" t="s">
        <v>7</v>
      </c>
      <c r="E571">
        <v>2030</v>
      </c>
      <c r="F571">
        <v>3026</v>
      </c>
      <c r="G571" s="4" t="str">
        <f t="shared" si="20"/>
        <v>CZECH REPUBLIC-Gas</v>
      </c>
      <c r="H571" t="str">
        <f>IF(COUNTIF(EU_Countries!A$1:A$27, "*"&amp;B571&amp;"*"), "EU", "Non-EU")</f>
        <v>EU</v>
      </c>
      <c r="I571">
        <f t="shared" si="21"/>
        <v>3.0259999999999998</v>
      </c>
    </row>
    <row r="572" spans="1:9">
      <c r="A572" t="s">
        <v>170</v>
      </c>
      <c r="B572" t="s">
        <v>171</v>
      </c>
      <c r="C572" t="s">
        <v>32</v>
      </c>
      <c r="D572" t="s">
        <v>7</v>
      </c>
      <c r="E572">
        <v>2031</v>
      </c>
      <c r="F572">
        <v>3026</v>
      </c>
      <c r="G572" s="4" t="str">
        <f t="shared" si="20"/>
        <v>CZECH REPUBLIC-Gas</v>
      </c>
      <c r="H572" t="str">
        <f>IF(COUNTIF(EU_Countries!A$1:A$27, "*"&amp;B572&amp;"*"), "EU", "Non-EU")</f>
        <v>EU</v>
      </c>
      <c r="I572">
        <f t="shared" si="21"/>
        <v>3.0259999999999998</v>
      </c>
    </row>
    <row r="573" spans="1:9">
      <c r="A573" t="s">
        <v>170</v>
      </c>
      <c r="B573" t="s">
        <v>171</v>
      </c>
      <c r="C573" t="s">
        <v>32</v>
      </c>
      <c r="D573" t="s">
        <v>7</v>
      </c>
      <c r="E573">
        <v>2032</v>
      </c>
      <c r="F573">
        <v>3026</v>
      </c>
      <c r="G573" s="4" t="str">
        <f t="shared" si="20"/>
        <v>CZECH REPUBLIC-Gas</v>
      </c>
      <c r="H573" t="str">
        <f>IF(COUNTIF(EU_Countries!A$1:A$27, "*"&amp;B573&amp;"*"), "EU", "Non-EU")</f>
        <v>EU</v>
      </c>
      <c r="I573">
        <f t="shared" si="21"/>
        <v>3.0259999999999998</v>
      </c>
    </row>
    <row r="574" spans="1:9">
      <c r="A574" t="s">
        <v>170</v>
      </c>
      <c r="B574" t="s">
        <v>171</v>
      </c>
      <c r="C574" t="s">
        <v>32</v>
      </c>
      <c r="D574" t="s">
        <v>7</v>
      </c>
      <c r="E574">
        <v>2033</v>
      </c>
      <c r="F574">
        <v>3181</v>
      </c>
      <c r="G574" s="4" t="str">
        <f t="shared" si="20"/>
        <v>CZECH REPUBLIC-Gas</v>
      </c>
      <c r="H574" t="str">
        <f>IF(COUNTIF(EU_Countries!A$1:A$27, "*"&amp;B574&amp;"*"), "EU", "Non-EU")</f>
        <v>EU</v>
      </c>
      <c r="I574">
        <f t="shared" si="21"/>
        <v>3.181</v>
      </c>
    </row>
    <row r="575" spans="1:9">
      <c r="A575" t="s">
        <v>170</v>
      </c>
      <c r="B575" t="s">
        <v>171</v>
      </c>
      <c r="C575" t="s">
        <v>32</v>
      </c>
      <c r="D575" t="s">
        <v>7</v>
      </c>
      <c r="E575">
        <v>2034</v>
      </c>
      <c r="F575">
        <v>3181</v>
      </c>
      <c r="G575" s="4" t="str">
        <f t="shared" si="20"/>
        <v>CZECH REPUBLIC-Gas</v>
      </c>
      <c r="H575" t="str">
        <f>IF(COUNTIF(EU_Countries!A$1:A$27, "*"&amp;B575&amp;"*"), "EU", "Non-EU")</f>
        <v>EU</v>
      </c>
      <c r="I575">
        <f t="shared" si="21"/>
        <v>3.181</v>
      </c>
    </row>
    <row r="576" spans="1:9">
      <c r="A576" t="s">
        <v>170</v>
      </c>
      <c r="B576" t="s">
        <v>171</v>
      </c>
      <c r="C576" t="s">
        <v>32</v>
      </c>
      <c r="D576" t="s">
        <v>7</v>
      </c>
      <c r="E576">
        <v>2035</v>
      </c>
      <c r="F576">
        <v>3181</v>
      </c>
      <c r="G576" s="4" t="str">
        <f t="shared" si="20"/>
        <v>CZECH REPUBLIC-Gas</v>
      </c>
      <c r="H576" t="str">
        <f>IF(COUNTIF(EU_Countries!A$1:A$27, "*"&amp;B576&amp;"*"), "EU", "Non-EU")</f>
        <v>EU</v>
      </c>
      <c r="I576">
        <f t="shared" si="21"/>
        <v>3.181</v>
      </c>
    </row>
    <row r="577" spans="1:9">
      <c r="A577" t="s">
        <v>170</v>
      </c>
      <c r="B577" t="s">
        <v>171</v>
      </c>
      <c r="C577" t="s">
        <v>32</v>
      </c>
      <c r="D577" t="s">
        <v>8</v>
      </c>
      <c r="E577">
        <v>2025</v>
      </c>
      <c r="F577">
        <v>554</v>
      </c>
      <c r="G577" s="4" t="str">
        <f t="shared" si="20"/>
        <v>CZECH REPUBLIC-Hard coal</v>
      </c>
      <c r="H577" t="str">
        <f>IF(COUNTIF(EU_Countries!A$1:A$27, "*"&amp;B577&amp;"*"), "EU", "Non-EU")</f>
        <v>EU</v>
      </c>
      <c r="I577">
        <f t="shared" si="21"/>
        <v>0.55400000000000005</v>
      </c>
    </row>
    <row r="578" spans="1:9">
      <c r="A578" t="s">
        <v>170</v>
      </c>
      <c r="B578" t="s">
        <v>171</v>
      </c>
      <c r="C578" t="s">
        <v>32</v>
      </c>
      <c r="D578" t="s">
        <v>27</v>
      </c>
      <c r="E578">
        <v>2025</v>
      </c>
      <c r="F578">
        <v>5555</v>
      </c>
      <c r="G578" s="4" t="str">
        <f t="shared" ref="G578:G626" si="22">B578&amp;"-"&amp;D578</f>
        <v>CZECH REPUBLIC-Lignite</v>
      </c>
      <c r="H578" t="str">
        <f>IF(COUNTIF(EU_Countries!A$1:A$27, "*"&amp;B578&amp;"*"), "EU", "Non-EU")</f>
        <v>EU</v>
      </c>
      <c r="I578">
        <f t="shared" ref="I578:I627" si="23">F578/1000</f>
        <v>5.5549999999999997</v>
      </c>
    </row>
    <row r="579" spans="1:9">
      <c r="A579" t="s">
        <v>170</v>
      </c>
      <c r="B579" t="s">
        <v>171</v>
      </c>
      <c r="C579" t="s">
        <v>32</v>
      </c>
      <c r="D579" t="s">
        <v>27</v>
      </c>
      <c r="E579">
        <v>2026</v>
      </c>
      <c r="F579">
        <v>5112</v>
      </c>
      <c r="G579" s="4" t="str">
        <f t="shared" si="22"/>
        <v>CZECH REPUBLIC-Lignite</v>
      </c>
      <c r="H579" t="str">
        <f>IF(COUNTIF(EU_Countries!A$1:A$27, "*"&amp;B579&amp;"*"), "EU", "Non-EU")</f>
        <v>EU</v>
      </c>
      <c r="I579">
        <f t="shared" si="23"/>
        <v>5.1120000000000001</v>
      </c>
    </row>
    <row r="580" spans="1:9">
      <c r="A580" t="s">
        <v>170</v>
      </c>
      <c r="B580" t="s">
        <v>171</v>
      </c>
      <c r="C580" t="s">
        <v>32</v>
      </c>
      <c r="D580" t="s">
        <v>27</v>
      </c>
      <c r="E580">
        <v>2027</v>
      </c>
      <c r="F580">
        <v>4916</v>
      </c>
      <c r="G580" s="4" t="str">
        <f t="shared" si="22"/>
        <v>CZECH REPUBLIC-Lignite</v>
      </c>
      <c r="H580" t="str">
        <f>IF(COUNTIF(EU_Countries!A$1:A$27, "*"&amp;B580&amp;"*"), "EU", "Non-EU")</f>
        <v>EU</v>
      </c>
      <c r="I580">
        <f t="shared" si="23"/>
        <v>4.9160000000000004</v>
      </c>
    </row>
    <row r="581" spans="1:9">
      <c r="A581" t="s">
        <v>170</v>
      </c>
      <c r="B581" t="s">
        <v>171</v>
      </c>
      <c r="C581" t="s">
        <v>32</v>
      </c>
      <c r="D581" t="s">
        <v>27</v>
      </c>
      <c r="E581">
        <v>2028</v>
      </c>
      <c r="F581">
        <v>4916</v>
      </c>
      <c r="G581" s="4" t="str">
        <f t="shared" si="22"/>
        <v>CZECH REPUBLIC-Lignite</v>
      </c>
      <c r="H581" t="str">
        <f>IF(COUNTIF(EU_Countries!A$1:A$27, "*"&amp;B581&amp;"*"), "EU", "Non-EU")</f>
        <v>EU</v>
      </c>
      <c r="I581">
        <f t="shared" si="23"/>
        <v>4.9160000000000004</v>
      </c>
    </row>
    <row r="582" spans="1:9">
      <c r="A582" t="s">
        <v>170</v>
      </c>
      <c r="B582" t="s">
        <v>171</v>
      </c>
      <c r="C582" t="s">
        <v>32</v>
      </c>
      <c r="D582" t="s">
        <v>27</v>
      </c>
      <c r="E582">
        <v>2029</v>
      </c>
      <c r="F582">
        <v>4916</v>
      </c>
      <c r="G582" s="4" t="str">
        <f t="shared" si="22"/>
        <v>CZECH REPUBLIC-Lignite</v>
      </c>
      <c r="H582" t="str">
        <f>IF(COUNTIF(EU_Countries!A$1:A$27, "*"&amp;B582&amp;"*"), "EU", "Non-EU")</f>
        <v>EU</v>
      </c>
      <c r="I582">
        <f t="shared" si="23"/>
        <v>4.9160000000000004</v>
      </c>
    </row>
    <row r="583" spans="1:9">
      <c r="A583" t="s">
        <v>170</v>
      </c>
      <c r="B583" t="s">
        <v>171</v>
      </c>
      <c r="C583" t="s">
        <v>32</v>
      </c>
      <c r="D583" t="s">
        <v>27</v>
      </c>
      <c r="E583">
        <v>2030</v>
      </c>
      <c r="F583">
        <v>4611</v>
      </c>
      <c r="G583" s="4" t="str">
        <f t="shared" si="22"/>
        <v>CZECH REPUBLIC-Lignite</v>
      </c>
      <c r="H583" t="str">
        <f>IF(COUNTIF(EU_Countries!A$1:A$27, "*"&amp;B583&amp;"*"), "EU", "Non-EU")</f>
        <v>EU</v>
      </c>
      <c r="I583">
        <f t="shared" si="23"/>
        <v>4.6109999999999998</v>
      </c>
    </row>
    <row r="584" spans="1:9">
      <c r="A584" t="s">
        <v>170</v>
      </c>
      <c r="B584" t="s">
        <v>171</v>
      </c>
      <c r="C584" t="s">
        <v>32</v>
      </c>
      <c r="D584" t="s">
        <v>27</v>
      </c>
      <c r="E584">
        <v>2031</v>
      </c>
      <c r="F584">
        <v>3715</v>
      </c>
      <c r="G584" s="4" t="str">
        <f t="shared" si="22"/>
        <v>CZECH REPUBLIC-Lignite</v>
      </c>
      <c r="H584" t="str">
        <f>IF(COUNTIF(EU_Countries!A$1:A$27, "*"&amp;B584&amp;"*"), "EU", "Non-EU")</f>
        <v>EU</v>
      </c>
      <c r="I584">
        <f t="shared" si="23"/>
        <v>3.7149999999999999</v>
      </c>
    </row>
    <row r="585" spans="1:9">
      <c r="A585" t="s">
        <v>170</v>
      </c>
      <c r="B585" t="s">
        <v>171</v>
      </c>
      <c r="C585" t="s">
        <v>32</v>
      </c>
      <c r="D585" t="s">
        <v>27</v>
      </c>
      <c r="E585">
        <v>2032</v>
      </c>
      <c r="F585">
        <v>3715</v>
      </c>
      <c r="G585" s="4" t="str">
        <f t="shared" si="22"/>
        <v>CZECH REPUBLIC-Lignite</v>
      </c>
      <c r="H585" t="str">
        <f>IF(COUNTIF(EU_Countries!A$1:A$27, "*"&amp;B585&amp;"*"), "EU", "Non-EU")</f>
        <v>EU</v>
      </c>
      <c r="I585">
        <f t="shared" si="23"/>
        <v>3.7149999999999999</v>
      </c>
    </row>
    <row r="586" spans="1:9">
      <c r="A586" t="s">
        <v>170</v>
      </c>
      <c r="B586" t="s">
        <v>171</v>
      </c>
      <c r="C586" t="s">
        <v>32</v>
      </c>
      <c r="D586" t="s">
        <v>9</v>
      </c>
      <c r="E586">
        <v>2025</v>
      </c>
      <c r="F586">
        <v>4100</v>
      </c>
      <c r="G586" s="4" t="str">
        <f t="shared" si="22"/>
        <v>CZECH REPUBLIC-Nuclear</v>
      </c>
      <c r="H586" t="str">
        <f>IF(COUNTIF(EU_Countries!A$1:A$27, "*"&amp;B586&amp;"*"), "EU", "Non-EU")</f>
        <v>EU</v>
      </c>
      <c r="I586">
        <f t="shared" si="23"/>
        <v>4.0999999999999996</v>
      </c>
    </row>
    <row r="587" spans="1:9">
      <c r="A587" t="s">
        <v>170</v>
      </c>
      <c r="B587" t="s">
        <v>171</v>
      </c>
      <c r="C587" t="s">
        <v>32</v>
      </c>
      <c r="D587" t="s">
        <v>9</v>
      </c>
      <c r="E587">
        <v>2026</v>
      </c>
      <c r="F587">
        <v>4100</v>
      </c>
      <c r="G587" s="4" t="str">
        <f t="shared" si="22"/>
        <v>CZECH REPUBLIC-Nuclear</v>
      </c>
      <c r="H587" t="str">
        <f>IF(COUNTIF(EU_Countries!A$1:A$27, "*"&amp;B587&amp;"*"), "EU", "Non-EU")</f>
        <v>EU</v>
      </c>
      <c r="I587">
        <f t="shared" si="23"/>
        <v>4.0999999999999996</v>
      </c>
    </row>
    <row r="588" spans="1:9">
      <c r="A588" t="s">
        <v>170</v>
      </c>
      <c r="B588" t="s">
        <v>171</v>
      </c>
      <c r="C588" t="s">
        <v>32</v>
      </c>
      <c r="D588" t="s">
        <v>9</v>
      </c>
      <c r="E588">
        <v>2027</v>
      </c>
      <c r="F588">
        <v>4100</v>
      </c>
      <c r="G588" s="4" t="str">
        <f t="shared" si="22"/>
        <v>CZECH REPUBLIC-Nuclear</v>
      </c>
      <c r="H588" t="str">
        <f>IF(COUNTIF(EU_Countries!A$1:A$27, "*"&amp;B588&amp;"*"), "EU", "Non-EU")</f>
        <v>EU</v>
      </c>
      <c r="I588">
        <f t="shared" si="23"/>
        <v>4.0999999999999996</v>
      </c>
    </row>
    <row r="589" spans="1:9">
      <c r="A589" t="s">
        <v>170</v>
      </c>
      <c r="B589" t="s">
        <v>171</v>
      </c>
      <c r="C589" t="s">
        <v>32</v>
      </c>
      <c r="D589" t="s">
        <v>9</v>
      </c>
      <c r="E589">
        <v>2028</v>
      </c>
      <c r="F589">
        <v>4100</v>
      </c>
      <c r="G589" s="4" t="str">
        <f t="shared" si="22"/>
        <v>CZECH REPUBLIC-Nuclear</v>
      </c>
      <c r="H589" t="str">
        <f>IF(COUNTIF(EU_Countries!A$1:A$27, "*"&amp;B589&amp;"*"), "EU", "Non-EU")</f>
        <v>EU</v>
      </c>
      <c r="I589">
        <f t="shared" si="23"/>
        <v>4.0999999999999996</v>
      </c>
    </row>
    <row r="590" spans="1:9">
      <c r="A590" t="s">
        <v>170</v>
      </c>
      <c r="B590" t="s">
        <v>171</v>
      </c>
      <c r="C590" t="s">
        <v>32</v>
      </c>
      <c r="D590" t="s">
        <v>9</v>
      </c>
      <c r="E590">
        <v>2029</v>
      </c>
      <c r="F590">
        <v>4100</v>
      </c>
      <c r="G590" s="4" t="str">
        <f t="shared" si="22"/>
        <v>CZECH REPUBLIC-Nuclear</v>
      </c>
      <c r="H590" t="str">
        <f>IF(COUNTIF(EU_Countries!A$1:A$27, "*"&amp;B590&amp;"*"), "EU", "Non-EU")</f>
        <v>EU</v>
      </c>
      <c r="I590">
        <f t="shared" si="23"/>
        <v>4.0999999999999996</v>
      </c>
    </row>
    <row r="591" spans="1:9">
      <c r="A591" t="s">
        <v>170</v>
      </c>
      <c r="B591" t="s">
        <v>171</v>
      </c>
      <c r="C591" t="s">
        <v>32</v>
      </c>
      <c r="D591" t="s">
        <v>9</v>
      </c>
      <c r="E591">
        <v>2030</v>
      </c>
      <c r="F591">
        <v>4100</v>
      </c>
      <c r="G591" s="4" t="str">
        <f t="shared" si="22"/>
        <v>CZECH REPUBLIC-Nuclear</v>
      </c>
      <c r="H591" t="str">
        <f>IF(COUNTIF(EU_Countries!A$1:A$27, "*"&amp;B591&amp;"*"), "EU", "Non-EU")</f>
        <v>EU</v>
      </c>
      <c r="I591">
        <f t="shared" si="23"/>
        <v>4.0999999999999996</v>
      </c>
    </row>
    <row r="592" spans="1:9">
      <c r="A592" t="s">
        <v>170</v>
      </c>
      <c r="B592" t="s">
        <v>171</v>
      </c>
      <c r="C592" t="s">
        <v>32</v>
      </c>
      <c r="D592" t="s">
        <v>9</v>
      </c>
      <c r="E592">
        <v>2031</v>
      </c>
      <c r="F592">
        <v>4100</v>
      </c>
      <c r="G592" s="4" t="str">
        <f t="shared" si="22"/>
        <v>CZECH REPUBLIC-Nuclear</v>
      </c>
      <c r="H592" t="str">
        <f>IF(COUNTIF(EU_Countries!A$1:A$27, "*"&amp;B592&amp;"*"), "EU", "Non-EU")</f>
        <v>EU</v>
      </c>
      <c r="I592">
        <f t="shared" si="23"/>
        <v>4.0999999999999996</v>
      </c>
    </row>
    <row r="593" spans="1:9">
      <c r="A593" t="s">
        <v>170</v>
      </c>
      <c r="B593" t="s">
        <v>171</v>
      </c>
      <c r="C593" t="s">
        <v>32</v>
      </c>
      <c r="D593" t="s">
        <v>9</v>
      </c>
      <c r="E593">
        <v>2032</v>
      </c>
      <c r="F593">
        <v>4100</v>
      </c>
      <c r="G593" s="4" t="str">
        <f t="shared" si="22"/>
        <v>CZECH REPUBLIC-Nuclear</v>
      </c>
      <c r="H593" t="str">
        <f>IF(COUNTIF(EU_Countries!A$1:A$27, "*"&amp;B593&amp;"*"), "EU", "Non-EU")</f>
        <v>EU</v>
      </c>
      <c r="I593">
        <f t="shared" si="23"/>
        <v>4.0999999999999996</v>
      </c>
    </row>
    <row r="594" spans="1:9">
      <c r="A594" t="s">
        <v>170</v>
      </c>
      <c r="B594" t="s">
        <v>171</v>
      </c>
      <c r="C594" t="s">
        <v>32</v>
      </c>
      <c r="D594" t="s">
        <v>9</v>
      </c>
      <c r="E594">
        <v>2033</v>
      </c>
      <c r="F594">
        <v>4100</v>
      </c>
      <c r="G594" s="4" t="str">
        <f t="shared" si="22"/>
        <v>CZECH REPUBLIC-Nuclear</v>
      </c>
      <c r="H594" t="str">
        <f>IF(COUNTIF(EU_Countries!A$1:A$27, "*"&amp;B594&amp;"*"), "EU", "Non-EU")</f>
        <v>EU</v>
      </c>
      <c r="I594">
        <f t="shared" si="23"/>
        <v>4.0999999999999996</v>
      </c>
    </row>
    <row r="595" spans="1:9">
      <c r="A595" t="s">
        <v>170</v>
      </c>
      <c r="B595" t="s">
        <v>171</v>
      </c>
      <c r="C595" t="s">
        <v>32</v>
      </c>
      <c r="D595" t="s">
        <v>9</v>
      </c>
      <c r="E595">
        <v>2034</v>
      </c>
      <c r="F595">
        <v>4100</v>
      </c>
      <c r="G595" s="4" t="str">
        <f t="shared" si="22"/>
        <v>CZECH REPUBLIC-Nuclear</v>
      </c>
      <c r="H595" t="str">
        <f>IF(COUNTIF(EU_Countries!A$1:A$27, "*"&amp;B595&amp;"*"), "EU", "Non-EU")</f>
        <v>EU</v>
      </c>
      <c r="I595">
        <f t="shared" si="23"/>
        <v>4.0999999999999996</v>
      </c>
    </row>
    <row r="596" spans="1:9">
      <c r="A596" t="s">
        <v>170</v>
      </c>
      <c r="B596" t="s">
        <v>171</v>
      </c>
      <c r="C596" t="s">
        <v>32</v>
      </c>
      <c r="D596" t="s">
        <v>9</v>
      </c>
      <c r="E596">
        <v>2035</v>
      </c>
      <c r="F596">
        <v>4385</v>
      </c>
      <c r="G596" s="4" t="str">
        <f t="shared" si="22"/>
        <v>CZECH REPUBLIC-Nuclear</v>
      </c>
      <c r="H596" t="str">
        <f>IF(COUNTIF(EU_Countries!A$1:A$27, "*"&amp;B596&amp;"*"), "EU", "Non-EU")</f>
        <v>EU</v>
      </c>
      <c r="I596">
        <f t="shared" si="23"/>
        <v>4.3849999999999998</v>
      </c>
    </row>
    <row r="597" spans="1:9">
      <c r="A597" t="s">
        <v>170</v>
      </c>
      <c r="B597" t="s">
        <v>171</v>
      </c>
      <c r="C597" t="s">
        <v>32</v>
      </c>
      <c r="D597" t="s">
        <v>12</v>
      </c>
      <c r="E597">
        <v>2025</v>
      </c>
      <c r="F597">
        <v>748</v>
      </c>
      <c r="G597" s="4" t="str">
        <f t="shared" si="22"/>
        <v>CZECH REPUBLIC-Others (RES)</v>
      </c>
      <c r="H597" t="str">
        <f>IF(COUNTIF(EU_Countries!A$1:A$27, "*"&amp;B597&amp;"*"), "EU", "Non-EU")</f>
        <v>EU</v>
      </c>
      <c r="I597">
        <f t="shared" si="23"/>
        <v>0.748</v>
      </c>
    </row>
    <row r="598" spans="1:9">
      <c r="A598" t="s">
        <v>170</v>
      </c>
      <c r="B598" t="s">
        <v>171</v>
      </c>
      <c r="C598" t="s">
        <v>32</v>
      </c>
      <c r="D598" t="s">
        <v>12</v>
      </c>
      <c r="E598">
        <v>2026</v>
      </c>
      <c r="F598">
        <v>832</v>
      </c>
      <c r="G598" s="4" t="str">
        <f t="shared" si="22"/>
        <v>CZECH REPUBLIC-Others (RES)</v>
      </c>
      <c r="H598" t="str">
        <f>IF(COUNTIF(EU_Countries!A$1:A$27, "*"&amp;B598&amp;"*"), "EU", "Non-EU")</f>
        <v>EU</v>
      </c>
      <c r="I598">
        <f t="shared" si="23"/>
        <v>0.83199999999999996</v>
      </c>
    </row>
    <row r="599" spans="1:9">
      <c r="A599" t="s">
        <v>170</v>
      </c>
      <c r="B599" t="s">
        <v>171</v>
      </c>
      <c r="C599" t="s">
        <v>32</v>
      </c>
      <c r="D599" t="s">
        <v>12</v>
      </c>
      <c r="E599">
        <v>2027</v>
      </c>
      <c r="F599">
        <v>876</v>
      </c>
      <c r="G599" s="4" t="str">
        <f t="shared" si="22"/>
        <v>CZECH REPUBLIC-Others (RES)</v>
      </c>
      <c r="H599" t="str">
        <f>IF(COUNTIF(EU_Countries!A$1:A$27, "*"&amp;B599&amp;"*"), "EU", "Non-EU")</f>
        <v>EU</v>
      </c>
      <c r="I599">
        <f t="shared" si="23"/>
        <v>0.876</v>
      </c>
    </row>
    <row r="600" spans="1:9">
      <c r="A600" t="s">
        <v>170</v>
      </c>
      <c r="B600" t="s">
        <v>171</v>
      </c>
      <c r="C600" t="s">
        <v>32</v>
      </c>
      <c r="D600" t="s">
        <v>12</v>
      </c>
      <c r="E600">
        <v>2028</v>
      </c>
      <c r="F600">
        <v>876</v>
      </c>
      <c r="G600" s="4" t="str">
        <f t="shared" si="22"/>
        <v>CZECH REPUBLIC-Others (RES)</v>
      </c>
      <c r="H600" t="str">
        <f>IF(COUNTIF(EU_Countries!A$1:A$27, "*"&amp;B600&amp;"*"), "EU", "Non-EU")</f>
        <v>EU</v>
      </c>
      <c r="I600">
        <f t="shared" si="23"/>
        <v>0.876</v>
      </c>
    </row>
    <row r="601" spans="1:9">
      <c r="A601" t="s">
        <v>170</v>
      </c>
      <c r="B601" t="s">
        <v>171</v>
      </c>
      <c r="C601" t="s">
        <v>32</v>
      </c>
      <c r="D601" t="s">
        <v>12</v>
      </c>
      <c r="E601">
        <v>2029</v>
      </c>
      <c r="F601">
        <v>903</v>
      </c>
      <c r="G601" s="4" t="str">
        <f t="shared" si="22"/>
        <v>CZECH REPUBLIC-Others (RES)</v>
      </c>
      <c r="H601" t="str">
        <f>IF(COUNTIF(EU_Countries!A$1:A$27, "*"&amp;B601&amp;"*"), "EU", "Non-EU")</f>
        <v>EU</v>
      </c>
      <c r="I601">
        <f t="shared" si="23"/>
        <v>0.90300000000000002</v>
      </c>
    </row>
    <row r="602" spans="1:9">
      <c r="A602" t="s">
        <v>170</v>
      </c>
      <c r="B602" t="s">
        <v>171</v>
      </c>
      <c r="C602" t="s">
        <v>32</v>
      </c>
      <c r="D602" t="s">
        <v>12</v>
      </c>
      <c r="E602">
        <v>2030</v>
      </c>
      <c r="F602">
        <v>898</v>
      </c>
      <c r="G602" s="4" t="str">
        <f t="shared" si="22"/>
        <v>CZECH REPUBLIC-Others (RES)</v>
      </c>
      <c r="H602" t="str">
        <f>IF(COUNTIF(EU_Countries!A$1:A$27, "*"&amp;B602&amp;"*"), "EU", "Non-EU")</f>
        <v>EU</v>
      </c>
      <c r="I602">
        <f t="shared" si="23"/>
        <v>0.89800000000000002</v>
      </c>
    </row>
    <row r="603" spans="1:9">
      <c r="A603" t="s">
        <v>170</v>
      </c>
      <c r="B603" t="s">
        <v>171</v>
      </c>
      <c r="C603" t="s">
        <v>32</v>
      </c>
      <c r="D603" t="s">
        <v>12</v>
      </c>
      <c r="E603">
        <v>2031</v>
      </c>
      <c r="F603">
        <v>933</v>
      </c>
      <c r="G603" s="4" t="str">
        <f t="shared" si="22"/>
        <v>CZECH REPUBLIC-Others (RES)</v>
      </c>
      <c r="H603" t="str">
        <f>IF(COUNTIF(EU_Countries!A$1:A$27, "*"&amp;B603&amp;"*"), "EU", "Non-EU")</f>
        <v>EU</v>
      </c>
      <c r="I603">
        <f t="shared" si="23"/>
        <v>0.93300000000000005</v>
      </c>
    </row>
    <row r="604" spans="1:9">
      <c r="A604" t="s">
        <v>170</v>
      </c>
      <c r="B604" t="s">
        <v>171</v>
      </c>
      <c r="C604" t="s">
        <v>32</v>
      </c>
      <c r="D604" t="s">
        <v>12</v>
      </c>
      <c r="E604">
        <v>2032</v>
      </c>
      <c r="F604">
        <v>983</v>
      </c>
      <c r="G604" s="4" t="str">
        <f t="shared" si="22"/>
        <v>CZECH REPUBLIC-Others (RES)</v>
      </c>
      <c r="H604" t="str">
        <f>IF(COUNTIF(EU_Countries!A$1:A$27, "*"&amp;B604&amp;"*"), "EU", "Non-EU")</f>
        <v>EU</v>
      </c>
      <c r="I604">
        <f t="shared" si="23"/>
        <v>0.98299999999999998</v>
      </c>
    </row>
    <row r="605" spans="1:9">
      <c r="A605" t="s">
        <v>170</v>
      </c>
      <c r="B605" t="s">
        <v>171</v>
      </c>
      <c r="C605" t="s">
        <v>32</v>
      </c>
      <c r="D605" t="s">
        <v>12</v>
      </c>
      <c r="E605">
        <v>2033</v>
      </c>
      <c r="F605">
        <v>1046</v>
      </c>
      <c r="G605" s="4" t="str">
        <f t="shared" si="22"/>
        <v>CZECH REPUBLIC-Others (RES)</v>
      </c>
      <c r="H605" t="str">
        <f>IF(COUNTIF(EU_Countries!A$1:A$27, "*"&amp;B605&amp;"*"), "EU", "Non-EU")</f>
        <v>EU</v>
      </c>
      <c r="I605">
        <f t="shared" si="23"/>
        <v>1.046</v>
      </c>
    </row>
    <row r="606" spans="1:9">
      <c r="A606" t="s">
        <v>170</v>
      </c>
      <c r="B606" t="s">
        <v>171</v>
      </c>
      <c r="C606" t="s">
        <v>32</v>
      </c>
      <c r="D606" t="s">
        <v>12</v>
      </c>
      <c r="E606">
        <v>2034</v>
      </c>
      <c r="F606">
        <v>1047</v>
      </c>
      <c r="G606" s="4" t="str">
        <f t="shared" si="22"/>
        <v>CZECH REPUBLIC-Others (RES)</v>
      </c>
      <c r="H606" t="str">
        <f>IF(COUNTIF(EU_Countries!A$1:A$27, "*"&amp;B606&amp;"*"), "EU", "Non-EU")</f>
        <v>EU</v>
      </c>
      <c r="I606">
        <f t="shared" si="23"/>
        <v>1.0469999999999999</v>
      </c>
    </row>
    <row r="607" spans="1:9">
      <c r="A607" t="s">
        <v>170</v>
      </c>
      <c r="B607" t="s">
        <v>171</v>
      </c>
      <c r="C607" t="s">
        <v>32</v>
      </c>
      <c r="D607" t="s">
        <v>12</v>
      </c>
      <c r="E607">
        <v>2035</v>
      </c>
      <c r="F607">
        <v>1052</v>
      </c>
      <c r="G607" s="4" t="str">
        <f t="shared" si="22"/>
        <v>CZECH REPUBLIC-Others (RES)</v>
      </c>
      <c r="H607" t="str">
        <f>IF(COUNTIF(EU_Countries!A$1:A$27, "*"&amp;B607&amp;"*"), "EU", "Non-EU")</f>
        <v>EU</v>
      </c>
      <c r="I607">
        <f t="shared" si="23"/>
        <v>1.052</v>
      </c>
    </row>
    <row r="608" spans="1:9">
      <c r="A608" t="s">
        <v>170</v>
      </c>
      <c r="B608" t="s">
        <v>171</v>
      </c>
      <c r="C608" t="s">
        <v>32</v>
      </c>
      <c r="D608" t="s">
        <v>11</v>
      </c>
      <c r="E608">
        <v>2025</v>
      </c>
      <c r="F608">
        <v>2419</v>
      </c>
      <c r="G608" s="4" t="str">
        <f t="shared" si="22"/>
        <v>CZECH REPUBLIC-Others (non-RES)</v>
      </c>
      <c r="H608" t="str">
        <f>IF(COUNTIF(EU_Countries!A$1:A$27, "*"&amp;B608&amp;"*"), "EU", "Non-EU")</f>
        <v>EU</v>
      </c>
      <c r="I608">
        <f t="shared" si="23"/>
        <v>2.419</v>
      </c>
    </row>
    <row r="609" spans="1:9">
      <c r="A609" t="s">
        <v>170</v>
      </c>
      <c r="B609" t="s">
        <v>171</v>
      </c>
      <c r="C609" t="s">
        <v>32</v>
      </c>
      <c r="D609" t="s">
        <v>11</v>
      </c>
      <c r="E609">
        <v>2026</v>
      </c>
      <c r="F609">
        <v>2317</v>
      </c>
      <c r="G609" s="4" t="str">
        <f t="shared" si="22"/>
        <v>CZECH REPUBLIC-Others (non-RES)</v>
      </c>
      <c r="H609" t="str">
        <f>IF(COUNTIF(EU_Countries!A$1:A$27, "*"&amp;B609&amp;"*"), "EU", "Non-EU")</f>
        <v>EU</v>
      </c>
      <c r="I609">
        <f t="shared" si="23"/>
        <v>2.3170000000000002</v>
      </c>
    </row>
    <row r="610" spans="1:9">
      <c r="A610" t="s">
        <v>170</v>
      </c>
      <c r="B610" t="s">
        <v>171</v>
      </c>
      <c r="C610" t="s">
        <v>32</v>
      </c>
      <c r="D610" t="s">
        <v>11</v>
      </c>
      <c r="E610">
        <v>2027</v>
      </c>
      <c r="F610">
        <v>2342</v>
      </c>
      <c r="G610" s="4" t="str">
        <f t="shared" si="22"/>
        <v>CZECH REPUBLIC-Others (non-RES)</v>
      </c>
      <c r="H610" t="str">
        <f>IF(COUNTIF(EU_Countries!A$1:A$27, "*"&amp;B610&amp;"*"), "EU", "Non-EU")</f>
        <v>EU</v>
      </c>
      <c r="I610">
        <f t="shared" si="23"/>
        <v>2.3420000000000001</v>
      </c>
    </row>
    <row r="611" spans="1:9">
      <c r="A611" t="s">
        <v>170</v>
      </c>
      <c r="B611" t="s">
        <v>171</v>
      </c>
      <c r="C611" t="s">
        <v>32</v>
      </c>
      <c r="D611" t="s">
        <v>11</v>
      </c>
      <c r="E611">
        <v>2028</v>
      </c>
      <c r="F611">
        <v>2204</v>
      </c>
      <c r="G611" s="4" t="str">
        <f t="shared" si="22"/>
        <v>CZECH REPUBLIC-Others (non-RES)</v>
      </c>
      <c r="H611" t="str">
        <f>IF(COUNTIF(EU_Countries!A$1:A$27, "*"&amp;B611&amp;"*"), "EU", "Non-EU")</f>
        <v>EU</v>
      </c>
      <c r="I611">
        <f t="shared" si="23"/>
        <v>2.2040000000000002</v>
      </c>
    </row>
    <row r="612" spans="1:9">
      <c r="A612" t="s">
        <v>170</v>
      </c>
      <c r="B612" t="s">
        <v>171</v>
      </c>
      <c r="C612" t="s">
        <v>32</v>
      </c>
      <c r="D612" t="s">
        <v>11</v>
      </c>
      <c r="E612">
        <v>2029</v>
      </c>
      <c r="F612">
        <v>2181</v>
      </c>
      <c r="G612" s="4" t="str">
        <f t="shared" si="22"/>
        <v>CZECH REPUBLIC-Others (non-RES)</v>
      </c>
      <c r="H612" t="str">
        <f>IF(COUNTIF(EU_Countries!A$1:A$27, "*"&amp;B612&amp;"*"), "EU", "Non-EU")</f>
        <v>EU</v>
      </c>
      <c r="I612">
        <f t="shared" si="23"/>
        <v>2.181</v>
      </c>
    </row>
    <row r="613" spans="1:9">
      <c r="A613" t="s">
        <v>170</v>
      </c>
      <c r="B613" t="s">
        <v>171</v>
      </c>
      <c r="C613" t="s">
        <v>32</v>
      </c>
      <c r="D613" t="s">
        <v>11</v>
      </c>
      <c r="E613">
        <v>2030</v>
      </c>
      <c r="F613">
        <v>2001</v>
      </c>
      <c r="G613" s="4" t="str">
        <f t="shared" si="22"/>
        <v>CZECH REPUBLIC-Others (non-RES)</v>
      </c>
      <c r="H613" t="str">
        <f>IF(COUNTIF(EU_Countries!A$1:A$27, "*"&amp;B613&amp;"*"), "EU", "Non-EU")</f>
        <v>EU</v>
      </c>
      <c r="I613">
        <f t="shared" si="23"/>
        <v>2.0009999999999999</v>
      </c>
    </row>
    <row r="614" spans="1:9">
      <c r="A614" t="s">
        <v>170</v>
      </c>
      <c r="B614" t="s">
        <v>171</v>
      </c>
      <c r="C614" t="s">
        <v>32</v>
      </c>
      <c r="D614" t="s">
        <v>11</v>
      </c>
      <c r="E614">
        <v>2031</v>
      </c>
      <c r="F614">
        <v>1723</v>
      </c>
      <c r="G614" s="4" t="str">
        <f t="shared" si="22"/>
        <v>CZECH REPUBLIC-Others (non-RES)</v>
      </c>
      <c r="H614" t="str">
        <f>IF(COUNTIF(EU_Countries!A$1:A$27, "*"&amp;B614&amp;"*"), "EU", "Non-EU")</f>
        <v>EU</v>
      </c>
      <c r="I614">
        <f t="shared" si="23"/>
        <v>1.7230000000000001</v>
      </c>
    </row>
    <row r="615" spans="1:9">
      <c r="A615" t="s">
        <v>170</v>
      </c>
      <c r="B615" t="s">
        <v>171</v>
      </c>
      <c r="C615" t="s">
        <v>32</v>
      </c>
      <c r="D615" t="s">
        <v>11</v>
      </c>
      <c r="E615">
        <v>2032</v>
      </c>
      <c r="F615">
        <v>1730</v>
      </c>
      <c r="G615" s="4" t="str">
        <f t="shared" si="22"/>
        <v>CZECH REPUBLIC-Others (non-RES)</v>
      </c>
      <c r="H615" t="str">
        <f>IF(COUNTIF(EU_Countries!A$1:A$27, "*"&amp;B615&amp;"*"), "EU", "Non-EU")</f>
        <v>EU</v>
      </c>
      <c r="I615">
        <f t="shared" si="23"/>
        <v>1.73</v>
      </c>
    </row>
    <row r="616" spans="1:9">
      <c r="A616" t="s">
        <v>170</v>
      </c>
      <c r="B616" t="s">
        <v>171</v>
      </c>
      <c r="C616" t="s">
        <v>32</v>
      </c>
      <c r="D616" t="s">
        <v>11</v>
      </c>
      <c r="E616">
        <v>2033</v>
      </c>
      <c r="F616">
        <v>1274</v>
      </c>
      <c r="G616" s="4" t="str">
        <f t="shared" si="22"/>
        <v>CZECH REPUBLIC-Others (non-RES)</v>
      </c>
      <c r="H616" t="str">
        <f>IF(COUNTIF(EU_Countries!A$1:A$27, "*"&amp;B616&amp;"*"), "EU", "Non-EU")</f>
        <v>EU</v>
      </c>
      <c r="I616">
        <f t="shared" si="23"/>
        <v>1.274</v>
      </c>
    </row>
    <row r="617" spans="1:9">
      <c r="A617" t="s">
        <v>170</v>
      </c>
      <c r="B617" t="s">
        <v>171</v>
      </c>
      <c r="C617" t="s">
        <v>32</v>
      </c>
      <c r="D617" t="s">
        <v>11</v>
      </c>
      <c r="E617">
        <v>2034</v>
      </c>
      <c r="F617">
        <v>1274</v>
      </c>
      <c r="G617" s="4" t="str">
        <f t="shared" si="22"/>
        <v>CZECH REPUBLIC-Others (non-RES)</v>
      </c>
      <c r="H617" t="str">
        <f>IF(COUNTIF(EU_Countries!A$1:A$27, "*"&amp;B617&amp;"*"), "EU", "Non-EU")</f>
        <v>EU</v>
      </c>
      <c r="I617">
        <f t="shared" si="23"/>
        <v>1.274</v>
      </c>
    </row>
    <row r="618" spans="1:9">
      <c r="A618" t="s">
        <v>170</v>
      </c>
      <c r="B618" t="s">
        <v>171</v>
      </c>
      <c r="C618" t="s">
        <v>32</v>
      </c>
      <c r="D618" t="s">
        <v>11</v>
      </c>
      <c r="E618">
        <v>2035</v>
      </c>
      <c r="F618">
        <v>1274</v>
      </c>
      <c r="G618" s="4" t="str">
        <f t="shared" si="22"/>
        <v>CZECH REPUBLIC-Others (non-RES)</v>
      </c>
      <c r="H618" t="str">
        <f>IF(COUNTIF(EU_Countries!A$1:A$27, "*"&amp;B618&amp;"*"), "EU", "Non-EU")</f>
        <v>EU</v>
      </c>
      <c r="I618">
        <f t="shared" si="23"/>
        <v>1.274</v>
      </c>
    </row>
    <row r="619" spans="1:9">
      <c r="A619" t="s">
        <v>170</v>
      </c>
      <c r="B619" t="s">
        <v>171</v>
      </c>
      <c r="C619" t="s">
        <v>32</v>
      </c>
      <c r="D619" t="s">
        <v>13</v>
      </c>
      <c r="E619">
        <v>2025</v>
      </c>
      <c r="F619">
        <v>5933</v>
      </c>
      <c r="G619" s="4" t="str">
        <f t="shared" si="22"/>
        <v>CZECH REPUBLIC-Solar (PV)</v>
      </c>
      <c r="H619" t="str">
        <f>IF(COUNTIF(EU_Countries!A$1:A$27, "*"&amp;B619&amp;"*"), "EU", "Non-EU")</f>
        <v>EU</v>
      </c>
      <c r="I619">
        <f t="shared" si="23"/>
        <v>5.9329999999999998</v>
      </c>
    </row>
    <row r="620" spans="1:9">
      <c r="A620" t="s">
        <v>170</v>
      </c>
      <c r="B620" t="s">
        <v>171</v>
      </c>
      <c r="C620" t="s">
        <v>32</v>
      </c>
      <c r="D620" t="s">
        <v>13</v>
      </c>
      <c r="E620">
        <v>2026</v>
      </c>
      <c r="F620">
        <v>7483</v>
      </c>
      <c r="G620" s="4" t="str">
        <f t="shared" si="22"/>
        <v>CZECH REPUBLIC-Solar (PV)</v>
      </c>
      <c r="H620" t="str">
        <f>IF(COUNTIF(EU_Countries!A$1:A$27, "*"&amp;B620&amp;"*"), "EU", "Non-EU")</f>
        <v>EU</v>
      </c>
      <c r="I620">
        <f t="shared" si="23"/>
        <v>7.4829999999999997</v>
      </c>
    </row>
    <row r="621" spans="1:9">
      <c r="A621" t="s">
        <v>170</v>
      </c>
      <c r="B621" t="s">
        <v>171</v>
      </c>
      <c r="C621" t="s">
        <v>32</v>
      </c>
      <c r="D621" t="s">
        <v>13</v>
      </c>
      <c r="E621">
        <v>2027</v>
      </c>
      <c r="F621">
        <v>9105</v>
      </c>
      <c r="G621" s="4" t="str">
        <f t="shared" si="22"/>
        <v>CZECH REPUBLIC-Solar (PV)</v>
      </c>
      <c r="H621" t="str">
        <f>IF(COUNTIF(EU_Countries!A$1:A$27, "*"&amp;B621&amp;"*"), "EU", "Non-EU")</f>
        <v>EU</v>
      </c>
      <c r="I621">
        <f t="shared" si="23"/>
        <v>9.1050000000000004</v>
      </c>
    </row>
    <row r="622" spans="1:9">
      <c r="A622" t="s">
        <v>170</v>
      </c>
      <c r="B622" t="s">
        <v>171</v>
      </c>
      <c r="C622" t="s">
        <v>32</v>
      </c>
      <c r="D622" t="s">
        <v>13</v>
      </c>
      <c r="E622">
        <v>2028</v>
      </c>
      <c r="F622">
        <v>10569</v>
      </c>
      <c r="G622" s="4" t="str">
        <f t="shared" si="22"/>
        <v>CZECH REPUBLIC-Solar (PV)</v>
      </c>
      <c r="H622" t="str">
        <f>IF(COUNTIF(EU_Countries!A$1:A$27, "*"&amp;B622&amp;"*"), "EU", "Non-EU")</f>
        <v>EU</v>
      </c>
      <c r="I622">
        <f t="shared" si="23"/>
        <v>10.569000000000001</v>
      </c>
    </row>
    <row r="623" spans="1:9">
      <c r="A623" t="s">
        <v>170</v>
      </c>
      <c r="B623" t="s">
        <v>171</v>
      </c>
      <c r="C623" t="s">
        <v>32</v>
      </c>
      <c r="D623" t="s">
        <v>13</v>
      </c>
      <c r="E623">
        <v>2029</v>
      </c>
      <c r="F623">
        <v>11720</v>
      </c>
      <c r="G623" s="4" t="str">
        <f t="shared" si="22"/>
        <v>CZECH REPUBLIC-Solar (PV)</v>
      </c>
      <c r="H623" t="str">
        <f>IF(COUNTIF(EU_Countries!A$1:A$27, "*"&amp;B623&amp;"*"), "EU", "Non-EU")</f>
        <v>EU</v>
      </c>
      <c r="I623">
        <f t="shared" si="23"/>
        <v>11.72</v>
      </c>
    </row>
    <row r="624" spans="1:9">
      <c r="A624" t="s">
        <v>170</v>
      </c>
      <c r="B624" t="s">
        <v>171</v>
      </c>
      <c r="C624" t="s">
        <v>32</v>
      </c>
      <c r="D624" t="s">
        <v>13</v>
      </c>
      <c r="E624">
        <v>2030</v>
      </c>
      <c r="F624">
        <v>12516</v>
      </c>
      <c r="G624" s="4" t="str">
        <f t="shared" si="22"/>
        <v>CZECH REPUBLIC-Solar (PV)</v>
      </c>
      <c r="H624" t="str">
        <f>IF(COUNTIF(EU_Countries!A$1:A$27, "*"&amp;B624&amp;"*"), "EU", "Non-EU")</f>
        <v>EU</v>
      </c>
      <c r="I624">
        <f t="shared" si="23"/>
        <v>12.516</v>
      </c>
    </row>
    <row r="625" spans="1:9">
      <c r="A625" t="s">
        <v>170</v>
      </c>
      <c r="B625" t="s">
        <v>171</v>
      </c>
      <c r="C625" t="s">
        <v>32</v>
      </c>
      <c r="D625" t="s">
        <v>13</v>
      </c>
      <c r="E625">
        <v>2031</v>
      </c>
      <c r="F625">
        <v>13019</v>
      </c>
      <c r="G625" s="4" t="str">
        <f t="shared" si="22"/>
        <v>CZECH REPUBLIC-Solar (PV)</v>
      </c>
      <c r="H625" t="str">
        <f>IF(COUNTIF(EU_Countries!A$1:A$27, "*"&amp;B625&amp;"*"), "EU", "Non-EU")</f>
        <v>EU</v>
      </c>
      <c r="I625">
        <f t="shared" si="23"/>
        <v>13.019</v>
      </c>
    </row>
    <row r="626" spans="1:9">
      <c r="A626" t="s">
        <v>170</v>
      </c>
      <c r="B626" t="s">
        <v>171</v>
      </c>
      <c r="C626" t="s">
        <v>32</v>
      </c>
      <c r="D626" t="s">
        <v>13</v>
      </c>
      <c r="E626">
        <v>2032</v>
      </c>
      <c r="F626">
        <v>13321</v>
      </c>
      <c r="G626" s="4" t="str">
        <f t="shared" si="22"/>
        <v>CZECH REPUBLIC-Solar (PV)</v>
      </c>
      <c r="H626" t="str">
        <f>IF(COUNTIF(EU_Countries!A$1:A$27, "*"&amp;B626&amp;"*"), "EU", "Non-EU")</f>
        <v>EU</v>
      </c>
      <c r="I626">
        <f t="shared" si="23"/>
        <v>13.321</v>
      </c>
    </row>
    <row r="627" spans="1:9">
      <c r="A627" t="s">
        <v>170</v>
      </c>
      <c r="B627" t="s">
        <v>171</v>
      </c>
      <c r="C627" t="s">
        <v>32</v>
      </c>
      <c r="D627" t="s">
        <v>13</v>
      </c>
      <c r="E627">
        <v>2033</v>
      </c>
      <c r="F627">
        <v>13512</v>
      </c>
      <c r="G627" s="4" t="str">
        <f t="shared" ref="G627:G687" si="24">B627&amp;"-"&amp;D627</f>
        <v>CZECH REPUBLIC-Solar (PV)</v>
      </c>
      <c r="H627" t="str">
        <f>IF(COUNTIF(EU_Countries!A$1:A$27, "*"&amp;B627&amp;"*"), "EU", "Non-EU")</f>
        <v>EU</v>
      </c>
      <c r="I627">
        <f t="shared" si="23"/>
        <v>13.512</v>
      </c>
    </row>
    <row r="628" spans="1:9">
      <c r="A628" t="s">
        <v>170</v>
      </c>
      <c r="B628" t="s">
        <v>171</v>
      </c>
      <c r="C628" t="s">
        <v>32</v>
      </c>
      <c r="D628" t="s">
        <v>13</v>
      </c>
      <c r="E628">
        <v>2034</v>
      </c>
      <c r="F628">
        <v>13644</v>
      </c>
      <c r="G628" s="4" t="str">
        <f t="shared" si="24"/>
        <v>CZECH REPUBLIC-Solar (PV)</v>
      </c>
      <c r="H628" t="str">
        <f>IF(COUNTIF(EU_Countries!A$1:A$27, "*"&amp;B628&amp;"*"), "EU", "Non-EU")</f>
        <v>EU</v>
      </c>
      <c r="I628">
        <f t="shared" ref="I628:I687" si="25">F628/1000</f>
        <v>13.644</v>
      </c>
    </row>
    <row r="629" spans="1:9">
      <c r="A629" t="s">
        <v>170</v>
      </c>
      <c r="B629" t="s">
        <v>171</v>
      </c>
      <c r="C629" t="s">
        <v>32</v>
      </c>
      <c r="D629" t="s">
        <v>13</v>
      </c>
      <c r="E629">
        <v>2035</v>
      </c>
      <c r="F629">
        <v>13749</v>
      </c>
      <c r="G629" s="4" t="str">
        <f t="shared" si="24"/>
        <v>CZECH REPUBLIC-Solar (PV)</v>
      </c>
      <c r="H629" t="str">
        <f>IF(COUNTIF(EU_Countries!A$1:A$27, "*"&amp;B629&amp;"*"), "EU", "Non-EU")</f>
        <v>EU</v>
      </c>
      <c r="I629">
        <f t="shared" si="25"/>
        <v>13.749000000000001</v>
      </c>
    </row>
    <row r="630" spans="1:9">
      <c r="A630" t="s">
        <v>170</v>
      </c>
      <c r="B630" t="s">
        <v>171</v>
      </c>
      <c r="C630" t="s">
        <v>32</v>
      </c>
      <c r="D630" t="s">
        <v>15</v>
      </c>
      <c r="E630">
        <v>2025</v>
      </c>
      <c r="F630">
        <v>410</v>
      </c>
      <c r="G630" s="4" t="str">
        <f t="shared" si="24"/>
        <v>CZECH REPUBLIC-Wind onshore</v>
      </c>
      <c r="H630" t="str">
        <f>IF(COUNTIF(EU_Countries!A$1:A$27, "*"&amp;B630&amp;"*"), "EU", "Non-EU")</f>
        <v>EU</v>
      </c>
      <c r="I630">
        <f t="shared" si="25"/>
        <v>0.41</v>
      </c>
    </row>
    <row r="631" spans="1:9">
      <c r="A631" t="s">
        <v>170</v>
      </c>
      <c r="B631" t="s">
        <v>171</v>
      </c>
      <c r="C631" t="s">
        <v>32</v>
      </c>
      <c r="D631" t="s">
        <v>15</v>
      </c>
      <c r="E631">
        <v>2026</v>
      </c>
      <c r="F631">
        <v>477</v>
      </c>
      <c r="G631" s="4" t="str">
        <f t="shared" si="24"/>
        <v>CZECH REPUBLIC-Wind onshore</v>
      </c>
      <c r="H631" t="str">
        <f>IF(COUNTIF(EU_Countries!A$1:A$27, "*"&amp;B631&amp;"*"), "EU", "Non-EU")</f>
        <v>EU</v>
      </c>
      <c r="I631">
        <f t="shared" si="25"/>
        <v>0.47699999999999998</v>
      </c>
    </row>
    <row r="632" spans="1:9">
      <c r="A632" t="s">
        <v>170</v>
      </c>
      <c r="B632" t="s">
        <v>171</v>
      </c>
      <c r="C632" t="s">
        <v>32</v>
      </c>
      <c r="D632" t="s">
        <v>15</v>
      </c>
      <c r="E632">
        <v>2027</v>
      </c>
      <c r="F632">
        <v>591</v>
      </c>
      <c r="G632" s="4" t="str">
        <f t="shared" si="24"/>
        <v>CZECH REPUBLIC-Wind onshore</v>
      </c>
      <c r="H632" t="str">
        <f>IF(COUNTIF(EU_Countries!A$1:A$27, "*"&amp;B632&amp;"*"), "EU", "Non-EU")</f>
        <v>EU</v>
      </c>
      <c r="I632">
        <f t="shared" si="25"/>
        <v>0.59099999999999997</v>
      </c>
    </row>
    <row r="633" spans="1:9">
      <c r="A633" t="s">
        <v>170</v>
      </c>
      <c r="B633" t="s">
        <v>171</v>
      </c>
      <c r="C633" t="s">
        <v>32</v>
      </c>
      <c r="D633" t="s">
        <v>15</v>
      </c>
      <c r="E633">
        <v>2028</v>
      </c>
      <c r="F633">
        <v>732</v>
      </c>
      <c r="G633" s="4" t="str">
        <f t="shared" si="24"/>
        <v>CZECH REPUBLIC-Wind onshore</v>
      </c>
      <c r="H633" t="str">
        <f>IF(COUNTIF(EU_Countries!A$1:A$27, "*"&amp;B633&amp;"*"), "EU", "Non-EU")</f>
        <v>EU</v>
      </c>
      <c r="I633">
        <f t="shared" si="25"/>
        <v>0.73199999999999998</v>
      </c>
    </row>
    <row r="634" spans="1:9">
      <c r="A634" t="s">
        <v>170</v>
      </c>
      <c r="B634" t="s">
        <v>171</v>
      </c>
      <c r="C634" t="s">
        <v>32</v>
      </c>
      <c r="D634" t="s">
        <v>15</v>
      </c>
      <c r="E634">
        <v>2029</v>
      </c>
      <c r="F634">
        <v>1010</v>
      </c>
      <c r="G634" s="4" t="str">
        <f t="shared" si="24"/>
        <v>CZECH REPUBLIC-Wind onshore</v>
      </c>
      <c r="H634" t="str">
        <f>IF(COUNTIF(EU_Countries!A$1:A$27, "*"&amp;B634&amp;"*"), "EU", "Non-EU")</f>
        <v>EU</v>
      </c>
      <c r="I634">
        <f t="shared" si="25"/>
        <v>1.01</v>
      </c>
    </row>
    <row r="635" spans="1:9">
      <c r="A635" t="s">
        <v>170</v>
      </c>
      <c r="B635" t="s">
        <v>171</v>
      </c>
      <c r="C635" t="s">
        <v>32</v>
      </c>
      <c r="D635" t="s">
        <v>15</v>
      </c>
      <c r="E635">
        <v>2030</v>
      </c>
      <c r="F635">
        <v>1274</v>
      </c>
      <c r="G635" s="4" t="str">
        <f t="shared" si="24"/>
        <v>CZECH REPUBLIC-Wind onshore</v>
      </c>
      <c r="H635" t="str">
        <f>IF(COUNTIF(EU_Countries!A$1:A$27, "*"&amp;B635&amp;"*"), "EU", "Non-EU")</f>
        <v>EU</v>
      </c>
      <c r="I635">
        <f t="shared" si="25"/>
        <v>1.274</v>
      </c>
    </row>
    <row r="636" spans="1:9">
      <c r="A636" t="s">
        <v>170</v>
      </c>
      <c r="B636" t="s">
        <v>171</v>
      </c>
      <c r="C636" t="s">
        <v>32</v>
      </c>
      <c r="D636" t="s">
        <v>15</v>
      </c>
      <c r="E636">
        <v>2031</v>
      </c>
      <c r="F636">
        <v>1515</v>
      </c>
      <c r="G636" s="4" t="str">
        <f t="shared" si="24"/>
        <v>CZECH REPUBLIC-Wind onshore</v>
      </c>
      <c r="H636" t="str">
        <f>IF(COUNTIF(EU_Countries!A$1:A$27, "*"&amp;B636&amp;"*"), "EU", "Non-EU")</f>
        <v>EU</v>
      </c>
      <c r="I636">
        <f t="shared" si="25"/>
        <v>1.5149999999999999</v>
      </c>
    </row>
    <row r="637" spans="1:9">
      <c r="A637" t="s">
        <v>170</v>
      </c>
      <c r="B637" t="s">
        <v>171</v>
      </c>
      <c r="C637" t="s">
        <v>32</v>
      </c>
      <c r="D637" t="s">
        <v>15</v>
      </c>
      <c r="E637">
        <v>2032</v>
      </c>
      <c r="F637">
        <v>1725</v>
      </c>
      <c r="G637" s="4" t="str">
        <f t="shared" si="24"/>
        <v>CZECH REPUBLIC-Wind onshore</v>
      </c>
      <c r="H637" t="str">
        <f>IF(COUNTIF(EU_Countries!A$1:A$27, "*"&amp;B637&amp;"*"), "EU", "Non-EU")</f>
        <v>EU</v>
      </c>
      <c r="I637">
        <f t="shared" si="25"/>
        <v>1.7250000000000001</v>
      </c>
    </row>
    <row r="638" spans="1:9">
      <c r="A638" t="s">
        <v>170</v>
      </c>
      <c r="B638" t="s">
        <v>171</v>
      </c>
      <c r="C638" t="s">
        <v>32</v>
      </c>
      <c r="D638" t="s">
        <v>15</v>
      </c>
      <c r="E638">
        <v>2033</v>
      </c>
      <c r="F638">
        <v>1910</v>
      </c>
      <c r="G638" s="4" t="str">
        <f t="shared" si="24"/>
        <v>CZECH REPUBLIC-Wind onshore</v>
      </c>
      <c r="H638" t="str">
        <f>IF(COUNTIF(EU_Countries!A$1:A$27, "*"&amp;B638&amp;"*"), "EU", "Non-EU")</f>
        <v>EU</v>
      </c>
      <c r="I638">
        <f t="shared" si="25"/>
        <v>1.91</v>
      </c>
    </row>
    <row r="639" spans="1:9">
      <c r="A639" t="s">
        <v>170</v>
      </c>
      <c r="B639" t="s">
        <v>171</v>
      </c>
      <c r="C639" t="s">
        <v>32</v>
      </c>
      <c r="D639" t="s">
        <v>15</v>
      </c>
      <c r="E639">
        <v>2034</v>
      </c>
      <c r="F639">
        <v>2072</v>
      </c>
      <c r="G639" s="4" t="str">
        <f t="shared" si="24"/>
        <v>CZECH REPUBLIC-Wind onshore</v>
      </c>
      <c r="H639" t="str">
        <f>IF(COUNTIF(EU_Countries!A$1:A$27, "*"&amp;B639&amp;"*"), "EU", "Non-EU")</f>
        <v>EU</v>
      </c>
      <c r="I639">
        <f t="shared" si="25"/>
        <v>2.0720000000000001</v>
      </c>
    </row>
    <row r="640" spans="1:9">
      <c r="A640" t="s">
        <v>170</v>
      </c>
      <c r="B640" t="s">
        <v>171</v>
      </c>
      <c r="C640" t="s">
        <v>32</v>
      </c>
      <c r="D640" t="s">
        <v>15</v>
      </c>
      <c r="E640">
        <v>2035</v>
      </c>
      <c r="F640">
        <v>2218</v>
      </c>
      <c r="G640" s="4" t="str">
        <f t="shared" si="24"/>
        <v>CZECH REPUBLIC-Wind onshore</v>
      </c>
      <c r="H640" t="str">
        <f>IF(COUNTIF(EU_Countries!A$1:A$27, "*"&amp;B640&amp;"*"), "EU", "Non-EU")</f>
        <v>EU</v>
      </c>
      <c r="I640">
        <f t="shared" si="25"/>
        <v>2.218</v>
      </c>
    </row>
    <row r="641" spans="1:9">
      <c r="A641" t="s">
        <v>172</v>
      </c>
      <c r="B641" t="s">
        <v>173</v>
      </c>
      <c r="C641" t="s">
        <v>37</v>
      </c>
      <c r="D641" t="s">
        <v>5</v>
      </c>
      <c r="E641">
        <v>2025</v>
      </c>
      <c r="F641">
        <v>34</v>
      </c>
      <c r="G641" s="4" t="str">
        <f t="shared" si="24"/>
        <v>DENMARK-Battery</v>
      </c>
      <c r="H641" t="str">
        <f>IF(COUNTIF(EU_Countries!A$1:A$27, "*"&amp;B641&amp;"*"), "EU", "Non-EU")</f>
        <v>EU</v>
      </c>
      <c r="I641">
        <f t="shared" si="25"/>
        <v>3.4000000000000002E-2</v>
      </c>
    </row>
    <row r="642" spans="1:9">
      <c r="A642" t="s">
        <v>172</v>
      </c>
      <c r="B642" t="s">
        <v>173</v>
      </c>
      <c r="C642" t="s">
        <v>37</v>
      </c>
      <c r="D642" t="s">
        <v>5</v>
      </c>
      <c r="E642">
        <v>2026</v>
      </c>
      <c r="F642">
        <v>39</v>
      </c>
      <c r="G642" s="4" t="str">
        <f t="shared" si="24"/>
        <v>DENMARK-Battery</v>
      </c>
      <c r="H642" t="str">
        <f>IF(COUNTIF(EU_Countries!A$1:A$27, "*"&amp;B642&amp;"*"), "EU", "Non-EU")</f>
        <v>EU</v>
      </c>
      <c r="I642">
        <f t="shared" si="25"/>
        <v>3.9E-2</v>
      </c>
    </row>
    <row r="643" spans="1:9">
      <c r="A643" t="s">
        <v>172</v>
      </c>
      <c r="B643" t="s">
        <v>173</v>
      </c>
      <c r="C643" t="s">
        <v>37</v>
      </c>
      <c r="D643" t="s">
        <v>5</v>
      </c>
      <c r="E643">
        <v>2027</v>
      </c>
      <c r="F643">
        <v>43</v>
      </c>
      <c r="G643" s="4" t="str">
        <f t="shared" si="24"/>
        <v>DENMARK-Battery</v>
      </c>
      <c r="H643" t="str">
        <f>IF(COUNTIF(EU_Countries!A$1:A$27, "*"&amp;B643&amp;"*"), "EU", "Non-EU")</f>
        <v>EU</v>
      </c>
      <c r="I643">
        <f t="shared" si="25"/>
        <v>4.2999999999999997E-2</v>
      </c>
    </row>
    <row r="644" spans="1:9">
      <c r="A644" t="s">
        <v>172</v>
      </c>
      <c r="B644" t="s">
        <v>173</v>
      </c>
      <c r="C644" t="s">
        <v>37</v>
      </c>
      <c r="D644" t="s">
        <v>5</v>
      </c>
      <c r="E644">
        <v>2028</v>
      </c>
      <c r="F644">
        <v>48</v>
      </c>
      <c r="G644" s="4" t="str">
        <f t="shared" si="24"/>
        <v>DENMARK-Battery</v>
      </c>
      <c r="H644" t="str">
        <f>IF(COUNTIF(EU_Countries!A$1:A$27, "*"&amp;B644&amp;"*"), "EU", "Non-EU")</f>
        <v>EU</v>
      </c>
      <c r="I644">
        <f t="shared" si="25"/>
        <v>4.8000000000000001E-2</v>
      </c>
    </row>
    <row r="645" spans="1:9">
      <c r="A645" t="s">
        <v>172</v>
      </c>
      <c r="B645" t="s">
        <v>173</v>
      </c>
      <c r="C645" t="s">
        <v>37</v>
      </c>
      <c r="D645" t="s">
        <v>5</v>
      </c>
      <c r="E645">
        <v>2029</v>
      </c>
      <c r="F645">
        <v>52</v>
      </c>
      <c r="G645" s="4" t="str">
        <f t="shared" si="24"/>
        <v>DENMARK-Battery</v>
      </c>
      <c r="H645" t="str">
        <f>IF(COUNTIF(EU_Countries!A$1:A$27, "*"&amp;B645&amp;"*"), "EU", "Non-EU")</f>
        <v>EU</v>
      </c>
      <c r="I645">
        <f t="shared" si="25"/>
        <v>5.1999999999999998E-2</v>
      </c>
    </row>
    <row r="646" spans="1:9">
      <c r="A646" t="s">
        <v>172</v>
      </c>
      <c r="B646" t="s">
        <v>173</v>
      </c>
      <c r="C646" t="s">
        <v>37</v>
      </c>
      <c r="D646" t="s">
        <v>5</v>
      </c>
      <c r="E646">
        <v>2030</v>
      </c>
      <c r="F646">
        <v>56</v>
      </c>
      <c r="G646" s="4" t="str">
        <f t="shared" si="24"/>
        <v>DENMARK-Battery</v>
      </c>
      <c r="H646" t="str">
        <f>IF(COUNTIF(EU_Countries!A$1:A$27, "*"&amp;B646&amp;"*"), "EU", "Non-EU")</f>
        <v>EU</v>
      </c>
      <c r="I646">
        <f t="shared" si="25"/>
        <v>5.6000000000000001E-2</v>
      </c>
    </row>
    <row r="647" spans="1:9">
      <c r="A647" t="s">
        <v>172</v>
      </c>
      <c r="B647" t="s">
        <v>173</v>
      </c>
      <c r="C647" t="s">
        <v>37</v>
      </c>
      <c r="D647" t="s">
        <v>5</v>
      </c>
      <c r="E647">
        <v>2031</v>
      </c>
      <c r="F647">
        <v>61</v>
      </c>
      <c r="G647" s="4" t="str">
        <f t="shared" si="24"/>
        <v>DENMARK-Battery</v>
      </c>
      <c r="H647" t="str">
        <f>IF(COUNTIF(EU_Countries!A$1:A$27, "*"&amp;B647&amp;"*"), "EU", "Non-EU")</f>
        <v>EU</v>
      </c>
      <c r="I647">
        <f t="shared" si="25"/>
        <v>6.0999999999999999E-2</v>
      </c>
    </row>
    <row r="648" spans="1:9">
      <c r="A648" t="s">
        <v>172</v>
      </c>
      <c r="B648" t="s">
        <v>173</v>
      </c>
      <c r="C648" t="s">
        <v>37</v>
      </c>
      <c r="D648" t="s">
        <v>5</v>
      </c>
      <c r="E648">
        <v>2032</v>
      </c>
      <c r="F648">
        <v>65</v>
      </c>
      <c r="G648" s="4" t="str">
        <f t="shared" si="24"/>
        <v>DENMARK-Battery</v>
      </c>
      <c r="H648" t="str">
        <f>IF(COUNTIF(EU_Countries!A$1:A$27, "*"&amp;B648&amp;"*"), "EU", "Non-EU")</f>
        <v>EU</v>
      </c>
      <c r="I648">
        <f t="shared" si="25"/>
        <v>6.5000000000000002E-2</v>
      </c>
    </row>
    <row r="649" spans="1:9">
      <c r="A649" t="s">
        <v>172</v>
      </c>
      <c r="B649" t="s">
        <v>173</v>
      </c>
      <c r="C649" t="s">
        <v>37</v>
      </c>
      <c r="D649" t="s">
        <v>5</v>
      </c>
      <c r="E649">
        <v>2033</v>
      </c>
      <c r="F649">
        <v>69</v>
      </c>
      <c r="G649" s="4" t="str">
        <f t="shared" si="24"/>
        <v>DENMARK-Battery</v>
      </c>
      <c r="H649" t="str">
        <f>IF(COUNTIF(EU_Countries!A$1:A$27, "*"&amp;B649&amp;"*"), "EU", "Non-EU")</f>
        <v>EU</v>
      </c>
      <c r="I649">
        <f t="shared" si="25"/>
        <v>6.9000000000000006E-2</v>
      </c>
    </row>
    <row r="650" spans="1:9">
      <c r="A650" t="s">
        <v>172</v>
      </c>
      <c r="B650" t="s">
        <v>173</v>
      </c>
      <c r="C650" t="s">
        <v>37</v>
      </c>
      <c r="D650" t="s">
        <v>5</v>
      </c>
      <c r="E650">
        <v>2034</v>
      </c>
      <c r="F650">
        <v>74</v>
      </c>
      <c r="G650" s="4" t="str">
        <f t="shared" si="24"/>
        <v>DENMARK-Battery</v>
      </c>
      <c r="H650" t="str">
        <f>IF(COUNTIF(EU_Countries!A$1:A$27, "*"&amp;B650&amp;"*"), "EU", "Non-EU")</f>
        <v>EU</v>
      </c>
      <c r="I650">
        <f t="shared" si="25"/>
        <v>7.3999999999999996E-2</v>
      </c>
    </row>
    <row r="651" spans="1:9">
      <c r="A651" t="s">
        <v>172</v>
      </c>
      <c r="B651" t="s">
        <v>173</v>
      </c>
      <c r="C651" t="s">
        <v>37</v>
      </c>
      <c r="D651" t="s">
        <v>5</v>
      </c>
      <c r="E651">
        <v>2035</v>
      </c>
      <c r="F651">
        <v>78</v>
      </c>
      <c r="G651" s="4" t="str">
        <f t="shared" si="24"/>
        <v>DENMARK-Battery</v>
      </c>
      <c r="H651" t="str">
        <f>IF(COUNTIF(EU_Countries!A$1:A$27, "*"&amp;B651&amp;"*"), "EU", "Non-EU")</f>
        <v>EU</v>
      </c>
      <c r="I651">
        <f t="shared" si="25"/>
        <v>7.8E-2</v>
      </c>
    </row>
    <row r="652" spans="1:9">
      <c r="A652" t="s">
        <v>172</v>
      </c>
      <c r="B652" t="s">
        <v>173</v>
      </c>
      <c r="C652" t="s">
        <v>37</v>
      </c>
      <c r="D652" t="s">
        <v>565</v>
      </c>
      <c r="E652">
        <v>2025</v>
      </c>
      <c r="F652">
        <v>31</v>
      </c>
      <c r="G652" s="4" t="str">
        <f t="shared" si="24"/>
        <v>DENMARK-Electrolyser &amp; P2H</v>
      </c>
      <c r="H652" t="str">
        <f>IF(COUNTIF(EU_Countries!A$1:A$27, "*"&amp;B652&amp;"*"), "EU", "Non-EU")</f>
        <v>EU</v>
      </c>
      <c r="I652">
        <f t="shared" si="25"/>
        <v>3.1E-2</v>
      </c>
    </row>
    <row r="653" spans="1:9">
      <c r="A653" t="s">
        <v>172</v>
      </c>
      <c r="B653" t="s">
        <v>173</v>
      </c>
      <c r="C653" t="s">
        <v>37</v>
      </c>
      <c r="D653" t="s">
        <v>565</v>
      </c>
      <c r="E653">
        <v>2026</v>
      </c>
      <c r="F653">
        <v>81</v>
      </c>
      <c r="G653" s="4" t="str">
        <f t="shared" si="24"/>
        <v>DENMARK-Electrolyser &amp; P2H</v>
      </c>
      <c r="H653" t="str">
        <f>IF(COUNTIF(EU_Countries!A$1:A$27, "*"&amp;B653&amp;"*"), "EU", "Non-EU")</f>
        <v>EU</v>
      </c>
      <c r="I653">
        <f t="shared" si="25"/>
        <v>8.1000000000000003E-2</v>
      </c>
    </row>
    <row r="654" spans="1:9">
      <c r="A654" t="s">
        <v>172</v>
      </c>
      <c r="B654" t="s">
        <v>173</v>
      </c>
      <c r="C654" t="s">
        <v>37</v>
      </c>
      <c r="D654" t="s">
        <v>565</v>
      </c>
      <c r="E654">
        <v>2027</v>
      </c>
      <c r="F654">
        <v>268</v>
      </c>
      <c r="G654" s="4" t="str">
        <f t="shared" si="24"/>
        <v>DENMARK-Electrolyser &amp; P2H</v>
      </c>
      <c r="H654" t="str">
        <f>IF(COUNTIF(EU_Countries!A$1:A$27, "*"&amp;B654&amp;"*"), "EU", "Non-EU")</f>
        <v>EU</v>
      </c>
      <c r="I654">
        <f t="shared" si="25"/>
        <v>0.26800000000000002</v>
      </c>
    </row>
    <row r="655" spans="1:9">
      <c r="A655" t="s">
        <v>172</v>
      </c>
      <c r="B655" t="s">
        <v>173</v>
      </c>
      <c r="C655" t="s">
        <v>37</v>
      </c>
      <c r="D655" t="s">
        <v>565</v>
      </c>
      <c r="E655">
        <v>2028</v>
      </c>
      <c r="F655">
        <v>268</v>
      </c>
      <c r="G655" s="4" t="str">
        <f t="shared" si="24"/>
        <v>DENMARK-Electrolyser &amp; P2H</v>
      </c>
      <c r="H655" t="str">
        <f>IF(COUNTIF(EU_Countries!A$1:A$27, "*"&amp;B655&amp;"*"), "EU", "Non-EU")</f>
        <v>EU</v>
      </c>
      <c r="I655">
        <f t="shared" si="25"/>
        <v>0.26800000000000002</v>
      </c>
    </row>
    <row r="656" spans="1:9">
      <c r="A656" t="s">
        <v>172</v>
      </c>
      <c r="B656" t="s">
        <v>173</v>
      </c>
      <c r="C656" t="s">
        <v>37</v>
      </c>
      <c r="D656" t="s">
        <v>565</v>
      </c>
      <c r="E656">
        <v>2029</v>
      </c>
      <c r="F656">
        <v>268</v>
      </c>
      <c r="G656" s="4" t="str">
        <f t="shared" si="24"/>
        <v>DENMARK-Electrolyser &amp; P2H</v>
      </c>
      <c r="H656" t="str">
        <f>IF(COUNTIF(EU_Countries!A$1:A$27, "*"&amp;B656&amp;"*"), "EU", "Non-EU")</f>
        <v>EU</v>
      </c>
      <c r="I656">
        <f t="shared" si="25"/>
        <v>0.26800000000000002</v>
      </c>
    </row>
    <row r="657" spans="1:9">
      <c r="A657" t="s">
        <v>172</v>
      </c>
      <c r="B657" t="s">
        <v>173</v>
      </c>
      <c r="C657" t="s">
        <v>37</v>
      </c>
      <c r="D657" t="s">
        <v>565</v>
      </c>
      <c r="E657">
        <v>2030</v>
      </c>
      <c r="F657">
        <v>371</v>
      </c>
      <c r="G657" s="4" t="str">
        <f t="shared" si="24"/>
        <v>DENMARK-Electrolyser &amp; P2H</v>
      </c>
      <c r="H657" t="str">
        <f>IF(COUNTIF(EU_Countries!A$1:A$27, "*"&amp;B657&amp;"*"), "EU", "Non-EU")</f>
        <v>EU</v>
      </c>
      <c r="I657">
        <f t="shared" si="25"/>
        <v>0.371</v>
      </c>
    </row>
    <row r="658" spans="1:9">
      <c r="A658" t="s">
        <v>172</v>
      </c>
      <c r="B658" t="s">
        <v>173</v>
      </c>
      <c r="C658" t="s">
        <v>37</v>
      </c>
      <c r="D658" t="s">
        <v>565</v>
      </c>
      <c r="E658">
        <v>2031</v>
      </c>
      <c r="F658">
        <v>371</v>
      </c>
      <c r="G658" s="4" t="str">
        <f t="shared" si="24"/>
        <v>DENMARK-Electrolyser &amp; P2H</v>
      </c>
      <c r="H658" t="str">
        <f>IF(COUNTIF(EU_Countries!A$1:A$27, "*"&amp;B658&amp;"*"), "EU", "Non-EU")</f>
        <v>EU</v>
      </c>
      <c r="I658">
        <f t="shared" si="25"/>
        <v>0.371</v>
      </c>
    </row>
    <row r="659" spans="1:9">
      <c r="A659" t="s">
        <v>172</v>
      </c>
      <c r="B659" t="s">
        <v>173</v>
      </c>
      <c r="C659" t="s">
        <v>37</v>
      </c>
      <c r="D659" t="s">
        <v>565</v>
      </c>
      <c r="E659">
        <v>2032</v>
      </c>
      <c r="F659">
        <v>371</v>
      </c>
      <c r="G659" s="4" t="str">
        <f t="shared" si="24"/>
        <v>DENMARK-Electrolyser &amp; P2H</v>
      </c>
      <c r="H659" t="str">
        <f>IF(COUNTIF(EU_Countries!A$1:A$27, "*"&amp;B659&amp;"*"), "EU", "Non-EU")</f>
        <v>EU</v>
      </c>
      <c r="I659">
        <f t="shared" si="25"/>
        <v>0.371</v>
      </c>
    </row>
    <row r="660" spans="1:9">
      <c r="A660" t="s">
        <v>172</v>
      </c>
      <c r="B660" t="s">
        <v>173</v>
      </c>
      <c r="C660" t="s">
        <v>37</v>
      </c>
      <c r="D660" t="s">
        <v>565</v>
      </c>
      <c r="E660">
        <v>2033</v>
      </c>
      <c r="F660">
        <v>371</v>
      </c>
      <c r="G660" s="4" t="str">
        <f t="shared" si="24"/>
        <v>DENMARK-Electrolyser &amp; P2H</v>
      </c>
      <c r="H660" t="str">
        <f>IF(COUNTIF(EU_Countries!A$1:A$27, "*"&amp;B660&amp;"*"), "EU", "Non-EU")</f>
        <v>EU</v>
      </c>
      <c r="I660">
        <f t="shared" si="25"/>
        <v>0.371</v>
      </c>
    </row>
    <row r="661" spans="1:9">
      <c r="A661" t="s">
        <v>172</v>
      </c>
      <c r="B661" t="s">
        <v>173</v>
      </c>
      <c r="C661" t="s">
        <v>37</v>
      </c>
      <c r="D661" t="s">
        <v>565</v>
      </c>
      <c r="E661">
        <v>2034</v>
      </c>
      <c r="F661">
        <v>371</v>
      </c>
      <c r="G661" s="4" t="str">
        <f t="shared" si="24"/>
        <v>DENMARK-Electrolyser &amp; P2H</v>
      </c>
      <c r="H661" t="str">
        <f>IF(COUNTIF(EU_Countries!A$1:A$27, "*"&amp;B661&amp;"*"), "EU", "Non-EU")</f>
        <v>EU</v>
      </c>
      <c r="I661">
        <f t="shared" si="25"/>
        <v>0.371</v>
      </c>
    </row>
    <row r="662" spans="1:9">
      <c r="A662" t="s">
        <v>172</v>
      </c>
      <c r="B662" t="s">
        <v>173</v>
      </c>
      <c r="C662" t="s">
        <v>37</v>
      </c>
      <c r="D662" t="s">
        <v>565</v>
      </c>
      <c r="E662">
        <v>2035</v>
      </c>
      <c r="F662">
        <v>371</v>
      </c>
      <c r="G662" s="4" t="str">
        <f t="shared" si="24"/>
        <v>DENMARK-Electrolyser &amp; P2H</v>
      </c>
      <c r="H662" t="str">
        <f>IF(COUNTIF(EU_Countries!A$1:A$27, "*"&amp;B662&amp;"*"), "EU", "Non-EU")</f>
        <v>EU</v>
      </c>
      <c r="I662">
        <f t="shared" si="25"/>
        <v>0.371</v>
      </c>
    </row>
    <row r="663" spans="1:9">
      <c r="A663" t="s">
        <v>172</v>
      </c>
      <c r="B663" t="s">
        <v>173</v>
      </c>
      <c r="C663" t="s">
        <v>37</v>
      </c>
      <c r="D663" t="s">
        <v>7</v>
      </c>
      <c r="E663">
        <v>2025</v>
      </c>
      <c r="F663">
        <v>435</v>
      </c>
      <c r="G663" s="4" t="str">
        <f t="shared" si="24"/>
        <v>DENMARK-Gas</v>
      </c>
      <c r="H663" t="str">
        <f>IF(COUNTIF(EU_Countries!A$1:A$27, "*"&amp;B663&amp;"*"), "EU", "Non-EU")</f>
        <v>EU</v>
      </c>
      <c r="I663">
        <f t="shared" si="25"/>
        <v>0.435</v>
      </c>
    </row>
    <row r="664" spans="1:9">
      <c r="A664" t="s">
        <v>172</v>
      </c>
      <c r="B664" t="s">
        <v>173</v>
      </c>
      <c r="C664" t="s">
        <v>37</v>
      </c>
      <c r="D664" t="s">
        <v>7</v>
      </c>
      <c r="E664">
        <v>2026</v>
      </c>
      <c r="F664">
        <v>326</v>
      </c>
      <c r="G664" s="4" t="str">
        <f t="shared" si="24"/>
        <v>DENMARK-Gas</v>
      </c>
      <c r="H664" t="str">
        <f>IF(COUNTIF(EU_Countries!A$1:A$27, "*"&amp;B664&amp;"*"), "EU", "Non-EU")</f>
        <v>EU</v>
      </c>
      <c r="I664">
        <f t="shared" si="25"/>
        <v>0.32600000000000001</v>
      </c>
    </row>
    <row r="665" spans="1:9">
      <c r="A665" t="s">
        <v>172</v>
      </c>
      <c r="B665" t="s">
        <v>173</v>
      </c>
      <c r="C665" t="s">
        <v>37</v>
      </c>
      <c r="D665" t="s">
        <v>7</v>
      </c>
      <c r="E665">
        <v>2027</v>
      </c>
      <c r="F665">
        <v>321</v>
      </c>
      <c r="G665" s="4" t="str">
        <f t="shared" si="24"/>
        <v>DENMARK-Gas</v>
      </c>
      <c r="H665" t="str">
        <f>IF(COUNTIF(EU_Countries!A$1:A$27, "*"&amp;B665&amp;"*"), "EU", "Non-EU")</f>
        <v>EU</v>
      </c>
      <c r="I665">
        <f t="shared" si="25"/>
        <v>0.32100000000000001</v>
      </c>
    </row>
    <row r="666" spans="1:9">
      <c r="A666" t="s">
        <v>172</v>
      </c>
      <c r="B666" t="s">
        <v>173</v>
      </c>
      <c r="C666" t="s">
        <v>37</v>
      </c>
      <c r="D666" t="s">
        <v>7</v>
      </c>
      <c r="E666">
        <v>2028</v>
      </c>
      <c r="F666">
        <v>309</v>
      </c>
      <c r="G666" s="4" t="str">
        <f t="shared" si="24"/>
        <v>DENMARK-Gas</v>
      </c>
      <c r="H666" t="str">
        <f>IF(COUNTIF(EU_Countries!A$1:A$27, "*"&amp;B666&amp;"*"), "EU", "Non-EU")</f>
        <v>EU</v>
      </c>
      <c r="I666">
        <f t="shared" si="25"/>
        <v>0.309</v>
      </c>
    </row>
    <row r="667" spans="1:9">
      <c r="A667" t="s">
        <v>172</v>
      </c>
      <c r="B667" t="s">
        <v>173</v>
      </c>
      <c r="C667" t="s">
        <v>37</v>
      </c>
      <c r="D667" t="s">
        <v>7</v>
      </c>
      <c r="E667">
        <v>2029</v>
      </c>
      <c r="F667">
        <v>304</v>
      </c>
      <c r="G667" s="4" t="str">
        <f t="shared" si="24"/>
        <v>DENMARK-Gas</v>
      </c>
      <c r="H667" t="str">
        <f>IF(COUNTIF(EU_Countries!A$1:A$27, "*"&amp;B667&amp;"*"), "EU", "Non-EU")</f>
        <v>EU</v>
      </c>
      <c r="I667">
        <f t="shared" si="25"/>
        <v>0.30399999999999999</v>
      </c>
    </row>
    <row r="668" spans="1:9">
      <c r="A668" t="s">
        <v>172</v>
      </c>
      <c r="B668" t="s">
        <v>173</v>
      </c>
      <c r="C668" t="s">
        <v>37</v>
      </c>
      <c r="D668" t="s">
        <v>7</v>
      </c>
      <c r="E668">
        <v>2030</v>
      </c>
      <c r="F668">
        <v>303</v>
      </c>
      <c r="G668" s="4" t="str">
        <f t="shared" si="24"/>
        <v>DENMARK-Gas</v>
      </c>
      <c r="H668" t="str">
        <f>IF(COUNTIF(EU_Countries!A$1:A$27, "*"&amp;B668&amp;"*"), "EU", "Non-EU")</f>
        <v>EU</v>
      </c>
      <c r="I668">
        <f t="shared" si="25"/>
        <v>0.30299999999999999</v>
      </c>
    </row>
    <row r="669" spans="1:9">
      <c r="A669" t="s">
        <v>172</v>
      </c>
      <c r="B669" t="s">
        <v>173</v>
      </c>
      <c r="C669" t="s">
        <v>37</v>
      </c>
      <c r="D669" t="s">
        <v>7</v>
      </c>
      <c r="E669">
        <v>2031</v>
      </c>
      <c r="F669">
        <v>233</v>
      </c>
      <c r="G669" s="4" t="str">
        <f t="shared" si="24"/>
        <v>DENMARK-Gas</v>
      </c>
      <c r="H669" t="str">
        <f>IF(COUNTIF(EU_Countries!A$1:A$27, "*"&amp;B669&amp;"*"), "EU", "Non-EU")</f>
        <v>EU</v>
      </c>
      <c r="I669">
        <f t="shared" si="25"/>
        <v>0.23300000000000001</v>
      </c>
    </row>
    <row r="670" spans="1:9">
      <c r="A670" t="s">
        <v>172</v>
      </c>
      <c r="B670" t="s">
        <v>173</v>
      </c>
      <c r="C670" t="s">
        <v>37</v>
      </c>
      <c r="D670" t="s">
        <v>7</v>
      </c>
      <c r="E670">
        <v>2032</v>
      </c>
      <c r="F670">
        <v>227</v>
      </c>
      <c r="G670" s="4" t="str">
        <f t="shared" si="24"/>
        <v>DENMARK-Gas</v>
      </c>
      <c r="H670" t="str">
        <f>IF(COUNTIF(EU_Countries!A$1:A$27, "*"&amp;B670&amp;"*"), "EU", "Non-EU")</f>
        <v>EU</v>
      </c>
      <c r="I670">
        <f t="shared" si="25"/>
        <v>0.22700000000000001</v>
      </c>
    </row>
    <row r="671" spans="1:9">
      <c r="A671" t="s">
        <v>172</v>
      </c>
      <c r="B671" t="s">
        <v>173</v>
      </c>
      <c r="C671" t="s">
        <v>37</v>
      </c>
      <c r="D671" t="s">
        <v>7</v>
      </c>
      <c r="E671">
        <v>2033</v>
      </c>
      <c r="F671">
        <v>226</v>
      </c>
      <c r="G671" s="4" t="str">
        <f t="shared" si="24"/>
        <v>DENMARK-Gas</v>
      </c>
      <c r="H671" t="str">
        <f>IF(COUNTIF(EU_Countries!A$1:A$27, "*"&amp;B671&amp;"*"), "EU", "Non-EU")</f>
        <v>EU</v>
      </c>
      <c r="I671">
        <f t="shared" si="25"/>
        <v>0.22600000000000001</v>
      </c>
    </row>
    <row r="672" spans="1:9">
      <c r="A672" t="s">
        <v>172</v>
      </c>
      <c r="B672" t="s">
        <v>173</v>
      </c>
      <c r="C672" t="s">
        <v>37</v>
      </c>
      <c r="D672" t="s">
        <v>7</v>
      </c>
      <c r="E672">
        <v>2034</v>
      </c>
      <c r="F672">
        <v>226</v>
      </c>
      <c r="G672" s="4" t="str">
        <f t="shared" si="24"/>
        <v>DENMARK-Gas</v>
      </c>
      <c r="H672" t="str">
        <f>IF(COUNTIF(EU_Countries!A$1:A$27, "*"&amp;B672&amp;"*"), "EU", "Non-EU")</f>
        <v>EU</v>
      </c>
      <c r="I672">
        <f t="shared" si="25"/>
        <v>0.22600000000000001</v>
      </c>
    </row>
    <row r="673" spans="1:9">
      <c r="A673" t="s">
        <v>172</v>
      </c>
      <c r="B673" t="s">
        <v>173</v>
      </c>
      <c r="C673" t="s">
        <v>37</v>
      </c>
      <c r="D673" t="s">
        <v>7</v>
      </c>
      <c r="E673">
        <v>2035</v>
      </c>
      <c r="F673">
        <v>226</v>
      </c>
      <c r="G673" s="4" t="str">
        <f t="shared" si="24"/>
        <v>DENMARK-Gas</v>
      </c>
      <c r="H673" t="str">
        <f>IF(COUNTIF(EU_Countries!A$1:A$27, "*"&amp;B673&amp;"*"), "EU", "Non-EU")</f>
        <v>EU</v>
      </c>
      <c r="I673">
        <f t="shared" si="25"/>
        <v>0.22600000000000001</v>
      </c>
    </row>
    <row r="674" spans="1:9">
      <c r="A674" t="s">
        <v>172</v>
      </c>
      <c r="B674" t="s">
        <v>173</v>
      </c>
      <c r="C674" t="s">
        <v>37</v>
      </c>
      <c r="D674" t="s">
        <v>8</v>
      </c>
      <c r="E674">
        <v>2025</v>
      </c>
      <c r="F674">
        <v>929</v>
      </c>
      <c r="G674" s="4" t="str">
        <f t="shared" si="24"/>
        <v>DENMARK-Hard coal</v>
      </c>
      <c r="H674" t="str">
        <f>IF(COUNTIF(EU_Countries!A$1:A$27, "*"&amp;B674&amp;"*"), "EU", "Non-EU")</f>
        <v>EU</v>
      </c>
      <c r="I674">
        <f t="shared" si="25"/>
        <v>0.92900000000000005</v>
      </c>
    </row>
    <row r="675" spans="1:9">
      <c r="A675" t="s">
        <v>172</v>
      </c>
      <c r="B675" t="s">
        <v>173</v>
      </c>
      <c r="C675" t="s">
        <v>37</v>
      </c>
      <c r="D675" t="s">
        <v>8</v>
      </c>
      <c r="E675">
        <v>2026</v>
      </c>
      <c r="F675">
        <v>929</v>
      </c>
      <c r="G675" s="4" t="str">
        <f t="shared" si="24"/>
        <v>DENMARK-Hard coal</v>
      </c>
      <c r="H675" t="str">
        <f>IF(COUNTIF(EU_Countries!A$1:A$27, "*"&amp;B675&amp;"*"), "EU", "Non-EU")</f>
        <v>EU</v>
      </c>
      <c r="I675">
        <f t="shared" si="25"/>
        <v>0.92900000000000005</v>
      </c>
    </row>
    <row r="676" spans="1:9">
      <c r="A676" t="s">
        <v>172</v>
      </c>
      <c r="B676" t="s">
        <v>173</v>
      </c>
      <c r="C676" t="s">
        <v>37</v>
      </c>
      <c r="D676" t="s">
        <v>8</v>
      </c>
      <c r="E676">
        <v>2027</v>
      </c>
      <c r="F676">
        <v>929</v>
      </c>
      <c r="G676" s="4" t="str">
        <f t="shared" si="24"/>
        <v>DENMARK-Hard coal</v>
      </c>
      <c r="H676" t="str">
        <f>IF(COUNTIF(EU_Countries!A$1:A$27, "*"&amp;B676&amp;"*"), "EU", "Non-EU")</f>
        <v>EU</v>
      </c>
      <c r="I676">
        <f t="shared" si="25"/>
        <v>0.92900000000000005</v>
      </c>
    </row>
    <row r="677" spans="1:9">
      <c r="A677" t="s">
        <v>172</v>
      </c>
      <c r="B677" t="s">
        <v>173</v>
      </c>
      <c r="C677" t="s">
        <v>37</v>
      </c>
      <c r="D677" t="s">
        <v>8</v>
      </c>
      <c r="E677">
        <v>2028</v>
      </c>
      <c r="F677">
        <v>929</v>
      </c>
      <c r="G677" s="4" t="str">
        <f t="shared" si="24"/>
        <v>DENMARK-Hard coal</v>
      </c>
      <c r="H677" t="str">
        <f>IF(COUNTIF(EU_Countries!A$1:A$27, "*"&amp;B677&amp;"*"), "EU", "Non-EU")</f>
        <v>EU</v>
      </c>
      <c r="I677">
        <f t="shared" si="25"/>
        <v>0.92900000000000005</v>
      </c>
    </row>
    <row r="678" spans="1:9">
      <c r="A678" t="s">
        <v>172</v>
      </c>
      <c r="B678" t="s">
        <v>173</v>
      </c>
      <c r="C678" t="s">
        <v>37</v>
      </c>
      <c r="D678" t="s">
        <v>8</v>
      </c>
      <c r="E678">
        <v>2029</v>
      </c>
      <c r="F678">
        <v>929</v>
      </c>
      <c r="G678" s="4" t="str">
        <f t="shared" si="24"/>
        <v>DENMARK-Hard coal</v>
      </c>
      <c r="H678" t="str">
        <f>IF(COUNTIF(EU_Countries!A$1:A$27, "*"&amp;B678&amp;"*"), "EU", "Non-EU")</f>
        <v>EU</v>
      </c>
      <c r="I678">
        <f t="shared" si="25"/>
        <v>0.92900000000000005</v>
      </c>
    </row>
    <row r="679" spans="1:9">
      <c r="A679" t="s">
        <v>172</v>
      </c>
      <c r="B679" t="s">
        <v>173</v>
      </c>
      <c r="C679" t="s">
        <v>37</v>
      </c>
      <c r="D679" t="s">
        <v>8</v>
      </c>
      <c r="E679">
        <v>2030</v>
      </c>
      <c r="F679">
        <v>929</v>
      </c>
      <c r="G679" s="4" t="str">
        <f t="shared" si="24"/>
        <v>DENMARK-Hard coal</v>
      </c>
      <c r="H679" t="str">
        <f>IF(COUNTIF(EU_Countries!A$1:A$27, "*"&amp;B679&amp;"*"), "EU", "Non-EU")</f>
        <v>EU</v>
      </c>
      <c r="I679">
        <f t="shared" si="25"/>
        <v>0.92900000000000005</v>
      </c>
    </row>
    <row r="680" spans="1:9">
      <c r="A680" t="s">
        <v>172</v>
      </c>
      <c r="B680" t="s">
        <v>173</v>
      </c>
      <c r="C680" t="s">
        <v>37</v>
      </c>
      <c r="D680" t="s">
        <v>8</v>
      </c>
      <c r="E680">
        <v>2031</v>
      </c>
      <c r="F680">
        <v>929</v>
      </c>
      <c r="G680" s="4" t="str">
        <f t="shared" si="24"/>
        <v>DENMARK-Hard coal</v>
      </c>
      <c r="H680" t="str">
        <f>IF(COUNTIF(EU_Countries!A$1:A$27, "*"&amp;B680&amp;"*"), "EU", "Non-EU")</f>
        <v>EU</v>
      </c>
      <c r="I680">
        <f t="shared" si="25"/>
        <v>0.92900000000000005</v>
      </c>
    </row>
    <row r="681" spans="1:9">
      <c r="A681" t="s">
        <v>172</v>
      </c>
      <c r="B681" t="s">
        <v>173</v>
      </c>
      <c r="C681" t="s">
        <v>37</v>
      </c>
      <c r="D681" t="s">
        <v>8</v>
      </c>
      <c r="E681">
        <v>2032</v>
      </c>
      <c r="F681">
        <v>929</v>
      </c>
      <c r="G681" s="4" t="str">
        <f t="shared" si="24"/>
        <v>DENMARK-Hard coal</v>
      </c>
      <c r="H681" t="str">
        <f>IF(COUNTIF(EU_Countries!A$1:A$27, "*"&amp;B681&amp;"*"), "EU", "Non-EU")</f>
        <v>EU</v>
      </c>
      <c r="I681">
        <f t="shared" si="25"/>
        <v>0.92900000000000005</v>
      </c>
    </row>
    <row r="682" spans="1:9">
      <c r="A682" t="s">
        <v>172</v>
      </c>
      <c r="B682" t="s">
        <v>173</v>
      </c>
      <c r="C682" t="s">
        <v>37</v>
      </c>
      <c r="D682" t="s">
        <v>8</v>
      </c>
      <c r="E682">
        <v>2033</v>
      </c>
      <c r="F682">
        <v>929</v>
      </c>
      <c r="G682" s="4" t="str">
        <f t="shared" si="24"/>
        <v>DENMARK-Hard coal</v>
      </c>
      <c r="H682" t="str">
        <f>IF(COUNTIF(EU_Countries!A$1:A$27, "*"&amp;B682&amp;"*"), "EU", "Non-EU")</f>
        <v>EU</v>
      </c>
      <c r="I682">
        <f t="shared" si="25"/>
        <v>0.92900000000000005</v>
      </c>
    </row>
    <row r="683" spans="1:9">
      <c r="A683" t="s">
        <v>172</v>
      </c>
      <c r="B683" t="s">
        <v>173</v>
      </c>
      <c r="C683" t="s">
        <v>37</v>
      </c>
      <c r="D683" t="s">
        <v>8</v>
      </c>
      <c r="E683">
        <v>2034</v>
      </c>
      <c r="F683">
        <v>859</v>
      </c>
      <c r="G683" s="4" t="str">
        <f t="shared" si="24"/>
        <v>DENMARK-Hard coal</v>
      </c>
      <c r="H683" t="str">
        <f>IF(COUNTIF(EU_Countries!A$1:A$27, "*"&amp;B683&amp;"*"), "EU", "Non-EU")</f>
        <v>EU</v>
      </c>
      <c r="I683">
        <f t="shared" si="25"/>
        <v>0.85899999999999999</v>
      </c>
    </row>
    <row r="684" spans="1:9">
      <c r="A684" t="s">
        <v>172</v>
      </c>
      <c r="B684" t="s">
        <v>173</v>
      </c>
      <c r="C684" t="s">
        <v>37</v>
      </c>
      <c r="D684" t="s">
        <v>8</v>
      </c>
      <c r="E684">
        <v>2035</v>
      </c>
      <c r="F684">
        <v>859</v>
      </c>
      <c r="G684" s="4" t="str">
        <f t="shared" si="24"/>
        <v>DENMARK-Hard coal</v>
      </c>
      <c r="H684" t="str">
        <f>IF(COUNTIF(EU_Countries!A$1:A$27, "*"&amp;B684&amp;"*"), "EU", "Non-EU")</f>
        <v>EU</v>
      </c>
      <c r="I684">
        <f t="shared" si="25"/>
        <v>0.85899999999999999</v>
      </c>
    </row>
    <row r="685" spans="1:9">
      <c r="A685" t="s">
        <v>172</v>
      </c>
      <c r="B685" t="s">
        <v>173</v>
      </c>
      <c r="C685" t="s">
        <v>37</v>
      </c>
      <c r="D685" t="s">
        <v>10</v>
      </c>
      <c r="E685">
        <v>2025</v>
      </c>
      <c r="F685">
        <v>852</v>
      </c>
      <c r="G685" s="4" t="str">
        <f t="shared" si="24"/>
        <v>DENMARK-Oil</v>
      </c>
      <c r="H685" t="str">
        <f>IF(COUNTIF(EU_Countries!A$1:A$27, "*"&amp;B685&amp;"*"), "EU", "Non-EU")</f>
        <v>EU</v>
      </c>
      <c r="I685">
        <f t="shared" si="25"/>
        <v>0.85199999999999998</v>
      </c>
    </row>
    <row r="686" spans="1:9">
      <c r="A686" t="s">
        <v>172</v>
      </c>
      <c r="B686" t="s">
        <v>173</v>
      </c>
      <c r="C686" t="s">
        <v>37</v>
      </c>
      <c r="D686" t="s">
        <v>10</v>
      </c>
      <c r="E686">
        <v>2026</v>
      </c>
      <c r="F686">
        <v>834</v>
      </c>
      <c r="G686" s="4" t="str">
        <f t="shared" si="24"/>
        <v>DENMARK-Oil</v>
      </c>
      <c r="H686" t="str">
        <f>IF(COUNTIF(EU_Countries!A$1:A$27, "*"&amp;B686&amp;"*"), "EU", "Non-EU")</f>
        <v>EU</v>
      </c>
      <c r="I686">
        <f t="shared" si="25"/>
        <v>0.83399999999999996</v>
      </c>
    </row>
    <row r="687" spans="1:9">
      <c r="A687" t="s">
        <v>172</v>
      </c>
      <c r="B687" t="s">
        <v>173</v>
      </c>
      <c r="C687" t="s">
        <v>37</v>
      </c>
      <c r="D687" t="s">
        <v>10</v>
      </c>
      <c r="E687">
        <v>2027</v>
      </c>
      <c r="F687">
        <v>834</v>
      </c>
      <c r="G687" s="4" t="str">
        <f t="shared" si="24"/>
        <v>DENMARK-Oil</v>
      </c>
      <c r="H687" t="str">
        <f>IF(COUNTIF(EU_Countries!A$1:A$27, "*"&amp;B687&amp;"*"), "EU", "Non-EU")</f>
        <v>EU</v>
      </c>
      <c r="I687">
        <f t="shared" si="25"/>
        <v>0.83399999999999996</v>
      </c>
    </row>
    <row r="688" spans="1:9">
      <c r="A688" t="s">
        <v>172</v>
      </c>
      <c r="B688" t="s">
        <v>173</v>
      </c>
      <c r="C688" t="s">
        <v>37</v>
      </c>
      <c r="D688" t="s">
        <v>10</v>
      </c>
      <c r="E688">
        <v>2028</v>
      </c>
      <c r="F688">
        <v>834</v>
      </c>
      <c r="G688" s="4" t="str">
        <f t="shared" ref="G688:G747" si="26">B688&amp;"-"&amp;D688</f>
        <v>DENMARK-Oil</v>
      </c>
      <c r="H688" t="str">
        <f>IF(COUNTIF(EU_Countries!A$1:A$27, "*"&amp;B688&amp;"*"), "EU", "Non-EU")</f>
        <v>EU</v>
      </c>
      <c r="I688">
        <f t="shared" ref="I688:I747" si="27">F688/1000</f>
        <v>0.83399999999999996</v>
      </c>
    </row>
    <row r="689" spans="1:9">
      <c r="A689" t="s">
        <v>172</v>
      </c>
      <c r="B689" t="s">
        <v>173</v>
      </c>
      <c r="C689" t="s">
        <v>37</v>
      </c>
      <c r="D689" t="s">
        <v>10</v>
      </c>
      <c r="E689">
        <v>2029</v>
      </c>
      <c r="F689">
        <v>834</v>
      </c>
      <c r="G689" s="4" t="str">
        <f t="shared" si="26"/>
        <v>DENMARK-Oil</v>
      </c>
      <c r="H689" t="str">
        <f>IF(COUNTIF(EU_Countries!A$1:A$27, "*"&amp;B689&amp;"*"), "EU", "Non-EU")</f>
        <v>EU</v>
      </c>
      <c r="I689">
        <f t="shared" si="27"/>
        <v>0.83399999999999996</v>
      </c>
    </row>
    <row r="690" spans="1:9">
      <c r="A690" t="s">
        <v>172</v>
      </c>
      <c r="B690" t="s">
        <v>173</v>
      </c>
      <c r="C690" t="s">
        <v>37</v>
      </c>
      <c r="D690" t="s">
        <v>10</v>
      </c>
      <c r="E690">
        <v>2030</v>
      </c>
      <c r="F690">
        <v>834</v>
      </c>
      <c r="G690" s="4" t="str">
        <f t="shared" si="26"/>
        <v>DENMARK-Oil</v>
      </c>
      <c r="H690" t="str">
        <f>IF(COUNTIF(EU_Countries!A$1:A$27, "*"&amp;B690&amp;"*"), "EU", "Non-EU")</f>
        <v>EU</v>
      </c>
      <c r="I690">
        <f t="shared" si="27"/>
        <v>0.83399999999999996</v>
      </c>
    </row>
    <row r="691" spans="1:9">
      <c r="A691" t="s">
        <v>172</v>
      </c>
      <c r="B691" t="s">
        <v>173</v>
      </c>
      <c r="C691" t="s">
        <v>37</v>
      </c>
      <c r="D691" t="s">
        <v>10</v>
      </c>
      <c r="E691">
        <v>2031</v>
      </c>
      <c r="F691">
        <v>834</v>
      </c>
      <c r="G691" s="4" t="str">
        <f t="shared" si="26"/>
        <v>DENMARK-Oil</v>
      </c>
      <c r="H691" t="str">
        <f>IF(COUNTIF(EU_Countries!A$1:A$27, "*"&amp;B691&amp;"*"), "EU", "Non-EU")</f>
        <v>EU</v>
      </c>
      <c r="I691">
        <f t="shared" si="27"/>
        <v>0.83399999999999996</v>
      </c>
    </row>
    <row r="692" spans="1:9">
      <c r="A692" t="s">
        <v>172</v>
      </c>
      <c r="B692" t="s">
        <v>173</v>
      </c>
      <c r="C692" t="s">
        <v>37</v>
      </c>
      <c r="D692" t="s">
        <v>10</v>
      </c>
      <c r="E692">
        <v>2032</v>
      </c>
      <c r="F692">
        <v>834</v>
      </c>
      <c r="G692" s="4" t="str">
        <f t="shared" si="26"/>
        <v>DENMARK-Oil</v>
      </c>
      <c r="H692" t="str">
        <f>IF(COUNTIF(EU_Countries!A$1:A$27, "*"&amp;B692&amp;"*"), "EU", "Non-EU")</f>
        <v>EU</v>
      </c>
      <c r="I692">
        <f t="shared" si="27"/>
        <v>0.83399999999999996</v>
      </c>
    </row>
    <row r="693" spans="1:9">
      <c r="A693" t="s">
        <v>172</v>
      </c>
      <c r="B693" t="s">
        <v>173</v>
      </c>
      <c r="C693" t="s">
        <v>37</v>
      </c>
      <c r="D693" t="s">
        <v>10</v>
      </c>
      <c r="E693">
        <v>2033</v>
      </c>
      <c r="F693">
        <v>834</v>
      </c>
      <c r="G693" s="4" t="str">
        <f t="shared" si="26"/>
        <v>DENMARK-Oil</v>
      </c>
      <c r="H693" t="str">
        <f>IF(COUNTIF(EU_Countries!A$1:A$27, "*"&amp;B693&amp;"*"), "EU", "Non-EU")</f>
        <v>EU</v>
      </c>
      <c r="I693">
        <f t="shared" si="27"/>
        <v>0.83399999999999996</v>
      </c>
    </row>
    <row r="694" spans="1:9">
      <c r="A694" t="s">
        <v>172</v>
      </c>
      <c r="B694" t="s">
        <v>173</v>
      </c>
      <c r="C694" t="s">
        <v>37</v>
      </c>
      <c r="D694" t="s">
        <v>10</v>
      </c>
      <c r="E694">
        <v>2034</v>
      </c>
      <c r="F694">
        <v>576</v>
      </c>
      <c r="G694" s="4" t="str">
        <f t="shared" si="26"/>
        <v>DENMARK-Oil</v>
      </c>
      <c r="H694" t="str">
        <f>IF(COUNTIF(EU_Countries!A$1:A$27, "*"&amp;B694&amp;"*"), "EU", "Non-EU")</f>
        <v>EU</v>
      </c>
      <c r="I694">
        <f t="shared" si="27"/>
        <v>0.57599999999999996</v>
      </c>
    </row>
    <row r="695" spans="1:9">
      <c r="A695" t="s">
        <v>172</v>
      </c>
      <c r="B695" t="s">
        <v>173</v>
      </c>
      <c r="C695" t="s">
        <v>37</v>
      </c>
      <c r="D695" t="s">
        <v>10</v>
      </c>
      <c r="E695">
        <v>2035</v>
      </c>
      <c r="F695">
        <v>576</v>
      </c>
      <c r="G695" s="4" t="str">
        <f t="shared" si="26"/>
        <v>DENMARK-Oil</v>
      </c>
      <c r="H695" t="str">
        <f>IF(COUNTIF(EU_Countries!A$1:A$27, "*"&amp;B695&amp;"*"), "EU", "Non-EU")</f>
        <v>EU</v>
      </c>
      <c r="I695">
        <f t="shared" si="27"/>
        <v>0.57599999999999996</v>
      </c>
    </row>
    <row r="696" spans="1:9">
      <c r="A696" t="s">
        <v>172</v>
      </c>
      <c r="B696" t="s">
        <v>173</v>
      </c>
      <c r="C696" t="s">
        <v>37</v>
      </c>
      <c r="D696" t="s">
        <v>13</v>
      </c>
      <c r="E696">
        <v>2025</v>
      </c>
      <c r="F696">
        <v>1853</v>
      </c>
      <c r="G696" s="4" t="str">
        <f t="shared" si="26"/>
        <v>DENMARK-Solar (PV)</v>
      </c>
      <c r="H696" t="str">
        <f>IF(COUNTIF(EU_Countries!A$1:A$27, "*"&amp;B696&amp;"*"), "EU", "Non-EU")</f>
        <v>EU</v>
      </c>
      <c r="I696">
        <f t="shared" si="27"/>
        <v>1.853</v>
      </c>
    </row>
    <row r="697" spans="1:9">
      <c r="A697" t="s">
        <v>172</v>
      </c>
      <c r="B697" t="s">
        <v>173</v>
      </c>
      <c r="C697" t="s">
        <v>37</v>
      </c>
      <c r="D697" t="s">
        <v>13</v>
      </c>
      <c r="E697">
        <v>2026</v>
      </c>
      <c r="F697">
        <v>2714</v>
      </c>
      <c r="G697" s="4" t="str">
        <f t="shared" si="26"/>
        <v>DENMARK-Solar (PV)</v>
      </c>
      <c r="H697" t="str">
        <f>IF(COUNTIF(EU_Countries!A$1:A$27, "*"&amp;B697&amp;"*"), "EU", "Non-EU")</f>
        <v>EU</v>
      </c>
      <c r="I697">
        <f t="shared" si="27"/>
        <v>2.714</v>
      </c>
    </row>
    <row r="698" spans="1:9">
      <c r="A698" t="s">
        <v>172</v>
      </c>
      <c r="B698" t="s">
        <v>173</v>
      </c>
      <c r="C698" t="s">
        <v>37</v>
      </c>
      <c r="D698" t="s">
        <v>13</v>
      </c>
      <c r="E698">
        <v>2027</v>
      </c>
      <c r="F698">
        <v>3583</v>
      </c>
      <c r="G698" s="4" t="str">
        <f t="shared" si="26"/>
        <v>DENMARK-Solar (PV)</v>
      </c>
      <c r="H698" t="str">
        <f>IF(COUNTIF(EU_Countries!A$1:A$27, "*"&amp;B698&amp;"*"), "EU", "Non-EU")</f>
        <v>EU</v>
      </c>
      <c r="I698">
        <f t="shared" si="27"/>
        <v>3.5830000000000002</v>
      </c>
    </row>
    <row r="699" spans="1:9">
      <c r="A699" t="s">
        <v>172</v>
      </c>
      <c r="B699" t="s">
        <v>173</v>
      </c>
      <c r="C699" t="s">
        <v>37</v>
      </c>
      <c r="D699" t="s">
        <v>13</v>
      </c>
      <c r="E699">
        <v>2028</v>
      </c>
      <c r="F699">
        <v>4260</v>
      </c>
      <c r="G699" s="4" t="str">
        <f t="shared" si="26"/>
        <v>DENMARK-Solar (PV)</v>
      </c>
      <c r="H699" t="str">
        <f>IF(COUNTIF(EU_Countries!A$1:A$27, "*"&amp;B699&amp;"*"), "EU", "Non-EU")</f>
        <v>EU</v>
      </c>
      <c r="I699">
        <f t="shared" si="27"/>
        <v>4.26</v>
      </c>
    </row>
    <row r="700" spans="1:9">
      <c r="A700" t="s">
        <v>172</v>
      </c>
      <c r="B700" t="s">
        <v>173</v>
      </c>
      <c r="C700" t="s">
        <v>37</v>
      </c>
      <c r="D700" t="s">
        <v>13</v>
      </c>
      <c r="E700">
        <v>2029</v>
      </c>
      <c r="F700">
        <v>4946</v>
      </c>
      <c r="G700" s="4" t="str">
        <f t="shared" si="26"/>
        <v>DENMARK-Solar (PV)</v>
      </c>
      <c r="H700" t="str">
        <f>IF(COUNTIF(EU_Countries!A$1:A$27, "*"&amp;B700&amp;"*"), "EU", "Non-EU")</f>
        <v>EU</v>
      </c>
      <c r="I700">
        <f t="shared" si="27"/>
        <v>4.9459999999999997</v>
      </c>
    </row>
    <row r="701" spans="1:9">
      <c r="A701" t="s">
        <v>172</v>
      </c>
      <c r="B701" t="s">
        <v>173</v>
      </c>
      <c r="C701" t="s">
        <v>37</v>
      </c>
      <c r="D701" t="s">
        <v>13</v>
      </c>
      <c r="E701">
        <v>2030</v>
      </c>
      <c r="F701">
        <v>5640</v>
      </c>
      <c r="G701" s="4" t="str">
        <f t="shared" si="26"/>
        <v>DENMARK-Solar (PV)</v>
      </c>
      <c r="H701" t="str">
        <f>IF(COUNTIF(EU_Countries!A$1:A$27, "*"&amp;B701&amp;"*"), "EU", "Non-EU")</f>
        <v>EU</v>
      </c>
      <c r="I701">
        <f t="shared" si="27"/>
        <v>5.64</v>
      </c>
    </row>
    <row r="702" spans="1:9">
      <c r="A702" t="s">
        <v>172</v>
      </c>
      <c r="B702" t="s">
        <v>173</v>
      </c>
      <c r="C702" t="s">
        <v>37</v>
      </c>
      <c r="D702" t="s">
        <v>13</v>
      </c>
      <c r="E702">
        <v>2031</v>
      </c>
      <c r="F702">
        <v>6081</v>
      </c>
      <c r="G702" s="4" t="str">
        <f t="shared" si="26"/>
        <v>DENMARK-Solar (PV)</v>
      </c>
      <c r="H702" t="str">
        <f>IF(COUNTIF(EU_Countries!A$1:A$27, "*"&amp;B702&amp;"*"), "EU", "Non-EU")</f>
        <v>EU</v>
      </c>
      <c r="I702">
        <f t="shared" si="27"/>
        <v>6.0810000000000004</v>
      </c>
    </row>
    <row r="703" spans="1:9">
      <c r="A703" t="s">
        <v>172</v>
      </c>
      <c r="B703" t="s">
        <v>173</v>
      </c>
      <c r="C703" t="s">
        <v>37</v>
      </c>
      <c r="D703" t="s">
        <v>13</v>
      </c>
      <c r="E703">
        <v>2032</v>
      </c>
      <c r="F703">
        <v>6442</v>
      </c>
      <c r="G703" s="4" t="str">
        <f t="shared" si="26"/>
        <v>DENMARK-Solar (PV)</v>
      </c>
      <c r="H703" t="str">
        <f>IF(COUNTIF(EU_Countries!A$1:A$27, "*"&amp;B703&amp;"*"), "EU", "Non-EU")</f>
        <v>EU</v>
      </c>
      <c r="I703">
        <f t="shared" si="27"/>
        <v>6.4420000000000002</v>
      </c>
    </row>
    <row r="704" spans="1:9">
      <c r="A704" t="s">
        <v>172</v>
      </c>
      <c r="B704" t="s">
        <v>173</v>
      </c>
      <c r="C704" t="s">
        <v>37</v>
      </c>
      <c r="D704" t="s">
        <v>13</v>
      </c>
      <c r="E704">
        <v>2033</v>
      </c>
      <c r="F704">
        <v>6813</v>
      </c>
      <c r="G704" s="4" t="str">
        <f t="shared" si="26"/>
        <v>DENMARK-Solar (PV)</v>
      </c>
      <c r="H704" t="str">
        <f>IF(COUNTIF(EU_Countries!A$1:A$27, "*"&amp;B704&amp;"*"), "EU", "Non-EU")</f>
        <v>EU</v>
      </c>
      <c r="I704">
        <f t="shared" si="27"/>
        <v>6.8129999999999997</v>
      </c>
    </row>
    <row r="705" spans="1:9">
      <c r="A705" t="s">
        <v>172</v>
      </c>
      <c r="B705" t="s">
        <v>173</v>
      </c>
      <c r="C705" t="s">
        <v>37</v>
      </c>
      <c r="D705" t="s">
        <v>13</v>
      </c>
      <c r="E705">
        <v>2034</v>
      </c>
      <c r="F705">
        <v>7191</v>
      </c>
      <c r="G705" s="4" t="str">
        <f t="shared" si="26"/>
        <v>DENMARK-Solar (PV)</v>
      </c>
      <c r="H705" t="str">
        <f>IF(COUNTIF(EU_Countries!A$1:A$27, "*"&amp;B705&amp;"*"), "EU", "Non-EU")</f>
        <v>EU</v>
      </c>
      <c r="I705">
        <f t="shared" si="27"/>
        <v>7.1909999999999998</v>
      </c>
    </row>
    <row r="706" spans="1:9">
      <c r="A706" t="s">
        <v>172</v>
      </c>
      <c r="B706" t="s">
        <v>173</v>
      </c>
      <c r="C706" t="s">
        <v>37</v>
      </c>
      <c r="D706" t="s">
        <v>13</v>
      </c>
      <c r="E706">
        <v>2035</v>
      </c>
      <c r="F706">
        <v>7578</v>
      </c>
      <c r="G706" s="4" t="str">
        <f t="shared" si="26"/>
        <v>DENMARK-Solar (PV)</v>
      </c>
      <c r="H706" t="str">
        <f>IF(COUNTIF(EU_Countries!A$1:A$27, "*"&amp;B706&amp;"*"), "EU", "Non-EU")</f>
        <v>EU</v>
      </c>
      <c r="I706">
        <f t="shared" si="27"/>
        <v>7.5780000000000003</v>
      </c>
    </row>
    <row r="707" spans="1:9">
      <c r="A707" t="s">
        <v>172</v>
      </c>
      <c r="B707" t="s">
        <v>173</v>
      </c>
      <c r="C707" t="s">
        <v>37</v>
      </c>
      <c r="D707" t="s">
        <v>14</v>
      </c>
      <c r="E707">
        <v>2025</v>
      </c>
      <c r="F707">
        <v>423</v>
      </c>
      <c r="G707" s="4" t="str">
        <f t="shared" si="26"/>
        <v>DENMARK-Wind offshore</v>
      </c>
      <c r="H707" t="str">
        <f>IF(COUNTIF(EU_Countries!A$1:A$27, "*"&amp;B707&amp;"*"), "EU", "Non-EU")</f>
        <v>EU</v>
      </c>
      <c r="I707">
        <f t="shared" si="27"/>
        <v>0.42299999999999999</v>
      </c>
    </row>
    <row r="708" spans="1:9">
      <c r="A708" t="s">
        <v>172</v>
      </c>
      <c r="B708" t="s">
        <v>173</v>
      </c>
      <c r="C708" t="s">
        <v>37</v>
      </c>
      <c r="D708" t="s">
        <v>14</v>
      </c>
      <c r="E708">
        <v>2026</v>
      </c>
      <c r="F708">
        <v>423</v>
      </c>
      <c r="G708" s="4" t="str">
        <f t="shared" si="26"/>
        <v>DENMARK-Wind offshore</v>
      </c>
      <c r="H708" t="str">
        <f>IF(COUNTIF(EU_Countries!A$1:A$27, "*"&amp;B708&amp;"*"), "EU", "Non-EU")</f>
        <v>EU</v>
      </c>
      <c r="I708">
        <f t="shared" si="27"/>
        <v>0.42299999999999999</v>
      </c>
    </row>
    <row r="709" spans="1:9">
      <c r="A709" t="s">
        <v>172</v>
      </c>
      <c r="B709" t="s">
        <v>173</v>
      </c>
      <c r="C709" t="s">
        <v>37</v>
      </c>
      <c r="D709" t="s">
        <v>14</v>
      </c>
      <c r="E709">
        <v>2027</v>
      </c>
      <c r="F709">
        <v>423</v>
      </c>
      <c r="G709" s="4" t="str">
        <f t="shared" si="26"/>
        <v>DENMARK-Wind offshore</v>
      </c>
      <c r="H709" t="str">
        <f>IF(COUNTIF(EU_Countries!A$1:A$27, "*"&amp;B709&amp;"*"), "EU", "Non-EU")</f>
        <v>EU</v>
      </c>
      <c r="I709">
        <f t="shared" si="27"/>
        <v>0.42299999999999999</v>
      </c>
    </row>
    <row r="710" spans="1:9">
      <c r="A710" t="s">
        <v>172</v>
      </c>
      <c r="B710" t="s">
        <v>173</v>
      </c>
      <c r="C710" t="s">
        <v>37</v>
      </c>
      <c r="D710" t="s">
        <v>14</v>
      </c>
      <c r="E710">
        <v>2028</v>
      </c>
      <c r="F710">
        <v>873</v>
      </c>
      <c r="G710" s="4" t="str">
        <f t="shared" si="26"/>
        <v>DENMARK-Wind offshore</v>
      </c>
      <c r="H710" t="str">
        <f>IF(COUNTIF(EU_Countries!A$1:A$27, "*"&amp;B710&amp;"*"), "EU", "Non-EU")</f>
        <v>EU</v>
      </c>
      <c r="I710">
        <f t="shared" si="27"/>
        <v>0.873</v>
      </c>
    </row>
    <row r="711" spans="1:9">
      <c r="A711" t="s">
        <v>172</v>
      </c>
      <c r="B711" t="s">
        <v>173</v>
      </c>
      <c r="C711" t="s">
        <v>37</v>
      </c>
      <c r="D711" t="s">
        <v>14</v>
      </c>
      <c r="E711">
        <v>2029</v>
      </c>
      <c r="F711">
        <v>873</v>
      </c>
      <c r="G711" s="4" t="str">
        <f t="shared" si="26"/>
        <v>DENMARK-Wind offshore</v>
      </c>
      <c r="H711" t="str">
        <f>IF(COUNTIF(EU_Countries!A$1:A$27, "*"&amp;B711&amp;"*"), "EU", "Non-EU")</f>
        <v>EU</v>
      </c>
      <c r="I711">
        <f t="shared" si="27"/>
        <v>0.873</v>
      </c>
    </row>
    <row r="712" spans="1:9">
      <c r="A712" t="s">
        <v>172</v>
      </c>
      <c r="B712" t="s">
        <v>173</v>
      </c>
      <c r="C712" t="s">
        <v>37</v>
      </c>
      <c r="D712" t="s">
        <v>14</v>
      </c>
      <c r="E712">
        <v>2030</v>
      </c>
      <c r="F712">
        <v>873</v>
      </c>
      <c r="G712" s="4" t="str">
        <f t="shared" si="26"/>
        <v>DENMARK-Wind offshore</v>
      </c>
      <c r="H712" t="str">
        <f>IF(COUNTIF(EU_Countries!A$1:A$27, "*"&amp;B712&amp;"*"), "EU", "Non-EU")</f>
        <v>EU</v>
      </c>
      <c r="I712">
        <f t="shared" si="27"/>
        <v>0.873</v>
      </c>
    </row>
    <row r="713" spans="1:9">
      <c r="A713" t="s">
        <v>172</v>
      </c>
      <c r="B713" t="s">
        <v>173</v>
      </c>
      <c r="C713" t="s">
        <v>37</v>
      </c>
      <c r="D713" t="s">
        <v>14</v>
      </c>
      <c r="E713">
        <v>2031</v>
      </c>
      <c r="F713">
        <v>873</v>
      </c>
      <c r="G713" s="4" t="str">
        <f t="shared" si="26"/>
        <v>DENMARK-Wind offshore</v>
      </c>
      <c r="H713" t="str">
        <f>IF(COUNTIF(EU_Countries!A$1:A$27, "*"&amp;B713&amp;"*"), "EU", "Non-EU")</f>
        <v>EU</v>
      </c>
      <c r="I713">
        <f t="shared" si="27"/>
        <v>0.873</v>
      </c>
    </row>
    <row r="714" spans="1:9">
      <c r="A714" t="s">
        <v>172</v>
      </c>
      <c r="B714" t="s">
        <v>173</v>
      </c>
      <c r="C714" t="s">
        <v>37</v>
      </c>
      <c r="D714" t="s">
        <v>14</v>
      </c>
      <c r="E714">
        <v>2032</v>
      </c>
      <c r="F714">
        <v>873</v>
      </c>
      <c r="G714" s="4" t="str">
        <f t="shared" si="26"/>
        <v>DENMARK-Wind offshore</v>
      </c>
      <c r="H714" t="str">
        <f>IF(COUNTIF(EU_Countries!A$1:A$27, "*"&amp;B714&amp;"*"), "EU", "Non-EU")</f>
        <v>EU</v>
      </c>
      <c r="I714">
        <f t="shared" si="27"/>
        <v>0.873</v>
      </c>
    </row>
    <row r="715" spans="1:9">
      <c r="A715" t="s">
        <v>172</v>
      </c>
      <c r="B715" t="s">
        <v>173</v>
      </c>
      <c r="C715" t="s">
        <v>37</v>
      </c>
      <c r="D715" t="s">
        <v>14</v>
      </c>
      <c r="E715">
        <v>2033</v>
      </c>
      <c r="F715">
        <v>873</v>
      </c>
      <c r="G715" s="4" t="str">
        <f t="shared" si="26"/>
        <v>DENMARK-Wind offshore</v>
      </c>
      <c r="H715" t="str">
        <f>IF(COUNTIF(EU_Countries!A$1:A$27, "*"&amp;B715&amp;"*"), "EU", "Non-EU")</f>
        <v>EU</v>
      </c>
      <c r="I715">
        <f t="shared" si="27"/>
        <v>0.873</v>
      </c>
    </row>
    <row r="716" spans="1:9">
      <c r="A716" t="s">
        <v>172</v>
      </c>
      <c r="B716" t="s">
        <v>173</v>
      </c>
      <c r="C716" t="s">
        <v>37</v>
      </c>
      <c r="D716" t="s">
        <v>14</v>
      </c>
      <c r="E716">
        <v>2034</v>
      </c>
      <c r="F716">
        <v>873</v>
      </c>
      <c r="G716" s="4" t="str">
        <f t="shared" si="26"/>
        <v>DENMARK-Wind offshore</v>
      </c>
      <c r="H716" t="str">
        <f>IF(COUNTIF(EU_Countries!A$1:A$27, "*"&amp;B716&amp;"*"), "EU", "Non-EU")</f>
        <v>EU</v>
      </c>
      <c r="I716">
        <f t="shared" si="27"/>
        <v>0.873</v>
      </c>
    </row>
    <row r="717" spans="1:9">
      <c r="A717" t="s">
        <v>172</v>
      </c>
      <c r="B717" t="s">
        <v>173</v>
      </c>
      <c r="C717" t="s">
        <v>37</v>
      </c>
      <c r="D717" t="s">
        <v>14</v>
      </c>
      <c r="E717">
        <v>2035</v>
      </c>
      <c r="F717">
        <v>873</v>
      </c>
      <c r="G717" s="4" t="str">
        <f t="shared" si="26"/>
        <v>DENMARK-Wind offshore</v>
      </c>
      <c r="H717" t="str">
        <f>IF(COUNTIF(EU_Countries!A$1:A$27, "*"&amp;B717&amp;"*"), "EU", "Non-EU")</f>
        <v>EU</v>
      </c>
      <c r="I717">
        <f t="shared" si="27"/>
        <v>0.873</v>
      </c>
    </row>
    <row r="718" spans="1:9">
      <c r="A718" t="s">
        <v>172</v>
      </c>
      <c r="B718" t="s">
        <v>173</v>
      </c>
      <c r="C718" t="s">
        <v>37</v>
      </c>
      <c r="D718" t="s">
        <v>15</v>
      </c>
      <c r="E718">
        <v>2025</v>
      </c>
      <c r="F718">
        <v>779</v>
      </c>
      <c r="G718" s="4" t="str">
        <f t="shared" si="26"/>
        <v>DENMARK-Wind onshore</v>
      </c>
      <c r="H718" t="str">
        <f>IF(COUNTIF(EU_Countries!A$1:A$27, "*"&amp;B718&amp;"*"), "EU", "Non-EU")</f>
        <v>EU</v>
      </c>
      <c r="I718">
        <f t="shared" si="27"/>
        <v>0.77900000000000003</v>
      </c>
    </row>
    <row r="719" spans="1:9">
      <c r="A719" t="s">
        <v>172</v>
      </c>
      <c r="B719" t="s">
        <v>173</v>
      </c>
      <c r="C719" t="s">
        <v>37</v>
      </c>
      <c r="D719" t="s">
        <v>15</v>
      </c>
      <c r="E719">
        <v>2026</v>
      </c>
      <c r="F719">
        <v>822</v>
      </c>
      <c r="G719" s="4" t="str">
        <f t="shared" si="26"/>
        <v>DENMARK-Wind onshore</v>
      </c>
      <c r="H719" t="str">
        <f>IF(COUNTIF(EU_Countries!A$1:A$27, "*"&amp;B719&amp;"*"), "EU", "Non-EU")</f>
        <v>EU</v>
      </c>
      <c r="I719">
        <f t="shared" si="27"/>
        <v>0.82199999999999995</v>
      </c>
    </row>
    <row r="720" spans="1:9">
      <c r="A720" t="s">
        <v>172</v>
      </c>
      <c r="B720" t="s">
        <v>173</v>
      </c>
      <c r="C720" t="s">
        <v>37</v>
      </c>
      <c r="D720" t="s">
        <v>15</v>
      </c>
      <c r="E720">
        <v>2027</v>
      </c>
      <c r="F720">
        <v>878</v>
      </c>
      <c r="G720" s="4" t="str">
        <f t="shared" si="26"/>
        <v>DENMARK-Wind onshore</v>
      </c>
      <c r="H720" t="str">
        <f>IF(COUNTIF(EU_Countries!A$1:A$27, "*"&amp;B720&amp;"*"), "EU", "Non-EU")</f>
        <v>EU</v>
      </c>
      <c r="I720">
        <f t="shared" si="27"/>
        <v>0.878</v>
      </c>
    </row>
    <row r="721" spans="1:9">
      <c r="A721" t="s">
        <v>172</v>
      </c>
      <c r="B721" t="s">
        <v>173</v>
      </c>
      <c r="C721" t="s">
        <v>37</v>
      </c>
      <c r="D721" t="s">
        <v>15</v>
      </c>
      <c r="E721">
        <v>2028</v>
      </c>
      <c r="F721">
        <v>941</v>
      </c>
      <c r="G721" s="4" t="str">
        <f t="shared" si="26"/>
        <v>DENMARK-Wind onshore</v>
      </c>
      <c r="H721" t="str">
        <f>IF(COUNTIF(EU_Countries!A$1:A$27, "*"&amp;B721&amp;"*"), "EU", "Non-EU")</f>
        <v>EU</v>
      </c>
      <c r="I721">
        <f t="shared" si="27"/>
        <v>0.94099999999999995</v>
      </c>
    </row>
    <row r="722" spans="1:9">
      <c r="A722" t="s">
        <v>172</v>
      </c>
      <c r="B722" t="s">
        <v>173</v>
      </c>
      <c r="C722" t="s">
        <v>37</v>
      </c>
      <c r="D722" t="s">
        <v>15</v>
      </c>
      <c r="E722">
        <v>2029</v>
      </c>
      <c r="F722">
        <v>1015</v>
      </c>
      <c r="G722" s="4" t="str">
        <f t="shared" si="26"/>
        <v>DENMARK-Wind onshore</v>
      </c>
      <c r="H722" t="str">
        <f>IF(COUNTIF(EU_Countries!A$1:A$27, "*"&amp;B722&amp;"*"), "EU", "Non-EU")</f>
        <v>EU</v>
      </c>
      <c r="I722">
        <f t="shared" si="27"/>
        <v>1.0149999999999999</v>
      </c>
    </row>
    <row r="723" spans="1:9">
      <c r="A723" t="s">
        <v>172</v>
      </c>
      <c r="B723" t="s">
        <v>173</v>
      </c>
      <c r="C723" t="s">
        <v>37</v>
      </c>
      <c r="D723" t="s">
        <v>15</v>
      </c>
      <c r="E723">
        <v>2030</v>
      </c>
      <c r="F723">
        <v>1057</v>
      </c>
      <c r="G723" s="4" t="str">
        <f t="shared" si="26"/>
        <v>DENMARK-Wind onshore</v>
      </c>
      <c r="H723" t="str">
        <f>IF(COUNTIF(EU_Countries!A$1:A$27, "*"&amp;B723&amp;"*"), "EU", "Non-EU")</f>
        <v>EU</v>
      </c>
      <c r="I723">
        <f t="shared" si="27"/>
        <v>1.0569999999999999</v>
      </c>
    </row>
    <row r="724" spans="1:9">
      <c r="A724" t="s">
        <v>172</v>
      </c>
      <c r="B724" t="s">
        <v>173</v>
      </c>
      <c r="C724" t="s">
        <v>37</v>
      </c>
      <c r="D724" t="s">
        <v>15</v>
      </c>
      <c r="E724">
        <v>2031</v>
      </c>
      <c r="F724">
        <v>1082</v>
      </c>
      <c r="G724" s="4" t="str">
        <f t="shared" si="26"/>
        <v>DENMARK-Wind onshore</v>
      </c>
      <c r="H724" t="str">
        <f>IF(COUNTIF(EU_Countries!A$1:A$27, "*"&amp;B724&amp;"*"), "EU", "Non-EU")</f>
        <v>EU</v>
      </c>
      <c r="I724">
        <f t="shared" si="27"/>
        <v>1.0820000000000001</v>
      </c>
    </row>
    <row r="725" spans="1:9">
      <c r="A725" t="s">
        <v>172</v>
      </c>
      <c r="B725" t="s">
        <v>173</v>
      </c>
      <c r="C725" t="s">
        <v>37</v>
      </c>
      <c r="D725" t="s">
        <v>15</v>
      </c>
      <c r="E725">
        <v>2032</v>
      </c>
      <c r="F725">
        <v>1085</v>
      </c>
      <c r="G725" s="4" t="str">
        <f t="shared" si="26"/>
        <v>DENMARK-Wind onshore</v>
      </c>
      <c r="H725" t="str">
        <f>IF(COUNTIF(EU_Countries!A$1:A$27, "*"&amp;B725&amp;"*"), "EU", "Non-EU")</f>
        <v>EU</v>
      </c>
      <c r="I725">
        <f t="shared" si="27"/>
        <v>1.085</v>
      </c>
    </row>
    <row r="726" spans="1:9">
      <c r="A726" t="s">
        <v>172</v>
      </c>
      <c r="B726" t="s">
        <v>173</v>
      </c>
      <c r="C726" t="s">
        <v>37</v>
      </c>
      <c r="D726" t="s">
        <v>15</v>
      </c>
      <c r="E726">
        <v>2033</v>
      </c>
      <c r="F726">
        <v>1091</v>
      </c>
      <c r="G726" s="4" t="str">
        <f t="shared" si="26"/>
        <v>DENMARK-Wind onshore</v>
      </c>
      <c r="H726" t="str">
        <f>IF(COUNTIF(EU_Countries!A$1:A$27, "*"&amp;B726&amp;"*"), "EU", "Non-EU")</f>
        <v>EU</v>
      </c>
      <c r="I726">
        <f t="shared" si="27"/>
        <v>1.091</v>
      </c>
    </row>
    <row r="727" spans="1:9">
      <c r="A727" t="s">
        <v>172</v>
      </c>
      <c r="B727" t="s">
        <v>173</v>
      </c>
      <c r="C727" t="s">
        <v>37</v>
      </c>
      <c r="D727" t="s">
        <v>15</v>
      </c>
      <c r="E727">
        <v>2034</v>
      </c>
      <c r="F727">
        <v>1103</v>
      </c>
      <c r="G727" s="4" t="str">
        <f t="shared" si="26"/>
        <v>DENMARK-Wind onshore</v>
      </c>
      <c r="H727" t="str">
        <f>IF(COUNTIF(EU_Countries!A$1:A$27, "*"&amp;B727&amp;"*"), "EU", "Non-EU")</f>
        <v>EU</v>
      </c>
      <c r="I727">
        <f t="shared" si="27"/>
        <v>1.103</v>
      </c>
    </row>
    <row r="728" spans="1:9">
      <c r="A728" t="s">
        <v>172</v>
      </c>
      <c r="B728" t="s">
        <v>173</v>
      </c>
      <c r="C728" t="s">
        <v>37</v>
      </c>
      <c r="D728" t="s">
        <v>15</v>
      </c>
      <c r="E728">
        <v>2035</v>
      </c>
      <c r="F728">
        <v>1118</v>
      </c>
      <c r="G728" s="4" t="str">
        <f t="shared" si="26"/>
        <v>DENMARK-Wind onshore</v>
      </c>
      <c r="H728" t="str">
        <f>IF(COUNTIF(EU_Countries!A$1:A$27, "*"&amp;B728&amp;"*"), "EU", "Non-EU")</f>
        <v>EU</v>
      </c>
      <c r="I728">
        <f t="shared" si="27"/>
        <v>1.1180000000000001</v>
      </c>
    </row>
    <row r="729" spans="1:9">
      <c r="A729" t="s">
        <v>172</v>
      </c>
      <c r="B729" t="s">
        <v>173</v>
      </c>
      <c r="C729" t="s">
        <v>38</v>
      </c>
      <c r="D729" t="s">
        <v>565</v>
      </c>
      <c r="E729">
        <v>2030</v>
      </c>
      <c r="F729">
        <v>100</v>
      </c>
      <c r="G729" s="4" t="str">
        <f t="shared" si="26"/>
        <v>DENMARK-Electrolyser &amp; P2H</v>
      </c>
      <c r="H729" t="str">
        <f>IF(COUNTIF(EU_Countries!A$1:A$27, "*"&amp;B729&amp;"*"), "EU", "Non-EU")</f>
        <v>EU</v>
      </c>
      <c r="I729">
        <f t="shared" si="27"/>
        <v>0.1</v>
      </c>
    </row>
    <row r="730" spans="1:9">
      <c r="A730" t="s">
        <v>172</v>
      </c>
      <c r="B730" t="s">
        <v>173</v>
      </c>
      <c r="C730" t="s">
        <v>38</v>
      </c>
      <c r="D730" t="s">
        <v>565</v>
      </c>
      <c r="E730">
        <v>2031</v>
      </c>
      <c r="F730">
        <v>100</v>
      </c>
      <c r="G730" s="4" t="str">
        <f t="shared" si="26"/>
        <v>DENMARK-Electrolyser &amp; P2H</v>
      </c>
      <c r="H730" t="str">
        <f>IF(COUNTIF(EU_Countries!A$1:A$27, "*"&amp;B730&amp;"*"), "EU", "Non-EU")</f>
        <v>EU</v>
      </c>
      <c r="I730">
        <f t="shared" si="27"/>
        <v>0.1</v>
      </c>
    </row>
    <row r="731" spans="1:9">
      <c r="A731" t="s">
        <v>172</v>
      </c>
      <c r="B731" t="s">
        <v>173</v>
      </c>
      <c r="C731" t="s">
        <v>38</v>
      </c>
      <c r="D731" t="s">
        <v>565</v>
      </c>
      <c r="E731">
        <v>2032</v>
      </c>
      <c r="F731">
        <v>100</v>
      </c>
      <c r="G731" s="4" t="str">
        <f t="shared" si="26"/>
        <v>DENMARK-Electrolyser &amp; P2H</v>
      </c>
      <c r="H731" t="str">
        <f>IF(COUNTIF(EU_Countries!A$1:A$27, "*"&amp;B731&amp;"*"), "EU", "Non-EU")</f>
        <v>EU</v>
      </c>
      <c r="I731">
        <f t="shared" si="27"/>
        <v>0.1</v>
      </c>
    </row>
    <row r="732" spans="1:9">
      <c r="A732" t="s">
        <v>172</v>
      </c>
      <c r="B732" t="s">
        <v>173</v>
      </c>
      <c r="C732" t="s">
        <v>38</v>
      </c>
      <c r="D732" t="s">
        <v>565</v>
      </c>
      <c r="E732">
        <v>2033</v>
      </c>
      <c r="F732">
        <v>100</v>
      </c>
      <c r="G732" s="4" t="str">
        <f t="shared" si="26"/>
        <v>DENMARK-Electrolyser &amp; P2H</v>
      </c>
      <c r="H732" t="str">
        <f>IF(COUNTIF(EU_Countries!A$1:A$27, "*"&amp;B732&amp;"*"), "EU", "Non-EU")</f>
        <v>EU</v>
      </c>
      <c r="I732">
        <f t="shared" si="27"/>
        <v>0.1</v>
      </c>
    </row>
    <row r="733" spans="1:9">
      <c r="A733" t="s">
        <v>172</v>
      </c>
      <c r="B733" t="s">
        <v>173</v>
      </c>
      <c r="C733" t="s">
        <v>38</v>
      </c>
      <c r="D733" t="s">
        <v>565</v>
      </c>
      <c r="E733">
        <v>2034</v>
      </c>
      <c r="F733">
        <v>100</v>
      </c>
      <c r="G733" s="4" t="str">
        <f t="shared" si="26"/>
        <v>DENMARK-Electrolyser &amp; P2H</v>
      </c>
      <c r="H733" t="str">
        <f>IF(COUNTIF(EU_Countries!A$1:A$27, "*"&amp;B733&amp;"*"), "EU", "Non-EU")</f>
        <v>EU</v>
      </c>
      <c r="I733">
        <f t="shared" si="27"/>
        <v>0.1</v>
      </c>
    </row>
    <row r="734" spans="1:9">
      <c r="A734" t="s">
        <v>172</v>
      </c>
      <c r="B734" t="s">
        <v>173</v>
      </c>
      <c r="C734" t="s">
        <v>38</v>
      </c>
      <c r="D734" t="s">
        <v>565</v>
      </c>
      <c r="E734">
        <v>2035</v>
      </c>
      <c r="F734">
        <v>100</v>
      </c>
      <c r="G734" s="4" t="str">
        <f t="shared" si="26"/>
        <v>DENMARK-Electrolyser &amp; P2H</v>
      </c>
      <c r="H734" t="str">
        <f>IF(COUNTIF(EU_Countries!A$1:A$27, "*"&amp;B734&amp;"*"), "EU", "Non-EU")</f>
        <v>EU</v>
      </c>
      <c r="I734">
        <f t="shared" si="27"/>
        <v>0.1</v>
      </c>
    </row>
    <row r="735" spans="1:9">
      <c r="A735" t="s">
        <v>172</v>
      </c>
      <c r="B735" t="s">
        <v>173</v>
      </c>
      <c r="C735" t="s">
        <v>38</v>
      </c>
      <c r="D735" t="s">
        <v>14</v>
      </c>
      <c r="E735">
        <v>2030</v>
      </c>
      <c r="F735">
        <v>1100</v>
      </c>
      <c r="G735" s="4" t="str">
        <f t="shared" si="26"/>
        <v>DENMARK-Wind offshore</v>
      </c>
      <c r="H735" t="str">
        <f>IF(COUNTIF(EU_Countries!A$1:A$27, "*"&amp;B735&amp;"*"), "EU", "Non-EU")</f>
        <v>EU</v>
      </c>
      <c r="I735">
        <f t="shared" si="27"/>
        <v>1.1000000000000001</v>
      </c>
    </row>
    <row r="736" spans="1:9">
      <c r="A736" t="s">
        <v>172</v>
      </c>
      <c r="B736" t="s">
        <v>173</v>
      </c>
      <c r="C736" t="s">
        <v>38</v>
      </c>
      <c r="D736" t="s">
        <v>14</v>
      </c>
      <c r="E736">
        <v>2031</v>
      </c>
      <c r="F736">
        <v>1100</v>
      </c>
      <c r="G736" s="4" t="str">
        <f t="shared" si="26"/>
        <v>DENMARK-Wind offshore</v>
      </c>
      <c r="H736" t="str">
        <f>IF(COUNTIF(EU_Countries!A$1:A$27, "*"&amp;B736&amp;"*"), "EU", "Non-EU")</f>
        <v>EU</v>
      </c>
      <c r="I736">
        <f t="shared" si="27"/>
        <v>1.1000000000000001</v>
      </c>
    </row>
    <row r="737" spans="1:9">
      <c r="A737" t="s">
        <v>172</v>
      </c>
      <c r="B737" t="s">
        <v>173</v>
      </c>
      <c r="C737" t="s">
        <v>38</v>
      </c>
      <c r="D737" t="s">
        <v>14</v>
      </c>
      <c r="E737">
        <v>2032</v>
      </c>
      <c r="F737">
        <v>1100</v>
      </c>
      <c r="G737" s="4" t="str">
        <f t="shared" si="26"/>
        <v>DENMARK-Wind offshore</v>
      </c>
      <c r="H737" t="str">
        <f>IF(COUNTIF(EU_Countries!A$1:A$27, "*"&amp;B737&amp;"*"), "EU", "Non-EU")</f>
        <v>EU</v>
      </c>
      <c r="I737">
        <f t="shared" si="27"/>
        <v>1.1000000000000001</v>
      </c>
    </row>
    <row r="738" spans="1:9">
      <c r="A738" t="s">
        <v>172</v>
      </c>
      <c r="B738" t="s">
        <v>173</v>
      </c>
      <c r="C738" t="s">
        <v>38</v>
      </c>
      <c r="D738" t="s">
        <v>14</v>
      </c>
      <c r="E738">
        <v>2033</v>
      </c>
      <c r="F738">
        <v>1100</v>
      </c>
      <c r="G738" s="4" t="str">
        <f t="shared" si="26"/>
        <v>DENMARK-Wind offshore</v>
      </c>
      <c r="H738" t="str">
        <f>IF(COUNTIF(EU_Countries!A$1:A$27, "*"&amp;B738&amp;"*"), "EU", "Non-EU")</f>
        <v>EU</v>
      </c>
      <c r="I738">
        <f t="shared" si="27"/>
        <v>1.1000000000000001</v>
      </c>
    </row>
    <row r="739" spans="1:9">
      <c r="A739" t="s">
        <v>172</v>
      </c>
      <c r="B739" t="s">
        <v>173</v>
      </c>
      <c r="C739" t="s">
        <v>38</v>
      </c>
      <c r="D739" t="s">
        <v>14</v>
      </c>
      <c r="E739">
        <v>2034</v>
      </c>
      <c r="F739">
        <v>1100</v>
      </c>
      <c r="G739" s="4" t="str">
        <f t="shared" si="26"/>
        <v>DENMARK-Wind offshore</v>
      </c>
      <c r="H739" t="str">
        <f>IF(COUNTIF(EU_Countries!A$1:A$27, "*"&amp;B739&amp;"*"), "EU", "Non-EU")</f>
        <v>EU</v>
      </c>
      <c r="I739">
        <f t="shared" si="27"/>
        <v>1.1000000000000001</v>
      </c>
    </row>
    <row r="740" spans="1:9">
      <c r="A740" t="s">
        <v>172</v>
      </c>
      <c r="B740" t="s">
        <v>173</v>
      </c>
      <c r="C740" t="s">
        <v>38</v>
      </c>
      <c r="D740" t="s">
        <v>14</v>
      </c>
      <c r="E740">
        <v>2035</v>
      </c>
      <c r="F740">
        <v>1100</v>
      </c>
      <c r="G740" s="4" t="str">
        <f t="shared" si="26"/>
        <v>DENMARK-Wind offshore</v>
      </c>
      <c r="H740" t="str">
        <f>IF(COUNTIF(EU_Countries!A$1:A$27, "*"&amp;B740&amp;"*"), "EU", "Non-EU")</f>
        <v>EU</v>
      </c>
      <c r="I740">
        <f t="shared" si="27"/>
        <v>1.1000000000000001</v>
      </c>
    </row>
    <row r="741" spans="1:9">
      <c r="A741" t="s">
        <v>172</v>
      </c>
      <c r="B741" t="s">
        <v>173</v>
      </c>
      <c r="C741" t="s">
        <v>39</v>
      </c>
      <c r="D741" t="s">
        <v>565</v>
      </c>
      <c r="E741">
        <v>2033</v>
      </c>
      <c r="F741">
        <v>400</v>
      </c>
      <c r="G741" s="4" t="str">
        <f t="shared" si="26"/>
        <v>DENMARK-Electrolyser &amp; P2H</v>
      </c>
      <c r="H741" t="str">
        <f>IF(COUNTIF(EU_Countries!A$1:A$27, "*"&amp;B741&amp;"*"), "EU", "Non-EU")</f>
        <v>EU</v>
      </c>
      <c r="I741">
        <f t="shared" si="27"/>
        <v>0.4</v>
      </c>
    </row>
    <row r="742" spans="1:9">
      <c r="A742" t="s">
        <v>172</v>
      </c>
      <c r="B742" t="s">
        <v>173</v>
      </c>
      <c r="C742" t="s">
        <v>39</v>
      </c>
      <c r="D742" t="s">
        <v>565</v>
      </c>
      <c r="E742">
        <v>2034</v>
      </c>
      <c r="F742">
        <v>400</v>
      </c>
      <c r="G742" s="4" t="str">
        <f t="shared" si="26"/>
        <v>DENMARK-Electrolyser &amp; P2H</v>
      </c>
      <c r="H742" t="str">
        <f>IF(COUNTIF(EU_Countries!A$1:A$27, "*"&amp;B742&amp;"*"), "EU", "Non-EU")</f>
        <v>EU</v>
      </c>
      <c r="I742">
        <f t="shared" si="27"/>
        <v>0.4</v>
      </c>
    </row>
    <row r="743" spans="1:9">
      <c r="A743" t="s">
        <v>172</v>
      </c>
      <c r="B743" t="s">
        <v>173</v>
      </c>
      <c r="C743" t="s">
        <v>39</v>
      </c>
      <c r="D743" t="s">
        <v>565</v>
      </c>
      <c r="E743">
        <v>2035</v>
      </c>
      <c r="F743">
        <v>400</v>
      </c>
      <c r="G743" s="4" t="str">
        <f t="shared" si="26"/>
        <v>DENMARK-Electrolyser &amp; P2H</v>
      </c>
      <c r="H743" t="str">
        <f>IF(COUNTIF(EU_Countries!A$1:A$27, "*"&amp;B743&amp;"*"), "EU", "Non-EU")</f>
        <v>EU</v>
      </c>
      <c r="I743">
        <f t="shared" si="27"/>
        <v>0.4</v>
      </c>
    </row>
    <row r="744" spans="1:9">
      <c r="A744" t="s">
        <v>172</v>
      </c>
      <c r="B744" t="s">
        <v>173</v>
      </c>
      <c r="C744" t="s">
        <v>39</v>
      </c>
      <c r="D744" t="s">
        <v>14</v>
      </c>
      <c r="E744">
        <v>2031</v>
      </c>
      <c r="F744">
        <v>1000</v>
      </c>
      <c r="G744" s="4" t="str">
        <f t="shared" si="26"/>
        <v>DENMARK-Wind offshore</v>
      </c>
      <c r="H744" t="str">
        <f>IF(COUNTIF(EU_Countries!A$1:A$27, "*"&amp;B744&amp;"*"), "EU", "Non-EU")</f>
        <v>EU</v>
      </c>
      <c r="I744">
        <f t="shared" si="27"/>
        <v>1</v>
      </c>
    </row>
    <row r="745" spans="1:9">
      <c r="A745" t="s">
        <v>172</v>
      </c>
      <c r="B745" t="s">
        <v>173</v>
      </c>
      <c r="C745" t="s">
        <v>39</v>
      </c>
      <c r="D745" t="s">
        <v>14</v>
      </c>
      <c r="E745">
        <v>2032</v>
      </c>
      <c r="F745">
        <v>1000</v>
      </c>
      <c r="G745" s="4" t="str">
        <f t="shared" si="26"/>
        <v>DENMARK-Wind offshore</v>
      </c>
      <c r="H745" t="str">
        <f>IF(COUNTIF(EU_Countries!A$1:A$27, "*"&amp;B745&amp;"*"), "EU", "Non-EU")</f>
        <v>EU</v>
      </c>
      <c r="I745">
        <f t="shared" si="27"/>
        <v>1</v>
      </c>
    </row>
    <row r="746" spans="1:9">
      <c r="A746" t="s">
        <v>172</v>
      </c>
      <c r="B746" t="s">
        <v>173</v>
      </c>
      <c r="C746" t="s">
        <v>39</v>
      </c>
      <c r="D746" t="s">
        <v>14</v>
      </c>
      <c r="E746">
        <v>2033</v>
      </c>
      <c r="F746">
        <v>1400</v>
      </c>
      <c r="G746" s="4" t="str">
        <f t="shared" si="26"/>
        <v>DENMARK-Wind offshore</v>
      </c>
      <c r="H746" t="str">
        <f>IF(COUNTIF(EU_Countries!A$1:A$27, "*"&amp;B746&amp;"*"), "EU", "Non-EU")</f>
        <v>EU</v>
      </c>
      <c r="I746">
        <f t="shared" si="27"/>
        <v>1.4</v>
      </c>
    </row>
    <row r="747" spans="1:9">
      <c r="A747" t="s">
        <v>172</v>
      </c>
      <c r="B747" t="s">
        <v>173</v>
      </c>
      <c r="C747" t="s">
        <v>39</v>
      </c>
      <c r="D747" t="s">
        <v>14</v>
      </c>
      <c r="E747">
        <v>2034</v>
      </c>
      <c r="F747">
        <v>1400</v>
      </c>
      <c r="G747" s="4" t="str">
        <f t="shared" si="26"/>
        <v>DENMARK-Wind offshore</v>
      </c>
      <c r="H747" t="str">
        <f>IF(COUNTIF(EU_Countries!A$1:A$27, "*"&amp;B747&amp;"*"), "EU", "Non-EU")</f>
        <v>EU</v>
      </c>
      <c r="I747">
        <f t="shared" si="27"/>
        <v>1.4</v>
      </c>
    </row>
    <row r="748" spans="1:9">
      <c r="A748" t="s">
        <v>172</v>
      </c>
      <c r="B748" t="s">
        <v>173</v>
      </c>
      <c r="C748" t="s">
        <v>39</v>
      </c>
      <c r="D748" t="s">
        <v>14</v>
      </c>
      <c r="E748">
        <v>2035</v>
      </c>
      <c r="F748">
        <v>1400</v>
      </c>
      <c r="G748" s="4" t="str">
        <f t="shared" ref="G748:G805" si="28">B748&amp;"-"&amp;D748</f>
        <v>DENMARK-Wind offshore</v>
      </c>
      <c r="H748" t="str">
        <f>IF(COUNTIF(EU_Countries!A$1:A$27, "*"&amp;B748&amp;"*"), "EU", "Non-EU")</f>
        <v>EU</v>
      </c>
      <c r="I748">
        <f t="shared" ref="I748:I806" si="29">F748/1000</f>
        <v>1.4</v>
      </c>
    </row>
    <row r="749" spans="1:9">
      <c r="A749" t="s">
        <v>172</v>
      </c>
      <c r="B749" t="s">
        <v>173</v>
      </c>
      <c r="C749" t="s">
        <v>40</v>
      </c>
      <c r="D749" t="s">
        <v>565</v>
      </c>
      <c r="E749">
        <v>2033</v>
      </c>
      <c r="F749">
        <v>400</v>
      </c>
      <c r="G749" s="4" t="str">
        <f t="shared" si="28"/>
        <v>DENMARK-Electrolyser &amp; P2H</v>
      </c>
      <c r="H749" t="str">
        <f>IF(COUNTIF(EU_Countries!A$1:A$27, "*"&amp;B749&amp;"*"), "EU", "Non-EU")</f>
        <v>EU</v>
      </c>
      <c r="I749">
        <f t="shared" si="29"/>
        <v>0.4</v>
      </c>
    </row>
    <row r="750" spans="1:9">
      <c r="A750" t="s">
        <v>172</v>
      </c>
      <c r="B750" t="s">
        <v>173</v>
      </c>
      <c r="C750" t="s">
        <v>40</v>
      </c>
      <c r="D750" t="s">
        <v>565</v>
      </c>
      <c r="E750">
        <v>2034</v>
      </c>
      <c r="F750">
        <v>400</v>
      </c>
      <c r="G750" s="4" t="str">
        <f t="shared" si="28"/>
        <v>DENMARK-Electrolyser &amp; P2H</v>
      </c>
      <c r="H750" t="str">
        <f>IF(COUNTIF(EU_Countries!A$1:A$27, "*"&amp;B750&amp;"*"), "EU", "Non-EU")</f>
        <v>EU</v>
      </c>
      <c r="I750">
        <f t="shared" si="29"/>
        <v>0.4</v>
      </c>
    </row>
    <row r="751" spans="1:9">
      <c r="A751" t="s">
        <v>172</v>
      </c>
      <c r="B751" t="s">
        <v>173</v>
      </c>
      <c r="C751" t="s">
        <v>40</v>
      </c>
      <c r="D751" t="s">
        <v>565</v>
      </c>
      <c r="E751">
        <v>2035</v>
      </c>
      <c r="F751">
        <v>400</v>
      </c>
      <c r="G751" s="4" t="str">
        <f t="shared" si="28"/>
        <v>DENMARK-Electrolyser &amp; P2H</v>
      </c>
      <c r="H751" t="str">
        <f>IF(COUNTIF(EU_Countries!A$1:A$27, "*"&amp;B751&amp;"*"), "EU", "Non-EU")</f>
        <v>EU</v>
      </c>
      <c r="I751">
        <f t="shared" si="29"/>
        <v>0.4</v>
      </c>
    </row>
    <row r="752" spans="1:9">
      <c r="A752" t="s">
        <v>172</v>
      </c>
      <c r="B752" t="s">
        <v>173</v>
      </c>
      <c r="C752" t="s">
        <v>40</v>
      </c>
      <c r="D752" t="s">
        <v>14</v>
      </c>
      <c r="E752">
        <v>2031</v>
      </c>
      <c r="F752">
        <v>1000</v>
      </c>
      <c r="G752" s="4" t="str">
        <f t="shared" si="28"/>
        <v>DENMARK-Wind offshore</v>
      </c>
      <c r="H752" t="str">
        <f>IF(COUNTIF(EU_Countries!A$1:A$27, "*"&amp;B752&amp;"*"), "EU", "Non-EU")</f>
        <v>EU</v>
      </c>
      <c r="I752">
        <f t="shared" si="29"/>
        <v>1</v>
      </c>
    </row>
    <row r="753" spans="1:9">
      <c r="A753" t="s">
        <v>172</v>
      </c>
      <c r="B753" t="s">
        <v>173</v>
      </c>
      <c r="C753" t="s">
        <v>40</v>
      </c>
      <c r="D753" t="s">
        <v>14</v>
      </c>
      <c r="E753">
        <v>2032</v>
      </c>
      <c r="F753">
        <v>1000</v>
      </c>
      <c r="G753" s="4" t="str">
        <f t="shared" si="28"/>
        <v>DENMARK-Wind offshore</v>
      </c>
      <c r="H753" t="str">
        <f>IF(COUNTIF(EU_Countries!A$1:A$27, "*"&amp;B753&amp;"*"), "EU", "Non-EU")</f>
        <v>EU</v>
      </c>
      <c r="I753">
        <f t="shared" si="29"/>
        <v>1</v>
      </c>
    </row>
    <row r="754" spans="1:9">
      <c r="A754" t="s">
        <v>172</v>
      </c>
      <c r="B754" t="s">
        <v>173</v>
      </c>
      <c r="C754" t="s">
        <v>40</v>
      </c>
      <c r="D754" t="s">
        <v>14</v>
      </c>
      <c r="E754">
        <v>2033</v>
      </c>
      <c r="F754">
        <v>1100</v>
      </c>
      <c r="G754" s="4" t="str">
        <f t="shared" si="28"/>
        <v>DENMARK-Wind offshore</v>
      </c>
      <c r="H754" t="str">
        <f>IF(COUNTIF(EU_Countries!A$1:A$27, "*"&amp;B754&amp;"*"), "EU", "Non-EU")</f>
        <v>EU</v>
      </c>
      <c r="I754">
        <f t="shared" si="29"/>
        <v>1.1000000000000001</v>
      </c>
    </row>
    <row r="755" spans="1:9">
      <c r="A755" t="s">
        <v>172</v>
      </c>
      <c r="B755" t="s">
        <v>173</v>
      </c>
      <c r="C755" t="s">
        <v>40</v>
      </c>
      <c r="D755" t="s">
        <v>14</v>
      </c>
      <c r="E755">
        <v>2034</v>
      </c>
      <c r="F755">
        <v>1100</v>
      </c>
      <c r="G755" s="4" t="str">
        <f t="shared" si="28"/>
        <v>DENMARK-Wind offshore</v>
      </c>
      <c r="H755" t="str">
        <f>IF(COUNTIF(EU_Countries!A$1:A$27, "*"&amp;B755&amp;"*"), "EU", "Non-EU")</f>
        <v>EU</v>
      </c>
      <c r="I755">
        <f t="shared" si="29"/>
        <v>1.1000000000000001</v>
      </c>
    </row>
    <row r="756" spans="1:9">
      <c r="A756" t="s">
        <v>172</v>
      </c>
      <c r="B756" t="s">
        <v>173</v>
      </c>
      <c r="C756" t="s">
        <v>40</v>
      </c>
      <c r="D756" t="s">
        <v>14</v>
      </c>
      <c r="E756">
        <v>2035</v>
      </c>
      <c r="F756">
        <v>1100</v>
      </c>
      <c r="G756" s="4" t="str">
        <f t="shared" si="28"/>
        <v>DENMARK-Wind offshore</v>
      </c>
      <c r="H756" t="str">
        <f>IF(COUNTIF(EU_Countries!A$1:A$27, "*"&amp;B756&amp;"*"), "EU", "Non-EU")</f>
        <v>EU</v>
      </c>
      <c r="I756">
        <f t="shared" si="29"/>
        <v>1.1000000000000001</v>
      </c>
    </row>
    <row r="757" spans="1:9">
      <c r="A757" t="s">
        <v>172</v>
      </c>
      <c r="B757" t="s">
        <v>173</v>
      </c>
      <c r="C757" t="s">
        <v>41</v>
      </c>
      <c r="D757" t="s">
        <v>14</v>
      </c>
      <c r="E757">
        <v>2025</v>
      </c>
      <c r="F757">
        <v>605</v>
      </c>
      <c r="G757" s="4" t="str">
        <f t="shared" si="28"/>
        <v>DENMARK-Wind offshore</v>
      </c>
      <c r="H757" t="str">
        <f>IF(COUNTIF(EU_Countries!A$1:A$27, "*"&amp;B757&amp;"*"), "EU", "Non-EU")</f>
        <v>EU</v>
      </c>
      <c r="I757">
        <f t="shared" si="29"/>
        <v>0.60499999999999998</v>
      </c>
    </row>
    <row r="758" spans="1:9">
      <c r="A758" t="s">
        <v>172</v>
      </c>
      <c r="B758" t="s">
        <v>173</v>
      </c>
      <c r="C758" t="s">
        <v>41</v>
      </c>
      <c r="D758" t="s">
        <v>14</v>
      </c>
      <c r="E758">
        <v>2026</v>
      </c>
      <c r="F758">
        <v>605</v>
      </c>
      <c r="G758" s="4" t="str">
        <f t="shared" si="28"/>
        <v>DENMARK-Wind offshore</v>
      </c>
      <c r="H758" t="str">
        <f>IF(COUNTIF(EU_Countries!A$1:A$27, "*"&amp;B758&amp;"*"), "EU", "Non-EU")</f>
        <v>EU</v>
      </c>
      <c r="I758">
        <f t="shared" si="29"/>
        <v>0.60499999999999998</v>
      </c>
    </row>
    <row r="759" spans="1:9">
      <c r="A759" t="s">
        <v>172</v>
      </c>
      <c r="B759" t="s">
        <v>173</v>
      </c>
      <c r="C759" t="s">
        <v>41</v>
      </c>
      <c r="D759" t="s">
        <v>14</v>
      </c>
      <c r="E759">
        <v>2027</v>
      </c>
      <c r="F759">
        <v>605</v>
      </c>
      <c r="G759" s="4" t="str">
        <f t="shared" si="28"/>
        <v>DENMARK-Wind offshore</v>
      </c>
      <c r="H759" t="str">
        <f>IF(COUNTIF(EU_Countries!A$1:A$27, "*"&amp;B759&amp;"*"), "EU", "Non-EU")</f>
        <v>EU</v>
      </c>
      <c r="I759">
        <f t="shared" si="29"/>
        <v>0.60499999999999998</v>
      </c>
    </row>
    <row r="760" spans="1:9">
      <c r="A760" t="s">
        <v>172</v>
      </c>
      <c r="B760" t="s">
        <v>173</v>
      </c>
      <c r="C760" t="s">
        <v>41</v>
      </c>
      <c r="D760" t="s">
        <v>14</v>
      </c>
      <c r="E760">
        <v>2028</v>
      </c>
      <c r="F760">
        <v>605</v>
      </c>
      <c r="G760" s="4" t="str">
        <f t="shared" si="28"/>
        <v>DENMARK-Wind offshore</v>
      </c>
      <c r="H760" t="str">
        <f>IF(COUNTIF(EU_Countries!A$1:A$27, "*"&amp;B760&amp;"*"), "EU", "Non-EU")</f>
        <v>EU</v>
      </c>
      <c r="I760">
        <f t="shared" si="29"/>
        <v>0.60499999999999998</v>
      </c>
    </row>
    <row r="761" spans="1:9">
      <c r="A761" t="s">
        <v>172</v>
      </c>
      <c r="B761" t="s">
        <v>173</v>
      </c>
      <c r="C761" t="s">
        <v>41</v>
      </c>
      <c r="D761" t="s">
        <v>14</v>
      </c>
      <c r="E761">
        <v>2029</v>
      </c>
      <c r="F761">
        <v>605</v>
      </c>
      <c r="G761" s="4" t="str">
        <f t="shared" si="28"/>
        <v>DENMARK-Wind offshore</v>
      </c>
      <c r="H761" t="str">
        <f>IF(COUNTIF(EU_Countries!A$1:A$27, "*"&amp;B761&amp;"*"), "EU", "Non-EU")</f>
        <v>EU</v>
      </c>
      <c r="I761">
        <f t="shared" si="29"/>
        <v>0.60499999999999998</v>
      </c>
    </row>
    <row r="762" spans="1:9">
      <c r="A762" t="s">
        <v>172</v>
      </c>
      <c r="B762" t="s">
        <v>173</v>
      </c>
      <c r="C762" t="s">
        <v>41</v>
      </c>
      <c r="D762" t="s">
        <v>14</v>
      </c>
      <c r="E762">
        <v>2030</v>
      </c>
      <c r="F762">
        <v>605</v>
      </c>
      <c r="G762" s="4" t="str">
        <f t="shared" si="28"/>
        <v>DENMARK-Wind offshore</v>
      </c>
      <c r="H762" t="str">
        <f>IF(COUNTIF(EU_Countries!A$1:A$27, "*"&amp;B762&amp;"*"), "EU", "Non-EU")</f>
        <v>EU</v>
      </c>
      <c r="I762">
        <f t="shared" si="29"/>
        <v>0.60499999999999998</v>
      </c>
    </row>
    <row r="763" spans="1:9">
      <c r="A763" t="s">
        <v>172</v>
      </c>
      <c r="B763" t="s">
        <v>173</v>
      </c>
      <c r="C763" t="s">
        <v>41</v>
      </c>
      <c r="D763" t="s">
        <v>14</v>
      </c>
      <c r="E763">
        <v>2031</v>
      </c>
      <c r="F763">
        <v>605</v>
      </c>
      <c r="G763" s="4" t="str">
        <f t="shared" si="28"/>
        <v>DENMARK-Wind offshore</v>
      </c>
      <c r="H763" t="str">
        <f>IF(COUNTIF(EU_Countries!A$1:A$27, "*"&amp;B763&amp;"*"), "EU", "Non-EU")</f>
        <v>EU</v>
      </c>
      <c r="I763">
        <f t="shared" si="29"/>
        <v>0.60499999999999998</v>
      </c>
    </row>
    <row r="764" spans="1:9">
      <c r="A764" t="s">
        <v>172</v>
      </c>
      <c r="B764" t="s">
        <v>173</v>
      </c>
      <c r="C764" t="s">
        <v>41</v>
      </c>
      <c r="D764" t="s">
        <v>14</v>
      </c>
      <c r="E764">
        <v>2032</v>
      </c>
      <c r="F764">
        <v>605</v>
      </c>
      <c r="G764" s="4" t="str">
        <f t="shared" si="28"/>
        <v>DENMARK-Wind offshore</v>
      </c>
      <c r="H764" t="str">
        <f>IF(COUNTIF(EU_Countries!A$1:A$27, "*"&amp;B764&amp;"*"), "EU", "Non-EU")</f>
        <v>EU</v>
      </c>
      <c r="I764">
        <f t="shared" si="29"/>
        <v>0.60499999999999998</v>
      </c>
    </row>
    <row r="765" spans="1:9">
      <c r="A765" t="s">
        <v>172</v>
      </c>
      <c r="B765" t="s">
        <v>173</v>
      </c>
      <c r="C765" t="s">
        <v>41</v>
      </c>
      <c r="D765" t="s">
        <v>14</v>
      </c>
      <c r="E765">
        <v>2033</v>
      </c>
      <c r="F765">
        <v>605</v>
      </c>
      <c r="G765" s="4" t="str">
        <f t="shared" si="28"/>
        <v>DENMARK-Wind offshore</v>
      </c>
      <c r="H765" t="str">
        <f>IF(COUNTIF(EU_Countries!A$1:A$27, "*"&amp;B765&amp;"*"), "EU", "Non-EU")</f>
        <v>EU</v>
      </c>
      <c r="I765">
        <f t="shared" si="29"/>
        <v>0.60499999999999998</v>
      </c>
    </row>
    <row r="766" spans="1:9">
      <c r="A766" t="s">
        <v>172</v>
      </c>
      <c r="B766" t="s">
        <v>173</v>
      </c>
      <c r="C766" t="s">
        <v>41</v>
      </c>
      <c r="D766" t="s">
        <v>14</v>
      </c>
      <c r="E766">
        <v>2034</v>
      </c>
      <c r="F766">
        <v>605</v>
      </c>
      <c r="G766" s="4" t="str">
        <f t="shared" si="28"/>
        <v>DENMARK-Wind offshore</v>
      </c>
      <c r="H766" t="str">
        <f>IF(COUNTIF(EU_Countries!A$1:A$27, "*"&amp;B766&amp;"*"), "EU", "Non-EU")</f>
        <v>EU</v>
      </c>
      <c r="I766">
        <f t="shared" si="29"/>
        <v>0.60499999999999998</v>
      </c>
    </row>
    <row r="767" spans="1:9">
      <c r="A767" t="s">
        <v>172</v>
      </c>
      <c r="B767" t="s">
        <v>173</v>
      </c>
      <c r="C767" t="s">
        <v>41</v>
      </c>
      <c r="D767" t="s">
        <v>14</v>
      </c>
      <c r="E767">
        <v>2035</v>
      </c>
      <c r="F767">
        <v>605</v>
      </c>
      <c r="G767" s="4" t="str">
        <f t="shared" si="28"/>
        <v>DENMARK-Wind offshore</v>
      </c>
      <c r="H767" t="str">
        <f>IF(COUNTIF(EU_Countries!A$1:A$27, "*"&amp;B767&amp;"*"), "EU", "Non-EU")</f>
        <v>EU</v>
      </c>
      <c r="I767">
        <f t="shared" si="29"/>
        <v>0.60499999999999998</v>
      </c>
    </row>
    <row r="768" spans="1:9">
      <c r="A768" t="s">
        <v>172</v>
      </c>
      <c r="B768" t="s">
        <v>173</v>
      </c>
      <c r="C768" t="s">
        <v>42</v>
      </c>
      <c r="D768" t="s">
        <v>565</v>
      </c>
      <c r="E768">
        <v>2033</v>
      </c>
      <c r="F768">
        <v>1500</v>
      </c>
      <c r="G768" s="4" t="str">
        <f t="shared" si="28"/>
        <v>DENMARK-Electrolyser &amp; P2H</v>
      </c>
      <c r="H768" t="str">
        <f>IF(COUNTIF(EU_Countries!A$1:A$27, "*"&amp;B768&amp;"*"), "EU", "Non-EU")</f>
        <v>EU</v>
      </c>
      <c r="I768">
        <f t="shared" si="29"/>
        <v>1.5</v>
      </c>
    </row>
    <row r="769" spans="1:9">
      <c r="A769" t="s">
        <v>172</v>
      </c>
      <c r="B769" t="s">
        <v>173</v>
      </c>
      <c r="C769" t="s">
        <v>42</v>
      </c>
      <c r="D769" t="s">
        <v>565</v>
      </c>
      <c r="E769">
        <v>2034</v>
      </c>
      <c r="F769">
        <v>1500</v>
      </c>
      <c r="G769" s="4" t="str">
        <f t="shared" si="28"/>
        <v>DENMARK-Electrolyser &amp; P2H</v>
      </c>
      <c r="H769" t="str">
        <f>IF(COUNTIF(EU_Countries!A$1:A$27, "*"&amp;B769&amp;"*"), "EU", "Non-EU")</f>
        <v>EU</v>
      </c>
      <c r="I769">
        <f t="shared" si="29"/>
        <v>1.5</v>
      </c>
    </row>
    <row r="770" spans="1:9">
      <c r="A770" t="s">
        <v>172</v>
      </c>
      <c r="B770" t="s">
        <v>173</v>
      </c>
      <c r="C770" t="s">
        <v>42</v>
      </c>
      <c r="D770" t="s">
        <v>565</v>
      </c>
      <c r="E770">
        <v>2035</v>
      </c>
      <c r="F770">
        <v>1500</v>
      </c>
      <c r="G770" s="4" t="str">
        <f t="shared" si="28"/>
        <v>DENMARK-Electrolyser &amp; P2H</v>
      </c>
      <c r="H770" t="str">
        <f>IF(COUNTIF(EU_Countries!A$1:A$27, "*"&amp;B770&amp;"*"), "EU", "Non-EU")</f>
        <v>EU</v>
      </c>
      <c r="I770">
        <f t="shared" si="29"/>
        <v>1.5</v>
      </c>
    </row>
    <row r="771" spans="1:9">
      <c r="A771" t="s">
        <v>172</v>
      </c>
      <c r="B771" t="s">
        <v>173</v>
      </c>
      <c r="C771" t="s">
        <v>42</v>
      </c>
      <c r="D771" t="s">
        <v>14</v>
      </c>
      <c r="E771">
        <v>2031</v>
      </c>
      <c r="F771">
        <v>3000</v>
      </c>
      <c r="G771" s="4" t="str">
        <f t="shared" si="28"/>
        <v>DENMARK-Wind offshore</v>
      </c>
      <c r="H771" t="str">
        <f>IF(COUNTIF(EU_Countries!A$1:A$27, "*"&amp;B771&amp;"*"), "EU", "Non-EU")</f>
        <v>EU</v>
      </c>
      <c r="I771">
        <f t="shared" si="29"/>
        <v>3</v>
      </c>
    </row>
    <row r="772" spans="1:9">
      <c r="A772" t="s">
        <v>172</v>
      </c>
      <c r="B772" t="s">
        <v>173</v>
      </c>
      <c r="C772" t="s">
        <v>42</v>
      </c>
      <c r="D772" t="s">
        <v>14</v>
      </c>
      <c r="E772">
        <v>2032</v>
      </c>
      <c r="F772">
        <v>3000</v>
      </c>
      <c r="G772" s="4" t="str">
        <f t="shared" si="28"/>
        <v>DENMARK-Wind offshore</v>
      </c>
      <c r="H772" t="str">
        <f>IF(COUNTIF(EU_Countries!A$1:A$27, "*"&amp;B772&amp;"*"), "EU", "Non-EU")</f>
        <v>EU</v>
      </c>
      <c r="I772">
        <f t="shared" si="29"/>
        <v>3</v>
      </c>
    </row>
    <row r="773" spans="1:9">
      <c r="A773" t="s">
        <v>172</v>
      </c>
      <c r="B773" t="s">
        <v>173</v>
      </c>
      <c r="C773" t="s">
        <v>42</v>
      </c>
      <c r="D773" t="s">
        <v>14</v>
      </c>
      <c r="E773">
        <v>2033</v>
      </c>
      <c r="F773">
        <v>4500</v>
      </c>
      <c r="G773" s="4" t="str">
        <f t="shared" si="28"/>
        <v>DENMARK-Wind offshore</v>
      </c>
      <c r="H773" t="str">
        <f>IF(COUNTIF(EU_Countries!A$1:A$27, "*"&amp;B773&amp;"*"), "EU", "Non-EU")</f>
        <v>EU</v>
      </c>
      <c r="I773">
        <f t="shared" si="29"/>
        <v>4.5</v>
      </c>
    </row>
    <row r="774" spans="1:9">
      <c r="A774" t="s">
        <v>172</v>
      </c>
      <c r="B774" t="s">
        <v>173</v>
      </c>
      <c r="C774" t="s">
        <v>42</v>
      </c>
      <c r="D774" t="s">
        <v>14</v>
      </c>
      <c r="E774">
        <v>2034</v>
      </c>
      <c r="F774">
        <v>4500</v>
      </c>
      <c r="G774" s="4" t="str">
        <f t="shared" si="28"/>
        <v>DENMARK-Wind offshore</v>
      </c>
      <c r="H774" t="str">
        <f>IF(COUNTIF(EU_Countries!A$1:A$27, "*"&amp;B774&amp;"*"), "EU", "Non-EU")</f>
        <v>EU</v>
      </c>
      <c r="I774">
        <f t="shared" si="29"/>
        <v>4.5</v>
      </c>
    </row>
    <row r="775" spans="1:9">
      <c r="A775" t="s">
        <v>172</v>
      </c>
      <c r="B775" t="s">
        <v>173</v>
      </c>
      <c r="C775" t="s">
        <v>42</v>
      </c>
      <c r="D775" t="s">
        <v>14</v>
      </c>
      <c r="E775">
        <v>2035</v>
      </c>
      <c r="F775">
        <v>4500</v>
      </c>
      <c r="G775" s="4" t="str">
        <f t="shared" si="28"/>
        <v>DENMARK-Wind offshore</v>
      </c>
      <c r="H775" t="str">
        <f>IF(COUNTIF(EU_Countries!A$1:A$27, "*"&amp;B775&amp;"*"), "EU", "Non-EU")</f>
        <v>EU</v>
      </c>
      <c r="I775">
        <f t="shared" si="29"/>
        <v>4.5</v>
      </c>
    </row>
    <row r="776" spans="1:9">
      <c r="A776" t="s">
        <v>172</v>
      </c>
      <c r="B776" t="s">
        <v>173</v>
      </c>
      <c r="C776" t="s">
        <v>43</v>
      </c>
      <c r="D776" t="s">
        <v>565</v>
      </c>
      <c r="E776">
        <v>2033</v>
      </c>
      <c r="F776">
        <v>400</v>
      </c>
      <c r="G776" s="4" t="str">
        <f t="shared" si="28"/>
        <v>DENMARK-Electrolyser &amp; P2H</v>
      </c>
      <c r="H776" t="str">
        <f>IF(COUNTIF(EU_Countries!A$1:A$27, "*"&amp;B776&amp;"*"), "EU", "Non-EU")</f>
        <v>EU</v>
      </c>
      <c r="I776">
        <f t="shared" si="29"/>
        <v>0.4</v>
      </c>
    </row>
    <row r="777" spans="1:9">
      <c r="A777" t="s">
        <v>172</v>
      </c>
      <c r="B777" t="s">
        <v>173</v>
      </c>
      <c r="C777" t="s">
        <v>43</v>
      </c>
      <c r="D777" t="s">
        <v>565</v>
      </c>
      <c r="E777">
        <v>2034</v>
      </c>
      <c r="F777">
        <v>400</v>
      </c>
      <c r="G777" s="4" t="str">
        <f t="shared" si="28"/>
        <v>DENMARK-Electrolyser &amp; P2H</v>
      </c>
      <c r="H777" t="str">
        <f>IF(COUNTIF(EU_Countries!A$1:A$27, "*"&amp;B777&amp;"*"), "EU", "Non-EU")</f>
        <v>EU</v>
      </c>
      <c r="I777">
        <f t="shared" si="29"/>
        <v>0.4</v>
      </c>
    </row>
    <row r="778" spans="1:9">
      <c r="A778" t="s">
        <v>172</v>
      </c>
      <c r="B778" t="s">
        <v>173</v>
      </c>
      <c r="C778" t="s">
        <v>43</v>
      </c>
      <c r="D778" t="s">
        <v>565</v>
      </c>
      <c r="E778">
        <v>2035</v>
      </c>
      <c r="F778">
        <v>400</v>
      </c>
      <c r="G778" s="4" t="str">
        <f t="shared" si="28"/>
        <v>DENMARK-Electrolyser &amp; P2H</v>
      </c>
      <c r="H778" t="str">
        <f>IF(COUNTIF(EU_Countries!A$1:A$27, "*"&amp;B778&amp;"*"), "EU", "Non-EU")</f>
        <v>EU</v>
      </c>
      <c r="I778">
        <f t="shared" si="29"/>
        <v>0.4</v>
      </c>
    </row>
    <row r="779" spans="1:9">
      <c r="A779" t="s">
        <v>172</v>
      </c>
      <c r="B779" t="s">
        <v>173</v>
      </c>
      <c r="C779" t="s">
        <v>43</v>
      </c>
      <c r="D779" t="s">
        <v>14</v>
      </c>
      <c r="E779">
        <v>2031</v>
      </c>
      <c r="F779">
        <v>3000</v>
      </c>
      <c r="G779" s="4" t="str">
        <f t="shared" si="28"/>
        <v>DENMARK-Wind offshore</v>
      </c>
      <c r="H779" t="str">
        <f>IF(COUNTIF(EU_Countries!A$1:A$27, "*"&amp;B779&amp;"*"), "EU", "Non-EU")</f>
        <v>EU</v>
      </c>
      <c r="I779">
        <f t="shared" si="29"/>
        <v>3</v>
      </c>
    </row>
    <row r="780" spans="1:9">
      <c r="A780" t="s">
        <v>172</v>
      </c>
      <c r="B780" t="s">
        <v>173</v>
      </c>
      <c r="C780" t="s">
        <v>43</v>
      </c>
      <c r="D780" t="s">
        <v>14</v>
      </c>
      <c r="E780">
        <v>2032</v>
      </c>
      <c r="F780">
        <v>3000</v>
      </c>
      <c r="G780" s="4" t="str">
        <f t="shared" si="28"/>
        <v>DENMARK-Wind offshore</v>
      </c>
      <c r="H780" t="str">
        <f>IF(COUNTIF(EU_Countries!A$1:A$27, "*"&amp;B780&amp;"*"), "EU", "Non-EU")</f>
        <v>EU</v>
      </c>
      <c r="I780">
        <f t="shared" si="29"/>
        <v>3</v>
      </c>
    </row>
    <row r="781" spans="1:9">
      <c r="A781" t="s">
        <v>172</v>
      </c>
      <c r="B781" t="s">
        <v>173</v>
      </c>
      <c r="C781" t="s">
        <v>43</v>
      </c>
      <c r="D781" t="s">
        <v>14</v>
      </c>
      <c r="E781">
        <v>2033</v>
      </c>
      <c r="F781">
        <v>3400</v>
      </c>
      <c r="G781" s="4" t="str">
        <f t="shared" si="28"/>
        <v>DENMARK-Wind offshore</v>
      </c>
      <c r="H781" t="str">
        <f>IF(COUNTIF(EU_Countries!A$1:A$27, "*"&amp;B781&amp;"*"), "EU", "Non-EU")</f>
        <v>EU</v>
      </c>
      <c r="I781">
        <f t="shared" si="29"/>
        <v>3.4</v>
      </c>
    </row>
    <row r="782" spans="1:9">
      <c r="A782" t="s">
        <v>172</v>
      </c>
      <c r="B782" t="s">
        <v>173</v>
      </c>
      <c r="C782" t="s">
        <v>43</v>
      </c>
      <c r="D782" t="s">
        <v>14</v>
      </c>
      <c r="E782">
        <v>2034</v>
      </c>
      <c r="F782">
        <v>3400</v>
      </c>
      <c r="G782" s="4" t="str">
        <f t="shared" si="28"/>
        <v>DENMARK-Wind offshore</v>
      </c>
      <c r="H782" t="str">
        <f>IF(COUNTIF(EU_Countries!A$1:A$27, "*"&amp;B782&amp;"*"), "EU", "Non-EU")</f>
        <v>EU</v>
      </c>
      <c r="I782">
        <f t="shared" si="29"/>
        <v>3.4</v>
      </c>
    </row>
    <row r="783" spans="1:9">
      <c r="A783" t="s">
        <v>172</v>
      </c>
      <c r="B783" t="s">
        <v>173</v>
      </c>
      <c r="C783" t="s">
        <v>43</v>
      </c>
      <c r="D783" t="s">
        <v>14</v>
      </c>
      <c r="E783">
        <v>2035</v>
      </c>
      <c r="F783">
        <v>3400</v>
      </c>
      <c r="G783" s="4" t="str">
        <f t="shared" si="28"/>
        <v>DENMARK-Wind offshore</v>
      </c>
      <c r="H783" t="str">
        <f>IF(COUNTIF(EU_Countries!A$1:A$27, "*"&amp;B783&amp;"*"), "EU", "Non-EU")</f>
        <v>EU</v>
      </c>
      <c r="I783">
        <f t="shared" si="29"/>
        <v>3.4</v>
      </c>
    </row>
    <row r="784" spans="1:9">
      <c r="A784" t="s">
        <v>172</v>
      </c>
      <c r="B784" t="s">
        <v>173</v>
      </c>
      <c r="C784" t="s">
        <v>44</v>
      </c>
      <c r="D784" t="s">
        <v>565</v>
      </c>
      <c r="E784">
        <v>2035</v>
      </c>
      <c r="F784">
        <v>3000</v>
      </c>
      <c r="G784" s="4" t="str">
        <f t="shared" si="28"/>
        <v>DENMARK-Electrolyser &amp; P2H</v>
      </c>
      <c r="H784" t="str">
        <f>IF(COUNTIF(EU_Countries!A$1:A$27, "*"&amp;B784&amp;"*"), "EU", "Non-EU")</f>
        <v>EU</v>
      </c>
      <c r="I784">
        <f t="shared" si="29"/>
        <v>3</v>
      </c>
    </row>
    <row r="785" spans="1:9">
      <c r="A785" t="s">
        <v>172</v>
      </c>
      <c r="B785" t="s">
        <v>173</v>
      </c>
      <c r="C785" t="s">
        <v>44</v>
      </c>
      <c r="D785" t="s">
        <v>14</v>
      </c>
      <c r="E785">
        <v>2033</v>
      </c>
      <c r="F785">
        <v>3000</v>
      </c>
      <c r="G785" s="4" t="str">
        <f t="shared" si="28"/>
        <v>DENMARK-Wind offshore</v>
      </c>
      <c r="H785" t="str">
        <f>IF(COUNTIF(EU_Countries!A$1:A$27, "*"&amp;B785&amp;"*"), "EU", "Non-EU")</f>
        <v>EU</v>
      </c>
      <c r="I785">
        <f t="shared" si="29"/>
        <v>3</v>
      </c>
    </row>
    <row r="786" spans="1:9">
      <c r="A786" t="s">
        <v>172</v>
      </c>
      <c r="B786" t="s">
        <v>173</v>
      </c>
      <c r="C786" t="s">
        <v>44</v>
      </c>
      <c r="D786" t="s">
        <v>14</v>
      </c>
      <c r="E786">
        <v>2034</v>
      </c>
      <c r="F786">
        <v>3000</v>
      </c>
      <c r="G786" s="4" t="str">
        <f t="shared" si="28"/>
        <v>DENMARK-Wind offshore</v>
      </c>
      <c r="H786" t="str">
        <f>IF(COUNTIF(EU_Countries!A$1:A$27, "*"&amp;B786&amp;"*"), "EU", "Non-EU")</f>
        <v>EU</v>
      </c>
      <c r="I786">
        <f t="shared" si="29"/>
        <v>3</v>
      </c>
    </row>
    <row r="787" spans="1:9">
      <c r="A787" t="s">
        <v>172</v>
      </c>
      <c r="B787" t="s">
        <v>173</v>
      </c>
      <c r="C787" t="s">
        <v>44</v>
      </c>
      <c r="D787" t="s">
        <v>14</v>
      </c>
      <c r="E787">
        <v>2035</v>
      </c>
      <c r="F787">
        <v>6000</v>
      </c>
      <c r="G787" s="4" t="str">
        <f t="shared" si="28"/>
        <v>DENMARK-Wind offshore</v>
      </c>
      <c r="H787" t="str">
        <f>IF(COUNTIF(EU_Countries!A$1:A$27, "*"&amp;B787&amp;"*"), "EU", "Non-EU")</f>
        <v>EU</v>
      </c>
      <c r="I787">
        <f t="shared" si="29"/>
        <v>6</v>
      </c>
    </row>
    <row r="788" spans="1:9">
      <c r="A788" t="s">
        <v>172</v>
      </c>
      <c r="B788" t="s">
        <v>173</v>
      </c>
      <c r="C788" t="s">
        <v>45</v>
      </c>
      <c r="D788" t="s">
        <v>5</v>
      </c>
      <c r="E788">
        <v>2025</v>
      </c>
      <c r="F788">
        <v>27</v>
      </c>
      <c r="G788" s="4" t="str">
        <f t="shared" si="28"/>
        <v>DENMARK-Battery</v>
      </c>
      <c r="H788" t="str">
        <f>IF(COUNTIF(EU_Countries!A$1:A$27, "*"&amp;B788&amp;"*"), "EU", "Non-EU")</f>
        <v>EU</v>
      </c>
      <c r="I788">
        <f t="shared" si="29"/>
        <v>2.7E-2</v>
      </c>
    </row>
    <row r="789" spans="1:9">
      <c r="A789" t="s">
        <v>172</v>
      </c>
      <c r="B789" t="s">
        <v>173</v>
      </c>
      <c r="C789" t="s">
        <v>45</v>
      </c>
      <c r="D789" t="s">
        <v>5</v>
      </c>
      <c r="E789">
        <v>2026</v>
      </c>
      <c r="F789">
        <v>36</v>
      </c>
      <c r="G789" s="4" t="str">
        <f t="shared" si="28"/>
        <v>DENMARK-Battery</v>
      </c>
      <c r="H789" t="str">
        <f>IF(COUNTIF(EU_Countries!A$1:A$27, "*"&amp;B789&amp;"*"), "EU", "Non-EU")</f>
        <v>EU</v>
      </c>
      <c r="I789">
        <f t="shared" si="29"/>
        <v>3.5999999999999997E-2</v>
      </c>
    </row>
    <row r="790" spans="1:9">
      <c r="A790" t="s">
        <v>172</v>
      </c>
      <c r="B790" t="s">
        <v>173</v>
      </c>
      <c r="C790" t="s">
        <v>45</v>
      </c>
      <c r="D790" t="s">
        <v>5</v>
      </c>
      <c r="E790">
        <v>2027</v>
      </c>
      <c r="F790">
        <v>46</v>
      </c>
      <c r="G790" s="4" t="str">
        <f t="shared" si="28"/>
        <v>DENMARK-Battery</v>
      </c>
      <c r="H790" t="str">
        <f>IF(COUNTIF(EU_Countries!A$1:A$27, "*"&amp;B790&amp;"*"), "EU", "Non-EU")</f>
        <v>EU</v>
      </c>
      <c r="I790">
        <f t="shared" si="29"/>
        <v>4.5999999999999999E-2</v>
      </c>
    </row>
    <row r="791" spans="1:9">
      <c r="A791" t="s">
        <v>172</v>
      </c>
      <c r="B791" t="s">
        <v>173</v>
      </c>
      <c r="C791" t="s">
        <v>45</v>
      </c>
      <c r="D791" t="s">
        <v>5</v>
      </c>
      <c r="E791">
        <v>2028</v>
      </c>
      <c r="F791">
        <v>55</v>
      </c>
      <c r="G791" s="4" t="str">
        <f t="shared" si="28"/>
        <v>DENMARK-Battery</v>
      </c>
      <c r="H791" t="str">
        <f>IF(COUNTIF(EU_Countries!A$1:A$27, "*"&amp;B791&amp;"*"), "EU", "Non-EU")</f>
        <v>EU</v>
      </c>
      <c r="I791">
        <f t="shared" si="29"/>
        <v>5.5E-2</v>
      </c>
    </row>
    <row r="792" spans="1:9">
      <c r="A792" t="s">
        <v>172</v>
      </c>
      <c r="B792" t="s">
        <v>173</v>
      </c>
      <c r="C792" t="s">
        <v>45</v>
      </c>
      <c r="D792" t="s">
        <v>5</v>
      </c>
      <c r="E792">
        <v>2029</v>
      </c>
      <c r="F792">
        <v>225</v>
      </c>
      <c r="G792" s="4" t="str">
        <f t="shared" si="28"/>
        <v>DENMARK-Battery</v>
      </c>
      <c r="H792" t="str">
        <f>IF(COUNTIF(EU_Countries!A$1:A$27, "*"&amp;B792&amp;"*"), "EU", "Non-EU")</f>
        <v>EU</v>
      </c>
      <c r="I792">
        <f t="shared" si="29"/>
        <v>0.22500000000000001</v>
      </c>
    </row>
    <row r="793" spans="1:9">
      <c r="A793" t="s">
        <v>172</v>
      </c>
      <c r="B793" t="s">
        <v>173</v>
      </c>
      <c r="C793" t="s">
        <v>45</v>
      </c>
      <c r="D793" t="s">
        <v>5</v>
      </c>
      <c r="E793">
        <v>2030</v>
      </c>
      <c r="F793">
        <v>234</v>
      </c>
      <c r="G793" s="4" t="str">
        <f t="shared" si="28"/>
        <v>DENMARK-Battery</v>
      </c>
      <c r="H793" t="str">
        <f>IF(COUNTIF(EU_Countries!A$1:A$27, "*"&amp;B793&amp;"*"), "EU", "Non-EU")</f>
        <v>EU</v>
      </c>
      <c r="I793">
        <f t="shared" si="29"/>
        <v>0.23400000000000001</v>
      </c>
    </row>
    <row r="794" spans="1:9">
      <c r="A794" t="s">
        <v>172</v>
      </c>
      <c r="B794" t="s">
        <v>173</v>
      </c>
      <c r="C794" t="s">
        <v>45</v>
      </c>
      <c r="D794" t="s">
        <v>5</v>
      </c>
      <c r="E794">
        <v>2031</v>
      </c>
      <c r="F794">
        <v>244</v>
      </c>
      <c r="G794" s="4" t="str">
        <f t="shared" si="28"/>
        <v>DENMARK-Battery</v>
      </c>
      <c r="H794" t="str">
        <f>IF(COUNTIF(EU_Countries!A$1:A$27, "*"&amp;B794&amp;"*"), "EU", "Non-EU")</f>
        <v>EU</v>
      </c>
      <c r="I794">
        <f t="shared" si="29"/>
        <v>0.24399999999999999</v>
      </c>
    </row>
    <row r="795" spans="1:9">
      <c r="A795" t="s">
        <v>172</v>
      </c>
      <c r="B795" t="s">
        <v>173</v>
      </c>
      <c r="C795" t="s">
        <v>45</v>
      </c>
      <c r="D795" t="s">
        <v>5</v>
      </c>
      <c r="E795">
        <v>2032</v>
      </c>
      <c r="F795">
        <v>254</v>
      </c>
      <c r="G795" s="4" t="str">
        <f t="shared" si="28"/>
        <v>DENMARK-Battery</v>
      </c>
      <c r="H795" t="str">
        <f>IF(COUNTIF(EU_Countries!A$1:A$27, "*"&amp;B795&amp;"*"), "EU", "Non-EU")</f>
        <v>EU</v>
      </c>
      <c r="I795">
        <f t="shared" si="29"/>
        <v>0.254</v>
      </c>
    </row>
    <row r="796" spans="1:9">
      <c r="A796" t="s">
        <v>172</v>
      </c>
      <c r="B796" t="s">
        <v>173</v>
      </c>
      <c r="C796" t="s">
        <v>45</v>
      </c>
      <c r="D796" t="s">
        <v>5</v>
      </c>
      <c r="E796">
        <v>2033</v>
      </c>
      <c r="F796">
        <v>263</v>
      </c>
      <c r="G796" s="4" t="str">
        <f t="shared" si="28"/>
        <v>DENMARK-Battery</v>
      </c>
      <c r="H796" t="str">
        <f>IF(COUNTIF(EU_Countries!A$1:A$27, "*"&amp;B796&amp;"*"), "EU", "Non-EU")</f>
        <v>EU</v>
      </c>
      <c r="I796">
        <f t="shared" si="29"/>
        <v>0.26300000000000001</v>
      </c>
    </row>
    <row r="797" spans="1:9">
      <c r="A797" t="s">
        <v>172</v>
      </c>
      <c r="B797" t="s">
        <v>173</v>
      </c>
      <c r="C797" t="s">
        <v>45</v>
      </c>
      <c r="D797" t="s">
        <v>5</v>
      </c>
      <c r="E797">
        <v>2034</v>
      </c>
      <c r="F797">
        <v>273</v>
      </c>
      <c r="G797" s="4" t="str">
        <f t="shared" si="28"/>
        <v>DENMARK-Battery</v>
      </c>
      <c r="H797" t="str">
        <f>IF(COUNTIF(EU_Countries!A$1:A$27, "*"&amp;B797&amp;"*"), "EU", "Non-EU")</f>
        <v>EU</v>
      </c>
      <c r="I797">
        <f t="shared" si="29"/>
        <v>0.27300000000000002</v>
      </c>
    </row>
    <row r="798" spans="1:9">
      <c r="A798" t="s">
        <v>172</v>
      </c>
      <c r="B798" t="s">
        <v>173</v>
      </c>
      <c r="C798" t="s">
        <v>45</v>
      </c>
      <c r="D798" t="s">
        <v>5</v>
      </c>
      <c r="E798">
        <v>2035</v>
      </c>
      <c r="F798">
        <v>282</v>
      </c>
      <c r="G798" s="4" t="str">
        <f t="shared" si="28"/>
        <v>DENMARK-Battery</v>
      </c>
      <c r="H798" t="str">
        <f>IF(COUNTIF(EU_Countries!A$1:A$27, "*"&amp;B798&amp;"*"), "EU", "Non-EU")</f>
        <v>EU</v>
      </c>
      <c r="I798">
        <f t="shared" si="29"/>
        <v>0.28199999999999997</v>
      </c>
    </row>
    <row r="799" spans="1:9">
      <c r="A799" t="s">
        <v>172</v>
      </c>
      <c r="B799" t="s">
        <v>173</v>
      </c>
      <c r="C799" t="s">
        <v>45</v>
      </c>
      <c r="D799" t="s">
        <v>565</v>
      </c>
      <c r="E799">
        <v>2025</v>
      </c>
      <c r="F799">
        <v>222</v>
      </c>
      <c r="G799" s="4" t="str">
        <f t="shared" si="28"/>
        <v>DENMARK-Electrolyser &amp; P2H</v>
      </c>
      <c r="H799" t="str">
        <f>IF(COUNTIF(EU_Countries!A$1:A$27, "*"&amp;B799&amp;"*"), "EU", "Non-EU")</f>
        <v>EU</v>
      </c>
      <c r="I799">
        <f t="shared" si="29"/>
        <v>0.222</v>
      </c>
    </row>
    <row r="800" spans="1:9">
      <c r="A800" t="s">
        <v>172</v>
      </c>
      <c r="B800" t="s">
        <v>173</v>
      </c>
      <c r="C800" t="s">
        <v>45</v>
      </c>
      <c r="D800" t="s">
        <v>565</v>
      </c>
      <c r="E800">
        <v>2026</v>
      </c>
      <c r="F800">
        <v>794</v>
      </c>
      <c r="G800" s="4" t="str">
        <f t="shared" si="28"/>
        <v>DENMARK-Electrolyser &amp; P2H</v>
      </c>
      <c r="H800" t="str">
        <f>IF(COUNTIF(EU_Countries!A$1:A$27, "*"&amp;B800&amp;"*"), "EU", "Non-EU")</f>
        <v>EU</v>
      </c>
      <c r="I800">
        <f t="shared" si="29"/>
        <v>0.79400000000000004</v>
      </c>
    </row>
    <row r="801" spans="1:9">
      <c r="A801" t="s">
        <v>172</v>
      </c>
      <c r="B801" t="s">
        <v>173</v>
      </c>
      <c r="C801" t="s">
        <v>45</v>
      </c>
      <c r="D801" t="s">
        <v>565</v>
      </c>
      <c r="E801">
        <v>2027</v>
      </c>
      <c r="F801">
        <v>1062</v>
      </c>
      <c r="G801" s="4" t="str">
        <f t="shared" si="28"/>
        <v>DENMARK-Electrolyser &amp; P2H</v>
      </c>
      <c r="H801" t="str">
        <f>IF(COUNTIF(EU_Countries!A$1:A$27, "*"&amp;B801&amp;"*"), "EU", "Non-EU")</f>
        <v>EU</v>
      </c>
      <c r="I801">
        <f t="shared" si="29"/>
        <v>1.0620000000000001</v>
      </c>
    </row>
    <row r="802" spans="1:9">
      <c r="A802" t="s">
        <v>172</v>
      </c>
      <c r="B802" t="s">
        <v>173</v>
      </c>
      <c r="C802" t="s">
        <v>45</v>
      </c>
      <c r="D802" t="s">
        <v>565</v>
      </c>
      <c r="E802">
        <v>2028</v>
      </c>
      <c r="F802">
        <v>1911</v>
      </c>
      <c r="G802" s="4" t="str">
        <f t="shared" si="28"/>
        <v>DENMARK-Electrolyser &amp; P2H</v>
      </c>
      <c r="H802" t="str">
        <f>IF(COUNTIF(EU_Countries!A$1:A$27, "*"&amp;B802&amp;"*"), "EU", "Non-EU")</f>
        <v>EU</v>
      </c>
      <c r="I802">
        <f t="shared" si="29"/>
        <v>1.911</v>
      </c>
    </row>
    <row r="803" spans="1:9">
      <c r="A803" t="s">
        <v>172</v>
      </c>
      <c r="B803" t="s">
        <v>173</v>
      </c>
      <c r="C803" t="s">
        <v>45</v>
      </c>
      <c r="D803" t="s">
        <v>565</v>
      </c>
      <c r="E803">
        <v>2029</v>
      </c>
      <c r="F803">
        <v>2636</v>
      </c>
      <c r="G803" s="4" t="str">
        <f t="shared" si="28"/>
        <v>DENMARK-Electrolyser &amp; P2H</v>
      </c>
      <c r="H803" t="str">
        <f>IF(COUNTIF(EU_Countries!A$1:A$27, "*"&amp;B803&amp;"*"), "EU", "Non-EU")</f>
        <v>EU</v>
      </c>
      <c r="I803">
        <f t="shared" si="29"/>
        <v>2.6360000000000001</v>
      </c>
    </row>
    <row r="804" spans="1:9">
      <c r="A804" t="s">
        <v>172</v>
      </c>
      <c r="B804" t="s">
        <v>173</v>
      </c>
      <c r="C804" t="s">
        <v>45</v>
      </c>
      <c r="D804" t="s">
        <v>565</v>
      </c>
      <c r="E804">
        <v>2030</v>
      </c>
      <c r="F804">
        <v>2693</v>
      </c>
      <c r="G804" s="4" t="str">
        <f t="shared" si="28"/>
        <v>DENMARK-Electrolyser &amp; P2H</v>
      </c>
      <c r="H804" t="str">
        <f>IF(COUNTIF(EU_Countries!A$1:A$27, "*"&amp;B804&amp;"*"), "EU", "Non-EU")</f>
        <v>EU</v>
      </c>
      <c r="I804">
        <f t="shared" si="29"/>
        <v>2.6930000000000001</v>
      </c>
    </row>
    <row r="805" spans="1:9">
      <c r="A805" t="s">
        <v>172</v>
      </c>
      <c r="B805" t="s">
        <v>173</v>
      </c>
      <c r="C805" t="s">
        <v>45</v>
      </c>
      <c r="D805" t="s">
        <v>565</v>
      </c>
      <c r="E805">
        <v>2031</v>
      </c>
      <c r="F805">
        <v>4459</v>
      </c>
      <c r="G805" s="4" t="str">
        <f t="shared" si="28"/>
        <v>DENMARK-Electrolyser &amp; P2H</v>
      </c>
      <c r="H805" t="str">
        <f>IF(COUNTIF(EU_Countries!A$1:A$27, "*"&amp;B805&amp;"*"), "EU", "Non-EU")</f>
        <v>EU</v>
      </c>
      <c r="I805">
        <f t="shared" si="29"/>
        <v>4.4589999999999996</v>
      </c>
    </row>
    <row r="806" spans="1:9">
      <c r="A806" t="s">
        <v>172</v>
      </c>
      <c r="B806" t="s">
        <v>173</v>
      </c>
      <c r="C806" t="s">
        <v>45</v>
      </c>
      <c r="D806" t="s">
        <v>565</v>
      </c>
      <c r="E806">
        <v>2032</v>
      </c>
      <c r="F806">
        <v>4959</v>
      </c>
      <c r="G806" s="4" t="str">
        <f t="shared" ref="G806:G864" si="30">B806&amp;"-"&amp;D806</f>
        <v>DENMARK-Electrolyser &amp; P2H</v>
      </c>
      <c r="H806" t="str">
        <f>IF(COUNTIF(EU_Countries!A$1:A$27, "*"&amp;B806&amp;"*"), "EU", "Non-EU")</f>
        <v>EU</v>
      </c>
      <c r="I806">
        <f t="shared" si="29"/>
        <v>4.9589999999999996</v>
      </c>
    </row>
    <row r="807" spans="1:9">
      <c r="A807" t="s">
        <v>172</v>
      </c>
      <c r="B807" t="s">
        <v>173</v>
      </c>
      <c r="C807" t="s">
        <v>45</v>
      </c>
      <c r="D807" t="s">
        <v>565</v>
      </c>
      <c r="E807">
        <v>2033</v>
      </c>
      <c r="F807">
        <v>4959</v>
      </c>
      <c r="G807" s="4" t="str">
        <f t="shared" si="30"/>
        <v>DENMARK-Electrolyser &amp; P2H</v>
      </c>
      <c r="H807" t="str">
        <f>IF(COUNTIF(EU_Countries!A$1:A$27, "*"&amp;B807&amp;"*"), "EU", "Non-EU")</f>
        <v>EU</v>
      </c>
      <c r="I807">
        <f t="shared" ref="I807:I864" si="31">F807/1000</f>
        <v>4.9589999999999996</v>
      </c>
    </row>
    <row r="808" spans="1:9">
      <c r="A808" t="s">
        <v>172</v>
      </c>
      <c r="B808" t="s">
        <v>173</v>
      </c>
      <c r="C808" t="s">
        <v>45</v>
      </c>
      <c r="D808" t="s">
        <v>565</v>
      </c>
      <c r="E808">
        <v>2034</v>
      </c>
      <c r="F808">
        <v>5459</v>
      </c>
      <c r="G808" s="4" t="str">
        <f t="shared" si="30"/>
        <v>DENMARK-Electrolyser &amp; P2H</v>
      </c>
      <c r="H808" t="str">
        <f>IF(COUNTIF(EU_Countries!A$1:A$27, "*"&amp;B808&amp;"*"), "EU", "Non-EU")</f>
        <v>EU</v>
      </c>
      <c r="I808">
        <f t="shared" si="31"/>
        <v>5.4589999999999996</v>
      </c>
    </row>
    <row r="809" spans="1:9">
      <c r="A809" t="s">
        <v>172</v>
      </c>
      <c r="B809" t="s">
        <v>173</v>
      </c>
      <c r="C809" t="s">
        <v>45</v>
      </c>
      <c r="D809" t="s">
        <v>565</v>
      </c>
      <c r="E809">
        <v>2035</v>
      </c>
      <c r="F809">
        <v>5959</v>
      </c>
      <c r="G809" s="4" t="str">
        <f t="shared" si="30"/>
        <v>DENMARK-Electrolyser &amp; P2H</v>
      </c>
      <c r="H809" t="str">
        <f>IF(COUNTIF(EU_Countries!A$1:A$27, "*"&amp;B809&amp;"*"), "EU", "Non-EU")</f>
        <v>EU</v>
      </c>
      <c r="I809">
        <f t="shared" si="31"/>
        <v>5.9589999999999996</v>
      </c>
    </row>
    <row r="810" spans="1:9">
      <c r="A810" t="s">
        <v>172</v>
      </c>
      <c r="B810" t="s">
        <v>173</v>
      </c>
      <c r="C810" t="s">
        <v>45</v>
      </c>
      <c r="D810" t="s">
        <v>7</v>
      </c>
      <c r="E810">
        <v>2025</v>
      </c>
      <c r="F810">
        <v>1844</v>
      </c>
      <c r="G810" s="4" t="str">
        <f t="shared" si="30"/>
        <v>DENMARK-Gas</v>
      </c>
      <c r="H810" t="str">
        <f>IF(COUNTIF(EU_Countries!A$1:A$27, "*"&amp;B810&amp;"*"), "EU", "Non-EU")</f>
        <v>EU</v>
      </c>
      <c r="I810">
        <f t="shared" si="31"/>
        <v>1.8440000000000001</v>
      </c>
    </row>
    <row r="811" spans="1:9">
      <c r="A811" t="s">
        <v>172</v>
      </c>
      <c r="B811" t="s">
        <v>173</v>
      </c>
      <c r="C811" t="s">
        <v>45</v>
      </c>
      <c r="D811" t="s">
        <v>7</v>
      </c>
      <c r="E811">
        <v>2026</v>
      </c>
      <c r="F811">
        <v>1681</v>
      </c>
      <c r="G811" s="4" t="str">
        <f t="shared" si="30"/>
        <v>DENMARK-Gas</v>
      </c>
      <c r="H811" t="str">
        <f>IF(COUNTIF(EU_Countries!A$1:A$27, "*"&amp;B811&amp;"*"), "EU", "Non-EU")</f>
        <v>EU</v>
      </c>
      <c r="I811">
        <f t="shared" si="31"/>
        <v>1.681</v>
      </c>
    </row>
    <row r="812" spans="1:9">
      <c r="A812" t="s">
        <v>172</v>
      </c>
      <c r="B812" t="s">
        <v>173</v>
      </c>
      <c r="C812" t="s">
        <v>45</v>
      </c>
      <c r="D812" t="s">
        <v>7</v>
      </c>
      <c r="E812">
        <v>2027</v>
      </c>
      <c r="F812">
        <v>1623</v>
      </c>
      <c r="G812" s="4" t="str">
        <f t="shared" si="30"/>
        <v>DENMARK-Gas</v>
      </c>
      <c r="H812" t="str">
        <f>IF(COUNTIF(EU_Countries!A$1:A$27, "*"&amp;B812&amp;"*"), "EU", "Non-EU")</f>
        <v>EU</v>
      </c>
      <c r="I812">
        <f t="shared" si="31"/>
        <v>1.623</v>
      </c>
    </row>
    <row r="813" spans="1:9">
      <c r="A813" t="s">
        <v>172</v>
      </c>
      <c r="B813" t="s">
        <v>173</v>
      </c>
      <c r="C813" t="s">
        <v>45</v>
      </c>
      <c r="D813" t="s">
        <v>7</v>
      </c>
      <c r="E813">
        <v>2028</v>
      </c>
      <c r="F813">
        <v>1540</v>
      </c>
      <c r="G813" s="4" t="str">
        <f t="shared" si="30"/>
        <v>DENMARK-Gas</v>
      </c>
      <c r="H813" t="str">
        <f>IF(COUNTIF(EU_Countries!A$1:A$27, "*"&amp;B813&amp;"*"), "EU", "Non-EU")</f>
        <v>EU</v>
      </c>
      <c r="I813">
        <f t="shared" si="31"/>
        <v>1.54</v>
      </c>
    </row>
    <row r="814" spans="1:9">
      <c r="A814" t="s">
        <v>172</v>
      </c>
      <c r="B814" t="s">
        <v>173</v>
      </c>
      <c r="C814" t="s">
        <v>45</v>
      </c>
      <c r="D814" t="s">
        <v>7</v>
      </c>
      <c r="E814">
        <v>2029</v>
      </c>
      <c r="F814">
        <v>1470</v>
      </c>
      <c r="G814" s="4" t="str">
        <f t="shared" si="30"/>
        <v>DENMARK-Gas</v>
      </c>
      <c r="H814" t="str">
        <f>IF(COUNTIF(EU_Countries!A$1:A$27, "*"&amp;B814&amp;"*"), "EU", "Non-EU")</f>
        <v>EU</v>
      </c>
      <c r="I814">
        <f t="shared" si="31"/>
        <v>1.47</v>
      </c>
    </row>
    <row r="815" spans="1:9">
      <c r="A815" t="s">
        <v>172</v>
      </c>
      <c r="B815" t="s">
        <v>173</v>
      </c>
      <c r="C815" t="s">
        <v>45</v>
      </c>
      <c r="D815" t="s">
        <v>7</v>
      </c>
      <c r="E815">
        <v>2030</v>
      </c>
      <c r="F815">
        <v>1441</v>
      </c>
      <c r="G815" s="4" t="str">
        <f t="shared" si="30"/>
        <v>DENMARK-Gas</v>
      </c>
      <c r="H815" t="str">
        <f>IF(COUNTIF(EU_Countries!A$1:A$27, "*"&amp;B815&amp;"*"), "EU", "Non-EU")</f>
        <v>EU</v>
      </c>
      <c r="I815">
        <f t="shared" si="31"/>
        <v>1.4410000000000001</v>
      </c>
    </row>
    <row r="816" spans="1:9">
      <c r="A816" t="s">
        <v>172</v>
      </c>
      <c r="B816" t="s">
        <v>173</v>
      </c>
      <c r="C816" t="s">
        <v>45</v>
      </c>
      <c r="D816" t="s">
        <v>7</v>
      </c>
      <c r="E816">
        <v>2031</v>
      </c>
      <c r="F816">
        <v>682</v>
      </c>
      <c r="G816" s="4" t="str">
        <f t="shared" si="30"/>
        <v>DENMARK-Gas</v>
      </c>
      <c r="H816" t="str">
        <f>IF(COUNTIF(EU_Countries!A$1:A$27, "*"&amp;B816&amp;"*"), "EU", "Non-EU")</f>
        <v>EU</v>
      </c>
      <c r="I816">
        <f t="shared" si="31"/>
        <v>0.68200000000000005</v>
      </c>
    </row>
    <row r="817" spans="1:9">
      <c r="A817" t="s">
        <v>172</v>
      </c>
      <c r="B817" t="s">
        <v>173</v>
      </c>
      <c r="C817" t="s">
        <v>45</v>
      </c>
      <c r="D817" t="s">
        <v>7</v>
      </c>
      <c r="E817">
        <v>2032</v>
      </c>
      <c r="F817">
        <v>659</v>
      </c>
      <c r="G817" s="4" t="str">
        <f t="shared" si="30"/>
        <v>DENMARK-Gas</v>
      </c>
      <c r="H817" t="str">
        <f>IF(COUNTIF(EU_Countries!A$1:A$27, "*"&amp;B817&amp;"*"), "EU", "Non-EU")</f>
        <v>EU</v>
      </c>
      <c r="I817">
        <f t="shared" si="31"/>
        <v>0.65900000000000003</v>
      </c>
    </row>
    <row r="818" spans="1:9">
      <c r="A818" t="s">
        <v>172</v>
      </c>
      <c r="B818" t="s">
        <v>173</v>
      </c>
      <c r="C818" t="s">
        <v>45</v>
      </c>
      <c r="D818" t="s">
        <v>7</v>
      </c>
      <c r="E818">
        <v>2033</v>
      </c>
      <c r="F818">
        <v>644</v>
      </c>
      <c r="G818" s="4" t="str">
        <f t="shared" si="30"/>
        <v>DENMARK-Gas</v>
      </c>
      <c r="H818" t="str">
        <f>IF(COUNTIF(EU_Countries!A$1:A$27, "*"&amp;B818&amp;"*"), "EU", "Non-EU")</f>
        <v>EU</v>
      </c>
      <c r="I818">
        <f t="shared" si="31"/>
        <v>0.64400000000000002</v>
      </c>
    </row>
    <row r="819" spans="1:9">
      <c r="A819" t="s">
        <v>172</v>
      </c>
      <c r="B819" t="s">
        <v>173</v>
      </c>
      <c r="C819" t="s">
        <v>45</v>
      </c>
      <c r="D819" t="s">
        <v>7</v>
      </c>
      <c r="E819">
        <v>2034</v>
      </c>
      <c r="F819">
        <v>644</v>
      </c>
      <c r="G819" s="4" t="str">
        <f t="shared" si="30"/>
        <v>DENMARK-Gas</v>
      </c>
      <c r="H819" t="str">
        <f>IF(COUNTIF(EU_Countries!A$1:A$27, "*"&amp;B819&amp;"*"), "EU", "Non-EU")</f>
        <v>EU</v>
      </c>
      <c r="I819">
        <f t="shared" si="31"/>
        <v>0.64400000000000002</v>
      </c>
    </row>
    <row r="820" spans="1:9">
      <c r="A820" t="s">
        <v>172</v>
      </c>
      <c r="B820" t="s">
        <v>173</v>
      </c>
      <c r="C820" t="s">
        <v>45</v>
      </c>
      <c r="D820" t="s">
        <v>7</v>
      </c>
      <c r="E820">
        <v>2035</v>
      </c>
      <c r="F820">
        <v>644</v>
      </c>
      <c r="G820" s="4" t="str">
        <f t="shared" si="30"/>
        <v>DENMARK-Gas</v>
      </c>
      <c r="H820" t="str">
        <f>IF(COUNTIF(EU_Countries!A$1:A$27, "*"&amp;B820&amp;"*"), "EU", "Non-EU")</f>
        <v>EU</v>
      </c>
      <c r="I820">
        <f t="shared" si="31"/>
        <v>0.64400000000000002</v>
      </c>
    </row>
    <row r="821" spans="1:9">
      <c r="A821" t="s">
        <v>172</v>
      </c>
      <c r="B821" t="s">
        <v>173</v>
      </c>
      <c r="C821" t="s">
        <v>45</v>
      </c>
      <c r="D821" t="s">
        <v>8</v>
      </c>
      <c r="E821">
        <v>2025</v>
      </c>
      <c r="F821">
        <v>1251</v>
      </c>
      <c r="G821" s="4" t="str">
        <f t="shared" si="30"/>
        <v>DENMARK-Hard coal</v>
      </c>
      <c r="H821" t="str">
        <f>IF(COUNTIF(EU_Countries!A$1:A$27, "*"&amp;B821&amp;"*"), "EU", "Non-EU")</f>
        <v>EU</v>
      </c>
      <c r="I821">
        <f t="shared" si="31"/>
        <v>1.2509999999999999</v>
      </c>
    </row>
    <row r="822" spans="1:9">
      <c r="A822" t="s">
        <v>172</v>
      </c>
      <c r="B822" t="s">
        <v>173</v>
      </c>
      <c r="C822" t="s">
        <v>45</v>
      </c>
      <c r="D822" t="s">
        <v>8</v>
      </c>
      <c r="E822">
        <v>2026</v>
      </c>
      <c r="F822">
        <v>1245</v>
      </c>
      <c r="G822" s="4" t="str">
        <f t="shared" si="30"/>
        <v>DENMARK-Hard coal</v>
      </c>
      <c r="H822" t="str">
        <f>IF(COUNTIF(EU_Countries!A$1:A$27, "*"&amp;B822&amp;"*"), "EU", "Non-EU")</f>
        <v>EU</v>
      </c>
      <c r="I822">
        <f t="shared" si="31"/>
        <v>1.2450000000000001</v>
      </c>
    </row>
    <row r="823" spans="1:9">
      <c r="A823" t="s">
        <v>172</v>
      </c>
      <c r="B823" t="s">
        <v>173</v>
      </c>
      <c r="C823" t="s">
        <v>45</v>
      </c>
      <c r="D823" t="s">
        <v>8</v>
      </c>
      <c r="E823">
        <v>2027</v>
      </c>
      <c r="F823">
        <v>1245</v>
      </c>
      <c r="G823" s="4" t="str">
        <f t="shared" si="30"/>
        <v>DENMARK-Hard coal</v>
      </c>
      <c r="H823" t="str">
        <f>IF(COUNTIF(EU_Countries!A$1:A$27, "*"&amp;B823&amp;"*"), "EU", "Non-EU")</f>
        <v>EU</v>
      </c>
      <c r="I823">
        <f t="shared" si="31"/>
        <v>1.2450000000000001</v>
      </c>
    </row>
    <row r="824" spans="1:9">
      <c r="A824" t="s">
        <v>172</v>
      </c>
      <c r="B824" t="s">
        <v>173</v>
      </c>
      <c r="C824" t="s">
        <v>45</v>
      </c>
      <c r="D824" t="s">
        <v>8</v>
      </c>
      <c r="E824">
        <v>2028</v>
      </c>
      <c r="F824">
        <v>1245</v>
      </c>
      <c r="G824" s="4" t="str">
        <f t="shared" si="30"/>
        <v>DENMARK-Hard coal</v>
      </c>
      <c r="H824" t="str">
        <f>IF(COUNTIF(EU_Countries!A$1:A$27, "*"&amp;B824&amp;"*"), "EU", "Non-EU")</f>
        <v>EU</v>
      </c>
      <c r="I824">
        <f t="shared" si="31"/>
        <v>1.2450000000000001</v>
      </c>
    </row>
    <row r="825" spans="1:9">
      <c r="A825" t="s">
        <v>172</v>
      </c>
      <c r="B825" t="s">
        <v>173</v>
      </c>
      <c r="C825" t="s">
        <v>45</v>
      </c>
      <c r="D825" t="s">
        <v>8</v>
      </c>
      <c r="E825">
        <v>2029</v>
      </c>
      <c r="F825">
        <v>835</v>
      </c>
      <c r="G825" s="4" t="str">
        <f t="shared" si="30"/>
        <v>DENMARK-Hard coal</v>
      </c>
      <c r="H825" t="str">
        <f>IF(COUNTIF(EU_Countries!A$1:A$27, "*"&amp;B825&amp;"*"), "EU", "Non-EU")</f>
        <v>EU</v>
      </c>
      <c r="I825">
        <f t="shared" si="31"/>
        <v>0.83499999999999996</v>
      </c>
    </row>
    <row r="826" spans="1:9">
      <c r="A826" t="s">
        <v>172</v>
      </c>
      <c r="B826" t="s">
        <v>173</v>
      </c>
      <c r="C826" t="s">
        <v>45</v>
      </c>
      <c r="D826" t="s">
        <v>8</v>
      </c>
      <c r="E826">
        <v>2030</v>
      </c>
      <c r="F826">
        <v>835</v>
      </c>
      <c r="G826" s="4" t="str">
        <f t="shared" si="30"/>
        <v>DENMARK-Hard coal</v>
      </c>
      <c r="H826" t="str">
        <f>IF(COUNTIF(EU_Countries!A$1:A$27, "*"&amp;B826&amp;"*"), "EU", "Non-EU")</f>
        <v>EU</v>
      </c>
      <c r="I826">
        <f t="shared" si="31"/>
        <v>0.83499999999999996</v>
      </c>
    </row>
    <row r="827" spans="1:9">
      <c r="A827" t="s">
        <v>172</v>
      </c>
      <c r="B827" t="s">
        <v>173</v>
      </c>
      <c r="C827" t="s">
        <v>45</v>
      </c>
      <c r="D827" t="s">
        <v>8</v>
      </c>
      <c r="E827">
        <v>2031</v>
      </c>
      <c r="F827">
        <v>473</v>
      </c>
      <c r="G827" s="4" t="str">
        <f t="shared" si="30"/>
        <v>DENMARK-Hard coal</v>
      </c>
      <c r="H827" t="str">
        <f>IF(COUNTIF(EU_Countries!A$1:A$27, "*"&amp;B827&amp;"*"), "EU", "Non-EU")</f>
        <v>EU</v>
      </c>
      <c r="I827">
        <f t="shared" si="31"/>
        <v>0.47299999999999998</v>
      </c>
    </row>
    <row r="828" spans="1:9">
      <c r="A828" t="s">
        <v>172</v>
      </c>
      <c r="B828" t="s">
        <v>173</v>
      </c>
      <c r="C828" t="s">
        <v>45</v>
      </c>
      <c r="D828" t="s">
        <v>8</v>
      </c>
      <c r="E828">
        <v>2032</v>
      </c>
      <c r="F828">
        <v>473</v>
      </c>
      <c r="G828" s="4" t="str">
        <f t="shared" si="30"/>
        <v>DENMARK-Hard coal</v>
      </c>
      <c r="H828" t="str">
        <f>IF(COUNTIF(EU_Countries!A$1:A$27, "*"&amp;B828&amp;"*"), "EU", "Non-EU")</f>
        <v>EU</v>
      </c>
      <c r="I828">
        <f t="shared" si="31"/>
        <v>0.47299999999999998</v>
      </c>
    </row>
    <row r="829" spans="1:9">
      <c r="A829" t="s">
        <v>172</v>
      </c>
      <c r="B829" t="s">
        <v>173</v>
      </c>
      <c r="C829" t="s">
        <v>45</v>
      </c>
      <c r="D829" t="s">
        <v>8</v>
      </c>
      <c r="E829">
        <v>2033</v>
      </c>
      <c r="F829">
        <v>473</v>
      </c>
      <c r="G829" s="4" t="str">
        <f t="shared" si="30"/>
        <v>DENMARK-Hard coal</v>
      </c>
      <c r="H829" t="str">
        <f>IF(COUNTIF(EU_Countries!A$1:A$27, "*"&amp;B829&amp;"*"), "EU", "Non-EU")</f>
        <v>EU</v>
      </c>
      <c r="I829">
        <f t="shared" si="31"/>
        <v>0.47299999999999998</v>
      </c>
    </row>
    <row r="830" spans="1:9">
      <c r="A830" t="s">
        <v>172</v>
      </c>
      <c r="B830" t="s">
        <v>173</v>
      </c>
      <c r="C830" t="s">
        <v>45</v>
      </c>
      <c r="D830" t="s">
        <v>8</v>
      </c>
      <c r="E830">
        <v>2034</v>
      </c>
      <c r="F830">
        <v>473</v>
      </c>
      <c r="G830" s="4" t="str">
        <f t="shared" si="30"/>
        <v>DENMARK-Hard coal</v>
      </c>
      <c r="H830" t="str">
        <f>IF(COUNTIF(EU_Countries!A$1:A$27, "*"&amp;B830&amp;"*"), "EU", "Non-EU")</f>
        <v>EU</v>
      </c>
      <c r="I830">
        <f t="shared" si="31"/>
        <v>0.47299999999999998</v>
      </c>
    </row>
    <row r="831" spans="1:9">
      <c r="A831" t="s">
        <v>172</v>
      </c>
      <c r="B831" t="s">
        <v>173</v>
      </c>
      <c r="C831" t="s">
        <v>45</v>
      </c>
      <c r="D831" t="s">
        <v>8</v>
      </c>
      <c r="E831">
        <v>2035</v>
      </c>
      <c r="F831">
        <v>473</v>
      </c>
      <c r="G831" s="4" t="str">
        <f t="shared" si="30"/>
        <v>DENMARK-Hard coal</v>
      </c>
      <c r="H831" t="str">
        <f>IF(COUNTIF(EU_Countries!A$1:A$27, "*"&amp;B831&amp;"*"), "EU", "Non-EU")</f>
        <v>EU</v>
      </c>
      <c r="I831">
        <f t="shared" si="31"/>
        <v>0.47299999999999998</v>
      </c>
    </row>
    <row r="832" spans="1:9">
      <c r="A832" t="s">
        <v>172</v>
      </c>
      <c r="B832" t="s">
        <v>173</v>
      </c>
      <c r="C832" t="s">
        <v>45</v>
      </c>
      <c r="D832" t="s">
        <v>10</v>
      </c>
      <c r="E832">
        <v>2025</v>
      </c>
      <c r="F832">
        <v>188</v>
      </c>
      <c r="G832" s="4" t="str">
        <f t="shared" si="30"/>
        <v>DENMARK-Oil</v>
      </c>
      <c r="H832" t="str">
        <f>IF(COUNTIF(EU_Countries!A$1:A$27, "*"&amp;B832&amp;"*"), "EU", "Non-EU")</f>
        <v>EU</v>
      </c>
      <c r="I832">
        <f t="shared" si="31"/>
        <v>0.188</v>
      </c>
    </row>
    <row r="833" spans="1:9">
      <c r="A833" t="s">
        <v>172</v>
      </c>
      <c r="B833" t="s">
        <v>173</v>
      </c>
      <c r="C833" t="s">
        <v>45</v>
      </c>
      <c r="D833" t="s">
        <v>10</v>
      </c>
      <c r="E833">
        <v>2026</v>
      </c>
      <c r="F833">
        <v>188</v>
      </c>
      <c r="G833" s="4" t="str">
        <f t="shared" si="30"/>
        <v>DENMARK-Oil</v>
      </c>
      <c r="H833" t="str">
        <f>IF(COUNTIF(EU_Countries!A$1:A$27, "*"&amp;B833&amp;"*"), "EU", "Non-EU")</f>
        <v>EU</v>
      </c>
      <c r="I833">
        <f t="shared" si="31"/>
        <v>0.188</v>
      </c>
    </row>
    <row r="834" spans="1:9">
      <c r="A834" t="s">
        <v>172</v>
      </c>
      <c r="B834" t="s">
        <v>173</v>
      </c>
      <c r="C834" t="s">
        <v>45</v>
      </c>
      <c r="D834" t="s">
        <v>10</v>
      </c>
      <c r="E834">
        <v>2027</v>
      </c>
      <c r="F834">
        <v>188</v>
      </c>
      <c r="G834" s="4" t="str">
        <f t="shared" si="30"/>
        <v>DENMARK-Oil</v>
      </c>
      <c r="H834" t="str">
        <f>IF(COUNTIF(EU_Countries!A$1:A$27, "*"&amp;B834&amp;"*"), "EU", "Non-EU")</f>
        <v>EU</v>
      </c>
      <c r="I834">
        <f t="shared" si="31"/>
        <v>0.188</v>
      </c>
    </row>
    <row r="835" spans="1:9">
      <c r="A835" t="s">
        <v>172</v>
      </c>
      <c r="B835" t="s">
        <v>173</v>
      </c>
      <c r="C835" t="s">
        <v>45</v>
      </c>
      <c r="D835" t="s">
        <v>10</v>
      </c>
      <c r="E835">
        <v>2028</v>
      </c>
      <c r="F835">
        <v>172</v>
      </c>
      <c r="G835" s="4" t="str">
        <f t="shared" si="30"/>
        <v>DENMARK-Oil</v>
      </c>
      <c r="H835" t="str">
        <f>IF(COUNTIF(EU_Countries!A$1:A$27, "*"&amp;B835&amp;"*"), "EU", "Non-EU")</f>
        <v>EU</v>
      </c>
      <c r="I835">
        <f t="shared" si="31"/>
        <v>0.17199999999999999</v>
      </c>
    </row>
    <row r="836" spans="1:9">
      <c r="A836" t="s">
        <v>172</v>
      </c>
      <c r="B836" t="s">
        <v>173</v>
      </c>
      <c r="C836" t="s">
        <v>45</v>
      </c>
      <c r="D836" t="s">
        <v>10</v>
      </c>
      <c r="E836">
        <v>2029</v>
      </c>
      <c r="F836">
        <v>156</v>
      </c>
      <c r="G836" s="4" t="str">
        <f t="shared" si="30"/>
        <v>DENMARK-Oil</v>
      </c>
      <c r="H836" t="str">
        <f>IF(COUNTIF(EU_Countries!A$1:A$27, "*"&amp;B836&amp;"*"), "EU", "Non-EU")</f>
        <v>EU</v>
      </c>
      <c r="I836">
        <f t="shared" si="31"/>
        <v>0.156</v>
      </c>
    </row>
    <row r="837" spans="1:9">
      <c r="A837" t="s">
        <v>172</v>
      </c>
      <c r="B837" t="s">
        <v>173</v>
      </c>
      <c r="C837" t="s">
        <v>45</v>
      </c>
      <c r="D837" t="s">
        <v>10</v>
      </c>
      <c r="E837">
        <v>2030</v>
      </c>
      <c r="F837">
        <v>140</v>
      </c>
      <c r="G837" s="4" t="str">
        <f t="shared" si="30"/>
        <v>DENMARK-Oil</v>
      </c>
      <c r="H837" t="str">
        <f>IF(COUNTIF(EU_Countries!A$1:A$27, "*"&amp;B837&amp;"*"), "EU", "Non-EU")</f>
        <v>EU</v>
      </c>
      <c r="I837">
        <f t="shared" si="31"/>
        <v>0.14000000000000001</v>
      </c>
    </row>
    <row r="838" spans="1:9">
      <c r="A838" t="s">
        <v>172</v>
      </c>
      <c r="B838" t="s">
        <v>173</v>
      </c>
      <c r="C838" t="s">
        <v>45</v>
      </c>
      <c r="D838" t="s">
        <v>10</v>
      </c>
      <c r="E838">
        <v>2031</v>
      </c>
      <c r="F838">
        <v>126</v>
      </c>
      <c r="G838" s="4" t="str">
        <f t="shared" si="30"/>
        <v>DENMARK-Oil</v>
      </c>
      <c r="H838" t="str">
        <f>IF(COUNTIF(EU_Countries!A$1:A$27, "*"&amp;B838&amp;"*"), "EU", "Non-EU")</f>
        <v>EU</v>
      </c>
      <c r="I838">
        <f t="shared" si="31"/>
        <v>0.126</v>
      </c>
    </row>
    <row r="839" spans="1:9">
      <c r="A839" t="s">
        <v>172</v>
      </c>
      <c r="B839" t="s">
        <v>173</v>
      </c>
      <c r="C839" t="s">
        <v>45</v>
      </c>
      <c r="D839" t="s">
        <v>10</v>
      </c>
      <c r="E839">
        <v>2032</v>
      </c>
      <c r="F839">
        <v>126</v>
      </c>
      <c r="G839" s="4" t="str">
        <f t="shared" si="30"/>
        <v>DENMARK-Oil</v>
      </c>
      <c r="H839" t="str">
        <f>IF(COUNTIF(EU_Countries!A$1:A$27, "*"&amp;B839&amp;"*"), "EU", "Non-EU")</f>
        <v>EU</v>
      </c>
      <c r="I839">
        <f t="shared" si="31"/>
        <v>0.126</v>
      </c>
    </row>
    <row r="840" spans="1:9">
      <c r="A840" t="s">
        <v>172</v>
      </c>
      <c r="B840" t="s">
        <v>173</v>
      </c>
      <c r="C840" t="s">
        <v>45</v>
      </c>
      <c r="D840" t="s">
        <v>10</v>
      </c>
      <c r="E840">
        <v>2033</v>
      </c>
      <c r="F840">
        <v>126</v>
      </c>
      <c r="G840" s="4" t="str">
        <f t="shared" si="30"/>
        <v>DENMARK-Oil</v>
      </c>
      <c r="H840" t="str">
        <f>IF(COUNTIF(EU_Countries!A$1:A$27, "*"&amp;B840&amp;"*"), "EU", "Non-EU")</f>
        <v>EU</v>
      </c>
      <c r="I840">
        <f t="shared" si="31"/>
        <v>0.126</v>
      </c>
    </row>
    <row r="841" spans="1:9">
      <c r="A841" t="s">
        <v>172</v>
      </c>
      <c r="B841" t="s">
        <v>173</v>
      </c>
      <c r="C841" t="s">
        <v>45</v>
      </c>
      <c r="D841" t="s">
        <v>10</v>
      </c>
      <c r="E841">
        <v>2034</v>
      </c>
      <c r="F841">
        <v>126</v>
      </c>
      <c r="G841" s="4" t="str">
        <f t="shared" si="30"/>
        <v>DENMARK-Oil</v>
      </c>
      <c r="H841" t="str">
        <f>IF(COUNTIF(EU_Countries!A$1:A$27, "*"&amp;B841&amp;"*"), "EU", "Non-EU")</f>
        <v>EU</v>
      </c>
      <c r="I841">
        <f t="shared" si="31"/>
        <v>0.126</v>
      </c>
    </row>
    <row r="842" spans="1:9">
      <c r="A842" t="s">
        <v>172</v>
      </c>
      <c r="B842" t="s">
        <v>173</v>
      </c>
      <c r="C842" t="s">
        <v>45</v>
      </c>
      <c r="D842" t="s">
        <v>10</v>
      </c>
      <c r="E842">
        <v>2035</v>
      </c>
      <c r="F842">
        <v>126</v>
      </c>
      <c r="G842" s="4" t="str">
        <f t="shared" si="30"/>
        <v>DENMARK-Oil</v>
      </c>
      <c r="H842" t="str">
        <f>IF(COUNTIF(EU_Countries!A$1:A$27, "*"&amp;B842&amp;"*"), "EU", "Non-EU")</f>
        <v>EU</v>
      </c>
      <c r="I842">
        <f t="shared" si="31"/>
        <v>0.126</v>
      </c>
    </row>
    <row r="843" spans="1:9">
      <c r="A843" t="s">
        <v>172</v>
      </c>
      <c r="B843" t="s">
        <v>173</v>
      </c>
      <c r="C843" t="s">
        <v>45</v>
      </c>
      <c r="D843" t="s">
        <v>13</v>
      </c>
      <c r="E843">
        <v>2025</v>
      </c>
      <c r="F843">
        <v>4799</v>
      </c>
      <c r="G843" s="4" t="str">
        <f t="shared" si="30"/>
        <v>DENMARK-Solar (PV)</v>
      </c>
      <c r="H843" t="str">
        <f>IF(COUNTIF(EU_Countries!A$1:A$27, "*"&amp;B843&amp;"*"), "EU", "Non-EU")</f>
        <v>EU</v>
      </c>
      <c r="I843">
        <f t="shared" si="31"/>
        <v>4.7990000000000004</v>
      </c>
    </row>
    <row r="844" spans="1:9">
      <c r="A844" t="s">
        <v>172</v>
      </c>
      <c r="B844" t="s">
        <v>173</v>
      </c>
      <c r="C844" t="s">
        <v>45</v>
      </c>
      <c r="D844" t="s">
        <v>13</v>
      </c>
      <c r="E844">
        <v>2026</v>
      </c>
      <c r="F844">
        <v>6689</v>
      </c>
      <c r="G844" s="4" t="str">
        <f t="shared" si="30"/>
        <v>DENMARK-Solar (PV)</v>
      </c>
      <c r="H844" t="str">
        <f>IF(COUNTIF(EU_Countries!A$1:A$27, "*"&amp;B844&amp;"*"), "EU", "Non-EU")</f>
        <v>EU</v>
      </c>
      <c r="I844">
        <f t="shared" si="31"/>
        <v>6.6890000000000001</v>
      </c>
    </row>
    <row r="845" spans="1:9">
      <c r="A845" t="s">
        <v>172</v>
      </c>
      <c r="B845" t="s">
        <v>173</v>
      </c>
      <c r="C845" t="s">
        <v>45</v>
      </c>
      <c r="D845" t="s">
        <v>13</v>
      </c>
      <c r="E845">
        <v>2027</v>
      </c>
      <c r="F845">
        <v>8593</v>
      </c>
      <c r="G845" s="4" t="str">
        <f t="shared" si="30"/>
        <v>DENMARK-Solar (PV)</v>
      </c>
      <c r="H845" t="str">
        <f>IF(COUNTIF(EU_Countries!A$1:A$27, "*"&amp;B845&amp;"*"), "EU", "Non-EU")</f>
        <v>EU</v>
      </c>
      <c r="I845">
        <f t="shared" si="31"/>
        <v>8.593</v>
      </c>
    </row>
    <row r="846" spans="1:9">
      <c r="A846" t="s">
        <v>172</v>
      </c>
      <c r="B846" t="s">
        <v>173</v>
      </c>
      <c r="C846" t="s">
        <v>45</v>
      </c>
      <c r="D846" t="s">
        <v>13</v>
      </c>
      <c r="E846">
        <v>2028</v>
      </c>
      <c r="F846">
        <v>10709</v>
      </c>
      <c r="G846" s="4" t="str">
        <f t="shared" si="30"/>
        <v>DENMARK-Solar (PV)</v>
      </c>
      <c r="H846" t="str">
        <f>IF(COUNTIF(EU_Countries!A$1:A$27, "*"&amp;B846&amp;"*"), "EU", "Non-EU")</f>
        <v>EU</v>
      </c>
      <c r="I846">
        <f t="shared" si="31"/>
        <v>10.709</v>
      </c>
    </row>
    <row r="847" spans="1:9">
      <c r="A847" t="s">
        <v>172</v>
      </c>
      <c r="B847" t="s">
        <v>173</v>
      </c>
      <c r="C847" t="s">
        <v>45</v>
      </c>
      <c r="D847" t="s">
        <v>13</v>
      </c>
      <c r="E847">
        <v>2029</v>
      </c>
      <c r="F847">
        <v>12837</v>
      </c>
      <c r="G847" s="4" t="str">
        <f t="shared" si="30"/>
        <v>DENMARK-Solar (PV)</v>
      </c>
      <c r="H847" t="str">
        <f>IF(COUNTIF(EU_Countries!A$1:A$27, "*"&amp;B847&amp;"*"), "EU", "Non-EU")</f>
        <v>EU</v>
      </c>
      <c r="I847">
        <f t="shared" si="31"/>
        <v>12.837</v>
      </c>
    </row>
    <row r="848" spans="1:9">
      <c r="A848" t="s">
        <v>172</v>
      </c>
      <c r="B848" t="s">
        <v>173</v>
      </c>
      <c r="C848" t="s">
        <v>45</v>
      </c>
      <c r="D848" t="s">
        <v>13</v>
      </c>
      <c r="E848">
        <v>2030</v>
      </c>
      <c r="F848">
        <v>14979</v>
      </c>
      <c r="G848" s="4" t="str">
        <f t="shared" si="30"/>
        <v>DENMARK-Solar (PV)</v>
      </c>
      <c r="H848" t="str">
        <f>IF(COUNTIF(EU_Countries!A$1:A$27, "*"&amp;B848&amp;"*"), "EU", "Non-EU")</f>
        <v>EU</v>
      </c>
      <c r="I848">
        <f t="shared" si="31"/>
        <v>14.978999999999999</v>
      </c>
    </row>
    <row r="849" spans="1:9">
      <c r="A849" t="s">
        <v>172</v>
      </c>
      <c r="B849" t="s">
        <v>173</v>
      </c>
      <c r="C849" t="s">
        <v>45</v>
      </c>
      <c r="D849" t="s">
        <v>13</v>
      </c>
      <c r="E849">
        <v>2031</v>
      </c>
      <c r="F849">
        <v>15684</v>
      </c>
      <c r="G849" s="4" t="str">
        <f t="shared" si="30"/>
        <v>DENMARK-Solar (PV)</v>
      </c>
      <c r="H849" t="str">
        <f>IF(COUNTIF(EU_Countries!A$1:A$27, "*"&amp;B849&amp;"*"), "EU", "Non-EU")</f>
        <v>EU</v>
      </c>
      <c r="I849">
        <f t="shared" si="31"/>
        <v>15.683999999999999</v>
      </c>
    </row>
    <row r="850" spans="1:9">
      <c r="A850" t="s">
        <v>172</v>
      </c>
      <c r="B850" t="s">
        <v>173</v>
      </c>
      <c r="C850" t="s">
        <v>45</v>
      </c>
      <c r="D850" t="s">
        <v>13</v>
      </c>
      <c r="E850">
        <v>2032</v>
      </c>
      <c r="F850">
        <v>16401</v>
      </c>
      <c r="G850" s="4" t="str">
        <f t="shared" si="30"/>
        <v>DENMARK-Solar (PV)</v>
      </c>
      <c r="H850" t="str">
        <f>IF(COUNTIF(EU_Countries!A$1:A$27, "*"&amp;B850&amp;"*"), "EU", "Non-EU")</f>
        <v>EU</v>
      </c>
      <c r="I850">
        <f t="shared" si="31"/>
        <v>16.401</v>
      </c>
    </row>
    <row r="851" spans="1:9">
      <c r="A851" t="s">
        <v>172</v>
      </c>
      <c r="B851" t="s">
        <v>173</v>
      </c>
      <c r="C851" t="s">
        <v>45</v>
      </c>
      <c r="D851" t="s">
        <v>13</v>
      </c>
      <c r="E851">
        <v>2033</v>
      </c>
      <c r="F851">
        <v>17131</v>
      </c>
      <c r="G851" s="4" t="str">
        <f t="shared" si="30"/>
        <v>DENMARK-Solar (PV)</v>
      </c>
      <c r="H851" t="str">
        <f>IF(COUNTIF(EU_Countries!A$1:A$27, "*"&amp;B851&amp;"*"), "EU", "Non-EU")</f>
        <v>EU</v>
      </c>
      <c r="I851">
        <f t="shared" si="31"/>
        <v>17.131</v>
      </c>
    </row>
    <row r="852" spans="1:9">
      <c r="A852" t="s">
        <v>172</v>
      </c>
      <c r="B852" t="s">
        <v>173</v>
      </c>
      <c r="C852" t="s">
        <v>45</v>
      </c>
      <c r="D852" t="s">
        <v>13</v>
      </c>
      <c r="E852">
        <v>2034</v>
      </c>
      <c r="F852">
        <v>17873</v>
      </c>
      <c r="G852" s="4" t="str">
        <f t="shared" si="30"/>
        <v>DENMARK-Solar (PV)</v>
      </c>
      <c r="H852" t="str">
        <f>IF(COUNTIF(EU_Countries!A$1:A$27, "*"&amp;B852&amp;"*"), "EU", "Non-EU")</f>
        <v>EU</v>
      </c>
      <c r="I852">
        <f t="shared" si="31"/>
        <v>17.873000000000001</v>
      </c>
    </row>
    <row r="853" spans="1:9">
      <c r="A853" t="s">
        <v>172</v>
      </c>
      <c r="B853" t="s">
        <v>173</v>
      </c>
      <c r="C853" t="s">
        <v>45</v>
      </c>
      <c r="D853" t="s">
        <v>13</v>
      </c>
      <c r="E853">
        <v>2035</v>
      </c>
      <c r="F853">
        <v>18629</v>
      </c>
      <c r="G853" s="4" t="str">
        <f t="shared" si="30"/>
        <v>DENMARK-Solar (PV)</v>
      </c>
      <c r="H853" t="str">
        <f>IF(COUNTIF(EU_Countries!A$1:A$27, "*"&amp;B853&amp;"*"), "EU", "Non-EU")</f>
        <v>EU</v>
      </c>
      <c r="I853">
        <f t="shared" si="31"/>
        <v>18.629000000000001</v>
      </c>
    </row>
    <row r="854" spans="1:9">
      <c r="A854" t="s">
        <v>172</v>
      </c>
      <c r="B854" t="s">
        <v>173</v>
      </c>
      <c r="C854" t="s">
        <v>45</v>
      </c>
      <c r="D854" t="s">
        <v>14</v>
      </c>
      <c r="E854">
        <v>2025</v>
      </c>
      <c r="F854">
        <v>1627</v>
      </c>
      <c r="G854" s="4" t="str">
        <f t="shared" si="30"/>
        <v>DENMARK-Wind offshore</v>
      </c>
      <c r="H854" t="str">
        <f>IF(COUNTIF(EU_Countries!A$1:A$27, "*"&amp;B854&amp;"*"), "EU", "Non-EU")</f>
        <v>EU</v>
      </c>
      <c r="I854">
        <f t="shared" si="31"/>
        <v>1.627</v>
      </c>
    </row>
    <row r="855" spans="1:9">
      <c r="A855" t="s">
        <v>172</v>
      </c>
      <c r="B855" t="s">
        <v>173</v>
      </c>
      <c r="C855" t="s">
        <v>45</v>
      </c>
      <c r="D855" t="s">
        <v>14</v>
      </c>
      <c r="E855">
        <v>2026</v>
      </c>
      <c r="F855">
        <v>1627</v>
      </c>
      <c r="G855" s="4" t="str">
        <f t="shared" si="30"/>
        <v>DENMARK-Wind offshore</v>
      </c>
      <c r="H855" t="str">
        <f>IF(COUNTIF(EU_Countries!A$1:A$27, "*"&amp;B855&amp;"*"), "EU", "Non-EU")</f>
        <v>EU</v>
      </c>
      <c r="I855">
        <f t="shared" si="31"/>
        <v>1.627</v>
      </c>
    </row>
    <row r="856" spans="1:9">
      <c r="A856" t="s">
        <v>172</v>
      </c>
      <c r="B856" t="s">
        <v>173</v>
      </c>
      <c r="C856" t="s">
        <v>45</v>
      </c>
      <c r="D856" t="s">
        <v>14</v>
      </c>
      <c r="E856">
        <v>2027</v>
      </c>
      <c r="F856">
        <v>2707</v>
      </c>
      <c r="G856" s="4" t="str">
        <f t="shared" si="30"/>
        <v>DENMARK-Wind offshore</v>
      </c>
      <c r="H856" t="str">
        <f>IF(COUNTIF(EU_Countries!A$1:A$27, "*"&amp;B856&amp;"*"), "EU", "Non-EU")</f>
        <v>EU</v>
      </c>
      <c r="I856">
        <f t="shared" si="31"/>
        <v>2.7069999999999999</v>
      </c>
    </row>
    <row r="857" spans="1:9">
      <c r="A857" t="s">
        <v>172</v>
      </c>
      <c r="B857" t="s">
        <v>173</v>
      </c>
      <c r="C857" t="s">
        <v>45</v>
      </c>
      <c r="D857" t="s">
        <v>14</v>
      </c>
      <c r="E857">
        <v>2028</v>
      </c>
      <c r="F857">
        <v>2772</v>
      </c>
      <c r="G857" s="4" t="str">
        <f t="shared" si="30"/>
        <v>DENMARK-Wind offshore</v>
      </c>
      <c r="H857" t="str">
        <f>IF(COUNTIF(EU_Countries!A$1:A$27, "*"&amp;B857&amp;"*"), "EU", "Non-EU")</f>
        <v>EU</v>
      </c>
      <c r="I857">
        <f t="shared" si="31"/>
        <v>2.7719999999999998</v>
      </c>
    </row>
    <row r="858" spans="1:9">
      <c r="A858" t="s">
        <v>172</v>
      </c>
      <c r="B858" t="s">
        <v>173</v>
      </c>
      <c r="C858" t="s">
        <v>45</v>
      </c>
      <c r="D858" t="s">
        <v>14</v>
      </c>
      <c r="E858">
        <v>2029</v>
      </c>
      <c r="F858">
        <v>2772</v>
      </c>
      <c r="G858" s="4" t="str">
        <f t="shared" si="30"/>
        <v>DENMARK-Wind offshore</v>
      </c>
      <c r="H858" t="str">
        <f>IF(COUNTIF(EU_Countries!A$1:A$27, "*"&amp;B858&amp;"*"), "EU", "Non-EU")</f>
        <v>EU</v>
      </c>
      <c r="I858">
        <f t="shared" si="31"/>
        <v>2.7719999999999998</v>
      </c>
    </row>
    <row r="859" spans="1:9">
      <c r="A859" t="s">
        <v>172</v>
      </c>
      <c r="B859" t="s">
        <v>173</v>
      </c>
      <c r="C859" t="s">
        <v>45</v>
      </c>
      <c r="D859" t="s">
        <v>14</v>
      </c>
      <c r="E859">
        <v>2030</v>
      </c>
      <c r="F859">
        <v>2772</v>
      </c>
      <c r="G859" s="4" t="str">
        <f t="shared" si="30"/>
        <v>DENMARK-Wind offshore</v>
      </c>
      <c r="H859" t="str">
        <f>IF(COUNTIF(EU_Countries!A$1:A$27, "*"&amp;B859&amp;"*"), "EU", "Non-EU")</f>
        <v>EU</v>
      </c>
      <c r="I859">
        <f t="shared" si="31"/>
        <v>2.7719999999999998</v>
      </c>
    </row>
    <row r="860" spans="1:9">
      <c r="A860" t="s">
        <v>172</v>
      </c>
      <c r="B860" t="s">
        <v>173</v>
      </c>
      <c r="C860" t="s">
        <v>45</v>
      </c>
      <c r="D860" t="s">
        <v>14</v>
      </c>
      <c r="E860">
        <v>2031</v>
      </c>
      <c r="F860">
        <v>2772</v>
      </c>
      <c r="G860" s="4" t="str">
        <f t="shared" si="30"/>
        <v>DENMARK-Wind offshore</v>
      </c>
      <c r="H860" t="str">
        <f>IF(COUNTIF(EU_Countries!A$1:A$27, "*"&amp;B860&amp;"*"), "EU", "Non-EU")</f>
        <v>EU</v>
      </c>
      <c r="I860">
        <f t="shared" si="31"/>
        <v>2.7719999999999998</v>
      </c>
    </row>
    <row r="861" spans="1:9">
      <c r="A861" t="s">
        <v>172</v>
      </c>
      <c r="B861" t="s">
        <v>173</v>
      </c>
      <c r="C861" t="s">
        <v>45</v>
      </c>
      <c r="D861" t="s">
        <v>14</v>
      </c>
      <c r="E861">
        <v>2032</v>
      </c>
      <c r="F861">
        <v>2772</v>
      </c>
      <c r="G861" s="4" t="str">
        <f t="shared" si="30"/>
        <v>DENMARK-Wind offshore</v>
      </c>
      <c r="H861" t="str">
        <f>IF(COUNTIF(EU_Countries!A$1:A$27, "*"&amp;B861&amp;"*"), "EU", "Non-EU")</f>
        <v>EU</v>
      </c>
      <c r="I861">
        <f t="shared" si="31"/>
        <v>2.7719999999999998</v>
      </c>
    </row>
    <row r="862" spans="1:9">
      <c r="A862" t="s">
        <v>172</v>
      </c>
      <c r="B862" t="s">
        <v>173</v>
      </c>
      <c r="C862" t="s">
        <v>45</v>
      </c>
      <c r="D862" t="s">
        <v>14</v>
      </c>
      <c r="E862">
        <v>2033</v>
      </c>
      <c r="F862">
        <v>2772</v>
      </c>
      <c r="G862" s="4" t="str">
        <f t="shared" si="30"/>
        <v>DENMARK-Wind offshore</v>
      </c>
      <c r="H862" t="str">
        <f>IF(COUNTIF(EU_Countries!A$1:A$27, "*"&amp;B862&amp;"*"), "EU", "Non-EU")</f>
        <v>EU</v>
      </c>
      <c r="I862">
        <f t="shared" si="31"/>
        <v>2.7719999999999998</v>
      </c>
    </row>
    <row r="863" spans="1:9">
      <c r="A863" t="s">
        <v>172</v>
      </c>
      <c r="B863" t="s">
        <v>173</v>
      </c>
      <c r="C863" t="s">
        <v>45</v>
      </c>
      <c r="D863" t="s">
        <v>14</v>
      </c>
      <c r="E863">
        <v>2034</v>
      </c>
      <c r="F863">
        <v>3272</v>
      </c>
      <c r="G863" s="4" t="str">
        <f t="shared" si="30"/>
        <v>DENMARK-Wind offshore</v>
      </c>
      <c r="H863" t="str">
        <f>IF(COUNTIF(EU_Countries!A$1:A$27, "*"&amp;B863&amp;"*"), "EU", "Non-EU")</f>
        <v>EU</v>
      </c>
      <c r="I863">
        <f t="shared" si="31"/>
        <v>3.2719999999999998</v>
      </c>
    </row>
    <row r="864" spans="1:9">
      <c r="A864" t="s">
        <v>172</v>
      </c>
      <c r="B864" t="s">
        <v>173</v>
      </c>
      <c r="C864" t="s">
        <v>45</v>
      </c>
      <c r="D864" t="s">
        <v>14</v>
      </c>
      <c r="E864">
        <v>2035</v>
      </c>
      <c r="F864">
        <v>3772</v>
      </c>
      <c r="G864" s="4" t="str">
        <f t="shared" si="30"/>
        <v>DENMARK-Wind offshore</v>
      </c>
      <c r="H864" t="str">
        <f>IF(COUNTIF(EU_Countries!A$1:A$27, "*"&amp;B864&amp;"*"), "EU", "Non-EU")</f>
        <v>EU</v>
      </c>
      <c r="I864">
        <f t="shared" si="31"/>
        <v>3.7719999999999998</v>
      </c>
    </row>
    <row r="865" spans="1:9">
      <c r="A865" t="s">
        <v>172</v>
      </c>
      <c r="B865" t="s">
        <v>173</v>
      </c>
      <c r="C865" t="s">
        <v>45</v>
      </c>
      <c r="D865" t="s">
        <v>15</v>
      </c>
      <c r="E865">
        <v>2025</v>
      </c>
      <c r="F865">
        <v>4378</v>
      </c>
      <c r="G865" s="4" t="str">
        <f t="shared" ref="G865:G922" si="32">B865&amp;"-"&amp;D865</f>
        <v>DENMARK-Wind onshore</v>
      </c>
      <c r="H865" t="str">
        <f>IF(COUNTIF(EU_Countries!A$1:A$27, "*"&amp;B865&amp;"*"), "EU", "Non-EU")</f>
        <v>EU</v>
      </c>
      <c r="I865">
        <f t="shared" ref="I865:I923" si="33">F865/1000</f>
        <v>4.3780000000000001</v>
      </c>
    </row>
    <row r="866" spans="1:9">
      <c r="A866" t="s">
        <v>172</v>
      </c>
      <c r="B866" t="s">
        <v>173</v>
      </c>
      <c r="C866" t="s">
        <v>45</v>
      </c>
      <c r="D866" t="s">
        <v>15</v>
      </c>
      <c r="E866">
        <v>2026</v>
      </c>
      <c r="F866">
        <v>4752</v>
      </c>
      <c r="G866" s="4" t="str">
        <f t="shared" si="32"/>
        <v>DENMARK-Wind onshore</v>
      </c>
      <c r="H866" t="str">
        <f>IF(COUNTIF(EU_Countries!A$1:A$27, "*"&amp;B866&amp;"*"), "EU", "Non-EU")</f>
        <v>EU</v>
      </c>
      <c r="I866">
        <f t="shared" si="33"/>
        <v>4.7519999999999998</v>
      </c>
    </row>
    <row r="867" spans="1:9">
      <c r="A867" t="s">
        <v>172</v>
      </c>
      <c r="B867" t="s">
        <v>173</v>
      </c>
      <c r="C867" t="s">
        <v>45</v>
      </c>
      <c r="D867" t="s">
        <v>15</v>
      </c>
      <c r="E867">
        <v>2027</v>
      </c>
      <c r="F867">
        <v>5134</v>
      </c>
      <c r="G867" s="4" t="str">
        <f t="shared" si="32"/>
        <v>DENMARK-Wind onshore</v>
      </c>
      <c r="H867" t="str">
        <f>IF(COUNTIF(EU_Countries!A$1:A$27, "*"&amp;B867&amp;"*"), "EU", "Non-EU")</f>
        <v>EU</v>
      </c>
      <c r="I867">
        <f t="shared" si="33"/>
        <v>5.1340000000000003</v>
      </c>
    </row>
    <row r="868" spans="1:9">
      <c r="A868" t="s">
        <v>172</v>
      </c>
      <c r="B868" t="s">
        <v>173</v>
      </c>
      <c r="C868" t="s">
        <v>45</v>
      </c>
      <c r="D868" t="s">
        <v>15</v>
      </c>
      <c r="E868">
        <v>2028</v>
      </c>
      <c r="F868">
        <v>5613</v>
      </c>
      <c r="G868" s="4" t="str">
        <f t="shared" si="32"/>
        <v>DENMARK-Wind onshore</v>
      </c>
      <c r="H868" t="str">
        <f>IF(COUNTIF(EU_Countries!A$1:A$27, "*"&amp;B868&amp;"*"), "EU", "Non-EU")</f>
        <v>EU</v>
      </c>
      <c r="I868">
        <f t="shared" si="33"/>
        <v>5.6130000000000004</v>
      </c>
    </row>
    <row r="869" spans="1:9">
      <c r="A869" t="s">
        <v>172</v>
      </c>
      <c r="B869" t="s">
        <v>173</v>
      </c>
      <c r="C869" t="s">
        <v>45</v>
      </c>
      <c r="D869" t="s">
        <v>15</v>
      </c>
      <c r="E869">
        <v>2029</v>
      </c>
      <c r="F869">
        <v>5968</v>
      </c>
      <c r="G869" s="4" t="str">
        <f t="shared" si="32"/>
        <v>DENMARK-Wind onshore</v>
      </c>
      <c r="H869" t="str">
        <f>IF(COUNTIF(EU_Countries!A$1:A$27, "*"&amp;B869&amp;"*"), "EU", "Non-EU")</f>
        <v>EU</v>
      </c>
      <c r="I869">
        <f t="shared" si="33"/>
        <v>5.968</v>
      </c>
    </row>
    <row r="870" spans="1:9">
      <c r="A870" t="s">
        <v>172</v>
      </c>
      <c r="B870" t="s">
        <v>173</v>
      </c>
      <c r="C870" t="s">
        <v>45</v>
      </c>
      <c r="D870" t="s">
        <v>15</v>
      </c>
      <c r="E870">
        <v>2030</v>
      </c>
      <c r="F870">
        <v>6256</v>
      </c>
      <c r="G870" s="4" t="str">
        <f t="shared" si="32"/>
        <v>DENMARK-Wind onshore</v>
      </c>
      <c r="H870" t="str">
        <f>IF(COUNTIF(EU_Countries!A$1:A$27, "*"&amp;B870&amp;"*"), "EU", "Non-EU")</f>
        <v>EU</v>
      </c>
      <c r="I870">
        <f t="shared" si="33"/>
        <v>6.2560000000000002</v>
      </c>
    </row>
    <row r="871" spans="1:9">
      <c r="A871" t="s">
        <v>172</v>
      </c>
      <c r="B871" t="s">
        <v>173</v>
      </c>
      <c r="C871" t="s">
        <v>45</v>
      </c>
      <c r="D871" t="s">
        <v>15</v>
      </c>
      <c r="E871">
        <v>2031</v>
      </c>
      <c r="F871">
        <v>6382</v>
      </c>
      <c r="G871" s="4" t="str">
        <f t="shared" si="32"/>
        <v>DENMARK-Wind onshore</v>
      </c>
      <c r="H871" t="str">
        <f>IF(COUNTIF(EU_Countries!A$1:A$27, "*"&amp;B871&amp;"*"), "EU", "Non-EU")</f>
        <v>EU</v>
      </c>
      <c r="I871">
        <f t="shared" si="33"/>
        <v>6.3819999999999997</v>
      </c>
    </row>
    <row r="872" spans="1:9">
      <c r="A872" t="s">
        <v>172</v>
      </c>
      <c r="B872" t="s">
        <v>173</v>
      </c>
      <c r="C872" t="s">
        <v>45</v>
      </c>
      <c r="D872" t="s">
        <v>15</v>
      </c>
      <c r="E872">
        <v>2032</v>
      </c>
      <c r="F872">
        <v>6479</v>
      </c>
      <c r="G872" s="4" t="str">
        <f t="shared" si="32"/>
        <v>DENMARK-Wind onshore</v>
      </c>
      <c r="H872" t="str">
        <f>IF(COUNTIF(EU_Countries!A$1:A$27, "*"&amp;B872&amp;"*"), "EU", "Non-EU")</f>
        <v>EU</v>
      </c>
      <c r="I872">
        <f t="shared" si="33"/>
        <v>6.4790000000000001</v>
      </c>
    </row>
    <row r="873" spans="1:9">
      <c r="A873" t="s">
        <v>172</v>
      </c>
      <c r="B873" t="s">
        <v>173</v>
      </c>
      <c r="C873" t="s">
        <v>45</v>
      </c>
      <c r="D873" t="s">
        <v>15</v>
      </c>
      <c r="E873">
        <v>2033</v>
      </c>
      <c r="F873">
        <v>6522</v>
      </c>
      <c r="G873" s="4" t="str">
        <f t="shared" si="32"/>
        <v>DENMARK-Wind onshore</v>
      </c>
      <c r="H873" t="str">
        <f>IF(COUNTIF(EU_Countries!A$1:A$27, "*"&amp;B873&amp;"*"), "EU", "Non-EU")</f>
        <v>EU</v>
      </c>
      <c r="I873">
        <f t="shared" si="33"/>
        <v>6.5220000000000002</v>
      </c>
    </row>
    <row r="874" spans="1:9">
      <c r="A874" t="s">
        <v>172</v>
      </c>
      <c r="B874" t="s">
        <v>173</v>
      </c>
      <c r="C874" t="s">
        <v>45</v>
      </c>
      <c r="D874" t="s">
        <v>15</v>
      </c>
      <c r="E874">
        <v>2034</v>
      </c>
      <c r="F874">
        <v>6510</v>
      </c>
      <c r="G874" s="4" t="str">
        <f t="shared" si="32"/>
        <v>DENMARK-Wind onshore</v>
      </c>
      <c r="H874" t="str">
        <f>IF(COUNTIF(EU_Countries!A$1:A$27, "*"&amp;B874&amp;"*"), "EU", "Non-EU")</f>
        <v>EU</v>
      </c>
      <c r="I874">
        <f t="shared" si="33"/>
        <v>6.51</v>
      </c>
    </row>
    <row r="875" spans="1:9">
      <c r="A875" t="s">
        <v>172</v>
      </c>
      <c r="B875" t="s">
        <v>173</v>
      </c>
      <c r="C875" t="s">
        <v>45</v>
      </c>
      <c r="D875" t="s">
        <v>15</v>
      </c>
      <c r="E875">
        <v>2035</v>
      </c>
      <c r="F875">
        <v>6445</v>
      </c>
      <c r="G875" s="4" t="str">
        <f t="shared" si="32"/>
        <v>DENMARK-Wind onshore</v>
      </c>
      <c r="H875" t="str">
        <f>IF(COUNTIF(EU_Countries!A$1:A$27, "*"&amp;B875&amp;"*"), "EU", "Non-EU")</f>
        <v>EU</v>
      </c>
      <c r="I875">
        <f t="shared" si="33"/>
        <v>6.4450000000000003</v>
      </c>
    </row>
    <row r="876" spans="1:9">
      <c r="A876" t="s">
        <v>174</v>
      </c>
      <c r="B876" t="s">
        <v>175</v>
      </c>
      <c r="C876" t="s">
        <v>46</v>
      </c>
      <c r="D876" t="s">
        <v>5</v>
      </c>
      <c r="E876">
        <v>2025</v>
      </c>
      <c r="F876">
        <v>27</v>
      </c>
      <c r="G876" s="4" t="str">
        <f t="shared" si="32"/>
        <v>ESTONIA-Battery</v>
      </c>
      <c r="H876" t="str">
        <f>IF(COUNTIF(EU_Countries!A$1:A$27, "*"&amp;B876&amp;"*"), "EU", "Non-EU")</f>
        <v>EU</v>
      </c>
      <c r="I876">
        <f t="shared" si="33"/>
        <v>2.7E-2</v>
      </c>
    </row>
    <row r="877" spans="1:9">
      <c r="A877" t="s">
        <v>174</v>
      </c>
      <c r="B877" t="s">
        <v>175</v>
      </c>
      <c r="C877" t="s">
        <v>46</v>
      </c>
      <c r="D877" t="s">
        <v>5</v>
      </c>
      <c r="E877">
        <v>2026</v>
      </c>
      <c r="F877">
        <v>27</v>
      </c>
      <c r="G877" s="4" t="str">
        <f t="shared" si="32"/>
        <v>ESTONIA-Battery</v>
      </c>
      <c r="H877" t="str">
        <f>IF(COUNTIF(EU_Countries!A$1:A$27, "*"&amp;B877&amp;"*"), "EU", "Non-EU")</f>
        <v>EU</v>
      </c>
      <c r="I877">
        <f t="shared" si="33"/>
        <v>2.7E-2</v>
      </c>
    </row>
    <row r="878" spans="1:9">
      <c r="A878" t="s">
        <v>174</v>
      </c>
      <c r="B878" t="s">
        <v>175</v>
      </c>
      <c r="C878" t="s">
        <v>46</v>
      </c>
      <c r="D878" t="s">
        <v>5</v>
      </c>
      <c r="E878">
        <v>2027</v>
      </c>
      <c r="F878">
        <v>27</v>
      </c>
      <c r="G878" s="4" t="str">
        <f t="shared" si="32"/>
        <v>ESTONIA-Battery</v>
      </c>
      <c r="H878" t="str">
        <f>IF(COUNTIF(EU_Countries!A$1:A$27, "*"&amp;B878&amp;"*"), "EU", "Non-EU")</f>
        <v>EU</v>
      </c>
      <c r="I878">
        <f t="shared" si="33"/>
        <v>2.7E-2</v>
      </c>
    </row>
    <row r="879" spans="1:9">
      <c r="A879" t="s">
        <v>174</v>
      </c>
      <c r="B879" t="s">
        <v>175</v>
      </c>
      <c r="C879" t="s">
        <v>46</v>
      </c>
      <c r="D879" t="s">
        <v>5</v>
      </c>
      <c r="E879">
        <v>2028</v>
      </c>
      <c r="F879">
        <v>27</v>
      </c>
      <c r="G879" s="4" t="str">
        <f t="shared" si="32"/>
        <v>ESTONIA-Battery</v>
      </c>
      <c r="H879" t="str">
        <f>IF(COUNTIF(EU_Countries!A$1:A$27, "*"&amp;B879&amp;"*"), "EU", "Non-EU")</f>
        <v>EU</v>
      </c>
      <c r="I879">
        <f t="shared" si="33"/>
        <v>2.7E-2</v>
      </c>
    </row>
    <row r="880" spans="1:9">
      <c r="A880" t="s">
        <v>174</v>
      </c>
      <c r="B880" t="s">
        <v>175</v>
      </c>
      <c r="C880" t="s">
        <v>46</v>
      </c>
      <c r="D880" t="s">
        <v>5</v>
      </c>
      <c r="E880">
        <v>2029</v>
      </c>
      <c r="F880">
        <v>27</v>
      </c>
      <c r="G880" s="4" t="str">
        <f t="shared" si="32"/>
        <v>ESTONIA-Battery</v>
      </c>
      <c r="H880" t="str">
        <f>IF(COUNTIF(EU_Countries!A$1:A$27, "*"&amp;B880&amp;"*"), "EU", "Non-EU")</f>
        <v>EU</v>
      </c>
      <c r="I880">
        <f t="shared" si="33"/>
        <v>2.7E-2</v>
      </c>
    </row>
    <row r="881" spans="1:9">
      <c r="A881" t="s">
        <v>174</v>
      </c>
      <c r="B881" t="s">
        <v>175</v>
      </c>
      <c r="C881" t="s">
        <v>46</v>
      </c>
      <c r="D881" t="s">
        <v>5</v>
      </c>
      <c r="E881">
        <v>2030</v>
      </c>
      <c r="F881">
        <v>27</v>
      </c>
      <c r="G881" s="4" t="str">
        <f t="shared" si="32"/>
        <v>ESTONIA-Battery</v>
      </c>
      <c r="H881" t="str">
        <f>IF(COUNTIF(EU_Countries!A$1:A$27, "*"&amp;B881&amp;"*"), "EU", "Non-EU")</f>
        <v>EU</v>
      </c>
      <c r="I881">
        <f t="shared" si="33"/>
        <v>2.7E-2</v>
      </c>
    </row>
    <row r="882" spans="1:9">
      <c r="A882" t="s">
        <v>174</v>
      </c>
      <c r="B882" t="s">
        <v>175</v>
      </c>
      <c r="C882" t="s">
        <v>46</v>
      </c>
      <c r="D882" t="s">
        <v>5</v>
      </c>
      <c r="E882">
        <v>2031</v>
      </c>
      <c r="F882">
        <v>27</v>
      </c>
      <c r="G882" s="4" t="str">
        <f t="shared" si="32"/>
        <v>ESTONIA-Battery</v>
      </c>
      <c r="H882" t="str">
        <f>IF(COUNTIF(EU_Countries!A$1:A$27, "*"&amp;B882&amp;"*"), "EU", "Non-EU")</f>
        <v>EU</v>
      </c>
      <c r="I882">
        <f t="shared" si="33"/>
        <v>2.7E-2</v>
      </c>
    </row>
    <row r="883" spans="1:9">
      <c r="A883" t="s">
        <v>174</v>
      </c>
      <c r="B883" t="s">
        <v>175</v>
      </c>
      <c r="C883" t="s">
        <v>46</v>
      </c>
      <c r="D883" t="s">
        <v>5</v>
      </c>
      <c r="E883">
        <v>2032</v>
      </c>
      <c r="F883">
        <v>27</v>
      </c>
      <c r="G883" s="4" t="str">
        <f t="shared" si="32"/>
        <v>ESTONIA-Battery</v>
      </c>
      <c r="H883" t="str">
        <f>IF(COUNTIF(EU_Countries!A$1:A$27, "*"&amp;B883&amp;"*"), "EU", "Non-EU")</f>
        <v>EU</v>
      </c>
      <c r="I883">
        <f t="shared" si="33"/>
        <v>2.7E-2</v>
      </c>
    </row>
    <row r="884" spans="1:9">
      <c r="A884" t="s">
        <v>174</v>
      </c>
      <c r="B884" t="s">
        <v>175</v>
      </c>
      <c r="C884" t="s">
        <v>46</v>
      </c>
      <c r="D884" t="s">
        <v>5</v>
      </c>
      <c r="E884">
        <v>2033</v>
      </c>
      <c r="F884">
        <v>27</v>
      </c>
      <c r="G884" s="4" t="str">
        <f t="shared" si="32"/>
        <v>ESTONIA-Battery</v>
      </c>
      <c r="H884" t="str">
        <f>IF(COUNTIF(EU_Countries!A$1:A$27, "*"&amp;B884&amp;"*"), "EU", "Non-EU")</f>
        <v>EU</v>
      </c>
      <c r="I884">
        <f t="shared" si="33"/>
        <v>2.7E-2</v>
      </c>
    </row>
    <row r="885" spans="1:9">
      <c r="A885" t="s">
        <v>174</v>
      </c>
      <c r="B885" t="s">
        <v>175</v>
      </c>
      <c r="C885" t="s">
        <v>46</v>
      </c>
      <c r="D885" t="s">
        <v>5</v>
      </c>
      <c r="E885">
        <v>2034</v>
      </c>
      <c r="F885">
        <v>27</v>
      </c>
      <c r="G885" s="4" t="str">
        <f t="shared" si="32"/>
        <v>ESTONIA-Battery</v>
      </c>
      <c r="H885" t="str">
        <f>IF(COUNTIF(EU_Countries!A$1:A$27, "*"&amp;B885&amp;"*"), "EU", "Non-EU")</f>
        <v>EU</v>
      </c>
      <c r="I885">
        <f t="shared" si="33"/>
        <v>2.7E-2</v>
      </c>
    </row>
    <row r="886" spans="1:9">
      <c r="A886" t="s">
        <v>174</v>
      </c>
      <c r="B886" t="s">
        <v>175</v>
      </c>
      <c r="C886" t="s">
        <v>46</v>
      </c>
      <c r="D886" t="s">
        <v>5</v>
      </c>
      <c r="E886">
        <v>2035</v>
      </c>
      <c r="F886">
        <v>27</v>
      </c>
      <c r="G886" s="4" t="str">
        <f t="shared" si="32"/>
        <v>ESTONIA-Battery</v>
      </c>
      <c r="H886" t="str">
        <f>IF(COUNTIF(EU_Countries!A$1:A$27, "*"&amp;B886&amp;"*"), "EU", "Non-EU")</f>
        <v>EU</v>
      </c>
      <c r="I886">
        <f t="shared" si="33"/>
        <v>2.7E-2</v>
      </c>
    </row>
    <row r="887" spans="1:9">
      <c r="A887" t="s">
        <v>174</v>
      </c>
      <c r="B887" t="s">
        <v>175</v>
      </c>
      <c r="C887" t="s">
        <v>46</v>
      </c>
      <c r="D887" t="s">
        <v>6</v>
      </c>
      <c r="E887">
        <v>2025</v>
      </c>
      <c r="F887">
        <v>135</v>
      </c>
      <c r="G887" s="4" t="str">
        <f t="shared" si="32"/>
        <v>ESTONIA-DSR</v>
      </c>
      <c r="H887" t="str">
        <f>IF(COUNTIF(EU_Countries!A$1:A$27, "*"&amp;B887&amp;"*"), "EU", "Non-EU")</f>
        <v>EU</v>
      </c>
      <c r="I887">
        <f t="shared" si="33"/>
        <v>0.13500000000000001</v>
      </c>
    </row>
    <row r="888" spans="1:9">
      <c r="A888" t="s">
        <v>174</v>
      </c>
      <c r="B888" t="s">
        <v>175</v>
      </c>
      <c r="C888" t="s">
        <v>46</v>
      </c>
      <c r="D888" t="s">
        <v>6</v>
      </c>
      <c r="E888">
        <v>2026</v>
      </c>
      <c r="F888">
        <v>148</v>
      </c>
      <c r="G888" s="4" t="str">
        <f t="shared" si="32"/>
        <v>ESTONIA-DSR</v>
      </c>
      <c r="H888" t="str">
        <f>IF(COUNTIF(EU_Countries!A$1:A$27, "*"&amp;B888&amp;"*"), "EU", "Non-EU")</f>
        <v>EU</v>
      </c>
      <c r="I888">
        <f t="shared" si="33"/>
        <v>0.14799999999999999</v>
      </c>
    </row>
    <row r="889" spans="1:9">
      <c r="A889" t="s">
        <v>174</v>
      </c>
      <c r="B889" t="s">
        <v>175</v>
      </c>
      <c r="C889" t="s">
        <v>46</v>
      </c>
      <c r="D889" t="s">
        <v>6</v>
      </c>
      <c r="E889">
        <v>2027</v>
      </c>
      <c r="F889">
        <v>160</v>
      </c>
      <c r="G889" s="4" t="str">
        <f t="shared" si="32"/>
        <v>ESTONIA-DSR</v>
      </c>
      <c r="H889" t="str">
        <f>IF(COUNTIF(EU_Countries!A$1:A$27, "*"&amp;B889&amp;"*"), "EU", "Non-EU")</f>
        <v>EU</v>
      </c>
      <c r="I889">
        <f t="shared" si="33"/>
        <v>0.16</v>
      </c>
    </row>
    <row r="890" spans="1:9">
      <c r="A890" t="s">
        <v>174</v>
      </c>
      <c r="B890" t="s">
        <v>175</v>
      </c>
      <c r="C890" t="s">
        <v>46</v>
      </c>
      <c r="D890" t="s">
        <v>6</v>
      </c>
      <c r="E890">
        <v>2028</v>
      </c>
      <c r="F890">
        <v>173</v>
      </c>
      <c r="G890" s="4" t="str">
        <f t="shared" si="32"/>
        <v>ESTONIA-DSR</v>
      </c>
      <c r="H890" t="str">
        <f>IF(COUNTIF(EU_Countries!A$1:A$27, "*"&amp;B890&amp;"*"), "EU", "Non-EU")</f>
        <v>EU</v>
      </c>
      <c r="I890">
        <f t="shared" si="33"/>
        <v>0.17299999999999999</v>
      </c>
    </row>
    <row r="891" spans="1:9">
      <c r="A891" t="s">
        <v>174</v>
      </c>
      <c r="B891" t="s">
        <v>175</v>
      </c>
      <c r="C891" t="s">
        <v>46</v>
      </c>
      <c r="D891" t="s">
        <v>6</v>
      </c>
      <c r="E891">
        <v>2029</v>
      </c>
      <c r="F891">
        <v>185</v>
      </c>
      <c r="G891" s="4" t="str">
        <f t="shared" si="32"/>
        <v>ESTONIA-DSR</v>
      </c>
      <c r="H891" t="str">
        <f>IF(COUNTIF(EU_Countries!A$1:A$27, "*"&amp;B891&amp;"*"), "EU", "Non-EU")</f>
        <v>EU</v>
      </c>
      <c r="I891">
        <f t="shared" si="33"/>
        <v>0.185</v>
      </c>
    </row>
    <row r="892" spans="1:9">
      <c r="A892" t="s">
        <v>174</v>
      </c>
      <c r="B892" t="s">
        <v>175</v>
      </c>
      <c r="C892" t="s">
        <v>46</v>
      </c>
      <c r="D892" t="s">
        <v>6</v>
      </c>
      <c r="E892">
        <v>2030</v>
      </c>
      <c r="F892">
        <v>198</v>
      </c>
      <c r="G892" s="4" t="str">
        <f t="shared" si="32"/>
        <v>ESTONIA-DSR</v>
      </c>
      <c r="H892" t="str">
        <f>IF(COUNTIF(EU_Countries!A$1:A$27, "*"&amp;B892&amp;"*"), "EU", "Non-EU")</f>
        <v>EU</v>
      </c>
      <c r="I892">
        <f t="shared" si="33"/>
        <v>0.19800000000000001</v>
      </c>
    </row>
    <row r="893" spans="1:9">
      <c r="A893" t="s">
        <v>174</v>
      </c>
      <c r="B893" t="s">
        <v>175</v>
      </c>
      <c r="C893" t="s">
        <v>46</v>
      </c>
      <c r="D893" t="s">
        <v>6</v>
      </c>
      <c r="E893">
        <v>2031</v>
      </c>
      <c r="F893">
        <v>210</v>
      </c>
      <c r="G893" s="4" t="str">
        <f t="shared" si="32"/>
        <v>ESTONIA-DSR</v>
      </c>
      <c r="H893" t="str">
        <f>IF(COUNTIF(EU_Countries!A$1:A$27, "*"&amp;B893&amp;"*"), "EU", "Non-EU")</f>
        <v>EU</v>
      </c>
      <c r="I893">
        <f t="shared" si="33"/>
        <v>0.21</v>
      </c>
    </row>
    <row r="894" spans="1:9">
      <c r="A894" t="s">
        <v>174</v>
      </c>
      <c r="B894" t="s">
        <v>175</v>
      </c>
      <c r="C894" t="s">
        <v>46</v>
      </c>
      <c r="D894" t="s">
        <v>6</v>
      </c>
      <c r="E894">
        <v>2032</v>
      </c>
      <c r="F894">
        <v>223</v>
      </c>
      <c r="G894" s="4" t="str">
        <f t="shared" si="32"/>
        <v>ESTONIA-DSR</v>
      </c>
      <c r="H894" t="str">
        <f>IF(COUNTIF(EU_Countries!A$1:A$27, "*"&amp;B894&amp;"*"), "EU", "Non-EU")</f>
        <v>EU</v>
      </c>
      <c r="I894">
        <f t="shared" si="33"/>
        <v>0.223</v>
      </c>
    </row>
    <row r="895" spans="1:9">
      <c r="A895" t="s">
        <v>174</v>
      </c>
      <c r="B895" t="s">
        <v>175</v>
      </c>
      <c r="C895" t="s">
        <v>46</v>
      </c>
      <c r="D895" t="s">
        <v>6</v>
      </c>
      <c r="E895">
        <v>2033</v>
      </c>
      <c r="F895">
        <v>235</v>
      </c>
      <c r="G895" s="4" t="str">
        <f t="shared" si="32"/>
        <v>ESTONIA-DSR</v>
      </c>
      <c r="H895" t="str">
        <f>IF(COUNTIF(EU_Countries!A$1:A$27, "*"&amp;B895&amp;"*"), "EU", "Non-EU")</f>
        <v>EU</v>
      </c>
      <c r="I895">
        <f t="shared" si="33"/>
        <v>0.23499999999999999</v>
      </c>
    </row>
    <row r="896" spans="1:9">
      <c r="A896" t="s">
        <v>174</v>
      </c>
      <c r="B896" t="s">
        <v>175</v>
      </c>
      <c r="C896" t="s">
        <v>46</v>
      </c>
      <c r="D896" t="s">
        <v>6</v>
      </c>
      <c r="E896">
        <v>2034</v>
      </c>
      <c r="F896">
        <v>248</v>
      </c>
      <c r="G896" s="4" t="str">
        <f t="shared" si="32"/>
        <v>ESTONIA-DSR</v>
      </c>
      <c r="H896" t="str">
        <f>IF(COUNTIF(EU_Countries!A$1:A$27, "*"&amp;B896&amp;"*"), "EU", "Non-EU")</f>
        <v>EU</v>
      </c>
      <c r="I896">
        <f t="shared" si="33"/>
        <v>0.248</v>
      </c>
    </row>
    <row r="897" spans="1:9">
      <c r="A897" t="s">
        <v>174</v>
      </c>
      <c r="B897" t="s">
        <v>175</v>
      </c>
      <c r="C897" t="s">
        <v>46</v>
      </c>
      <c r="D897" t="s">
        <v>6</v>
      </c>
      <c r="E897">
        <v>2035</v>
      </c>
      <c r="F897">
        <v>260</v>
      </c>
      <c r="G897" s="4" t="str">
        <f t="shared" si="32"/>
        <v>ESTONIA-DSR</v>
      </c>
      <c r="H897" t="str">
        <f>IF(COUNTIF(EU_Countries!A$1:A$27, "*"&amp;B897&amp;"*"), "EU", "Non-EU")</f>
        <v>EU</v>
      </c>
      <c r="I897">
        <f t="shared" si="33"/>
        <v>0.26</v>
      </c>
    </row>
    <row r="898" spans="1:9">
      <c r="A898" t="s">
        <v>174</v>
      </c>
      <c r="B898" t="s">
        <v>175</v>
      </c>
      <c r="C898" t="s">
        <v>46</v>
      </c>
      <c r="D898" t="s">
        <v>7</v>
      </c>
      <c r="E898">
        <v>2028</v>
      </c>
      <c r="F898">
        <v>250</v>
      </c>
      <c r="G898" s="4" t="str">
        <f t="shared" si="32"/>
        <v>ESTONIA-Gas</v>
      </c>
      <c r="H898" t="str">
        <f>IF(COUNTIF(EU_Countries!A$1:A$27, "*"&amp;B898&amp;"*"), "EU", "Non-EU")</f>
        <v>EU</v>
      </c>
      <c r="I898">
        <f t="shared" si="33"/>
        <v>0.25</v>
      </c>
    </row>
    <row r="899" spans="1:9">
      <c r="A899" t="s">
        <v>174</v>
      </c>
      <c r="B899" t="s">
        <v>175</v>
      </c>
      <c r="C899" t="s">
        <v>46</v>
      </c>
      <c r="D899" t="s">
        <v>7</v>
      </c>
      <c r="E899">
        <v>2029</v>
      </c>
      <c r="F899">
        <v>250</v>
      </c>
      <c r="G899" s="4" t="str">
        <f t="shared" si="32"/>
        <v>ESTONIA-Gas</v>
      </c>
      <c r="H899" t="str">
        <f>IF(COUNTIF(EU_Countries!A$1:A$27, "*"&amp;B899&amp;"*"), "EU", "Non-EU")</f>
        <v>EU</v>
      </c>
      <c r="I899">
        <f t="shared" si="33"/>
        <v>0.25</v>
      </c>
    </row>
    <row r="900" spans="1:9">
      <c r="A900" t="s">
        <v>174</v>
      </c>
      <c r="B900" t="s">
        <v>175</v>
      </c>
      <c r="C900" t="s">
        <v>46</v>
      </c>
      <c r="D900" t="s">
        <v>7</v>
      </c>
      <c r="E900">
        <v>2030</v>
      </c>
      <c r="F900">
        <v>250</v>
      </c>
      <c r="G900" s="4" t="str">
        <f t="shared" si="32"/>
        <v>ESTONIA-Gas</v>
      </c>
      <c r="H900" t="str">
        <f>IF(COUNTIF(EU_Countries!A$1:A$27, "*"&amp;B900&amp;"*"), "EU", "Non-EU")</f>
        <v>EU</v>
      </c>
      <c r="I900">
        <f t="shared" si="33"/>
        <v>0.25</v>
      </c>
    </row>
    <row r="901" spans="1:9">
      <c r="A901" t="s">
        <v>174</v>
      </c>
      <c r="B901" t="s">
        <v>175</v>
      </c>
      <c r="C901" t="s">
        <v>46</v>
      </c>
      <c r="D901" t="s">
        <v>7</v>
      </c>
      <c r="E901">
        <v>2031</v>
      </c>
      <c r="F901">
        <v>250</v>
      </c>
      <c r="G901" s="4" t="str">
        <f t="shared" si="32"/>
        <v>ESTONIA-Gas</v>
      </c>
      <c r="H901" t="str">
        <f>IF(COUNTIF(EU_Countries!A$1:A$27, "*"&amp;B901&amp;"*"), "EU", "Non-EU")</f>
        <v>EU</v>
      </c>
      <c r="I901">
        <f t="shared" si="33"/>
        <v>0.25</v>
      </c>
    </row>
    <row r="902" spans="1:9">
      <c r="A902" t="s">
        <v>174</v>
      </c>
      <c r="B902" t="s">
        <v>175</v>
      </c>
      <c r="C902" t="s">
        <v>46</v>
      </c>
      <c r="D902" t="s">
        <v>7</v>
      </c>
      <c r="E902">
        <v>2032</v>
      </c>
      <c r="F902">
        <v>250</v>
      </c>
      <c r="G902" s="4" t="str">
        <f t="shared" si="32"/>
        <v>ESTONIA-Gas</v>
      </c>
      <c r="H902" t="str">
        <f>IF(COUNTIF(EU_Countries!A$1:A$27, "*"&amp;B902&amp;"*"), "EU", "Non-EU")</f>
        <v>EU</v>
      </c>
      <c r="I902">
        <f t="shared" si="33"/>
        <v>0.25</v>
      </c>
    </row>
    <row r="903" spans="1:9">
      <c r="A903" t="s">
        <v>174</v>
      </c>
      <c r="B903" t="s">
        <v>175</v>
      </c>
      <c r="C903" t="s">
        <v>46</v>
      </c>
      <c r="D903" t="s">
        <v>7</v>
      </c>
      <c r="E903">
        <v>2033</v>
      </c>
      <c r="F903">
        <v>250</v>
      </c>
      <c r="G903" s="4" t="str">
        <f t="shared" si="32"/>
        <v>ESTONIA-Gas</v>
      </c>
      <c r="H903" t="str">
        <f>IF(COUNTIF(EU_Countries!A$1:A$27, "*"&amp;B903&amp;"*"), "EU", "Non-EU")</f>
        <v>EU</v>
      </c>
      <c r="I903">
        <f t="shared" si="33"/>
        <v>0.25</v>
      </c>
    </row>
    <row r="904" spans="1:9">
      <c r="A904" t="s">
        <v>174</v>
      </c>
      <c r="B904" t="s">
        <v>175</v>
      </c>
      <c r="C904" t="s">
        <v>46</v>
      </c>
      <c r="D904" t="s">
        <v>7</v>
      </c>
      <c r="E904">
        <v>2034</v>
      </c>
      <c r="F904">
        <v>250</v>
      </c>
      <c r="G904" s="4" t="str">
        <f t="shared" si="32"/>
        <v>ESTONIA-Gas</v>
      </c>
      <c r="H904" t="str">
        <f>IF(COUNTIF(EU_Countries!A$1:A$27, "*"&amp;B904&amp;"*"), "EU", "Non-EU")</f>
        <v>EU</v>
      </c>
      <c r="I904">
        <f t="shared" si="33"/>
        <v>0.25</v>
      </c>
    </row>
    <row r="905" spans="1:9">
      <c r="A905" t="s">
        <v>174</v>
      </c>
      <c r="B905" t="s">
        <v>175</v>
      </c>
      <c r="C905" t="s">
        <v>46</v>
      </c>
      <c r="D905" t="s">
        <v>7</v>
      </c>
      <c r="E905">
        <v>2035</v>
      </c>
      <c r="F905">
        <v>250</v>
      </c>
      <c r="G905" s="4" t="str">
        <f t="shared" si="32"/>
        <v>ESTONIA-Gas</v>
      </c>
      <c r="H905" t="str">
        <f>IF(COUNTIF(EU_Countries!A$1:A$27, "*"&amp;B905&amp;"*"), "EU", "Non-EU")</f>
        <v>EU</v>
      </c>
      <c r="I905">
        <f t="shared" si="33"/>
        <v>0.25</v>
      </c>
    </row>
    <row r="906" spans="1:9">
      <c r="A906" t="s">
        <v>174</v>
      </c>
      <c r="B906" t="s">
        <v>175</v>
      </c>
      <c r="C906" t="s">
        <v>46</v>
      </c>
      <c r="D906" t="s">
        <v>10</v>
      </c>
      <c r="E906">
        <v>2025</v>
      </c>
      <c r="F906">
        <v>466</v>
      </c>
      <c r="G906" s="4" t="str">
        <f t="shared" si="32"/>
        <v>ESTONIA-Oil</v>
      </c>
      <c r="H906" t="str">
        <f>IF(COUNTIF(EU_Countries!A$1:A$27, "*"&amp;B906&amp;"*"), "EU", "Non-EU")</f>
        <v>EU</v>
      </c>
      <c r="I906">
        <f t="shared" si="33"/>
        <v>0.46600000000000003</v>
      </c>
    </row>
    <row r="907" spans="1:9">
      <c r="A907" t="s">
        <v>174</v>
      </c>
      <c r="B907" t="s">
        <v>175</v>
      </c>
      <c r="C907" t="s">
        <v>46</v>
      </c>
      <c r="D907" t="s">
        <v>10</v>
      </c>
      <c r="E907">
        <v>2026</v>
      </c>
      <c r="F907">
        <v>466</v>
      </c>
      <c r="G907" s="4" t="str">
        <f t="shared" si="32"/>
        <v>ESTONIA-Oil</v>
      </c>
      <c r="H907" t="str">
        <f>IF(COUNTIF(EU_Countries!A$1:A$27, "*"&amp;B907&amp;"*"), "EU", "Non-EU")</f>
        <v>EU</v>
      </c>
      <c r="I907">
        <f t="shared" si="33"/>
        <v>0.46600000000000003</v>
      </c>
    </row>
    <row r="908" spans="1:9">
      <c r="A908" t="s">
        <v>174</v>
      </c>
      <c r="B908" t="s">
        <v>175</v>
      </c>
      <c r="C908" t="s">
        <v>46</v>
      </c>
      <c r="D908" t="s">
        <v>10</v>
      </c>
      <c r="E908">
        <v>2027</v>
      </c>
      <c r="F908">
        <v>466</v>
      </c>
      <c r="G908" s="4" t="str">
        <f t="shared" si="32"/>
        <v>ESTONIA-Oil</v>
      </c>
      <c r="H908" t="str">
        <f>IF(COUNTIF(EU_Countries!A$1:A$27, "*"&amp;B908&amp;"*"), "EU", "Non-EU")</f>
        <v>EU</v>
      </c>
      <c r="I908">
        <f t="shared" si="33"/>
        <v>0.46600000000000003</v>
      </c>
    </row>
    <row r="909" spans="1:9">
      <c r="A909" t="s">
        <v>174</v>
      </c>
      <c r="B909" t="s">
        <v>175</v>
      </c>
      <c r="C909" t="s">
        <v>46</v>
      </c>
      <c r="D909" t="s">
        <v>10</v>
      </c>
      <c r="E909">
        <v>2028</v>
      </c>
      <c r="F909">
        <v>546</v>
      </c>
      <c r="G909" s="4" t="str">
        <f t="shared" si="32"/>
        <v>ESTONIA-Oil</v>
      </c>
      <c r="H909" t="str">
        <f>IF(COUNTIF(EU_Countries!A$1:A$27, "*"&amp;B909&amp;"*"), "EU", "Non-EU")</f>
        <v>EU</v>
      </c>
      <c r="I909">
        <f t="shared" si="33"/>
        <v>0.54600000000000004</v>
      </c>
    </row>
    <row r="910" spans="1:9">
      <c r="A910" t="s">
        <v>174</v>
      </c>
      <c r="B910" t="s">
        <v>175</v>
      </c>
      <c r="C910" t="s">
        <v>46</v>
      </c>
      <c r="D910" t="s">
        <v>10</v>
      </c>
      <c r="E910">
        <v>2029</v>
      </c>
      <c r="F910">
        <v>546</v>
      </c>
      <c r="G910" s="4" t="str">
        <f t="shared" si="32"/>
        <v>ESTONIA-Oil</v>
      </c>
      <c r="H910" t="str">
        <f>IF(COUNTIF(EU_Countries!A$1:A$27, "*"&amp;B910&amp;"*"), "EU", "Non-EU")</f>
        <v>EU</v>
      </c>
      <c r="I910">
        <f t="shared" si="33"/>
        <v>0.54600000000000004</v>
      </c>
    </row>
    <row r="911" spans="1:9">
      <c r="A911" t="s">
        <v>174</v>
      </c>
      <c r="B911" t="s">
        <v>175</v>
      </c>
      <c r="C911" t="s">
        <v>46</v>
      </c>
      <c r="D911" t="s">
        <v>10</v>
      </c>
      <c r="E911">
        <v>2030</v>
      </c>
      <c r="F911">
        <v>546</v>
      </c>
      <c r="G911" s="4" t="str">
        <f t="shared" si="32"/>
        <v>ESTONIA-Oil</v>
      </c>
      <c r="H911" t="str">
        <f>IF(COUNTIF(EU_Countries!A$1:A$27, "*"&amp;B911&amp;"*"), "EU", "Non-EU")</f>
        <v>EU</v>
      </c>
      <c r="I911">
        <f t="shared" si="33"/>
        <v>0.54600000000000004</v>
      </c>
    </row>
    <row r="912" spans="1:9">
      <c r="A912" t="s">
        <v>174</v>
      </c>
      <c r="B912" t="s">
        <v>175</v>
      </c>
      <c r="C912" t="s">
        <v>46</v>
      </c>
      <c r="D912" t="s">
        <v>10</v>
      </c>
      <c r="E912">
        <v>2031</v>
      </c>
      <c r="F912">
        <v>546</v>
      </c>
      <c r="G912" s="4" t="str">
        <f t="shared" si="32"/>
        <v>ESTONIA-Oil</v>
      </c>
      <c r="H912" t="str">
        <f>IF(COUNTIF(EU_Countries!A$1:A$27, "*"&amp;B912&amp;"*"), "EU", "Non-EU")</f>
        <v>EU</v>
      </c>
      <c r="I912">
        <f t="shared" si="33"/>
        <v>0.54600000000000004</v>
      </c>
    </row>
    <row r="913" spans="1:9">
      <c r="A913" t="s">
        <v>174</v>
      </c>
      <c r="B913" t="s">
        <v>175</v>
      </c>
      <c r="C913" t="s">
        <v>46</v>
      </c>
      <c r="D913" t="s">
        <v>10</v>
      </c>
      <c r="E913">
        <v>2032</v>
      </c>
      <c r="F913">
        <v>546</v>
      </c>
      <c r="G913" s="4" t="str">
        <f t="shared" si="32"/>
        <v>ESTONIA-Oil</v>
      </c>
      <c r="H913" t="str">
        <f>IF(COUNTIF(EU_Countries!A$1:A$27, "*"&amp;B913&amp;"*"), "EU", "Non-EU")</f>
        <v>EU</v>
      </c>
      <c r="I913">
        <f t="shared" si="33"/>
        <v>0.54600000000000004</v>
      </c>
    </row>
    <row r="914" spans="1:9">
      <c r="A914" t="s">
        <v>174</v>
      </c>
      <c r="B914" t="s">
        <v>175</v>
      </c>
      <c r="C914" t="s">
        <v>46</v>
      </c>
      <c r="D914" t="s">
        <v>10</v>
      </c>
      <c r="E914">
        <v>2033</v>
      </c>
      <c r="F914">
        <v>546</v>
      </c>
      <c r="G914" s="4" t="str">
        <f t="shared" si="32"/>
        <v>ESTONIA-Oil</v>
      </c>
      <c r="H914" t="str">
        <f>IF(COUNTIF(EU_Countries!A$1:A$27, "*"&amp;B914&amp;"*"), "EU", "Non-EU")</f>
        <v>EU</v>
      </c>
      <c r="I914">
        <f t="shared" si="33"/>
        <v>0.54600000000000004</v>
      </c>
    </row>
    <row r="915" spans="1:9">
      <c r="A915" t="s">
        <v>174</v>
      </c>
      <c r="B915" t="s">
        <v>175</v>
      </c>
      <c r="C915" t="s">
        <v>46</v>
      </c>
      <c r="D915" t="s">
        <v>12</v>
      </c>
      <c r="E915">
        <v>2025</v>
      </c>
      <c r="F915">
        <v>160</v>
      </c>
      <c r="G915" s="4" t="str">
        <f t="shared" si="32"/>
        <v>ESTONIA-Others (RES)</v>
      </c>
      <c r="H915" t="str">
        <f>IF(COUNTIF(EU_Countries!A$1:A$27, "*"&amp;B915&amp;"*"), "EU", "Non-EU")</f>
        <v>EU</v>
      </c>
      <c r="I915">
        <f t="shared" si="33"/>
        <v>0.16</v>
      </c>
    </row>
    <row r="916" spans="1:9">
      <c r="A916" t="s">
        <v>174</v>
      </c>
      <c r="B916" t="s">
        <v>175</v>
      </c>
      <c r="C916" t="s">
        <v>46</v>
      </c>
      <c r="D916" t="s">
        <v>12</v>
      </c>
      <c r="E916">
        <v>2026</v>
      </c>
      <c r="F916">
        <v>160</v>
      </c>
      <c r="G916" s="4" t="str">
        <f t="shared" si="32"/>
        <v>ESTONIA-Others (RES)</v>
      </c>
      <c r="H916" t="str">
        <f>IF(COUNTIF(EU_Countries!A$1:A$27, "*"&amp;B916&amp;"*"), "EU", "Non-EU")</f>
        <v>EU</v>
      </c>
      <c r="I916">
        <f t="shared" si="33"/>
        <v>0.16</v>
      </c>
    </row>
    <row r="917" spans="1:9">
      <c r="A917" t="s">
        <v>174</v>
      </c>
      <c r="B917" t="s">
        <v>175</v>
      </c>
      <c r="C917" t="s">
        <v>46</v>
      </c>
      <c r="D917" t="s">
        <v>12</v>
      </c>
      <c r="E917">
        <v>2027</v>
      </c>
      <c r="F917">
        <v>160</v>
      </c>
      <c r="G917" s="4" t="str">
        <f t="shared" si="32"/>
        <v>ESTONIA-Others (RES)</v>
      </c>
      <c r="H917" t="str">
        <f>IF(COUNTIF(EU_Countries!A$1:A$27, "*"&amp;B917&amp;"*"), "EU", "Non-EU")</f>
        <v>EU</v>
      </c>
      <c r="I917">
        <f t="shared" si="33"/>
        <v>0.16</v>
      </c>
    </row>
    <row r="918" spans="1:9">
      <c r="A918" t="s">
        <v>174</v>
      </c>
      <c r="B918" t="s">
        <v>175</v>
      </c>
      <c r="C918" t="s">
        <v>46</v>
      </c>
      <c r="D918" t="s">
        <v>12</v>
      </c>
      <c r="E918">
        <v>2028</v>
      </c>
      <c r="F918">
        <v>160</v>
      </c>
      <c r="G918" s="4" t="str">
        <f t="shared" si="32"/>
        <v>ESTONIA-Others (RES)</v>
      </c>
      <c r="H918" t="str">
        <f>IF(COUNTIF(EU_Countries!A$1:A$27, "*"&amp;B918&amp;"*"), "EU", "Non-EU")</f>
        <v>EU</v>
      </c>
      <c r="I918">
        <f t="shared" si="33"/>
        <v>0.16</v>
      </c>
    </row>
    <row r="919" spans="1:9">
      <c r="A919" t="s">
        <v>174</v>
      </c>
      <c r="B919" t="s">
        <v>175</v>
      </c>
      <c r="C919" t="s">
        <v>46</v>
      </c>
      <c r="D919" t="s">
        <v>12</v>
      </c>
      <c r="E919">
        <v>2029</v>
      </c>
      <c r="F919">
        <v>160</v>
      </c>
      <c r="G919" s="4" t="str">
        <f t="shared" si="32"/>
        <v>ESTONIA-Others (RES)</v>
      </c>
      <c r="H919" t="str">
        <f>IF(COUNTIF(EU_Countries!A$1:A$27, "*"&amp;B919&amp;"*"), "EU", "Non-EU")</f>
        <v>EU</v>
      </c>
      <c r="I919">
        <f t="shared" si="33"/>
        <v>0.16</v>
      </c>
    </row>
    <row r="920" spans="1:9">
      <c r="A920" t="s">
        <v>174</v>
      </c>
      <c r="B920" t="s">
        <v>175</v>
      </c>
      <c r="C920" t="s">
        <v>46</v>
      </c>
      <c r="D920" t="s">
        <v>12</v>
      </c>
      <c r="E920">
        <v>2030</v>
      </c>
      <c r="F920">
        <v>160</v>
      </c>
      <c r="G920" s="4" t="str">
        <f t="shared" si="32"/>
        <v>ESTONIA-Others (RES)</v>
      </c>
      <c r="H920" t="str">
        <f>IF(COUNTIF(EU_Countries!A$1:A$27, "*"&amp;B920&amp;"*"), "EU", "Non-EU")</f>
        <v>EU</v>
      </c>
      <c r="I920">
        <f t="shared" si="33"/>
        <v>0.16</v>
      </c>
    </row>
    <row r="921" spans="1:9">
      <c r="A921" t="s">
        <v>174</v>
      </c>
      <c r="B921" t="s">
        <v>175</v>
      </c>
      <c r="C921" t="s">
        <v>46</v>
      </c>
      <c r="D921" t="s">
        <v>12</v>
      </c>
      <c r="E921">
        <v>2031</v>
      </c>
      <c r="F921">
        <v>160</v>
      </c>
      <c r="G921" s="4" t="str">
        <f t="shared" si="32"/>
        <v>ESTONIA-Others (RES)</v>
      </c>
      <c r="H921" t="str">
        <f>IF(COUNTIF(EU_Countries!A$1:A$27, "*"&amp;B921&amp;"*"), "EU", "Non-EU")</f>
        <v>EU</v>
      </c>
      <c r="I921">
        <f t="shared" si="33"/>
        <v>0.16</v>
      </c>
    </row>
    <row r="922" spans="1:9">
      <c r="A922" t="s">
        <v>174</v>
      </c>
      <c r="B922" t="s">
        <v>175</v>
      </c>
      <c r="C922" t="s">
        <v>46</v>
      </c>
      <c r="D922" t="s">
        <v>12</v>
      </c>
      <c r="E922">
        <v>2032</v>
      </c>
      <c r="F922">
        <v>160</v>
      </c>
      <c r="G922" s="4" t="str">
        <f t="shared" si="32"/>
        <v>ESTONIA-Others (RES)</v>
      </c>
      <c r="H922" t="str">
        <f>IF(COUNTIF(EU_Countries!A$1:A$27, "*"&amp;B922&amp;"*"), "EU", "Non-EU")</f>
        <v>EU</v>
      </c>
      <c r="I922">
        <f t="shared" si="33"/>
        <v>0.16</v>
      </c>
    </row>
    <row r="923" spans="1:9">
      <c r="A923" t="s">
        <v>174</v>
      </c>
      <c r="B923" t="s">
        <v>175</v>
      </c>
      <c r="C923" t="s">
        <v>46</v>
      </c>
      <c r="D923" t="s">
        <v>12</v>
      </c>
      <c r="E923">
        <v>2033</v>
      </c>
      <c r="F923">
        <v>160</v>
      </c>
      <c r="G923" s="4" t="str">
        <f t="shared" ref="G923:G980" si="34">B923&amp;"-"&amp;D923</f>
        <v>ESTONIA-Others (RES)</v>
      </c>
      <c r="H923" t="str">
        <f>IF(COUNTIF(EU_Countries!A$1:A$27, "*"&amp;B923&amp;"*"), "EU", "Non-EU")</f>
        <v>EU</v>
      </c>
      <c r="I923">
        <f t="shared" si="33"/>
        <v>0.16</v>
      </c>
    </row>
    <row r="924" spans="1:9">
      <c r="A924" t="s">
        <v>174</v>
      </c>
      <c r="B924" t="s">
        <v>175</v>
      </c>
      <c r="C924" t="s">
        <v>46</v>
      </c>
      <c r="D924" t="s">
        <v>12</v>
      </c>
      <c r="E924">
        <v>2034</v>
      </c>
      <c r="F924">
        <v>160</v>
      </c>
      <c r="G924" s="4" t="str">
        <f t="shared" si="34"/>
        <v>ESTONIA-Others (RES)</v>
      </c>
      <c r="H924" t="str">
        <f>IF(COUNTIF(EU_Countries!A$1:A$27, "*"&amp;B924&amp;"*"), "EU", "Non-EU")</f>
        <v>EU</v>
      </c>
      <c r="I924">
        <f t="shared" ref="I924:I981" si="35">F924/1000</f>
        <v>0.16</v>
      </c>
    </row>
    <row r="925" spans="1:9">
      <c r="A925" t="s">
        <v>174</v>
      </c>
      <c r="B925" t="s">
        <v>175</v>
      </c>
      <c r="C925" t="s">
        <v>46</v>
      </c>
      <c r="D925" t="s">
        <v>12</v>
      </c>
      <c r="E925">
        <v>2035</v>
      </c>
      <c r="F925">
        <v>160</v>
      </c>
      <c r="G925" s="4" t="str">
        <f t="shared" si="34"/>
        <v>ESTONIA-Others (RES)</v>
      </c>
      <c r="H925" t="str">
        <f>IF(COUNTIF(EU_Countries!A$1:A$27, "*"&amp;B925&amp;"*"), "EU", "Non-EU")</f>
        <v>EU</v>
      </c>
      <c r="I925">
        <f t="shared" si="35"/>
        <v>0.16</v>
      </c>
    </row>
    <row r="926" spans="1:9">
      <c r="A926" t="s">
        <v>174</v>
      </c>
      <c r="B926" t="s">
        <v>175</v>
      </c>
      <c r="C926" t="s">
        <v>46</v>
      </c>
      <c r="D926" t="s">
        <v>11</v>
      </c>
      <c r="E926">
        <v>2025</v>
      </c>
      <c r="F926">
        <v>145</v>
      </c>
      <c r="G926" s="4" t="str">
        <f t="shared" si="34"/>
        <v>ESTONIA-Others (non-RES)</v>
      </c>
      <c r="H926" t="str">
        <f>IF(COUNTIF(EU_Countries!A$1:A$27, "*"&amp;B926&amp;"*"), "EU", "Non-EU")</f>
        <v>EU</v>
      </c>
      <c r="I926">
        <f t="shared" si="35"/>
        <v>0.14499999999999999</v>
      </c>
    </row>
    <row r="927" spans="1:9">
      <c r="A927" t="s">
        <v>174</v>
      </c>
      <c r="B927" t="s">
        <v>175</v>
      </c>
      <c r="C927" t="s">
        <v>46</v>
      </c>
      <c r="D927" t="s">
        <v>11</v>
      </c>
      <c r="E927">
        <v>2026</v>
      </c>
      <c r="F927">
        <v>145</v>
      </c>
      <c r="G927" s="4" t="str">
        <f t="shared" si="34"/>
        <v>ESTONIA-Others (non-RES)</v>
      </c>
      <c r="H927" t="str">
        <f>IF(COUNTIF(EU_Countries!A$1:A$27, "*"&amp;B927&amp;"*"), "EU", "Non-EU")</f>
        <v>EU</v>
      </c>
      <c r="I927">
        <f t="shared" si="35"/>
        <v>0.14499999999999999</v>
      </c>
    </row>
    <row r="928" spans="1:9">
      <c r="A928" t="s">
        <v>174</v>
      </c>
      <c r="B928" t="s">
        <v>175</v>
      </c>
      <c r="C928" t="s">
        <v>46</v>
      </c>
      <c r="D928" t="s">
        <v>11</v>
      </c>
      <c r="E928">
        <v>2027</v>
      </c>
      <c r="F928">
        <v>143</v>
      </c>
      <c r="G928" s="4" t="str">
        <f t="shared" si="34"/>
        <v>ESTONIA-Others (non-RES)</v>
      </c>
      <c r="H928" t="str">
        <f>IF(COUNTIF(EU_Countries!A$1:A$27, "*"&amp;B928&amp;"*"), "EU", "Non-EU")</f>
        <v>EU</v>
      </c>
      <c r="I928">
        <f t="shared" si="35"/>
        <v>0.14299999999999999</v>
      </c>
    </row>
    <row r="929" spans="1:9">
      <c r="A929" t="s">
        <v>174</v>
      </c>
      <c r="B929" t="s">
        <v>175</v>
      </c>
      <c r="C929" t="s">
        <v>46</v>
      </c>
      <c r="D929" t="s">
        <v>11</v>
      </c>
      <c r="E929">
        <v>2028</v>
      </c>
      <c r="F929">
        <v>143</v>
      </c>
      <c r="G929" s="4" t="str">
        <f t="shared" si="34"/>
        <v>ESTONIA-Others (non-RES)</v>
      </c>
      <c r="H929" t="str">
        <f>IF(COUNTIF(EU_Countries!A$1:A$27, "*"&amp;B929&amp;"*"), "EU", "Non-EU")</f>
        <v>EU</v>
      </c>
      <c r="I929">
        <f t="shared" si="35"/>
        <v>0.14299999999999999</v>
      </c>
    </row>
    <row r="930" spans="1:9">
      <c r="A930" t="s">
        <v>174</v>
      </c>
      <c r="B930" t="s">
        <v>175</v>
      </c>
      <c r="C930" t="s">
        <v>46</v>
      </c>
      <c r="D930" t="s">
        <v>11</v>
      </c>
      <c r="E930">
        <v>2029</v>
      </c>
      <c r="F930">
        <v>143</v>
      </c>
      <c r="G930" s="4" t="str">
        <f t="shared" si="34"/>
        <v>ESTONIA-Others (non-RES)</v>
      </c>
      <c r="H930" t="str">
        <f>IF(COUNTIF(EU_Countries!A$1:A$27, "*"&amp;B930&amp;"*"), "EU", "Non-EU")</f>
        <v>EU</v>
      </c>
      <c r="I930">
        <f t="shared" si="35"/>
        <v>0.14299999999999999</v>
      </c>
    </row>
    <row r="931" spans="1:9">
      <c r="A931" t="s">
        <v>174</v>
      </c>
      <c r="B931" t="s">
        <v>175</v>
      </c>
      <c r="C931" t="s">
        <v>46</v>
      </c>
      <c r="D931" t="s">
        <v>11</v>
      </c>
      <c r="E931">
        <v>2030</v>
      </c>
      <c r="F931">
        <v>143</v>
      </c>
      <c r="G931" s="4" t="str">
        <f t="shared" si="34"/>
        <v>ESTONIA-Others (non-RES)</v>
      </c>
      <c r="H931" t="str">
        <f>IF(COUNTIF(EU_Countries!A$1:A$27, "*"&amp;B931&amp;"*"), "EU", "Non-EU")</f>
        <v>EU</v>
      </c>
      <c r="I931">
        <f t="shared" si="35"/>
        <v>0.14299999999999999</v>
      </c>
    </row>
    <row r="932" spans="1:9">
      <c r="A932" t="s">
        <v>174</v>
      </c>
      <c r="B932" t="s">
        <v>175</v>
      </c>
      <c r="C932" t="s">
        <v>46</v>
      </c>
      <c r="D932" t="s">
        <v>11</v>
      </c>
      <c r="E932">
        <v>2031</v>
      </c>
      <c r="F932">
        <v>143</v>
      </c>
      <c r="G932" s="4" t="str">
        <f t="shared" si="34"/>
        <v>ESTONIA-Others (non-RES)</v>
      </c>
      <c r="H932" t="str">
        <f>IF(COUNTIF(EU_Countries!A$1:A$27, "*"&amp;B932&amp;"*"), "EU", "Non-EU")</f>
        <v>EU</v>
      </c>
      <c r="I932">
        <f t="shared" si="35"/>
        <v>0.14299999999999999</v>
      </c>
    </row>
    <row r="933" spans="1:9">
      <c r="A933" t="s">
        <v>174</v>
      </c>
      <c r="B933" t="s">
        <v>175</v>
      </c>
      <c r="C933" t="s">
        <v>46</v>
      </c>
      <c r="D933" t="s">
        <v>11</v>
      </c>
      <c r="E933">
        <v>2032</v>
      </c>
      <c r="F933">
        <v>143</v>
      </c>
      <c r="G933" s="4" t="str">
        <f t="shared" si="34"/>
        <v>ESTONIA-Others (non-RES)</v>
      </c>
      <c r="H933" t="str">
        <f>IF(COUNTIF(EU_Countries!A$1:A$27, "*"&amp;B933&amp;"*"), "EU", "Non-EU")</f>
        <v>EU</v>
      </c>
      <c r="I933">
        <f t="shared" si="35"/>
        <v>0.14299999999999999</v>
      </c>
    </row>
    <row r="934" spans="1:9">
      <c r="A934" t="s">
        <v>174</v>
      </c>
      <c r="B934" t="s">
        <v>175</v>
      </c>
      <c r="C934" t="s">
        <v>46</v>
      </c>
      <c r="D934" t="s">
        <v>11</v>
      </c>
      <c r="E934">
        <v>2033</v>
      </c>
      <c r="F934">
        <v>143</v>
      </c>
      <c r="G934" s="4" t="str">
        <f t="shared" si="34"/>
        <v>ESTONIA-Others (non-RES)</v>
      </c>
      <c r="H934" t="str">
        <f>IF(COUNTIF(EU_Countries!A$1:A$27, "*"&amp;B934&amp;"*"), "EU", "Non-EU")</f>
        <v>EU</v>
      </c>
      <c r="I934">
        <f t="shared" si="35"/>
        <v>0.14299999999999999</v>
      </c>
    </row>
    <row r="935" spans="1:9">
      <c r="A935" t="s">
        <v>174</v>
      </c>
      <c r="B935" t="s">
        <v>175</v>
      </c>
      <c r="C935" t="s">
        <v>46</v>
      </c>
      <c r="D935" t="s">
        <v>11</v>
      </c>
      <c r="E935">
        <v>2034</v>
      </c>
      <c r="F935">
        <v>143</v>
      </c>
      <c r="G935" s="4" t="str">
        <f t="shared" si="34"/>
        <v>ESTONIA-Others (non-RES)</v>
      </c>
      <c r="H935" t="str">
        <f>IF(COUNTIF(EU_Countries!A$1:A$27, "*"&amp;B935&amp;"*"), "EU", "Non-EU")</f>
        <v>EU</v>
      </c>
      <c r="I935">
        <f t="shared" si="35"/>
        <v>0.14299999999999999</v>
      </c>
    </row>
    <row r="936" spans="1:9">
      <c r="A936" t="s">
        <v>174</v>
      </c>
      <c r="B936" t="s">
        <v>175</v>
      </c>
      <c r="C936" t="s">
        <v>46</v>
      </c>
      <c r="D936" t="s">
        <v>11</v>
      </c>
      <c r="E936">
        <v>2035</v>
      </c>
      <c r="F936">
        <v>143</v>
      </c>
      <c r="G936" s="4" t="str">
        <f t="shared" si="34"/>
        <v>ESTONIA-Others (non-RES)</v>
      </c>
      <c r="H936" t="str">
        <f>IF(COUNTIF(EU_Countries!A$1:A$27, "*"&amp;B936&amp;"*"), "EU", "Non-EU")</f>
        <v>EU</v>
      </c>
      <c r="I936">
        <f t="shared" si="35"/>
        <v>0.14299999999999999</v>
      </c>
    </row>
    <row r="937" spans="1:9">
      <c r="A937" t="s">
        <v>174</v>
      </c>
      <c r="B937" t="s">
        <v>175</v>
      </c>
      <c r="C937" t="s">
        <v>46</v>
      </c>
      <c r="D937" t="s">
        <v>13</v>
      </c>
      <c r="E937">
        <v>2025</v>
      </c>
      <c r="F937">
        <v>1060</v>
      </c>
      <c r="G937" s="4" t="str">
        <f t="shared" si="34"/>
        <v>ESTONIA-Solar (PV)</v>
      </c>
      <c r="H937" t="str">
        <f>IF(COUNTIF(EU_Countries!A$1:A$27, "*"&amp;B937&amp;"*"), "EU", "Non-EU")</f>
        <v>EU</v>
      </c>
      <c r="I937">
        <f t="shared" si="35"/>
        <v>1.06</v>
      </c>
    </row>
    <row r="938" spans="1:9">
      <c r="A938" t="s">
        <v>174</v>
      </c>
      <c r="B938" t="s">
        <v>175</v>
      </c>
      <c r="C938" t="s">
        <v>46</v>
      </c>
      <c r="D938" t="s">
        <v>13</v>
      </c>
      <c r="E938">
        <v>2026</v>
      </c>
      <c r="F938">
        <v>1320</v>
      </c>
      <c r="G938" s="4" t="str">
        <f t="shared" si="34"/>
        <v>ESTONIA-Solar (PV)</v>
      </c>
      <c r="H938" t="str">
        <f>IF(COUNTIF(EU_Countries!A$1:A$27, "*"&amp;B938&amp;"*"), "EU", "Non-EU")</f>
        <v>EU</v>
      </c>
      <c r="I938">
        <f t="shared" si="35"/>
        <v>1.32</v>
      </c>
    </row>
    <row r="939" spans="1:9">
      <c r="A939" t="s">
        <v>174</v>
      </c>
      <c r="B939" t="s">
        <v>175</v>
      </c>
      <c r="C939" t="s">
        <v>46</v>
      </c>
      <c r="D939" t="s">
        <v>13</v>
      </c>
      <c r="E939">
        <v>2027</v>
      </c>
      <c r="F939">
        <v>1420</v>
      </c>
      <c r="G939" s="4" t="str">
        <f t="shared" si="34"/>
        <v>ESTONIA-Solar (PV)</v>
      </c>
      <c r="H939" t="str">
        <f>IF(COUNTIF(EU_Countries!A$1:A$27, "*"&amp;B939&amp;"*"), "EU", "Non-EU")</f>
        <v>EU</v>
      </c>
      <c r="I939">
        <f t="shared" si="35"/>
        <v>1.42</v>
      </c>
    </row>
    <row r="940" spans="1:9">
      <c r="A940" t="s">
        <v>174</v>
      </c>
      <c r="B940" t="s">
        <v>175</v>
      </c>
      <c r="C940" t="s">
        <v>46</v>
      </c>
      <c r="D940" t="s">
        <v>13</v>
      </c>
      <c r="E940">
        <v>2028</v>
      </c>
      <c r="F940">
        <v>1470</v>
      </c>
      <c r="G940" s="4" t="str">
        <f t="shared" si="34"/>
        <v>ESTONIA-Solar (PV)</v>
      </c>
      <c r="H940" t="str">
        <f>IF(COUNTIF(EU_Countries!A$1:A$27, "*"&amp;B940&amp;"*"), "EU", "Non-EU")</f>
        <v>EU</v>
      </c>
      <c r="I940">
        <f t="shared" si="35"/>
        <v>1.47</v>
      </c>
    </row>
    <row r="941" spans="1:9">
      <c r="A941" t="s">
        <v>174</v>
      </c>
      <c r="B941" t="s">
        <v>175</v>
      </c>
      <c r="C941" t="s">
        <v>46</v>
      </c>
      <c r="D941" t="s">
        <v>13</v>
      </c>
      <c r="E941">
        <v>2029</v>
      </c>
      <c r="F941">
        <v>1520</v>
      </c>
      <c r="G941" s="4" t="str">
        <f t="shared" si="34"/>
        <v>ESTONIA-Solar (PV)</v>
      </c>
      <c r="H941" t="str">
        <f>IF(COUNTIF(EU_Countries!A$1:A$27, "*"&amp;B941&amp;"*"), "EU", "Non-EU")</f>
        <v>EU</v>
      </c>
      <c r="I941">
        <f t="shared" si="35"/>
        <v>1.52</v>
      </c>
    </row>
    <row r="942" spans="1:9">
      <c r="A942" t="s">
        <v>174</v>
      </c>
      <c r="B942" t="s">
        <v>175</v>
      </c>
      <c r="C942" t="s">
        <v>46</v>
      </c>
      <c r="D942" t="s">
        <v>13</v>
      </c>
      <c r="E942">
        <v>2030</v>
      </c>
      <c r="F942">
        <v>1570</v>
      </c>
      <c r="G942" s="4" t="str">
        <f t="shared" si="34"/>
        <v>ESTONIA-Solar (PV)</v>
      </c>
      <c r="H942" t="str">
        <f>IF(COUNTIF(EU_Countries!A$1:A$27, "*"&amp;B942&amp;"*"), "EU", "Non-EU")</f>
        <v>EU</v>
      </c>
      <c r="I942">
        <f t="shared" si="35"/>
        <v>1.57</v>
      </c>
    </row>
    <row r="943" spans="1:9">
      <c r="A943" t="s">
        <v>174</v>
      </c>
      <c r="B943" t="s">
        <v>175</v>
      </c>
      <c r="C943" t="s">
        <v>46</v>
      </c>
      <c r="D943" t="s">
        <v>13</v>
      </c>
      <c r="E943">
        <v>2031</v>
      </c>
      <c r="F943">
        <v>1620</v>
      </c>
      <c r="G943" s="4" t="str">
        <f t="shared" si="34"/>
        <v>ESTONIA-Solar (PV)</v>
      </c>
      <c r="H943" t="str">
        <f>IF(COUNTIF(EU_Countries!A$1:A$27, "*"&amp;B943&amp;"*"), "EU", "Non-EU")</f>
        <v>EU</v>
      </c>
      <c r="I943">
        <f t="shared" si="35"/>
        <v>1.62</v>
      </c>
    </row>
    <row r="944" spans="1:9">
      <c r="A944" t="s">
        <v>174</v>
      </c>
      <c r="B944" t="s">
        <v>175</v>
      </c>
      <c r="C944" t="s">
        <v>46</v>
      </c>
      <c r="D944" t="s">
        <v>13</v>
      </c>
      <c r="E944">
        <v>2032</v>
      </c>
      <c r="F944">
        <v>1640</v>
      </c>
      <c r="G944" s="4" t="str">
        <f t="shared" si="34"/>
        <v>ESTONIA-Solar (PV)</v>
      </c>
      <c r="H944" t="str">
        <f>IF(COUNTIF(EU_Countries!A$1:A$27, "*"&amp;B944&amp;"*"), "EU", "Non-EU")</f>
        <v>EU</v>
      </c>
      <c r="I944">
        <f t="shared" si="35"/>
        <v>1.64</v>
      </c>
    </row>
    <row r="945" spans="1:9">
      <c r="A945" t="s">
        <v>174</v>
      </c>
      <c r="B945" t="s">
        <v>175</v>
      </c>
      <c r="C945" t="s">
        <v>46</v>
      </c>
      <c r="D945" t="s">
        <v>13</v>
      </c>
      <c r="E945">
        <v>2033</v>
      </c>
      <c r="F945">
        <v>1660</v>
      </c>
      <c r="G945" s="4" t="str">
        <f t="shared" si="34"/>
        <v>ESTONIA-Solar (PV)</v>
      </c>
      <c r="H945" t="str">
        <f>IF(COUNTIF(EU_Countries!A$1:A$27, "*"&amp;B945&amp;"*"), "EU", "Non-EU")</f>
        <v>EU</v>
      </c>
      <c r="I945">
        <f t="shared" si="35"/>
        <v>1.66</v>
      </c>
    </row>
    <row r="946" spans="1:9">
      <c r="A946" t="s">
        <v>174</v>
      </c>
      <c r="B946" t="s">
        <v>175</v>
      </c>
      <c r="C946" t="s">
        <v>46</v>
      </c>
      <c r="D946" t="s">
        <v>13</v>
      </c>
      <c r="E946">
        <v>2034</v>
      </c>
      <c r="F946">
        <v>1680</v>
      </c>
      <c r="G946" s="4" t="str">
        <f t="shared" si="34"/>
        <v>ESTONIA-Solar (PV)</v>
      </c>
      <c r="H946" t="str">
        <f>IF(COUNTIF(EU_Countries!A$1:A$27, "*"&amp;B946&amp;"*"), "EU", "Non-EU")</f>
        <v>EU</v>
      </c>
      <c r="I946">
        <f t="shared" si="35"/>
        <v>1.68</v>
      </c>
    </row>
    <row r="947" spans="1:9">
      <c r="A947" t="s">
        <v>174</v>
      </c>
      <c r="B947" t="s">
        <v>175</v>
      </c>
      <c r="C947" t="s">
        <v>46</v>
      </c>
      <c r="D947" t="s">
        <v>13</v>
      </c>
      <c r="E947">
        <v>2035</v>
      </c>
      <c r="F947">
        <v>1700</v>
      </c>
      <c r="G947" s="4" t="str">
        <f t="shared" si="34"/>
        <v>ESTONIA-Solar (PV)</v>
      </c>
      <c r="H947" t="str">
        <f>IF(COUNTIF(EU_Countries!A$1:A$27, "*"&amp;B947&amp;"*"), "EU", "Non-EU")</f>
        <v>EU</v>
      </c>
      <c r="I947">
        <f t="shared" si="35"/>
        <v>1.7</v>
      </c>
    </row>
    <row r="948" spans="1:9">
      <c r="A948" t="s">
        <v>174</v>
      </c>
      <c r="B948" t="s">
        <v>175</v>
      </c>
      <c r="C948" t="s">
        <v>46</v>
      </c>
      <c r="D948" t="s">
        <v>14</v>
      </c>
      <c r="E948">
        <v>2035</v>
      </c>
      <c r="F948">
        <v>1000</v>
      </c>
      <c r="G948" s="4" t="str">
        <f t="shared" si="34"/>
        <v>ESTONIA-Wind offshore</v>
      </c>
      <c r="H948" t="str">
        <f>IF(COUNTIF(EU_Countries!A$1:A$27, "*"&amp;B948&amp;"*"), "EU", "Non-EU")</f>
        <v>EU</v>
      </c>
      <c r="I948">
        <f t="shared" si="35"/>
        <v>1</v>
      </c>
    </row>
    <row r="949" spans="1:9">
      <c r="A949" t="s">
        <v>174</v>
      </c>
      <c r="B949" t="s">
        <v>175</v>
      </c>
      <c r="C949" t="s">
        <v>46</v>
      </c>
      <c r="D949" t="s">
        <v>15</v>
      </c>
      <c r="E949">
        <v>2025</v>
      </c>
      <c r="F949">
        <v>432</v>
      </c>
      <c r="G949" s="4" t="str">
        <f t="shared" si="34"/>
        <v>ESTONIA-Wind onshore</v>
      </c>
      <c r="H949" t="str">
        <f>IF(COUNTIF(EU_Countries!A$1:A$27, "*"&amp;B949&amp;"*"), "EU", "Non-EU")</f>
        <v>EU</v>
      </c>
      <c r="I949">
        <f t="shared" si="35"/>
        <v>0.432</v>
      </c>
    </row>
    <row r="950" spans="1:9">
      <c r="A950" t="s">
        <v>174</v>
      </c>
      <c r="B950" t="s">
        <v>175</v>
      </c>
      <c r="C950" t="s">
        <v>46</v>
      </c>
      <c r="D950" t="s">
        <v>15</v>
      </c>
      <c r="E950">
        <v>2026</v>
      </c>
      <c r="F950">
        <v>732</v>
      </c>
      <c r="G950" s="4" t="str">
        <f t="shared" si="34"/>
        <v>ESTONIA-Wind onshore</v>
      </c>
      <c r="H950" t="str">
        <f>IF(COUNTIF(EU_Countries!A$1:A$27, "*"&amp;B950&amp;"*"), "EU", "Non-EU")</f>
        <v>EU</v>
      </c>
      <c r="I950">
        <f t="shared" si="35"/>
        <v>0.73199999999999998</v>
      </c>
    </row>
    <row r="951" spans="1:9">
      <c r="A951" t="s">
        <v>174</v>
      </c>
      <c r="B951" t="s">
        <v>175</v>
      </c>
      <c r="C951" t="s">
        <v>46</v>
      </c>
      <c r="D951" t="s">
        <v>15</v>
      </c>
      <c r="E951">
        <v>2027</v>
      </c>
      <c r="F951">
        <v>962</v>
      </c>
      <c r="G951" s="4" t="str">
        <f t="shared" si="34"/>
        <v>ESTONIA-Wind onshore</v>
      </c>
      <c r="H951" t="str">
        <f>IF(COUNTIF(EU_Countries!A$1:A$27, "*"&amp;B951&amp;"*"), "EU", "Non-EU")</f>
        <v>EU</v>
      </c>
      <c r="I951">
        <f t="shared" si="35"/>
        <v>0.96199999999999997</v>
      </c>
    </row>
    <row r="952" spans="1:9">
      <c r="A952" t="s">
        <v>174</v>
      </c>
      <c r="B952" t="s">
        <v>175</v>
      </c>
      <c r="C952" t="s">
        <v>46</v>
      </c>
      <c r="D952" t="s">
        <v>15</v>
      </c>
      <c r="E952">
        <v>2028</v>
      </c>
      <c r="F952">
        <v>1362</v>
      </c>
      <c r="G952" s="4" t="str">
        <f t="shared" si="34"/>
        <v>ESTONIA-Wind onshore</v>
      </c>
      <c r="H952" t="str">
        <f>IF(COUNTIF(EU_Countries!A$1:A$27, "*"&amp;B952&amp;"*"), "EU", "Non-EU")</f>
        <v>EU</v>
      </c>
      <c r="I952">
        <f t="shared" si="35"/>
        <v>1.3620000000000001</v>
      </c>
    </row>
    <row r="953" spans="1:9">
      <c r="A953" t="s">
        <v>174</v>
      </c>
      <c r="B953" t="s">
        <v>175</v>
      </c>
      <c r="C953" t="s">
        <v>46</v>
      </c>
      <c r="D953" t="s">
        <v>15</v>
      </c>
      <c r="E953">
        <v>2029</v>
      </c>
      <c r="F953">
        <v>1539</v>
      </c>
      <c r="G953" s="4" t="str">
        <f t="shared" si="34"/>
        <v>ESTONIA-Wind onshore</v>
      </c>
      <c r="H953" t="str">
        <f>IF(COUNTIF(EU_Countries!A$1:A$27, "*"&amp;B953&amp;"*"), "EU", "Non-EU")</f>
        <v>EU</v>
      </c>
      <c r="I953">
        <f t="shared" si="35"/>
        <v>1.5389999999999999</v>
      </c>
    </row>
    <row r="954" spans="1:9">
      <c r="A954" t="s">
        <v>174</v>
      </c>
      <c r="B954" t="s">
        <v>175</v>
      </c>
      <c r="C954" t="s">
        <v>46</v>
      </c>
      <c r="D954" t="s">
        <v>15</v>
      </c>
      <c r="E954">
        <v>2030</v>
      </c>
      <c r="F954">
        <v>1716</v>
      </c>
      <c r="G954" s="4" t="str">
        <f t="shared" si="34"/>
        <v>ESTONIA-Wind onshore</v>
      </c>
      <c r="H954" t="str">
        <f>IF(COUNTIF(EU_Countries!A$1:A$27, "*"&amp;B954&amp;"*"), "EU", "Non-EU")</f>
        <v>EU</v>
      </c>
      <c r="I954">
        <f t="shared" si="35"/>
        <v>1.716</v>
      </c>
    </row>
    <row r="955" spans="1:9">
      <c r="A955" t="s">
        <v>174</v>
      </c>
      <c r="B955" t="s">
        <v>175</v>
      </c>
      <c r="C955" t="s">
        <v>46</v>
      </c>
      <c r="D955" t="s">
        <v>15</v>
      </c>
      <c r="E955">
        <v>2031</v>
      </c>
      <c r="F955">
        <v>1893</v>
      </c>
      <c r="G955" s="4" t="str">
        <f t="shared" si="34"/>
        <v>ESTONIA-Wind onshore</v>
      </c>
      <c r="H955" t="str">
        <f>IF(COUNTIF(EU_Countries!A$1:A$27, "*"&amp;B955&amp;"*"), "EU", "Non-EU")</f>
        <v>EU</v>
      </c>
      <c r="I955">
        <f t="shared" si="35"/>
        <v>1.893</v>
      </c>
    </row>
    <row r="956" spans="1:9">
      <c r="A956" t="s">
        <v>174</v>
      </c>
      <c r="B956" t="s">
        <v>175</v>
      </c>
      <c r="C956" t="s">
        <v>46</v>
      </c>
      <c r="D956" t="s">
        <v>15</v>
      </c>
      <c r="E956">
        <v>2032</v>
      </c>
      <c r="F956">
        <v>2069</v>
      </c>
      <c r="G956" s="4" t="str">
        <f t="shared" si="34"/>
        <v>ESTONIA-Wind onshore</v>
      </c>
      <c r="H956" t="str">
        <f>IF(COUNTIF(EU_Countries!A$1:A$27, "*"&amp;B956&amp;"*"), "EU", "Non-EU")</f>
        <v>EU</v>
      </c>
      <c r="I956">
        <f t="shared" si="35"/>
        <v>2.069</v>
      </c>
    </row>
    <row r="957" spans="1:9">
      <c r="A957" t="s">
        <v>174</v>
      </c>
      <c r="B957" t="s">
        <v>175</v>
      </c>
      <c r="C957" t="s">
        <v>46</v>
      </c>
      <c r="D957" t="s">
        <v>15</v>
      </c>
      <c r="E957">
        <v>2033</v>
      </c>
      <c r="F957">
        <v>2246</v>
      </c>
      <c r="G957" s="4" t="str">
        <f t="shared" si="34"/>
        <v>ESTONIA-Wind onshore</v>
      </c>
      <c r="H957" t="str">
        <f>IF(COUNTIF(EU_Countries!A$1:A$27, "*"&amp;B957&amp;"*"), "EU", "Non-EU")</f>
        <v>EU</v>
      </c>
      <c r="I957">
        <f t="shared" si="35"/>
        <v>2.246</v>
      </c>
    </row>
    <row r="958" spans="1:9">
      <c r="A958" t="s">
        <v>174</v>
      </c>
      <c r="B958" t="s">
        <v>175</v>
      </c>
      <c r="C958" t="s">
        <v>46</v>
      </c>
      <c r="D958" t="s">
        <v>15</v>
      </c>
      <c r="E958">
        <v>2034</v>
      </c>
      <c r="F958">
        <v>2423</v>
      </c>
      <c r="G958" s="4" t="str">
        <f t="shared" si="34"/>
        <v>ESTONIA-Wind onshore</v>
      </c>
      <c r="H958" t="str">
        <f>IF(COUNTIF(EU_Countries!A$1:A$27, "*"&amp;B958&amp;"*"), "EU", "Non-EU")</f>
        <v>EU</v>
      </c>
      <c r="I958">
        <f t="shared" si="35"/>
        <v>2.423</v>
      </c>
    </row>
    <row r="959" spans="1:9">
      <c r="A959" t="s">
        <v>174</v>
      </c>
      <c r="B959" t="s">
        <v>175</v>
      </c>
      <c r="C959" t="s">
        <v>46</v>
      </c>
      <c r="D959" t="s">
        <v>15</v>
      </c>
      <c r="E959">
        <v>2035</v>
      </c>
      <c r="F959">
        <v>2600</v>
      </c>
      <c r="G959" s="4" t="str">
        <f t="shared" si="34"/>
        <v>ESTONIA-Wind onshore</v>
      </c>
      <c r="H959" t="str">
        <f>IF(COUNTIF(EU_Countries!A$1:A$27, "*"&amp;B959&amp;"*"), "EU", "Non-EU")</f>
        <v>EU</v>
      </c>
      <c r="I959">
        <f t="shared" si="35"/>
        <v>2.6</v>
      </c>
    </row>
    <row r="960" spans="1:9">
      <c r="A960" t="s">
        <v>176</v>
      </c>
      <c r="B960" t="s">
        <v>177</v>
      </c>
      <c r="C960" t="s">
        <v>49</v>
      </c>
      <c r="D960" t="s">
        <v>5</v>
      </c>
      <c r="E960">
        <v>2025</v>
      </c>
      <c r="F960">
        <v>265</v>
      </c>
      <c r="G960" s="4" t="str">
        <f t="shared" si="34"/>
        <v>FINLAND-Battery</v>
      </c>
      <c r="H960" t="str">
        <f>IF(COUNTIF(EU_Countries!A$1:A$27, "*"&amp;B960&amp;"*"), "EU", "Non-EU")</f>
        <v>EU</v>
      </c>
      <c r="I960">
        <f t="shared" si="35"/>
        <v>0.26500000000000001</v>
      </c>
    </row>
    <row r="961" spans="1:9">
      <c r="A961" t="s">
        <v>176</v>
      </c>
      <c r="B961" t="s">
        <v>177</v>
      </c>
      <c r="C961" t="s">
        <v>49</v>
      </c>
      <c r="D961" t="s">
        <v>5</v>
      </c>
      <c r="E961">
        <v>2026</v>
      </c>
      <c r="F961">
        <v>679</v>
      </c>
      <c r="G961" s="4" t="str">
        <f t="shared" si="34"/>
        <v>FINLAND-Battery</v>
      </c>
      <c r="H961" t="str">
        <f>IF(COUNTIF(EU_Countries!A$1:A$27, "*"&amp;B961&amp;"*"), "EU", "Non-EU")</f>
        <v>EU</v>
      </c>
      <c r="I961">
        <f t="shared" si="35"/>
        <v>0.67900000000000005</v>
      </c>
    </row>
    <row r="962" spans="1:9">
      <c r="A962" t="s">
        <v>176</v>
      </c>
      <c r="B962" t="s">
        <v>177</v>
      </c>
      <c r="C962" t="s">
        <v>49</v>
      </c>
      <c r="D962" t="s">
        <v>5</v>
      </c>
      <c r="E962">
        <v>2027</v>
      </c>
      <c r="F962">
        <v>1153</v>
      </c>
      <c r="G962" s="4" t="str">
        <f t="shared" si="34"/>
        <v>FINLAND-Battery</v>
      </c>
      <c r="H962" t="str">
        <f>IF(COUNTIF(EU_Countries!A$1:A$27, "*"&amp;B962&amp;"*"), "EU", "Non-EU")</f>
        <v>EU</v>
      </c>
      <c r="I962">
        <f t="shared" si="35"/>
        <v>1.153</v>
      </c>
    </row>
    <row r="963" spans="1:9">
      <c r="A963" t="s">
        <v>176</v>
      </c>
      <c r="B963" t="s">
        <v>177</v>
      </c>
      <c r="C963" t="s">
        <v>49</v>
      </c>
      <c r="D963" t="s">
        <v>5</v>
      </c>
      <c r="E963">
        <v>2028</v>
      </c>
      <c r="F963">
        <v>1649</v>
      </c>
      <c r="G963" s="4" t="str">
        <f t="shared" si="34"/>
        <v>FINLAND-Battery</v>
      </c>
      <c r="H963" t="str">
        <f>IF(COUNTIF(EU_Countries!A$1:A$27, "*"&amp;B963&amp;"*"), "EU", "Non-EU")</f>
        <v>EU</v>
      </c>
      <c r="I963">
        <f t="shared" si="35"/>
        <v>1.649</v>
      </c>
    </row>
    <row r="964" spans="1:9">
      <c r="A964" t="s">
        <v>176</v>
      </c>
      <c r="B964" t="s">
        <v>177</v>
      </c>
      <c r="C964" t="s">
        <v>49</v>
      </c>
      <c r="D964" t="s">
        <v>5</v>
      </c>
      <c r="E964">
        <v>2029</v>
      </c>
      <c r="F964">
        <v>1694</v>
      </c>
      <c r="G964" s="4" t="str">
        <f t="shared" si="34"/>
        <v>FINLAND-Battery</v>
      </c>
      <c r="H964" t="str">
        <f>IF(COUNTIF(EU_Countries!A$1:A$27, "*"&amp;B964&amp;"*"), "EU", "Non-EU")</f>
        <v>EU</v>
      </c>
      <c r="I964">
        <f t="shared" si="35"/>
        <v>1.694</v>
      </c>
    </row>
    <row r="965" spans="1:9">
      <c r="A965" t="s">
        <v>176</v>
      </c>
      <c r="B965" t="s">
        <v>177</v>
      </c>
      <c r="C965" t="s">
        <v>49</v>
      </c>
      <c r="D965" t="s">
        <v>5</v>
      </c>
      <c r="E965">
        <v>2030</v>
      </c>
      <c r="F965">
        <v>1739</v>
      </c>
      <c r="G965" s="4" t="str">
        <f t="shared" si="34"/>
        <v>FINLAND-Battery</v>
      </c>
      <c r="H965" t="str">
        <f>IF(COUNTIF(EU_Countries!A$1:A$27, "*"&amp;B965&amp;"*"), "EU", "Non-EU")</f>
        <v>EU</v>
      </c>
      <c r="I965">
        <f t="shared" si="35"/>
        <v>1.7390000000000001</v>
      </c>
    </row>
    <row r="966" spans="1:9">
      <c r="A966" t="s">
        <v>176</v>
      </c>
      <c r="B966" t="s">
        <v>177</v>
      </c>
      <c r="C966" t="s">
        <v>49</v>
      </c>
      <c r="D966" t="s">
        <v>5</v>
      </c>
      <c r="E966">
        <v>2031</v>
      </c>
      <c r="F966">
        <v>1769</v>
      </c>
      <c r="G966" s="4" t="str">
        <f t="shared" si="34"/>
        <v>FINLAND-Battery</v>
      </c>
      <c r="H966" t="str">
        <f>IF(COUNTIF(EU_Countries!A$1:A$27, "*"&amp;B966&amp;"*"), "EU", "Non-EU")</f>
        <v>EU</v>
      </c>
      <c r="I966">
        <f t="shared" si="35"/>
        <v>1.7689999999999999</v>
      </c>
    </row>
    <row r="967" spans="1:9">
      <c r="A967" t="s">
        <v>176</v>
      </c>
      <c r="B967" t="s">
        <v>177</v>
      </c>
      <c r="C967" t="s">
        <v>49</v>
      </c>
      <c r="D967" t="s">
        <v>5</v>
      </c>
      <c r="E967">
        <v>2032</v>
      </c>
      <c r="F967">
        <v>1799</v>
      </c>
      <c r="G967" s="4" t="str">
        <f t="shared" si="34"/>
        <v>FINLAND-Battery</v>
      </c>
      <c r="H967" t="str">
        <f>IF(COUNTIF(EU_Countries!A$1:A$27, "*"&amp;B967&amp;"*"), "EU", "Non-EU")</f>
        <v>EU</v>
      </c>
      <c r="I967">
        <f t="shared" si="35"/>
        <v>1.7989999999999999</v>
      </c>
    </row>
    <row r="968" spans="1:9">
      <c r="A968" t="s">
        <v>176</v>
      </c>
      <c r="B968" t="s">
        <v>177</v>
      </c>
      <c r="C968" t="s">
        <v>49</v>
      </c>
      <c r="D968" t="s">
        <v>5</v>
      </c>
      <c r="E968">
        <v>2033</v>
      </c>
      <c r="F968">
        <v>1829</v>
      </c>
      <c r="G968" s="4" t="str">
        <f t="shared" si="34"/>
        <v>FINLAND-Battery</v>
      </c>
      <c r="H968" t="str">
        <f>IF(COUNTIF(EU_Countries!A$1:A$27, "*"&amp;B968&amp;"*"), "EU", "Non-EU")</f>
        <v>EU</v>
      </c>
      <c r="I968">
        <f t="shared" si="35"/>
        <v>1.829</v>
      </c>
    </row>
    <row r="969" spans="1:9">
      <c r="A969" t="s">
        <v>176</v>
      </c>
      <c r="B969" t="s">
        <v>177</v>
      </c>
      <c r="C969" t="s">
        <v>49</v>
      </c>
      <c r="D969" t="s">
        <v>5</v>
      </c>
      <c r="E969">
        <v>2034</v>
      </c>
      <c r="F969">
        <v>1859</v>
      </c>
      <c r="G969" s="4" t="str">
        <f t="shared" si="34"/>
        <v>FINLAND-Battery</v>
      </c>
      <c r="H969" t="str">
        <f>IF(COUNTIF(EU_Countries!A$1:A$27, "*"&amp;B969&amp;"*"), "EU", "Non-EU")</f>
        <v>EU</v>
      </c>
      <c r="I969">
        <f t="shared" si="35"/>
        <v>1.859</v>
      </c>
    </row>
    <row r="970" spans="1:9">
      <c r="A970" t="s">
        <v>176</v>
      </c>
      <c r="B970" t="s">
        <v>177</v>
      </c>
      <c r="C970" t="s">
        <v>49</v>
      </c>
      <c r="D970" t="s">
        <v>5</v>
      </c>
      <c r="E970">
        <v>2035</v>
      </c>
      <c r="F970">
        <v>1889</v>
      </c>
      <c r="G970" s="4" t="str">
        <f t="shared" si="34"/>
        <v>FINLAND-Battery</v>
      </c>
      <c r="H970" t="str">
        <f>IF(COUNTIF(EU_Countries!A$1:A$27, "*"&amp;B970&amp;"*"), "EU", "Non-EU")</f>
        <v>EU</v>
      </c>
      <c r="I970">
        <f t="shared" si="35"/>
        <v>1.889</v>
      </c>
    </row>
    <row r="971" spans="1:9">
      <c r="A971" t="s">
        <v>176</v>
      </c>
      <c r="B971" t="s">
        <v>177</v>
      </c>
      <c r="C971" t="s">
        <v>49</v>
      </c>
      <c r="D971" t="s">
        <v>6</v>
      </c>
      <c r="E971">
        <v>2025</v>
      </c>
      <c r="F971">
        <v>1102</v>
      </c>
      <c r="G971" s="4" t="str">
        <f t="shared" si="34"/>
        <v>FINLAND-DSR</v>
      </c>
      <c r="H971" t="str">
        <f>IF(COUNTIF(EU_Countries!A$1:A$27, "*"&amp;B971&amp;"*"), "EU", "Non-EU")</f>
        <v>EU</v>
      </c>
      <c r="I971">
        <f t="shared" si="35"/>
        <v>1.1020000000000001</v>
      </c>
    </row>
    <row r="972" spans="1:9">
      <c r="A972" t="s">
        <v>176</v>
      </c>
      <c r="B972" t="s">
        <v>177</v>
      </c>
      <c r="C972" t="s">
        <v>49</v>
      </c>
      <c r="D972" t="s">
        <v>6</v>
      </c>
      <c r="E972">
        <v>2026</v>
      </c>
      <c r="F972">
        <v>1164</v>
      </c>
      <c r="G972" s="4" t="str">
        <f t="shared" si="34"/>
        <v>FINLAND-DSR</v>
      </c>
      <c r="H972" t="str">
        <f>IF(COUNTIF(EU_Countries!A$1:A$27, "*"&amp;B972&amp;"*"), "EU", "Non-EU")</f>
        <v>EU</v>
      </c>
      <c r="I972">
        <f t="shared" si="35"/>
        <v>1.1639999999999999</v>
      </c>
    </row>
    <row r="973" spans="1:9">
      <c r="A973" t="s">
        <v>176</v>
      </c>
      <c r="B973" t="s">
        <v>177</v>
      </c>
      <c r="C973" t="s">
        <v>49</v>
      </c>
      <c r="D973" t="s">
        <v>6</v>
      </c>
      <c r="E973">
        <v>2027</v>
      </c>
      <c r="F973">
        <v>1246</v>
      </c>
      <c r="G973" s="4" t="str">
        <f t="shared" si="34"/>
        <v>FINLAND-DSR</v>
      </c>
      <c r="H973" t="str">
        <f>IF(COUNTIF(EU_Countries!A$1:A$27, "*"&amp;B973&amp;"*"), "EU", "Non-EU")</f>
        <v>EU</v>
      </c>
      <c r="I973">
        <f t="shared" si="35"/>
        <v>1.246</v>
      </c>
    </row>
    <row r="974" spans="1:9">
      <c r="A974" t="s">
        <v>176</v>
      </c>
      <c r="B974" t="s">
        <v>177</v>
      </c>
      <c r="C974" t="s">
        <v>49</v>
      </c>
      <c r="D974" t="s">
        <v>6</v>
      </c>
      <c r="E974">
        <v>2028</v>
      </c>
      <c r="F974">
        <v>1411</v>
      </c>
      <c r="G974" s="4" t="str">
        <f t="shared" si="34"/>
        <v>FINLAND-DSR</v>
      </c>
      <c r="H974" t="str">
        <f>IF(COUNTIF(EU_Countries!A$1:A$27, "*"&amp;B974&amp;"*"), "EU", "Non-EU")</f>
        <v>EU</v>
      </c>
      <c r="I974">
        <f t="shared" si="35"/>
        <v>1.411</v>
      </c>
    </row>
    <row r="975" spans="1:9">
      <c r="A975" t="s">
        <v>176</v>
      </c>
      <c r="B975" t="s">
        <v>177</v>
      </c>
      <c r="C975" t="s">
        <v>49</v>
      </c>
      <c r="D975" t="s">
        <v>6</v>
      </c>
      <c r="E975">
        <v>2029</v>
      </c>
      <c r="F975">
        <v>1552</v>
      </c>
      <c r="G975" s="4" t="str">
        <f t="shared" si="34"/>
        <v>FINLAND-DSR</v>
      </c>
      <c r="H975" t="str">
        <f>IF(COUNTIF(EU_Countries!A$1:A$27, "*"&amp;B975&amp;"*"), "EU", "Non-EU")</f>
        <v>EU</v>
      </c>
      <c r="I975">
        <f t="shared" si="35"/>
        <v>1.552</v>
      </c>
    </row>
    <row r="976" spans="1:9">
      <c r="A976" t="s">
        <v>176</v>
      </c>
      <c r="B976" t="s">
        <v>177</v>
      </c>
      <c r="C976" t="s">
        <v>49</v>
      </c>
      <c r="D976" t="s">
        <v>6</v>
      </c>
      <c r="E976">
        <v>2030</v>
      </c>
      <c r="F976">
        <v>1664</v>
      </c>
      <c r="G976" s="4" t="str">
        <f t="shared" si="34"/>
        <v>FINLAND-DSR</v>
      </c>
      <c r="H976" t="str">
        <f>IF(COUNTIF(EU_Countries!A$1:A$27, "*"&amp;B976&amp;"*"), "EU", "Non-EU")</f>
        <v>EU</v>
      </c>
      <c r="I976">
        <f t="shared" si="35"/>
        <v>1.6639999999999999</v>
      </c>
    </row>
    <row r="977" spans="1:9">
      <c r="A977" t="s">
        <v>176</v>
      </c>
      <c r="B977" t="s">
        <v>177</v>
      </c>
      <c r="C977" t="s">
        <v>49</v>
      </c>
      <c r="D977" t="s">
        <v>6</v>
      </c>
      <c r="E977">
        <v>2031</v>
      </c>
      <c r="F977">
        <v>1757</v>
      </c>
      <c r="G977" s="4" t="str">
        <f t="shared" si="34"/>
        <v>FINLAND-DSR</v>
      </c>
      <c r="H977" t="str">
        <f>IF(COUNTIF(EU_Countries!A$1:A$27, "*"&amp;B977&amp;"*"), "EU", "Non-EU")</f>
        <v>EU</v>
      </c>
      <c r="I977">
        <f t="shared" si="35"/>
        <v>1.7569999999999999</v>
      </c>
    </row>
    <row r="978" spans="1:9">
      <c r="A978" t="s">
        <v>176</v>
      </c>
      <c r="B978" t="s">
        <v>177</v>
      </c>
      <c r="C978" t="s">
        <v>49</v>
      </c>
      <c r="D978" t="s">
        <v>6</v>
      </c>
      <c r="E978">
        <v>2032</v>
      </c>
      <c r="F978">
        <v>1814</v>
      </c>
      <c r="G978" s="4" t="str">
        <f t="shared" si="34"/>
        <v>FINLAND-DSR</v>
      </c>
      <c r="H978" t="str">
        <f>IF(COUNTIF(EU_Countries!A$1:A$27, "*"&amp;B978&amp;"*"), "EU", "Non-EU")</f>
        <v>EU</v>
      </c>
      <c r="I978">
        <f t="shared" si="35"/>
        <v>1.8140000000000001</v>
      </c>
    </row>
    <row r="979" spans="1:9">
      <c r="A979" t="s">
        <v>176</v>
      </c>
      <c r="B979" t="s">
        <v>177</v>
      </c>
      <c r="C979" t="s">
        <v>49</v>
      </c>
      <c r="D979" t="s">
        <v>6</v>
      </c>
      <c r="E979">
        <v>2033</v>
      </c>
      <c r="F979">
        <v>1876</v>
      </c>
      <c r="G979" s="4" t="str">
        <f t="shared" si="34"/>
        <v>FINLAND-DSR</v>
      </c>
      <c r="H979" t="str">
        <f>IF(COUNTIF(EU_Countries!A$1:A$27, "*"&amp;B979&amp;"*"), "EU", "Non-EU")</f>
        <v>EU</v>
      </c>
      <c r="I979">
        <f t="shared" si="35"/>
        <v>1.8759999999999999</v>
      </c>
    </row>
    <row r="980" spans="1:9">
      <c r="A980" t="s">
        <v>176</v>
      </c>
      <c r="B980" t="s">
        <v>177</v>
      </c>
      <c r="C980" t="s">
        <v>49</v>
      </c>
      <c r="D980" t="s">
        <v>6</v>
      </c>
      <c r="E980">
        <v>2034</v>
      </c>
      <c r="F980">
        <v>1945</v>
      </c>
      <c r="G980" s="4" t="str">
        <f t="shared" si="34"/>
        <v>FINLAND-DSR</v>
      </c>
      <c r="H980" t="str">
        <f>IF(COUNTIF(EU_Countries!A$1:A$27, "*"&amp;B980&amp;"*"), "EU", "Non-EU")</f>
        <v>EU</v>
      </c>
      <c r="I980">
        <f t="shared" si="35"/>
        <v>1.9450000000000001</v>
      </c>
    </row>
    <row r="981" spans="1:9">
      <c r="A981" t="s">
        <v>176</v>
      </c>
      <c r="B981" t="s">
        <v>177</v>
      </c>
      <c r="C981" t="s">
        <v>49</v>
      </c>
      <c r="D981" t="s">
        <v>6</v>
      </c>
      <c r="E981">
        <v>2035</v>
      </c>
      <c r="F981">
        <v>2083</v>
      </c>
      <c r="G981" s="4" t="str">
        <f t="shared" ref="G981:G1026" si="36">B981&amp;"-"&amp;D981</f>
        <v>FINLAND-DSR</v>
      </c>
      <c r="H981" t="str">
        <f>IF(COUNTIF(EU_Countries!A$1:A$27, "*"&amp;B981&amp;"*"), "EU", "Non-EU")</f>
        <v>EU</v>
      </c>
      <c r="I981">
        <f t="shared" si="35"/>
        <v>2.0830000000000002</v>
      </c>
    </row>
    <row r="982" spans="1:9">
      <c r="A982" t="s">
        <v>176</v>
      </c>
      <c r="B982" t="s">
        <v>177</v>
      </c>
      <c r="C982" t="s">
        <v>49</v>
      </c>
      <c r="D982" t="s">
        <v>565</v>
      </c>
      <c r="E982">
        <v>2025</v>
      </c>
      <c r="F982">
        <v>1309</v>
      </c>
      <c r="G982" s="4" t="str">
        <f t="shared" si="36"/>
        <v>FINLAND-Electrolyser &amp; P2H</v>
      </c>
      <c r="H982" t="str">
        <f>IF(COUNTIF(EU_Countries!A$1:A$27, "*"&amp;B982&amp;"*"), "EU", "Non-EU")</f>
        <v>EU</v>
      </c>
      <c r="I982">
        <f t="shared" ref="I982:I1027" si="37">F982/1000</f>
        <v>1.3089999999999999</v>
      </c>
    </row>
    <row r="983" spans="1:9">
      <c r="A983" t="s">
        <v>176</v>
      </c>
      <c r="B983" t="s">
        <v>177</v>
      </c>
      <c r="C983" t="s">
        <v>49</v>
      </c>
      <c r="D983" t="s">
        <v>565</v>
      </c>
      <c r="E983">
        <v>2026</v>
      </c>
      <c r="F983">
        <v>2245</v>
      </c>
      <c r="G983" s="4" t="str">
        <f t="shared" si="36"/>
        <v>FINLAND-Electrolyser &amp; P2H</v>
      </c>
      <c r="H983" t="str">
        <f>IF(COUNTIF(EU_Countries!A$1:A$27, "*"&amp;B983&amp;"*"), "EU", "Non-EU")</f>
        <v>EU</v>
      </c>
      <c r="I983">
        <f t="shared" si="37"/>
        <v>2.2450000000000001</v>
      </c>
    </row>
    <row r="984" spans="1:9">
      <c r="A984" t="s">
        <v>176</v>
      </c>
      <c r="B984" t="s">
        <v>177</v>
      </c>
      <c r="C984" t="s">
        <v>49</v>
      </c>
      <c r="D984" t="s">
        <v>565</v>
      </c>
      <c r="E984">
        <v>2027</v>
      </c>
      <c r="F984">
        <v>2590</v>
      </c>
      <c r="G984" s="4" t="str">
        <f t="shared" si="36"/>
        <v>FINLAND-Electrolyser &amp; P2H</v>
      </c>
      <c r="H984" t="str">
        <f>IF(COUNTIF(EU_Countries!A$1:A$27, "*"&amp;B984&amp;"*"), "EU", "Non-EU")</f>
        <v>EU</v>
      </c>
      <c r="I984">
        <f t="shared" si="37"/>
        <v>2.59</v>
      </c>
    </row>
    <row r="985" spans="1:9">
      <c r="A985" t="s">
        <v>176</v>
      </c>
      <c r="B985" t="s">
        <v>177</v>
      </c>
      <c r="C985" t="s">
        <v>49</v>
      </c>
      <c r="D985" t="s">
        <v>565</v>
      </c>
      <c r="E985">
        <v>2028</v>
      </c>
      <c r="F985">
        <v>2781</v>
      </c>
      <c r="G985" s="4" t="str">
        <f t="shared" si="36"/>
        <v>FINLAND-Electrolyser &amp; P2H</v>
      </c>
      <c r="H985" t="str">
        <f>IF(COUNTIF(EU_Countries!A$1:A$27, "*"&amp;B985&amp;"*"), "EU", "Non-EU")</f>
        <v>EU</v>
      </c>
      <c r="I985">
        <f t="shared" si="37"/>
        <v>2.7810000000000001</v>
      </c>
    </row>
    <row r="986" spans="1:9">
      <c r="A986" t="s">
        <v>176</v>
      </c>
      <c r="B986" t="s">
        <v>177</v>
      </c>
      <c r="C986" t="s">
        <v>49</v>
      </c>
      <c r="D986" t="s">
        <v>565</v>
      </c>
      <c r="E986">
        <v>2029</v>
      </c>
      <c r="F986">
        <v>3509</v>
      </c>
      <c r="G986" s="4" t="str">
        <f t="shared" si="36"/>
        <v>FINLAND-Electrolyser &amp; P2H</v>
      </c>
      <c r="H986" t="str">
        <f>IF(COUNTIF(EU_Countries!A$1:A$27, "*"&amp;B986&amp;"*"), "EU", "Non-EU")</f>
        <v>EU</v>
      </c>
      <c r="I986">
        <f t="shared" si="37"/>
        <v>3.5089999999999999</v>
      </c>
    </row>
    <row r="987" spans="1:9">
      <c r="A987" t="s">
        <v>176</v>
      </c>
      <c r="B987" t="s">
        <v>177</v>
      </c>
      <c r="C987" t="s">
        <v>49</v>
      </c>
      <c r="D987" t="s">
        <v>565</v>
      </c>
      <c r="E987">
        <v>2030</v>
      </c>
      <c r="F987">
        <v>4385</v>
      </c>
      <c r="G987" s="4" t="str">
        <f t="shared" si="36"/>
        <v>FINLAND-Electrolyser &amp; P2H</v>
      </c>
      <c r="H987" t="str">
        <f>IF(COUNTIF(EU_Countries!A$1:A$27, "*"&amp;B987&amp;"*"), "EU", "Non-EU")</f>
        <v>EU</v>
      </c>
      <c r="I987">
        <f t="shared" si="37"/>
        <v>4.3849999999999998</v>
      </c>
    </row>
    <row r="988" spans="1:9">
      <c r="A988" t="s">
        <v>176</v>
      </c>
      <c r="B988" t="s">
        <v>177</v>
      </c>
      <c r="C988" t="s">
        <v>49</v>
      </c>
      <c r="D988" t="s">
        <v>565</v>
      </c>
      <c r="E988">
        <v>2031</v>
      </c>
      <c r="F988">
        <v>4803</v>
      </c>
      <c r="G988" s="4" t="str">
        <f t="shared" si="36"/>
        <v>FINLAND-Electrolyser &amp; P2H</v>
      </c>
      <c r="H988" t="str">
        <f>IF(COUNTIF(EU_Countries!A$1:A$27, "*"&amp;B988&amp;"*"), "EU", "Non-EU")</f>
        <v>EU</v>
      </c>
      <c r="I988">
        <f t="shared" si="37"/>
        <v>4.8029999999999999</v>
      </c>
    </row>
    <row r="989" spans="1:9">
      <c r="A989" t="s">
        <v>176</v>
      </c>
      <c r="B989" t="s">
        <v>177</v>
      </c>
      <c r="C989" t="s">
        <v>49</v>
      </c>
      <c r="D989" t="s">
        <v>565</v>
      </c>
      <c r="E989">
        <v>2032</v>
      </c>
      <c r="F989">
        <v>6304</v>
      </c>
      <c r="G989" s="4" t="str">
        <f t="shared" si="36"/>
        <v>FINLAND-Electrolyser &amp; P2H</v>
      </c>
      <c r="H989" t="str">
        <f>IF(COUNTIF(EU_Countries!A$1:A$27, "*"&amp;B989&amp;"*"), "EU", "Non-EU")</f>
        <v>EU</v>
      </c>
      <c r="I989">
        <f t="shared" si="37"/>
        <v>6.3040000000000003</v>
      </c>
    </row>
    <row r="990" spans="1:9">
      <c r="A990" t="s">
        <v>176</v>
      </c>
      <c r="B990" t="s">
        <v>177</v>
      </c>
      <c r="C990" t="s">
        <v>49</v>
      </c>
      <c r="D990" t="s">
        <v>565</v>
      </c>
      <c r="E990">
        <v>2033</v>
      </c>
      <c r="F990">
        <v>6650</v>
      </c>
      <c r="G990" s="4" t="str">
        <f t="shared" si="36"/>
        <v>FINLAND-Electrolyser &amp; P2H</v>
      </c>
      <c r="H990" t="str">
        <f>IF(COUNTIF(EU_Countries!A$1:A$27, "*"&amp;B990&amp;"*"), "EU", "Non-EU")</f>
        <v>EU</v>
      </c>
      <c r="I990">
        <f t="shared" si="37"/>
        <v>6.65</v>
      </c>
    </row>
    <row r="991" spans="1:9">
      <c r="A991" t="s">
        <v>176</v>
      </c>
      <c r="B991" t="s">
        <v>177</v>
      </c>
      <c r="C991" t="s">
        <v>49</v>
      </c>
      <c r="D991" t="s">
        <v>565</v>
      </c>
      <c r="E991">
        <v>2034</v>
      </c>
      <c r="F991">
        <v>7050</v>
      </c>
      <c r="G991" s="4" t="str">
        <f t="shared" si="36"/>
        <v>FINLAND-Electrolyser &amp; P2H</v>
      </c>
      <c r="H991" t="str">
        <f>IF(COUNTIF(EU_Countries!A$1:A$27, "*"&amp;B991&amp;"*"), "EU", "Non-EU")</f>
        <v>EU</v>
      </c>
      <c r="I991">
        <f t="shared" si="37"/>
        <v>7.05</v>
      </c>
    </row>
    <row r="992" spans="1:9">
      <c r="A992" t="s">
        <v>176</v>
      </c>
      <c r="B992" t="s">
        <v>177</v>
      </c>
      <c r="C992" t="s">
        <v>49</v>
      </c>
      <c r="D992" t="s">
        <v>565</v>
      </c>
      <c r="E992">
        <v>2035</v>
      </c>
      <c r="F992">
        <v>7450</v>
      </c>
      <c r="G992" s="4" t="str">
        <f t="shared" si="36"/>
        <v>FINLAND-Electrolyser &amp; P2H</v>
      </c>
      <c r="H992" t="str">
        <f>IF(COUNTIF(EU_Countries!A$1:A$27, "*"&amp;B992&amp;"*"), "EU", "Non-EU")</f>
        <v>EU</v>
      </c>
      <c r="I992">
        <f t="shared" si="37"/>
        <v>7.45</v>
      </c>
    </row>
    <row r="993" spans="1:9">
      <c r="A993" t="s">
        <v>176</v>
      </c>
      <c r="B993" t="s">
        <v>177</v>
      </c>
      <c r="C993" t="s">
        <v>49</v>
      </c>
      <c r="D993" t="s">
        <v>7</v>
      </c>
      <c r="E993">
        <v>2025</v>
      </c>
      <c r="F993">
        <v>1619</v>
      </c>
      <c r="G993" s="4" t="str">
        <f t="shared" si="36"/>
        <v>FINLAND-Gas</v>
      </c>
      <c r="H993" t="str">
        <f>IF(COUNTIF(EU_Countries!A$1:A$27, "*"&amp;B993&amp;"*"), "EU", "Non-EU")</f>
        <v>EU</v>
      </c>
      <c r="I993">
        <f t="shared" si="37"/>
        <v>1.619</v>
      </c>
    </row>
    <row r="994" spans="1:9">
      <c r="A994" t="s">
        <v>176</v>
      </c>
      <c r="B994" t="s">
        <v>177</v>
      </c>
      <c r="C994" t="s">
        <v>49</v>
      </c>
      <c r="D994" t="s">
        <v>7</v>
      </c>
      <c r="E994">
        <v>2026</v>
      </c>
      <c r="F994">
        <v>1619</v>
      </c>
      <c r="G994" s="4" t="str">
        <f t="shared" si="36"/>
        <v>FINLAND-Gas</v>
      </c>
      <c r="H994" t="str">
        <f>IF(COUNTIF(EU_Countries!A$1:A$27, "*"&amp;B994&amp;"*"), "EU", "Non-EU")</f>
        <v>EU</v>
      </c>
      <c r="I994">
        <f t="shared" si="37"/>
        <v>1.619</v>
      </c>
    </row>
    <row r="995" spans="1:9">
      <c r="A995" t="s">
        <v>176</v>
      </c>
      <c r="B995" t="s">
        <v>177</v>
      </c>
      <c r="C995" t="s">
        <v>49</v>
      </c>
      <c r="D995" t="s">
        <v>7</v>
      </c>
      <c r="E995">
        <v>2027</v>
      </c>
      <c r="F995">
        <v>1492</v>
      </c>
      <c r="G995" s="4" t="str">
        <f t="shared" si="36"/>
        <v>FINLAND-Gas</v>
      </c>
      <c r="H995" t="str">
        <f>IF(COUNTIF(EU_Countries!A$1:A$27, "*"&amp;B995&amp;"*"), "EU", "Non-EU")</f>
        <v>EU</v>
      </c>
      <c r="I995">
        <f t="shared" si="37"/>
        <v>1.492</v>
      </c>
    </row>
    <row r="996" spans="1:9">
      <c r="A996" t="s">
        <v>176</v>
      </c>
      <c r="B996" t="s">
        <v>177</v>
      </c>
      <c r="C996" t="s">
        <v>49</v>
      </c>
      <c r="D996" t="s">
        <v>7</v>
      </c>
      <c r="E996">
        <v>2028</v>
      </c>
      <c r="F996">
        <v>1492</v>
      </c>
      <c r="G996" s="4" t="str">
        <f t="shared" si="36"/>
        <v>FINLAND-Gas</v>
      </c>
      <c r="H996" t="str">
        <f>IF(COUNTIF(EU_Countries!A$1:A$27, "*"&amp;B996&amp;"*"), "EU", "Non-EU")</f>
        <v>EU</v>
      </c>
      <c r="I996">
        <f t="shared" si="37"/>
        <v>1.492</v>
      </c>
    </row>
    <row r="997" spans="1:9">
      <c r="A997" t="s">
        <v>176</v>
      </c>
      <c r="B997" t="s">
        <v>177</v>
      </c>
      <c r="C997" t="s">
        <v>49</v>
      </c>
      <c r="D997" t="s">
        <v>7</v>
      </c>
      <c r="E997">
        <v>2029</v>
      </c>
      <c r="F997">
        <v>1492</v>
      </c>
      <c r="G997" s="4" t="str">
        <f t="shared" si="36"/>
        <v>FINLAND-Gas</v>
      </c>
      <c r="H997" t="str">
        <f>IF(COUNTIF(EU_Countries!A$1:A$27, "*"&amp;B997&amp;"*"), "EU", "Non-EU")</f>
        <v>EU</v>
      </c>
      <c r="I997">
        <f t="shared" si="37"/>
        <v>1.492</v>
      </c>
    </row>
    <row r="998" spans="1:9">
      <c r="A998" t="s">
        <v>176</v>
      </c>
      <c r="B998" t="s">
        <v>177</v>
      </c>
      <c r="C998" t="s">
        <v>49</v>
      </c>
      <c r="D998" t="s">
        <v>7</v>
      </c>
      <c r="E998">
        <v>2030</v>
      </c>
      <c r="F998">
        <v>1316</v>
      </c>
      <c r="G998" s="4" t="str">
        <f t="shared" si="36"/>
        <v>FINLAND-Gas</v>
      </c>
      <c r="H998" t="str">
        <f>IF(COUNTIF(EU_Countries!A$1:A$27, "*"&amp;B998&amp;"*"), "EU", "Non-EU")</f>
        <v>EU</v>
      </c>
      <c r="I998">
        <f t="shared" si="37"/>
        <v>1.3160000000000001</v>
      </c>
    </row>
    <row r="999" spans="1:9">
      <c r="A999" t="s">
        <v>176</v>
      </c>
      <c r="B999" t="s">
        <v>177</v>
      </c>
      <c r="C999" t="s">
        <v>49</v>
      </c>
      <c r="D999" t="s">
        <v>7</v>
      </c>
      <c r="E999">
        <v>2031</v>
      </c>
      <c r="F999">
        <v>1316</v>
      </c>
      <c r="G999" s="4" t="str">
        <f t="shared" si="36"/>
        <v>FINLAND-Gas</v>
      </c>
      <c r="H999" t="str">
        <f>IF(COUNTIF(EU_Countries!A$1:A$27, "*"&amp;B999&amp;"*"), "EU", "Non-EU")</f>
        <v>EU</v>
      </c>
      <c r="I999">
        <f t="shared" si="37"/>
        <v>1.3160000000000001</v>
      </c>
    </row>
    <row r="1000" spans="1:9">
      <c r="A1000" t="s">
        <v>176</v>
      </c>
      <c r="B1000" t="s">
        <v>177</v>
      </c>
      <c r="C1000" t="s">
        <v>49</v>
      </c>
      <c r="D1000" t="s">
        <v>7</v>
      </c>
      <c r="E1000">
        <v>2032</v>
      </c>
      <c r="F1000">
        <v>1316</v>
      </c>
      <c r="G1000" s="4" t="str">
        <f t="shared" si="36"/>
        <v>FINLAND-Gas</v>
      </c>
      <c r="H1000" t="str">
        <f>IF(COUNTIF(EU_Countries!A$1:A$27, "*"&amp;B1000&amp;"*"), "EU", "Non-EU")</f>
        <v>EU</v>
      </c>
      <c r="I1000">
        <f t="shared" si="37"/>
        <v>1.3160000000000001</v>
      </c>
    </row>
    <row r="1001" spans="1:9">
      <c r="A1001" t="s">
        <v>176</v>
      </c>
      <c r="B1001" t="s">
        <v>177</v>
      </c>
      <c r="C1001" t="s">
        <v>49</v>
      </c>
      <c r="D1001" t="s">
        <v>7</v>
      </c>
      <c r="E1001">
        <v>2033</v>
      </c>
      <c r="F1001">
        <v>1316</v>
      </c>
      <c r="G1001" s="4" t="str">
        <f t="shared" si="36"/>
        <v>FINLAND-Gas</v>
      </c>
      <c r="H1001" t="str">
        <f>IF(COUNTIF(EU_Countries!A$1:A$27, "*"&amp;B1001&amp;"*"), "EU", "Non-EU")</f>
        <v>EU</v>
      </c>
      <c r="I1001">
        <f t="shared" si="37"/>
        <v>1.3160000000000001</v>
      </c>
    </row>
    <row r="1002" spans="1:9">
      <c r="A1002" t="s">
        <v>176</v>
      </c>
      <c r="B1002" t="s">
        <v>177</v>
      </c>
      <c r="C1002" t="s">
        <v>49</v>
      </c>
      <c r="D1002" t="s">
        <v>7</v>
      </c>
      <c r="E1002">
        <v>2034</v>
      </c>
      <c r="F1002">
        <v>1124</v>
      </c>
      <c r="G1002" s="4" t="str">
        <f t="shared" si="36"/>
        <v>FINLAND-Gas</v>
      </c>
      <c r="H1002" t="str">
        <f>IF(COUNTIF(EU_Countries!A$1:A$27, "*"&amp;B1002&amp;"*"), "EU", "Non-EU")</f>
        <v>EU</v>
      </c>
      <c r="I1002">
        <f t="shared" si="37"/>
        <v>1.1240000000000001</v>
      </c>
    </row>
    <row r="1003" spans="1:9">
      <c r="A1003" t="s">
        <v>176</v>
      </c>
      <c r="B1003" t="s">
        <v>177</v>
      </c>
      <c r="C1003" t="s">
        <v>49</v>
      </c>
      <c r="D1003" t="s">
        <v>7</v>
      </c>
      <c r="E1003">
        <v>2035</v>
      </c>
      <c r="F1003">
        <v>1086</v>
      </c>
      <c r="G1003" s="4" t="str">
        <f t="shared" si="36"/>
        <v>FINLAND-Gas</v>
      </c>
      <c r="H1003" t="str">
        <f>IF(COUNTIF(EU_Countries!A$1:A$27, "*"&amp;B1003&amp;"*"), "EU", "Non-EU")</f>
        <v>EU</v>
      </c>
      <c r="I1003">
        <f t="shared" si="37"/>
        <v>1.0860000000000001</v>
      </c>
    </row>
    <row r="1004" spans="1:9">
      <c r="A1004" t="s">
        <v>176</v>
      </c>
      <c r="B1004" t="s">
        <v>177</v>
      </c>
      <c r="C1004" t="s">
        <v>49</v>
      </c>
      <c r="D1004" t="s">
        <v>8</v>
      </c>
      <c r="E1004">
        <v>2025</v>
      </c>
      <c r="F1004">
        <v>2971</v>
      </c>
      <c r="G1004" s="4" t="str">
        <f t="shared" si="36"/>
        <v>FINLAND-Hard coal</v>
      </c>
      <c r="H1004" t="str">
        <f>IF(COUNTIF(EU_Countries!A$1:A$27, "*"&amp;B1004&amp;"*"), "EU", "Non-EU")</f>
        <v>EU</v>
      </c>
      <c r="I1004">
        <f t="shared" si="37"/>
        <v>2.9710000000000001</v>
      </c>
    </row>
    <row r="1005" spans="1:9">
      <c r="A1005" t="s">
        <v>176</v>
      </c>
      <c r="B1005" t="s">
        <v>177</v>
      </c>
      <c r="C1005" t="s">
        <v>49</v>
      </c>
      <c r="D1005" t="s">
        <v>8</v>
      </c>
      <c r="E1005">
        <v>2026</v>
      </c>
      <c r="F1005">
        <v>2636</v>
      </c>
      <c r="G1005" s="4" t="str">
        <f t="shared" si="36"/>
        <v>FINLAND-Hard coal</v>
      </c>
      <c r="H1005" t="str">
        <f>IF(COUNTIF(EU_Countries!A$1:A$27, "*"&amp;B1005&amp;"*"), "EU", "Non-EU")</f>
        <v>EU</v>
      </c>
      <c r="I1005">
        <f t="shared" si="37"/>
        <v>2.6360000000000001</v>
      </c>
    </row>
    <row r="1006" spans="1:9">
      <c r="A1006" t="s">
        <v>176</v>
      </c>
      <c r="B1006" t="s">
        <v>177</v>
      </c>
      <c r="C1006" t="s">
        <v>49</v>
      </c>
      <c r="D1006" t="s">
        <v>8</v>
      </c>
      <c r="E1006">
        <v>2027</v>
      </c>
      <c r="F1006">
        <v>1841</v>
      </c>
      <c r="G1006" s="4" t="str">
        <f t="shared" si="36"/>
        <v>FINLAND-Hard coal</v>
      </c>
      <c r="H1006" t="str">
        <f>IF(COUNTIF(EU_Countries!A$1:A$27, "*"&amp;B1006&amp;"*"), "EU", "Non-EU")</f>
        <v>EU</v>
      </c>
      <c r="I1006">
        <f t="shared" si="37"/>
        <v>1.841</v>
      </c>
    </row>
    <row r="1007" spans="1:9">
      <c r="A1007" t="s">
        <v>176</v>
      </c>
      <c r="B1007" t="s">
        <v>177</v>
      </c>
      <c r="C1007" t="s">
        <v>49</v>
      </c>
      <c r="D1007" t="s">
        <v>8</v>
      </c>
      <c r="E1007">
        <v>2028</v>
      </c>
      <c r="F1007">
        <v>1766</v>
      </c>
      <c r="G1007" s="4" t="str">
        <f t="shared" si="36"/>
        <v>FINLAND-Hard coal</v>
      </c>
      <c r="H1007" t="str">
        <f>IF(COUNTIF(EU_Countries!A$1:A$27, "*"&amp;B1007&amp;"*"), "EU", "Non-EU")</f>
        <v>EU</v>
      </c>
      <c r="I1007">
        <f t="shared" si="37"/>
        <v>1.766</v>
      </c>
    </row>
    <row r="1008" spans="1:9">
      <c r="A1008" t="s">
        <v>176</v>
      </c>
      <c r="B1008" t="s">
        <v>177</v>
      </c>
      <c r="C1008" t="s">
        <v>49</v>
      </c>
      <c r="D1008" t="s">
        <v>8</v>
      </c>
      <c r="E1008">
        <v>2029</v>
      </c>
      <c r="F1008">
        <v>1766</v>
      </c>
      <c r="G1008" s="4" t="str">
        <f t="shared" si="36"/>
        <v>FINLAND-Hard coal</v>
      </c>
      <c r="H1008" t="str">
        <f>IF(COUNTIF(EU_Countries!A$1:A$27, "*"&amp;B1008&amp;"*"), "EU", "Non-EU")</f>
        <v>EU</v>
      </c>
      <c r="I1008">
        <f t="shared" si="37"/>
        <v>1.766</v>
      </c>
    </row>
    <row r="1009" spans="1:9">
      <c r="A1009" t="s">
        <v>176</v>
      </c>
      <c r="B1009" t="s">
        <v>177</v>
      </c>
      <c r="C1009" t="s">
        <v>49</v>
      </c>
      <c r="D1009" t="s">
        <v>8</v>
      </c>
      <c r="E1009">
        <v>2030</v>
      </c>
      <c r="F1009">
        <v>1406</v>
      </c>
      <c r="G1009" s="4" t="str">
        <f t="shared" si="36"/>
        <v>FINLAND-Hard coal</v>
      </c>
      <c r="H1009" t="str">
        <f>IF(COUNTIF(EU_Countries!A$1:A$27, "*"&amp;B1009&amp;"*"), "EU", "Non-EU")</f>
        <v>EU</v>
      </c>
      <c r="I1009">
        <f t="shared" si="37"/>
        <v>1.4059999999999999</v>
      </c>
    </row>
    <row r="1010" spans="1:9">
      <c r="A1010" t="s">
        <v>176</v>
      </c>
      <c r="B1010" t="s">
        <v>177</v>
      </c>
      <c r="C1010" t="s">
        <v>49</v>
      </c>
      <c r="D1010" t="s">
        <v>8</v>
      </c>
      <c r="E1010">
        <v>2031</v>
      </c>
      <c r="F1010">
        <v>1326</v>
      </c>
      <c r="G1010" s="4" t="str">
        <f t="shared" si="36"/>
        <v>FINLAND-Hard coal</v>
      </c>
      <c r="H1010" t="str">
        <f>IF(COUNTIF(EU_Countries!A$1:A$27, "*"&amp;B1010&amp;"*"), "EU", "Non-EU")</f>
        <v>EU</v>
      </c>
      <c r="I1010">
        <f t="shared" si="37"/>
        <v>1.3260000000000001</v>
      </c>
    </row>
    <row r="1011" spans="1:9">
      <c r="A1011" t="s">
        <v>176</v>
      </c>
      <c r="B1011" t="s">
        <v>177</v>
      </c>
      <c r="C1011" t="s">
        <v>49</v>
      </c>
      <c r="D1011" t="s">
        <v>8</v>
      </c>
      <c r="E1011">
        <v>2032</v>
      </c>
      <c r="F1011">
        <v>1276</v>
      </c>
      <c r="G1011" s="4" t="str">
        <f t="shared" si="36"/>
        <v>FINLAND-Hard coal</v>
      </c>
      <c r="H1011" t="str">
        <f>IF(COUNTIF(EU_Countries!A$1:A$27, "*"&amp;B1011&amp;"*"), "EU", "Non-EU")</f>
        <v>EU</v>
      </c>
      <c r="I1011">
        <f t="shared" si="37"/>
        <v>1.276</v>
      </c>
    </row>
    <row r="1012" spans="1:9">
      <c r="A1012" t="s">
        <v>176</v>
      </c>
      <c r="B1012" t="s">
        <v>177</v>
      </c>
      <c r="C1012" t="s">
        <v>49</v>
      </c>
      <c r="D1012" t="s">
        <v>8</v>
      </c>
      <c r="E1012">
        <v>2033</v>
      </c>
      <c r="F1012">
        <v>1276</v>
      </c>
      <c r="G1012" s="4" t="str">
        <f t="shared" si="36"/>
        <v>FINLAND-Hard coal</v>
      </c>
      <c r="H1012" t="str">
        <f>IF(COUNTIF(EU_Countries!A$1:A$27, "*"&amp;B1012&amp;"*"), "EU", "Non-EU")</f>
        <v>EU</v>
      </c>
      <c r="I1012">
        <f t="shared" si="37"/>
        <v>1.276</v>
      </c>
    </row>
    <row r="1013" spans="1:9">
      <c r="A1013" t="s">
        <v>176</v>
      </c>
      <c r="B1013" t="s">
        <v>177</v>
      </c>
      <c r="C1013" t="s">
        <v>49</v>
      </c>
      <c r="D1013" t="s">
        <v>8</v>
      </c>
      <c r="E1013">
        <v>2034</v>
      </c>
      <c r="F1013">
        <v>1276</v>
      </c>
      <c r="G1013" s="4" t="str">
        <f t="shared" si="36"/>
        <v>FINLAND-Hard coal</v>
      </c>
      <c r="H1013" t="str">
        <f>IF(COUNTIF(EU_Countries!A$1:A$27, "*"&amp;B1013&amp;"*"), "EU", "Non-EU")</f>
        <v>EU</v>
      </c>
      <c r="I1013">
        <f t="shared" si="37"/>
        <v>1.276</v>
      </c>
    </row>
    <row r="1014" spans="1:9">
      <c r="A1014" t="s">
        <v>176</v>
      </c>
      <c r="B1014" t="s">
        <v>177</v>
      </c>
      <c r="C1014" t="s">
        <v>49</v>
      </c>
      <c r="D1014" t="s">
        <v>8</v>
      </c>
      <c r="E1014">
        <v>2035</v>
      </c>
      <c r="F1014">
        <v>1178</v>
      </c>
      <c r="G1014" s="4" t="str">
        <f t="shared" si="36"/>
        <v>FINLAND-Hard coal</v>
      </c>
      <c r="H1014" t="str">
        <f>IF(COUNTIF(EU_Countries!A$1:A$27, "*"&amp;B1014&amp;"*"), "EU", "Non-EU")</f>
        <v>EU</v>
      </c>
      <c r="I1014">
        <f t="shared" si="37"/>
        <v>1.1779999999999999</v>
      </c>
    </row>
    <row r="1015" spans="1:9">
      <c r="A1015" t="s">
        <v>176</v>
      </c>
      <c r="B1015" t="s">
        <v>177</v>
      </c>
      <c r="C1015" t="s">
        <v>49</v>
      </c>
      <c r="D1015" t="s">
        <v>9</v>
      </c>
      <c r="E1015">
        <v>2025</v>
      </c>
      <c r="F1015">
        <v>4394</v>
      </c>
      <c r="G1015" s="4" t="str">
        <f t="shared" si="36"/>
        <v>FINLAND-Nuclear</v>
      </c>
      <c r="H1015" t="str">
        <f>IF(COUNTIF(EU_Countries!A$1:A$27, "*"&amp;B1015&amp;"*"), "EU", "Non-EU")</f>
        <v>EU</v>
      </c>
      <c r="I1015">
        <f t="shared" si="37"/>
        <v>4.3940000000000001</v>
      </c>
    </row>
    <row r="1016" spans="1:9">
      <c r="A1016" t="s">
        <v>176</v>
      </c>
      <c r="B1016" t="s">
        <v>177</v>
      </c>
      <c r="C1016" t="s">
        <v>49</v>
      </c>
      <c r="D1016" t="s">
        <v>9</v>
      </c>
      <c r="E1016">
        <v>2026</v>
      </c>
      <c r="F1016">
        <v>4394</v>
      </c>
      <c r="G1016" s="4" t="str">
        <f t="shared" si="36"/>
        <v>FINLAND-Nuclear</v>
      </c>
      <c r="H1016" t="str">
        <f>IF(COUNTIF(EU_Countries!A$1:A$27, "*"&amp;B1016&amp;"*"), "EU", "Non-EU")</f>
        <v>EU</v>
      </c>
      <c r="I1016">
        <f t="shared" si="37"/>
        <v>4.3940000000000001</v>
      </c>
    </row>
    <row r="1017" spans="1:9">
      <c r="A1017" t="s">
        <v>176</v>
      </c>
      <c r="B1017" t="s">
        <v>177</v>
      </c>
      <c r="C1017" t="s">
        <v>49</v>
      </c>
      <c r="D1017" t="s">
        <v>9</v>
      </c>
      <c r="E1017">
        <v>2027</v>
      </c>
      <c r="F1017">
        <v>4394</v>
      </c>
      <c r="G1017" s="4" t="str">
        <f t="shared" si="36"/>
        <v>FINLAND-Nuclear</v>
      </c>
      <c r="H1017" t="str">
        <f>IF(COUNTIF(EU_Countries!A$1:A$27, "*"&amp;B1017&amp;"*"), "EU", "Non-EU")</f>
        <v>EU</v>
      </c>
      <c r="I1017">
        <f t="shared" si="37"/>
        <v>4.3940000000000001</v>
      </c>
    </row>
    <row r="1018" spans="1:9">
      <c r="A1018" t="s">
        <v>176</v>
      </c>
      <c r="B1018" t="s">
        <v>177</v>
      </c>
      <c r="C1018" t="s">
        <v>49</v>
      </c>
      <c r="D1018" t="s">
        <v>9</v>
      </c>
      <c r="E1018">
        <v>2028</v>
      </c>
      <c r="F1018">
        <v>4394</v>
      </c>
      <c r="G1018" s="4" t="str">
        <f t="shared" si="36"/>
        <v>FINLAND-Nuclear</v>
      </c>
      <c r="H1018" t="str">
        <f>IF(COUNTIF(EU_Countries!A$1:A$27, "*"&amp;B1018&amp;"*"), "EU", "Non-EU")</f>
        <v>EU</v>
      </c>
      <c r="I1018">
        <f t="shared" si="37"/>
        <v>4.3940000000000001</v>
      </c>
    </row>
    <row r="1019" spans="1:9">
      <c r="A1019" t="s">
        <v>176</v>
      </c>
      <c r="B1019" t="s">
        <v>177</v>
      </c>
      <c r="C1019" t="s">
        <v>49</v>
      </c>
      <c r="D1019" t="s">
        <v>9</v>
      </c>
      <c r="E1019">
        <v>2029</v>
      </c>
      <c r="F1019">
        <v>4394</v>
      </c>
      <c r="G1019" s="4" t="str">
        <f t="shared" si="36"/>
        <v>FINLAND-Nuclear</v>
      </c>
      <c r="H1019" t="str">
        <f>IF(COUNTIF(EU_Countries!A$1:A$27, "*"&amp;B1019&amp;"*"), "EU", "Non-EU")</f>
        <v>EU</v>
      </c>
      <c r="I1019">
        <f t="shared" si="37"/>
        <v>4.3940000000000001</v>
      </c>
    </row>
    <row r="1020" spans="1:9">
      <c r="A1020" t="s">
        <v>176</v>
      </c>
      <c r="B1020" t="s">
        <v>177</v>
      </c>
      <c r="C1020" t="s">
        <v>49</v>
      </c>
      <c r="D1020" t="s">
        <v>9</v>
      </c>
      <c r="E1020">
        <v>2030</v>
      </c>
      <c r="F1020">
        <v>4394</v>
      </c>
      <c r="G1020" s="4" t="str">
        <f t="shared" si="36"/>
        <v>FINLAND-Nuclear</v>
      </c>
      <c r="H1020" t="str">
        <f>IF(COUNTIF(EU_Countries!A$1:A$27, "*"&amp;B1020&amp;"*"), "EU", "Non-EU")</f>
        <v>EU</v>
      </c>
      <c r="I1020">
        <f t="shared" si="37"/>
        <v>4.3940000000000001</v>
      </c>
    </row>
    <row r="1021" spans="1:9">
      <c r="A1021" t="s">
        <v>176</v>
      </c>
      <c r="B1021" t="s">
        <v>177</v>
      </c>
      <c r="C1021" t="s">
        <v>49</v>
      </c>
      <c r="D1021" t="s">
        <v>9</v>
      </c>
      <c r="E1021">
        <v>2031</v>
      </c>
      <c r="F1021">
        <v>4394</v>
      </c>
      <c r="G1021" s="4" t="str">
        <f t="shared" si="36"/>
        <v>FINLAND-Nuclear</v>
      </c>
      <c r="H1021" t="str">
        <f>IF(COUNTIF(EU_Countries!A$1:A$27, "*"&amp;B1021&amp;"*"), "EU", "Non-EU")</f>
        <v>EU</v>
      </c>
      <c r="I1021">
        <f t="shared" si="37"/>
        <v>4.3940000000000001</v>
      </c>
    </row>
    <row r="1022" spans="1:9">
      <c r="A1022" t="s">
        <v>176</v>
      </c>
      <c r="B1022" t="s">
        <v>177</v>
      </c>
      <c r="C1022" t="s">
        <v>49</v>
      </c>
      <c r="D1022" t="s">
        <v>9</v>
      </c>
      <c r="E1022">
        <v>2032</v>
      </c>
      <c r="F1022">
        <v>4394</v>
      </c>
      <c r="G1022" s="4" t="str">
        <f t="shared" si="36"/>
        <v>FINLAND-Nuclear</v>
      </c>
      <c r="H1022" t="str">
        <f>IF(COUNTIF(EU_Countries!A$1:A$27, "*"&amp;B1022&amp;"*"), "EU", "Non-EU")</f>
        <v>EU</v>
      </c>
      <c r="I1022">
        <f t="shared" si="37"/>
        <v>4.3940000000000001</v>
      </c>
    </row>
    <row r="1023" spans="1:9">
      <c r="A1023" t="s">
        <v>176</v>
      </c>
      <c r="B1023" t="s">
        <v>177</v>
      </c>
      <c r="C1023" t="s">
        <v>49</v>
      </c>
      <c r="D1023" t="s">
        <v>9</v>
      </c>
      <c r="E1023">
        <v>2033</v>
      </c>
      <c r="F1023">
        <v>4394</v>
      </c>
      <c r="G1023" s="4" t="str">
        <f t="shared" si="36"/>
        <v>FINLAND-Nuclear</v>
      </c>
      <c r="H1023" t="str">
        <f>IF(COUNTIF(EU_Countries!A$1:A$27, "*"&amp;B1023&amp;"*"), "EU", "Non-EU")</f>
        <v>EU</v>
      </c>
      <c r="I1023">
        <f t="shared" si="37"/>
        <v>4.3940000000000001</v>
      </c>
    </row>
    <row r="1024" spans="1:9">
      <c r="A1024" t="s">
        <v>176</v>
      </c>
      <c r="B1024" t="s">
        <v>177</v>
      </c>
      <c r="C1024" t="s">
        <v>49</v>
      </c>
      <c r="D1024" t="s">
        <v>9</v>
      </c>
      <c r="E1024">
        <v>2034</v>
      </c>
      <c r="F1024">
        <v>4394</v>
      </c>
      <c r="G1024" s="4" t="str">
        <f t="shared" si="36"/>
        <v>FINLAND-Nuclear</v>
      </c>
      <c r="H1024" t="str">
        <f>IF(COUNTIF(EU_Countries!A$1:A$27, "*"&amp;B1024&amp;"*"), "EU", "Non-EU")</f>
        <v>EU</v>
      </c>
      <c r="I1024">
        <f t="shared" si="37"/>
        <v>4.3940000000000001</v>
      </c>
    </row>
    <row r="1025" spans="1:9">
      <c r="A1025" t="s">
        <v>176</v>
      </c>
      <c r="B1025" t="s">
        <v>177</v>
      </c>
      <c r="C1025" t="s">
        <v>49</v>
      </c>
      <c r="D1025" t="s">
        <v>9</v>
      </c>
      <c r="E1025">
        <v>2035</v>
      </c>
      <c r="F1025">
        <v>4394</v>
      </c>
      <c r="G1025" s="4" t="str">
        <f t="shared" si="36"/>
        <v>FINLAND-Nuclear</v>
      </c>
      <c r="H1025" t="str">
        <f>IF(COUNTIF(EU_Countries!A$1:A$27, "*"&amp;B1025&amp;"*"), "EU", "Non-EU")</f>
        <v>EU</v>
      </c>
      <c r="I1025">
        <f t="shared" si="37"/>
        <v>4.3940000000000001</v>
      </c>
    </row>
    <row r="1026" spans="1:9">
      <c r="A1026" t="s">
        <v>176</v>
      </c>
      <c r="B1026" t="s">
        <v>177</v>
      </c>
      <c r="C1026" t="s">
        <v>49</v>
      </c>
      <c r="D1026" t="s">
        <v>10</v>
      </c>
      <c r="E1026">
        <v>2025</v>
      </c>
      <c r="F1026">
        <v>41</v>
      </c>
      <c r="G1026" s="4" t="str">
        <f t="shared" si="36"/>
        <v>FINLAND-Oil</v>
      </c>
      <c r="H1026" t="str">
        <f>IF(COUNTIF(EU_Countries!A$1:A$27, "*"&amp;B1026&amp;"*"), "EU", "Non-EU")</f>
        <v>EU</v>
      </c>
      <c r="I1026">
        <f t="shared" si="37"/>
        <v>4.1000000000000002E-2</v>
      </c>
    </row>
    <row r="1027" spans="1:9">
      <c r="A1027" t="s">
        <v>176</v>
      </c>
      <c r="B1027" t="s">
        <v>177</v>
      </c>
      <c r="C1027" t="s">
        <v>49</v>
      </c>
      <c r="D1027" t="s">
        <v>10</v>
      </c>
      <c r="E1027">
        <v>2026</v>
      </c>
      <c r="F1027">
        <v>41</v>
      </c>
      <c r="G1027" s="4" t="str">
        <f t="shared" ref="G1027:G1085" si="38">B1027&amp;"-"&amp;D1027</f>
        <v>FINLAND-Oil</v>
      </c>
      <c r="H1027" t="str">
        <f>IF(COUNTIF(EU_Countries!A$1:A$27, "*"&amp;B1027&amp;"*"), "EU", "Non-EU")</f>
        <v>EU</v>
      </c>
      <c r="I1027">
        <f t="shared" si="37"/>
        <v>4.1000000000000002E-2</v>
      </c>
    </row>
    <row r="1028" spans="1:9">
      <c r="A1028" t="s">
        <v>176</v>
      </c>
      <c r="B1028" t="s">
        <v>177</v>
      </c>
      <c r="C1028" t="s">
        <v>49</v>
      </c>
      <c r="D1028" t="s">
        <v>10</v>
      </c>
      <c r="E1028">
        <v>2027</v>
      </c>
      <c r="F1028">
        <v>41</v>
      </c>
      <c r="G1028" s="4" t="str">
        <f t="shared" si="38"/>
        <v>FINLAND-Oil</v>
      </c>
      <c r="H1028" t="str">
        <f>IF(COUNTIF(EU_Countries!A$1:A$27, "*"&amp;B1028&amp;"*"), "EU", "Non-EU")</f>
        <v>EU</v>
      </c>
      <c r="I1028">
        <f t="shared" ref="I1028:I1085" si="39">F1028/1000</f>
        <v>4.1000000000000002E-2</v>
      </c>
    </row>
    <row r="1029" spans="1:9">
      <c r="A1029" t="s">
        <v>176</v>
      </c>
      <c r="B1029" t="s">
        <v>177</v>
      </c>
      <c r="C1029" t="s">
        <v>49</v>
      </c>
      <c r="D1029" t="s">
        <v>10</v>
      </c>
      <c r="E1029">
        <v>2028</v>
      </c>
      <c r="F1029">
        <v>41</v>
      </c>
      <c r="G1029" s="4" t="str">
        <f t="shared" si="38"/>
        <v>FINLAND-Oil</v>
      </c>
      <c r="H1029" t="str">
        <f>IF(COUNTIF(EU_Countries!A$1:A$27, "*"&amp;B1029&amp;"*"), "EU", "Non-EU")</f>
        <v>EU</v>
      </c>
      <c r="I1029">
        <f t="shared" si="39"/>
        <v>4.1000000000000002E-2</v>
      </c>
    </row>
    <row r="1030" spans="1:9">
      <c r="A1030" t="s">
        <v>176</v>
      </c>
      <c r="B1030" t="s">
        <v>177</v>
      </c>
      <c r="C1030" t="s">
        <v>49</v>
      </c>
      <c r="D1030" t="s">
        <v>10</v>
      </c>
      <c r="E1030">
        <v>2029</v>
      </c>
      <c r="F1030">
        <v>41</v>
      </c>
      <c r="G1030" s="4" t="str">
        <f t="shared" si="38"/>
        <v>FINLAND-Oil</v>
      </c>
      <c r="H1030" t="str">
        <f>IF(COUNTIF(EU_Countries!A$1:A$27, "*"&amp;B1030&amp;"*"), "EU", "Non-EU")</f>
        <v>EU</v>
      </c>
      <c r="I1030">
        <f t="shared" si="39"/>
        <v>4.1000000000000002E-2</v>
      </c>
    </row>
    <row r="1031" spans="1:9">
      <c r="A1031" t="s">
        <v>176</v>
      </c>
      <c r="B1031" t="s">
        <v>177</v>
      </c>
      <c r="C1031" t="s">
        <v>49</v>
      </c>
      <c r="D1031" t="s">
        <v>12</v>
      </c>
      <c r="E1031">
        <v>2025</v>
      </c>
      <c r="F1031">
        <v>1729</v>
      </c>
      <c r="G1031" s="4" t="str">
        <f t="shared" si="38"/>
        <v>FINLAND-Others (RES)</v>
      </c>
      <c r="H1031" t="str">
        <f>IF(COUNTIF(EU_Countries!A$1:A$27, "*"&amp;B1031&amp;"*"), "EU", "Non-EU")</f>
        <v>EU</v>
      </c>
      <c r="I1031">
        <f t="shared" si="39"/>
        <v>1.7290000000000001</v>
      </c>
    </row>
    <row r="1032" spans="1:9">
      <c r="A1032" t="s">
        <v>176</v>
      </c>
      <c r="B1032" t="s">
        <v>177</v>
      </c>
      <c r="C1032" t="s">
        <v>49</v>
      </c>
      <c r="D1032" t="s">
        <v>12</v>
      </c>
      <c r="E1032">
        <v>2026</v>
      </c>
      <c r="F1032">
        <v>1729</v>
      </c>
      <c r="G1032" s="4" t="str">
        <f t="shared" si="38"/>
        <v>FINLAND-Others (RES)</v>
      </c>
      <c r="H1032" t="str">
        <f>IF(COUNTIF(EU_Countries!A$1:A$27, "*"&amp;B1032&amp;"*"), "EU", "Non-EU")</f>
        <v>EU</v>
      </c>
      <c r="I1032">
        <f t="shared" si="39"/>
        <v>1.7290000000000001</v>
      </c>
    </row>
    <row r="1033" spans="1:9">
      <c r="A1033" t="s">
        <v>176</v>
      </c>
      <c r="B1033" t="s">
        <v>177</v>
      </c>
      <c r="C1033" t="s">
        <v>49</v>
      </c>
      <c r="D1033" t="s">
        <v>12</v>
      </c>
      <c r="E1033">
        <v>2027</v>
      </c>
      <c r="F1033">
        <v>1729</v>
      </c>
      <c r="G1033" s="4" t="str">
        <f t="shared" si="38"/>
        <v>FINLAND-Others (RES)</v>
      </c>
      <c r="H1033" t="str">
        <f>IF(COUNTIF(EU_Countries!A$1:A$27, "*"&amp;B1033&amp;"*"), "EU", "Non-EU")</f>
        <v>EU</v>
      </c>
      <c r="I1033">
        <f t="shared" si="39"/>
        <v>1.7290000000000001</v>
      </c>
    </row>
    <row r="1034" spans="1:9">
      <c r="A1034" t="s">
        <v>176</v>
      </c>
      <c r="B1034" t="s">
        <v>177</v>
      </c>
      <c r="C1034" t="s">
        <v>49</v>
      </c>
      <c r="D1034" t="s">
        <v>12</v>
      </c>
      <c r="E1034">
        <v>2028</v>
      </c>
      <c r="F1034">
        <v>1729</v>
      </c>
      <c r="G1034" s="4" t="str">
        <f t="shared" si="38"/>
        <v>FINLAND-Others (RES)</v>
      </c>
      <c r="H1034" t="str">
        <f>IF(COUNTIF(EU_Countries!A$1:A$27, "*"&amp;B1034&amp;"*"), "EU", "Non-EU")</f>
        <v>EU</v>
      </c>
      <c r="I1034">
        <f t="shared" si="39"/>
        <v>1.7290000000000001</v>
      </c>
    </row>
    <row r="1035" spans="1:9">
      <c r="A1035" t="s">
        <v>176</v>
      </c>
      <c r="B1035" t="s">
        <v>177</v>
      </c>
      <c r="C1035" t="s">
        <v>49</v>
      </c>
      <c r="D1035" t="s">
        <v>12</v>
      </c>
      <c r="E1035">
        <v>2029</v>
      </c>
      <c r="F1035">
        <v>1729</v>
      </c>
      <c r="G1035" s="4" t="str">
        <f t="shared" si="38"/>
        <v>FINLAND-Others (RES)</v>
      </c>
      <c r="H1035" t="str">
        <f>IF(COUNTIF(EU_Countries!A$1:A$27, "*"&amp;B1035&amp;"*"), "EU", "Non-EU")</f>
        <v>EU</v>
      </c>
      <c r="I1035">
        <f t="shared" si="39"/>
        <v>1.7290000000000001</v>
      </c>
    </row>
    <row r="1036" spans="1:9">
      <c r="A1036" t="s">
        <v>176</v>
      </c>
      <c r="B1036" t="s">
        <v>177</v>
      </c>
      <c r="C1036" t="s">
        <v>49</v>
      </c>
      <c r="D1036" t="s">
        <v>12</v>
      </c>
      <c r="E1036">
        <v>2030</v>
      </c>
      <c r="F1036">
        <v>1729</v>
      </c>
      <c r="G1036" s="4" t="str">
        <f t="shared" si="38"/>
        <v>FINLAND-Others (RES)</v>
      </c>
      <c r="H1036" t="str">
        <f>IF(COUNTIF(EU_Countries!A$1:A$27, "*"&amp;B1036&amp;"*"), "EU", "Non-EU")</f>
        <v>EU</v>
      </c>
      <c r="I1036">
        <f t="shared" si="39"/>
        <v>1.7290000000000001</v>
      </c>
    </row>
    <row r="1037" spans="1:9">
      <c r="A1037" t="s">
        <v>176</v>
      </c>
      <c r="B1037" t="s">
        <v>177</v>
      </c>
      <c r="C1037" t="s">
        <v>49</v>
      </c>
      <c r="D1037" t="s">
        <v>12</v>
      </c>
      <c r="E1037">
        <v>2031</v>
      </c>
      <c r="F1037">
        <v>1729</v>
      </c>
      <c r="G1037" s="4" t="str">
        <f t="shared" si="38"/>
        <v>FINLAND-Others (RES)</v>
      </c>
      <c r="H1037" t="str">
        <f>IF(COUNTIF(EU_Countries!A$1:A$27, "*"&amp;B1037&amp;"*"), "EU", "Non-EU")</f>
        <v>EU</v>
      </c>
      <c r="I1037">
        <f t="shared" si="39"/>
        <v>1.7290000000000001</v>
      </c>
    </row>
    <row r="1038" spans="1:9">
      <c r="A1038" t="s">
        <v>176</v>
      </c>
      <c r="B1038" t="s">
        <v>177</v>
      </c>
      <c r="C1038" t="s">
        <v>49</v>
      </c>
      <c r="D1038" t="s">
        <v>12</v>
      </c>
      <c r="E1038">
        <v>2032</v>
      </c>
      <c r="F1038">
        <v>1729</v>
      </c>
      <c r="G1038" s="4" t="str">
        <f t="shared" si="38"/>
        <v>FINLAND-Others (RES)</v>
      </c>
      <c r="H1038" t="str">
        <f>IF(COUNTIF(EU_Countries!A$1:A$27, "*"&amp;B1038&amp;"*"), "EU", "Non-EU")</f>
        <v>EU</v>
      </c>
      <c r="I1038">
        <f t="shared" si="39"/>
        <v>1.7290000000000001</v>
      </c>
    </row>
    <row r="1039" spans="1:9">
      <c r="A1039" t="s">
        <v>176</v>
      </c>
      <c r="B1039" t="s">
        <v>177</v>
      </c>
      <c r="C1039" t="s">
        <v>49</v>
      </c>
      <c r="D1039" t="s">
        <v>12</v>
      </c>
      <c r="E1039">
        <v>2033</v>
      </c>
      <c r="F1039">
        <v>1729</v>
      </c>
      <c r="G1039" s="4" t="str">
        <f t="shared" si="38"/>
        <v>FINLAND-Others (RES)</v>
      </c>
      <c r="H1039" t="str">
        <f>IF(COUNTIF(EU_Countries!A$1:A$27, "*"&amp;B1039&amp;"*"), "EU", "Non-EU")</f>
        <v>EU</v>
      </c>
      <c r="I1039">
        <f t="shared" si="39"/>
        <v>1.7290000000000001</v>
      </c>
    </row>
    <row r="1040" spans="1:9">
      <c r="A1040" t="s">
        <v>176</v>
      </c>
      <c r="B1040" t="s">
        <v>177</v>
      </c>
      <c r="C1040" t="s">
        <v>49</v>
      </c>
      <c r="D1040" t="s">
        <v>12</v>
      </c>
      <c r="E1040">
        <v>2034</v>
      </c>
      <c r="F1040">
        <v>1729</v>
      </c>
      <c r="G1040" s="4" t="str">
        <f t="shared" si="38"/>
        <v>FINLAND-Others (RES)</v>
      </c>
      <c r="H1040" t="str">
        <f>IF(COUNTIF(EU_Countries!A$1:A$27, "*"&amp;B1040&amp;"*"), "EU", "Non-EU")</f>
        <v>EU</v>
      </c>
      <c r="I1040">
        <f t="shared" si="39"/>
        <v>1.7290000000000001</v>
      </c>
    </row>
    <row r="1041" spans="1:9">
      <c r="A1041" t="s">
        <v>176</v>
      </c>
      <c r="B1041" t="s">
        <v>177</v>
      </c>
      <c r="C1041" t="s">
        <v>49</v>
      </c>
      <c r="D1041" t="s">
        <v>12</v>
      </c>
      <c r="E1041">
        <v>2035</v>
      </c>
      <c r="F1041">
        <v>1729</v>
      </c>
      <c r="G1041" s="4" t="str">
        <f t="shared" si="38"/>
        <v>FINLAND-Others (RES)</v>
      </c>
      <c r="H1041" t="str">
        <f>IF(COUNTIF(EU_Countries!A$1:A$27, "*"&amp;B1041&amp;"*"), "EU", "Non-EU")</f>
        <v>EU</v>
      </c>
      <c r="I1041">
        <f t="shared" si="39"/>
        <v>1.7290000000000001</v>
      </c>
    </row>
    <row r="1042" spans="1:9">
      <c r="A1042" t="s">
        <v>176</v>
      </c>
      <c r="B1042" t="s">
        <v>177</v>
      </c>
      <c r="C1042" t="s">
        <v>49</v>
      </c>
      <c r="D1042" t="s">
        <v>11</v>
      </c>
      <c r="E1042">
        <v>2025</v>
      </c>
      <c r="F1042">
        <v>153</v>
      </c>
      <c r="G1042" s="4" t="str">
        <f t="shared" si="38"/>
        <v>FINLAND-Others (non-RES)</v>
      </c>
      <c r="H1042" t="str">
        <f>IF(COUNTIF(EU_Countries!A$1:A$27, "*"&amp;B1042&amp;"*"), "EU", "Non-EU")</f>
        <v>EU</v>
      </c>
      <c r="I1042">
        <f t="shared" si="39"/>
        <v>0.153</v>
      </c>
    </row>
    <row r="1043" spans="1:9">
      <c r="A1043" t="s">
        <v>176</v>
      </c>
      <c r="B1043" t="s">
        <v>177</v>
      </c>
      <c r="C1043" t="s">
        <v>49</v>
      </c>
      <c r="D1043" t="s">
        <v>11</v>
      </c>
      <c r="E1043">
        <v>2026</v>
      </c>
      <c r="F1043">
        <v>153</v>
      </c>
      <c r="G1043" s="4" t="str">
        <f t="shared" si="38"/>
        <v>FINLAND-Others (non-RES)</v>
      </c>
      <c r="H1043" t="str">
        <f>IF(COUNTIF(EU_Countries!A$1:A$27, "*"&amp;B1043&amp;"*"), "EU", "Non-EU")</f>
        <v>EU</v>
      </c>
      <c r="I1043">
        <f t="shared" si="39"/>
        <v>0.153</v>
      </c>
    </row>
    <row r="1044" spans="1:9">
      <c r="A1044" t="s">
        <v>176</v>
      </c>
      <c r="B1044" t="s">
        <v>177</v>
      </c>
      <c r="C1044" t="s">
        <v>49</v>
      </c>
      <c r="D1044" t="s">
        <v>11</v>
      </c>
      <c r="E1044">
        <v>2027</v>
      </c>
      <c r="F1044">
        <v>153</v>
      </c>
      <c r="G1044" s="4" t="str">
        <f t="shared" si="38"/>
        <v>FINLAND-Others (non-RES)</v>
      </c>
      <c r="H1044" t="str">
        <f>IF(COUNTIF(EU_Countries!A$1:A$27, "*"&amp;B1044&amp;"*"), "EU", "Non-EU")</f>
        <v>EU</v>
      </c>
      <c r="I1044">
        <f t="shared" si="39"/>
        <v>0.153</v>
      </c>
    </row>
    <row r="1045" spans="1:9">
      <c r="A1045" t="s">
        <v>176</v>
      </c>
      <c r="B1045" t="s">
        <v>177</v>
      </c>
      <c r="C1045" t="s">
        <v>49</v>
      </c>
      <c r="D1045" t="s">
        <v>11</v>
      </c>
      <c r="E1045">
        <v>2028</v>
      </c>
      <c r="F1045">
        <v>153</v>
      </c>
      <c r="G1045" s="4" t="str">
        <f t="shared" si="38"/>
        <v>FINLAND-Others (non-RES)</v>
      </c>
      <c r="H1045" t="str">
        <f>IF(COUNTIF(EU_Countries!A$1:A$27, "*"&amp;B1045&amp;"*"), "EU", "Non-EU")</f>
        <v>EU</v>
      </c>
      <c r="I1045">
        <f t="shared" si="39"/>
        <v>0.153</v>
      </c>
    </row>
    <row r="1046" spans="1:9">
      <c r="A1046" t="s">
        <v>176</v>
      </c>
      <c r="B1046" t="s">
        <v>177</v>
      </c>
      <c r="C1046" t="s">
        <v>49</v>
      </c>
      <c r="D1046" t="s">
        <v>11</v>
      </c>
      <c r="E1046">
        <v>2029</v>
      </c>
      <c r="F1046">
        <v>153</v>
      </c>
      <c r="G1046" s="4" t="str">
        <f t="shared" si="38"/>
        <v>FINLAND-Others (non-RES)</v>
      </c>
      <c r="H1046" t="str">
        <f>IF(COUNTIF(EU_Countries!A$1:A$27, "*"&amp;B1046&amp;"*"), "EU", "Non-EU")</f>
        <v>EU</v>
      </c>
      <c r="I1046">
        <f t="shared" si="39"/>
        <v>0.153</v>
      </c>
    </row>
    <row r="1047" spans="1:9">
      <c r="A1047" t="s">
        <v>176</v>
      </c>
      <c r="B1047" t="s">
        <v>177</v>
      </c>
      <c r="C1047" t="s">
        <v>49</v>
      </c>
      <c r="D1047" t="s">
        <v>11</v>
      </c>
      <c r="E1047">
        <v>2030</v>
      </c>
      <c r="F1047">
        <v>153</v>
      </c>
      <c r="G1047" s="4" t="str">
        <f t="shared" si="38"/>
        <v>FINLAND-Others (non-RES)</v>
      </c>
      <c r="H1047" t="str">
        <f>IF(COUNTIF(EU_Countries!A$1:A$27, "*"&amp;B1047&amp;"*"), "EU", "Non-EU")</f>
        <v>EU</v>
      </c>
      <c r="I1047">
        <f t="shared" si="39"/>
        <v>0.153</v>
      </c>
    </row>
    <row r="1048" spans="1:9">
      <c r="A1048" t="s">
        <v>176</v>
      </c>
      <c r="B1048" t="s">
        <v>177</v>
      </c>
      <c r="C1048" t="s">
        <v>49</v>
      </c>
      <c r="D1048" t="s">
        <v>11</v>
      </c>
      <c r="E1048">
        <v>2031</v>
      </c>
      <c r="F1048">
        <v>153</v>
      </c>
      <c r="G1048" s="4" t="str">
        <f t="shared" si="38"/>
        <v>FINLAND-Others (non-RES)</v>
      </c>
      <c r="H1048" t="str">
        <f>IF(COUNTIF(EU_Countries!A$1:A$27, "*"&amp;B1048&amp;"*"), "EU", "Non-EU")</f>
        <v>EU</v>
      </c>
      <c r="I1048">
        <f t="shared" si="39"/>
        <v>0.153</v>
      </c>
    </row>
    <row r="1049" spans="1:9">
      <c r="A1049" t="s">
        <v>176</v>
      </c>
      <c r="B1049" t="s">
        <v>177</v>
      </c>
      <c r="C1049" t="s">
        <v>49</v>
      </c>
      <c r="D1049" t="s">
        <v>11</v>
      </c>
      <c r="E1049">
        <v>2032</v>
      </c>
      <c r="F1049">
        <v>153</v>
      </c>
      <c r="G1049" s="4" t="str">
        <f t="shared" si="38"/>
        <v>FINLAND-Others (non-RES)</v>
      </c>
      <c r="H1049" t="str">
        <f>IF(COUNTIF(EU_Countries!A$1:A$27, "*"&amp;B1049&amp;"*"), "EU", "Non-EU")</f>
        <v>EU</v>
      </c>
      <c r="I1049">
        <f t="shared" si="39"/>
        <v>0.153</v>
      </c>
    </row>
    <row r="1050" spans="1:9">
      <c r="A1050" t="s">
        <v>176</v>
      </c>
      <c r="B1050" t="s">
        <v>177</v>
      </c>
      <c r="C1050" t="s">
        <v>49</v>
      </c>
      <c r="D1050" t="s">
        <v>11</v>
      </c>
      <c r="E1050">
        <v>2033</v>
      </c>
      <c r="F1050">
        <v>153</v>
      </c>
      <c r="G1050" s="4" t="str">
        <f t="shared" si="38"/>
        <v>FINLAND-Others (non-RES)</v>
      </c>
      <c r="H1050" t="str">
        <f>IF(COUNTIF(EU_Countries!A$1:A$27, "*"&amp;B1050&amp;"*"), "EU", "Non-EU")</f>
        <v>EU</v>
      </c>
      <c r="I1050">
        <f t="shared" si="39"/>
        <v>0.153</v>
      </c>
    </row>
    <row r="1051" spans="1:9">
      <c r="A1051" t="s">
        <v>176</v>
      </c>
      <c r="B1051" t="s">
        <v>177</v>
      </c>
      <c r="C1051" t="s">
        <v>49</v>
      </c>
      <c r="D1051" t="s">
        <v>11</v>
      </c>
      <c r="E1051">
        <v>2034</v>
      </c>
      <c r="F1051">
        <v>153</v>
      </c>
      <c r="G1051" s="4" t="str">
        <f t="shared" si="38"/>
        <v>FINLAND-Others (non-RES)</v>
      </c>
      <c r="H1051" t="str">
        <f>IF(COUNTIF(EU_Countries!A$1:A$27, "*"&amp;B1051&amp;"*"), "EU", "Non-EU")</f>
        <v>EU</v>
      </c>
      <c r="I1051">
        <f t="shared" si="39"/>
        <v>0.153</v>
      </c>
    </row>
    <row r="1052" spans="1:9">
      <c r="A1052" t="s">
        <v>176</v>
      </c>
      <c r="B1052" t="s">
        <v>177</v>
      </c>
      <c r="C1052" t="s">
        <v>49</v>
      </c>
      <c r="D1052" t="s">
        <v>11</v>
      </c>
      <c r="E1052">
        <v>2035</v>
      </c>
      <c r="F1052">
        <v>153</v>
      </c>
      <c r="G1052" s="4" t="str">
        <f t="shared" si="38"/>
        <v>FINLAND-Others (non-RES)</v>
      </c>
      <c r="H1052" t="str">
        <f>IF(COUNTIF(EU_Countries!A$1:A$27, "*"&amp;B1052&amp;"*"), "EU", "Non-EU")</f>
        <v>EU</v>
      </c>
      <c r="I1052">
        <f t="shared" si="39"/>
        <v>0.153</v>
      </c>
    </row>
    <row r="1053" spans="1:9">
      <c r="A1053" t="s">
        <v>176</v>
      </c>
      <c r="B1053" t="s">
        <v>177</v>
      </c>
      <c r="C1053" t="s">
        <v>49</v>
      </c>
      <c r="D1053" t="s">
        <v>13</v>
      </c>
      <c r="E1053">
        <v>2025</v>
      </c>
      <c r="F1053">
        <v>1783</v>
      </c>
      <c r="G1053" s="4" t="str">
        <f t="shared" si="38"/>
        <v>FINLAND-Solar (PV)</v>
      </c>
      <c r="H1053" t="str">
        <f>IF(COUNTIF(EU_Countries!A$1:A$27, "*"&amp;B1053&amp;"*"), "EU", "Non-EU")</f>
        <v>EU</v>
      </c>
      <c r="I1053">
        <f t="shared" si="39"/>
        <v>1.7829999999999999</v>
      </c>
    </row>
    <row r="1054" spans="1:9">
      <c r="A1054" t="s">
        <v>176</v>
      </c>
      <c r="B1054" t="s">
        <v>177</v>
      </c>
      <c r="C1054" t="s">
        <v>49</v>
      </c>
      <c r="D1054" t="s">
        <v>13</v>
      </c>
      <c r="E1054">
        <v>2026</v>
      </c>
      <c r="F1054">
        <v>2684</v>
      </c>
      <c r="G1054" s="4" t="str">
        <f t="shared" si="38"/>
        <v>FINLAND-Solar (PV)</v>
      </c>
      <c r="H1054" t="str">
        <f>IF(COUNTIF(EU_Countries!A$1:A$27, "*"&amp;B1054&amp;"*"), "EU", "Non-EU")</f>
        <v>EU</v>
      </c>
      <c r="I1054">
        <f t="shared" si="39"/>
        <v>2.6840000000000002</v>
      </c>
    </row>
    <row r="1055" spans="1:9">
      <c r="A1055" t="s">
        <v>176</v>
      </c>
      <c r="B1055" t="s">
        <v>177</v>
      </c>
      <c r="C1055" t="s">
        <v>49</v>
      </c>
      <c r="D1055" t="s">
        <v>13</v>
      </c>
      <c r="E1055">
        <v>2027</v>
      </c>
      <c r="F1055">
        <v>4149</v>
      </c>
      <c r="G1055" s="4" t="str">
        <f t="shared" si="38"/>
        <v>FINLAND-Solar (PV)</v>
      </c>
      <c r="H1055" t="str">
        <f>IF(COUNTIF(EU_Countries!A$1:A$27, "*"&amp;B1055&amp;"*"), "EU", "Non-EU")</f>
        <v>EU</v>
      </c>
      <c r="I1055">
        <f t="shared" si="39"/>
        <v>4.149</v>
      </c>
    </row>
    <row r="1056" spans="1:9">
      <c r="A1056" t="s">
        <v>176</v>
      </c>
      <c r="B1056" t="s">
        <v>177</v>
      </c>
      <c r="C1056" t="s">
        <v>49</v>
      </c>
      <c r="D1056" t="s">
        <v>13</v>
      </c>
      <c r="E1056">
        <v>2028</v>
      </c>
      <c r="F1056">
        <v>5298</v>
      </c>
      <c r="G1056" s="4" t="str">
        <f t="shared" si="38"/>
        <v>FINLAND-Solar (PV)</v>
      </c>
      <c r="H1056" t="str">
        <f>IF(COUNTIF(EU_Countries!A$1:A$27, "*"&amp;B1056&amp;"*"), "EU", "Non-EU")</f>
        <v>EU</v>
      </c>
      <c r="I1056">
        <f t="shared" si="39"/>
        <v>5.298</v>
      </c>
    </row>
    <row r="1057" spans="1:9">
      <c r="A1057" t="s">
        <v>176</v>
      </c>
      <c r="B1057" t="s">
        <v>177</v>
      </c>
      <c r="C1057" t="s">
        <v>49</v>
      </c>
      <c r="D1057" t="s">
        <v>13</v>
      </c>
      <c r="E1057">
        <v>2029</v>
      </c>
      <c r="F1057">
        <v>6449</v>
      </c>
      <c r="G1057" s="4" t="str">
        <f t="shared" si="38"/>
        <v>FINLAND-Solar (PV)</v>
      </c>
      <c r="H1057" t="str">
        <f>IF(COUNTIF(EU_Countries!A$1:A$27, "*"&amp;B1057&amp;"*"), "EU", "Non-EU")</f>
        <v>EU</v>
      </c>
      <c r="I1057">
        <f t="shared" si="39"/>
        <v>6.4489999999999998</v>
      </c>
    </row>
    <row r="1058" spans="1:9">
      <c r="A1058" t="s">
        <v>176</v>
      </c>
      <c r="B1058" t="s">
        <v>177</v>
      </c>
      <c r="C1058" t="s">
        <v>49</v>
      </c>
      <c r="D1058" t="s">
        <v>13</v>
      </c>
      <c r="E1058">
        <v>2030</v>
      </c>
      <c r="F1058">
        <v>7598</v>
      </c>
      <c r="G1058" s="4" t="str">
        <f t="shared" si="38"/>
        <v>FINLAND-Solar (PV)</v>
      </c>
      <c r="H1058" t="str">
        <f>IF(COUNTIF(EU_Countries!A$1:A$27, "*"&amp;B1058&amp;"*"), "EU", "Non-EU")</f>
        <v>EU</v>
      </c>
      <c r="I1058">
        <f t="shared" si="39"/>
        <v>7.5979999999999999</v>
      </c>
    </row>
    <row r="1059" spans="1:9">
      <c r="A1059" t="s">
        <v>176</v>
      </c>
      <c r="B1059" t="s">
        <v>177</v>
      </c>
      <c r="C1059" t="s">
        <v>49</v>
      </c>
      <c r="D1059" t="s">
        <v>13</v>
      </c>
      <c r="E1059">
        <v>2031</v>
      </c>
      <c r="F1059">
        <v>8598</v>
      </c>
      <c r="G1059" s="4" t="str">
        <f t="shared" si="38"/>
        <v>FINLAND-Solar (PV)</v>
      </c>
      <c r="H1059" t="str">
        <f>IF(COUNTIF(EU_Countries!A$1:A$27, "*"&amp;B1059&amp;"*"), "EU", "Non-EU")</f>
        <v>EU</v>
      </c>
      <c r="I1059">
        <f t="shared" si="39"/>
        <v>8.5980000000000008</v>
      </c>
    </row>
    <row r="1060" spans="1:9">
      <c r="A1060" t="s">
        <v>176</v>
      </c>
      <c r="B1060" t="s">
        <v>177</v>
      </c>
      <c r="C1060" t="s">
        <v>49</v>
      </c>
      <c r="D1060" t="s">
        <v>13</v>
      </c>
      <c r="E1060">
        <v>2032</v>
      </c>
      <c r="F1060">
        <v>9598</v>
      </c>
      <c r="G1060" s="4" t="str">
        <f t="shared" si="38"/>
        <v>FINLAND-Solar (PV)</v>
      </c>
      <c r="H1060" t="str">
        <f>IF(COUNTIF(EU_Countries!A$1:A$27, "*"&amp;B1060&amp;"*"), "EU", "Non-EU")</f>
        <v>EU</v>
      </c>
      <c r="I1060">
        <f t="shared" si="39"/>
        <v>9.5980000000000008</v>
      </c>
    </row>
    <row r="1061" spans="1:9">
      <c r="A1061" t="s">
        <v>176</v>
      </c>
      <c r="B1061" t="s">
        <v>177</v>
      </c>
      <c r="C1061" t="s">
        <v>49</v>
      </c>
      <c r="D1061" t="s">
        <v>13</v>
      </c>
      <c r="E1061">
        <v>2033</v>
      </c>
      <c r="F1061">
        <v>9920</v>
      </c>
      <c r="G1061" s="4" t="str">
        <f t="shared" si="38"/>
        <v>FINLAND-Solar (PV)</v>
      </c>
      <c r="H1061" t="str">
        <f>IF(COUNTIF(EU_Countries!A$1:A$27, "*"&amp;B1061&amp;"*"), "EU", "Non-EU")</f>
        <v>EU</v>
      </c>
      <c r="I1061">
        <f t="shared" si="39"/>
        <v>9.92</v>
      </c>
    </row>
    <row r="1062" spans="1:9">
      <c r="A1062" t="s">
        <v>176</v>
      </c>
      <c r="B1062" t="s">
        <v>177</v>
      </c>
      <c r="C1062" t="s">
        <v>49</v>
      </c>
      <c r="D1062" t="s">
        <v>13</v>
      </c>
      <c r="E1062">
        <v>2034</v>
      </c>
      <c r="F1062">
        <v>10395</v>
      </c>
      <c r="G1062" s="4" t="str">
        <f t="shared" si="38"/>
        <v>FINLAND-Solar (PV)</v>
      </c>
      <c r="H1062" t="str">
        <f>IF(COUNTIF(EU_Countries!A$1:A$27, "*"&amp;B1062&amp;"*"), "EU", "Non-EU")</f>
        <v>EU</v>
      </c>
      <c r="I1062">
        <f t="shared" si="39"/>
        <v>10.395</v>
      </c>
    </row>
    <row r="1063" spans="1:9">
      <c r="A1063" t="s">
        <v>176</v>
      </c>
      <c r="B1063" t="s">
        <v>177</v>
      </c>
      <c r="C1063" t="s">
        <v>49</v>
      </c>
      <c r="D1063" t="s">
        <v>13</v>
      </c>
      <c r="E1063">
        <v>2035</v>
      </c>
      <c r="F1063">
        <v>10995</v>
      </c>
      <c r="G1063" s="4" t="str">
        <f t="shared" si="38"/>
        <v>FINLAND-Solar (PV)</v>
      </c>
      <c r="H1063" t="str">
        <f>IF(COUNTIF(EU_Countries!A$1:A$27, "*"&amp;B1063&amp;"*"), "EU", "Non-EU")</f>
        <v>EU</v>
      </c>
      <c r="I1063">
        <f t="shared" si="39"/>
        <v>10.994999999999999</v>
      </c>
    </row>
    <row r="1064" spans="1:9">
      <c r="A1064" t="s">
        <v>176</v>
      </c>
      <c r="B1064" t="s">
        <v>177</v>
      </c>
      <c r="C1064" t="s">
        <v>49</v>
      </c>
      <c r="D1064" t="s">
        <v>14</v>
      </c>
      <c r="E1064">
        <v>2030</v>
      </c>
      <c r="F1064">
        <v>1000</v>
      </c>
      <c r="G1064" s="4" t="str">
        <f t="shared" si="38"/>
        <v>FINLAND-Wind offshore</v>
      </c>
      <c r="H1064" t="str">
        <f>IF(COUNTIF(EU_Countries!A$1:A$27, "*"&amp;B1064&amp;"*"), "EU", "Non-EU")</f>
        <v>EU</v>
      </c>
      <c r="I1064">
        <f t="shared" si="39"/>
        <v>1</v>
      </c>
    </row>
    <row r="1065" spans="1:9">
      <c r="A1065" t="s">
        <v>176</v>
      </c>
      <c r="B1065" t="s">
        <v>177</v>
      </c>
      <c r="C1065" t="s">
        <v>49</v>
      </c>
      <c r="D1065" t="s">
        <v>14</v>
      </c>
      <c r="E1065">
        <v>2031</v>
      </c>
      <c r="F1065">
        <v>1000</v>
      </c>
      <c r="G1065" s="4" t="str">
        <f t="shared" si="38"/>
        <v>FINLAND-Wind offshore</v>
      </c>
      <c r="H1065" t="str">
        <f>IF(COUNTIF(EU_Countries!A$1:A$27, "*"&amp;B1065&amp;"*"), "EU", "Non-EU")</f>
        <v>EU</v>
      </c>
      <c r="I1065">
        <f t="shared" si="39"/>
        <v>1</v>
      </c>
    </row>
    <row r="1066" spans="1:9">
      <c r="A1066" t="s">
        <v>176</v>
      </c>
      <c r="B1066" t="s">
        <v>177</v>
      </c>
      <c r="C1066" t="s">
        <v>49</v>
      </c>
      <c r="D1066" t="s">
        <v>14</v>
      </c>
      <c r="E1066">
        <v>2032</v>
      </c>
      <c r="F1066">
        <v>2300</v>
      </c>
      <c r="G1066" s="4" t="str">
        <f t="shared" si="38"/>
        <v>FINLAND-Wind offshore</v>
      </c>
      <c r="H1066" t="str">
        <f>IF(COUNTIF(EU_Countries!A$1:A$27, "*"&amp;B1066&amp;"*"), "EU", "Non-EU")</f>
        <v>EU</v>
      </c>
      <c r="I1066">
        <f t="shared" si="39"/>
        <v>2.2999999999999998</v>
      </c>
    </row>
    <row r="1067" spans="1:9">
      <c r="A1067" t="s">
        <v>176</v>
      </c>
      <c r="B1067" t="s">
        <v>177</v>
      </c>
      <c r="C1067" t="s">
        <v>49</v>
      </c>
      <c r="D1067" t="s">
        <v>14</v>
      </c>
      <c r="E1067">
        <v>2033</v>
      </c>
      <c r="F1067">
        <v>2300</v>
      </c>
      <c r="G1067" s="4" t="str">
        <f t="shared" si="38"/>
        <v>FINLAND-Wind offshore</v>
      </c>
      <c r="H1067" t="str">
        <f>IF(COUNTIF(EU_Countries!A$1:A$27, "*"&amp;B1067&amp;"*"), "EU", "Non-EU")</f>
        <v>EU</v>
      </c>
      <c r="I1067">
        <f t="shared" si="39"/>
        <v>2.2999999999999998</v>
      </c>
    </row>
    <row r="1068" spans="1:9">
      <c r="A1068" t="s">
        <v>176</v>
      </c>
      <c r="B1068" t="s">
        <v>177</v>
      </c>
      <c r="C1068" t="s">
        <v>49</v>
      </c>
      <c r="D1068" t="s">
        <v>14</v>
      </c>
      <c r="E1068">
        <v>2034</v>
      </c>
      <c r="F1068">
        <v>2300</v>
      </c>
      <c r="G1068" s="4" t="str">
        <f t="shared" si="38"/>
        <v>FINLAND-Wind offshore</v>
      </c>
      <c r="H1068" t="str">
        <f>IF(COUNTIF(EU_Countries!A$1:A$27, "*"&amp;B1068&amp;"*"), "EU", "Non-EU")</f>
        <v>EU</v>
      </c>
      <c r="I1068">
        <f t="shared" si="39"/>
        <v>2.2999999999999998</v>
      </c>
    </row>
    <row r="1069" spans="1:9">
      <c r="A1069" t="s">
        <v>176</v>
      </c>
      <c r="B1069" t="s">
        <v>177</v>
      </c>
      <c r="C1069" t="s">
        <v>49</v>
      </c>
      <c r="D1069" t="s">
        <v>14</v>
      </c>
      <c r="E1069">
        <v>2035</v>
      </c>
      <c r="F1069">
        <v>3600</v>
      </c>
      <c r="G1069" s="4" t="str">
        <f t="shared" si="38"/>
        <v>FINLAND-Wind offshore</v>
      </c>
      <c r="H1069" t="str">
        <f>IF(COUNTIF(EU_Countries!A$1:A$27, "*"&amp;B1069&amp;"*"), "EU", "Non-EU")</f>
        <v>EU</v>
      </c>
      <c r="I1069">
        <f t="shared" si="39"/>
        <v>3.6</v>
      </c>
    </row>
    <row r="1070" spans="1:9">
      <c r="A1070" t="s">
        <v>176</v>
      </c>
      <c r="B1070" t="s">
        <v>177</v>
      </c>
      <c r="C1070" t="s">
        <v>49</v>
      </c>
      <c r="D1070" t="s">
        <v>15</v>
      </c>
      <c r="E1070">
        <v>2025</v>
      </c>
      <c r="F1070">
        <v>9047</v>
      </c>
      <c r="G1070" s="4" t="str">
        <f t="shared" si="38"/>
        <v>FINLAND-Wind onshore</v>
      </c>
      <c r="H1070" t="str">
        <f>IF(COUNTIF(EU_Countries!A$1:A$27, "*"&amp;B1070&amp;"*"), "EU", "Non-EU")</f>
        <v>EU</v>
      </c>
      <c r="I1070">
        <f t="shared" si="39"/>
        <v>9.0470000000000006</v>
      </c>
    </row>
    <row r="1071" spans="1:9">
      <c r="A1071" t="s">
        <v>176</v>
      </c>
      <c r="B1071" t="s">
        <v>177</v>
      </c>
      <c r="C1071" t="s">
        <v>49</v>
      </c>
      <c r="D1071" t="s">
        <v>15</v>
      </c>
      <c r="E1071">
        <v>2026</v>
      </c>
      <c r="F1071">
        <v>10829</v>
      </c>
      <c r="G1071" s="4" t="str">
        <f t="shared" si="38"/>
        <v>FINLAND-Wind onshore</v>
      </c>
      <c r="H1071" t="str">
        <f>IF(COUNTIF(EU_Countries!A$1:A$27, "*"&amp;B1071&amp;"*"), "EU", "Non-EU")</f>
        <v>EU</v>
      </c>
      <c r="I1071">
        <f t="shared" si="39"/>
        <v>10.829000000000001</v>
      </c>
    </row>
    <row r="1072" spans="1:9">
      <c r="A1072" t="s">
        <v>176</v>
      </c>
      <c r="B1072" t="s">
        <v>177</v>
      </c>
      <c r="C1072" t="s">
        <v>49</v>
      </c>
      <c r="D1072" t="s">
        <v>15</v>
      </c>
      <c r="E1072">
        <v>2027</v>
      </c>
      <c r="F1072">
        <v>13176</v>
      </c>
      <c r="G1072" s="4" t="str">
        <f t="shared" si="38"/>
        <v>FINLAND-Wind onshore</v>
      </c>
      <c r="H1072" t="str">
        <f>IF(COUNTIF(EU_Countries!A$1:A$27, "*"&amp;B1072&amp;"*"), "EU", "Non-EU")</f>
        <v>EU</v>
      </c>
      <c r="I1072">
        <f t="shared" si="39"/>
        <v>13.176</v>
      </c>
    </row>
    <row r="1073" spans="1:9">
      <c r="A1073" t="s">
        <v>176</v>
      </c>
      <c r="B1073" t="s">
        <v>177</v>
      </c>
      <c r="C1073" t="s">
        <v>49</v>
      </c>
      <c r="D1073" t="s">
        <v>15</v>
      </c>
      <c r="E1073">
        <v>2028</v>
      </c>
      <c r="F1073">
        <v>16977</v>
      </c>
      <c r="G1073" s="4" t="str">
        <f t="shared" si="38"/>
        <v>FINLAND-Wind onshore</v>
      </c>
      <c r="H1073" t="str">
        <f>IF(COUNTIF(EU_Countries!A$1:A$27, "*"&amp;B1073&amp;"*"), "EU", "Non-EU")</f>
        <v>EU</v>
      </c>
      <c r="I1073">
        <f t="shared" si="39"/>
        <v>16.977</v>
      </c>
    </row>
    <row r="1074" spans="1:9">
      <c r="A1074" t="s">
        <v>176</v>
      </c>
      <c r="B1074" t="s">
        <v>177</v>
      </c>
      <c r="C1074" t="s">
        <v>49</v>
      </c>
      <c r="D1074" t="s">
        <v>15</v>
      </c>
      <c r="E1074">
        <v>2029</v>
      </c>
      <c r="F1074">
        <v>20087</v>
      </c>
      <c r="G1074" s="4" t="str">
        <f t="shared" si="38"/>
        <v>FINLAND-Wind onshore</v>
      </c>
      <c r="H1074" t="str">
        <f>IF(COUNTIF(EU_Countries!A$1:A$27, "*"&amp;B1074&amp;"*"), "EU", "Non-EU")</f>
        <v>EU</v>
      </c>
      <c r="I1074">
        <f t="shared" si="39"/>
        <v>20.087</v>
      </c>
    </row>
    <row r="1075" spans="1:9">
      <c r="A1075" t="s">
        <v>176</v>
      </c>
      <c r="B1075" t="s">
        <v>177</v>
      </c>
      <c r="C1075" t="s">
        <v>49</v>
      </c>
      <c r="D1075" t="s">
        <v>15</v>
      </c>
      <c r="E1075">
        <v>2030</v>
      </c>
      <c r="F1075">
        <v>23312</v>
      </c>
      <c r="G1075" s="4" t="str">
        <f t="shared" si="38"/>
        <v>FINLAND-Wind onshore</v>
      </c>
      <c r="H1075" t="str">
        <f>IF(COUNTIF(EU_Countries!A$1:A$27, "*"&amp;B1075&amp;"*"), "EU", "Non-EU")</f>
        <v>EU</v>
      </c>
      <c r="I1075">
        <f t="shared" si="39"/>
        <v>23.312000000000001</v>
      </c>
    </row>
    <row r="1076" spans="1:9">
      <c r="A1076" t="s">
        <v>176</v>
      </c>
      <c r="B1076" t="s">
        <v>177</v>
      </c>
      <c r="C1076" t="s">
        <v>49</v>
      </c>
      <c r="D1076" t="s">
        <v>15</v>
      </c>
      <c r="E1076">
        <v>2031</v>
      </c>
      <c r="F1076">
        <v>26151</v>
      </c>
      <c r="G1076" s="4" t="str">
        <f t="shared" si="38"/>
        <v>FINLAND-Wind onshore</v>
      </c>
      <c r="H1076" t="str">
        <f>IF(COUNTIF(EU_Countries!A$1:A$27, "*"&amp;B1076&amp;"*"), "EU", "Non-EU")</f>
        <v>EU</v>
      </c>
      <c r="I1076">
        <f t="shared" si="39"/>
        <v>26.151</v>
      </c>
    </row>
    <row r="1077" spans="1:9">
      <c r="A1077" t="s">
        <v>176</v>
      </c>
      <c r="B1077" t="s">
        <v>177</v>
      </c>
      <c r="C1077" t="s">
        <v>49</v>
      </c>
      <c r="D1077" t="s">
        <v>15</v>
      </c>
      <c r="E1077">
        <v>2032</v>
      </c>
      <c r="F1077">
        <v>30126</v>
      </c>
      <c r="G1077" s="4" t="str">
        <f t="shared" si="38"/>
        <v>FINLAND-Wind onshore</v>
      </c>
      <c r="H1077" t="str">
        <f>IF(COUNTIF(EU_Countries!A$1:A$27, "*"&amp;B1077&amp;"*"), "EU", "Non-EU")</f>
        <v>EU</v>
      </c>
      <c r="I1077">
        <f t="shared" si="39"/>
        <v>30.126000000000001</v>
      </c>
    </row>
    <row r="1078" spans="1:9">
      <c r="A1078" t="s">
        <v>176</v>
      </c>
      <c r="B1078" t="s">
        <v>177</v>
      </c>
      <c r="C1078" t="s">
        <v>49</v>
      </c>
      <c r="D1078" t="s">
        <v>15</v>
      </c>
      <c r="E1078">
        <v>2033</v>
      </c>
      <c r="F1078">
        <v>33326</v>
      </c>
      <c r="G1078" s="4" t="str">
        <f t="shared" si="38"/>
        <v>FINLAND-Wind onshore</v>
      </c>
      <c r="H1078" t="str">
        <f>IF(COUNTIF(EU_Countries!A$1:A$27, "*"&amp;B1078&amp;"*"), "EU", "Non-EU")</f>
        <v>EU</v>
      </c>
      <c r="I1078">
        <f t="shared" si="39"/>
        <v>33.326000000000001</v>
      </c>
    </row>
    <row r="1079" spans="1:9">
      <c r="A1079" t="s">
        <v>176</v>
      </c>
      <c r="B1079" t="s">
        <v>177</v>
      </c>
      <c r="C1079" t="s">
        <v>49</v>
      </c>
      <c r="D1079" t="s">
        <v>15</v>
      </c>
      <c r="E1079">
        <v>2034</v>
      </c>
      <c r="F1079">
        <v>36566</v>
      </c>
      <c r="G1079" s="4" t="str">
        <f t="shared" si="38"/>
        <v>FINLAND-Wind onshore</v>
      </c>
      <c r="H1079" t="str">
        <f>IF(COUNTIF(EU_Countries!A$1:A$27, "*"&amp;B1079&amp;"*"), "EU", "Non-EU")</f>
        <v>EU</v>
      </c>
      <c r="I1079">
        <f t="shared" si="39"/>
        <v>36.566000000000003</v>
      </c>
    </row>
    <row r="1080" spans="1:9">
      <c r="A1080" t="s">
        <v>176</v>
      </c>
      <c r="B1080" t="s">
        <v>177</v>
      </c>
      <c r="C1080" t="s">
        <v>49</v>
      </c>
      <c r="D1080" t="s">
        <v>15</v>
      </c>
      <c r="E1080">
        <v>2035</v>
      </c>
      <c r="F1080">
        <v>39806</v>
      </c>
      <c r="G1080" s="4" t="str">
        <f t="shared" si="38"/>
        <v>FINLAND-Wind onshore</v>
      </c>
      <c r="H1080" t="str">
        <f>IF(COUNTIF(EU_Countries!A$1:A$27, "*"&amp;B1080&amp;"*"), "EU", "Non-EU")</f>
        <v>EU</v>
      </c>
      <c r="I1080">
        <f t="shared" si="39"/>
        <v>39.805999999999997</v>
      </c>
    </row>
    <row r="1081" spans="1:9">
      <c r="A1081" t="s">
        <v>178</v>
      </c>
      <c r="B1081" t="s">
        <v>179</v>
      </c>
      <c r="C1081" t="s">
        <v>50</v>
      </c>
      <c r="D1081" t="s">
        <v>5</v>
      </c>
      <c r="E1081">
        <v>2025</v>
      </c>
      <c r="F1081">
        <v>470</v>
      </c>
      <c r="G1081" s="4" t="str">
        <f t="shared" si="38"/>
        <v>FRANCE-Battery</v>
      </c>
      <c r="H1081" t="str">
        <f>IF(COUNTIF(EU_Countries!A$1:A$27, "*"&amp;B1081&amp;"*"), "EU", "Non-EU")</f>
        <v>EU</v>
      </c>
      <c r="I1081">
        <f t="shared" si="39"/>
        <v>0.47</v>
      </c>
    </row>
    <row r="1082" spans="1:9">
      <c r="A1082" t="s">
        <v>178</v>
      </c>
      <c r="B1082" t="s">
        <v>179</v>
      </c>
      <c r="C1082" t="s">
        <v>50</v>
      </c>
      <c r="D1082" t="s">
        <v>5</v>
      </c>
      <c r="E1082">
        <v>2026</v>
      </c>
      <c r="F1082">
        <v>470</v>
      </c>
      <c r="G1082" s="4" t="str">
        <f t="shared" si="38"/>
        <v>FRANCE-Battery</v>
      </c>
      <c r="H1082" t="str">
        <f>IF(COUNTIF(EU_Countries!A$1:A$27, "*"&amp;B1082&amp;"*"), "EU", "Non-EU")</f>
        <v>EU</v>
      </c>
      <c r="I1082">
        <f t="shared" si="39"/>
        <v>0.47</v>
      </c>
    </row>
    <row r="1083" spans="1:9">
      <c r="A1083" t="s">
        <v>178</v>
      </c>
      <c r="B1083" t="s">
        <v>179</v>
      </c>
      <c r="C1083" t="s">
        <v>50</v>
      </c>
      <c r="D1083" t="s">
        <v>5</v>
      </c>
      <c r="E1083">
        <v>2027</v>
      </c>
      <c r="F1083">
        <v>470</v>
      </c>
      <c r="G1083" s="4" t="str">
        <f t="shared" si="38"/>
        <v>FRANCE-Battery</v>
      </c>
      <c r="H1083" t="str">
        <f>IF(COUNTIF(EU_Countries!A$1:A$27, "*"&amp;B1083&amp;"*"), "EU", "Non-EU")</f>
        <v>EU</v>
      </c>
      <c r="I1083">
        <f t="shared" si="39"/>
        <v>0.47</v>
      </c>
    </row>
    <row r="1084" spans="1:9">
      <c r="A1084" t="s">
        <v>178</v>
      </c>
      <c r="B1084" t="s">
        <v>179</v>
      </c>
      <c r="C1084" t="s">
        <v>50</v>
      </c>
      <c r="D1084" t="s">
        <v>5</v>
      </c>
      <c r="E1084">
        <v>2028</v>
      </c>
      <c r="F1084">
        <v>470</v>
      </c>
      <c r="G1084" s="4" t="str">
        <f t="shared" si="38"/>
        <v>FRANCE-Battery</v>
      </c>
      <c r="H1084" t="str">
        <f>IF(COUNTIF(EU_Countries!A$1:A$27, "*"&amp;B1084&amp;"*"), "EU", "Non-EU")</f>
        <v>EU</v>
      </c>
      <c r="I1084">
        <f t="shared" si="39"/>
        <v>0.47</v>
      </c>
    </row>
    <row r="1085" spans="1:9">
      <c r="A1085" t="s">
        <v>178</v>
      </c>
      <c r="B1085" t="s">
        <v>179</v>
      </c>
      <c r="C1085" t="s">
        <v>50</v>
      </c>
      <c r="D1085" t="s">
        <v>5</v>
      </c>
      <c r="E1085">
        <v>2029</v>
      </c>
      <c r="F1085">
        <v>470</v>
      </c>
      <c r="G1085" s="4" t="str">
        <f t="shared" si="38"/>
        <v>FRANCE-Battery</v>
      </c>
      <c r="H1085" t="str">
        <f>IF(COUNTIF(EU_Countries!A$1:A$27, "*"&amp;B1085&amp;"*"), "EU", "Non-EU")</f>
        <v>EU</v>
      </c>
      <c r="I1085">
        <f t="shared" si="39"/>
        <v>0.47</v>
      </c>
    </row>
    <row r="1086" spans="1:9">
      <c r="A1086" t="s">
        <v>178</v>
      </c>
      <c r="B1086" t="s">
        <v>179</v>
      </c>
      <c r="C1086" t="s">
        <v>50</v>
      </c>
      <c r="D1086" t="s">
        <v>5</v>
      </c>
      <c r="E1086">
        <v>2030</v>
      </c>
      <c r="F1086">
        <v>470</v>
      </c>
      <c r="G1086" s="4" t="str">
        <f t="shared" ref="G1086:G1132" si="40">B1086&amp;"-"&amp;D1086</f>
        <v>FRANCE-Battery</v>
      </c>
      <c r="H1086" t="str">
        <f>IF(COUNTIF(EU_Countries!A$1:A$27, "*"&amp;B1086&amp;"*"), "EU", "Non-EU")</f>
        <v>EU</v>
      </c>
      <c r="I1086">
        <f t="shared" ref="I1086:I1133" si="41">F1086/1000</f>
        <v>0.47</v>
      </c>
    </row>
    <row r="1087" spans="1:9">
      <c r="A1087" t="s">
        <v>178</v>
      </c>
      <c r="B1087" t="s">
        <v>179</v>
      </c>
      <c r="C1087" t="s">
        <v>50</v>
      </c>
      <c r="D1087" t="s">
        <v>5</v>
      </c>
      <c r="E1087">
        <v>2031</v>
      </c>
      <c r="F1087">
        <v>470</v>
      </c>
      <c r="G1087" s="4" t="str">
        <f t="shared" si="40"/>
        <v>FRANCE-Battery</v>
      </c>
      <c r="H1087" t="str">
        <f>IF(COUNTIF(EU_Countries!A$1:A$27, "*"&amp;B1087&amp;"*"), "EU", "Non-EU")</f>
        <v>EU</v>
      </c>
      <c r="I1087">
        <f t="shared" si="41"/>
        <v>0.47</v>
      </c>
    </row>
    <row r="1088" spans="1:9">
      <c r="A1088" t="s">
        <v>178</v>
      </c>
      <c r="B1088" t="s">
        <v>179</v>
      </c>
      <c r="C1088" t="s">
        <v>50</v>
      </c>
      <c r="D1088" t="s">
        <v>5</v>
      </c>
      <c r="E1088">
        <v>2032</v>
      </c>
      <c r="F1088">
        <v>470</v>
      </c>
      <c r="G1088" s="4" t="str">
        <f t="shared" si="40"/>
        <v>FRANCE-Battery</v>
      </c>
      <c r="H1088" t="str">
        <f>IF(COUNTIF(EU_Countries!A$1:A$27, "*"&amp;B1088&amp;"*"), "EU", "Non-EU")</f>
        <v>EU</v>
      </c>
      <c r="I1088">
        <f t="shared" si="41"/>
        <v>0.47</v>
      </c>
    </row>
    <row r="1089" spans="1:9">
      <c r="A1089" t="s">
        <v>178</v>
      </c>
      <c r="B1089" t="s">
        <v>179</v>
      </c>
      <c r="C1089" t="s">
        <v>50</v>
      </c>
      <c r="D1089" t="s">
        <v>5</v>
      </c>
      <c r="E1089">
        <v>2033</v>
      </c>
      <c r="F1089">
        <v>470</v>
      </c>
      <c r="G1089" s="4" t="str">
        <f t="shared" si="40"/>
        <v>FRANCE-Battery</v>
      </c>
      <c r="H1089" t="str">
        <f>IF(COUNTIF(EU_Countries!A$1:A$27, "*"&amp;B1089&amp;"*"), "EU", "Non-EU")</f>
        <v>EU</v>
      </c>
      <c r="I1089">
        <f t="shared" si="41"/>
        <v>0.47</v>
      </c>
    </row>
    <row r="1090" spans="1:9">
      <c r="A1090" t="s">
        <v>178</v>
      </c>
      <c r="B1090" t="s">
        <v>179</v>
      </c>
      <c r="C1090" t="s">
        <v>50</v>
      </c>
      <c r="D1090" t="s">
        <v>5</v>
      </c>
      <c r="E1090">
        <v>2034</v>
      </c>
      <c r="F1090">
        <v>470</v>
      </c>
      <c r="G1090" s="4" t="str">
        <f t="shared" si="40"/>
        <v>FRANCE-Battery</v>
      </c>
      <c r="H1090" t="str">
        <f>IF(COUNTIF(EU_Countries!A$1:A$27, "*"&amp;B1090&amp;"*"), "EU", "Non-EU")</f>
        <v>EU</v>
      </c>
      <c r="I1090">
        <f t="shared" si="41"/>
        <v>0.47</v>
      </c>
    </row>
    <row r="1091" spans="1:9">
      <c r="A1091" t="s">
        <v>178</v>
      </c>
      <c r="B1091" t="s">
        <v>179</v>
      </c>
      <c r="C1091" t="s">
        <v>50</v>
      </c>
      <c r="D1091" t="s">
        <v>5</v>
      </c>
      <c r="E1091">
        <v>2035</v>
      </c>
      <c r="F1091">
        <v>470</v>
      </c>
      <c r="G1091" s="4" t="str">
        <f t="shared" si="40"/>
        <v>FRANCE-Battery</v>
      </c>
      <c r="H1091" t="str">
        <f>IF(COUNTIF(EU_Countries!A$1:A$27, "*"&amp;B1091&amp;"*"), "EU", "Non-EU")</f>
        <v>EU</v>
      </c>
      <c r="I1091">
        <f t="shared" si="41"/>
        <v>0.47</v>
      </c>
    </row>
    <row r="1092" spans="1:9">
      <c r="A1092" t="s">
        <v>178</v>
      </c>
      <c r="B1092" t="s">
        <v>179</v>
      </c>
      <c r="C1092" t="s">
        <v>50</v>
      </c>
      <c r="D1092" t="s">
        <v>6</v>
      </c>
      <c r="E1092">
        <v>2025</v>
      </c>
      <c r="F1092">
        <v>4200</v>
      </c>
      <c r="G1092" s="4" t="str">
        <f t="shared" si="40"/>
        <v>FRANCE-DSR</v>
      </c>
      <c r="H1092" t="str">
        <f>IF(COUNTIF(EU_Countries!A$1:A$27, "*"&amp;B1092&amp;"*"), "EU", "Non-EU")</f>
        <v>EU</v>
      </c>
      <c r="I1092">
        <f t="shared" si="41"/>
        <v>4.2</v>
      </c>
    </row>
    <row r="1093" spans="1:9">
      <c r="A1093" t="s">
        <v>178</v>
      </c>
      <c r="B1093" t="s">
        <v>179</v>
      </c>
      <c r="C1093" t="s">
        <v>50</v>
      </c>
      <c r="D1093" t="s">
        <v>6</v>
      </c>
      <c r="E1093">
        <v>2026</v>
      </c>
      <c r="F1093">
        <v>4550</v>
      </c>
      <c r="G1093" s="4" t="str">
        <f t="shared" si="40"/>
        <v>FRANCE-DSR</v>
      </c>
      <c r="H1093" t="str">
        <f>IF(COUNTIF(EU_Countries!A$1:A$27, "*"&amp;B1093&amp;"*"), "EU", "Non-EU")</f>
        <v>EU</v>
      </c>
      <c r="I1093">
        <f t="shared" si="41"/>
        <v>4.55</v>
      </c>
    </row>
    <row r="1094" spans="1:9">
      <c r="A1094" t="s">
        <v>178</v>
      </c>
      <c r="B1094" t="s">
        <v>179</v>
      </c>
      <c r="C1094" t="s">
        <v>50</v>
      </c>
      <c r="D1094" t="s">
        <v>6</v>
      </c>
      <c r="E1094">
        <v>2027</v>
      </c>
      <c r="F1094">
        <v>4840</v>
      </c>
      <c r="G1094" s="4" t="str">
        <f t="shared" si="40"/>
        <v>FRANCE-DSR</v>
      </c>
      <c r="H1094" t="str">
        <f>IF(COUNTIF(EU_Countries!A$1:A$27, "*"&amp;B1094&amp;"*"), "EU", "Non-EU")</f>
        <v>EU</v>
      </c>
      <c r="I1094">
        <f t="shared" si="41"/>
        <v>4.84</v>
      </c>
    </row>
    <row r="1095" spans="1:9">
      <c r="A1095" t="s">
        <v>178</v>
      </c>
      <c r="B1095" t="s">
        <v>179</v>
      </c>
      <c r="C1095" t="s">
        <v>50</v>
      </c>
      <c r="D1095" t="s">
        <v>6</v>
      </c>
      <c r="E1095">
        <v>2028</v>
      </c>
      <c r="F1095">
        <v>5130</v>
      </c>
      <c r="G1095" s="4" t="str">
        <f t="shared" si="40"/>
        <v>FRANCE-DSR</v>
      </c>
      <c r="H1095" t="str">
        <f>IF(COUNTIF(EU_Countries!A$1:A$27, "*"&amp;B1095&amp;"*"), "EU", "Non-EU")</f>
        <v>EU</v>
      </c>
      <c r="I1095">
        <f t="shared" si="41"/>
        <v>5.13</v>
      </c>
    </row>
    <row r="1096" spans="1:9">
      <c r="A1096" t="s">
        <v>178</v>
      </c>
      <c r="B1096" t="s">
        <v>179</v>
      </c>
      <c r="C1096" t="s">
        <v>50</v>
      </c>
      <c r="D1096" t="s">
        <v>6</v>
      </c>
      <c r="E1096">
        <v>2029</v>
      </c>
      <c r="F1096">
        <v>5420</v>
      </c>
      <c r="G1096" s="4" t="str">
        <f t="shared" si="40"/>
        <v>FRANCE-DSR</v>
      </c>
      <c r="H1096" t="str">
        <f>IF(COUNTIF(EU_Countries!A$1:A$27, "*"&amp;B1096&amp;"*"), "EU", "Non-EU")</f>
        <v>EU</v>
      </c>
      <c r="I1096">
        <f t="shared" si="41"/>
        <v>5.42</v>
      </c>
    </row>
    <row r="1097" spans="1:9">
      <c r="A1097" t="s">
        <v>178</v>
      </c>
      <c r="B1097" t="s">
        <v>179</v>
      </c>
      <c r="C1097" t="s">
        <v>50</v>
      </c>
      <c r="D1097" t="s">
        <v>6</v>
      </c>
      <c r="E1097">
        <v>2030</v>
      </c>
      <c r="F1097">
        <v>5710</v>
      </c>
      <c r="G1097" s="4" t="str">
        <f t="shared" si="40"/>
        <v>FRANCE-DSR</v>
      </c>
      <c r="H1097" t="str">
        <f>IF(COUNTIF(EU_Countries!A$1:A$27, "*"&amp;B1097&amp;"*"), "EU", "Non-EU")</f>
        <v>EU</v>
      </c>
      <c r="I1097">
        <f t="shared" si="41"/>
        <v>5.71</v>
      </c>
    </row>
    <row r="1098" spans="1:9">
      <c r="A1098" t="s">
        <v>178</v>
      </c>
      <c r="B1098" t="s">
        <v>179</v>
      </c>
      <c r="C1098" t="s">
        <v>50</v>
      </c>
      <c r="D1098" t="s">
        <v>6</v>
      </c>
      <c r="E1098">
        <v>2031</v>
      </c>
      <c r="F1098">
        <v>6000</v>
      </c>
      <c r="G1098" s="4" t="str">
        <f t="shared" si="40"/>
        <v>FRANCE-DSR</v>
      </c>
      <c r="H1098" t="str">
        <f>IF(COUNTIF(EU_Countries!A$1:A$27, "*"&amp;B1098&amp;"*"), "EU", "Non-EU")</f>
        <v>EU</v>
      </c>
      <c r="I1098">
        <f t="shared" si="41"/>
        <v>6</v>
      </c>
    </row>
    <row r="1099" spans="1:9">
      <c r="A1099" t="s">
        <v>178</v>
      </c>
      <c r="B1099" t="s">
        <v>179</v>
      </c>
      <c r="C1099" t="s">
        <v>50</v>
      </c>
      <c r="D1099" t="s">
        <v>6</v>
      </c>
      <c r="E1099">
        <v>2032</v>
      </c>
      <c r="F1099">
        <v>6150</v>
      </c>
      <c r="G1099" s="4" t="str">
        <f t="shared" si="40"/>
        <v>FRANCE-DSR</v>
      </c>
      <c r="H1099" t="str">
        <f>IF(COUNTIF(EU_Countries!A$1:A$27, "*"&amp;B1099&amp;"*"), "EU", "Non-EU")</f>
        <v>EU</v>
      </c>
      <c r="I1099">
        <f t="shared" si="41"/>
        <v>6.15</v>
      </c>
    </row>
    <row r="1100" spans="1:9">
      <c r="A1100" t="s">
        <v>178</v>
      </c>
      <c r="B1100" t="s">
        <v>179</v>
      </c>
      <c r="C1100" t="s">
        <v>50</v>
      </c>
      <c r="D1100" t="s">
        <v>6</v>
      </c>
      <c r="E1100">
        <v>2033</v>
      </c>
      <c r="F1100">
        <v>6300</v>
      </c>
      <c r="G1100" s="4" t="str">
        <f t="shared" si="40"/>
        <v>FRANCE-DSR</v>
      </c>
      <c r="H1100" t="str">
        <f>IF(COUNTIF(EU_Countries!A$1:A$27, "*"&amp;B1100&amp;"*"), "EU", "Non-EU")</f>
        <v>EU</v>
      </c>
      <c r="I1100">
        <f t="shared" si="41"/>
        <v>6.3</v>
      </c>
    </row>
    <row r="1101" spans="1:9">
      <c r="A1101" t="s">
        <v>178</v>
      </c>
      <c r="B1101" t="s">
        <v>179</v>
      </c>
      <c r="C1101" t="s">
        <v>50</v>
      </c>
      <c r="D1101" t="s">
        <v>6</v>
      </c>
      <c r="E1101">
        <v>2034</v>
      </c>
      <c r="F1101">
        <v>6450</v>
      </c>
      <c r="G1101" s="4" t="str">
        <f t="shared" si="40"/>
        <v>FRANCE-DSR</v>
      </c>
      <c r="H1101" t="str">
        <f>IF(COUNTIF(EU_Countries!A$1:A$27, "*"&amp;B1101&amp;"*"), "EU", "Non-EU")</f>
        <v>EU</v>
      </c>
      <c r="I1101">
        <f t="shared" si="41"/>
        <v>6.45</v>
      </c>
    </row>
    <row r="1102" spans="1:9">
      <c r="A1102" t="s">
        <v>178</v>
      </c>
      <c r="B1102" t="s">
        <v>179</v>
      </c>
      <c r="C1102" t="s">
        <v>50</v>
      </c>
      <c r="D1102" t="s">
        <v>6</v>
      </c>
      <c r="E1102">
        <v>2035</v>
      </c>
      <c r="F1102">
        <v>6600</v>
      </c>
      <c r="G1102" s="4" t="str">
        <f t="shared" si="40"/>
        <v>FRANCE-DSR</v>
      </c>
      <c r="H1102" t="str">
        <f>IF(COUNTIF(EU_Countries!A$1:A$27, "*"&amp;B1102&amp;"*"), "EU", "Non-EU")</f>
        <v>EU</v>
      </c>
      <c r="I1102">
        <f t="shared" si="41"/>
        <v>6.6</v>
      </c>
    </row>
    <row r="1103" spans="1:9">
      <c r="A1103" t="s">
        <v>178</v>
      </c>
      <c r="B1103" t="s">
        <v>179</v>
      </c>
      <c r="C1103" t="s">
        <v>50</v>
      </c>
      <c r="D1103" t="s">
        <v>565</v>
      </c>
      <c r="E1103">
        <v>2025</v>
      </c>
      <c r="F1103">
        <v>2</v>
      </c>
      <c r="G1103" s="4" t="str">
        <f t="shared" si="40"/>
        <v>FRANCE-Electrolyser &amp; P2H</v>
      </c>
      <c r="H1103" t="str">
        <f>IF(COUNTIF(EU_Countries!A$1:A$27, "*"&amp;B1103&amp;"*"), "EU", "Non-EU")</f>
        <v>EU</v>
      </c>
      <c r="I1103">
        <f t="shared" si="41"/>
        <v>2E-3</v>
      </c>
    </row>
    <row r="1104" spans="1:9">
      <c r="A1104" t="s">
        <v>178</v>
      </c>
      <c r="B1104" t="s">
        <v>179</v>
      </c>
      <c r="C1104" t="s">
        <v>50</v>
      </c>
      <c r="D1104" t="s">
        <v>565</v>
      </c>
      <c r="E1104">
        <v>2026</v>
      </c>
      <c r="F1104">
        <v>362</v>
      </c>
      <c r="G1104" s="4" t="str">
        <f t="shared" si="40"/>
        <v>FRANCE-Electrolyser &amp; P2H</v>
      </c>
      <c r="H1104" t="str">
        <f>IF(COUNTIF(EU_Countries!A$1:A$27, "*"&amp;B1104&amp;"*"), "EU", "Non-EU")</f>
        <v>EU</v>
      </c>
      <c r="I1104">
        <f t="shared" si="41"/>
        <v>0.36199999999999999</v>
      </c>
    </row>
    <row r="1105" spans="1:9">
      <c r="A1105" t="s">
        <v>178</v>
      </c>
      <c r="B1105" t="s">
        <v>179</v>
      </c>
      <c r="C1105" t="s">
        <v>50</v>
      </c>
      <c r="D1105" t="s">
        <v>565</v>
      </c>
      <c r="E1105">
        <v>2027</v>
      </c>
      <c r="F1105">
        <v>861</v>
      </c>
      <c r="G1105" s="4" t="str">
        <f t="shared" si="40"/>
        <v>FRANCE-Electrolyser &amp; P2H</v>
      </c>
      <c r="H1105" t="str">
        <f>IF(COUNTIF(EU_Countries!A$1:A$27, "*"&amp;B1105&amp;"*"), "EU", "Non-EU")</f>
        <v>EU</v>
      </c>
      <c r="I1105">
        <f t="shared" si="41"/>
        <v>0.86099999999999999</v>
      </c>
    </row>
    <row r="1106" spans="1:9">
      <c r="A1106" t="s">
        <v>178</v>
      </c>
      <c r="B1106" t="s">
        <v>179</v>
      </c>
      <c r="C1106" t="s">
        <v>50</v>
      </c>
      <c r="D1106" t="s">
        <v>565</v>
      </c>
      <c r="E1106">
        <v>2028</v>
      </c>
      <c r="F1106">
        <v>1625</v>
      </c>
      <c r="G1106" s="4" t="str">
        <f t="shared" si="40"/>
        <v>FRANCE-Electrolyser &amp; P2H</v>
      </c>
      <c r="H1106" t="str">
        <f>IF(COUNTIF(EU_Countries!A$1:A$27, "*"&amp;B1106&amp;"*"), "EU", "Non-EU")</f>
        <v>EU</v>
      </c>
      <c r="I1106">
        <f t="shared" si="41"/>
        <v>1.625</v>
      </c>
    </row>
    <row r="1107" spans="1:9">
      <c r="A1107" t="s">
        <v>178</v>
      </c>
      <c r="B1107" t="s">
        <v>179</v>
      </c>
      <c r="C1107" t="s">
        <v>50</v>
      </c>
      <c r="D1107" t="s">
        <v>565</v>
      </c>
      <c r="E1107">
        <v>2029</v>
      </c>
      <c r="F1107">
        <v>2457</v>
      </c>
      <c r="G1107" s="4" t="str">
        <f t="shared" si="40"/>
        <v>FRANCE-Electrolyser &amp; P2H</v>
      </c>
      <c r="H1107" t="str">
        <f>IF(COUNTIF(EU_Countries!A$1:A$27, "*"&amp;B1107&amp;"*"), "EU", "Non-EU")</f>
        <v>EU</v>
      </c>
      <c r="I1107">
        <f t="shared" si="41"/>
        <v>2.4569999999999999</v>
      </c>
    </row>
    <row r="1108" spans="1:9">
      <c r="A1108" t="s">
        <v>178</v>
      </c>
      <c r="B1108" t="s">
        <v>179</v>
      </c>
      <c r="C1108" t="s">
        <v>50</v>
      </c>
      <c r="D1108" t="s">
        <v>565</v>
      </c>
      <c r="E1108">
        <v>2030</v>
      </c>
      <c r="F1108">
        <v>3552</v>
      </c>
      <c r="G1108" s="4" t="str">
        <f t="shared" si="40"/>
        <v>FRANCE-Electrolyser &amp; P2H</v>
      </c>
      <c r="H1108" t="str">
        <f>IF(COUNTIF(EU_Countries!A$1:A$27, "*"&amp;B1108&amp;"*"), "EU", "Non-EU")</f>
        <v>EU</v>
      </c>
      <c r="I1108">
        <f t="shared" si="41"/>
        <v>3.552</v>
      </c>
    </row>
    <row r="1109" spans="1:9">
      <c r="A1109" t="s">
        <v>178</v>
      </c>
      <c r="B1109" t="s">
        <v>179</v>
      </c>
      <c r="C1109" t="s">
        <v>50</v>
      </c>
      <c r="D1109" t="s">
        <v>565</v>
      </c>
      <c r="E1109">
        <v>2031</v>
      </c>
      <c r="F1109">
        <v>5001</v>
      </c>
      <c r="G1109" s="4" t="str">
        <f t="shared" si="40"/>
        <v>FRANCE-Electrolyser &amp; P2H</v>
      </c>
      <c r="H1109" t="str">
        <f>IF(COUNTIF(EU_Countries!A$1:A$27, "*"&amp;B1109&amp;"*"), "EU", "Non-EU")</f>
        <v>EU</v>
      </c>
      <c r="I1109">
        <f t="shared" si="41"/>
        <v>5.0010000000000003</v>
      </c>
    </row>
    <row r="1110" spans="1:9">
      <c r="A1110" t="s">
        <v>178</v>
      </c>
      <c r="B1110" t="s">
        <v>179</v>
      </c>
      <c r="C1110" t="s">
        <v>50</v>
      </c>
      <c r="D1110" t="s">
        <v>565</v>
      </c>
      <c r="E1110">
        <v>2032</v>
      </c>
      <c r="F1110">
        <v>6727</v>
      </c>
      <c r="G1110" s="4" t="str">
        <f t="shared" si="40"/>
        <v>FRANCE-Electrolyser &amp; P2H</v>
      </c>
      <c r="H1110" t="str">
        <f>IF(COUNTIF(EU_Countries!A$1:A$27, "*"&amp;B1110&amp;"*"), "EU", "Non-EU")</f>
        <v>EU</v>
      </c>
      <c r="I1110">
        <f t="shared" si="41"/>
        <v>6.7270000000000003</v>
      </c>
    </row>
    <row r="1111" spans="1:9">
      <c r="A1111" t="s">
        <v>178</v>
      </c>
      <c r="B1111" t="s">
        <v>179</v>
      </c>
      <c r="C1111" t="s">
        <v>50</v>
      </c>
      <c r="D1111" t="s">
        <v>565</v>
      </c>
      <c r="E1111">
        <v>2033</v>
      </c>
      <c r="F1111">
        <v>8310</v>
      </c>
      <c r="G1111" s="4" t="str">
        <f t="shared" si="40"/>
        <v>FRANCE-Electrolyser &amp; P2H</v>
      </c>
      <c r="H1111" t="str">
        <f>IF(COUNTIF(EU_Countries!A$1:A$27, "*"&amp;B1111&amp;"*"), "EU", "Non-EU")</f>
        <v>EU</v>
      </c>
      <c r="I1111">
        <f t="shared" si="41"/>
        <v>8.31</v>
      </c>
    </row>
    <row r="1112" spans="1:9">
      <c r="A1112" t="s">
        <v>178</v>
      </c>
      <c r="B1112" t="s">
        <v>179</v>
      </c>
      <c r="C1112" t="s">
        <v>50</v>
      </c>
      <c r="D1112" t="s">
        <v>565</v>
      </c>
      <c r="E1112">
        <v>2034</v>
      </c>
      <c r="F1112">
        <v>9728</v>
      </c>
      <c r="G1112" s="4" t="str">
        <f t="shared" si="40"/>
        <v>FRANCE-Electrolyser &amp; P2H</v>
      </c>
      <c r="H1112" t="str">
        <f>IF(COUNTIF(EU_Countries!A$1:A$27, "*"&amp;B1112&amp;"*"), "EU", "Non-EU")</f>
        <v>EU</v>
      </c>
      <c r="I1112">
        <f t="shared" si="41"/>
        <v>9.7279999999999998</v>
      </c>
    </row>
    <row r="1113" spans="1:9">
      <c r="A1113" t="s">
        <v>178</v>
      </c>
      <c r="B1113" t="s">
        <v>179</v>
      </c>
      <c r="C1113" t="s">
        <v>50</v>
      </c>
      <c r="D1113" t="s">
        <v>565</v>
      </c>
      <c r="E1113">
        <v>2035</v>
      </c>
      <c r="F1113">
        <v>11198</v>
      </c>
      <c r="G1113" s="4" t="str">
        <f t="shared" si="40"/>
        <v>FRANCE-Electrolyser &amp; P2H</v>
      </c>
      <c r="H1113" t="str">
        <f>IF(COUNTIF(EU_Countries!A$1:A$27, "*"&amp;B1113&amp;"*"), "EU", "Non-EU")</f>
        <v>EU</v>
      </c>
      <c r="I1113">
        <f t="shared" si="41"/>
        <v>11.198</v>
      </c>
    </row>
    <row r="1114" spans="1:9">
      <c r="A1114" t="s">
        <v>178</v>
      </c>
      <c r="B1114" t="s">
        <v>179</v>
      </c>
      <c r="C1114" t="s">
        <v>50</v>
      </c>
      <c r="D1114" t="s">
        <v>7</v>
      </c>
      <c r="E1114">
        <v>2025</v>
      </c>
      <c r="F1114">
        <v>7189</v>
      </c>
      <c r="G1114" s="4" t="str">
        <f t="shared" si="40"/>
        <v>FRANCE-Gas</v>
      </c>
      <c r="H1114" t="str">
        <f>IF(COUNTIF(EU_Countries!A$1:A$27, "*"&amp;B1114&amp;"*"), "EU", "Non-EU")</f>
        <v>EU</v>
      </c>
      <c r="I1114">
        <f t="shared" si="41"/>
        <v>7.1890000000000001</v>
      </c>
    </row>
    <row r="1115" spans="1:9">
      <c r="A1115" t="s">
        <v>178</v>
      </c>
      <c r="B1115" t="s">
        <v>179</v>
      </c>
      <c r="C1115" t="s">
        <v>50</v>
      </c>
      <c r="D1115" t="s">
        <v>7</v>
      </c>
      <c r="E1115">
        <v>2026</v>
      </c>
      <c r="F1115">
        <v>7189</v>
      </c>
      <c r="G1115" s="4" t="str">
        <f t="shared" si="40"/>
        <v>FRANCE-Gas</v>
      </c>
      <c r="H1115" t="str">
        <f>IF(COUNTIF(EU_Countries!A$1:A$27, "*"&amp;B1115&amp;"*"), "EU", "Non-EU")</f>
        <v>EU</v>
      </c>
      <c r="I1115">
        <f t="shared" si="41"/>
        <v>7.1890000000000001</v>
      </c>
    </row>
    <row r="1116" spans="1:9">
      <c r="A1116" t="s">
        <v>178</v>
      </c>
      <c r="B1116" t="s">
        <v>179</v>
      </c>
      <c r="C1116" t="s">
        <v>50</v>
      </c>
      <c r="D1116" t="s">
        <v>7</v>
      </c>
      <c r="E1116">
        <v>2027</v>
      </c>
      <c r="F1116">
        <v>7189</v>
      </c>
      <c r="G1116" s="4" t="str">
        <f t="shared" si="40"/>
        <v>FRANCE-Gas</v>
      </c>
      <c r="H1116" t="str">
        <f>IF(COUNTIF(EU_Countries!A$1:A$27, "*"&amp;B1116&amp;"*"), "EU", "Non-EU")</f>
        <v>EU</v>
      </c>
      <c r="I1116">
        <f t="shared" si="41"/>
        <v>7.1890000000000001</v>
      </c>
    </row>
    <row r="1117" spans="1:9">
      <c r="A1117" t="s">
        <v>178</v>
      </c>
      <c r="B1117" t="s">
        <v>179</v>
      </c>
      <c r="C1117" t="s">
        <v>50</v>
      </c>
      <c r="D1117" t="s">
        <v>7</v>
      </c>
      <c r="E1117">
        <v>2028</v>
      </c>
      <c r="F1117">
        <v>7189</v>
      </c>
      <c r="G1117" s="4" t="str">
        <f t="shared" si="40"/>
        <v>FRANCE-Gas</v>
      </c>
      <c r="H1117" t="str">
        <f>IF(COUNTIF(EU_Countries!A$1:A$27, "*"&amp;B1117&amp;"*"), "EU", "Non-EU")</f>
        <v>EU</v>
      </c>
      <c r="I1117">
        <f t="shared" si="41"/>
        <v>7.1890000000000001</v>
      </c>
    </row>
    <row r="1118" spans="1:9">
      <c r="A1118" t="s">
        <v>178</v>
      </c>
      <c r="B1118" t="s">
        <v>179</v>
      </c>
      <c r="C1118" t="s">
        <v>50</v>
      </c>
      <c r="D1118" t="s">
        <v>7</v>
      </c>
      <c r="E1118">
        <v>2029</v>
      </c>
      <c r="F1118">
        <v>7189</v>
      </c>
      <c r="G1118" s="4" t="str">
        <f t="shared" si="40"/>
        <v>FRANCE-Gas</v>
      </c>
      <c r="H1118" t="str">
        <f>IF(COUNTIF(EU_Countries!A$1:A$27, "*"&amp;B1118&amp;"*"), "EU", "Non-EU")</f>
        <v>EU</v>
      </c>
      <c r="I1118">
        <f t="shared" si="41"/>
        <v>7.1890000000000001</v>
      </c>
    </row>
    <row r="1119" spans="1:9">
      <c r="A1119" t="s">
        <v>178</v>
      </c>
      <c r="B1119" t="s">
        <v>179</v>
      </c>
      <c r="C1119" t="s">
        <v>50</v>
      </c>
      <c r="D1119" t="s">
        <v>7</v>
      </c>
      <c r="E1119">
        <v>2030</v>
      </c>
      <c r="F1119">
        <v>7189</v>
      </c>
      <c r="G1119" s="4" t="str">
        <f t="shared" si="40"/>
        <v>FRANCE-Gas</v>
      </c>
      <c r="H1119" t="str">
        <f>IF(COUNTIF(EU_Countries!A$1:A$27, "*"&amp;B1119&amp;"*"), "EU", "Non-EU")</f>
        <v>EU</v>
      </c>
      <c r="I1119">
        <f t="shared" si="41"/>
        <v>7.1890000000000001</v>
      </c>
    </row>
    <row r="1120" spans="1:9">
      <c r="A1120" t="s">
        <v>178</v>
      </c>
      <c r="B1120" t="s">
        <v>179</v>
      </c>
      <c r="C1120" t="s">
        <v>50</v>
      </c>
      <c r="D1120" t="s">
        <v>7</v>
      </c>
      <c r="E1120">
        <v>2031</v>
      </c>
      <c r="F1120">
        <v>7189</v>
      </c>
      <c r="G1120" s="4" t="str">
        <f t="shared" si="40"/>
        <v>FRANCE-Gas</v>
      </c>
      <c r="H1120" t="str">
        <f>IF(COUNTIF(EU_Countries!A$1:A$27, "*"&amp;B1120&amp;"*"), "EU", "Non-EU")</f>
        <v>EU</v>
      </c>
      <c r="I1120">
        <f t="shared" si="41"/>
        <v>7.1890000000000001</v>
      </c>
    </row>
    <row r="1121" spans="1:9">
      <c r="A1121" t="s">
        <v>178</v>
      </c>
      <c r="B1121" t="s">
        <v>179</v>
      </c>
      <c r="C1121" t="s">
        <v>50</v>
      </c>
      <c r="D1121" t="s">
        <v>7</v>
      </c>
      <c r="E1121">
        <v>2032</v>
      </c>
      <c r="F1121">
        <v>7189</v>
      </c>
      <c r="G1121" s="4" t="str">
        <f t="shared" si="40"/>
        <v>FRANCE-Gas</v>
      </c>
      <c r="H1121" t="str">
        <f>IF(COUNTIF(EU_Countries!A$1:A$27, "*"&amp;B1121&amp;"*"), "EU", "Non-EU")</f>
        <v>EU</v>
      </c>
      <c r="I1121">
        <f t="shared" si="41"/>
        <v>7.1890000000000001</v>
      </c>
    </row>
    <row r="1122" spans="1:9">
      <c r="A1122" t="s">
        <v>178</v>
      </c>
      <c r="B1122" t="s">
        <v>179</v>
      </c>
      <c r="C1122" t="s">
        <v>50</v>
      </c>
      <c r="D1122" t="s">
        <v>7</v>
      </c>
      <c r="E1122">
        <v>2033</v>
      </c>
      <c r="F1122">
        <v>7189</v>
      </c>
      <c r="G1122" s="4" t="str">
        <f t="shared" si="40"/>
        <v>FRANCE-Gas</v>
      </c>
      <c r="H1122" t="str">
        <f>IF(COUNTIF(EU_Countries!A$1:A$27, "*"&amp;B1122&amp;"*"), "EU", "Non-EU")</f>
        <v>EU</v>
      </c>
      <c r="I1122">
        <f t="shared" si="41"/>
        <v>7.1890000000000001</v>
      </c>
    </row>
    <row r="1123" spans="1:9">
      <c r="A1123" t="s">
        <v>178</v>
      </c>
      <c r="B1123" t="s">
        <v>179</v>
      </c>
      <c r="C1123" t="s">
        <v>50</v>
      </c>
      <c r="D1123" t="s">
        <v>7</v>
      </c>
      <c r="E1123">
        <v>2034</v>
      </c>
      <c r="F1123">
        <v>7189</v>
      </c>
      <c r="G1123" s="4" t="str">
        <f t="shared" si="40"/>
        <v>FRANCE-Gas</v>
      </c>
      <c r="H1123" t="str">
        <f>IF(COUNTIF(EU_Countries!A$1:A$27, "*"&amp;B1123&amp;"*"), "EU", "Non-EU")</f>
        <v>EU</v>
      </c>
      <c r="I1123">
        <f t="shared" si="41"/>
        <v>7.1890000000000001</v>
      </c>
    </row>
    <row r="1124" spans="1:9">
      <c r="A1124" t="s">
        <v>178</v>
      </c>
      <c r="B1124" t="s">
        <v>179</v>
      </c>
      <c r="C1124" t="s">
        <v>50</v>
      </c>
      <c r="D1124" t="s">
        <v>7</v>
      </c>
      <c r="E1124">
        <v>2035</v>
      </c>
      <c r="F1124">
        <v>7189</v>
      </c>
      <c r="G1124" s="4" t="str">
        <f t="shared" si="40"/>
        <v>FRANCE-Gas</v>
      </c>
      <c r="H1124" t="str">
        <f>IF(COUNTIF(EU_Countries!A$1:A$27, "*"&amp;B1124&amp;"*"), "EU", "Non-EU")</f>
        <v>EU</v>
      </c>
      <c r="I1124">
        <f t="shared" si="41"/>
        <v>7.1890000000000001</v>
      </c>
    </row>
    <row r="1125" spans="1:9">
      <c r="A1125" t="s">
        <v>178</v>
      </c>
      <c r="B1125" t="s">
        <v>179</v>
      </c>
      <c r="C1125" t="s">
        <v>50</v>
      </c>
      <c r="D1125" t="s">
        <v>8</v>
      </c>
      <c r="E1125">
        <v>2025</v>
      </c>
      <c r="F1125">
        <v>1724</v>
      </c>
      <c r="G1125" s="4" t="str">
        <f t="shared" si="40"/>
        <v>FRANCE-Hard coal</v>
      </c>
      <c r="H1125" t="str">
        <f>IF(COUNTIF(EU_Countries!A$1:A$27, "*"&amp;B1125&amp;"*"), "EU", "Non-EU")</f>
        <v>EU</v>
      </c>
      <c r="I1125">
        <f t="shared" si="41"/>
        <v>1.724</v>
      </c>
    </row>
    <row r="1126" spans="1:9">
      <c r="A1126" t="s">
        <v>178</v>
      </c>
      <c r="B1126" t="s">
        <v>179</v>
      </c>
      <c r="C1126" t="s">
        <v>50</v>
      </c>
      <c r="D1126" t="s">
        <v>8</v>
      </c>
      <c r="E1126">
        <v>2026</v>
      </c>
      <c r="F1126">
        <v>1724</v>
      </c>
      <c r="G1126" s="4" t="str">
        <f t="shared" si="40"/>
        <v>FRANCE-Hard coal</v>
      </c>
      <c r="H1126" t="str">
        <f>IF(COUNTIF(EU_Countries!A$1:A$27, "*"&amp;B1126&amp;"*"), "EU", "Non-EU")</f>
        <v>EU</v>
      </c>
      <c r="I1126">
        <f t="shared" si="41"/>
        <v>1.724</v>
      </c>
    </row>
    <row r="1127" spans="1:9">
      <c r="A1127" t="s">
        <v>178</v>
      </c>
      <c r="B1127" t="s">
        <v>179</v>
      </c>
      <c r="C1127" t="s">
        <v>50</v>
      </c>
      <c r="D1127" t="s">
        <v>8</v>
      </c>
      <c r="E1127">
        <v>2027</v>
      </c>
      <c r="F1127">
        <v>1724</v>
      </c>
      <c r="G1127" s="4" t="str">
        <f t="shared" si="40"/>
        <v>FRANCE-Hard coal</v>
      </c>
      <c r="H1127" t="str">
        <f>IF(COUNTIF(EU_Countries!A$1:A$27, "*"&amp;B1127&amp;"*"), "EU", "Non-EU")</f>
        <v>EU</v>
      </c>
      <c r="I1127">
        <f t="shared" si="41"/>
        <v>1.724</v>
      </c>
    </row>
    <row r="1128" spans="1:9">
      <c r="A1128" t="s">
        <v>178</v>
      </c>
      <c r="B1128" t="s">
        <v>179</v>
      </c>
      <c r="C1128" t="s">
        <v>50</v>
      </c>
      <c r="D1128" t="s">
        <v>9</v>
      </c>
      <c r="E1128">
        <v>2025</v>
      </c>
      <c r="F1128">
        <v>63020</v>
      </c>
      <c r="G1128" s="4" t="str">
        <f t="shared" si="40"/>
        <v>FRANCE-Nuclear</v>
      </c>
      <c r="H1128" t="str">
        <f>IF(COUNTIF(EU_Countries!A$1:A$27, "*"&amp;B1128&amp;"*"), "EU", "Non-EU")</f>
        <v>EU</v>
      </c>
      <c r="I1128">
        <f t="shared" si="41"/>
        <v>63.02</v>
      </c>
    </row>
    <row r="1129" spans="1:9">
      <c r="A1129" t="s">
        <v>178</v>
      </c>
      <c r="B1129" t="s">
        <v>179</v>
      </c>
      <c r="C1129" t="s">
        <v>50</v>
      </c>
      <c r="D1129" t="s">
        <v>9</v>
      </c>
      <c r="E1129">
        <v>2026</v>
      </c>
      <c r="F1129">
        <v>63020</v>
      </c>
      <c r="G1129" s="4" t="str">
        <f t="shared" si="40"/>
        <v>FRANCE-Nuclear</v>
      </c>
      <c r="H1129" t="str">
        <f>IF(COUNTIF(EU_Countries!A$1:A$27, "*"&amp;B1129&amp;"*"), "EU", "Non-EU")</f>
        <v>EU</v>
      </c>
      <c r="I1129">
        <f t="shared" si="41"/>
        <v>63.02</v>
      </c>
    </row>
    <row r="1130" spans="1:9">
      <c r="A1130" t="s">
        <v>178</v>
      </c>
      <c r="B1130" t="s">
        <v>179</v>
      </c>
      <c r="C1130" t="s">
        <v>50</v>
      </c>
      <c r="D1130" t="s">
        <v>9</v>
      </c>
      <c r="E1130">
        <v>2027</v>
      </c>
      <c r="F1130">
        <v>63020</v>
      </c>
      <c r="G1130" s="4" t="str">
        <f t="shared" si="40"/>
        <v>FRANCE-Nuclear</v>
      </c>
      <c r="H1130" t="str">
        <f>IF(COUNTIF(EU_Countries!A$1:A$27, "*"&amp;B1130&amp;"*"), "EU", "Non-EU")</f>
        <v>EU</v>
      </c>
      <c r="I1130">
        <f t="shared" si="41"/>
        <v>63.02</v>
      </c>
    </row>
    <row r="1131" spans="1:9">
      <c r="A1131" t="s">
        <v>178</v>
      </c>
      <c r="B1131" t="s">
        <v>179</v>
      </c>
      <c r="C1131" t="s">
        <v>50</v>
      </c>
      <c r="D1131" t="s">
        <v>9</v>
      </c>
      <c r="E1131">
        <v>2028</v>
      </c>
      <c r="F1131">
        <v>63020</v>
      </c>
      <c r="G1131" s="4" t="str">
        <f t="shared" si="40"/>
        <v>FRANCE-Nuclear</v>
      </c>
      <c r="H1131" t="str">
        <f>IF(COUNTIF(EU_Countries!A$1:A$27, "*"&amp;B1131&amp;"*"), "EU", "Non-EU")</f>
        <v>EU</v>
      </c>
      <c r="I1131">
        <f t="shared" si="41"/>
        <v>63.02</v>
      </c>
    </row>
    <row r="1132" spans="1:9">
      <c r="A1132" t="s">
        <v>178</v>
      </c>
      <c r="B1132" t="s">
        <v>179</v>
      </c>
      <c r="C1132" t="s">
        <v>50</v>
      </c>
      <c r="D1132" t="s">
        <v>9</v>
      </c>
      <c r="E1132">
        <v>2029</v>
      </c>
      <c r="F1132">
        <v>63020</v>
      </c>
      <c r="G1132" s="4" t="str">
        <f t="shared" si="40"/>
        <v>FRANCE-Nuclear</v>
      </c>
      <c r="H1132" t="str">
        <f>IF(COUNTIF(EU_Countries!A$1:A$27, "*"&amp;B1132&amp;"*"), "EU", "Non-EU")</f>
        <v>EU</v>
      </c>
      <c r="I1132">
        <f t="shared" si="41"/>
        <v>63.02</v>
      </c>
    </row>
    <row r="1133" spans="1:9">
      <c r="A1133" t="s">
        <v>178</v>
      </c>
      <c r="B1133" t="s">
        <v>179</v>
      </c>
      <c r="C1133" t="s">
        <v>50</v>
      </c>
      <c r="D1133" t="s">
        <v>9</v>
      </c>
      <c r="E1133">
        <v>2030</v>
      </c>
      <c r="F1133">
        <v>63020</v>
      </c>
      <c r="G1133" s="4" t="str">
        <f t="shared" ref="G1133:G1190" si="42">B1133&amp;"-"&amp;D1133</f>
        <v>FRANCE-Nuclear</v>
      </c>
      <c r="H1133" t="str">
        <f>IF(COUNTIF(EU_Countries!A$1:A$27, "*"&amp;B1133&amp;"*"), "EU", "Non-EU")</f>
        <v>EU</v>
      </c>
      <c r="I1133">
        <f t="shared" si="41"/>
        <v>63.02</v>
      </c>
    </row>
    <row r="1134" spans="1:9">
      <c r="A1134" t="s">
        <v>178</v>
      </c>
      <c r="B1134" t="s">
        <v>179</v>
      </c>
      <c r="C1134" t="s">
        <v>50</v>
      </c>
      <c r="D1134" t="s">
        <v>9</v>
      </c>
      <c r="E1134">
        <v>2031</v>
      </c>
      <c r="F1134">
        <v>63020</v>
      </c>
      <c r="G1134" s="4" t="str">
        <f t="shared" si="42"/>
        <v>FRANCE-Nuclear</v>
      </c>
      <c r="H1134" t="str">
        <f>IF(COUNTIF(EU_Countries!A$1:A$27, "*"&amp;B1134&amp;"*"), "EU", "Non-EU")</f>
        <v>EU</v>
      </c>
      <c r="I1134">
        <f t="shared" ref="I1134:I1191" si="43">F1134/1000</f>
        <v>63.02</v>
      </c>
    </row>
    <row r="1135" spans="1:9">
      <c r="A1135" t="s">
        <v>178</v>
      </c>
      <c r="B1135" t="s">
        <v>179</v>
      </c>
      <c r="C1135" t="s">
        <v>50</v>
      </c>
      <c r="D1135" t="s">
        <v>9</v>
      </c>
      <c r="E1135">
        <v>2032</v>
      </c>
      <c r="F1135">
        <v>63020</v>
      </c>
      <c r="G1135" s="4" t="str">
        <f t="shared" si="42"/>
        <v>FRANCE-Nuclear</v>
      </c>
      <c r="H1135" t="str">
        <f>IF(COUNTIF(EU_Countries!A$1:A$27, "*"&amp;B1135&amp;"*"), "EU", "Non-EU")</f>
        <v>EU</v>
      </c>
      <c r="I1135">
        <f t="shared" si="43"/>
        <v>63.02</v>
      </c>
    </row>
    <row r="1136" spans="1:9">
      <c r="A1136" t="s">
        <v>178</v>
      </c>
      <c r="B1136" t="s">
        <v>179</v>
      </c>
      <c r="C1136" t="s">
        <v>50</v>
      </c>
      <c r="D1136" t="s">
        <v>9</v>
      </c>
      <c r="E1136">
        <v>2033</v>
      </c>
      <c r="F1136">
        <v>63020</v>
      </c>
      <c r="G1136" s="4" t="str">
        <f t="shared" si="42"/>
        <v>FRANCE-Nuclear</v>
      </c>
      <c r="H1136" t="str">
        <f>IF(COUNTIF(EU_Countries!A$1:A$27, "*"&amp;B1136&amp;"*"), "EU", "Non-EU")</f>
        <v>EU</v>
      </c>
      <c r="I1136">
        <f t="shared" si="43"/>
        <v>63.02</v>
      </c>
    </row>
    <row r="1137" spans="1:9">
      <c r="A1137" t="s">
        <v>178</v>
      </c>
      <c r="B1137" t="s">
        <v>179</v>
      </c>
      <c r="C1137" t="s">
        <v>50</v>
      </c>
      <c r="D1137" t="s">
        <v>9</v>
      </c>
      <c r="E1137">
        <v>2034</v>
      </c>
      <c r="F1137">
        <v>63020</v>
      </c>
      <c r="G1137" s="4" t="str">
        <f t="shared" si="42"/>
        <v>FRANCE-Nuclear</v>
      </c>
      <c r="H1137" t="str">
        <f>IF(COUNTIF(EU_Countries!A$1:A$27, "*"&amp;B1137&amp;"*"), "EU", "Non-EU")</f>
        <v>EU</v>
      </c>
      <c r="I1137">
        <f t="shared" si="43"/>
        <v>63.02</v>
      </c>
    </row>
    <row r="1138" spans="1:9">
      <c r="A1138" t="s">
        <v>178</v>
      </c>
      <c r="B1138" t="s">
        <v>179</v>
      </c>
      <c r="C1138" t="s">
        <v>50</v>
      </c>
      <c r="D1138" t="s">
        <v>9</v>
      </c>
      <c r="E1138">
        <v>2035</v>
      </c>
      <c r="F1138">
        <v>63020</v>
      </c>
      <c r="G1138" s="4" t="str">
        <f t="shared" si="42"/>
        <v>FRANCE-Nuclear</v>
      </c>
      <c r="H1138" t="str">
        <f>IF(COUNTIF(EU_Countries!A$1:A$27, "*"&amp;B1138&amp;"*"), "EU", "Non-EU")</f>
        <v>EU</v>
      </c>
      <c r="I1138">
        <f t="shared" si="43"/>
        <v>63.02</v>
      </c>
    </row>
    <row r="1139" spans="1:9">
      <c r="A1139" t="s">
        <v>178</v>
      </c>
      <c r="B1139" t="s">
        <v>179</v>
      </c>
      <c r="C1139" t="s">
        <v>50</v>
      </c>
      <c r="D1139" t="s">
        <v>10</v>
      </c>
      <c r="E1139">
        <v>2025</v>
      </c>
      <c r="F1139">
        <v>1331</v>
      </c>
      <c r="G1139" s="4" t="str">
        <f t="shared" si="42"/>
        <v>FRANCE-Oil</v>
      </c>
      <c r="H1139" t="str">
        <f>IF(COUNTIF(EU_Countries!A$1:A$27, "*"&amp;B1139&amp;"*"), "EU", "Non-EU")</f>
        <v>EU</v>
      </c>
      <c r="I1139">
        <f t="shared" si="43"/>
        <v>1.331</v>
      </c>
    </row>
    <row r="1140" spans="1:9">
      <c r="A1140" t="s">
        <v>178</v>
      </c>
      <c r="B1140" t="s">
        <v>179</v>
      </c>
      <c r="C1140" t="s">
        <v>50</v>
      </c>
      <c r="D1140" t="s">
        <v>10</v>
      </c>
      <c r="E1140">
        <v>2026</v>
      </c>
      <c r="F1140">
        <v>1331</v>
      </c>
      <c r="G1140" s="4" t="str">
        <f t="shared" si="42"/>
        <v>FRANCE-Oil</v>
      </c>
      <c r="H1140" t="str">
        <f>IF(COUNTIF(EU_Countries!A$1:A$27, "*"&amp;B1140&amp;"*"), "EU", "Non-EU")</f>
        <v>EU</v>
      </c>
      <c r="I1140">
        <f t="shared" si="43"/>
        <v>1.331</v>
      </c>
    </row>
    <row r="1141" spans="1:9">
      <c r="A1141" t="s">
        <v>178</v>
      </c>
      <c r="B1141" t="s">
        <v>179</v>
      </c>
      <c r="C1141" t="s">
        <v>50</v>
      </c>
      <c r="D1141" t="s">
        <v>10</v>
      </c>
      <c r="E1141">
        <v>2027</v>
      </c>
      <c r="F1141">
        <v>1331</v>
      </c>
      <c r="G1141" s="4" t="str">
        <f t="shared" si="42"/>
        <v>FRANCE-Oil</v>
      </c>
      <c r="H1141" t="str">
        <f>IF(COUNTIF(EU_Countries!A$1:A$27, "*"&amp;B1141&amp;"*"), "EU", "Non-EU")</f>
        <v>EU</v>
      </c>
      <c r="I1141">
        <f t="shared" si="43"/>
        <v>1.331</v>
      </c>
    </row>
    <row r="1142" spans="1:9">
      <c r="A1142" t="s">
        <v>178</v>
      </c>
      <c r="B1142" t="s">
        <v>179</v>
      </c>
      <c r="C1142" t="s">
        <v>50</v>
      </c>
      <c r="D1142" t="s">
        <v>10</v>
      </c>
      <c r="E1142">
        <v>2028</v>
      </c>
      <c r="F1142">
        <v>1331</v>
      </c>
      <c r="G1142" s="4" t="str">
        <f t="shared" si="42"/>
        <v>FRANCE-Oil</v>
      </c>
      <c r="H1142" t="str">
        <f>IF(COUNTIF(EU_Countries!A$1:A$27, "*"&amp;B1142&amp;"*"), "EU", "Non-EU")</f>
        <v>EU</v>
      </c>
      <c r="I1142">
        <f t="shared" si="43"/>
        <v>1.331</v>
      </c>
    </row>
    <row r="1143" spans="1:9">
      <c r="A1143" t="s">
        <v>178</v>
      </c>
      <c r="B1143" t="s">
        <v>179</v>
      </c>
      <c r="C1143" t="s">
        <v>50</v>
      </c>
      <c r="D1143" t="s">
        <v>10</v>
      </c>
      <c r="E1143">
        <v>2029</v>
      </c>
      <c r="F1143">
        <v>1331</v>
      </c>
      <c r="G1143" s="4" t="str">
        <f t="shared" si="42"/>
        <v>FRANCE-Oil</v>
      </c>
      <c r="H1143" t="str">
        <f>IF(COUNTIF(EU_Countries!A$1:A$27, "*"&amp;B1143&amp;"*"), "EU", "Non-EU")</f>
        <v>EU</v>
      </c>
      <c r="I1143">
        <f t="shared" si="43"/>
        <v>1.331</v>
      </c>
    </row>
    <row r="1144" spans="1:9">
      <c r="A1144" t="s">
        <v>178</v>
      </c>
      <c r="B1144" t="s">
        <v>179</v>
      </c>
      <c r="C1144" t="s">
        <v>50</v>
      </c>
      <c r="D1144" t="s">
        <v>10</v>
      </c>
      <c r="E1144">
        <v>2030</v>
      </c>
      <c r="F1144">
        <v>1331</v>
      </c>
      <c r="G1144" s="4" t="str">
        <f t="shared" si="42"/>
        <v>FRANCE-Oil</v>
      </c>
      <c r="H1144" t="str">
        <f>IF(COUNTIF(EU_Countries!A$1:A$27, "*"&amp;B1144&amp;"*"), "EU", "Non-EU")</f>
        <v>EU</v>
      </c>
      <c r="I1144">
        <f t="shared" si="43"/>
        <v>1.331</v>
      </c>
    </row>
    <row r="1145" spans="1:9">
      <c r="A1145" t="s">
        <v>178</v>
      </c>
      <c r="B1145" t="s">
        <v>179</v>
      </c>
      <c r="C1145" t="s">
        <v>50</v>
      </c>
      <c r="D1145" t="s">
        <v>10</v>
      </c>
      <c r="E1145">
        <v>2031</v>
      </c>
      <c r="F1145">
        <v>1331</v>
      </c>
      <c r="G1145" s="4" t="str">
        <f t="shared" si="42"/>
        <v>FRANCE-Oil</v>
      </c>
      <c r="H1145" t="str">
        <f>IF(COUNTIF(EU_Countries!A$1:A$27, "*"&amp;B1145&amp;"*"), "EU", "Non-EU")</f>
        <v>EU</v>
      </c>
      <c r="I1145">
        <f t="shared" si="43"/>
        <v>1.331</v>
      </c>
    </row>
    <row r="1146" spans="1:9">
      <c r="A1146" t="s">
        <v>178</v>
      </c>
      <c r="B1146" t="s">
        <v>179</v>
      </c>
      <c r="C1146" t="s">
        <v>50</v>
      </c>
      <c r="D1146" t="s">
        <v>10</v>
      </c>
      <c r="E1146">
        <v>2032</v>
      </c>
      <c r="F1146">
        <v>1331</v>
      </c>
      <c r="G1146" s="4" t="str">
        <f t="shared" si="42"/>
        <v>FRANCE-Oil</v>
      </c>
      <c r="H1146" t="str">
        <f>IF(COUNTIF(EU_Countries!A$1:A$27, "*"&amp;B1146&amp;"*"), "EU", "Non-EU")</f>
        <v>EU</v>
      </c>
      <c r="I1146">
        <f t="shared" si="43"/>
        <v>1.331</v>
      </c>
    </row>
    <row r="1147" spans="1:9">
      <c r="A1147" t="s">
        <v>178</v>
      </c>
      <c r="B1147" t="s">
        <v>179</v>
      </c>
      <c r="C1147" t="s">
        <v>50</v>
      </c>
      <c r="D1147" t="s">
        <v>10</v>
      </c>
      <c r="E1147">
        <v>2033</v>
      </c>
      <c r="F1147">
        <v>1331</v>
      </c>
      <c r="G1147" s="4" t="str">
        <f t="shared" si="42"/>
        <v>FRANCE-Oil</v>
      </c>
      <c r="H1147" t="str">
        <f>IF(COUNTIF(EU_Countries!A$1:A$27, "*"&amp;B1147&amp;"*"), "EU", "Non-EU")</f>
        <v>EU</v>
      </c>
      <c r="I1147">
        <f t="shared" si="43"/>
        <v>1.331</v>
      </c>
    </row>
    <row r="1148" spans="1:9">
      <c r="A1148" t="s">
        <v>178</v>
      </c>
      <c r="B1148" t="s">
        <v>179</v>
      </c>
      <c r="C1148" t="s">
        <v>50</v>
      </c>
      <c r="D1148" t="s">
        <v>10</v>
      </c>
      <c r="E1148">
        <v>2034</v>
      </c>
      <c r="F1148">
        <v>1331</v>
      </c>
      <c r="G1148" s="4" t="str">
        <f t="shared" si="42"/>
        <v>FRANCE-Oil</v>
      </c>
      <c r="H1148" t="str">
        <f>IF(COUNTIF(EU_Countries!A$1:A$27, "*"&amp;B1148&amp;"*"), "EU", "Non-EU")</f>
        <v>EU</v>
      </c>
      <c r="I1148">
        <f t="shared" si="43"/>
        <v>1.331</v>
      </c>
    </row>
    <row r="1149" spans="1:9">
      <c r="A1149" t="s">
        <v>178</v>
      </c>
      <c r="B1149" t="s">
        <v>179</v>
      </c>
      <c r="C1149" t="s">
        <v>50</v>
      </c>
      <c r="D1149" t="s">
        <v>10</v>
      </c>
      <c r="E1149">
        <v>2035</v>
      </c>
      <c r="F1149">
        <v>1331</v>
      </c>
      <c r="G1149" s="4" t="str">
        <f t="shared" si="42"/>
        <v>FRANCE-Oil</v>
      </c>
      <c r="H1149" t="str">
        <f>IF(COUNTIF(EU_Countries!A$1:A$27, "*"&amp;B1149&amp;"*"), "EU", "Non-EU")</f>
        <v>EU</v>
      </c>
      <c r="I1149">
        <f t="shared" si="43"/>
        <v>1.331</v>
      </c>
    </row>
    <row r="1150" spans="1:9">
      <c r="A1150" t="s">
        <v>178</v>
      </c>
      <c r="B1150" t="s">
        <v>179</v>
      </c>
      <c r="C1150" t="s">
        <v>50</v>
      </c>
      <c r="D1150" t="s">
        <v>12</v>
      </c>
      <c r="E1150">
        <v>2025</v>
      </c>
      <c r="F1150">
        <v>1315</v>
      </c>
      <c r="G1150" s="4" t="str">
        <f t="shared" si="42"/>
        <v>FRANCE-Others (RES)</v>
      </c>
      <c r="H1150" t="str">
        <f>IF(COUNTIF(EU_Countries!A$1:A$27, "*"&amp;B1150&amp;"*"), "EU", "Non-EU")</f>
        <v>EU</v>
      </c>
      <c r="I1150">
        <f t="shared" si="43"/>
        <v>1.3149999999999999</v>
      </c>
    </row>
    <row r="1151" spans="1:9">
      <c r="A1151" t="s">
        <v>178</v>
      </c>
      <c r="B1151" t="s">
        <v>179</v>
      </c>
      <c r="C1151" t="s">
        <v>50</v>
      </c>
      <c r="D1151" t="s">
        <v>12</v>
      </c>
      <c r="E1151">
        <v>2026</v>
      </c>
      <c r="F1151">
        <v>1340</v>
      </c>
      <c r="G1151" s="4" t="str">
        <f t="shared" si="42"/>
        <v>FRANCE-Others (RES)</v>
      </c>
      <c r="H1151" t="str">
        <f>IF(COUNTIF(EU_Countries!A$1:A$27, "*"&amp;B1151&amp;"*"), "EU", "Non-EU")</f>
        <v>EU</v>
      </c>
      <c r="I1151">
        <f t="shared" si="43"/>
        <v>1.34</v>
      </c>
    </row>
    <row r="1152" spans="1:9">
      <c r="A1152" t="s">
        <v>178</v>
      </c>
      <c r="B1152" t="s">
        <v>179</v>
      </c>
      <c r="C1152" t="s">
        <v>50</v>
      </c>
      <c r="D1152" t="s">
        <v>12</v>
      </c>
      <c r="E1152">
        <v>2027</v>
      </c>
      <c r="F1152">
        <v>1365</v>
      </c>
      <c r="G1152" s="4" t="str">
        <f t="shared" si="42"/>
        <v>FRANCE-Others (RES)</v>
      </c>
      <c r="H1152" t="str">
        <f>IF(COUNTIF(EU_Countries!A$1:A$27, "*"&amp;B1152&amp;"*"), "EU", "Non-EU")</f>
        <v>EU</v>
      </c>
      <c r="I1152">
        <f t="shared" si="43"/>
        <v>1.365</v>
      </c>
    </row>
    <row r="1153" spans="1:9">
      <c r="A1153" t="s">
        <v>178</v>
      </c>
      <c r="B1153" t="s">
        <v>179</v>
      </c>
      <c r="C1153" t="s">
        <v>50</v>
      </c>
      <c r="D1153" t="s">
        <v>12</v>
      </c>
      <c r="E1153">
        <v>2028</v>
      </c>
      <c r="F1153">
        <v>1390</v>
      </c>
      <c r="G1153" s="4" t="str">
        <f t="shared" si="42"/>
        <v>FRANCE-Others (RES)</v>
      </c>
      <c r="H1153" t="str">
        <f>IF(COUNTIF(EU_Countries!A$1:A$27, "*"&amp;B1153&amp;"*"), "EU", "Non-EU")</f>
        <v>EU</v>
      </c>
      <c r="I1153">
        <f t="shared" si="43"/>
        <v>1.39</v>
      </c>
    </row>
    <row r="1154" spans="1:9">
      <c r="A1154" t="s">
        <v>178</v>
      </c>
      <c r="B1154" t="s">
        <v>179</v>
      </c>
      <c r="C1154" t="s">
        <v>50</v>
      </c>
      <c r="D1154" t="s">
        <v>12</v>
      </c>
      <c r="E1154">
        <v>2029</v>
      </c>
      <c r="F1154">
        <v>1415</v>
      </c>
      <c r="G1154" s="4" t="str">
        <f t="shared" si="42"/>
        <v>FRANCE-Others (RES)</v>
      </c>
      <c r="H1154" t="str">
        <f>IF(COUNTIF(EU_Countries!A$1:A$27, "*"&amp;B1154&amp;"*"), "EU", "Non-EU")</f>
        <v>EU</v>
      </c>
      <c r="I1154">
        <f t="shared" si="43"/>
        <v>1.415</v>
      </c>
    </row>
    <row r="1155" spans="1:9">
      <c r="A1155" t="s">
        <v>178</v>
      </c>
      <c r="B1155" t="s">
        <v>179</v>
      </c>
      <c r="C1155" t="s">
        <v>50</v>
      </c>
      <c r="D1155" t="s">
        <v>12</v>
      </c>
      <c r="E1155">
        <v>2030</v>
      </c>
      <c r="F1155">
        <v>1440</v>
      </c>
      <c r="G1155" s="4" t="str">
        <f t="shared" si="42"/>
        <v>FRANCE-Others (RES)</v>
      </c>
      <c r="H1155" t="str">
        <f>IF(COUNTIF(EU_Countries!A$1:A$27, "*"&amp;B1155&amp;"*"), "EU", "Non-EU")</f>
        <v>EU</v>
      </c>
      <c r="I1155">
        <f t="shared" si="43"/>
        <v>1.44</v>
      </c>
    </row>
    <row r="1156" spans="1:9">
      <c r="A1156" t="s">
        <v>178</v>
      </c>
      <c r="B1156" t="s">
        <v>179</v>
      </c>
      <c r="C1156" t="s">
        <v>50</v>
      </c>
      <c r="D1156" t="s">
        <v>12</v>
      </c>
      <c r="E1156">
        <v>2031</v>
      </c>
      <c r="F1156">
        <v>1440</v>
      </c>
      <c r="G1156" s="4" t="str">
        <f t="shared" si="42"/>
        <v>FRANCE-Others (RES)</v>
      </c>
      <c r="H1156" t="str">
        <f>IF(COUNTIF(EU_Countries!A$1:A$27, "*"&amp;B1156&amp;"*"), "EU", "Non-EU")</f>
        <v>EU</v>
      </c>
      <c r="I1156">
        <f t="shared" si="43"/>
        <v>1.44</v>
      </c>
    </row>
    <row r="1157" spans="1:9">
      <c r="A1157" t="s">
        <v>178</v>
      </c>
      <c r="B1157" t="s">
        <v>179</v>
      </c>
      <c r="C1157" t="s">
        <v>50</v>
      </c>
      <c r="D1157" t="s">
        <v>12</v>
      </c>
      <c r="E1157">
        <v>2032</v>
      </c>
      <c r="F1157">
        <v>1440</v>
      </c>
      <c r="G1157" s="4" t="str">
        <f t="shared" si="42"/>
        <v>FRANCE-Others (RES)</v>
      </c>
      <c r="H1157" t="str">
        <f>IF(COUNTIF(EU_Countries!A$1:A$27, "*"&amp;B1157&amp;"*"), "EU", "Non-EU")</f>
        <v>EU</v>
      </c>
      <c r="I1157">
        <f t="shared" si="43"/>
        <v>1.44</v>
      </c>
    </row>
    <row r="1158" spans="1:9">
      <c r="A1158" t="s">
        <v>178</v>
      </c>
      <c r="B1158" t="s">
        <v>179</v>
      </c>
      <c r="C1158" t="s">
        <v>50</v>
      </c>
      <c r="D1158" t="s">
        <v>12</v>
      </c>
      <c r="E1158">
        <v>2033</v>
      </c>
      <c r="F1158">
        <v>1440</v>
      </c>
      <c r="G1158" s="4" t="str">
        <f t="shared" si="42"/>
        <v>FRANCE-Others (RES)</v>
      </c>
      <c r="H1158" t="str">
        <f>IF(COUNTIF(EU_Countries!A$1:A$27, "*"&amp;B1158&amp;"*"), "EU", "Non-EU")</f>
        <v>EU</v>
      </c>
      <c r="I1158">
        <f t="shared" si="43"/>
        <v>1.44</v>
      </c>
    </row>
    <row r="1159" spans="1:9">
      <c r="A1159" t="s">
        <v>178</v>
      </c>
      <c r="B1159" t="s">
        <v>179</v>
      </c>
      <c r="C1159" t="s">
        <v>50</v>
      </c>
      <c r="D1159" t="s">
        <v>12</v>
      </c>
      <c r="E1159">
        <v>2034</v>
      </c>
      <c r="F1159">
        <v>1440</v>
      </c>
      <c r="G1159" s="4" t="str">
        <f t="shared" si="42"/>
        <v>FRANCE-Others (RES)</v>
      </c>
      <c r="H1159" t="str">
        <f>IF(COUNTIF(EU_Countries!A$1:A$27, "*"&amp;B1159&amp;"*"), "EU", "Non-EU")</f>
        <v>EU</v>
      </c>
      <c r="I1159">
        <f t="shared" si="43"/>
        <v>1.44</v>
      </c>
    </row>
    <row r="1160" spans="1:9">
      <c r="A1160" t="s">
        <v>178</v>
      </c>
      <c r="B1160" t="s">
        <v>179</v>
      </c>
      <c r="C1160" t="s">
        <v>50</v>
      </c>
      <c r="D1160" t="s">
        <v>12</v>
      </c>
      <c r="E1160">
        <v>2035</v>
      </c>
      <c r="F1160">
        <v>1440</v>
      </c>
      <c r="G1160" s="4" t="str">
        <f t="shared" si="42"/>
        <v>FRANCE-Others (RES)</v>
      </c>
      <c r="H1160" t="str">
        <f>IF(COUNTIF(EU_Countries!A$1:A$27, "*"&amp;B1160&amp;"*"), "EU", "Non-EU")</f>
        <v>EU</v>
      </c>
      <c r="I1160">
        <f t="shared" si="43"/>
        <v>1.44</v>
      </c>
    </row>
    <row r="1161" spans="1:9">
      <c r="A1161" t="s">
        <v>178</v>
      </c>
      <c r="B1161" t="s">
        <v>179</v>
      </c>
      <c r="C1161" t="s">
        <v>50</v>
      </c>
      <c r="D1161" t="s">
        <v>11</v>
      </c>
      <c r="E1161">
        <v>2025</v>
      </c>
      <c r="F1161">
        <v>6640</v>
      </c>
      <c r="G1161" s="4" t="str">
        <f t="shared" si="42"/>
        <v>FRANCE-Others (non-RES)</v>
      </c>
      <c r="H1161" t="str">
        <f>IF(COUNTIF(EU_Countries!A$1:A$27, "*"&amp;B1161&amp;"*"), "EU", "Non-EU")</f>
        <v>EU</v>
      </c>
      <c r="I1161">
        <f t="shared" si="43"/>
        <v>6.64</v>
      </c>
    </row>
    <row r="1162" spans="1:9">
      <c r="A1162" t="s">
        <v>178</v>
      </c>
      <c r="B1162" t="s">
        <v>179</v>
      </c>
      <c r="C1162" t="s">
        <v>50</v>
      </c>
      <c r="D1162" t="s">
        <v>11</v>
      </c>
      <c r="E1162">
        <v>2026</v>
      </c>
      <c r="F1162">
        <v>6340</v>
      </c>
      <c r="G1162" s="4" t="str">
        <f t="shared" si="42"/>
        <v>FRANCE-Others (non-RES)</v>
      </c>
      <c r="H1162" t="str">
        <f>IF(COUNTIF(EU_Countries!A$1:A$27, "*"&amp;B1162&amp;"*"), "EU", "Non-EU")</f>
        <v>EU</v>
      </c>
      <c r="I1162">
        <f t="shared" si="43"/>
        <v>6.34</v>
      </c>
    </row>
    <row r="1163" spans="1:9">
      <c r="A1163" t="s">
        <v>178</v>
      </c>
      <c r="B1163" t="s">
        <v>179</v>
      </c>
      <c r="C1163" t="s">
        <v>50</v>
      </c>
      <c r="D1163" t="s">
        <v>11</v>
      </c>
      <c r="E1163">
        <v>2027</v>
      </c>
      <c r="F1163">
        <v>6200</v>
      </c>
      <c r="G1163" s="4" t="str">
        <f t="shared" si="42"/>
        <v>FRANCE-Others (non-RES)</v>
      </c>
      <c r="H1163" t="str">
        <f>IF(COUNTIF(EU_Countries!A$1:A$27, "*"&amp;B1163&amp;"*"), "EU", "Non-EU")</f>
        <v>EU</v>
      </c>
      <c r="I1163">
        <f t="shared" si="43"/>
        <v>6.2</v>
      </c>
    </row>
    <row r="1164" spans="1:9">
      <c r="A1164" t="s">
        <v>178</v>
      </c>
      <c r="B1164" t="s">
        <v>179</v>
      </c>
      <c r="C1164" t="s">
        <v>50</v>
      </c>
      <c r="D1164" t="s">
        <v>11</v>
      </c>
      <c r="E1164">
        <v>2028</v>
      </c>
      <c r="F1164">
        <v>7784</v>
      </c>
      <c r="G1164" s="4" t="str">
        <f t="shared" si="42"/>
        <v>FRANCE-Others (non-RES)</v>
      </c>
      <c r="H1164" t="str">
        <f>IF(COUNTIF(EU_Countries!A$1:A$27, "*"&amp;B1164&amp;"*"), "EU", "Non-EU")</f>
        <v>EU</v>
      </c>
      <c r="I1164">
        <f t="shared" si="43"/>
        <v>7.7839999999999998</v>
      </c>
    </row>
    <row r="1165" spans="1:9">
      <c r="A1165" t="s">
        <v>178</v>
      </c>
      <c r="B1165" t="s">
        <v>179</v>
      </c>
      <c r="C1165" t="s">
        <v>50</v>
      </c>
      <c r="D1165" t="s">
        <v>11</v>
      </c>
      <c r="E1165">
        <v>2029</v>
      </c>
      <c r="F1165">
        <v>7644</v>
      </c>
      <c r="G1165" s="4" t="str">
        <f t="shared" si="42"/>
        <v>FRANCE-Others (non-RES)</v>
      </c>
      <c r="H1165" t="str">
        <f>IF(COUNTIF(EU_Countries!A$1:A$27, "*"&amp;B1165&amp;"*"), "EU", "Non-EU")</f>
        <v>EU</v>
      </c>
      <c r="I1165">
        <f t="shared" si="43"/>
        <v>7.6440000000000001</v>
      </c>
    </row>
    <row r="1166" spans="1:9">
      <c r="A1166" t="s">
        <v>178</v>
      </c>
      <c r="B1166" t="s">
        <v>179</v>
      </c>
      <c r="C1166" t="s">
        <v>50</v>
      </c>
      <c r="D1166" t="s">
        <v>11</v>
      </c>
      <c r="E1166">
        <v>2030</v>
      </c>
      <c r="F1166">
        <v>7504</v>
      </c>
      <c r="G1166" s="4" t="str">
        <f t="shared" si="42"/>
        <v>FRANCE-Others (non-RES)</v>
      </c>
      <c r="H1166" t="str">
        <f>IF(COUNTIF(EU_Countries!A$1:A$27, "*"&amp;B1166&amp;"*"), "EU", "Non-EU")</f>
        <v>EU</v>
      </c>
      <c r="I1166">
        <f t="shared" si="43"/>
        <v>7.5039999999999996</v>
      </c>
    </row>
    <row r="1167" spans="1:9">
      <c r="A1167" t="s">
        <v>178</v>
      </c>
      <c r="B1167" t="s">
        <v>179</v>
      </c>
      <c r="C1167" t="s">
        <v>50</v>
      </c>
      <c r="D1167" t="s">
        <v>11</v>
      </c>
      <c r="E1167">
        <v>2031</v>
      </c>
      <c r="F1167">
        <v>7364</v>
      </c>
      <c r="G1167" s="4" t="str">
        <f t="shared" si="42"/>
        <v>FRANCE-Others (non-RES)</v>
      </c>
      <c r="H1167" t="str">
        <f>IF(COUNTIF(EU_Countries!A$1:A$27, "*"&amp;B1167&amp;"*"), "EU", "Non-EU")</f>
        <v>EU</v>
      </c>
      <c r="I1167">
        <f t="shared" si="43"/>
        <v>7.3639999999999999</v>
      </c>
    </row>
    <row r="1168" spans="1:9">
      <c r="A1168" t="s">
        <v>178</v>
      </c>
      <c r="B1168" t="s">
        <v>179</v>
      </c>
      <c r="C1168" t="s">
        <v>50</v>
      </c>
      <c r="D1168" t="s">
        <v>11</v>
      </c>
      <c r="E1168">
        <v>2032</v>
      </c>
      <c r="F1168">
        <v>6902</v>
      </c>
      <c r="G1168" s="4" t="str">
        <f t="shared" si="42"/>
        <v>FRANCE-Others (non-RES)</v>
      </c>
      <c r="H1168" t="str">
        <f>IF(COUNTIF(EU_Countries!A$1:A$27, "*"&amp;B1168&amp;"*"), "EU", "Non-EU")</f>
        <v>EU</v>
      </c>
      <c r="I1168">
        <f t="shared" si="43"/>
        <v>6.9020000000000001</v>
      </c>
    </row>
    <row r="1169" spans="1:9">
      <c r="A1169" t="s">
        <v>178</v>
      </c>
      <c r="B1169" t="s">
        <v>179</v>
      </c>
      <c r="C1169" t="s">
        <v>50</v>
      </c>
      <c r="D1169" t="s">
        <v>11</v>
      </c>
      <c r="E1169">
        <v>2033</v>
      </c>
      <c r="F1169">
        <v>6440</v>
      </c>
      <c r="G1169" s="4" t="str">
        <f t="shared" si="42"/>
        <v>FRANCE-Others (non-RES)</v>
      </c>
      <c r="H1169" t="str">
        <f>IF(COUNTIF(EU_Countries!A$1:A$27, "*"&amp;B1169&amp;"*"), "EU", "Non-EU")</f>
        <v>EU</v>
      </c>
      <c r="I1169">
        <f t="shared" si="43"/>
        <v>6.44</v>
      </c>
    </row>
    <row r="1170" spans="1:9">
      <c r="A1170" t="s">
        <v>178</v>
      </c>
      <c r="B1170" t="s">
        <v>179</v>
      </c>
      <c r="C1170" t="s">
        <v>50</v>
      </c>
      <c r="D1170" t="s">
        <v>11</v>
      </c>
      <c r="E1170">
        <v>2034</v>
      </c>
      <c r="F1170">
        <v>5978</v>
      </c>
      <c r="G1170" s="4" t="str">
        <f t="shared" si="42"/>
        <v>FRANCE-Others (non-RES)</v>
      </c>
      <c r="H1170" t="str">
        <f>IF(COUNTIF(EU_Countries!A$1:A$27, "*"&amp;B1170&amp;"*"), "EU", "Non-EU")</f>
        <v>EU</v>
      </c>
      <c r="I1170">
        <f t="shared" si="43"/>
        <v>5.9779999999999998</v>
      </c>
    </row>
    <row r="1171" spans="1:9">
      <c r="A1171" t="s">
        <v>178</v>
      </c>
      <c r="B1171" t="s">
        <v>179</v>
      </c>
      <c r="C1171" t="s">
        <v>50</v>
      </c>
      <c r="D1171" t="s">
        <v>11</v>
      </c>
      <c r="E1171">
        <v>2035</v>
      </c>
      <c r="F1171">
        <v>5516</v>
      </c>
      <c r="G1171" s="4" t="str">
        <f t="shared" si="42"/>
        <v>FRANCE-Others (non-RES)</v>
      </c>
      <c r="H1171" t="str">
        <f>IF(COUNTIF(EU_Countries!A$1:A$27, "*"&amp;B1171&amp;"*"), "EU", "Non-EU")</f>
        <v>EU</v>
      </c>
      <c r="I1171">
        <f t="shared" si="43"/>
        <v>5.516</v>
      </c>
    </row>
    <row r="1172" spans="1:9">
      <c r="A1172" t="s">
        <v>178</v>
      </c>
      <c r="B1172" t="s">
        <v>179</v>
      </c>
      <c r="C1172" t="s">
        <v>50</v>
      </c>
      <c r="D1172" t="s">
        <v>13</v>
      </c>
      <c r="E1172">
        <v>2025</v>
      </c>
      <c r="F1172">
        <v>18185</v>
      </c>
      <c r="G1172" s="4" t="str">
        <f t="shared" si="42"/>
        <v>FRANCE-Solar (PV)</v>
      </c>
      <c r="H1172" t="str">
        <f>IF(COUNTIF(EU_Countries!A$1:A$27, "*"&amp;B1172&amp;"*"), "EU", "Non-EU")</f>
        <v>EU</v>
      </c>
      <c r="I1172">
        <f t="shared" si="43"/>
        <v>18.184999999999999</v>
      </c>
    </row>
    <row r="1173" spans="1:9">
      <c r="A1173" t="s">
        <v>178</v>
      </c>
      <c r="B1173" t="s">
        <v>179</v>
      </c>
      <c r="C1173" t="s">
        <v>50</v>
      </c>
      <c r="D1173" t="s">
        <v>13</v>
      </c>
      <c r="E1173">
        <v>2026</v>
      </c>
      <c r="F1173">
        <v>24716</v>
      </c>
      <c r="G1173" s="4" t="str">
        <f t="shared" si="42"/>
        <v>FRANCE-Solar (PV)</v>
      </c>
      <c r="H1173" t="str">
        <f>IF(COUNTIF(EU_Countries!A$1:A$27, "*"&amp;B1173&amp;"*"), "EU", "Non-EU")</f>
        <v>EU</v>
      </c>
      <c r="I1173">
        <f t="shared" si="43"/>
        <v>24.716000000000001</v>
      </c>
    </row>
    <row r="1174" spans="1:9">
      <c r="A1174" t="s">
        <v>178</v>
      </c>
      <c r="B1174" t="s">
        <v>179</v>
      </c>
      <c r="C1174" t="s">
        <v>50</v>
      </c>
      <c r="D1174" t="s">
        <v>13</v>
      </c>
      <c r="E1174">
        <v>2027</v>
      </c>
      <c r="F1174">
        <v>28616</v>
      </c>
      <c r="G1174" s="4" t="str">
        <f t="shared" si="42"/>
        <v>FRANCE-Solar (PV)</v>
      </c>
      <c r="H1174" t="str">
        <f>IF(COUNTIF(EU_Countries!A$1:A$27, "*"&amp;B1174&amp;"*"), "EU", "Non-EU")</f>
        <v>EU</v>
      </c>
      <c r="I1174">
        <f t="shared" si="43"/>
        <v>28.616</v>
      </c>
    </row>
    <row r="1175" spans="1:9">
      <c r="A1175" t="s">
        <v>178</v>
      </c>
      <c r="B1175" t="s">
        <v>179</v>
      </c>
      <c r="C1175" t="s">
        <v>50</v>
      </c>
      <c r="D1175" t="s">
        <v>13</v>
      </c>
      <c r="E1175">
        <v>2028</v>
      </c>
      <c r="F1175">
        <v>32516</v>
      </c>
      <c r="G1175" s="4" t="str">
        <f t="shared" si="42"/>
        <v>FRANCE-Solar (PV)</v>
      </c>
      <c r="H1175" t="str">
        <f>IF(COUNTIF(EU_Countries!A$1:A$27, "*"&amp;B1175&amp;"*"), "EU", "Non-EU")</f>
        <v>EU</v>
      </c>
      <c r="I1175">
        <f t="shared" si="43"/>
        <v>32.515999999999998</v>
      </c>
    </row>
    <row r="1176" spans="1:9">
      <c r="A1176" t="s">
        <v>178</v>
      </c>
      <c r="B1176" t="s">
        <v>179</v>
      </c>
      <c r="C1176" t="s">
        <v>50</v>
      </c>
      <c r="D1176" t="s">
        <v>13</v>
      </c>
      <c r="E1176">
        <v>2029</v>
      </c>
      <c r="F1176">
        <v>36416</v>
      </c>
      <c r="G1176" s="4" t="str">
        <f t="shared" si="42"/>
        <v>FRANCE-Solar (PV)</v>
      </c>
      <c r="H1176" t="str">
        <f>IF(COUNTIF(EU_Countries!A$1:A$27, "*"&amp;B1176&amp;"*"), "EU", "Non-EU")</f>
        <v>EU</v>
      </c>
      <c r="I1176">
        <f t="shared" si="43"/>
        <v>36.415999999999997</v>
      </c>
    </row>
    <row r="1177" spans="1:9">
      <c r="A1177" t="s">
        <v>178</v>
      </c>
      <c r="B1177" t="s">
        <v>179</v>
      </c>
      <c r="C1177" t="s">
        <v>50</v>
      </c>
      <c r="D1177" t="s">
        <v>13</v>
      </c>
      <c r="E1177">
        <v>2030</v>
      </c>
      <c r="F1177">
        <v>40316</v>
      </c>
      <c r="G1177" s="4" t="str">
        <f t="shared" si="42"/>
        <v>FRANCE-Solar (PV)</v>
      </c>
      <c r="H1177" t="str">
        <f>IF(COUNTIF(EU_Countries!A$1:A$27, "*"&amp;B1177&amp;"*"), "EU", "Non-EU")</f>
        <v>EU</v>
      </c>
      <c r="I1177">
        <f t="shared" si="43"/>
        <v>40.316000000000003</v>
      </c>
    </row>
    <row r="1178" spans="1:9">
      <c r="A1178" t="s">
        <v>178</v>
      </c>
      <c r="B1178" t="s">
        <v>179</v>
      </c>
      <c r="C1178" t="s">
        <v>50</v>
      </c>
      <c r="D1178" t="s">
        <v>13</v>
      </c>
      <c r="E1178">
        <v>2031</v>
      </c>
      <c r="F1178">
        <v>44216</v>
      </c>
      <c r="G1178" s="4" t="str">
        <f t="shared" si="42"/>
        <v>FRANCE-Solar (PV)</v>
      </c>
      <c r="H1178" t="str">
        <f>IF(COUNTIF(EU_Countries!A$1:A$27, "*"&amp;B1178&amp;"*"), "EU", "Non-EU")</f>
        <v>EU</v>
      </c>
      <c r="I1178">
        <f t="shared" si="43"/>
        <v>44.216000000000001</v>
      </c>
    </row>
    <row r="1179" spans="1:9">
      <c r="A1179" t="s">
        <v>178</v>
      </c>
      <c r="B1179" t="s">
        <v>179</v>
      </c>
      <c r="C1179" t="s">
        <v>50</v>
      </c>
      <c r="D1179" t="s">
        <v>13</v>
      </c>
      <c r="E1179">
        <v>2032</v>
      </c>
      <c r="F1179">
        <v>48716</v>
      </c>
      <c r="G1179" s="4" t="str">
        <f t="shared" si="42"/>
        <v>FRANCE-Solar (PV)</v>
      </c>
      <c r="H1179" t="str">
        <f>IF(COUNTIF(EU_Countries!A$1:A$27, "*"&amp;B1179&amp;"*"), "EU", "Non-EU")</f>
        <v>EU</v>
      </c>
      <c r="I1179">
        <f t="shared" si="43"/>
        <v>48.716000000000001</v>
      </c>
    </row>
    <row r="1180" spans="1:9">
      <c r="A1180" t="s">
        <v>178</v>
      </c>
      <c r="B1180" t="s">
        <v>179</v>
      </c>
      <c r="C1180" t="s">
        <v>50</v>
      </c>
      <c r="D1180" t="s">
        <v>13</v>
      </c>
      <c r="E1180">
        <v>2033</v>
      </c>
      <c r="F1180">
        <v>53216</v>
      </c>
      <c r="G1180" s="4" t="str">
        <f t="shared" si="42"/>
        <v>FRANCE-Solar (PV)</v>
      </c>
      <c r="H1180" t="str">
        <f>IF(COUNTIF(EU_Countries!A$1:A$27, "*"&amp;B1180&amp;"*"), "EU", "Non-EU")</f>
        <v>EU</v>
      </c>
      <c r="I1180">
        <f t="shared" si="43"/>
        <v>53.216000000000001</v>
      </c>
    </row>
    <row r="1181" spans="1:9">
      <c r="A1181" t="s">
        <v>178</v>
      </c>
      <c r="B1181" t="s">
        <v>179</v>
      </c>
      <c r="C1181" t="s">
        <v>50</v>
      </c>
      <c r="D1181" t="s">
        <v>13</v>
      </c>
      <c r="E1181">
        <v>2034</v>
      </c>
      <c r="F1181">
        <v>57716</v>
      </c>
      <c r="G1181" s="4" t="str">
        <f t="shared" si="42"/>
        <v>FRANCE-Solar (PV)</v>
      </c>
      <c r="H1181" t="str">
        <f>IF(COUNTIF(EU_Countries!A$1:A$27, "*"&amp;B1181&amp;"*"), "EU", "Non-EU")</f>
        <v>EU</v>
      </c>
      <c r="I1181">
        <f t="shared" si="43"/>
        <v>57.716000000000001</v>
      </c>
    </row>
    <row r="1182" spans="1:9">
      <c r="A1182" t="s">
        <v>178</v>
      </c>
      <c r="B1182" t="s">
        <v>179</v>
      </c>
      <c r="C1182" t="s">
        <v>50</v>
      </c>
      <c r="D1182" t="s">
        <v>13</v>
      </c>
      <c r="E1182">
        <v>2035</v>
      </c>
      <c r="F1182">
        <v>62216</v>
      </c>
      <c r="G1182" s="4" t="str">
        <f t="shared" si="42"/>
        <v>FRANCE-Solar (PV)</v>
      </c>
      <c r="H1182" t="str">
        <f>IF(COUNTIF(EU_Countries!A$1:A$27, "*"&amp;B1182&amp;"*"), "EU", "Non-EU")</f>
        <v>EU</v>
      </c>
      <c r="I1182">
        <f t="shared" si="43"/>
        <v>62.216000000000001</v>
      </c>
    </row>
    <row r="1183" spans="1:9">
      <c r="A1183" t="s">
        <v>178</v>
      </c>
      <c r="B1183" t="s">
        <v>179</v>
      </c>
      <c r="C1183" t="s">
        <v>50</v>
      </c>
      <c r="D1183" t="s">
        <v>14</v>
      </c>
      <c r="E1183">
        <v>2025</v>
      </c>
      <c r="F1183">
        <v>2015</v>
      </c>
      <c r="G1183" s="4" t="str">
        <f t="shared" si="42"/>
        <v>FRANCE-Wind offshore</v>
      </c>
      <c r="H1183" t="str">
        <f>IF(COUNTIF(EU_Countries!A$1:A$27, "*"&amp;B1183&amp;"*"), "EU", "Non-EU")</f>
        <v>EU</v>
      </c>
      <c r="I1183">
        <f t="shared" si="43"/>
        <v>2.0150000000000001</v>
      </c>
    </row>
    <row r="1184" spans="1:9">
      <c r="A1184" t="s">
        <v>178</v>
      </c>
      <c r="B1184" t="s">
        <v>179</v>
      </c>
      <c r="C1184" t="s">
        <v>50</v>
      </c>
      <c r="D1184" t="s">
        <v>14</v>
      </c>
      <c r="E1184">
        <v>2026</v>
      </c>
      <c r="F1184">
        <v>3015</v>
      </c>
      <c r="G1184" s="4" t="str">
        <f t="shared" si="42"/>
        <v>FRANCE-Wind offshore</v>
      </c>
      <c r="H1184" t="str">
        <f>IF(COUNTIF(EU_Countries!A$1:A$27, "*"&amp;B1184&amp;"*"), "EU", "Non-EU")</f>
        <v>EU</v>
      </c>
      <c r="I1184">
        <f t="shared" si="43"/>
        <v>3.0150000000000001</v>
      </c>
    </row>
    <row r="1185" spans="1:9">
      <c r="A1185" t="s">
        <v>178</v>
      </c>
      <c r="B1185" t="s">
        <v>179</v>
      </c>
      <c r="C1185" t="s">
        <v>50</v>
      </c>
      <c r="D1185" t="s">
        <v>14</v>
      </c>
      <c r="E1185">
        <v>2027</v>
      </c>
      <c r="F1185">
        <v>3015</v>
      </c>
      <c r="G1185" s="4" t="str">
        <f t="shared" si="42"/>
        <v>FRANCE-Wind offshore</v>
      </c>
      <c r="H1185" t="str">
        <f>IF(COUNTIF(EU_Countries!A$1:A$27, "*"&amp;B1185&amp;"*"), "EU", "Non-EU")</f>
        <v>EU</v>
      </c>
      <c r="I1185">
        <f t="shared" si="43"/>
        <v>3.0150000000000001</v>
      </c>
    </row>
    <row r="1186" spans="1:9">
      <c r="A1186" t="s">
        <v>178</v>
      </c>
      <c r="B1186" t="s">
        <v>179</v>
      </c>
      <c r="C1186" t="s">
        <v>50</v>
      </c>
      <c r="D1186" t="s">
        <v>14</v>
      </c>
      <c r="E1186">
        <v>2028</v>
      </c>
      <c r="F1186">
        <v>3615</v>
      </c>
      <c r="G1186" s="4" t="str">
        <f t="shared" si="42"/>
        <v>FRANCE-Wind offshore</v>
      </c>
      <c r="H1186" t="str">
        <f>IF(COUNTIF(EU_Countries!A$1:A$27, "*"&amp;B1186&amp;"*"), "EU", "Non-EU")</f>
        <v>EU</v>
      </c>
      <c r="I1186">
        <f t="shared" si="43"/>
        <v>3.6150000000000002</v>
      </c>
    </row>
    <row r="1187" spans="1:9">
      <c r="A1187" t="s">
        <v>178</v>
      </c>
      <c r="B1187" t="s">
        <v>179</v>
      </c>
      <c r="C1187" t="s">
        <v>50</v>
      </c>
      <c r="D1187" t="s">
        <v>14</v>
      </c>
      <c r="E1187">
        <v>2029</v>
      </c>
      <c r="F1187">
        <v>3615</v>
      </c>
      <c r="G1187" s="4" t="str">
        <f t="shared" si="42"/>
        <v>FRANCE-Wind offshore</v>
      </c>
      <c r="H1187" t="str">
        <f>IF(COUNTIF(EU_Countries!A$1:A$27, "*"&amp;B1187&amp;"*"), "EU", "Non-EU")</f>
        <v>EU</v>
      </c>
      <c r="I1187">
        <f t="shared" si="43"/>
        <v>3.6150000000000002</v>
      </c>
    </row>
    <row r="1188" spans="1:9">
      <c r="A1188" t="s">
        <v>178</v>
      </c>
      <c r="B1188" t="s">
        <v>179</v>
      </c>
      <c r="C1188" t="s">
        <v>50</v>
      </c>
      <c r="D1188" t="s">
        <v>14</v>
      </c>
      <c r="E1188">
        <v>2030</v>
      </c>
      <c r="F1188">
        <v>3875</v>
      </c>
      <c r="G1188" s="4" t="str">
        <f t="shared" si="42"/>
        <v>FRANCE-Wind offshore</v>
      </c>
      <c r="H1188" t="str">
        <f>IF(COUNTIF(EU_Countries!A$1:A$27, "*"&amp;B1188&amp;"*"), "EU", "Non-EU")</f>
        <v>EU</v>
      </c>
      <c r="I1188">
        <f t="shared" si="43"/>
        <v>3.875</v>
      </c>
    </row>
    <row r="1189" spans="1:9">
      <c r="A1189" t="s">
        <v>178</v>
      </c>
      <c r="B1189" t="s">
        <v>179</v>
      </c>
      <c r="C1189" t="s">
        <v>50</v>
      </c>
      <c r="D1189" t="s">
        <v>14</v>
      </c>
      <c r="E1189">
        <v>2031</v>
      </c>
      <c r="F1189">
        <v>4375</v>
      </c>
      <c r="G1189" s="4" t="str">
        <f t="shared" si="42"/>
        <v>FRANCE-Wind offshore</v>
      </c>
      <c r="H1189" t="str">
        <f>IF(COUNTIF(EU_Countries!A$1:A$27, "*"&amp;B1189&amp;"*"), "EU", "Non-EU")</f>
        <v>EU</v>
      </c>
      <c r="I1189">
        <f t="shared" si="43"/>
        <v>4.375</v>
      </c>
    </row>
    <row r="1190" spans="1:9">
      <c r="A1190" t="s">
        <v>178</v>
      </c>
      <c r="B1190" t="s">
        <v>179</v>
      </c>
      <c r="C1190" t="s">
        <v>50</v>
      </c>
      <c r="D1190" t="s">
        <v>14</v>
      </c>
      <c r="E1190">
        <v>2032</v>
      </c>
      <c r="F1190">
        <v>5875</v>
      </c>
      <c r="G1190" s="4" t="str">
        <f t="shared" si="42"/>
        <v>FRANCE-Wind offshore</v>
      </c>
      <c r="H1190" t="str">
        <f>IF(COUNTIF(EU_Countries!A$1:A$27, "*"&amp;B1190&amp;"*"), "EU", "Non-EU")</f>
        <v>EU</v>
      </c>
      <c r="I1190">
        <f t="shared" si="43"/>
        <v>5.875</v>
      </c>
    </row>
    <row r="1191" spans="1:9">
      <c r="A1191" t="s">
        <v>178</v>
      </c>
      <c r="B1191" t="s">
        <v>179</v>
      </c>
      <c r="C1191" t="s">
        <v>50</v>
      </c>
      <c r="D1191" t="s">
        <v>14</v>
      </c>
      <c r="E1191">
        <v>2033</v>
      </c>
      <c r="F1191">
        <v>11575</v>
      </c>
      <c r="G1191" s="4" t="str">
        <f t="shared" ref="G1191:G1248" si="44">B1191&amp;"-"&amp;D1191</f>
        <v>FRANCE-Wind offshore</v>
      </c>
      <c r="H1191" t="str">
        <f>IF(COUNTIF(EU_Countries!A$1:A$27, "*"&amp;B1191&amp;"*"), "EU", "Non-EU")</f>
        <v>EU</v>
      </c>
      <c r="I1191">
        <f t="shared" si="43"/>
        <v>11.574999999999999</v>
      </c>
    </row>
    <row r="1192" spans="1:9">
      <c r="A1192" t="s">
        <v>178</v>
      </c>
      <c r="B1192" t="s">
        <v>179</v>
      </c>
      <c r="C1192" t="s">
        <v>50</v>
      </c>
      <c r="D1192" t="s">
        <v>14</v>
      </c>
      <c r="E1192">
        <v>2034</v>
      </c>
      <c r="F1192">
        <v>14775</v>
      </c>
      <c r="G1192" s="4" t="str">
        <f t="shared" si="44"/>
        <v>FRANCE-Wind offshore</v>
      </c>
      <c r="H1192" t="str">
        <f>IF(COUNTIF(EU_Countries!A$1:A$27, "*"&amp;B1192&amp;"*"), "EU", "Non-EU")</f>
        <v>EU</v>
      </c>
      <c r="I1192">
        <f t="shared" ref="I1192:I1249" si="45">F1192/1000</f>
        <v>14.775</v>
      </c>
    </row>
    <row r="1193" spans="1:9">
      <c r="A1193" t="s">
        <v>178</v>
      </c>
      <c r="B1193" t="s">
        <v>179</v>
      </c>
      <c r="C1193" t="s">
        <v>50</v>
      </c>
      <c r="D1193" t="s">
        <v>14</v>
      </c>
      <c r="E1193">
        <v>2035</v>
      </c>
      <c r="F1193">
        <v>17975</v>
      </c>
      <c r="G1193" s="4" t="str">
        <f t="shared" si="44"/>
        <v>FRANCE-Wind offshore</v>
      </c>
      <c r="H1193" t="str">
        <f>IF(COUNTIF(EU_Countries!A$1:A$27, "*"&amp;B1193&amp;"*"), "EU", "Non-EU")</f>
        <v>EU</v>
      </c>
      <c r="I1193">
        <f t="shared" si="45"/>
        <v>17.975000000000001</v>
      </c>
    </row>
    <row r="1194" spans="1:9">
      <c r="A1194" t="s">
        <v>178</v>
      </c>
      <c r="B1194" t="s">
        <v>179</v>
      </c>
      <c r="C1194" t="s">
        <v>50</v>
      </c>
      <c r="D1194" t="s">
        <v>15</v>
      </c>
      <c r="E1194">
        <v>2025</v>
      </c>
      <c r="F1194">
        <v>24059</v>
      </c>
      <c r="G1194" s="4" t="str">
        <f t="shared" si="44"/>
        <v>FRANCE-Wind onshore</v>
      </c>
      <c r="H1194" t="str">
        <f>IF(COUNTIF(EU_Countries!A$1:A$27, "*"&amp;B1194&amp;"*"), "EU", "Non-EU")</f>
        <v>EU</v>
      </c>
      <c r="I1194">
        <f t="shared" si="45"/>
        <v>24.059000000000001</v>
      </c>
    </row>
    <row r="1195" spans="1:9">
      <c r="A1195" t="s">
        <v>178</v>
      </c>
      <c r="B1195" t="s">
        <v>179</v>
      </c>
      <c r="C1195" t="s">
        <v>50</v>
      </c>
      <c r="D1195" t="s">
        <v>15</v>
      </c>
      <c r="E1195">
        <v>2026</v>
      </c>
      <c r="F1195">
        <v>24800</v>
      </c>
      <c r="G1195" s="4" t="str">
        <f t="shared" si="44"/>
        <v>FRANCE-Wind onshore</v>
      </c>
      <c r="H1195" t="str">
        <f>IF(COUNTIF(EU_Countries!A$1:A$27, "*"&amp;B1195&amp;"*"), "EU", "Non-EU")</f>
        <v>EU</v>
      </c>
      <c r="I1195">
        <f t="shared" si="45"/>
        <v>24.8</v>
      </c>
    </row>
    <row r="1196" spans="1:9">
      <c r="A1196" t="s">
        <v>178</v>
      </c>
      <c r="B1196" t="s">
        <v>179</v>
      </c>
      <c r="C1196" t="s">
        <v>50</v>
      </c>
      <c r="D1196" t="s">
        <v>15</v>
      </c>
      <c r="E1196">
        <v>2027</v>
      </c>
      <c r="F1196">
        <v>26220</v>
      </c>
      <c r="G1196" s="4" t="str">
        <f t="shared" si="44"/>
        <v>FRANCE-Wind onshore</v>
      </c>
      <c r="H1196" t="str">
        <f>IF(COUNTIF(EU_Countries!A$1:A$27, "*"&amp;B1196&amp;"*"), "EU", "Non-EU")</f>
        <v>EU</v>
      </c>
      <c r="I1196">
        <f t="shared" si="45"/>
        <v>26.22</v>
      </c>
    </row>
    <row r="1197" spans="1:9">
      <c r="A1197" t="s">
        <v>178</v>
      </c>
      <c r="B1197" t="s">
        <v>179</v>
      </c>
      <c r="C1197" t="s">
        <v>50</v>
      </c>
      <c r="D1197" t="s">
        <v>15</v>
      </c>
      <c r="E1197">
        <v>2028</v>
      </c>
      <c r="F1197">
        <v>27640</v>
      </c>
      <c r="G1197" s="4" t="str">
        <f t="shared" si="44"/>
        <v>FRANCE-Wind onshore</v>
      </c>
      <c r="H1197" t="str">
        <f>IF(COUNTIF(EU_Countries!A$1:A$27, "*"&amp;B1197&amp;"*"), "EU", "Non-EU")</f>
        <v>EU</v>
      </c>
      <c r="I1197">
        <f t="shared" si="45"/>
        <v>27.64</v>
      </c>
    </row>
    <row r="1198" spans="1:9">
      <c r="A1198" t="s">
        <v>178</v>
      </c>
      <c r="B1198" t="s">
        <v>179</v>
      </c>
      <c r="C1198" t="s">
        <v>50</v>
      </c>
      <c r="D1198" t="s">
        <v>15</v>
      </c>
      <c r="E1198">
        <v>2029</v>
      </c>
      <c r="F1198">
        <v>29060</v>
      </c>
      <c r="G1198" s="4" t="str">
        <f t="shared" si="44"/>
        <v>FRANCE-Wind onshore</v>
      </c>
      <c r="H1198" t="str">
        <f>IF(COUNTIF(EU_Countries!A$1:A$27, "*"&amp;B1198&amp;"*"), "EU", "Non-EU")</f>
        <v>EU</v>
      </c>
      <c r="I1198">
        <f t="shared" si="45"/>
        <v>29.06</v>
      </c>
    </row>
    <row r="1199" spans="1:9">
      <c r="A1199" t="s">
        <v>178</v>
      </c>
      <c r="B1199" t="s">
        <v>179</v>
      </c>
      <c r="C1199" t="s">
        <v>50</v>
      </c>
      <c r="D1199" t="s">
        <v>15</v>
      </c>
      <c r="E1199">
        <v>2030</v>
      </c>
      <c r="F1199">
        <v>30480</v>
      </c>
      <c r="G1199" s="4" t="str">
        <f t="shared" si="44"/>
        <v>FRANCE-Wind onshore</v>
      </c>
      <c r="H1199" t="str">
        <f>IF(COUNTIF(EU_Countries!A$1:A$27, "*"&amp;B1199&amp;"*"), "EU", "Non-EU")</f>
        <v>EU</v>
      </c>
      <c r="I1199">
        <f t="shared" si="45"/>
        <v>30.48</v>
      </c>
    </row>
    <row r="1200" spans="1:9">
      <c r="A1200" t="s">
        <v>178</v>
      </c>
      <c r="B1200" t="s">
        <v>179</v>
      </c>
      <c r="C1200" t="s">
        <v>50</v>
      </c>
      <c r="D1200" t="s">
        <v>15</v>
      </c>
      <c r="E1200">
        <v>2031</v>
      </c>
      <c r="F1200">
        <v>31900</v>
      </c>
      <c r="G1200" s="4" t="str">
        <f t="shared" si="44"/>
        <v>FRANCE-Wind onshore</v>
      </c>
      <c r="H1200" t="str">
        <f>IF(COUNTIF(EU_Countries!A$1:A$27, "*"&amp;B1200&amp;"*"), "EU", "Non-EU")</f>
        <v>EU</v>
      </c>
      <c r="I1200">
        <f t="shared" si="45"/>
        <v>31.9</v>
      </c>
    </row>
    <row r="1201" spans="1:9">
      <c r="A1201" t="s">
        <v>178</v>
      </c>
      <c r="B1201" t="s">
        <v>179</v>
      </c>
      <c r="C1201" t="s">
        <v>50</v>
      </c>
      <c r="D1201" t="s">
        <v>15</v>
      </c>
      <c r="E1201">
        <v>2032</v>
      </c>
      <c r="F1201">
        <v>33320</v>
      </c>
      <c r="G1201" s="4" t="str">
        <f t="shared" si="44"/>
        <v>FRANCE-Wind onshore</v>
      </c>
      <c r="H1201" t="str">
        <f>IF(COUNTIF(EU_Countries!A$1:A$27, "*"&amp;B1201&amp;"*"), "EU", "Non-EU")</f>
        <v>EU</v>
      </c>
      <c r="I1201">
        <f t="shared" si="45"/>
        <v>33.32</v>
      </c>
    </row>
    <row r="1202" spans="1:9">
      <c r="A1202" t="s">
        <v>178</v>
      </c>
      <c r="B1202" t="s">
        <v>179</v>
      </c>
      <c r="C1202" t="s">
        <v>50</v>
      </c>
      <c r="D1202" t="s">
        <v>15</v>
      </c>
      <c r="E1202">
        <v>2033</v>
      </c>
      <c r="F1202">
        <v>34740</v>
      </c>
      <c r="G1202" s="4" t="str">
        <f t="shared" si="44"/>
        <v>FRANCE-Wind onshore</v>
      </c>
      <c r="H1202" t="str">
        <f>IF(COUNTIF(EU_Countries!A$1:A$27, "*"&amp;B1202&amp;"*"), "EU", "Non-EU")</f>
        <v>EU</v>
      </c>
      <c r="I1202">
        <f t="shared" si="45"/>
        <v>34.74</v>
      </c>
    </row>
    <row r="1203" spans="1:9">
      <c r="A1203" t="s">
        <v>178</v>
      </c>
      <c r="B1203" t="s">
        <v>179</v>
      </c>
      <c r="C1203" t="s">
        <v>50</v>
      </c>
      <c r="D1203" t="s">
        <v>15</v>
      </c>
      <c r="E1203">
        <v>2034</v>
      </c>
      <c r="F1203">
        <v>36160</v>
      </c>
      <c r="G1203" s="4" t="str">
        <f t="shared" si="44"/>
        <v>FRANCE-Wind onshore</v>
      </c>
      <c r="H1203" t="str">
        <f>IF(COUNTIF(EU_Countries!A$1:A$27, "*"&amp;B1203&amp;"*"), "EU", "Non-EU")</f>
        <v>EU</v>
      </c>
      <c r="I1203">
        <f t="shared" si="45"/>
        <v>36.159999999999997</v>
      </c>
    </row>
    <row r="1204" spans="1:9">
      <c r="A1204" t="s">
        <v>178</v>
      </c>
      <c r="B1204" t="s">
        <v>179</v>
      </c>
      <c r="C1204" t="s">
        <v>50</v>
      </c>
      <c r="D1204" t="s">
        <v>15</v>
      </c>
      <c r="E1204">
        <v>2035</v>
      </c>
      <c r="F1204">
        <v>37580</v>
      </c>
      <c r="G1204" s="4" t="str">
        <f t="shared" si="44"/>
        <v>FRANCE-Wind onshore</v>
      </c>
      <c r="H1204" t="str">
        <f>IF(COUNTIF(EU_Countries!A$1:A$27, "*"&amp;B1204&amp;"*"), "EU", "Non-EU")</f>
        <v>EU</v>
      </c>
      <c r="I1204">
        <f t="shared" si="45"/>
        <v>37.58</v>
      </c>
    </row>
    <row r="1205" spans="1:9">
      <c r="A1205" t="s">
        <v>180</v>
      </c>
      <c r="B1205" t="s">
        <v>181</v>
      </c>
      <c r="C1205" t="s">
        <v>34</v>
      </c>
      <c r="D1205" t="s">
        <v>5</v>
      </c>
      <c r="E1205">
        <v>2025</v>
      </c>
      <c r="F1205">
        <v>1851</v>
      </c>
      <c r="G1205" s="4" t="str">
        <f t="shared" si="44"/>
        <v>GERMANY-Battery</v>
      </c>
      <c r="H1205" t="str">
        <f>IF(COUNTIF(EU_Countries!A$1:A$27, "*"&amp;B1205&amp;"*"), "EU", "Non-EU")</f>
        <v>EU</v>
      </c>
      <c r="I1205">
        <f t="shared" si="45"/>
        <v>1.851</v>
      </c>
    </row>
    <row r="1206" spans="1:9">
      <c r="A1206" t="s">
        <v>180</v>
      </c>
      <c r="B1206" t="s">
        <v>181</v>
      </c>
      <c r="C1206" t="s">
        <v>34</v>
      </c>
      <c r="D1206" t="s">
        <v>5</v>
      </c>
      <c r="E1206">
        <v>2026</v>
      </c>
      <c r="F1206">
        <v>3927</v>
      </c>
      <c r="G1206" s="4" t="str">
        <f t="shared" si="44"/>
        <v>GERMANY-Battery</v>
      </c>
      <c r="H1206" t="str">
        <f>IF(COUNTIF(EU_Countries!A$1:A$27, "*"&amp;B1206&amp;"*"), "EU", "Non-EU")</f>
        <v>EU</v>
      </c>
      <c r="I1206">
        <f t="shared" si="45"/>
        <v>3.927</v>
      </c>
    </row>
    <row r="1207" spans="1:9">
      <c r="A1207" t="s">
        <v>180</v>
      </c>
      <c r="B1207" t="s">
        <v>181</v>
      </c>
      <c r="C1207" t="s">
        <v>34</v>
      </c>
      <c r="D1207" t="s">
        <v>5</v>
      </c>
      <c r="E1207">
        <v>2027</v>
      </c>
      <c r="F1207">
        <v>6610</v>
      </c>
      <c r="G1207" s="4" t="str">
        <f t="shared" si="44"/>
        <v>GERMANY-Battery</v>
      </c>
      <c r="H1207" t="str">
        <f>IF(COUNTIF(EU_Countries!A$1:A$27, "*"&amp;B1207&amp;"*"), "EU", "Non-EU")</f>
        <v>EU</v>
      </c>
      <c r="I1207">
        <f t="shared" si="45"/>
        <v>6.61</v>
      </c>
    </row>
    <row r="1208" spans="1:9">
      <c r="A1208" t="s">
        <v>180</v>
      </c>
      <c r="B1208" t="s">
        <v>181</v>
      </c>
      <c r="C1208" t="s">
        <v>34</v>
      </c>
      <c r="D1208" t="s">
        <v>5</v>
      </c>
      <c r="E1208">
        <v>2028</v>
      </c>
      <c r="F1208">
        <v>12092</v>
      </c>
      <c r="G1208" s="4" t="str">
        <f t="shared" si="44"/>
        <v>GERMANY-Battery</v>
      </c>
      <c r="H1208" t="str">
        <f>IF(COUNTIF(EU_Countries!A$1:A$27, "*"&amp;B1208&amp;"*"), "EU", "Non-EU")</f>
        <v>EU</v>
      </c>
      <c r="I1208">
        <f t="shared" si="45"/>
        <v>12.092000000000001</v>
      </c>
    </row>
    <row r="1209" spans="1:9">
      <c r="A1209" t="s">
        <v>180</v>
      </c>
      <c r="B1209" t="s">
        <v>181</v>
      </c>
      <c r="C1209" t="s">
        <v>34</v>
      </c>
      <c r="D1209" t="s">
        <v>5</v>
      </c>
      <c r="E1209">
        <v>2029</v>
      </c>
      <c r="F1209">
        <v>19379</v>
      </c>
      <c r="G1209" s="4" t="str">
        <f t="shared" si="44"/>
        <v>GERMANY-Battery</v>
      </c>
      <c r="H1209" t="str">
        <f>IF(COUNTIF(EU_Countries!A$1:A$27, "*"&amp;B1209&amp;"*"), "EU", "Non-EU")</f>
        <v>EU</v>
      </c>
      <c r="I1209">
        <f t="shared" si="45"/>
        <v>19.379000000000001</v>
      </c>
    </row>
    <row r="1210" spans="1:9">
      <c r="A1210" t="s">
        <v>180</v>
      </c>
      <c r="B1210" t="s">
        <v>181</v>
      </c>
      <c r="C1210" t="s">
        <v>34</v>
      </c>
      <c r="D1210" t="s">
        <v>5</v>
      </c>
      <c r="E1210">
        <v>2030</v>
      </c>
      <c r="F1210">
        <v>28469</v>
      </c>
      <c r="G1210" s="4" t="str">
        <f t="shared" si="44"/>
        <v>GERMANY-Battery</v>
      </c>
      <c r="H1210" t="str">
        <f>IF(COUNTIF(EU_Countries!A$1:A$27, "*"&amp;B1210&amp;"*"), "EU", "Non-EU")</f>
        <v>EU</v>
      </c>
      <c r="I1210">
        <f t="shared" si="45"/>
        <v>28.469000000000001</v>
      </c>
    </row>
    <row r="1211" spans="1:9">
      <c r="A1211" t="s">
        <v>180</v>
      </c>
      <c r="B1211" t="s">
        <v>181</v>
      </c>
      <c r="C1211" t="s">
        <v>34</v>
      </c>
      <c r="D1211" t="s">
        <v>5</v>
      </c>
      <c r="E1211">
        <v>2031</v>
      </c>
      <c r="F1211">
        <v>36194</v>
      </c>
      <c r="G1211" s="4" t="str">
        <f t="shared" si="44"/>
        <v>GERMANY-Battery</v>
      </c>
      <c r="H1211" t="str">
        <f>IF(COUNTIF(EU_Countries!A$1:A$27, "*"&amp;B1211&amp;"*"), "EU", "Non-EU")</f>
        <v>EU</v>
      </c>
      <c r="I1211">
        <f t="shared" si="45"/>
        <v>36.194000000000003</v>
      </c>
    </row>
    <row r="1212" spans="1:9">
      <c r="A1212" t="s">
        <v>180</v>
      </c>
      <c r="B1212" t="s">
        <v>181</v>
      </c>
      <c r="C1212" t="s">
        <v>34</v>
      </c>
      <c r="D1212" t="s">
        <v>5</v>
      </c>
      <c r="E1212">
        <v>2032</v>
      </c>
      <c r="F1212">
        <v>44326</v>
      </c>
      <c r="G1212" s="4" t="str">
        <f t="shared" si="44"/>
        <v>GERMANY-Battery</v>
      </c>
      <c r="H1212" t="str">
        <f>IF(COUNTIF(EU_Countries!A$1:A$27, "*"&amp;B1212&amp;"*"), "EU", "Non-EU")</f>
        <v>EU</v>
      </c>
      <c r="I1212">
        <f t="shared" si="45"/>
        <v>44.326000000000001</v>
      </c>
    </row>
    <row r="1213" spans="1:9">
      <c r="A1213" t="s">
        <v>180</v>
      </c>
      <c r="B1213" t="s">
        <v>181</v>
      </c>
      <c r="C1213" t="s">
        <v>34</v>
      </c>
      <c r="D1213" t="s">
        <v>5</v>
      </c>
      <c r="E1213">
        <v>2033</v>
      </c>
      <c r="F1213">
        <v>52866</v>
      </c>
      <c r="G1213" s="4" t="str">
        <f t="shared" si="44"/>
        <v>GERMANY-Battery</v>
      </c>
      <c r="H1213" t="str">
        <f>IF(COUNTIF(EU_Countries!A$1:A$27, "*"&amp;B1213&amp;"*"), "EU", "Non-EU")</f>
        <v>EU</v>
      </c>
      <c r="I1213">
        <f t="shared" si="45"/>
        <v>52.866</v>
      </c>
    </row>
    <row r="1214" spans="1:9">
      <c r="A1214" t="s">
        <v>180</v>
      </c>
      <c r="B1214" t="s">
        <v>181</v>
      </c>
      <c r="C1214" t="s">
        <v>34</v>
      </c>
      <c r="D1214" t="s">
        <v>5</v>
      </c>
      <c r="E1214">
        <v>2034</v>
      </c>
      <c r="F1214">
        <v>61813</v>
      </c>
      <c r="G1214" s="4" t="str">
        <f t="shared" si="44"/>
        <v>GERMANY-Battery</v>
      </c>
      <c r="H1214" t="str">
        <f>IF(COUNTIF(EU_Countries!A$1:A$27, "*"&amp;B1214&amp;"*"), "EU", "Non-EU")</f>
        <v>EU</v>
      </c>
      <c r="I1214">
        <f t="shared" si="45"/>
        <v>61.813000000000002</v>
      </c>
    </row>
    <row r="1215" spans="1:9">
      <c r="A1215" t="s">
        <v>180</v>
      </c>
      <c r="B1215" t="s">
        <v>181</v>
      </c>
      <c r="C1215" t="s">
        <v>34</v>
      </c>
      <c r="D1215" t="s">
        <v>5</v>
      </c>
      <c r="E1215">
        <v>2035</v>
      </c>
      <c r="F1215">
        <v>71168</v>
      </c>
      <c r="G1215" s="4" t="str">
        <f t="shared" si="44"/>
        <v>GERMANY-Battery</v>
      </c>
      <c r="H1215" t="str">
        <f>IF(COUNTIF(EU_Countries!A$1:A$27, "*"&amp;B1215&amp;"*"), "EU", "Non-EU")</f>
        <v>EU</v>
      </c>
      <c r="I1215">
        <f t="shared" si="45"/>
        <v>71.168000000000006</v>
      </c>
    </row>
    <row r="1216" spans="1:9">
      <c r="A1216" t="s">
        <v>180</v>
      </c>
      <c r="B1216" t="s">
        <v>181</v>
      </c>
      <c r="C1216" t="s">
        <v>34</v>
      </c>
      <c r="D1216" t="s">
        <v>6</v>
      </c>
      <c r="E1216">
        <v>2025</v>
      </c>
      <c r="F1216">
        <v>823</v>
      </c>
      <c r="G1216" s="4" t="str">
        <f t="shared" si="44"/>
        <v>GERMANY-DSR</v>
      </c>
      <c r="H1216" t="str">
        <f>IF(COUNTIF(EU_Countries!A$1:A$27, "*"&amp;B1216&amp;"*"), "EU", "Non-EU")</f>
        <v>EU</v>
      </c>
      <c r="I1216">
        <f t="shared" si="45"/>
        <v>0.82299999999999995</v>
      </c>
    </row>
    <row r="1217" spans="1:9">
      <c r="A1217" t="s">
        <v>180</v>
      </c>
      <c r="B1217" t="s">
        <v>181</v>
      </c>
      <c r="C1217" t="s">
        <v>34</v>
      </c>
      <c r="D1217" t="s">
        <v>6</v>
      </c>
      <c r="E1217">
        <v>2026</v>
      </c>
      <c r="F1217">
        <v>1021</v>
      </c>
      <c r="G1217" s="4" t="str">
        <f t="shared" si="44"/>
        <v>GERMANY-DSR</v>
      </c>
      <c r="H1217" t="str">
        <f>IF(COUNTIF(EU_Countries!A$1:A$27, "*"&amp;B1217&amp;"*"), "EU", "Non-EU")</f>
        <v>EU</v>
      </c>
      <c r="I1217">
        <f t="shared" si="45"/>
        <v>1.0209999999999999</v>
      </c>
    </row>
    <row r="1218" spans="1:9">
      <c r="A1218" t="s">
        <v>180</v>
      </c>
      <c r="B1218" t="s">
        <v>181</v>
      </c>
      <c r="C1218" t="s">
        <v>34</v>
      </c>
      <c r="D1218" t="s">
        <v>6</v>
      </c>
      <c r="E1218">
        <v>2027</v>
      </c>
      <c r="F1218">
        <v>1220</v>
      </c>
      <c r="G1218" s="4" t="str">
        <f t="shared" si="44"/>
        <v>GERMANY-DSR</v>
      </c>
      <c r="H1218" t="str">
        <f>IF(COUNTIF(EU_Countries!A$1:A$27, "*"&amp;B1218&amp;"*"), "EU", "Non-EU")</f>
        <v>EU</v>
      </c>
      <c r="I1218">
        <f t="shared" si="45"/>
        <v>1.22</v>
      </c>
    </row>
    <row r="1219" spans="1:9">
      <c r="A1219" t="s">
        <v>180</v>
      </c>
      <c r="B1219" t="s">
        <v>181</v>
      </c>
      <c r="C1219" t="s">
        <v>34</v>
      </c>
      <c r="D1219" t="s">
        <v>6</v>
      </c>
      <c r="E1219">
        <v>2028</v>
      </c>
      <c r="F1219">
        <v>2480</v>
      </c>
      <c r="G1219" s="4" t="str">
        <f t="shared" si="44"/>
        <v>GERMANY-DSR</v>
      </c>
      <c r="H1219" t="str">
        <f>IF(COUNTIF(EU_Countries!A$1:A$27, "*"&amp;B1219&amp;"*"), "EU", "Non-EU")</f>
        <v>EU</v>
      </c>
      <c r="I1219">
        <f t="shared" si="45"/>
        <v>2.48</v>
      </c>
    </row>
    <row r="1220" spans="1:9">
      <c r="A1220" t="s">
        <v>180</v>
      </c>
      <c r="B1220" t="s">
        <v>181</v>
      </c>
      <c r="C1220" t="s">
        <v>34</v>
      </c>
      <c r="D1220" t="s">
        <v>6</v>
      </c>
      <c r="E1220">
        <v>2029</v>
      </c>
      <c r="F1220">
        <v>3740</v>
      </c>
      <c r="G1220" s="4" t="str">
        <f t="shared" si="44"/>
        <v>GERMANY-DSR</v>
      </c>
      <c r="H1220" t="str">
        <f>IF(COUNTIF(EU_Countries!A$1:A$27, "*"&amp;B1220&amp;"*"), "EU", "Non-EU")</f>
        <v>EU</v>
      </c>
      <c r="I1220">
        <f t="shared" si="45"/>
        <v>3.74</v>
      </c>
    </row>
    <row r="1221" spans="1:9">
      <c r="A1221" t="s">
        <v>180</v>
      </c>
      <c r="B1221" t="s">
        <v>181</v>
      </c>
      <c r="C1221" t="s">
        <v>34</v>
      </c>
      <c r="D1221" t="s">
        <v>6</v>
      </c>
      <c r="E1221">
        <v>2030</v>
      </c>
      <c r="F1221">
        <v>5000</v>
      </c>
      <c r="G1221" s="4" t="str">
        <f t="shared" si="44"/>
        <v>GERMANY-DSR</v>
      </c>
      <c r="H1221" t="str">
        <f>IF(COUNTIF(EU_Countries!A$1:A$27, "*"&amp;B1221&amp;"*"), "EU", "Non-EU")</f>
        <v>EU</v>
      </c>
      <c r="I1221">
        <f t="shared" si="45"/>
        <v>5</v>
      </c>
    </row>
    <row r="1222" spans="1:9">
      <c r="A1222" t="s">
        <v>180</v>
      </c>
      <c r="B1222" t="s">
        <v>181</v>
      </c>
      <c r="C1222" t="s">
        <v>34</v>
      </c>
      <c r="D1222" t="s">
        <v>6</v>
      </c>
      <c r="E1222">
        <v>2031</v>
      </c>
      <c r="F1222">
        <v>5314</v>
      </c>
      <c r="G1222" s="4" t="str">
        <f t="shared" si="44"/>
        <v>GERMANY-DSR</v>
      </c>
      <c r="H1222" t="str">
        <f>IF(COUNTIF(EU_Countries!A$1:A$27, "*"&amp;B1222&amp;"*"), "EU", "Non-EU")</f>
        <v>EU</v>
      </c>
      <c r="I1222">
        <f t="shared" si="45"/>
        <v>5.3140000000000001</v>
      </c>
    </row>
    <row r="1223" spans="1:9">
      <c r="A1223" t="s">
        <v>180</v>
      </c>
      <c r="B1223" t="s">
        <v>181</v>
      </c>
      <c r="C1223" t="s">
        <v>34</v>
      </c>
      <c r="D1223" t="s">
        <v>6</v>
      </c>
      <c r="E1223">
        <v>2032</v>
      </c>
      <c r="F1223">
        <v>5628</v>
      </c>
      <c r="G1223" s="4" t="str">
        <f t="shared" si="44"/>
        <v>GERMANY-DSR</v>
      </c>
      <c r="H1223" t="str">
        <f>IF(COUNTIF(EU_Countries!A$1:A$27, "*"&amp;B1223&amp;"*"), "EU", "Non-EU")</f>
        <v>EU</v>
      </c>
      <c r="I1223">
        <f t="shared" si="45"/>
        <v>5.6280000000000001</v>
      </c>
    </row>
    <row r="1224" spans="1:9">
      <c r="A1224" t="s">
        <v>180</v>
      </c>
      <c r="B1224" t="s">
        <v>181</v>
      </c>
      <c r="C1224" t="s">
        <v>34</v>
      </c>
      <c r="D1224" t="s">
        <v>6</v>
      </c>
      <c r="E1224">
        <v>2033</v>
      </c>
      <c r="F1224">
        <v>5943</v>
      </c>
      <c r="G1224" s="4" t="str">
        <f t="shared" si="44"/>
        <v>GERMANY-DSR</v>
      </c>
      <c r="H1224" t="str">
        <f>IF(COUNTIF(EU_Countries!A$1:A$27, "*"&amp;B1224&amp;"*"), "EU", "Non-EU")</f>
        <v>EU</v>
      </c>
      <c r="I1224">
        <f t="shared" si="45"/>
        <v>5.9429999999999996</v>
      </c>
    </row>
    <row r="1225" spans="1:9">
      <c r="A1225" t="s">
        <v>180</v>
      </c>
      <c r="B1225" t="s">
        <v>181</v>
      </c>
      <c r="C1225" t="s">
        <v>34</v>
      </c>
      <c r="D1225" t="s">
        <v>6</v>
      </c>
      <c r="E1225">
        <v>2034</v>
      </c>
      <c r="F1225">
        <v>6257</v>
      </c>
      <c r="G1225" s="4" t="str">
        <f t="shared" si="44"/>
        <v>GERMANY-DSR</v>
      </c>
      <c r="H1225" t="str">
        <f>IF(COUNTIF(EU_Countries!A$1:A$27, "*"&amp;B1225&amp;"*"), "EU", "Non-EU")</f>
        <v>EU</v>
      </c>
      <c r="I1225">
        <f t="shared" si="45"/>
        <v>6.2569999999999997</v>
      </c>
    </row>
    <row r="1226" spans="1:9">
      <c r="A1226" t="s">
        <v>180</v>
      </c>
      <c r="B1226" t="s">
        <v>181</v>
      </c>
      <c r="C1226" t="s">
        <v>34</v>
      </c>
      <c r="D1226" t="s">
        <v>6</v>
      </c>
      <c r="E1226">
        <v>2035</v>
      </c>
      <c r="F1226">
        <v>6571</v>
      </c>
      <c r="G1226" s="4" t="str">
        <f t="shared" si="44"/>
        <v>GERMANY-DSR</v>
      </c>
      <c r="H1226" t="str">
        <f>IF(COUNTIF(EU_Countries!A$1:A$27, "*"&amp;B1226&amp;"*"), "EU", "Non-EU")</f>
        <v>EU</v>
      </c>
      <c r="I1226">
        <f t="shared" si="45"/>
        <v>6.5709999999999997</v>
      </c>
    </row>
    <row r="1227" spans="1:9">
      <c r="A1227" t="s">
        <v>180</v>
      </c>
      <c r="B1227" t="s">
        <v>181</v>
      </c>
      <c r="C1227" t="s">
        <v>34</v>
      </c>
      <c r="D1227" t="s">
        <v>565</v>
      </c>
      <c r="E1227">
        <v>2025</v>
      </c>
      <c r="F1227">
        <v>1209</v>
      </c>
      <c r="G1227" s="4" t="str">
        <f t="shared" si="44"/>
        <v>GERMANY-Electrolyser &amp; P2H</v>
      </c>
      <c r="H1227" t="str">
        <f>IF(COUNTIF(EU_Countries!A$1:A$27, "*"&amp;B1227&amp;"*"), "EU", "Non-EU")</f>
        <v>EU</v>
      </c>
      <c r="I1227">
        <f t="shared" si="45"/>
        <v>1.2090000000000001</v>
      </c>
    </row>
    <row r="1228" spans="1:9">
      <c r="A1228" t="s">
        <v>180</v>
      </c>
      <c r="B1228" t="s">
        <v>181</v>
      </c>
      <c r="C1228" t="s">
        <v>34</v>
      </c>
      <c r="D1228" t="s">
        <v>565</v>
      </c>
      <c r="E1228">
        <v>2026</v>
      </c>
      <c r="F1228">
        <v>2449</v>
      </c>
      <c r="G1228" s="4" t="str">
        <f t="shared" si="44"/>
        <v>GERMANY-Electrolyser &amp; P2H</v>
      </c>
      <c r="H1228" t="str">
        <f>IF(COUNTIF(EU_Countries!A$1:A$27, "*"&amp;B1228&amp;"*"), "EU", "Non-EU")</f>
        <v>EU</v>
      </c>
      <c r="I1228">
        <f t="shared" si="45"/>
        <v>2.4489999999999998</v>
      </c>
    </row>
    <row r="1229" spans="1:9">
      <c r="A1229" t="s">
        <v>180</v>
      </c>
      <c r="B1229" t="s">
        <v>181</v>
      </c>
      <c r="C1229" t="s">
        <v>34</v>
      </c>
      <c r="D1229" t="s">
        <v>565</v>
      </c>
      <c r="E1229">
        <v>2027</v>
      </c>
      <c r="F1229">
        <v>3688</v>
      </c>
      <c r="G1229" s="4" t="str">
        <f t="shared" si="44"/>
        <v>GERMANY-Electrolyser &amp; P2H</v>
      </c>
      <c r="H1229" t="str">
        <f>IF(COUNTIF(EU_Countries!A$1:A$27, "*"&amp;B1229&amp;"*"), "EU", "Non-EU")</f>
        <v>EU</v>
      </c>
      <c r="I1229">
        <f t="shared" si="45"/>
        <v>3.6880000000000002</v>
      </c>
    </row>
    <row r="1230" spans="1:9">
      <c r="A1230" t="s">
        <v>180</v>
      </c>
      <c r="B1230" t="s">
        <v>181</v>
      </c>
      <c r="C1230" t="s">
        <v>34</v>
      </c>
      <c r="D1230" t="s">
        <v>565</v>
      </c>
      <c r="E1230">
        <v>2028</v>
      </c>
      <c r="F1230">
        <v>13021</v>
      </c>
      <c r="G1230" s="4" t="str">
        <f t="shared" si="44"/>
        <v>GERMANY-Electrolyser &amp; P2H</v>
      </c>
      <c r="H1230" t="str">
        <f>IF(COUNTIF(EU_Countries!A$1:A$27, "*"&amp;B1230&amp;"*"), "EU", "Non-EU")</f>
        <v>EU</v>
      </c>
      <c r="I1230">
        <f t="shared" si="45"/>
        <v>13.021000000000001</v>
      </c>
    </row>
    <row r="1231" spans="1:9">
      <c r="A1231" t="s">
        <v>180</v>
      </c>
      <c r="B1231" t="s">
        <v>181</v>
      </c>
      <c r="C1231" t="s">
        <v>34</v>
      </c>
      <c r="D1231" t="s">
        <v>565</v>
      </c>
      <c r="E1231">
        <v>2029</v>
      </c>
      <c r="F1231">
        <v>22355</v>
      </c>
      <c r="G1231" s="4" t="str">
        <f t="shared" si="44"/>
        <v>GERMANY-Electrolyser &amp; P2H</v>
      </c>
      <c r="H1231" t="str">
        <f>IF(COUNTIF(EU_Countries!A$1:A$27, "*"&amp;B1231&amp;"*"), "EU", "Non-EU")</f>
        <v>EU</v>
      </c>
      <c r="I1231">
        <f t="shared" si="45"/>
        <v>22.355</v>
      </c>
    </row>
    <row r="1232" spans="1:9">
      <c r="A1232" t="s">
        <v>180</v>
      </c>
      <c r="B1232" t="s">
        <v>181</v>
      </c>
      <c r="C1232" t="s">
        <v>34</v>
      </c>
      <c r="D1232" t="s">
        <v>565</v>
      </c>
      <c r="E1232">
        <v>2030</v>
      </c>
      <c r="F1232">
        <v>31689</v>
      </c>
      <c r="G1232" s="4" t="str">
        <f t="shared" si="44"/>
        <v>GERMANY-Electrolyser &amp; P2H</v>
      </c>
      <c r="H1232" t="str">
        <f>IF(COUNTIF(EU_Countries!A$1:A$27, "*"&amp;B1232&amp;"*"), "EU", "Non-EU")</f>
        <v>EU</v>
      </c>
      <c r="I1232">
        <f t="shared" si="45"/>
        <v>31.689</v>
      </c>
    </row>
    <row r="1233" spans="1:9">
      <c r="A1233" t="s">
        <v>180</v>
      </c>
      <c r="B1233" t="s">
        <v>181</v>
      </c>
      <c r="C1233" t="s">
        <v>34</v>
      </c>
      <c r="D1233" t="s">
        <v>565</v>
      </c>
      <c r="E1233">
        <v>2031</v>
      </c>
      <c r="F1233">
        <v>33583</v>
      </c>
      <c r="G1233" s="4" t="str">
        <f t="shared" si="44"/>
        <v>GERMANY-Electrolyser &amp; P2H</v>
      </c>
      <c r="H1233" t="str">
        <f>IF(COUNTIF(EU_Countries!A$1:A$27, "*"&amp;B1233&amp;"*"), "EU", "Non-EU")</f>
        <v>EU</v>
      </c>
      <c r="I1233">
        <f t="shared" si="45"/>
        <v>33.582999999999998</v>
      </c>
    </row>
    <row r="1234" spans="1:9">
      <c r="A1234" t="s">
        <v>180</v>
      </c>
      <c r="B1234" t="s">
        <v>181</v>
      </c>
      <c r="C1234" t="s">
        <v>34</v>
      </c>
      <c r="D1234" t="s">
        <v>565</v>
      </c>
      <c r="E1234">
        <v>2032</v>
      </c>
      <c r="F1234">
        <v>35478</v>
      </c>
      <c r="G1234" s="4" t="str">
        <f t="shared" si="44"/>
        <v>GERMANY-Electrolyser &amp; P2H</v>
      </c>
      <c r="H1234" t="str">
        <f>IF(COUNTIF(EU_Countries!A$1:A$27, "*"&amp;B1234&amp;"*"), "EU", "Non-EU")</f>
        <v>EU</v>
      </c>
      <c r="I1234">
        <f t="shared" si="45"/>
        <v>35.478000000000002</v>
      </c>
    </row>
    <row r="1235" spans="1:9">
      <c r="A1235" t="s">
        <v>180</v>
      </c>
      <c r="B1235" t="s">
        <v>181</v>
      </c>
      <c r="C1235" t="s">
        <v>34</v>
      </c>
      <c r="D1235" t="s">
        <v>565</v>
      </c>
      <c r="E1235">
        <v>2033</v>
      </c>
      <c r="F1235">
        <v>37372</v>
      </c>
      <c r="G1235" s="4" t="str">
        <f t="shared" si="44"/>
        <v>GERMANY-Electrolyser &amp; P2H</v>
      </c>
      <c r="H1235" t="str">
        <f>IF(COUNTIF(EU_Countries!A$1:A$27, "*"&amp;B1235&amp;"*"), "EU", "Non-EU")</f>
        <v>EU</v>
      </c>
      <c r="I1235">
        <f t="shared" si="45"/>
        <v>37.372</v>
      </c>
    </row>
    <row r="1236" spans="1:9">
      <c r="A1236" t="s">
        <v>180</v>
      </c>
      <c r="B1236" t="s">
        <v>181</v>
      </c>
      <c r="C1236" t="s">
        <v>34</v>
      </c>
      <c r="D1236" t="s">
        <v>565</v>
      </c>
      <c r="E1236">
        <v>2034</v>
      </c>
      <c r="F1236">
        <v>39267</v>
      </c>
      <c r="G1236" s="4" t="str">
        <f t="shared" si="44"/>
        <v>GERMANY-Electrolyser &amp; P2H</v>
      </c>
      <c r="H1236" t="str">
        <f>IF(COUNTIF(EU_Countries!A$1:A$27, "*"&amp;B1236&amp;"*"), "EU", "Non-EU")</f>
        <v>EU</v>
      </c>
      <c r="I1236">
        <f t="shared" si="45"/>
        <v>39.267000000000003</v>
      </c>
    </row>
    <row r="1237" spans="1:9">
      <c r="A1237" t="s">
        <v>180</v>
      </c>
      <c r="B1237" t="s">
        <v>181</v>
      </c>
      <c r="C1237" t="s">
        <v>34</v>
      </c>
      <c r="D1237" t="s">
        <v>565</v>
      </c>
      <c r="E1237">
        <v>2035</v>
      </c>
      <c r="F1237">
        <v>41161</v>
      </c>
      <c r="G1237" s="4" t="str">
        <f t="shared" si="44"/>
        <v>GERMANY-Electrolyser &amp; P2H</v>
      </c>
      <c r="H1237" t="str">
        <f>IF(COUNTIF(EU_Countries!A$1:A$27, "*"&amp;B1237&amp;"*"), "EU", "Non-EU")</f>
        <v>EU</v>
      </c>
      <c r="I1237">
        <f t="shared" si="45"/>
        <v>41.161000000000001</v>
      </c>
    </row>
    <row r="1238" spans="1:9">
      <c r="A1238" t="s">
        <v>180</v>
      </c>
      <c r="B1238" t="s">
        <v>181</v>
      </c>
      <c r="C1238" t="s">
        <v>34</v>
      </c>
      <c r="D1238" t="s">
        <v>7</v>
      </c>
      <c r="E1238">
        <v>2025</v>
      </c>
      <c r="F1238">
        <v>27984</v>
      </c>
      <c r="G1238" s="4" t="str">
        <f t="shared" si="44"/>
        <v>GERMANY-Gas</v>
      </c>
      <c r="H1238" t="str">
        <f>IF(COUNTIF(EU_Countries!A$1:A$27, "*"&amp;B1238&amp;"*"), "EU", "Non-EU")</f>
        <v>EU</v>
      </c>
      <c r="I1238">
        <f t="shared" si="45"/>
        <v>27.984000000000002</v>
      </c>
    </row>
    <row r="1239" spans="1:9">
      <c r="A1239" t="s">
        <v>180</v>
      </c>
      <c r="B1239" t="s">
        <v>181</v>
      </c>
      <c r="C1239" t="s">
        <v>34</v>
      </c>
      <c r="D1239" t="s">
        <v>7</v>
      </c>
      <c r="E1239">
        <v>2026</v>
      </c>
      <c r="F1239">
        <v>27276</v>
      </c>
      <c r="G1239" s="4" t="str">
        <f t="shared" si="44"/>
        <v>GERMANY-Gas</v>
      </c>
      <c r="H1239" t="str">
        <f>IF(COUNTIF(EU_Countries!A$1:A$27, "*"&amp;B1239&amp;"*"), "EU", "Non-EU")</f>
        <v>EU</v>
      </c>
      <c r="I1239">
        <f t="shared" si="45"/>
        <v>27.276</v>
      </c>
    </row>
    <row r="1240" spans="1:9">
      <c r="A1240" t="s">
        <v>180</v>
      </c>
      <c r="B1240" t="s">
        <v>181</v>
      </c>
      <c r="C1240" t="s">
        <v>34</v>
      </c>
      <c r="D1240" t="s">
        <v>7</v>
      </c>
      <c r="E1240">
        <v>2027</v>
      </c>
      <c r="F1240">
        <v>26737</v>
      </c>
      <c r="G1240" s="4" t="str">
        <f t="shared" si="44"/>
        <v>GERMANY-Gas</v>
      </c>
      <c r="H1240" t="str">
        <f>IF(COUNTIF(EU_Countries!A$1:A$27, "*"&amp;B1240&amp;"*"), "EU", "Non-EU")</f>
        <v>EU</v>
      </c>
      <c r="I1240">
        <f t="shared" si="45"/>
        <v>26.736999999999998</v>
      </c>
    </row>
    <row r="1241" spans="1:9">
      <c r="A1241" t="s">
        <v>180</v>
      </c>
      <c r="B1241" t="s">
        <v>181</v>
      </c>
      <c r="C1241" t="s">
        <v>34</v>
      </c>
      <c r="D1241" t="s">
        <v>7</v>
      </c>
      <c r="E1241">
        <v>2028</v>
      </c>
      <c r="F1241">
        <v>25800</v>
      </c>
      <c r="G1241" s="4" t="str">
        <f t="shared" si="44"/>
        <v>GERMANY-Gas</v>
      </c>
      <c r="H1241" t="str">
        <f>IF(COUNTIF(EU_Countries!A$1:A$27, "*"&amp;B1241&amp;"*"), "EU", "Non-EU")</f>
        <v>EU</v>
      </c>
      <c r="I1241">
        <f t="shared" si="45"/>
        <v>25.8</v>
      </c>
    </row>
    <row r="1242" spans="1:9">
      <c r="A1242" t="s">
        <v>180</v>
      </c>
      <c r="B1242" t="s">
        <v>181</v>
      </c>
      <c r="C1242" t="s">
        <v>34</v>
      </c>
      <c r="D1242" t="s">
        <v>7</v>
      </c>
      <c r="E1242">
        <v>2029</v>
      </c>
      <c r="F1242">
        <v>25744</v>
      </c>
      <c r="G1242" s="4" t="str">
        <f t="shared" si="44"/>
        <v>GERMANY-Gas</v>
      </c>
      <c r="H1242" t="str">
        <f>IF(COUNTIF(EU_Countries!A$1:A$27, "*"&amp;B1242&amp;"*"), "EU", "Non-EU")</f>
        <v>EU</v>
      </c>
      <c r="I1242">
        <f t="shared" si="45"/>
        <v>25.744</v>
      </c>
    </row>
    <row r="1243" spans="1:9">
      <c r="A1243" t="s">
        <v>180</v>
      </c>
      <c r="B1243" t="s">
        <v>181</v>
      </c>
      <c r="C1243" t="s">
        <v>34</v>
      </c>
      <c r="D1243" t="s">
        <v>7</v>
      </c>
      <c r="E1243">
        <v>2030</v>
      </c>
      <c r="F1243">
        <v>28099</v>
      </c>
      <c r="G1243" s="4" t="str">
        <f t="shared" si="44"/>
        <v>GERMANY-Gas</v>
      </c>
      <c r="H1243" t="str">
        <f>IF(COUNTIF(EU_Countries!A$1:A$27, "*"&amp;B1243&amp;"*"), "EU", "Non-EU")</f>
        <v>EU</v>
      </c>
      <c r="I1243">
        <f t="shared" si="45"/>
        <v>28.099</v>
      </c>
    </row>
    <row r="1244" spans="1:9">
      <c r="A1244" t="s">
        <v>180</v>
      </c>
      <c r="B1244" t="s">
        <v>181</v>
      </c>
      <c r="C1244" t="s">
        <v>34</v>
      </c>
      <c r="D1244" t="s">
        <v>7</v>
      </c>
      <c r="E1244">
        <v>2031</v>
      </c>
      <c r="F1244">
        <v>31849</v>
      </c>
      <c r="G1244" s="4" t="str">
        <f t="shared" si="44"/>
        <v>GERMANY-Gas</v>
      </c>
      <c r="H1244" t="str">
        <f>IF(COUNTIF(EU_Countries!A$1:A$27, "*"&amp;B1244&amp;"*"), "EU", "Non-EU")</f>
        <v>EU</v>
      </c>
      <c r="I1244">
        <f t="shared" si="45"/>
        <v>31.849</v>
      </c>
    </row>
    <row r="1245" spans="1:9">
      <c r="A1245" t="s">
        <v>180</v>
      </c>
      <c r="B1245" t="s">
        <v>181</v>
      </c>
      <c r="C1245" t="s">
        <v>34</v>
      </c>
      <c r="D1245" t="s">
        <v>7</v>
      </c>
      <c r="E1245">
        <v>2032</v>
      </c>
      <c r="F1245">
        <v>34349</v>
      </c>
      <c r="G1245" s="4" t="str">
        <f t="shared" si="44"/>
        <v>GERMANY-Gas</v>
      </c>
      <c r="H1245" t="str">
        <f>IF(COUNTIF(EU_Countries!A$1:A$27, "*"&amp;B1245&amp;"*"), "EU", "Non-EU")</f>
        <v>EU</v>
      </c>
      <c r="I1245">
        <f t="shared" si="45"/>
        <v>34.348999999999997</v>
      </c>
    </row>
    <row r="1246" spans="1:9">
      <c r="A1246" t="s">
        <v>180</v>
      </c>
      <c r="B1246" t="s">
        <v>181</v>
      </c>
      <c r="C1246" t="s">
        <v>34</v>
      </c>
      <c r="D1246" t="s">
        <v>7</v>
      </c>
      <c r="E1246">
        <v>2033</v>
      </c>
      <c r="F1246">
        <v>35586</v>
      </c>
      <c r="G1246" s="4" t="str">
        <f t="shared" si="44"/>
        <v>GERMANY-Gas</v>
      </c>
      <c r="H1246" t="str">
        <f>IF(COUNTIF(EU_Countries!A$1:A$27, "*"&amp;B1246&amp;"*"), "EU", "Non-EU")</f>
        <v>EU</v>
      </c>
      <c r="I1246">
        <f t="shared" si="45"/>
        <v>35.585999999999999</v>
      </c>
    </row>
    <row r="1247" spans="1:9">
      <c r="A1247" t="s">
        <v>180</v>
      </c>
      <c r="B1247" t="s">
        <v>181</v>
      </c>
      <c r="C1247" t="s">
        <v>34</v>
      </c>
      <c r="D1247" t="s">
        <v>7</v>
      </c>
      <c r="E1247">
        <v>2034</v>
      </c>
      <c r="F1247">
        <v>35360</v>
      </c>
      <c r="G1247" s="4" t="str">
        <f t="shared" si="44"/>
        <v>GERMANY-Gas</v>
      </c>
      <c r="H1247" t="str">
        <f>IF(COUNTIF(EU_Countries!A$1:A$27, "*"&amp;B1247&amp;"*"), "EU", "Non-EU")</f>
        <v>EU</v>
      </c>
      <c r="I1247">
        <f t="shared" si="45"/>
        <v>35.36</v>
      </c>
    </row>
    <row r="1248" spans="1:9">
      <c r="A1248" t="s">
        <v>180</v>
      </c>
      <c r="B1248" t="s">
        <v>181</v>
      </c>
      <c r="C1248" t="s">
        <v>34</v>
      </c>
      <c r="D1248" t="s">
        <v>7</v>
      </c>
      <c r="E1248">
        <v>2035</v>
      </c>
      <c r="F1248">
        <v>35069</v>
      </c>
      <c r="G1248" s="4" t="str">
        <f t="shared" si="44"/>
        <v>GERMANY-Gas</v>
      </c>
      <c r="H1248" t="str">
        <f>IF(COUNTIF(EU_Countries!A$1:A$27, "*"&amp;B1248&amp;"*"), "EU", "Non-EU")</f>
        <v>EU</v>
      </c>
      <c r="I1248">
        <f t="shared" si="45"/>
        <v>35.069000000000003</v>
      </c>
    </row>
    <row r="1249" spans="1:9">
      <c r="A1249" t="s">
        <v>180</v>
      </c>
      <c r="B1249" t="s">
        <v>181</v>
      </c>
      <c r="C1249" t="s">
        <v>34</v>
      </c>
      <c r="D1249" t="s">
        <v>8</v>
      </c>
      <c r="E1249">
        <v>2025</v>
      </c>
      <c r="F1249">
        <v>15901</v>
      </c>
      <c r="G1249" s="4" t="str">
        <f t="shared" ref="G1249:G1295" si="46">B1249&amp;"-"&amp;D1249</f>
        <v>GERMANY-Hard coal</v>
      </c>
      <c r="H1249" t="str">
        <f>IF(COUNTIF(EU_Countries!A$1:A$27, "*"&amp;B1249&amp;"*"), "EU", "Non-EU")</f>
        <v>EU</v>
      </c>
      <c r="I1249">
        <f t="shared" si="45"/>
        <v>15.901</v>
      </c>
    </row>
    <row r="1250" spans="1:9">
      <c r="A1250" t="s">
        <v>180</v>
      </c>
      <c r="B1250" t="s">
        <v>181</v>
      </c>
      <c r="C1250" t="s">
        <v>34</v>
      </c>
      <c r="D1250" t="s">
        <v>8</v>
      </c>
      <c r="E1250">
        <v>2026</v>
      </c>
      <c r="F1250">
        <v>12524</v>
      </c>
      <c r="G1250" s="4" t="str">
        <f t="shared" si="46"/>
        <v>GERMANY-Hard coal</v>
      </c>
      <c r="H1250" t="str">
        <f>IF(COUNTIF(EU_Countries!A$1:A$27, "*"&amp;B1250&amp;"*"), "EU", "Non-EU")</f>
        <v>EU</v>
      </c>
      <c r="I1250">
        <f t="shared" ref="I1250:I1296" si="47">F1250/1000</f>
        <v>12.523999999999999</v>
      </c>
    </row>
    <row r="1251" spans="1:9">
      <c r="A1251" t="s">
        <v>180</v>
      </c>
      <c r="B1251" t="s">
        <v>181</v>
      </c>
      <c r="C1251" t="s">
        <v>34</v>
      </c>
      <c r="D1251" t="s">
        <v>8</v>
      </c>
      <c r="E1251">
        <v>2027</v>
      </c>
      <c r="F1251">
        <v>10187</v>
      </c>
      <c r="G1251" s="4" t="str">
        <f t="shared" si="46"/>
        <v>GERMANY-Hard coal</v>
      </c>
      <c r="H1251" t="str">
        <f>IF(COUNTIF(EU_Countries!A$1:A$27, "*"&amp;B1251&amp;"*"), "EU", "Non-EU")</f>
        <v>EU</v>
      </c>
      <c r="I1251">
        <f t="shared" si="47"/>
        <v>10.186999999999999</v>
      </c>
    </row>
    <row r="1252" spans="1:9">
      <c r="A1252" t="s">
        <v>180</v>
      </c>
      <c r="B1252" t="s">
        <v>181</v>
      </c>
      <c r="C1252" t="s">
        <v>34</v>
      </c>
      <c r="D1252" t="s">
        <v>8</v>
      </c>
      <c r="E1252">
        <v>2028</v>
      </c>
      <c r="F1252">
        <v>9660</v>
      </c>
      <c r="G1252" s="4" t="str">
        <f t="shared" si="46"/>
        <v>GERMANY-Hard coal</v>
      </c>
      <c r="H1252" t="str">
        <f>IF(COUNTIF(EU_Countries!A$1:A$27, "*"&amp;B1252&amp;"*"), "EU", "Non-EU")</f>
        <v>EU</v>
      </c>
      <c r="I1252">
        <f t="shared" si="47"/>
        <v>9.66</v>
      </c>
    </row>
    <row r="1253" spans="1:9">
      <c r="A1253" t="s">
        <v>180</v>
      </c>
      <c r="B1253" t="s">
        <v>181</v>
      </c>
      <c r="C1253" t="s">
        <v>34</v>
      </c>
      <c r="D1253" t="s">
        <v>8</v>
      </c>
      <c r="E1253">
        <v>2029</v>
      </c>
      <c r="F1253">
        <v>9645</v>
      </c>
      <c r="G1253" s="4" t="str">
        <f t="shared" si="46"/>
        <v>GERMANY-Hard coal</v>
      </c>
      <c r="H1253" t="str">
        <f>IF(COUNTIF(EU_Countries!A$1:A$27, "*"&amp;B1253&amp;"*"), "EU", "Non-EU")</f>
        <v>EU</v>
      </c>
      <c r="I1253">
        <f t="shared" si="47"/>
        <v>9.6449999999999996</v>
      </c>
    </row>
    <row r="1254" spans="1:9">
      <c r="A1254" t="s">
        <v>180</v>
      </c>
      <c r="B1254" t="s">
        <v>181</v>
      </c>
      <c r="C1254" t="s">
        <v>34</v>
      </c>
      <c r="D1254" t="s">
        <v>8</v>
      </c>
      <c r="E1254">
        <v>2030</v>
      </c>
      <c r="F1254">
        <v>9036</v>
      </c>
      <c r="G1254" s="4" t="str">
        <f t="shared" si="46"/>
        <v>GERMANY-Hard coal</v>
      </c>
      <c r="H1254" t="str">
        <f>IF(COUNTIF(EU_Countries!A$1:A$27, "*"&amp;B1254&amp;"*"), "EU", "Non-EU")</f>
        <v>EU</v>
      </c>
      <c r="I1254">
        <f t="shared" si="47"/>
        <v>9.0359999999999996</v>
      </c>
    </row>
    <row r="1255" spans="1:9">
      <c r="A1255" t="s">
        <v>180</v>
      </c>
      <c r="B1255" t="s">
        <v>181</v>
      </c>
      <c r="C1255" t="s">
        <v>34</v>
      </c>
      <c r="D1255" t="s">
        <v>8</v>
      </c>
      <c r="E1255">
        <v>2031</v>
      </c>
      <c r="F1255">
        <v>9036</v>
      </c>
      <c r="G1255" s="4" t="str">
        <f t="shared" si="46"/>
        <v>GERMANY-Hard coal</v>
      </c>
      <c r="H1255" t="str">
        <f>IF(COUNTIF(EU_Countries!A$1:A$27, "*"&amp;B1255&amp;"*"), "EU", "Non-EU")</f>
        <v>EU</v>
      </c>
      <c r="I1255">
        <f t="shared" si="47"/>
        <v>9.0359999999999996</v>
      </c>
    </row>
    <row r="1256" spans="1:9">
      <c r="A1256" t="s">
        <v>180</v>
      </c>
      <c r="B1256" t="s">
        <v>181</v>
      </c>
      <c r="C1256" t="s">
        <v>34</v>
      </c>
      <c r="D1256" t="s">
        <v>8</v>
      </c>
      <c r="E1256">
        <v>2032</v>
      </c>
      <c r="F1256">
        <v>5884</v>
      </c>
      <c r="G1256" s="4" t="str">
        <f t="shared" si="46"/>
        <v>GERMANY-Hard coal</v>
      </c>
      <c r="H1256" t="str">
        <f>IF(COUNTIF(EU_Countries!A$1:A$27, "*"&amp;B1256&amp;"*"), "EU", "Non-EU")</f>
        <v>EU</v>
      </c>
      <c r="I1256">
        <f t="shared" si="47"/>
        <v>5.8840000000000003</v>
      </c>
    </row>
    <row r="1257" spans="1:9">
      <c r="A1257" t="s">
        <v>180</v>
      </c>
      <c r="B1257" t="s">
        <v>181</v>
      </c>
      <c r="C1257" t="s">
        <v>34</v>
      </c>
      <c r="D1257" t="s">
        <v>8</v>
      </c>
      <c r="E1257">
        <v>2033</v>
      </c>
      <c r="F1257">
        <v>3455</v>
      </c>
      <c r="G1257" s="4" t="str">
        <f t="shared" si="46"/>
        <v>GERMANY-Hard coal</v>
      </c>
      <c r="H1257" t="str">
        <f>IF(COUNTIF(EU_Countries!A$1:A$27, "*"&amp;B1257&amp;"*"), "EU", "Non-EU")</f>
        <v>EU</v>
      </c>
      <c r="I1257">
        <f t="shared" si="47"/>
        <v>3.4550000000000001</v>
      </c>
    </row>
    <row r="1258" spans="1:9">
      <c r="A1258" t="s">
        <v>180</v>
      </c>
      <c r="B1258" t="s">
        <v>181</v>
      </c>
      <c r="C1258" t="s">
        <v>34</v>
      </c>
      <c r="D1258" t="s">
        <v>8</v>
      </c>
      <c r="E1258">
        <v>2034</v>
      </c>
      <c r="F1258">
        <v>1895</v>
      </c>
      <c r="G1258" s="4" t="str">
        <f t="shared" si="46"/>
        <v>GERMANY-Hard coal</v>
      </c>
      <c r="H1258" t="str">
        <f>IF(COUNTIF(EU_Countries!A$1:A$27, "*"&amp;B1258&amp;"*"), "EU", "Non-EU")</f>
        <v>EU</v>
      </c>
      <c r="I1258">
        <f t="shared" si="47"/>
        <v>1.895</v>
      </c>
    </row>
    <row r="1259" spans="1:9">
      <c r="A1259" t="s">
        <v>180</v>
      </c>
      <c r="B1259" t="s">
        <v>181</v>
      </c>
      <c r="C1259" t="s">
        <v>34</v>
      </c>
      <c r="D1259" t="s">
        <v>35</v>
      </c>
      <c r="E1259">
        <v>2032</v>
      </c>
      <c r="F1259">
        <v>500</v>
      </c>
      <c r="G1259" s="4" t="str">
        <f t="shared" si="46"/>
        <v>GERMANY-Hydrogen</v>
      </c>
      <c r="H1259" t="str">
        <f>IF(COUNTIF(EU_Countries!A$1:A$27, "*"&amp;B1259&amp;"*"), "EU", "Non-EU")</f>
        <v>EU</v>
      </c>
      <c r="I1259">
        <f t="shared" si="47"/>
        <v>0.5</v>
      </c>
    </row>
    <row r="1260" spans="1:9">
      <c r="A1260" t="s">
        <v>180</v>
      </c>
      <c r="B1260" t="s">
        <v>181</v>
      </c>
      <c r="C1260" t="s">
        <v>34</v>
      </c>
      <c r="D1260" t="s">
        <v>35</v>
      </c>
      <c r="E1260">
        <v>2033</v>
      </c>
      <c r="F1260">
        <v>500</v>
      </c>
      <c r="G1260" s="4" t="str">
        <f t="shared" si="46"/>
        <v>GERMANY-Hydrogen</v>
      </c>
      <c r="H1260" t="str">
        <f>IF(COUNTIF(EU_Countries!A$1:A$27, "*"&amp;B1260&amp;"*"), "EU", "Non-EU")</f>
        <v>EU</v>
      </c>
      <c r="I1260">
        <f t="shared" si="47"/>
        <v>0.5</v>
      </c>
    </row>
    <row r="1261" spans="1:9">
      <c r="A1261" t="s">
        <v>180</v>
      </c>
      <c r="B1261" t="s">
        <v>181</v>
      </c>
      <c r="C1261" t="s">
        <v>34</v>
      </c>
      <c r="D1261" t="s">
        <v>35</v>
      </c>
      <c r="E1261">
        <v>2034</v>
      </c>
      <c r="F1261">
        <v>500</v>
      </c>
      <c r="G1261" s="4" t="str">
        <f t="shared" si="46"/>
        <v>GERMANY-Hydrogen</v>
      </c>
      <c r="H1261" t="str">
        <f>IF(COUNTIF(EU_Countries!A$1:A$27, "*"&amp;B1261&amp;"*"), "EU", "Non-EU")</f>
        <v>EU</v>
      </c>
      <c r="I1261">
        <f t="shared" si="47"/>
        <v>0.5</v>
      </c>
    </row>
    <row r="1262" spans="1:9">
      <c r="A1262" t="s">
        <v>180</v>
      </c>
      <c r="B1262" t="s">
        <v>181</v>
      </c>
      <c r="C1262" t="s">
        <v>34</v>
      </c>
      <c r="D1262" t="s">
        <v>35</v>
      </c>
      <c r="E1262">
        <v>2035</v>
      </c>
      <c r="F1262">
        <v>500</v>
      </c>
      <c r="G1262" s="4" t="str">
        <f t="shared" si="46"/>
        <v>GERMANY-Hydrogen</v>
      </c>
      <c r="H1262" t="str">
        <f>IF(COUNTIF(EU_Countries!A$1:A$27, "*"&amp;B1262&amp;"*"), "EU", "Non-EU")</f>
        <v>EU</v>
      </c>
      <c r="I1262">
        <f t="shared" si="47"/>
        <v>0.5</v>
      </c>
    </row>
    <row r="1263" spans="1:9">
      <c r="A1263" t="s">
        <v>180</v>
      </c>
      <c r="B1263" t="s">
        <v>181</v>
      </c>
      <c r="C1263" t="s">
        <v>34</v>
      </c>
      <c r="D1263" t="s">
        <v>27</v>
      </c>
      <c r="E1263">
        <v>2025</v>
      </c>
      <c r="F1263">
        <v>15041</v>
      </c>
      <c r="G1263" s="4" t="str">
        <f t="shared" si="46"/>
        <v>GERMANY-Lignite</v>
      </c>
      <c r="H1263" t="str">
        <f>IF(COUNTIF(EU_Countries!A$1:A$27, "*"&amp;B1263&amp;"*"), "EU", "Non-EU")</f>
        <v>EU</v>
      </c>
      <c r="I1263">
        <f t="shared" si="47"/>
        <v>15.041</v>
      </c>
    </row>
    <row r="1264" spans="1:9">
      <c r="A1264" t="s">
        <v>180</v>
      </c>
      <c r="B1264" t="s">
        <v>181</v>
      </c>
      <c r="C1264" t="s">
        <v>34</v>
      </c>
      <c r="D1264" t="s">
        <v>27</v>
      </c>
      <c r="E1264">
        <v>2026</v>
      </c>
      <c r="F1264">
        <v>14685</v>
      </c>
      <c r="G1264" s="4" t="str">
        <f t="shared" si="46"/>
        <v>GERMANY-Lignite</v>
      </c>
      <c r="H1264" t="str">
        <f>IF(COUNTIF(EU_Countries!A$1:A$27, "*"&amp;B1264&amp;"*"), "EU", "Non-EU")</f>
        <v>EU</v>
      </c>
      <c r="I1264">
        <f t="shared" si="47"/>
        <v>14.685</v>
      </c>
    </row>
    <row r="1265" spans="1:9">
      <c r="A1265" t="s">
        <v>180</v>
      </c>
      <c r="B1265" t="s">
        <v>181</v>
      </c>
      <c r="C1265" t="s">
        <v>34</v>
      </c>
      <c r="D1265" t="s">
        <v>27</v>
      </c>
      <c r="E1265">
        <v>2027</v>
      </c>
      <c r="F1265">
        <v>14609</v>
      </c>
      <c r="G1265" s="4" t="str">
        <f t="shared" si="46"/>
        <v>GERMANY-Lignite</v>
      </c>
      <c r="H1265" t="str">
        <f>IF(COUNTIF(EU_Countries!A$1:A$27, "*"&amp;B1265&amp;"*"), "EU", "Non-EU")</f>
        <v>EU</v>
      </c>
      <c r="I1265">
        <f t="shared" si="47"/>
        <v>14.609</v>
      </c>
    </row>
    <row r="1266" spans="1:9">
      <c r="A1266" t="s">
        <v>180</v>
      </c>
      <c r="B1266" t="s">
        <v>181</v>
      </c>
      <c r="C1266" t="s">
        <v>34</v>
      </c>
      <c r="D1266" t="s">
        <v>27</v>
      </c>
      <c r="E1266">
        <v>2028</v>
      </c>
      <c r="F1266">
        <v>14546</v>
      </c>
      <c r="G1266" s="4" t="str">
        <f t="shared" si="46"/>
        <v>GERMANY-Lignite</v>
      </c>
      <c r="H1266" t="str">
        <f>IF(COUNTIF(EU_Countries!A$1:A$27, "*"&amp;B1266&amp;"*"), "EU", "Non-EU")</f>
        <v>EU</v>
      </c>
      <c r="I1266">
        <f t="shared" si="47"/>
        <v>14.545999999999999</v>
      </c>
    </row>
    <row r="1267" spans="1:9">
      <c r="A1267" t="s">
        <v>180</v>
      </c>
      <c r="B1267" t="s">
        <v>181</v>
      </c>
      <c r="C1267" t="s">
        <v>34</v>
      </c>
      <c r="D1267" t="s">
        <v>27</v>
      </c>
      <c r="E1267">
        <v>2029</v>
      </c>
      <c r="F1267">
        <v>11953</v>
      </c>
      <c r="G1267" s="4" t="str">
        <f t="shared" si="46"/>
        <v>GERMANY-Lignite</v>
      </c>
      <c r="H1267" t="str">
        <f>IF(COUNTIF(EU_Countries!A$1:A$27, "*"&amp;B1267&amp;"*"), "EU", "Non-EU")</f>
        <v>EU</v>
      </c>
      <c r="I1267">
        <f t="shared" si="47"/>
        <v>11.952999999999999</v>
      </c>
    </row>
    <row r="1268" spans="1:9">
      <c r="A1268" t="s">
        <v>180</v>
      </c>
      <c r="B1268" t="s">
        <v>181</v>
      </c>
      <c r="C1268" t="s">
        <v>34</v>
      </c>
      <c r="D1268" t="s">
        <v>27</v>
      </c>
      <c r="E1268">
        <v>2030</v>
      </c>
      <c r="F1268">
        <v>9654</v>
      </c>
      <c r="G1268" s="4" t="str">
        <f t="shared" si="46"/>
        <v>GERMANY-Lignite</v>
      </c>
      <c r="H1268" t="str">
        <f>IF(COUNTIF(EU_Countries!A$1:A$27, "*"&amp;B1268&amp;"*"), "EU", "Non-EU")</f>
        <v>EU</v>
      </c>
      <c r="I1268">
        <f t="shared" si="47"/>
        <v>9.6539999999999999</v>
      </c>
    </row>
    <row r="1269" spans="1:9">
      <c r="A1269" t="s">
        <v>180</v>
      </c>
      <c r="B1269" t="s">
        <v>181</v>
      </c>
      <c r="C1269" t="s">
        <v>34</v>
      </c>
      <c r="D1269" t="s">
        <v>27</v>
      </c>
      <c r="E1269">
        <v>2031</v>
      </c>
      <c r="F1269">
        <v>6590</v>
      </c>
      <c r="G1269" s="4" t="str">
        <f t="shared" si="46"/>
        <v>GERMANY-Lignite</v>
      </c>
      <c r="H1269" t="str">
        <f>IF(COUNTIF(EU_Countries!A$1:A$27, "*"&amp;B1269&amp;"*"), "EU", "Non-EU")</f>
        <v>EU</v>
      </c>
      <c r="I1269">
        <f t="shared" si="47"/>
        <v>6.59</v>
      </c>
    </row>
    <row r="1270" spans="1:9">
      <c r="A1270" t="s">
        <v>180</v>
      </c>
      <c r="B1270" t="s">
        <v>181</v>
      </c>
      <c r="C1270" t="s">
        <v>34</v>
      </c>
      <c r="D1270" t="s">
        <v>27</v>
      </c>
      <c r="E1270">
        <v>2032</v>
      </c>
      <c r="F1270">
        <v>6590</v>
      </c>
      <c r="G1270" s="4" t="str">
        <f t="shared" si="46"/>
        <v>GERMANY-Lignite</v>
      </c>
      <c r="H1270" t="str">
        <f>IF(COUNTIF(EU_Countries!A$1:A$27, "*"&amp;B1270&amp;"*"), "EU", "Non-EU")</f>
        <v>EU</v>
      </c>
      <c r="I1270">
        <f t="shared" si="47"/>
        <v>6.59</v>
      </c>
    </row>
    <row r="1271" spans="1:9">
      <c r="A1271" t="s">
        <v>180</v>
      </c>
      <c r="B1271" t="s">
        <v>181</v>
      </c>
      <c r="C1271" t="s">
        <v>34</v>
      </c>
      <c r="D1271" t="s">
        <v>27</v>
      </c>
      <c r="E1271">
        <v>2033</v>
      </c>
      <c r="F1271">
        <v>6590</v>
      </c>
      <c r="G1271" s="4" t="str">
        <f t="shared" si="46"/>
        <v>GERMANY-Lignite</v>
      </c>
      <c r="H1271" t="str">
        <f>IF(COUNTIF(EU_Countries!A$1:A$27, "*"&amp;B1271&amp;"*"), "EU", "Non-EU")</f>
        <v>EU</v>
      </c>
      <c r="I1271">
        <f t="shared" si="47"/>
        <v>6.59</v>
      </c>
    </row>
    <row r="1272" spans="1:9">
      <c r="A1272" t="s">
        <v>180</v>
      </c>
      <c r="B1272" t="s">
        <v>181</v>
      </c>
      <c r="C1272" t="s">
        <v>34</v>
      </c>
      <c r="D1272" t="s">
        <v>27</v>
      </c>
      <c r="E1272">
        <v>2034</v>
      </c>
      <c r="F1272">
        <v>5909</v>
      </c>
      <c r="G1272" s="4" t="str">
        <f t="shared" si="46"/>
        <v>GERMANY-Lignite</v>
      </c>
      <c r="H1272" t="str">
        <f>IF(COUNTIF(EU_Countries!A$1:A$27, "*"&amp;B1272&amp;"*"), "EU", "Non-EU")</f>
        <v>EU</v>
      </c>
      <c r="I1272">
        <f t="shared" si="47"/>
        <v>5.9089999999999998</v>
      </c>
    </row>
    <row r="1273" spans="1:9">
      <c r="A1273" t="s">
        <v>180</v>
      </c>
      <c r="B1273" t="s">
        <v>181</v>
      </c>
      <c r="C1273" t="s">
        <v>34</v>
      </c>
      <c r="D1273" t="s">
        <v>27</v>
      </c>
      <c r="E1273">
        <v>2035</v>
      </c>
      <c r="F1273">
        <v>5009</v>
      </c>
      <c r="G1273" s="4" t="str">
        <f t="shared" si="46"/>
        <v>GERMANY-Lignite</v>
      </c>
      <c r="H1273" t="str">
        <f>IF(COUNTIF(EU_Countries!A$1:A$27, "*"&amp;B1273&amp;"*"), "EU", "Non-EU")</f>
        <v>EU</v>
      </c>
      <c r="I1273">
        <f t="shared" si="47"/>
        <v>5.0090000000000003</v>
      </c>
    </row>
    <row r="1274" spans="1:9">
      <c r="A1274" t="s">
        <v>180</v>
      </c>
      <c r="B1274" t="s">
        <v>181</v>
      </c>
      <c r="C1274" t="s">
        <v>34</v>
      </c>
      <c r="D1274" t="s">
        <v>10</v>
      </c>
      <c r="E1274">
        <v>2025</v>
      </c>
      <c r="F1274">
        <v>2739</v>
      </c>
      <c r="G1274" s="4" t="str">
        <f t="shared" si="46"/>
        <v>GERMANY-Oil</v>
      </c>
      <c r="H1274" t="str">
        <f>IF(COUNTIF(EU_Countries!A$1:A$27, "*"&amp;B1274&amp;"*"), "EU", "Non-EU")</f>
        <v>EU</v>
      </c>
      <c r="I1274">
        <f t="shared" si="47"/>
        <v>2.7389999999999999</v>
      </c>
    </row>
    <row r="1275" spans="1:9">
      <c r="A1275" t="s">
        <v>180</v>
      </c>
      <c r="B1275" t="s">
        <v>181</v>
      </c>
      <c r="C1275" t="s">
        <v>34</v>
      </c>
      <c r="D1275" t="s">
        <v>10</v>
      </c>
      <c r="E1275">
        <v>2026</v>
      </c>
      <c r="F1275">
        <v>1842</v>
      </c>
      <c r="G1275" s="4" t="str">
        <f t="shared" si="46"/>
        <v>GERMANY-Oil</v>
      </c>
      <c r="H1275" t="str">
        <f>IF(COUNTIF(EU_Countries!A$1:A$27, "*"&amp;B1275&amp;"*"), "EU", "Non-EU")</f>
        <v>EU</v>
      </c>
      <c r="I1275">
        <f t="shared" si="47"/>
        <v>1.8420000000000001</v>
      </c>
    </row>
    <row r="1276" spans="1:9">
      <c r="A1276" t="s">
        <v>180</v>
      </c>
      <c r="B1276" t="s">
        <v>181</v>
      </c>
      <c r="C1276" t="s">
        <v>34</v>
      </c>
      <c r="D1276" t="s">
        <v>10</v>
      </c>
      <c r="E1276">
        <v>2027</v>
      </c>
      <c r="F1276">
        <v>1776</v>
      </c>
      <c r="G1276" s="4" t="str">
        <f t="shared" si="46"/>
        <v>GERMANY-Oil</v>
      </c>
      <c r="H1276" t="str">
        <f>IF(COUNTIF(EU_Countries!A$1:A$27, "*"&amp;B1276&amp;"*"), "EU", "Non-EU")</f>
        <v>EU</v>
      </c>
      <c r="I1276">
        <f t="shared" si="47"/>
        <v>1.776</v>
      </c>
    </row>
    <row r="1277" spans="1:9">
      <c r="A1277" t="s">
        <v>180</v>
      </c>
      <c r="B1277" t="s">
        <v>181</v>
      </c>
      <c r="C1277" t="s">
        <v>34</v>
      </c>
      <c r="D1277" t="s">
        <v>10</v>
      </c>
      <c r="E1277">
        <v>2028</v>
      </c>
      <c r="F1277">
        <v>1079</v>
      </c>
      <c r="G1277" s="4" t="str">
        <f t="shared" si="46"/>
        <v>GERMANY-Oil</v>
      </c>
      <c r="H1277" t="str">
        <f>IF(COUNTIF(EU_Countries!A$1:A$27, "*"&amp;B1277&amp;"*"), "EU", "Non-EU")</f>
        <v>EU</v>
      </c>
      <c r="I1277">
        <f t="shared" si="47"/>
        <v>1.079</v>
      </c>
    </row>
    <row r="1278" spans="1:9">
      <c r="A1278" t="s">
        <v>180</v>
      </c>
      <c r="B1278" t="s">
        <v>181</v>
      </c>
      <c r="C1278" t="s">
        <v>34</v>
      </c>
      <c r="D1278" t="s">
        <v>10</v>
      </c>
      <c r="E1278">
        <v>2029</v>
      </c>
      <c r="F1278">
        <v>1068</v>
      </c>
      <c r="G1278" s="4" t="str">
        <f t="shared" si="46"/>
        <v>GERMANY-Oil</v>
      </c>
      <c r="H1278" t="str">
        <f>IF(COUNTIF(EU_Countries!A$1:A$27, "*"&amp;B1278&amp;"*"), "EU", "Non-EU")</f>
        <v>EU</v>
      </c>
      <c r="I1278">
        <f t="shared" si="47"/>
        <v>1.0680000000000001</v>
      </c>
    </row>
    <row r="1279" spans="1:9">
      <c r="A1279" t="s">
        <v>180</v>
      </c>
      <c r="B1279" t="s">
        <v>181</v>
      </c>
      <c r="C1279" t="s">
        <v>34</v>
      </c>
      <c r="D1279" t="s">
        <v>10</v>
      </c>
      <c r="E1279">
        <v>2030</v>
      </c>
      <c r="F1279">
        <v>1068</v>
      </c>
      <c r="G1279" s="4" t="str">
        <f t="shared" si="46"/>
        <v>GERMANY-Oil</v>
      </c>
      <c r="H1279" t="str">
        <f>IF(COUNTIF(EU_Countries!A$1:A$27, "*"&amp;B1279&amp;"*"), "EU", "Non-EU")</f>
        <v>EU</v>
      </c>
      <c r="I1279">
        <f t="shared" si="47"/>
        <v>1.0680000000000001</v>
      </c>
    </row>
    <row r="1280" spans="1:9">
      <c r="A1280" t="s">
        <v>180</v>
      </c>
      <c r="B1280" t="s">
        <v>181</v>
      </c>
      <c r="C1280" t="s">
        <v>34</v>
      </c>
      <c r="D1280" t="s">
        <v>10</v>
      </c>
      <c r="E1280">
        <v>2031</v>
      </c>
      <c r="F1280">
        <v>1068</v>
      </c>
      <c r="G1280" s="4" t="str">
        <f t="shared" si="46"/>
        <v>GERMANY-Oil</v>
      </c>
      <c r="H1280" t="str">
        <f>IF(COUNTIF(EU_Countries!A$1:A$27, "*"&amp;B1280&amp;"*"), "EU", "Non-EU")</f>
        <v>EU</v>
      </c>
      <c r="I1280">
        <f t="shared" si="47"/>
        <v>1.0680000000000001</v>
      </c>
    </row>
    <row r="1281" spans="1:9">
      <c r="A1281" t="s">
        <v>180</v>
      </c>
      <c r="B1281" t="s">
        <v>181</v>
      </c>
      <c r="C1281" t="s">
        <v>34</v>
      </c>
      <c r="D1281" t="s">
        <v>10</v>
      </c>
      <c r="E1281">
        <v>2032</v>
      </c>
      <c r="F1281">
        <v>1068</v>
      </c>
      <c r="G1281" s="4" t="str">
        <f t="shared" si="46"/>
        <v>GERMANY-Oil</v>
      </c>
      <c r="H1281" t="str">
        <f>IF(COUNTIF(EU_Countries!A$1:A$27, "*"&amp;B1281&amp;"*"), "EU", "Non-EU")</f>
        <v>EU</v>
      </c>
      <c r="I1281">
        <f t="shared" si="47"/>
        <v>1.0680000000000001</v>
      </c>
    </row>
    <row r="1282" spans="1:9">
      <c r="A1282" t="s">
        <v>180</v>
      </c>
      <c r="B1282" t="s">
        <v>181</v>
      </c>
      <c r="C1282" t="s">
        <v>34</v>
      </c>
      <c r="D1282" t="s">
        <v>10</v>
      </c>
      <c r="E1282">
        <v>2033</v>
      </c>
      <c r="F1282">
        <v>1068</v>
      </c>
      <c r="G1282" s="4" t="str">
        <f t="shared" si="46"/>
        <v>GERMANY-Oil</v>
      </c>
      <c r="H1282" t="str">
        <f>IF(COUNTIF(EU_Countries!A$1:A$27, "*"&amp;B1282&amp;"*"), "EU", "Non-EU")</f>
        <v>EU</v>
      </c>
      <c r="I1282">
        <f t="shared" si="47"/>
        <v>1.0680000000000001</v>
      </c>
    </row>
    <row r="1283" spans="1:9">
      <c r="A1283" t="s">
        <v>180</v>
      </c>
      <c r="B1283" t="s">
        <v>181</v>
      </c>
      <c r="C1283" t="s">
        <v>34</v>
      </c>
      <c r="D1283" t="s">
        <v>10</v>
      </c>
      <c r="E1283">
        <v>2034</v>
      </c>
      <c r="F1283">
        <v>1024</v>
      </c>
      <c r="G1283" s="4" t="str">
        <f t="shared" si="46"/>
        <v>GERMANY-Oil</v>
      </c>
      <c r="H1283" t="str">
        <f>IF(COUNTIF(EU_Countries!A$1:A$27, "*"&amp;B1283&amp;"*"), "EU", "Non-EU")</f>
        <v>EU</v>
      </c>
      <c r="I1283">
        <f t="shared" si="47"/>
        <v>1.024</v>
      </c>
    </row>
    <row r="1284" spans="1:9">
      <c r="A1284" t="s">
        <v>180</v>
      </c>
      <c r="B1284" t="s">
        <v>181</v>
      </c>
      <c r="C1284" t="s">
        <v>34</v>
      </c>
      <c r="D1284" t="s">
        <v>10</v>
      </c>
      <c r="E1284">
        <v>2035</v>
      </c>
      <c r="F1284">
        <v>787</v>
      </c>
      <c r="G1284" s="4" t="str">
        <f t="shared" si="46"/>
        <v>GERMANY-Oil</v>
      </c>
      <c r="H1284" t="str">
        <f>IF(COUNTIF(EU_Countries!A$1:A$27, "*"&amp;B1284&amp;"*"), "EU", "Non-EU")</f>
        <v>EU</v>
      </c>
      <c r="I1284">
        <f t="shared" si="47"/>
        <v>0.78700000000000003</v>
      </c>
    </row>
    <row r="1285" spans="1:9">
      <c r="A1285" t="s">
        <v>180</v>
      </c>
      <c r="B1285" t="s">
        <v>181</v>
      </c>
      <c r="C1285" t="s">
        <v>34</v>
      </c>
      <c r="D1285" t="s">
        <v>12</v>
      </c>
      <c r="E1285">
        <v>2025</v>
      </c>
      <c r="F1285">
        <v>8199</v>
      </c>
      <c r="G1285" s="4" t="str">
        <f t="shared" si="46"/>
        <v>GERMANY-Others (RES)</v>
      </c>
      <c r="H1285" t="str">
        <f>IF(COUNTIF(EU_Countries!A$1:A$27, "*"&amp;B1285&amp;"*"), "EU", "Non-EU")</f>
        <v>EU</v>
      </c>
      <c r="I1285">
        <f t="shared" si="47"/>
        <v>8.1989999999999998</v>
      </c>
    </row>
    <row r="1286" spans="1:9">
      <c r="A1286" t="s">
        <v>180</v>
      </c>
      <c r="B1286" t="s">
        <v>181</v>
      </c>
      <c r="C1286" t="s">
        <v>34</v>
      </c>
      <c r="D1286" t="s">
        <v>12</v>
      </c>
      <c r="E1286">
        <v>2026</v>
      </c>
      <c r="F1286">
        <v>8199</v>
      </c>
      <c r="G1286" s="4" t="str">
        <f t="shared" si="46"/>
        <v>GERMANY-Others (RES)</v>
      </c>
      <c r="H1286" t="str">
        <f>IF(COUNTIF(EU_Countries!A$1:A$27, "*"&amp;B1286&amp;"*"), "EU", "Non-EU")</f>
        <v>EU</v>
      </c>
      <c r="I1286">
        <f t="shared" si="47"/>
        <v>8.1989999999999998</v>
      </c>
    </row>
    <row r="1287" spans="1:9">
      <c r="A1287" t="s">
        <v>180</v>
      </c>
      <c r="B1287" t="s">
        <v>181</v>
      </c>
      <c r="C1287" t="s">
        <v>34</v>
      </c>
      <c r="D1287" t="s">
        <v>12</v>
      </c>
      <c r="E1287">
        <v>2027</v>
      </c>
      <c r="F1287">
        <v>8199</v>
      </c>
      <c r="G1287" s="4" t="str">
        <f t="shared" si="46"/>
        <v>GERMANY-Others (RES)</v>
      </c>
      <c r="H1287" t="str">
        <f>IF(COUNTIF(EU_Countries!A$1:A$27, "*"&amp;B1287&amp;"*"), "EU", "Non-EU")</f>
        <v>EU</v>
      </c>
      <c r="I1287">
        <f t="shared" si="47"/>
        <v>8.1989999999999998</v>
      </c>
    </row>
    <row r="1288" spans="1:9">
      <c r="A1288" t="s">
        <v>180</v>
      </c>
      <c r="B1288" t="s">
        <v>181</v>
      </c>
      <c r="C1288" t="s">
        <v>34</v>
      </c>
      <c r="D1288" t="s">
        <v>12</v>
      </c>
      <c r="E1288">
        <v>2028</v>
      </c>
      <c r="F1288">
        <v>8800</v>
      </c>
      <c r="G1288" s="4" t="str">
        <f t="shared" si="46"/>
        <v>GERMANY-Others (RES)</v>
      </c>
      <c r="H1288" t="str">
        <f>IF(COUNTIF(EU_Countries!A$1:A$27, "*"&amp;B1288&amp;"*"), "EU", "Non-EU")</f>
        <v>EU</v>
      </c>
      <c r="I1288">
        <f t="shared" si="47"/>
        <v>8.8000000000000007</v>
      </c>
    </row>
    <row r="1289" spans="1:9">
      <c r="A1289" t="s">
        <v>180</v>
      </c>
      <c r="B1289" t="s">
        <v>181</v>
      </c>
      <c r="C1289" t="s">
        <v>34</v>
      </c>
      <c r="D1289" t="s">
        <v>12</v>
      </c>
      <c r="E1289">
        <v>2029</v>
      </c>
      <c r="F1289">
        <v>9400</v>
      </c>
      <c r="G1289" s="4" t="str">
        <f t="shared" si="46"/>
        <v>GERMANY-Others (RES)</v>
      </c>
      <c r="H1289" t="str">
        <f>IF(COUNTIF(EU_Countries!A$1:A$27, "*"&amp;B1289&amp;"*"), "EU", "Non-EU")</f>
        <v>EU</v>
      </c>
      <c r="I1289">
        <f t="shared" si="47"/>
        <v>9.4</v>
      </c>
    </row>
    <row r="1290" spans="1:9">
      <c r="A1290" t="s">
        <v>180</v>
      </c>
      <c r="B1290" t="s">
        <v>181</v>
      </c>
      <c r="C1290" t="s">
        <v>34</v>
      </c>
      <c r="D1290" t="s">
        <v>12</v>
      </c>
      <c r="E1290">
        <v>2030</v>
      </c>
      <c r="F1290">
        <v>10000</v>
      </c>
      <c r="G1290" s="4" t="str">
        <f t="shared" si="46"/>
        <v>GERMANY-Others (RES)</v>
      </c>
      <c r="H1290" t="str">
        <f>IF(COUNTIF(EU_Countries!A$1:A$27, "*"&amp;B1290&amp;"*"), "EU", "Non-EU")</f>
        <v>EU</v>
      </c>
      <c r="I1290">
        <f t="shared" si="47"/>
        <v>10</v>
      </c>
    </row>
    <row r="1291" spans="1:9">
      <c r="A1291" t="s">
        <v>180</v>
      </c>
      <c r="B1291" t="s">
        <v>181</v>
      </c>
      <c r="C1291" t="s">
        <v>34</v>
      </c>
      <c r="D1291" t="s">
        <v>12</v>
      </c>
      <c r="E1291">
        <v>2031</v>
      </c>
      <c r="F1291">
        <v>9214</v>
      </c>
      <c r="G1291" s="4" t="str">
        <f t="shared" si="46"/>
        <v>GERMANY-Others (RES)</v>
      </c>
      <c r="H1291" t="str">
        <f>IF(COUNTIF(EU_Countries!A$1:A$27, "*"&amp;B1291&amp;"*"), "EU", "Non-EU")</f>
        <v>EU</v>
      </c>
      <c r="I1291">
        <f t="shared" si="47"/>
        <v>9.2140000000000004</v>
      </c>
    </row>
    <row r="1292" spans="1:9">
      <c r="A1292" t="s">
        <v>180</v>
      </c>
      <c r="B1292" t="s">
        <v>181</v>
      </c>
      <c r="C1292" t="s">
        <v>34</v>
      </c>
      <c r="D1292" t="s">
        <v>12</v>
      </c>
      <c r="E1292">
        <v>2032</v>
      </c>
      <c r="F1292">
        <v>8429</v>
      </c>
      <c r="G1292" s="4" t="str">
        <f t="shared" si="46"/>
        <v>GERMANY-Others (RES)</v>
      </c>
      <c r="H1292" t="str">
        <f>IF(COUNTIF(EU_Countries!A$1:A$27, "*"&amp;B1292&amp;"*"), "EU", "Non-EU")</f>
        <v>EU</v>
      </c>
      <c r="I1292">
        <f t="shared" si="47"/>
        <v>8.4290000000000003</v>
      </c>
    </row>
    <row r="1293" spans="1:9">
      <c r="A1293" t="s">
        <v>180</v>
      </c>
      <c r="B1293" t="s">
        <v>181</v>
      </c>
      <c r="C1293" t="s">
        <v>34</v>
      </c>
      <c r="D1293" t="s">
        <v>12</v>
      </c>
      <c r="E1293">
        <v>2033</v>
      </c>
      <c r="F1293">
        <v>7643</v>
      </c>
      <c r="G1293" s="4" t="str">
        <f t="shared" si="46"/>
        <v>GERMANY-Others (RES)</v>
      </c>
      <c r="H1293" t="str">
        <f>IF(COUNTIF(EU_Countries!A$1:A$27, "*"&amp;B1293&amp;"*"), "EU", "Non-EU")</f>
        <v>EU</v>
      </c>
      <c r="I1293">
        <f t="shared" si="47"/>
        <v>7.6429999999999998</v>
      </c>
    </row>
    <row r="1294" spans="1:9">
      <c r="A1294" t="s">
        <v>180</v>
      </c>
      <c r="B1294" t="s">
        <v>181</v>
      </c>
      <c r="C1294" t="s">
        <v>34</v>
      </c>
      <c r="D1294" t="s">
        <v>12</v>
      </c>
      <c r="E1294">
        <v>2034</v>
      </c>
      <c r="F1294">
        <v>6857</v>
      </c>
      <c r="G1294" s="4" t="str">
        <f t="shared" si="46"/>
        <v>GERMANY-Others (RES)</v>
      </c>
      <c r="H1294" t="str">
        <f>IF(COUNTIF(EU_Countries!A$1:A$27, "*"&amp;B1294&amp;"*"), "EU", "Non-EU")</f>
        <v>EU</v>
      </c>
      <c r="I1294">
        <f t="shared" si="47"/>
        <v>6.8570000000000002</v>
      </c>
    </row>
    <row r="1295" spans="1:9">
      <c r="A1295" t="s">
        <v>180</v>
      </c>
      <c r="B1295" t="s">
        <v>181</v>
      </c>
      <c r="C1295" t="s">
        <v>34</v>
      </c>
      <c r="D1295" t="s">
        <v>12</v>
      </c>
      <c r="E1295">
        <v>2035</v>
      </c>
      <c r="F1295">
        <v>6071</v>
      </c>
      <c r="G1295" s="4" t="str">
        <f t="shared" si="46"/>
        <v>GERMANY-Others (RES)</v>
      </c>
      <c r="H1295" t="str">
        <f>IF(COUNTIF(EU_Countries!A$1:A$27, "*"&amp;B1295&amp;"*"), "EU", "Non-EU")</f>
        <v>EU</v>
      </c>
      <c r="I1295">
        <f t="shared" si="47"/>
        <v>6.0709999999999997</v>
      </c>
    </row>
    <row r="1296" spans="1:9">
      <c r="A1296" t="s">
        <v>180</v>
      </c>
      <c r="B1296" t="s">
        <v>181</v>
      </c>
      <c r="C1296" t="s">
        <v>34</v>
      </c>
      <c r="D1296" t="s">
        <v>11</v>
      </c>
      <c r="E1296">
        <v>2025</v>
      </c>
      <c r="F1296">
        <v>11519</v>
      </c>
      <c r="G1296" s="4" t="str">
        <f t="shared" ref="G1296:G1354" si="48">B1296&amp;"-"&amp;D1296</f>
        <v>GERMANY-Others (non-RES)</v>
      </c>
      <c r="H1296" t="str">
        <f>IF(COUNTIF(EU_Countries!A$1:A$27, "*"&amp;B1296&amp;"*"), "EU", "Non-EU")</f>
        <v>EU</v>
      </c>
      <c r="I1296">
        <f t="shared" si="47"/>
        <v>11.519</v>
      </c>
    </row>
    <row r="1297" spans="1:9">
      <c r="A1297" t="s">
        <v>180</v>
      </c>
      <c r="B1297" t="s">
        <v>181</v>
      </c>
      <c r="C1297" t="s">
        <v>34</v>
      </c>
      <c r="D1297" t="s">
        <v>11</v>
      </c>
      <c r="E1297">
        <v>2026</v>
      </c>
      <c r="F1297">
        <v>11775</v>
      </c>
      <c r="G1297" s="4" t="str">
        <f t="shared" si="48"/>
        <v>GERMANY-Others (non-RES)</v>
      </c>
      <c r="H1297" t="str">
        <f>IF(COUNTIF(EU_Countries!A$1:A$27, "*"&amp;B1297&amp;"*"), "EU", "Non-EU")</f>
        <v>EU</v>
      </c>
      <c r="I1297">
        <f t="shared" ref="I1297:I1355" si="49">F1297/1000</f>
        <v>11.775</v>
      </c>
    </row>
    <row r="1298" spans="1:9">
      <c r="A1298" t="s">
        <v>180</v>
      </c>
      <c r="B1298" t="s">
        <v>181</v>
      </c>
      <c r="C1298" t="s">
        <v>34</v>
      </c>
      <c r="D1298" t="s">
        <v>11</v>
      </c>
      <c r="E1298">
        <v>2027</v>
      </c>
      <c r="F1298">
        <v>12005</v>
      </c>
      <c r="G1298" s="4" t="str">
        <f t="shared" si="48"/>
        <v>GERMANY-Others (non-RES)</v>
      </c>
      <c r="H1298" t="str">
        <f>IF(COUNTIF(EU_Countries!A$1:A$27, "*"&amp;B1298&amp;"*"), "EU", "Non-EU")</f>
        <v>EU</v>
      </c>
      <c r="I1298">
        <f t="shared" si="49"/>
        <v>12.005000000000001</v>
      </c>
    </row>
    <row r="1299" spans="1:9">
      <c r="A1299" t="s">
        <v>180</v>
      </c>
      <c r="B1299" t="s">
        <v>181</v>
      </c>
      <c r="C1299" t="s">
        <v>34</v>
      </c>
      <c r="D1299" t="s">
        <v>11</v>
      </c>
      <c r="E1299">
        <v>2028</v>
      </c>
      <c r="F1299">
        <v>10204</v>
      </c>
      <c r="G1299" s="4" t="str">
        <f t="shared" si="48"/>
        <v>GERMANY-Others (non-RES)</v>
      </c>
      <c r="H1299" t="str">
        <f>IF(COUNTIF(EU_Countries!A$1:A$27, "*"&amp;B1299&amp;"*"), "EU", "Non-EU")</f>
        <v>EU</v>
      </c>
      <c r="I1299">
        <f t="shared" si="49"/>
        <v>10.204000000000001</v>
      </c>
    </row>
    <row r="1300" spans="1:9">
      <c r="A1300" t="s">
        <v>180</v>
      </c>
      <c r="B1300" t="s">
        <v>181</v>
      </c>
      <c r="C1300" t="s">
        <v>34</v>
      </c>
      <c r="D1300" t="s">
        <v>11</v>
      </c>
      <c r="E1300">
        <v>2029</v>
      </c>
      <c r="F1300">
        <v>9830</v>
      </c>
      <c r="G1300" s="4" t="str">
        <f t="shared" si="48"/>
        <v>GERMANY-Others (non-RES)</v>
      </c>
      <c r="H1300" t="str">
        <f>IF(COUNTIF(EU_Countries!A$1:A$27, "*"&amp;B1300&amp;"*"), "EU", "Non-EU")</f>
        <v>EU</v>
      </c>
      <c r="I1300">
        <f t="shared" si="49"/>
        <v>9.83</v>
      </c>
    </row>
    <row r="1301" spans="1:9">
      <c r="A1301" t="s">
        <v>180</v>
      </c>
      <c r="B1301" t="s">
        <v>181</v>
      </c>
      <c r="C1301" t="s">
        <v>34</v>
      </c>
      <c r="D1301" t="s">
        <v>11</v>
      </c>
      <c r="E1301">
        <v>2030</v>
      </c>
      <c r="F1301">
        <v>9431</v>
      </c>
      <c r="G1301" s="4" t="str">
        <f t="shared" si="48"/>
        <v>GERMANY-Others (non-RES)</v>
      </c>
      <c r="H1301" t="str">
        <f>IF(COUNTIF(EU_Countries!A$1:A$27, "*"&amp;B1301&amp;"*"), "EU", "Non-EU")</f>
        <v>EU</v>
      </c>
      <c r="I1301">
        <f t="shared" si="49"/>
        <v>9.4309999999999992</v>
      </c>
    </row>
    <row r="1302" spans="1:9">
      <c r="A1302" t="s">
        <v>180</v>
      </c>
      <c r="B1302" t="s">
        <v>181</v>
      </c>
      <c r="C1302" t="s">
        <v>34</v>
      </c>
      <c r="D1302" t="s">
        <v>11</v>
      </c>
      <c r="E1302">
        <v>2031</v>
      </c>
      <c r="F1302">
        <v>9268</v>
      </c>
      <c r="G1302" s="4" t="str">
        <f t="shared" si="48"/>
        <v>GERMANY-Others (non-RES)</v>
      </c>
      <c r="H1302" t="str">
        <f>IF(COUNTIF(EU_Countries!A$1:A$27, "*"&amp;B1302&amp;"*"), "EU", "Non-EU")</f>
        <v>EU</v>
      </c>
      <c r="I1302">
        <f t="shared" si="49"/>
        <v>9.2680000000000007</v>
      </c>
    </row>
    <row r="1303" spans="1:9">
      <c r="A1303" t="s">
        <v>180</v>
      </c>
      <c r="B1303" t="s">
        <v>181</v>
      </c>
      <c r="C1303" t="s">
        <v>34</v>
      </c>
      <c r="D1303" t="s">
        <v>11</v>
      </c>
      <c r="E1303">
        <v>2032</v>
      </c>
      <c r="F1303">
        <v>9105</v>
      </c>
      <c r="G1303" s="4" t="str">
        <f t="shared" si="48"/>
        <v>GERMANY-Others (non-RES)</v>
      </c>
      <c r="H1303" t="str">
        <f>IF(COUNTIF(EU_Countries!A$1:A$27, "*"&amp;B1303&amp;"*"), "EU", "Non-EU")</f>
        <v>EU</v>
      </c>
      <c r="I1303">
        <f t="shared" si="49"/>
        <v>9.1050000000000004</v>
      </c>
    </row>
    <row r="1304" spans="1:9">
      <c r="A1304" t="s">
        <v>180</v>
      </c>
      <c r="B1304" t="s">
        <v>181</v>
      </c>
      <c r="C1304" t="s">
        <v>34</v>
      </c>
      <c r="D1304" t="s">
        <v>11</v>
      </c>
      <c r="E1304">
        <v>2033</v>
      </c>
      <c r="F1304">
        <v>8942</v>
      </c>
      <c r="G1304" s="4" t="str">
        <f t="shared" si="48"/>
        <v>GERMANY-Others (non-RES)</v>
      </c>
      <c r="H1304" t="str">
        <f>IF(COUNTIF(EU_Countries!A$1:A$27, "*"&amp;B1304&amp;"*"), "EU", "Non-EU")</f>
        <v>EU</v>
      </c>
      <c r="I1304">
        <f t="shared" si="49"/>
        <v>8.9420000000000002</v>
      </c>
    </row>
    <row r="1305" spans="1:9">
      <c r="A1305" t="s">
        <v>180</v>
      </c>
      <c r="B1305" t="s">
        <v>181</v>
      </c>
      <c r="C1305" t="s">
        <v>34</v>
      </c>
      <c r="D1305" t="s">
        <v>11</v>
      </c>
      <c r="E1305">
        <v>2034</v>
      </c>
      <c r="F1305">
        <v>8546</v>
      </c>
      <c r="G1305" s="4" t="str">
        <f t="shared" si="48"/>
        <v>GERMANY-Others (non-RES)</v>
      </c>
      <c r="H1305" t="str">
        <f>IF(COUNTIF(EU_Countries!A$1:A$27, "*"&amp;B1305&amp;"*"), "EU", "Non-EU")</f>
        <v>EU</v>
      </c>
      <c r="I1305">
        <f t="shared" si="49"/>
        <v>8.5459999999999994</v>
      </c>
    </row>
    <row r="1306" spans="1:9">
      <c r="A1306" t="s">
        <v>180</v>
      </c>
      <c r="B1306" t="s">
        <v>181</v>
      </c>
      <c r="C1306" t="s">
        <v>34</v>
      </c>
      <c r="D1306" t="s">
        <v>11</v>
      </c>
      <c r="E1306">
        <v>2035</v>
      </c>
      <c r="F1306">
        <v>7863</v>
      </c>
      <c r="G1306" s="4" t="str">
        <f t="shared" si="48"/>
        <v>GERMANY-Others (non-RES)</v>
      </c>
      <c r="H1306" t="str">
        <f>IF(COUNTIF(EU_Countries!A$1:A$27, "*"&amp;B1306&amp;"*"), "EU", "Non-EU")</f>
        <v>EU</v>
      </c>
      <c r="I1306">
        <f t="shared" si="49"/>
        <v>7.8630000000000004</v>
      </c>
    </row>
    <row r="1307" spans="1:9">
      <c r="A1307" t="s">
        <v>180</v>
      </c>
      <c r="B1307" t="s">
        <v>181</v>
      </c>
      <c r="C1307" t="s">
        <v>34</v>
      </c>
      <c r="D1307" t="s">
        <v>13</v>
      </c>
      <c r="E1307">
        <v>2025</v>
      </c>
      <c r="F1307">
        <v>34572</v>
      </c>
      <c r="G1307" s="4" t="str">
        <f t="shared" si="48"/>
        <v>GERMANY-Solar (PV)</v>
      </c>
      <c r="H1307" t="str">
        <f>IF(COUNTIF(EU_Countries!A$1:A$27, "*"&amp;B1307&amp;"*"), "EU", "Non-EU")</f>
        <v>EU</v>
      </c>
      <c r="I1307">
        <f t="shared" si="49"/>
        <v>34.572000000000003</v>
      </c>
    </row>
    <row r="1308" spans="1:9">
      <c r="A1308" t="s">
        <v>180</v>
      </c>
      <c r="B1308" t="s">
        <v>181</v>
      </c>
      <c r="C1308" t="s">
        <v>34</v>
      </c>
      <c r="D1308" t="s">
        <v>13</v>
      </c>
      <c r="E1308">
        <v>2026</v>
      </c>
      <c r="F1308">
        <v>45750</v>
      </c>
      <c r="G1308" s="4" t="str">
        <f t="shared" si="48"/>
        <v>GERMANY-Solar (PV)</v>
      </c>
      <c r="H1308" t="str">
        <f>IF(COUNTIF(EU_Countries!A$1:A$27, "*"&amp;B1308&amp;"*"), "EU", "Non-EU")</f>
        <v>EU</v>
      </c>
      <c r="I1308">
        <f t="shared" si="49"/>
        <v>45.75</v>
      </c>
    </row>
    <row r="1309" spans="1:9">
      <c r="A1309" t="s">
        <v>180</v>
      </c>
      <c r="B1309" t="s">
        <v>181</v>
      </c>
      <c r="C1309" t="s">
        <v>34</v>
      </c>
      <c r="D1309" t="s">
        <v>13</v>
      </c>
      <c r="E1309">
        <v>2027</v>
      </c>
      <c r="F1309">
        <v>56928</v>
      </c>
      <c r="G1309" s="4" t="str">
        <f t="shared" si="48"/>
        <v>GERMANY-Solar (PV)</v>
      </c>
      <c r="H1309" t="str">
        <f>IF(COUNTIF(EU_Countries!A$1:A$27, "*"&amp;B1309&amp;"*"), "EU", "Non-EU")</f>
        <v>EU</v>
      </c>
      <c r="I1309">
        <f t="shared" si="49"/>
        <v>56.927999999999997</v>
      </c>
    </row>
    <row r="1310" spans="1:9">
      <c r="A1310" t="s">
        <v>180</v>
      </c>
      <c r="B1310" t="s">
        <v>181</v>
      </c>
      <c r="C1310" t="s">
        <v>34</v>
      </c>
      <c r="D1310" t="s">
        <v>13</v>
      </c>
      <c r="E1310">
        <v>2028</v>
      </c>
      <c r="F1310">
        <v>70286</v>
      </c>
      <c r="G1310" s="4" t="str">
        <f t="shared" si="48"/>
        <v>GERMANY-Solar (PV)</v>
      </c>
      <c r="H1310" t="str">
        <f>IF(COUNTIF(EU_Countries!A$1:A$27, "*"&amp;B1310&amp;"*"), "EU", "Non-EU")</f>
        <v>EU</v>
      </c>
      <c r="I1310">
        <f t="shared" si="49"/>
        <v>70.286000000000001</v>
      </c>
    </row>
    <row r="1311" spans="1:9">
      <c r="A1311" t="s">
        <v>180</v>
      </c>
      <c r="B1311" t="s">
        <v>181</v>
      </c>
      <c r="C1311" t="s">
        <v>34</v>
      </c>
      <c r="D1311" t="s">
        <v>13</v>
      </c>
      <c r="E1311">
        <v>2029</v>
      </c>
      <c r="F1311">
        <v>83644</v>
      </c>
      <c r="G1311" s="4" t="str">
        <f t="shared" si="48"/>
        <v>GERMANY-Solar (PV)</v>
      </c>
      <c r="H1311" t="str">
        <f>IF(COUNTIF(EU_Countries!A$1:A$27, "*"&amp;B1311&amp;"*"), "EU", "Non-EU")</f>
        <v>EU</v>
      </c>
      <c r="I1311">
        <f t="shared" si="49"/>
        <v>83.644000000000005</v>
      </c>
    </row>
    <row r="1312" spans="1:9">
      <c r="A1312" t="s">
        <v>180</v>
      </c>
      <c r="B1312" t="s">
        <v>181</v>
      </c>
      <c r="C1312" t="s">
        <v>34</v>
      </c>
      <c r="D1312" t="s">
        <v>13</v>
      </c>
      <c r="E1312">
        <v>2030</v>
      </c>
      <c r="F1312">
        <v>97002</v>
      </c>
      <c r="G1312" s="4" t="str">
        <f t="shared" si="48"/>
        <v>GERMANY-Solar (PV)</v>
      </c>
      <c r="H1312" t="str">
        <f>IF(COUNTIF(EU_Countries!A$1:A$27, "*"&amp;B1312&amp;"*"), "EU", "Non-EU")</f>
        <v>EU</v>
      </c>
      <c r="I1312">
        <f t="shared" si="49"/>
        <v>97.001999999999995</v>
      </c>
    </row>
    <row r="1313" spans="1:9">
      <c r="A1313" t="s">
        <v>180</v>
      </c>
      <c r="B1313" t="s">
        <v>181</v>
      </c>
      <c r="C1313" t="s">
        <v>34</v>
      </c>
      <c r="D1313" t="s">
        <v>13</v>
      </c>
      <c r="E1313">
        <v>2031</v>
      </c>
      <c r="F1313">
        <v>106287</v>
      </c>
      <c r="G1313" s="4" t="str">
        <f t="shared" si="48"/>
        <v>GERMANY-Solar (PV)</v>
      </c>
      <c r="H1313" t="str">
        <f>IF(COUNTIF(EU_Countries!A$1:A$27, "*"&amp;B1313&amp;"*"), "EU", "Non-EU")</f>
        <v>EU</v>
      </c>
      <c r="I1313">
        <f t="shared" si="49"/>
        <v>106.28700000000001</v>
      </c>
    </row>
    <row r="1314" spans="1:9">
      <c r="A1314" t="s">
        <v>180</v>
      </c>
      <c r="B1314" t="s">
        <v>181</v>
      </c>
      <c r="C1314" t="s">
        <v>34</v>
      </c>
      <c r="D1314" t="s">
        <v>13</v>
      </c>
      <c r="E1314">
        <v>2032</v>
      </c>
      <c r="F1314">
        <v>115573</v>
      </c>
      <c r="G1314" s="4" t="str">
        <f t="shared" si="48"/>
        <v>GERMANY-Solar (PV)</v>
      </c>
      <c r="H1314" t="str">
        <f>IF(COUNTIF(EU_Countries!A$1:A$27, "*"&amp;B1314&amp;"*"), "EU", "Non-EU")</f>
        <v>EU</v>
      </c>
      <c r="I1314">
        <f t="shared" si="49"/>
        <v>115.57299999999999</v>
      </c>
    </row>
    <row r="1315" spans="1:9">
      <c r="A1315" t="s">
        <v>180</v>
      </c>
      <c r="B1315" t="s">
        <v>181</v>
      </c>
      <c r="C1315" t="s">
        <v>34</v>
      </c>
      <c r="D1315" t="s">
        <v>13</v>
      </c>
      <c r="E1315">
        <v>2033</v>
      </c>
      <c r="F1315">
        <v>124858</v>
      </c>
      <c r="G1315" s="4" t="str">
        <f t="shared" si="48"/>
        <v>GERMANY-Solar (PV)</v>
      </c>
      <c r="H1315" t="str">
        <f>IF(COUNTIF(EU_Countries!A$1:A$27, "*"&amp;B1315&amp;"*"), "EU", "Non-EU")</f>
        <v>EU</v>
      </c>
      <c r="I1315">
        <f t="shared" si="49"/>
        <v>124.858</v>
      </c>
    </row>
    <row r="1316" spans="1:9">
      <c r="A1316" t="s">
        <v>180</v>
      </c>
      <c r="B1316" t="s">
        <v>181</v>
      </c>
      <c r="C1316" t="s">
        <v>34</v>
      </c>
      <c r="D1316" t="s">
        <v>13</v>
      </c>
      <c r="E1316">
        <v>2034</v>
      </c>
      <c r="F1316">
        <v>134144</v>
      </c>
      <c r="G1316" s="4" t="str">
        <f t="shared" si="48"/>
        <v>GERMANY-Solar (PV)</v>
      </c>
      <c r="H1316" t="str">
        <f>IF(COUNTIF(EU_Countries!A$1:A$27, "*"&amp;B1316&amp;"*"), "EU", "Non-EU")</f>
        <v>EU</v>
      </c>
      <c r="I1316">
        <f t="shared" si="49"/>
        <v>134.14400000000001</v>
      </c>
    </row>
    <row r="1317" spans="1:9">
      <c r="A1317" t="s">
        <v>180</v>
      </c>
      <c r="B1317" t="s">
        <v>181</v>
      </c>
      <c r="C1317" t="s">
        <v>34</v>
      </c>
      <c r="D1317" t="s">
        <v>13</v>
      </c>
      <c r="E1317">
        <v>2035</v>
      </c>
      <c r="F1317">
        <v>143429</v>
      </c>
      <c r="G1317" s="4" t="str">
        <f t="shared" si="48"/>
        <v>GERMANY-Solar (PV)</v>
      </c>
      <c r="H1317" t="str">
        <f>IF(COUNTIF(EU_Countries!A$1:A$27, "*"&amp;B1317&amp;"*"), "EU", "Non-EU")</f>
        <v>EU</v>
      </c>
      <c r="I1317">
        <f t="shared" si="49"/>
        <v>143.429</v>
      </c>
    </row>
    <row r="1318" spans="1:9">
      <c r="A1318" t="s">
        <v>180</v>
      </c>
      <c r="B1318" t="s">
        <v>181</v>
      </c>
      <c r="C1318" t="s">
        <v>34</v>
      </c>
      <c r="D1318" t="s">
        <v>14</v>
      </c>
      <c r="E1318">
        <v>2025</v>
      </c>
      <c r="F1318">
        <v>11117</v>
      </c>
      <c r="G1318" s="4" t="str">
        <f t="shared" si="48"/>
        <v>GERMANY-Wind offshore</v>
      </c>
      <c r="H1318" t="str">
        <f>IF(COUNTIF(EU_Countries!A$1:A$27, "*"&amp;B1318&amp;"*"), "EU", "Non-EU")</f>
        <v>EU</v>
      </c>
      <c r="I1318">
        <f t="shared" si="49"/>
        <v>11.117000000000001</v>
      </c>
    </row>
    <row r="1319" spans="1:9">
      <c r="A1319" t="s">
        <v>180</v>
      </c>
      <c r="B1319" t="s">
        <v>181</v>
      </c>
      <c r="C1319" t="s">
        <v>34</v>
      </c>
      <c r="D1319" t="s">
        <v>14</v>
      </c>
      <c r="E1319">
        <v>2026</v>
      </c>
      <c r="F1319">
        <v>11417</v>
      </c>
      <c r="G1319" s="4" t="str">
        <f t="shared" si="48"/>
        <v>GERMANY-Wind offshore</v>
      </c>
      <c r="H1319" t="str">
        <f>IF(COUNTIF(EU_Countries!A$1:A$27, "*"&amp;B1319&amp;"*"), "EU", "Non-EU")</f>
        <v>EU</v>
      </c>
      <c r="I1319">
        <f t="shared" si="49"/>
        <v>11.417</v>
      </c>
    </row>
    <row r="1320" spans="1:9">
      <c r="A1320" t="s">
        <v>180</v>
      </c>
      <c r="B1320" t="s">
        <v>181</v>
      </c>
      <c r="C1320" t="s">
        <v>34</v>
      </c>
      <c r="D1320" t="s">
        <v>14</v>
      </c>
      <c r="E1320">
        <v>2027</v>
      </c>
      <c r="F1320">
        <v>13297</v>
      </c>
      <c r="G1320" s="4" t="str">
        <f t="shared" si="48"/>
        <v>GERMANY-Wind offshore</v>
      </c>
      <c r="H1320" t="str">
        <f>IF(COUNTIF(EU_Countries!A$1:A$27, "*"&amp;B1320&amp;"*"), "EU", "Non-EU")</f>
        <v>EU</v>
      </c>
      <c r="I1320">
        <f t="shared" si="49"/>
        <v>13.297000000000001</v>
      </c>
    </row>
    <row r="1321" spans="1:9">
      <c r="A1321" t="s">
        <v>180</v>
      </c>
      <c r="B1321" t="s">
        <v>181</v>
      </c>
      <c r="C1321" t="s">
        <v>34</v>
      </c>
      <c r="D1321" t="s">
        <v>14</v>
      </c>
      <c r="E1321">
        <v>2028</v>
      </c>
      <c r="F1321">
        <v>15097</v>
      </c>
      <c r="G1321" s="4" t="str">
        <f t="shared" si="48"/>
        <v>GERMANY-Wind offshore</v>
      </c>
      <c r="H1321" t="str">
        <f>IF(COUNTIF(EU_Countries!A$1:A$27, "*"&amp;B1321&amp;"*"), "EU", "Non-EU")</f>
        <v>EU</v>
      </c>
      <c r="I1321">
        <f t="shared" si="49"/>
        <v>15.097</v>
      </c>
    </row>
    <row r="1322" spans="1:9">
      <c r="A1322" t="s">
        <v>180</v>
      </c>
      <c r="B1322" t="s">
        <v>181</v>
      </c>
      <c r="C1322" t="s">
        <v>34</v>
      </c>
      <c r="D1322" t="s">
        <v>14</v>
      </c>
      <c r="E1322">
        <v>2029</v>
      </c>
      <c r="F1322">
        <v>19097</v>
      </c>
      <c r="G1322" s="4" t="str">
        <f t="shared" si="48"/>
        <v>GERMANY-Wind offshore</v>
      </c>
      <c r="H1322" t="str">
        <f>IF(COUNTIF(EU_Countries!A$1:A$27, "*"&amp;B1322&amp;"*"), "EU", "Non-EU")</f>
        <v>EU</v>
      </c>
      <c r="I1322">
        <f t="shared" si="49"/>
        <v>19.097000000000001</v>
      </c>
    </row>
    <row r="1323" spans="1:9">
      <c r="A1323" t="s">
        <v>180</v>
      </c>
      <c r="B1323" t="s">
        <v>181</v>
      </c>
      <c r="C1323" t="s">
        <v>34</v>
      </c>
      <c r="D1323" t="s">
        <v>14</v>
      </c>
      <c r="E1323">
        <v>2030</v>
      </c>
      <c r="F1323">
        <v>28097</v>
      </c>
      <c r="G1323" s="4" t="str">
        <f t="shared" si="48"/>
        <v>GERMANY-Wind offshore</v>
      </c>
      <c r="H1323" t="str">
        <f>IF(COUNTIF(EU_Countries!A$1:A$27, "*"&amp;B1323&amp;"*"), "EU", "Non-EU")</f>
        <v>EU</v>
      </c>
      <c r="I1323">
        <f t="shared" si="49"/>
        <v>28.097000000000001</v>
      </c>
    </row>
    <row r="1324" spans="1:9">
      <c r="A1324" t="s">
        <v>180</v>
      </c>
      <c r="B1324" t="s">
        <v>181</v>
      </c>
      <c r="C1324" t="s">
        <v>34</v>
      </c>
      <c r="D1324" t="s">
        <v>14</v>
      </c>
      <c r="E1324">
        <v>2031</v>
      </c>
      <c r="F1324">
        <v>34097</v>
      </c>
      <c r="G1324" s="4" t="str">
        <f t="shared" si="48"/>
        <v>GERMANY-Wind offshore</v>
      </c>
      <c r="H1324" t="str">
        <f>IF(COUNTIF(EU_Countries!A$1:A$27, "*"&amp;B1324&amp;"*"), "EU", "Non-EU")</f>
        <v>EU</v>
      </c>
      <c r="I1324">
        <f t="shared" si="49"/>
        <v>34.097000000000001</v>
      </c>
    </row>
    <row r="1325" spans="1:9">
      <c r="A1325" t="s">
        <v>180</v>
      </c>
      <c r="B1325" t="s">
        <v>181</v>
      </c>
      <c r="C1325" t="s">
        <v>34</v>
      </c>
      <c r="D1325" t="s">
        <v>14</v>
      </c>
      <c r="E1325">
        <v>2032</v>
      </c>
      <c r="F1325">
        <v>38097</v>
      </c>
      <c r="G1325" s="4" t="str">
        <f t="shared" si="48"/>
        <v>GERMANY-Wind offshore</v>
      </c>
      <c r="H1325" t="str">
        <f>IF(COUNTIF(EU_Countries!A$1:A$27, "*"&amp;B1325&amp;"*"), "EU", "Non-EU")</f>
        <v>EU</v>
      </c>
      <c r="I1325">
        <f t="shared" si="49"/>
        <v>38.097000000000001</v>
      </c>
    </row>
    <row r="1326" spans="1:9">
      <c r="A1326" t="s">
        <v>180</v>
      </c>
      <c r="B1326" t="s">
        <v>181</v>
      </c>
      <c r="C1326" t="s">
        <v>34</v>
      </c>
      <c r="D1326" t="s">
        <v>14</v>
      </c>
      <c r="E1326">
        <v>2033</v>
      </c>
      <c r="F1326">
        <v>42097</v>
      </c>
      <c r="G1326" s="4" t="str">
        <f t="shared" si="48"/>
        <v>GERMANY-Wind offshore</v>
      </c>
      <c r="H1326" t="str">
        <f>IF(COUNTIF(EU_Countries!A$1:A$27, "*"&amp;B1326&amp;"*"), "EU", "Non-EU")</f>
        <v>EU</v>
      </c>
      <c r="I1326">
        <f t="shared" si="49"/>
        <v>42.097000000000001</v>
      </c>
    </row>
    <row r="1327" spans="1:9">
      <c r="A1327" t="s">
        <v>180</v>
      </c>
      <c r="B1327" t="s">
        <v>181</v>
      </c>
      <c r="C1327" t="s">
        <v>34</v>
      </c>
      <c r="D1327" t="s">
        <v>14</v>
      </c>
      <c r="E1327">
        <v>2034</v>
      </c>
      <c r="F1327">
        <v>46035</v>
      </c>
      <c r="G1327" s="4" t="str">
        <f t="shared" si="48"/>
        <v>GERMANY-Wind offshore</v>
      </c>
      <c r="H1327" t="str">
        <f>IF(COUNTIF(EU_Countries!A$1:A$27, "*"&amp;B1327&amp;"*"), "EU", "Non-EU")</f>
        <v>EU</v>
      </c>
      <c r="I1327">
        <f t="shared" si="49"/>
        <v>46.034999999999997</v>
      </c>
    </row>
    <row r="1328" spans="1:9">
      <c r="A1328" t="s">
        <v>180</v>
      </c>
      <c r="B1328" t="s">
        <v>181</v>
      </c>
      <c r="C1328" t="s">
        <v>34</v>
      </c>
      <c r="D1328" t="s">
        <v>14</v>
      </c>
      <c r="E1328">
        <v>2035</v>
      </c>
      <c r="F1328">
        <v>49635</v>
      </c>
      <c r="G1328" s="4" t="str">
        <f t="shared" si="48"/>
        <v>GERMANY-Wind offshore</v>
      </c>
      <c r="H1328" t="str">
        <f>IF(COUNTIF(EU_Countries!A$1:A$27, "*"&amp;B1328&amp;"*"), "EU", "Non-EU")</f>
        <v>EU</v>
      </c>
      <c r="I1328">
        <f t="shared" si="49"/>
        <v>49.634999999999998</v>
      </c>
    </row>
    <row r="1329" spans="1:9">
      <c r="A1329" t="s">
        <v>180</v>
      </c>
      <c r="B1329" t="s">
        <v>181</v>
      </c>
      <c r="C1329" t="s">
        <v>34</v>
      </c>
      <c r="D1329" t="s">
        <v>15</v>
      </c>
      <c r="E1329">
        <v>2025</v>
      </c>
      <c r="F1329">
        <v>61498</v>
      </c>
      <c r="G1329" s="4" t="str">
        <f t="shared" si="48"/>
        <v>GERMANY-Wind onshore</v>
      </c>
      <c r="H1329" t="str">
        <f>IF(COUNTIF(EU_Countries!A$1:A$27, "*"&amp;B1329&amp;"*"), "EU", "Non-EU")</f>
        <v>EU</v>
      </c>
      <c r="I1329">
        <f t="shared" si="49"/>
        <v>61.497999999999998</v>
      </c>
    </row>
    <row r="1330" spans="1:9">
      <c r="A1330" t="s">
        <v>180</v>
      </c>
      <c r="B1330" t="s">
        <v>181</v>
      </c>
      <c r="C1330" t="s">
        <v>34</v>
      </c>
      <c r="D1330" t="s">
        <v>15</v>
      </c>
      <c r="E1330">
        <v>2026</v>
      </c>
      <c r="F1330">
        <v>66492</v>
      </c>
      <c r="G1330" s="4" t="str">
        <f t="shared" si="48"/>
        <v>GERMANY-Wind onshore</v>
      </c>
      <c r="H1330" t="str">
        <f>IF(COUNTIF(EU_Countries!A$1:A$27, "*"&amp;B1330&amp;"*"), "EU", "Non-EU")</f>
        <v>EU</v>
      </c>
      <c r="I1330">
        <f t="shared" si="49"/>
        <v>66.492000000000004</v>
      </c>
    </row>
    <row r="1331" spans="1:9">
      <c r="A1331" t="s">
        <v>180</v>
      </c>
      <c r="B1331" t="s">
        <v>181</v>
      </c>
      <c r="C1331" t="s">
        <v>34</v>
      </c>
      <c r="D1331" t="s">
        <v>15</v>
      </c>
      <c r="E1331">
        <v>2027</v>
      </c>
      <c r="F1331">
        <v>71485</v>
      </c>
      <c r="G1331" s="4" t="str">
        <f t="shared" si="48"/>
        <v>GERMANY-Wind onshore</v>
      </c>
      <c r="H1331" t="str">
        <f>IF(COUNTIF(EU_Countries!A$1:A$27, "*"&amp;B1331&amp;"*"), "EU", "Non-EU")</f>
        <v>EU</v>
      </c>
      <c r="I1331">
        <f t="shared" si="49"/>
        <v>71.484999999999999</v>
      </c>
    </row>
    <row r="1332" spans="1:9">
      <c r="A1332" t="s">
        <v>180</v>
      </c>
      <c r="B1332" t="s">
        <v>181</v>
      </c>
      <c r="C1332" t="s">
        <v>34</v>
      </c>
      <c r="D1332" t="s">
        <v>15</v>
      </c>
      <c r="E1332">
        <v>2028</v>
      </c>
      <c r="F1332">
        <v>85990</v>
      </c>
      <c r="G1332" s="4" t="str">
        <f t="shared" si="48"/>
        <v>GERMANY-Wind onshore</v>
      </c>
      <c r="H1332" t="str">
        <f>IF(COUNTIF(EU_Countries!A$1:A$27, "*"&amp;B1332&amp;"*"), "EU", "Non-EU")</f>
        <v>EU</v>
      </c>
      <c r="I1332">
        <f t="shared" si="49"/>
        <v>85.99</v>
      </c>
    </row>
    <row r="1333" spans="1:9">
      <c r="A1333" t="s">
        <v>180</v>
      </c>
      <c r="B1333" t="s">
        <v>181</v>
      </c>
      <c r="C1333" t="s">
        <v>34</v>
      </c>
      <c r="D1333" t="s">
        <v>15</v>
      </c>
      <c r="E1333">
        <v>2029</v>
      </c>
      <c r="F1333">
        <v>100496</v>
      </c>
      <c r="G1333" s="4" t="str">
        <f t="shared" si="48"/>
        <v>GERMANY-Wind onshore</v>
      </c>
      <c r="H1333" t="str">
        <f>IF(COUNTIF(EU_Countries!A$1:A$27, "*"&amp;B1333&amp;"*"), "EU", "Non-EU")</f>
        <v>EU</v>
      </c>
      <c r="I1333">
        <f t="shared" si="49"/>
        <v>100.496</v>
      </c>
    </row>
    <row r="1334" spans="1:9">
      <c r="A1334" t="s">
        <v>180</v>
      </c>
      <c r="B1334" t="s">
        <v>181</v>
      </c>
      <c r="C1334" t="s">
        <v>34</v>
      </c>
      <c r="D1334" t="s">
        <v>15</v>
      </c>
      <c r="E1334">
        <v>2030</v>
      </c>
      <c r="F1334">
        <v>115001</v>
      </c>
      <c r="G1334" s="4" t="str">
        <f t="shared" si="48"/>
        <v>GERMANY-Wind onshore</v>
      </c>
      <c r="H1334" t="str">
        <f>IF(COUNTIF(EU_Countries!A$1:A$27, "*"&amp;B1334&amp;"*"), "EU", "Non-EU")</f>
        <v>EU</v>
      </c>
      <c r="I1334">
        <f t="shared" si="49"/>
        <v>115.001</v>
      </c>
    </row>
    <row r="1335" spans="1:9">
      <c r="A1335" t="s">
        <v>180</v>
      </c>
      <c r="B1335" t="s">
        <v>181</v>
      </c>
      <c r="C1335" t="s">
        <v>34</v>
      </c>
      <c r="D1335" t="s">
        <v>15</v>
      </c>
      <c r="E1335">
        <v>2031</v>
      </c>
      <c r="F1335">
        <v>121172</v>
      </c>
      <c r="G1335" s="4" t="str">
        <f t="shared" si="48"/>
        <v>GERMANY-Wind onshore</v>
      </c>
      <c r="H1335" t="str">
        <f>IF(COUNTIF(EU_Countries!A$1:A$27, "*"&amp;B1335&amp;"*"), "EU", "Non-EU")</f>
        <v>EU</v>
      </c>
      <c r="I1335">
        <f t="shared" si="49"/>
        <v>121.172</v>
      </c>
    </row>
    <row r="1336" spans="1:9">
      <c r="A1336" t="s">
        <v>180</v>
      </c>
      <c r="B1336" t="s">
        <v>181</v>
      </c>
      <c r="C1336" t="s">
        <v>34</v>
      </c>
      <c r="D1336" t="s">
        <v>15</v>
      </c>
      <c r="E1336">
        <v>2032</v>
      </c>
      <c r="F1336">
        <v>127344</v>
      </c>
      <c r="G1336" s="4" t="str">
        <f t="shared" si="48"/>
        <v>GERMANY-Wind onshore</v>
      </c>
      <c r="H1336" t="str">
        <f>IF(COUNTIF(EU_Countries!A$1:A$27, "*"&amp;B1336&amp;"*"), "EU", "Non-EU")</f>
        <v>EU</v>
      </c>
      <c r="I1336">
        <f t="shared" si="49"/>
        <v>127.34399999999999</v>
      </c>
    </row>
    <row r="1337" spans="1:9">
      <c r="A1337" t="s">
        <v>180</v>
      </c>
      <c r="B1337" t="s">
        <v>181</v>
      </c>
      <c r="C1337" t="s">
        <v>34</v>
      </c>
      <c r="D1337" t="s">
        <v>15</v>
      </c>
      <c r="E1337">
        <v>2033</v>
      </c>
      <c r="F1337">
        <v>133516</v>
      </c>
      <c r="G1337" s="4" t="str">
        <f t="shared" si="48"/>
        <v>GERMANY-Wind onshore</v>
      </c>
      <c r="H1337" t="str">
        <f>IF(COUNTIF(EU_Countries!A$1:A$27, "*"&amp;B1337&amp;"*"), "EU", "Non-EU")</f>
        <v>EU</v>
      </c>
      <c r="I1337">
        <f t="shared" si="49"/>
        <v>133.51599999999999</v>
      </c>
    </row>
    <row r="1338" spans="1:9">
      <c r="A1338" t="s">
        <v>180</v>
      </c>
      <c r="B1338" t="s">
        <v>181</v>
      </c>
      <c r="C1338" t="s">
        <v>34</v>
      </c>
      <c r="D1338" t="s">
        <v>15</v>
      </c>
      <c r="E1338">
        <v>2034</v>
      </c>
      <c r="F1338">
        <v>139688</v>
      </c>
      <c r="G1338" s="4" t="str">
        <f t="shared" si="48"/>
        <v>GERMANY-Wind onshore</v>
      </c>
      <c r="H1338" t="str">
        <f>IF(COUNTIF(EU_Countries!A$1:A$27, "*"&amp;B1338&amp;"*"), "EU", "Non-EU")</f>
        <v>EU</v>
      </c>
      <c r="I1338">
        <f t="shared" si="49"/>
        <v>139.68799999999999</v>
      </c>
    </row>
    <row r="1339" spans="1:9">
      <c r="A1339" t="s">
        <v>180</v>
      </c>
      <c r="B1339" t="s">
        <v>181</v>
      </c>
      <c r="C1339" t="s">
        <v>34</v>
      </c>
      <c r="D1339" t="s">
        <v>15</v>
      </c>
      <c r="E1339">
        <v>2035</v>
      </c>
      <c r="F1339">
        <v>145859</v>
      </c>
      <c r="G1339" s="4" t="str">
        <f t="shared" si="48"/>
        <v>GERMANY-Wind onshore</v>
      </c>
      <c r="H1339" t="str">
        <f>IF(COUNTIF(EU_Countries!A$1:A$27, "*"&amp;B1339&amp;"*"), "EU", "Non-EU")</f>
        <v>EU</v>
      </c>
      <c r="I1339">
        <f t="shared" si="49"/>
        <v>145.85900000000001</v>
      </c>
    </row>
    <row r="1340" spans="1:9">
      <c r="A1340" t="s">
        <v>180</v>
      </c>
      <c r="B1340" t="s">
        <v>181</v>
      </c>
      <c r="C1340" t="s">
        <v>36</v>
      </c>
      <c r="D1340" t="s">
        <v>14</v>
      </c>
      <c r="E1340">
        <v>2025</v>
      </c>
      <c r="F1340">
        <v>336</v>
      </c>
      <c r="G1340" s="4" t="str">
        <f t="shared" si="48"/>
        <v>GERMANY-Wind offshore</v>
      </c>
      <c r="H1340" t="str">
        <f>IF(COUNTIF(EU_Countries!A$1:A$27, "*"&amp;B1340&amp;"*"), "EU", "Non-EU")</f>
        <v>EU</v>
      </c>
      <c r="I1340">
        <f t="shared" si="49"/>
        <v>0.33600000000000002</v>
      </c>
    </row>
    <row r="1341" spans="1:9">
      <c r="A1341" t="s">
        <v>180</v>
      </c>
      <c r="B1341" t="s">
        <v>181</v>
      </c>
      <c r="C1341" t="s">
        <v>36</v>
      </c>
      <c r="D1341" t="s">
        <v>14</v>
      </c>
      <c r="E1341">
        <v>2026</v>
      </c>
      <c r="F1341">
        <v>336</v>
      </c>
      <c r="G1341" s="4" t="str">
        <f t="shared" si="48"/>
        <v>GERMANY-Wind offshore</v>
      </c>
      <c r="H1341" t="str">
        <f>IF(COUNTIF(EU_Countries!A$1:A$27, "*"&amp;B1341&amp;"*"), "EU", "Non-EU")</f>
        <v>EU</v>
      </c>
      <c r="I1341">
        <f t="shared" si="49"/>
        <v>0.33600000000000002</v>
      </c>
    </row>
    <row r="1342" spans="1:9">
      <c r="A1342" t="s">
        <v>180</v>
      </c>
      <c r="B1342" t="s">
        <v>181</v>
      </c>
      <c r="C1342" t="s">
        <v>36</v>
      </c>
      <c r="D1342" t="s">
        <v>14</v>
      </c>
      <c r="E1342">
        <v>2027</v>
      </c>
      <c r="F1342">
        <v>336</v>
      </c>
      <c r="G1342" s="4" t="str">
        <f t="shared" si="48"/>
        <v>GERMANY-Wind offshore</v>
      </c>
      <c r="H1342" t="str">
        <f>IF(COUNTIF(EU_Countries!A$1:A$27, "*"&amp;B1342&amp;"*"), "EU", "Non-EU")</f>
        <v>EU</v>
      </c>
      <c r="I1342">
        <f t="shared" si="49"/>
        <v>0.33600000000000002</v>
      </c>
    </row>
    <row r="1343" spans="1:9">
      <c r="A1343" t="s">
        <v>180</v>
      </c>
      <c r="B1343" t="s">
        <v>181</v>
      </c>
      <c r="C1343" t="s">
        <v>36</v>
      </c>
      <c r="D1343" t="s">
        <v>14</v>
      </c>
      <c r="E1343">
        <v>2028</v>
      </c>
      <c r="F1343">
        <v>336</v>
      </c>
      <c r="G1343" s="4" t="str">
        <f t="shared" si="48"/>
        <v>GERMANY-Wind offshore</v>
      </c>
      <c r="H1343" t="str">
        <f>IF(COUNTIF(EU_Countries!A$1:A$27, "*"&amp;B1343&amp;"*"), "EU", "Non-EU")</f>
        <v>EU</v>
      </c>
      <c r="I1343">
        <f t="shared" si="49"/>
        <v>0.33600000000000002</v>
      </c>
    </row>
    <row r="1344" spans="1:9">
      <c r="A1344" t="s">
        <v>180</v>
      </c>
      <c r="B1344" t="s">
        <v>181</v>
      </c>
      <c r="C1344" t="s">
        <v>36</v>
      </c>
      <c r="D1344" t="s">
        <v>14</v>
      </c>
      <c r="E1344">
        <v>2029</v>
      </c>
      <c r="F1344">
        <v>336</v>
      </c>
      <c r="G1344" s="4" t="str">
        <f t="shared" si="48"/>
        <v>GERMANY-Wind offshore</v>
      </c>
      <c r="H1344" t="str">
        <f>IF(COUNTIF(EU_Countries!A$1:A$27, "*"&amp;B1344&amp;"*"), "EU", "Non-EU")</f>
        <v>EU</v>
      </c>
      <c r="I1344">
        <f t="shared" si="49"/>
        <v>0.33600000000000002</v>
      </c>
    </row>
    <row r="1345" spans="1:9">
      <c r="A1345" t="s">
        <v>180</v>
      </c>
      <c r="B1345" t="s">
        <v>181</v>
      </c>
      <c r="C1345" t="s">
        <v>36</v>
      </c>
      <c r="D1345" t="s">
        <v>14</v>
      </c>
      <c r="E1345">
        <v>2030</v>
      </c>
      <c r="F1345">
        <v>336</v>
      </c>
      <c r="G1345" s="4" t="str">
        <f t="shared" si="48"/>
        <v>GERMANY-Wind offshore</v>
      </c>
      <c r="H1345" t="str">
        <f>IF(COUNTIF(EU_Countries!A$1:A$27, "*"&amp;B1345&amp;"*"), "EU", "Non-EU")</f>
        <v>EU</v>
      </c>
      <c r="I1345">
        <f t="shared" si="49"/>
        <v>0.33600000000000002</v>
      </c>
    </row>
    <row r="1346" spans="1:9">
      <c r="A1346" t="s">
        <v>180</v>
      </c>
      <c r="B1346" t="s">
        <v>181</v>
      </c>
      <c r="C1346" t="s">
        <v>36</v>
      </c>
      <c r="D1346" t="s">
        <v>14</v>
      </c>
      <c r="E1346">
        <v>2031</v>
      </c>
      <c r="F1346">
        <v>336</v>
      </c>
      <c r="G1346" s="4" t="str">
        <f t="shared" si="48"/>
        <v>GERMANY-Wind offshore</v>
      </c>
      <c r="H1346" t="str">
        <f>IF(COUNTIF(EU_Countries!A$1:A$27, "*"&amp;B1346&amp;"*"), "EU", "Non-EU")</f>
        <v>EU</v>
      </c>
      <c r="I1346">
        <f t="shared" si="49"/>
        <v>0.33600000000000002</v>
      </c>
    </row>
    <row r="1347" spans="1:9">
      <c r="A1347" t="s">
        <v>180</v>
      </c>
      <c r="B1347" t="s">
        <v>181</v>
      </c>
      <c r="C1347" t="s">
        <v>36</v>
      </c>
      <c r="D1347" t="s">
        <v>14</v>
      </c>
      <c r="E1347">
        <v>2032</v>
      </c>
      <c r="F1347">
        <v>336</v>
      </c>
      <c r="G1347" s="4" t="str">
        <f t="shared" si="48"/>
        <v>GERMANY-Wind offshore</v>
      </c>
      <c r="H1347" t="str">
        <f>IF(COUNTIF(EU_Countries!A$1:A$27, "*"&amp;B1347&amp;"*"), "EU", "Non-EU")</f>
        <v>EU</v>
      </c>
      <c r="I1347">
        <f t="shared" si="49"/>
        <v>0.33600000000000002</v>
      </c>
    </row>
    <row r="1348" spans="1:9">
      <c r="A1348" t="s">
        <v>180</v>
      </c>
      <c r="B1348" t="s">
        <v>181</v>
      </c>
      <c r="C1348" t="s">
        <v>36</v>
      </c>
      <c r="D1348" t="s">
        <v>14</v>
      </c>
      <c r="E1348">
        <v>2033</v>
      </c>
      <c r="F1348">
        <v>336</v>
      </c>
      <c r="G1348" s="4" t="str">
        <f t="shared" si="48"/>
        <v>GERMANY-Wind offshore</v>
      </c>
      <c r="H1348" t="str">
        <f>IF(COUNTIF(EU_Countries!A$1:A$27, "*"&amp;B1348&amp;"*"), "EU", "Non-EU")</f>
        <v>EU</v>
      </c>
      <c r="I1348">
        <f t="shared" si="49"/>
        <v>0.33600000000000002</v>
      </c>
    </row>
    <row r="1349" spans="1:9">
      <c r="A1349" t="s">
        <v>180</v>
      </c>
      <c r="B1349" t="s">
        <v>181</v>
      </c>
      <c r="C1349" t="s">
        <v>36</v>
      </c>
      <c r="D1349" t="s">
        <v>14</v>
      </c>
      <c r="E1349">
        <v>2034</v>
      </c>
      <c r="F1349">
        <v>336</v>
      </c>
      <c r="G1349" s="4" t="str">
        <f t="shared" si="48"/>
        <v>GERMANY-Wind offshore</v>
      </c>
      <c r="H1349" t="str">
        <f>IF(COUNTIF(EU_Countries!A$1:A$27, "*"&amp;B1349&amp;"*"), "EU", "Non-EU")</f>
        <v>EU</v>
      </c>
      <c r="I1349">
        <f t="shared" si="49"/>
        <v>0.33600000000000002</v>
      </c>
    </row>
    <row r="1350" spans="1:9">
      <c r="A1350" t="s">
        <v>180</v>
      </c>
      <c r="B1350" t="s">
        <v>181</v>
      </c>
      <c r="C1350" t="s">
        <v>36</v>
      </c>
      <c r="D1350" t="s">
        <v>14</v>
      </c>
      <c r="E1350">
        <v>2035</v>
      </c>
      <c r="F1350">
        <v>336</v>
      </c>
      <c r="G1350" s="4" t="str">
        <f t="shared" si="48"/>
        <v>GERMANY-Wind offshore</v>
      </c>
      <c r="H1350" t="str">
        <f>IF(COUNTIF(EU_Countries!A$1:A$27, "*"&amp;B1350&amp;"*"), "EU", "Non-EU")</f>
        <v>EU</v>
      </c>
      <c r="I1350">
        <f t="shared" si="49"/>
        <v>0.33600000000000002</v>
      </c>
    </row>
    <row r="1351" spans="1:9">
      <c r="A1351" t="s">
        <v>182</v>
      </c>
      <c r="B1351" t="s">
        <v>183</v>
      </c>
      <c r="C1351" t="s">
        <v>90</v>
      </c>
      <c r="D1351" t="s">
        <v>5</v>
      </c>
      <c r="E1351">
        <v>2025</v>
      </c>
      <c r="F1351">
        <v>15150</v>
      </c>
      <c r="G1351" s="4" t="str">
        <f t="shared" si="48"/>
        <v>GREAT BRITAIN-Battery</v>
      </c>
      <c r="H1351" t="str">
        <f>IF(COUNTIF(EU_Countries!A$1:A$27, "*"&amp;B1351&amp;"*"), "EU", "Non-EU")</f>
        <v>Non-EU</v>
      </c>
      <c r="I1351">
        <f t="shared" si="49"/>
        <v>15.15</v>
      </c>
    </row>
    <row r="1352" spans="1:9">
      <c r="A1352" t="s">
        <v>182</v>
      </c>
      <c r="B1352" t="s">
        <v>183</v>
      </c>
      <c r="C1352" t="s">
        <v>90</v>
      </c>
      <c r="D1352" t="s">
        <v>5</v>
      </c>
      <c r="E1352">
        <v>2026</v>
      </c>
      <c r="F1352">
        <v>15652</v>
      </c>
      <c r="G1352" s="4" t="str">
        <f t="shared" si="48"/>
        <v>GREAT BRITAIN-Battery</v>
      </c>
      <c r="H1352" t="str">
        <f>IF(COUNTIF(EU_Countries!A$1:A$27, "*"&amp;B1352&amp;"*"), "EU", "Non-EU")</f>
        <v>Non-EU</v>
      </c>
      <c r="I1352">
        <f t="shared" si="49"/>
        <v>15.651999999999999</v>
      </c>
    </row>
    <row r="1353" spans="1:9">
      <c r="A1353" t="s">
        <v>182</v>
      </c>
      <c r="B1353" t="s">
        <v>183</v>
      </c>
      <c r="C1353" t="s">
        <v>90</v>
      </c>
      <c r="D1353" t="s">
        <v>5</v>
      </c>
      <c r="E1353">
        <v>2027</v>
      </c>
      <c r="F1353">
        <v>16550</v>
      </c>
      <c r="G1353" s="4" t="str">
        <f t="shared" si="48"/>
        <v>GREAT BRITAIN-Battery</v>
      </c>
      <c r="H1353" t="str">
        <f>IF(COUNTIF(EU_Countries!A$1:A$27, "*"&amp;B1353&amp;"*"), "EU", "Non-EU")</f>
        <v>Non-EU</v>
      </c>
      <c r="I1353">
        <f t="shared" si="49"/>
        <v>16.55</v>
      </c>
    </row>
    <row r="1354" spans="1:9">
      <c r="A1354" t="s">
        <v>182</v>
      </c>
      <c r="B1354" t="s">
        <v>183</v>
      </c>
      <c r="C1354" t="s">
        <v>90</v>
      </c>
      <c r="D1354" t="s">
        <v>5</v>
      </c>
      <c r="E1354">
        <v>2028</v>
      </c>
      <c r="F1354">
        <v>17534</v>
      </c>
      <c r="G1354" s="4" t="str">
        <f t="shared" si="48"/>
        <v>GREAT BRITAIN-Battery</v>
      </c>
      <c r="H1354" t="str">
        <f>IF(COUNTIF(EU_Countries!A$1:A$27, "*"&amp;B1354&amp;"*"), "EU", "Non-EU")</f>
        <v>Non-EU</v>
      </c>
      <c r="I1354">
        <f t="shared" si="49"/>
        <v>17.533999999999999</v>
      </c>
    </row>
    <row r="1355" spans="1:9">
      <c r="A1355" t="s">
        <v>182</v>
      </c>
      <c r="B1355" t="s">
        <v>183</v>
      </c>
      <c r="C1355" t="s">
        <v>90</v>
      </c>
      <c r="D1355" t="s">
        <v>5</v>
      </c>
      <c r="E1355">
        <v>2029</v>
      </c>
      <c r="F1355">
        <v>18106</v>
      </c>
      <c r="G1355" s="4" t="str">
        <f t="shared" ref="G1355:G1402" si="50">B1355&amp;"-"&amp;D1355</f>
        <v>GREAT BRITAIN-Battery</v>
      </c>
      <c r="H1355" t="str">
        <f>IF(COUNTIF(EU_Countries!A$1:A$27, "*"&amp;B1355&amp;"*"), "EU", "Non-EU")</f>
        <v>Non-EU</v>
      </c>
      <c r="I1355">
        <f t="shared" si="49"/>
        <v>18.106000000000002</v>
      </c>
    </row>
    <row r="1356" spans="1:9">
      <c r="A1356" t="s">
        <v>182</v>
      </c>
      <c r="B1356" t="s">
        <v>183</v>
      </c>
      <c r="C1356" t="s">
        <v>90</v>
      </c>
      <c r="D1356" t="s">
        <v>5</v>
      </c>
      <c r="E1356">
        <v>2030</v>
      </c>
      <c r="F1356">
        <v>18881</v>
      </c>
      <c r="G1356" s="4" t="str">
        <f t="shared" si="50"/>
        <v>GREAT BRITAIN-Battery</v>
      </c>
      <c r="H1356" t="str">
        <f>IF(COUNTIF(EU_Countries!A$1:A$27, "*"&amp;B1356&amp;"*"), "EU", "Non-EU")</f>
        <v>Non-EU</v>
      </c>
      <c r="I1356">
        <f t="shared" ref="I1356:I1403" si="51">F1356/1000</f>
        <v>18.881</v>
      </c>
    </row>
    <row r="1357" spans="1:9">
      <c r="A1357" t="s">
        <v>182</v>
      </c>
      <c r="B1357" t="s">
        <v>183</v>
      </c>
      <c r="C1357" t="s">
        <v>90</v>
      </c>
      <c r="D1357" t="s">
        <v>5</v>
      </c>
      <c r="E1357">
        <v>2031</v>
      </c>
      <c r="F1357">
        <v>19774</v>
      </c>
      <c r="G1357" s="4" t="str">
        <f t="shared" si="50"/>
        <v>GREAT BRITAIN-Battery</v>
      </c>
      <c r="H1357" t="str">
        <f>IF(COUNTIF(EU_Countries!A$1:A$27, "*"&amp;B1357&amp;"*"), "EU", "Non-EU")</f>
        <v>Non-EU</v>
      </c>
      <c r="I1357">
        <f t="shared" si="51"/>
        <v>19.774000000000001</v>
      </c>
    </row>
    <row r="1358" spans="1:9">
      <c r="A1358" t="s">
        <v>182</v>
      </c>
      <c r="B1358" t="s">
        <v>183</v>
      </c>
      <c r="C1358" t="s">
        <v>90</v>
      </c>
      <c r="D1358" t="s">
        <v>5</v>
      </c>
      <c r="E1358">
        <v>2032</v>
      </c>
      <c r="F1358">
        <v>22200</v>
      </c>
      <c r="G1358" s="4" t="str">
        <f t="shared" si="50"/>
        <v>GREAT BRITAIN-Battery</v>
      </c>
      <c r="H1358" t="str">
        <f>IF(COUNTIF(EU_Countries!A$1:A$27, "*"&amp;B1358&amp;"*"), "EU", "Non-EU")</f>
        <v>Non-EU</v>
      </c>
      <c r="I1358">
        <f t="shared" si="51"/>
        <v>22.2</v>
      </c>
    </row>
    <row r="1359" spans="1:9">
      <c r="A1359" t="s">
        <v>182</v>
      </c>
      <c r="B1359" t="s">
        <v>183</v>
      </c>
      <c r="C1359" t="s">
        <v>90</v>
      </c>
      <c r="D1359" t="s">
        <v>5</v>
      </c>
      <c r="E1359">
        <v>2033</v>
      </c>
      <c r="F1359">
        <v>22814</v>
      </c>
      <c r="G1359" s="4" t="str">
        <f t="shared" si="50"/>
        <v>GREAT BRITAIN-Battery</v>
      </c>
      <c r="H1359" t="str">
        <f>IF(COUNTIF(EU_Countries!A$1:A$27, "*"&amp;B1359&amp;"*"), "EU", "Non-EU")</f>
        <v>Non-EU</v>
      </c>
      <c r="I1359">
        <f t="shared" si="51"/>
        <v>22.814</v>
      </c>
    </row>
    <row r="1360" spans="1:9">
      <c r="A1360" t="s">
        <v>182</v>
      </c>
      <c r="B1360" t="s">
        <v>183</v>
      </c>
      <c r="C1360" t="s">
        <v>90</v>
      </c>
      <c r="D1360" t="s">
        <v>5</v>
      </c>
      <c r="E1360">
        <v>2034</v>
      </c>
      <c r="F1360">
        <v>23390</v>
      </c>
      <c r="G1360" s="4" t="str">
        <f t="shared" si="50"/>
        <v>GREAT BRITAIN-Battery</v>
      </c>
      <c r="H1360" t="str">
        <f>IF(COUNTIF(EU_Countries!A$1:A$27, "*"&amp;B1360&amp;"*"), "EU", "Non-EU")</f>
        <v>Non-EU</v>
      </c>
      <c r="I1360">
        <f t="shared" si="51"/>
        <v>23.39</v>
      </c>
    </row>
    <row r="1361" spans="1:9">
      <c r="A1361" t="s">
        <v>182</v>
      </c>
      <c r="B1361" t="s">
        <v>183</v>
      </c>
      <c r="C1361" t="s">
        <v>90</v>
      </c>
      <c r="D1361" t="s">
        <v>5</v>
      </c>
      <c r="E1361">
        <v>2035</v>
      </c>
      <c r="F1361">
        <v>23914</v>
      </c>
      <c r="G1361" s="4" t="str">
        <f t="shared" si="50"/>
        <v>GREAT BRITAIN-Battery</v>
      </c>
      <c r="H1361" t="str">
        <f>IF(COUNTIF(EU_Countries!A$1:A$27, "*"&amp;B1361&amp;"*"), "EU", "Non-EU")</f>
        <v>Non-EU</v>
      </c>
      <c r="I1361">
        <f t="shared" si="51"/>
        <v>23.914000000000001</v>
      </c>
    </row>
    <row r="1362" spans="1:9">
      <c r="A1362" t="s">
        <v>182</v>
      </c>
      <c r="B1362" t="s">
        <v>183</v>
      </c>
      <c r="C1362" t="s">
        <v>90</v>
      </c>
      <c r="D1362" t="s">
        <v>7</v>
      </c>
      <c r="E1362">
        <v>2025</v>
      </c>
      <c r="F1362">
        <v>35423</v>
      </c>
      <c r="G1362" s="4" t="str">
        <f t="shared" si="50"/>
        <v>GREAT BRITAIN-Gas</v>
      </c>
      <c r="H1362" t="str">
        <f>IF(COUNTIF(EU_Countries!A$1:A$27, "*"&amp;B1362&amp;"*"), "EU", "Non-EU")</f>
        <v>Non-EU</v>
      </c>
      <c r="I1362">
        <f t="shared" si="51"/>
        <v>35.423000000000002</v>
      </c>
    </row>
    <row r="1363" spans="1:9">
      <c r="A1363" t="s">
        <v>182</v>
      </c>
      <c r="B1363" t="s">
        <v>183</v>
      </c>
      <c r="C1363" t="s">
        <v>90</v>
      </c>
      <c r="D1363" t="s">
        <v>7</v>
      </c>
      <c r="E1363">
        <v>2026</v>
      </c>
      <c r="F1363">
        <v>38029</v>
      </c>
      <c r="G1363" s="4" t="str">
        <f t="shared" si="50"/>
        <v>GREAT BRITAIN-Gas</v>
      </c>
      <c r="H1363" t="str">
        <f>IF(COUNTIF(EU_Countries!A$1:A$27, "*"&amp;B1363&amp;"*"), "EU", "Non-EU")</f>
        <v>Non-EU</v>
      </c>
      <c r="I1363">
        <f t="shared" si="51"/>
        <v>38.029000000000003</v>
      </c>
    </row>
    <row r="1364" spans="1:9">
      <c r="A1364" t="s">
        <v>182</v>
      </c>
      <c r="B1364" t="s">
        <v>183</v>
      </c>
      <c r="C1364" t="s">
        <v>90</v>
      </c>
      <c r="D1364" t="s">
        <v>7</v>
      </c>
      <c r="E1364">
        <v>2027</v>
      </c>
      <c r="F1364">
        <v>38029</v>
      </c>
      <c r="G1364" s="4" t="str">
        <f t="shared" si="50"/>
        <v>GREAT BRITAIN-Gas</v>
      </c>
      <c r="H1364" t="str">
        <f>IF(COUNTIF(EU_Countries!A$1:A$27, "*"&amp;B1364&amp;"*"), "EU", "Non-EU")</f>
        <v>Non-EU</v>
      </c>
      <c r="I1364">
        <f t="shared" si="51"/>
        <v>38.029000000000003</v>
      </c>
    </row>
    <row r="1365" spans="1:9">
      <c r="A1365" t="s">
        <v>182</v>
      </c>
      <c r="B1365" t="s">
        <v>183</v>
      </c>
      <c r="C1365" t="s">
        <v>90</v>
      </c>
      <c r="D1365" t="s">
        <v>7</v>
      </c>
      <c r="E1365">
        <v>2028</v>
      </c>
      <c r="F1365">
        <v>36474</v>
      </c>
      <c r="G1365" s="4" t="str">
        <f t="shared" si="50"/>
        <v>GREAT BRITAIN-Gas</v>
      </c>
      <c r="H1365" t="str">
        <f>IF(COUNTIF(EU_Countries!A$1:A$27, "*"&amp;B1365&amp;"*"), "EU", "Non-EU")</f>
        <v>Non-EU</v>
      </c>
      <c r="I1365">
        <f t="shared" si="51"/>
        <v>36.473999999999997</v>
      </c>
    </row>
    <row r="1366" spans="1:9">
      <c r="A1366" t="s">
        <v>182</v>
      </c>
      <c r="B1366" t="s">
        <v>183</v>
      </c>
      <c r="C1366" t="s">
        <v>90</v>
      </c>
      <c r="D1366" t="s">
        <v>7</v>
      </c>
      <c r="E1366">
        <v>2029</v>
      </c>
      <c r="F1366">
        <v>34349</v>
      </c>
      <c r="G1366" s="4" t="str">
        <f t="shared" si="50"/>
        <v>GREAT BRITAIN-Gas</v>
      </c>
      <c r="H1366" t="str">
        <f>IF(COUNTIF(EU_Countries!A$1:A$27, "*"&amp;B1366&amp;"*"), "EU", "Non-EU")</f>
        <v>Non-EU</v>
      </c>
      <c r="I1366">
        <f t="shared" si="51"/>
        <v>34.348999999999997</v>
      </c>
    </row>
    <row r="1367" spans="1:9">
      <c r="A1367" t="s">
        <v>182</v>
      </c>
      <c r="B1367" t="s">
        <v>183</v>
      </c>
      <c r="C1367" t="s">
        <v>90</v>
      </c>
      <c r="D1367" t="s">
        <v>7</v>
      </c>
      <c r="E1367">
        <v>2030</v>
      </c>
      <c r="F1367">
        <v>32120</v>
      </c>
      <c r="G1367" s="4" t="str">
        <f t="shared" si="50"/>
        <v>GREAT BRITAIN-Gas</v>
      </c>
      <c r="H1367" t="str">
        <f>IF(COUNTIF(EU_Countries!A$1:A$27, "*"&amp;B1367&amp;"*"), "EU", "Non-EU")</f>
        <v>Non-EU</v>
      </c>
      <c r="I1367">
        <f t="shared" si="51"/>
        <v>32.119999999999997</v>
      </c>
    </row>
    <row r="1368" spans="1:9">
      <c r="A1368" t="s">
        <v>182</v>
      </c>
      <c r="B1368" t="s">
        <v>183</v>
      </c>
      <c r="C1368" t="s">
        <v>90</v>
      </c>
      <c r="D1368" t="s">
        <v>7</v>
      </c>
      <c r="E1368">
        <v>2031</v>
      </c>
      <c r="F1368">
        <v>28016</v>
      </c>
      <c r="G1368" s="4" t="str">
        <f t="shared" si="50"/>
        <v>GREAT BRITAIN-Gas</v>
      </c>
      <c r="H1368" t="str">
        <f>IF(COUNTIF(EU_Countries!A$1:A$27, "*"&amp;B1368&amp;"*"), "EU", "Non-EU")</f>
        <v>Non-EU</v>
      </c>
      <c r="I1368">
        <f t="shared" si="51"/>
        <v>28.015999999999998</v>
      </c>
    </row>
    <row r="1369" spans="1:9">
      <c r="A1369" t="s">
        <v>182</v>
      </c>
      <c r="B1369" t="s">
        <v>183</v>
      </c>
      <c r="C1369" t="s">
        <v>90</v>
      </c>
      <c r="D1369" t="s">
        <v>7</v>
      </c>
      <c r="E1369">
        <v>2032</v>
      </c>
      <c r="F1369">
        <v>29148</v>
      </c>
      <c r="G1369" s="4" t="str">
        <f t="shared" si="50"/>
        <v>GREAT BRITAIN-Gas</v>
      </c>
      <c r="H1369" t="str">
        <f>IF(COUNTIF(EU_Countries!A$1:A$27, "*"&amp;B1369&amp;"*"), "EU", "Non-EU")</f>
        <v>Non-EU</v>
      </c>
      <c r="I1369">
        <f t="shared" si="51"/>
        <v>29.148</v>
      </c>
    </row>
    <row r="1370" spans="1:9">
      <c r="A1370" t="s">
        <v>182</v>
      </c>
      <c r="B1370" t="s">
        <v>183</v>
      </c>
      <c r="C1370" t="s">
        <v>90</v>
      </c>
      <c r="D1370" t="s">
        <v>7</v>
      </c>
      <c r="E1370">
        <v>2033</v>
      </c>
      <c r="F1370">
        <v>27719</v>
      </c>
      <c r="G1370" s="4" t="str">
        <f t="shared" si="50"/>
        <v>GREAT BRITAIN-Gas</v>
      </c>
      <c r="H1370" t="str">
        <f>IF(COUNTIF(EU_Countries!A$1:A$27, "*"&amp;B1370&amp;"*"), "EU", "Non-EU")</f>
        <v>Non-EU</v>
      </c>
      <c r="I1370">
        <f t="shared" si="51"/>
        <v>27.719000000000001</v>
      </c>
    </row>
    <row r="1371" spans="1:9">
      <c r="A1371" t="s">
        <v>182</v>
      </c>
      <c r="B1371" t="s">
        <v>183</v>
      </c>
      <c r="C1371" t="s">
        <v>90</v>
      </c>
      <c r="D1371" t="s">
        <v>7</v>
      </c>
      <c r="E1371">
        <v>2034</v>
      </c>
      <c r="F1371">
        <v>26521</v>
      </c>
      <c r="G1371" s="4" t="str">
        <f t="shared" si="50"/>
        <v>GREAT BRITAIN-Gas</v>
      </c>
      <c r="H1371" t="str">
        <f>IF(COUNTIF(EU_Countries!A$1:A$27, "*"&amp;B1371&amp;"*"), "EU", "Non-EU")</f>
        <v>Non-EU</v>
      </c>
      <c r="I1371">
        <f t="shared" si="51"/>
        <v>26.521000000000001</v>
      </c>
    </row>
    <row r="1372" spans="1:9">
      <c r="A1372" t="s">
        <v>182</v>
      </c>
      <c r="B1372" t="s">
        <v>183</v>
      </c>
      <c r="C1372" t="s">
        <v>90</v>
      </c>
      <c r="D1372" t="s">
        <v>7</v>
      </c>
      <c r="E1372">
        <v>2035</v>
      </c>
      <c r="F1372">
        <v>24876</v>
      </c>
      <c r="G1372" s="4" t="str">
        <f t="shared" si="50"/>
        <v>GREAT BRITAIN-Gas</v>
      </c>
      <c r="H1372" t="str">
        <f>IF(COUNTIF(EU_Countries!A$1:A$27, "*"&amp;B1372&amp;"*"), "EU", "Non-EU")</f>
        <v>Non-EU</v>
      </c>
      <c r="I1372">
        <f t="shared" si="51"/>
        <v>24.876000000000001</v>
      </c>
    </row>
    <row r="1373" spans="1:9">
      <c r="A1373" t="s">
        <v>182</v>
      </c>
      <c r="B1373" t="s">
        <v>183</v>
      </c>
      <c r="C1373" t="s">
        <v>90</v>
      </c>
      <c r="D1373" t="s">
        <v>9</v>
      </c>
      <c r="E1373">
        <v>2025</v>
      </c>
      <c r="F1373">
        <v>1230</v>
      </c>
      <c r="G1373" s="4" t="str">
        <f t="shared" si="50"/>
        <v>GREAT BRITAIN-Nuclear</v>
      </c>
      <c r="H1373" t="str">
        <f>IF(COUNTIF(EU_Countries!A$1:A$27, "*"&amp;B1373&amp;"*"), "EU", "Non-EU")</f>
        <v>Non-EU</v>
      </c>
      <c r="I1373">
        <f t="shared" si="51"/>
        <v>1.23</v>
      </c>
    </row>
    <row r="1374" spans="1:9">
      <c r="A1374" t="s">
        <v>182</v>
      </c>
      <c r="B1374" t="s">
        <v>183</v>
      </c>
      <c r="C1374" t="s">
        <v>90</v>
      </c>
      <c r="D1374" t="s">
        <v>9</v>
      </c>
      <c r="E1374">
        <v>2026</v>
      </c>
      <c r="F1374">
        <v>1230</v>
      </c>
      <c r="G1374" s="4" t="str">
        <f t="shared" si="50"/>
        <v>GREAT BRITAIN-Nuclear</v>
      </c>
      <c r="H1374" t="str">
        <f>IF(COUNTIF(EU_Countries!A$1:A$27, "*"&amp;B1374&amp;"*"), "EU", "Non-EU")</f>
        <v>Non-EU</v>
      </c>
      <c r="I1374">
        <f t="shared" si="51"/>
        <v>1.23</v>
      </c>
    </row>
    <row r="1375" spans="1:9">
      <c r="A1375" t="s">
        <v>182</v>
      </c>
      <c r="B1375" t="s">
        <v>183</v>
      </c>
      <c r="C1375" t="s">
        <v>90</v>
      </c>
      <c r="D1375" t="s">
        <v>9</v>
      </c>
      <c r="E1375">
        <v>2027</v>
      </c>
      <c r="F1375">
        <v>2900</v>
      </c>
      <c r="G1375" s="4" t="str">
        <f t="shared" si="50"/>
        <v>GREAT BRITAIN-Nuclear</v>
      </c>
      <c r="H1375" t="str">
        <f>IF(COUNTIF(EU_Countries!A$1:A$27, "*"&amp;B1375&amp;"*"), "EU", "Non-EU")</f>
        <v>Non-EU</v>
      </c>
      <c r="I1375">
        <f t="shared" si="51"/>
        <v>2.9</v>
      </c>
    </row>
    <row r="1376" spans="1:9">
      <c r="A1376" t="s">
        <v>182</v>
      </c>
      <c r="B1376" t="s">
        <v>183</v>
      </c>
      <c r="C1376" t="s">
        <v>90</v>
      </c>
      <c r="D1376" t="s">
        <v>9</v>
      </c>
      <c r="E1376">
        <v>2028</v>
      </c>
      <c r="F1376">
        <v>4570</v>
      </c>
      <c r="G1376" s="4" t="str">
        <f t="shared" si="50"/>
        <v>GREAT BRITAIN-Nuclear</v>
      </c>
      <c r="H1376" t="str">
        <f>IF(COUNTIF(EU_Countries!A$1:A$27, "*"&amp;B1376&amp;"*"), "EU", "Non-EU")</f>
        <v>Non-EU</v>
      </c>
      <c r="I1376">
        <f t="shared" si="51"/>
        <v>4.57</v>
      </c>
    </row>
    <row r="1377" spans="1:9">
      <c r="A1377" t="s">
        <v>182</v>
      </c>
      <c r="B1377" t="s">
        <v>183</v>
      </c>
      <c r="C1377" t="s">
        <v>90</v>
      </c>
      <c r="D1377" t="s">
        <v>9</v>
      </c>
      <c r="E1377">
        <v>2029</v>
      </c>
      <c r="F1377">
        <v>4570</v>
      </c>
      <c r="G1377" s="4" t="str">
        <f t="shared" si="50"/>
        <v>GREAT BRITAIN-Nuclear</v>
      </c>
      <c r="H1377" t="str">
        <f>IF(COUNTIF(EU_Countries!A$1:A$27, "*"&amp;B1377&amp;"*"), "EU", "Non-EU")</f>
        <v>Non-EU</v>
      </c>
      <c r="I1377">
        <f t="shared" si="51"/>
        <v>4.57</v>
      </c>
    </row>
    <row r="1378" spans="1:9">
      <c r="A1378" t="s">
        <v>182</v>
      </c>
      <c r="B1378" t="s">
        <v>183</v>
      </c>
      <c r="C1378" t="s">
        <v>90</v>
      </c>
      <c r="D1378" t="s">
        <v>9</v>
      </c>
      <c r="E1378">
        <v>2030</v>
      </c>
      <c r="F1378">
        <v>4570</v>
      </c>
      <c r="G1378" s="4" t="str">
        <f t="shared" si="50"/>
        <v>GREAT BRITAIN-Nuclear</v>
      </c>
      <c r="H1378" t="str">
        <f>IF(COUNTIF(EU_Countries!A$1:A$27, "*"&amp;B1378&amp;"*"), "EU", "Non-EU")</f>
        <v>Non-EU</v>
      </c>
      <c r="I1378">
        <f t="shared" si="51"/>
        <v>4.57</v>
      </c>
    </row>
    <row r="1379" spans="1:9">
      <c r="A1379" t="s">
        <v>182</v>
      </c>
      <c r="B1379" t="s">
        <v>183</v>
      </c>
      <c r="C1379" t="s">
        <v>90</v>
      </c>
      <c r="D1379" t="s">
        <v>9</v>
      </c>
      <c r="E1379">
        <v>2031</v>
      </c>
      <c r="F1379">
        <v>4570</v>
      </c>
      <c r="G1379" s="4" t="str">
        <f t="shared" si="50"/>
        <v>GREAT BRITAIN-Nuclear</v>
      </c>
      <c r="H1379" t="str">
        <f>IF(COUNTIF(EU_Countries!A$1:A$27, "*"&amp;B1379&amp;"*"), "EU", "Non-EU")</f>
        <v>Non-EU</v>
      </c>
      <c r="I1379">
        <f t="shared" si="51"/>
        <v>4.57</v>
      </c>
    </row>
    <row r="1380" spans="1:9">
      <c r="A1380" t="s">
        <v>182</v>
      </c>
      <c r="B1380" t="s">
        <v>183</v>
      </c>
      <c r="C1380" t="s">
        <v>90</v>
      </c>
      <c r="D1380" t="s">
        <v>9</v>
      </c>
      <c r="E1380">
        <v>2032</v>
      </c>
      <c r="F1380">
        <v>4570</v>
      </c>
      <c r="G1380" s="4" t="str">
        <f t="shared" si="50"/>
        <v>GREAT BRITAIN-Nuclear</v>
      </c>
      <c r="H1380" t="str">
        <f>IF(COUNTIF(EU_Countries!A$1:A$27, "*"&amp;B1380&amp;"*"), "EU", "Non-EU")</f>
        <v>Non-EU</v>
      </c>
      <c r="I1380">
        <f t="shared" si="51"/>
        <v>4.57</v>
      </c>
    </row>
    <row r="1381" spans="1:9">
      <c r="A1381" t="s">
        <v>182</v>
      </c>
      <c r="B1381" t="s">
        <v>183</v>
      </c>
      <c r="C1381" t="s">
        <v>90</v>
      </c>
      <c r="D1381" t="s">
        <v>9</v>
      </c>
      <c r="E1381">
        <v>2033</v>
      </c>
      <c r="F1381">
        <v>4570</v>
      </c>
      <c r="G1381" s="4" t="str">
        <f t="shared" si="50"/>
        <v>GREAT BRITAIN-Nuclear</v>
      </c>
      <c r="H1381" t="str">
        <f>IF(COUNTIF(EU_Countries!A$1:A$27, "*"&amp;B1381&amp;"*"), "EU", "Non-EU")</f>
        <v>Non-EU</v>
      </c>
      <c r="I1381">
        <f t="shared" si="51"/>
        <v>4.57</v>
      </c>
    </row>
    <row r="1382" spans="1:9">
      <c r="A1382" t="s">
        <v>182</v>
      </c>
      <c r="B1382" t="s">
        <v>183</v>
      </c>
      <c r="C1382" t="s">
        <v>90</v>
      </c>
      <c r="D1382" t="s">
        <v>9</v>
      </c>
      <c r="E1382">
        <v>2034</v>
      </c>
      <c r="F1382">
        <v>5040</v>
      </c>
      <c r="G1382" s="4" t="str">
        <f t="shared" si="50"/>
        <v>GREAT BRITAIN-Nuclear</v>
      </c>
      <c r="H1382" t="str">
        <f>IF(COUNTIF(EU_Countries!A$1:A$27, "*"&amp;B1382&amp;"*"), "EU", "Non-EU")</f>
        <v>Non-EU</v>
      </c>
      <c r="I1382">
        <f t="shared" si="51"/>
        <v>5.04</v>
      </c>
    </row>
    <row r="1383" spans="1:9">
      <c r="A1383" t="s">
        <v>182</v>
      </c>
      <c r="B1383" t="s">
        <v>183</v>
      </c>
      <c r="C1383" t="s">
        <v>90</v>
      </c>
      <c r="D1383" t="s">
        <v>9</v>
      </c>
      <c r="E1383">
        <v>2035</v>
      </c>
      <c r="F1383">
        <v>5040</v>
      </c>
      <c r="G1383" s="4" t="str">
        <f t="shared" si="50"/>
        <v>GREAT BRITAIN-Nuclear</v>
      </c>
      <c r="H1383" t="str">
        <f>IF(COUNTIF(EU_Countries!A$1:A$27, "*"&amp;B1383&amp;"*"), "EU", "Non-EU")</f>
        <v>Non-EU</v>
      </c>
      <c r="I1383">
        <f t="shared" si="51"/>
        <v>5.04</v>
      </c>
    </row>
    <row r="1384" spans="1:9">
      <c r="A1384" t="s">
        <v>182</v>
      </c>
      <c r="B1384" t="s">
        <v>183</v>
      </c>
      <c r="C1384" t="s">
        <v>90</v>
      </c>
      <c r="D1384" t="s">
        <v>10</v>
      </c>
      <c r="E1384">
        <v>2025</v>
      </c>
      <c r="F1384">
        <v>4994</v>
      </c>
      <c r="G1384" s="4" t="str">
        <f t="shared" si="50"/>
        <v>GREAT BRITAIN-Oil</v>
      </c>
      <c r="H1384" t="str">
        <f>IF(COUNTIF(EU_Countries!A$1:A$27, "*"&amp;B1384&amp;"*"), "EU", "Non-EU")</f>
        <v>Non-EU</v>
      </c>
      <c r="I1384">
        <f t="shared" si="51"/>
        <v>4.9939999999999998</v>
      </c>
    </row>
    <row r="1385" spans="1:9">
      <c r="A1385" t="s">
        <v>182</v>
      </c>
      <c r="B1385" t="s">
        <v>183</v>
      </c>
      <c r="C1385" t="s">
        <v>90</v>
      </c>
      <c r="D1385" t="s">
        <v>10</v>
      </c>
      <c r="E1385">
        <v>2026</v>
      </c>
      <c r="F1385">
        <v>6545</v>
      </c>
      <c r="G1385" s="4" t="str">
        <f t="shared" si="50"/>
        <v>GREAT BRITAIN-Oil</v>
      </c>
      <c r="H1385" t="str">
        <f>IF(COUNTIF(EU_Countries!A$1:A$27, "*"&amp;B1385&amp;"*"), "EU", "Non-EU")</f>
        <v>Non-EU</v>
      </c>
      <c r="I1385">
        <f t="shared" si="51"/>
        <v>6.5449999999999999</v>
      </c>
    </row>
    <row r="1386" spans="1:9">
      <c r="A1386" t="s">
        <v>182</v>
      </c>
      <c r="B1386" t="s">
        <v>183</v>
      </c>
      <c r="C1386" t="s">
        <v>90</v>
      </c>
      <c r="D1386" t="s">
        <v>10</v>
      </c>
      <c r="E1386">
        <v>2027</v>
      </c>
      <c r="F1386">
        <v>6545</v>
      </c>
      <c r="G1386" s="4" t="str">
        <f t="shared" si="50"/>
        <v>GREAT BRITAIN-Oil</v>
      </c>
      <c r="H1386" t="str">
        <f>IF(COUNTIF(EU_Countries!A$1:A$27, "*"&amp;B1386&amp;"*"), "EU", "Non-EU")</f>
        <v>Non-EU</v>
      </c>
      <c r="I1386">
        <f t="shared" si="51"/>
        <v>6.5449999999999999</v>
      </c>
    </row>
    <row r="1387" spans="1:9">
      <c r="A1387" t="s">
        <v>182</v>
      </c>
      <c r="B1387" t="s">
        <v>183</v>
      </c>
      <c r="C1387" t="s">
        <v>90</v>
      </c>
      <c r="D1387" t="s">
        <v>10</v>
      </c>
      <c r="E1387">
        <v>2028</v>
      </c>
      <c r="F1387">
        <v>6545</v>
      </c>
      <c r="G1387" s="4" t="str">
        <f t="shared" si="50"/>
        <v>GREAT BRITAIN-Oil</v>
      </c>
      <c r="H1387" t="str">
        <f>IF(COUNTIF(EU_Countries!A$1:A$27, "*"&amp;B1387&amp;"*"), "EU", "Non-EU")</f>
        <v>Non-EU</v>
      </c>
      <c r="I1387">
        <f t="shared" si="51"/>
        <v>6.5449999999999999</v>
      </c>
    </row>
    <row r="1388" spans="1:9">
      <c r="A1388" t="s">
        <v>182</v>
      </c>
      <c r="B1388" t="s">
        <v>183</v>
      </c>
      <c r="C1388" t="s">
        <v>90</v>
      </c>
      <c r="D1388" t="s">
        <v>10</v>
      </c>
      <c r="E1388">
        <v>2029</v>
      </c>
      <c r="F1388">
        <v>6545</v>
      </c>
      <c r="G1388" s="4" t="str">
        <f t="shared" si="50"/>
        <v>GREAT BRITAIN-Oil</v>
      </c>
      <c r="H1388" t="str">
        <f>IF(COUNTIF(EU_Countries!A$1:A$27, "*"&amp;B1388&amp;"*"), "EU", "Non-EU")</f>
        <v>Non-EU</v>
      </c>
      <c r="I1388">
        <f t="shared" si="51"/>
        <v>6.5449999999999999</v>
      </c>
    </row>
    <row r="1389" spans="1:9">
      <c r="A1389" t="s">
        <v>182</v>
      </c>
      <c r="B1389" t="s">
        <v>183</v>
      </c>
      <c r="C1389" t="s">
        <v>90</v>
      </c>
      <c r="D1389" t="s">
        <v>10</v>
      </c>
      <c r="E1389">
        <v>2030</v>
      </c>
      <c r="F1389">
        <v>6561</v>
      </c>
      <c r="G1389" s="4" t="str">
        <f t="shared" si="50"/>
        <v>GREAT BRITAIN-Oil</v>
      </c>
      <c r="H1389" t="str">
        <f>IF(COUNTIF(EU_Countries!A$1:A$27, "*"&amp;B1389&amp;"*"), "EU", "Non-EU")</f>
        <v>Non-EU</v>
      </c>
      <c r="I1389">
        <f t="shared" si="51"/>
        <v>6.5609999999999999</v>
      </c>
    </row>
    <row r="1390" spans="1:9">
      <c r="A1390" t="s">
        <v>182</v>
      </c>
      <c r="B1390" t="s">
        <v>183</v>
      </c>
      <c r="C1390" t="s">
        <v>90</v>
      </c>
      <c r="D1390" t="s">
        <v>10</v>
      </c>
      <c r="E1390">
        <v>2031</v>
      </c>
      <c r="F1390">
        <v>16</v>
      </c>
      <c r="G1390" s="4" t="str">
        <f t="shared" si="50"/>
        <v>GREAT BRITAIN-Oil</v>
      </c>
      <c r="H1390" t="str">
        <f>IF(COUNTIF(EU_Countries!A$1:A$27, "*"&amp;B1390&amp;"*"), "EU", "Non-EU")</f>
        <v>Non-EU</v>
      </c>
      <c r="I1390">
        <f t="shared" si="51"/>
        <v>1.6E-2</v>
      </c>
    </row>
    <row r="1391" spans="1:9">
      <c r="A1391" t="s">
        <v>182</v>
      </c>
      <c r="B1391" t="s">
        <v>183</v>
      </c>
      <c r="C1391" t="s">
        <v>90</v>
      </c>
      <c r="D1391" t="s">
        <v>10</v>
      </c>
      <c r="E1391">
        <v>2032</v>
      </c>
      <c r="F1391">
        <v>16</v>
      </c>
      <c r="G1391" s="4" t="str">
        <f t="shared" si="50"/>
        <v>GREAT BRITAIN-Oil</v>
      </c>
      <c r="H1391" t="str">
        <f>IF(COUNTIF(EU_Countries!A$1:A$27, "*"&amp;B1391&amp;"*"), "EU", "Non-EU")</f>
        <v>Non-EU</v>
      </c>
      <c r="I1391">
        <f t="shared" si="51"/>
        <v>1.6E-2</v>
      </c>
    </row>
    <row r="1392" spans="1:9">
      <c r="A1392" t="s">
        <v>182</v>
      </c>
      <c r="B1392" t="s">
        <v>183</v>
      </c>
      <c r="C1392" t="s">
        <v>90</v>
      </c>
      <c r="D1392" t="s">
        <v>10</v>
      </c>
      <c r="E1392">
        <v>2033</v>
      </c>
      <c r="F1392">
        <v>16</v>
      </c>
      <c r="G1392" s="4" t="str">
        <f t="shared" si="50"/>
        <v>GREAT BRITAIN-Oil</v>
      </c>
      <c r="H1392" t="str">
        <f>IF(COUNTIF(EU_Countries!A$1:A$27, "*"&amp;B1392&amp;"*"), "EU", "Non-EU")</f>
        <v>Non-EU</v>
      </c>
      <c r="I1392">
        <f t="shared" si="51"/>
        <v>1.6E-2</v>
      </c>
    </row>
    <row r="1393" spans="1:9">
      <c r="A1393" t="s">
        <v>182</v>
      </c>
      <c r="B1393" t="s">
        <v>183</v>
      </c>
      <c r="C1393" t="s">
        <v>90</v>
      </c>
      <c r="D1393" t="s">
        <v>10</v>
      </c>
      <c r="E1393">
        <v>2034</v>
      </c>
      <c r="F1393">
        <v>16</v>
      </c>
      <c r="G1393" s="4" t="str">
        <f t="shared" si="50"/>
        <v>GREAT BRITAIN-Oil</v>
      </c>
      <c r="H1393" t="str">
        <f>IF(COUNTIF(EU_Countries!A$1:A$27, "*"&amp;B1393&amp;"*"), "EU", "Non-EU")</f>
        <v>Non-EU</v>
      </c>
      <c r="I1393">
        <f t="shared" si="51"/>
        <v>1.6E-2</v>
      </c>
    </row>
    <row r="1394" spans="1:9">
      <c r="A1394" t="s">
        <v>182</v>
      </c>
      <c r="B1394" t="s">
        <v>183</v>
      </c>
      <c r="C1394" t="s">
        <v>90</v>
      </c>
      <c r="D1394" t="s">
        <v>12</v>
      </c>
      <c r="E1394">
        <v>2025</v>
      </c>
      <c r="F1394">
        <v>1430</v>
      </c>
      <c r="G1394" s="4" t="str">
        <f t="shared" si="50"/>
        <v>GREAT BRITAIN-Others (RES)</v>
      </c>
      <c r="H1394" t="str">
        <f>IF(COUNTIF(EU_Countries!A$1:A$27, "*"&amp;B1394&amp;"*"), "EU", "Non-EU")</f>
        <v>Non-EU</v>
      </c>
      <c r="I1394">
        <f t="shared" si="51"/>
        <v>1.43</v>
      </c>
    </row>
    <row r="1395" spans="1:9">
      <c r="A1395" t="s">
        <v>182</v>
      </c>
      <c r="B1395" t="s">
        <v>183</v>
      </c>
      <c r="C1395" t="s">
        <v>90</v>
      </c>
      <c r="D1395" t="s">
        <v>12</v>
      </c>
      <c r="E1395">
        <v>2026</v>
      </c>
      <c r="F1395">
        <v>1440</v>
      </c>
      <c r="G1395" s="4" t="str">
        <f t="shared" si="50"/>
        <v>GREAT BRITAIN-Others (RES)</v>
      </c>
      <c r="H1395" t="str">
        <f>IF(COUNTIF(EU_Countries!A$1:A$27, "*"&amp;B1395&amp;"*"), "EU", "Non-EU")</f>
        <v>Non-EU</v>
      </c>
      <c r="I1395">
        <f t="shared" si="51"/>
        <v>1.44</v>
      </c>
    </row>
    <row r="1396" spans="1:9">
      <c r="A1396" t="s">
        <v>182</v>
      </c>
      <c r="B1396" t="s">
        <v>183</v>
      </c>
      <c r="C1396" t="s">
        <v>90</v>
      </c>
      <c r="D1396" t="s">
        <v>12</v>
      </c>
      <c r="E1396">
        <v>2027</v>
      </c>
      <c r="F1396">
        <v>1523</v>
      </c>
      <c r="G1396" s="4" t="str">
        <f t="shared" si="50"/>
        <v>GREAT BRITAIN-Others (RES)</v>
      </c>
      <c r="H1396" t="str">
        <f>IF(COUNTIF(EU_Countries!A$1:A$27, "*"&amp;B1396&amp;"*"), "EU", "Non-EU")</f>
        <v>Non-EU</v>
      </c>
      <c r="I1396">
        <f t="shared" si="51"/>
        <v>1.5229999999999999</v>
      </c>
    </row>
    <row r="1397" spans="1:9">
      <c r="A1397" t="s">
        <v>182</v>
      </c>
      <c r="B1397" t="s">
        <v>183</v>
      </c>
      <c r="C1397" t="s">
        <v>90</v>
      </c>
      <c r="D1397" t="s">
        <v>12</v>
      </c>
      <c r="E1397">
        <v>2028</v>
      </c>
      <c r="F1397">
        <v>1538</v>
      </c>
      <c r="G1397" s="4" t="str">
        <f t="shared" si="50"/>
        <v>GREAT BRITAIN-Others (RES)</v>
      </c>
      <c r="H1397" t="str">
        <f>IF(COUNTIF(EU_Countries!A$1:A$27, "*"&amp;B1397&amp;"*"), "EU", "Non-EU")</f>
        <v>Non-EU</v>
      </c>
      <c r="I1397">
        <f t="shared" si="51"/>
        <v>1.538</v>
      </c>
    </row>
    <row r="1398" spans="1:9">
      <c r="A1398" t="s">
        <v>182</v>
      </c>
      <c r="B1398" t="s">
        <v>183</v>
      </c>
      <c r="C1398" t="s">
        <v>90</v>
      </c>
      <c r="D1398" t="s">
        <v>12</v>
      </c>
      <c r="E1398">
        <v>2029</v>
      </c>
      <c r="F1398">
        <v>1568</v>
      </c>
      <c r="G1398" s="4" t="str">
        <f t="shared" si="50"/>
        <v>GREAT BRITAIN-Others (RES)</v>
      </c>
      <c r="H1398" t="str">
        <f>IF(COUNTIF(EU_Countries!A$1:A$27, "*"&amp;B1398&amp;"*"), "EU", "Non-EU")</f>
        <v>Non-EU</v>
      </c>
      <c r="I1398">
        <f t="shared" si="51"/>
        <v>1.5680000000000001</v>
      </c>
    </row>
    <row r="1399" spans="1:9">
      <c r="A1399" t="s">
        <v>182</v>
      </c>
      <c r="B1399" t="s">
        <v>183</v>
      </c>
      <c r="C1399" t="s">
        <v>90</v>
      </c>
      <c r="D1399" t="s">
        <v>12</v>
      </c>
      <c r="E1399">
        <v>2030</v>
      </c>
      <c r="F1399">
        <v>1568</v>
      </c>
      <c r="G1399" s="4" t="str">
        <f t="shared" si="50"/>
        <v>GREAT BRITAIN-Others (RES)</v>
      </c>
      <c r="H1399" t="str">
        <f>IF(COUNTIF(EU_Countries!A$1:A$27, "*"&amp;B1399&amp;"*"), "EU", "Non-EU")</f>
        <v>Non-EU</v>
      </c>
      <c r="I1399">
        <f t="shared" si="51"/>
        <v>1.5680000000000001</v>
      </c>
    </row>
    <row r="1400" spans="1:9">
      <c r="A1400" t="s">
        <v>182</v>
      </c>
      <c r="B1400" t="s">
        <v>183</v>
      </c>
      <c r="C1400" t="s">
        <v>90</v>
      </c>
      <c r="D1400" t="s">
        <v>12</v>
      </c>
      <c r="E1400">
        <v>2031</v>
      </c>
      <c r="F1400">
        <v>1603</v>
      </c>
      <c r="G1400" s="4" t="str">
        <f t="shared" si="50"/>
        <v>GREAT BRITAIN-Others (RES)</v>
      </c>
      <c r="H1400" t="str">
        <f>IF(COUNTIF(EU_Countries!A$1:A$27, "*"&amp;B1400&amp;"*"), "EU", "Non-EU")</f>
        <v>Non-EU</v>
      </c>
      <c r="I1400">
        <f t="shared" si="51"/>
        <v>1.603</v>
      </c>
    </row>
    <row r="1401" spans="1:9">
      <c r="A1401" t="s">
        <v>182</v>
      </c>
      <c r="B1401" t="s">
        <v>183</v>
      </c>
      <c r="C1401" t="s">
        <v>90</v>
      </c>
      <c r="D1401" t="s">
        <v>12</v>
      </c>
      <c r="E1401">
        <v>2032</v>
      </c>
      <c r="F1401">
        <v>1603</v>
      </c>
      <c r="G1401" s="4" t="str">
        <f t="shared" si="50"/>
        <v>GREAT BRITAIN-Others (RES)</v>
      </c>
      <c r="H1401" t="str">
        <f>IF(COUNTIF(EU_Countries!A$1:A$27, "*"&amp;B1401&amp;"*"), "EU", "Non-EU")</f>
        <v>Non-EU</v>
      </c>
      <c r="I1401">
        <f t="shared" si="51"/>
        <v>1.603</v>
      </c>
    </row>
    <row r="1402" spans="1:9">
      <c r="A1402" t="s">
        <v>182</v>
      </c>
      <c r="B1402" t="s">
        <v>183</v>
      </c>
      <c r="C1402" t="s">
        <v>90</v>
      </c>
      <c r="D1402" t="s">
        <v>12</v>
      </c>
      <c r="E1402">
        <v>2033</v>
      </c>
      <c r="F1402">
        <v>1603</v>
      </c>
      <c r="G1402" s="4" t="str">
        <f t="shared" si="50"/>
        <v>GREAT BRITAIN-Others (RES)</v>
      </c>
      <c r="H1402" t="str">
        <f>IF(COUNTIF(EU_Countries!A$1:A$27, "*"&amp;B1402&amp;"*"), "EU", "Non-EU")</f>
        <v>Non-EU</v>
      </c>
      <c r="I1402">
        <f t="shared" si="51"/>
        <v>1.603</v>
      </c>
    </row>
    <row r="1403" spans="1:9">
      <c r="A1403" t="s">
        <v>182</v>
      </c>
      <c r="B1403" t="s">
        <v>183</v>
      </c>
      <c r="C1403" t="s">
        <v>90</v>
      </c>
      <c r="D1403" t="s">
        <v>12</v>
      </c>
      <c r="E1403">
        <v>2034</v>
      </c>
      <c r="F1403">
        <v>1603</v>
      </c>
      <c r="G1403" s="4" t="str">
        <f t="shared" ref="G1403:G1461" si="52">B1403&amp;"-"&amp;D1403</f>
        <v>GREAT BRITAIN-Others (RES)</v>
      </c>
      <c r="H1403" t="str">
        <f>IF(COUNTIF(EU_Countries!A$1:A$27, "*"&amp;B1403&amp;"*"), "EU", "Non-EU")</f>
        <v>Non-EU</v>
      </c>
      <c r="I1403">
        <f t="shared" si="51"/>
        <v>1.603</v>
      </c>
    </row>
    <row r="1404" spans="1:9">
      <c r="A1404" t="s">
        <v>182</v>
      </c>
      <c r="B1404" t="s">
        <v>183</v>
      </c>
      <c r="C1404" t="s">
        <v>90</v>
      </c>
      <c r="D1404" t="s">
        <v>12</v>
      </c>
      <c r="E1404">
        <v>2035</v>
      </c>
      <c r="F1404">
        <v>1603</v>
      </c>
      <c r="G1404" s="4" t="str">
        <f t="shared" si="52"/>
        <v>GREAT BRITAIN-Others (RES)</v>
      </c>
      <c r="H1404" t="str">
        <f>IF(COUNTIF(EU_Countries!A$1:A$27, "*"&amp;B1404&amp;"*"), "EU", "Non-EU")</f>
        <v>Non-EU</v>
      </c>
      <c r="I1404">
        <f t="shared" ref="I1404:I1462" si="53">F1404/1000</f>
        <v>1.603</v>
      </c>
    </row>
    <row r="1405" spans="1:9">
      <c r="A1405" t="s">
        <v>182</v>
      </c>
      <c r="B1405" t="s">
        <v>183</v>
      </c>
      <c r="C1405" t="s">
        <v>90</v>
      </c>
      <c r="D1405" t="s">
        <v>11</v>
      </c>
      <c r="E1405">
        <v>2025</v>
      </c>
      <c r="F1405">
        <v>5780</v>
      </c>
      <c r="G1405" s="4" t="str">
        <f t="shared" si="52"/>
        <v>GREAT BRITAIN-Others (non-RES)</v>
      </c>
      <c r="H1405" t="str">
        <f>IF(COUNTIF(EU_Countries!A$1:A$27, "*"&amp;B1405&amp;"*"), "EU", "Non-EU")</f>
        <v>Non-EU</v>
      </c>
      <c r="I1405">
        <f t="shared" si="53"/>
        <v>5.78</v>
      </c>
    </row>
    <row r="1406" spans="1:9">
      <c r="A1406" t="s">
        <v>182</v>
      </c>
      <c r="B1406" t="s">
        <v>183</v>
      </c>
      <c r="C1406" t="s">
        <v>90</v>
      </c>
      <c r="D1406" t="s">
        <v>11</v>
      </c>
      <c r="E1406">
        <v>2026</v>
      </c>
      <c r="F1406">
        <v>5840</v>
      </c>
      <c r="G1406" s="4" t="str">
        <f t="shared" si="52"/>
        <v>GREAT BRITAIN-Others (non-RES)</v>
      </c>
      <c r="H1406" t="str">
        <f>IF(COUNTIF(EU_Countries!A$1:A$27, "*"&amp;B1406&amp;"*"), "EU", "Non-EU")</f>
        <v>Non-EU</v>
      </c>
      <c r="I1406">
        <f t="shared" si="53"/>
        <v>5.84</v>
      </c>
    </row>
    <row r="1407" spans="1:9">
      <c r="A1407" t="s">
        <v>182</v>
      </c>
      <c r="B1407" t="s">
        <v>183</v>
      </c>
      <c r="C1407" t="s">
        <v>90</v>
      </c>
      <c r="D1407" t="s">
        <v>11</v>
      </c>
      <c r="E1407">
        <v>2027</v>
      </c>
      <c r="F1407">
        <v>5840</v>
      </c>
      <c r="G1407" s="4" t="str">
        <f t="shared" si="52"/>
        <v>GREAT BRITAIN-Others (non-RES)</v>
      </c>
      <c r="H1407" t="str">
        <f>IF(COUNTIF(EU_Countries!A$1:A$27, "*"&amp;B1407&amp;"*"), "EU", "Non-EU")</f>
        <v>Non-EU</v>
      </c>
      <c r="I1407">
        <f t="shared" si="53"/>
        <v>5.84</v>
      </c>
    </row>
    <row r="1408" spans="1:9">
      <c r="A1408" t="s">
        <v>182</v>
      </c>
      <c r="B1408" t="s">
        <v>183</v>
      </c>
      <c r="C1408" t="s">
        <v>90</v>
      </c>
      <c r="D1408" t="s">
        <v>11</v>
      </c>
      <c r="E1408">
        <v>2028</v>
      </c>
      <c r="F1408">
        <v>5840</v>
      </c>
      <c r="G1408" s="4" t="str">
        <f t="shared" si="52"/>
        <v>GREAT BRITAIN-Others (non-RES)</v>
      </c>
      <c r="H1408" t="str">
        <f>IF(COUNTIF(EU_Countries!A$1:A$27, "*"&amp;B1408&amp;"*"), "EU", "Non-EU")</f>
        <v>Non-EU</v>
      </c>
      <c r="I1408">
        <f t="shared" si="53"/>
        <v>5.84</v>
      </c>
    </row>
    <row r="1409" spans="1:9">
      <c r="A1409" t="s">
        <v>182</v>
      </c>
      <c r="B1409" t="s">
        <v>183</v>
      </c>
      <c r="C1409" t="s">
        <v>90</v>
      </c>
      <c r="D1409" t="s">
        <v>11</v>
      </c>
      <c r="E1409">
        <v>2029</v>
      </c>
      <c r="F1409">
        <v>5840</v>
      </c>
      <c r="G1409" s="4" t="str">
        <f t="shared" si="52"/>
        <v>GREAT BRITAIN-Others (non-RES)</v>
      </c>
      <c r="H1409" t="str">
        <f>IF(COUNTIF(EU_Countries!A$1:A$27, "*"&amp;B1409&amp;"*"), "EU", "Non-EU")</f>
        <v>Non-EU</v>
      </c>
      <c r="I1409">
        <f t="shared" si="53"/>
        <v>5.84</v>
      </c>
    </row>
    <row r="1410" spans="1:9">
      <c r="A1410" t="s">
        <v>182</v>
      </c>
      <c r="B1410" t="s">
        <v>183</v>
      </c>
      <c r="C1410" t="s">
        <v>90</v>
      </c>
      <c r="D1410" t="s">
        <v>11</v>
      </c>
      <c r="E1410">
        <v>2030</v>
      </c>
      <c r="F1410">
        <v>5810</v>
      </c>
      <c r="G1410" s="4" t="str">
        <f t="shared" si="52"/>
        <v>GREAT BRITAIN-Others (non-RES)</v>
      </c>
      <c r="H1410" t="str">
        <f>IF(COUNTIF(EU_Countries!A$1:A$27, "*"&amp;B1410&amp;"*"), "EU", "Non-EU")</f>
        <v>Non-EU</v>
      </c>
      <c r="I1410">
        <f t="shared" si="53"/>
        <v>5.81</v>
      </c>
    </row>
    <row r="1411" spans="1:9">
      <c r="A1411" t="s">
        <v>182</v>
      </c>
      <c r="B1411" t="s">
        <v>183</v>
      </c>
      <c r="C1411" t="s">
        <v>90</v>
      </c>
      <c r="D1411" t="s">
        <v>11</v>
      </c>
      <c r="E1411">
        <v>2031</v>
      </c>
      <c r="F1411">
        <v>5175</v>
      </c>
      <c r="G1411" s="4" t="str">
        <f t="shared" si="52"/>
        <v>GREAT BRITAIN-Others (non-RES)</v>
      </c>
      <c r="H1411" t="str">
        <f>IF(COUNTIF(EU_Countries!A$1:A$27, "*"&amp;B1411&amp;"*"), "EU", "Non-EU")</f>
        <v>Non-EU</v>
      </c>
      <c r="I1411">
        <f t="shared" si="53"/>
        <v>5.1749999999999998</v>
      </c>
    </row>
    <row r="1412" spans="1:9">
      <c r="A1412" t="s">
        <v>182</v>
      </c>
      <c r="B1412" t="s">
        <v>183</v>
      </c>
      <c r="C1412" t="s">
        <v>90</v>
      </c>
      <c r="D1412" t="s">
        <v>11</v>
      </c>
      <c r="E1412">
        <v>2032</v>
      </c>
      <c r="F1412">
        <v>9744</v>
      </c>
      <c r="G1412" s="4" t="str">
        <f t="shared" si="52"/>
        <v>GREAT BRITAIN-Others (non-RES)</v>
      </c>
      <c r="H1412" t="str">
        <f>IF(COUNTIF(EU_Countries!A$1:A$27, "*"&amp;B1412&amp;"*"), "EU", "Non-EU")</f>
        <v>Non-EU</v>
      </c>
      <c r="I1412">
        <f t="shared" si="53"/>
        <v>9.7439999999999998</v>
      </c>
    </row>
    <row r="1413" spans="1:9">
      <c r="A1413" t="s">
        <v>182</v>
      </c>
      <c r="B1413" t="s">
        <v>183</v>
      </c>
      <c r="C1413" t="s">
        <v>90</v>
      </c>
      <c r="D1413" t="s">
        <v>11</v>
      </c>
      <c r="E1413">
        <v>2033</v>
      </c>
      <c r="F1413">
        <v>9674</v>
      </c>
      <c r="G1413" s="4" t="str">
        <f t="shared" si="52"/>
        <v>GREAT BRITAIN-Others (non-RES)</v>
      </c>
      <c r="H1413" t="str">
        <f>IF(COUNTIF(EU_Countries!A$1:A$27, "*"&amp;B1413&amp;"*"), "EU", "Non-EU")</f>
        <v>Non-EU</v>
      </c>
      <c r="I1413">
        <f t="shared" si="53"/>
        <v>9.6739999999999995</v>
      </c>
    </row>
    <row r="1414" spans="1:9">
      <c r="A1414" t="s">
        <v>182</v>
      </c>
      <c r="B1414" t="s">
        <v>183</v>
      </c>
      <c r="C1414" t="s">
        <v>90</v>
      </c>
      <c r="D1414" t="s">
        <v>11</v>
      </c>
      <c r="E1414">
        <v>2034</v>
      </c>
      <c r="F1414">
        <v>9674</v>
      </c>
      <c r="G1414" s="4" t="str">
        <f t="shared" si="52"/>
        <v>GREAT BRITAIN-Others (non-RES)</v>
      </c>
      <c r="H1414" t="str">
        <f>IF(COUNTIF(EU_Countries!A$1:A$27, "*"&amp;B1414&amp;"*"), "EU", "Non-EU")</f>
        <v>Non-EU</v>
      </c>
      <c r="I1414">
        <f t="shared" si="53"/>
        <v>9.6739999999999995</v>
      </c>
    </row>
    <row r="1415" spans="1:9">
      <c r="A1415" t="s">
        <v>182</v>
      </c>
      <c r="B1415" t="s">
        <v>183</v>
      </c>
      <c r="C1415" t="s">
        <v>90</v>
      </c>
      <c r="D1415" t="s">
        <v>11</v>
      </c>
      <c r="E1415">
        <v>2035</v>
      </c>
      <c r="F1415">
        <v>9004</v>
      </c>
      <c r="G1415" s="4" t="str">
        <f t="shared" si="52"/>
        <v>GREAT BRITAIN-Others (non-RES)</v>
      </c>
      <c r="H1415" t="str">
        <f>IF(COUNTIF(EU_Countries!A$1:A$27, "*"&amp;B1415&amp;"*"), "EU", "Non-EU")</f>
        <v>Non-EU</v>
      </c>
      <c r="I1415">
        <f t="shared" si="53"/>
        <v>9.0039999999999996</v>
      </c>
    </row>
    <row r="1416" spans="1:9">
      <c r="A1416" t="s">
        <v>182</v>
      </c>
      <c r="B1416" t="s">
        <v>183</v>
      </c>
      <c r="C1416" t="s">
        <v>90</v>
      </c>
      <c r="D1416" t="s">
        <v>13</v>
      </c>
      <c r="E1416">
        <v>2025</v>
      </c>
      <c r="F1416">
        <v>14827</v>
      </c>
      <c r="G1416" s="4" t="str">
        <f t="shared" si="52"/>
        <v>GREAT BRITAIN-Solar (PV)</v>
      </c>
      <c r="H1416" t="str">
        <f>IF(COUNTIF(EU_Countries!A$1:A$27, "*"&amp;B1416&amp;"*"), "EU", "Non-EU")</f>
        <v>Non-EU</v>
      </c>
      <c r="I1416">
        <f t="shared" si="53"/>
        <v>14.827</v>
      </c>
    </row>
    <row r="1417" spans="1:9">
      <c r="A1417" t="s">
        <v>182</v>
      </c>
      <c r="B1417" t="s">
        <v>183</v>
      </c>
      <c r="C1417" t="s">
        <v>90</v>
      </c>
      <c r="D1417" t="s">
        <v>13</v>
      </c>
      <c r="E1417">
        <v>2026</v>
      </c>
      <c r="F1417">
        <v>14939</v>
      </c>
      <c r="G1417" s="4" t="str">
        <f t="shared" si="52"/>
        <v>GREAT BRITAIN-Solar (PV)</v>
      </c>
      <c r="H1417" t="str">
        <f>IF(COUNTIF(EU_Countries!A$1:A$27, "*"&amp;B1417&amp;"*"), "EU", "Non-EU")</f>
        <v>Non-EU</v>
      </c>
      <c r="I1417">
        <f t="shared" si="53"/>
        <v>14.939</v>
      </c>
    </row>
    <row r="1418" spans="1:9">
      <c r="A1418" t="s">
        <v>182</v>
      </c>
      <c r="B1418" t="s">
        <v>183</v>
      </c>
      <c r="C1418" t="s">
        <v>90</v>
      </c>
      <c r="D1418" t="s">
        <v>13</v>
      </c>
      <c r="E1418">
        <v>2027</v>
      </c>
      <c r="F1418">
        <v>15338</v>
      </c>
      <c r="G1418" s="4" t="str">
        <f t="shared" si="52"/>
        <v>GREAT BRITAIN-Solar (PV)</v>
      </c>
      <c r="H1418" t="str">
        <f>IF(COUNTIF(EU_Countries!A$1:A$27, "*"&amp;B1418&amp;"*"), "EU", "Non-EU")</f>
        <v>Non-EU</v>
      </c>
      <c r="I1418">
        <f t="shared" si="53"/>
        <v>15.337999999999999</v>
      </c>
    </row>
    <row r="1419" spans="1:9">
      <c r="A1419" t="s">
        <v>182</v>
      </c>
      <c r="B1419" t="s">
        <v>183</v>
      </c>
      <c r="C1419" t="s">
        <v>90</v>
      </c>
      <c r="D1419" t="s">
        <v>13</v>
      </c>
      <c r="E1419">
        <v>2028</v>
      </c>
      <c r="F1419">
        <v>15632</v>
      </c>
      <c r="G1419" s="4" t="str">
        <f t="shared" si="52"/>
        <v>GREAT BRITAIN-Solar (PV)</v>
      </c>
      <c r="H1419" t="str">
        <f>IF(COUNTIF(EU_Countries!A$1:A$27, "*"&amp;B1419&amp;"*"), "EU", "Non-EU")</f>
        <v>Non-EU</v>
      </c>
      <c r="I1419">
        <f t="shared" si="53"/>
        <v>15.632</v>
      </c>
    </row>
    <row r="1420" spans="1:9">
      <c r="A1420" t="s">
        <v>182</v>
      </c>
      <c r="B1420" t="s">
        <v>183</v>
      </c>
      <c r="C1420" t="s">
        <v>90</v>
      </c>
      <c r="D1420" t="s">
        <v>13</v>
      </c>
      <c r="E1420">
        <v>2029</v>
      </c>
      <c r="F1420">
        <v>16202</v>
      </c>
      <c r="G1420" s="4" t="str">
        <f t="shared" si="52"/>
        <v>GREAT BRITAIN-Solar (PV)</v>
      </c>
      <c r="H1420" t="str">
        <f>IF(COUNTIF(EU_Countries!A$1:A$27, "*"&amp;B1420&amp;"*"), "EU", "Non-EU")</f>
        <v>Non-EU</v>
      </c>
      <c r="I1420">
        <f t="shared" si="53"/>
        <v>16.202000000000002</v>
      </c>
    </row>
    <row r="1421" spans="1:9">
      <c r="A1421" t="s">
        <v>182</v>
      </c>
      <c r="B1421" t="s">
        <v>183</v>
      </c>
      <c r="C1421" t="s">
        <v>90</v>
      </c>
      <c r="D1421" t="s">
        <v>13</v>
      </c>
      <c r="E1421">
        <v>2030</v>
      </c>
      <c r="F1421">
        <v>16548</v>
      </c>
      <c r="G1421" s="4" t="str">
        <f t="shared" si="52"/>
        <v>GREAT BRITAIN-Solar (PV)</v>
      </c>
      <c r="H1421" t="str">
        <f>IF(COUNTIF(EU_Countries!A$1:A$27, "*"&amp;B1421&amp;"*"), "EU", "Non-EU")</f>
        <v>Non-EU</v>
      </c>
      <c r="I1421">
        <f t="shared" si="53"/>
        <v>16.547999999999998</v>
      </c>
    </row>
    <row r="1422" spans="1:9">
      <c r="A1422" t="s">
        <v>182</v>
      </c>
      <c r="B1422" t="s">
        <v>183</v>
      </c>
      <c r="C1422" t="s">
        <v>90</v>
      </c>
      <c r="D1422" t="s">
        <v>13</v>
      </c>
      <c r="E1422">
        <v>2031</v>
      </c>
      <c r="F1422">
        <v>16855</v>
      </c>
      <c r="G1422" s="4" t="str">
        <f t="shared" si="52"/>
        <v>GREAT BRITAIN-Solar (PV)</v>
      </c>
      <c r="H1422" t="str">
        <f>IF(COUNTIF(EU_Countries!A$1:A$27, "*"&amp;B1422&amp;"*"), "EU", "Non-EU")</f>
        <v>Non-EU</v>
      </c>
      <c r="I1422">
        <f t="shared" si="53"/>
        <v>16.855</v>
      </c>
    </row>
    <row r="1423" spans="1:9">
      <c r="A1423" t="s">
        <v>182</v>
      </c>
      <c r="B1423" t="s">
        <v>183</v>
      </c>
      <c r="C1423" t="s">
        <v>90</v>
      </c>
      <c r="D1423" t="s">
        <v>13</v>
      </c>
      <c r="E1423">
        <v>2032</v>
      </c>
      <c r="F1423">
        <v>17105</v>
      </c>
      <c r="G1423" s="4" t="str">
        <f t="shared" si="52"/>
        <v>GREAT BRITAIN-Solar (PV)</v>
      </c>
      <c r="H1423" t="str">
        <f>IF(COUNTIF(EU_Countries!A$1:A$27, "*"&amp;B1423&amp;"*"), "EU", "Non-EU")</f>
        <v>Non-EU</v>
      </c>
      <c r="I1423">
        <f t="shared" si="53"/>
        <v>17.105</v>
      </c>
    </row>
    <row r="1424" spans="1:9">
      <c r="A1424" t="s">
        <v>182</v>
      </c>
      <c r="B1424" t="s">
        <v>183</v>
      </c>
      <c r="C1424" t="s">
        <v>90</v>
      </c>
      <c r="D1424" t="s">
        <v>13</v>
      </c>
      <c r="E1424">
        <v>2033</v>
      </c>
      <c r="F1424">
        <v>17400</v>
      </c>
      <c r="G1424" s="4" t="str">
        <f t="shared" si="52"/>
        <v>GREAT BRITAIN-Solar (PV)</v>
      </c>
      <c r="H1424" t="str">
        <f>IF(COUNTIF(EU_Countries!A$1:A$27, "*"&amp;B1424&amp;"*"), "EU", "Non-EU")</f>
        <v>Non-EU</v>
      </c>
      <c r="I1424">
        <f t="shared" si="53"/>
        <v>17.399999999999999</v>
      </c>
    </row>
    <row r="1425" spans="1:9">
      <c r="A1425" t="s">
        <v>182</v>
      </c>
      <c r="B1425" t="s">
        <v>183</v>
      </c>
      <c r="C1425" t="s">
        <v>90</v>
      </c>
      <c r="D1425" t="s">
        <v>13</v>
      </c>
      <c r="E1425">
        <v>2034</v>
      </c>
      <c r="F1425">
        <v>18934</v>
      </c>
      <c r="G1425" s="4" t="str">
        <f t="shared" si="52"/>
        <v>GREAT BRITAIN-Solar (PV)</v>
      </c>
      <c r="H1425" t="str">
        <f>IF(COUNTIF(EU_Countries!A$1:A$27, "*"&amp;B1425&amp;"*"), "EU", "Non-EU")</f>
        <v>Non-EU</v>
      </c>
      <c r="I1425">
        <f t="shared" si="53"/>
        <v>18.934000000000001</v>
      </c>
    </row>
    <row r="1426" spans="1:9">
      <c r="A1426" t="s">
        <v>182</v>
      </c>
      <c r="B1426" t="s">
        <v>183</v>
      </c>
      <c r="C1426" t="s">
        <v>90</v>
      </c>
      <c r="D1426" t="s">
        <v>13</v>
      </c>
      <c r="E1426">
        <v>2035</v>
      </c>
      <c r="F1426">
        <v>18934</v>
      </c>
      <c r="G1426" s="4" t="str">
        <f t="shared" si="52"/>
        <v>GREAT BRITAIN-Solar (PV)</v>
      </c>
      <c r="H1426" t="str">
        <f>IF(COUNTIF(EU_Countries!A$1:A$27, "*"&amp;B1426&amp;"*"), "EU", "Non-EU")</f>
        <v>Non-EU</v>
      </c>
      <c r="I1426">
        <f t="shared" si="53"/>
        <v>18.934000000000001</v>
      </c>
    </row>
    <row r="1427" spans="1:9">
      <c r="A1427" t="s">
        <v>182</v>
      </c>
      <c r="B1427" t="s">
        <v>183</v>
      </c>
      <c r="C1427" t="s">
        <v>90</v>
      </c>
      <c r="D1427" t="s">
        <v>14</v>
      </c>
      <c r="E1427">
        <v>2025</v>
      </c>
      <c r="F1427">
        <v>19336</v>
      </c>
      <c r="G1427" s="4" t="str">
        <f t="shared" si="52"/>
        <v>GREAT BRITAIN-Wind offshore</v>
      </c>
      <c r="H1427" t="str">
        <f>IF(COUNTIF(EU_Countries!A$1:A$27, "*"&amp;B1427&amp;"*"), "EU", "Non-EU")</f>
        <v>Non-EU</v>
      </c>
      <c r="I1427">
        <f t="shared" si="53"/>
        <v>19.335999999999999</v>
      </c>
    </row>
    <row r="1428" spans="1:9">
      <c r="A1428" t="s">
        <v>182</v>
      </c>
      <c r="B1428" t="s">
        <v>183</v>
      </c>
      <c r="C1428" t="s">
        <v>90</v>
      </c>
      <c r="D1428" t="s">
        <v>14</v>
      </c>
      <c r="E1428">
        <v>2026</v>
      </c>
      <c r="F1428">
        <v>22496</v>
      </c>
      <c r="G1428" s="4" t="str">
        <f t="shared" si="52"/>
        <v>GREAT BRITAIN-Wind offshore</v>
      </c>
      <c r="H1428" t="str">
        <f>IF(COUNTIF(EU_Countries!A$1:A$27, "*"&amp;B1428&amp;"*"), "EU", "Non-EU")</f>
        <v>Non-EU</v>
      </c>
      <c r="I1428">
        <f t="shared" si="53"/>
        <v>22.495999999999999</v>
      </c>
    </row>
    <row r="1429" spans="1:9">
      <c r="A1429" t="s">
        <v>182</v>
      </c>
      <c r="B1429" t="s">
        <v>183</v>
      </c>
      <c r="C1429" t="s">
        <v>90</v>
      </c>
      <c r="D1429" t="s">
        <v>14</v>
      </c>
      <c r="E1429">
        <v>2027</v>
      </c>
      <c r="F1429">
        <v>27535</v>
      </c>
      <c r="G1429" s="4" t="str">
        <f t="shared" si="52"/>
        <v>GREAT BRITAIN-Wind offshore</v>
      </c>
      <c r="H1429" t="str">
        <f>IF(COUNTIF(EU_Countries!A$1:A$27, "*"&amp;B1429&amp;"*"), "EU", "Non-EU")</f>
        <v>Non-EU</v>
      </c>
      <c r="I1429">
        <f t="shared" si="53"/>
        <v>27.535</v>
      </c>
    </row>
    <row r="1430" spans="1:9">
      <c r="A1430" t="s">
        <v>182</v>
      </c>
      <c r="B1430" t="s">
        <v>183</v>
      </c>
      <c r="C1430" t="s">
        <v>90</v>
      </c>
      <c r="D1430" t="s">
        <v>14</v>
      </c>
      <c r="E1430">
        <v>2028</v>
      </c>
      <c r="F1430">
        <v>29015</v>
      </c>
      <c r="G1430" s="4" t="str">
        <f t="shared" si="52"/>
        <v>GREAT BRITAIN-Wind offshore</v>
      </c>
      <c r="H1430" t="str">
        <f>IF(COUNTIF(EU_Countries!A$1:A$27, "*"&amp;B1430&amp;"*"), "EU", "Non-EU")</f>
        <v>Non-EU</v>
      </c>
      <c r="I1430">
        <f t="shared" si="53"/>
        <v>29.015000000000001</v>
      </c>
    </row>
    <row r="1431" spans="1:9">
      <c r="A1431" t="s">
        <v>182</v>
      </c>
      <c r="B1431" t="s">
        <v>183</v>
      </c>
      <c r="C1431" t="s">
        <v>90</v>
      </c>
      <c r="D1431" t="s">
        <v>14</v>
      </c>
      <c r="E1431">
        <v>2029</v>
      </c>
      <c r="F1431">
        <v>37164</v>
      </c>
      <c r="G1431" s="4" t="str">
        <f t="shared" si="52"/>
        <v>GREAT BRITAIN-Wind offshore</v>
      </c>
      <c r="H1431" t="str">
        <f>IF(COUNTIF(EU_Countries!A$1:A$27, "*"&amp;B1431&amp;"*"), "EU", "Non-EU")</f>
        <v>Non-EU</v>
      </c>
      <c r="I1431">
        <f t="shared" si="53"/>
        <v>37.164000000000001</v>
      </c>
    </row>
    <row r="1432" spans="1:9">
      <c r="A1432" t="s">
        <v>182</v>
      </c>
      <c r="B1432" t="s">
        <v>183</v>
      </c>
      <c r="C1432" t="s">
        <v>90</v>
      </c>
      <c r="D1432" t="s">
        <v>14</v>
      </c>
      <c r="E1432">
        <v>2030</v>
      </c>
      <c r="F1432">
        <v>39864</v>
      </c>
      <c r="G1432" s="4" t="str">
        <f t="shared" si="52"/>
        <v>GREAT BRITAIN-Wind offshore</v>
      </c>
      <c r="H1432" t="str">
        <f>IF(COUNTIF(EU_Countries!A$1:A$27, "*"&amp;B1432&amp;"*"), "EU", "Non-EU")</f>
        <v>Non-EU</v>
      </c>
      <c r="I1432">
        <f t="shared" si="53"/>
        <v>39.863999999999997</v>
      </c>
    </row>
    <row r="1433" spans="1:9">
      <c r="A1433" t="s">
        <v>182</v>
      </c>
      <c r="B1433" t="s">
        <v>183</v>
      </c>
      <c r="C1433" t="s">
        <v>90</v>
      </c>
      <c r="D1433" t="s">
        <v>14</v>
      </c>
      <c r="E1433">
        <v>2031</v>
      </c>
      <c r="F1433">
        <v>39864</v>
      </c>
      <c r="G1433" s="4" t="str">
        <f t="shared" si="52"/>
        <v>GREAT BRITAIN-Wind offshore</v>
      </c>
      <c r="H1433" t="str">
        <f>IF(COUNTIF(EU_Countries!A$1:A$27, "*"&amp;B1433&amp;"*"), "EU", "Non-EU")</f>
        <v>Non-EU</v>
      </c>
      <c r="I1433">
        <f t="shared" si="53"/>
        <v>39.863999999999997</v>
      </c>
    </row>
    <row r="1434" spans="1:9">
      <c r="A1434" t="s">
        <v>182</v>
      </c>
      <c r="B1434" t="s">
        <v>183</v>
      </c>
      <c r="C1434" t="s">
        <v>90</v>
      </c>
      <c r="D1434" t="s">
        <v>14</v>
      </c>
      <c r="E1434">
        <v>2032</v>
      </c>
      <c r="F1434">
        <v>43714</v>
      </c>
      <c r="G1434" s="4" t="str">
        <f t="shared" si="52"/>
        <v>GREAT BRITAIN-Wind offshore</v>
      </c>
      <c r="H1434" t="str">
        <f>IF(COUNTIF(EU_Countries!A$1:A$27, "*"&amp;B1434&amp;"*"), "EU", "Non-EU")</f>
        <v>Non-EU</v>
      </c>
      <c r="I1434">
        <f t="shared" si="53"/>
        <v>43.713999999999999</v>
      </c>
    </row>
    <row r="1435" spans="1:9">
      <c r="A1435" t="s">
        <v>182</v>
      </c>
      <c r="B1435" t="s">
        <v>183</v>
      </c>
      <c r="C1435" t="s">
        <v>90</v>
      </c>
      <c r="D1435" t="s">
        <v>14</v>
      </c>
      <c r="E1435">
        <v>2033</v>
      </c>
      <c r="F1435">
        <v>45694</v>
      </c>
      <c r="G1435" s="4" t="str">
        <f t="shared" si="52"/>
        <v>GREAT BRITAIN-Wind offshore</v>
      </c>
      <c r="H1435" t="str">
        <f>IF(COUNTIF(EU_Countries!A$1:A$27, "*"&amp;B1435&amp;"*"), "EU", "Non-EU")</f>
        <v>Non-EU</v>
      </c>
      <c r="I1435">
        <f t="shared" si="53"/>
        <v>45.694000000000003</v>
      </c>
    </row>
    <row r="1436" spans="1:9">
      <c r="A1436" t="s">
        <v>182</v>
      </c>
      <c r="B1436" t="s">
        <v>183</v>
      </c>
      <c r="C1436" t="s">
        <v>90</v>
      </c>
      <c r="D1436" t="s">
        <v>14</v>
      </c>
      <c r="E1436">
        <v>2034</v>
      </c>
      <c r="F1436">
        <v>45794</v>
      </c>
      <c r="G1436" s="4" t="str">
        <f t="shared" si="52"/>
        <v>GREAT BRITAIN-Wind offshore</v>
      </c>
      <c r="H1436" t="str">
        <f>IF(COUNTIF(EU_Countries!A$1:A$27, "*"&amp;B1436&amp;"*"), "EU", "Non-EU")</f>
        <v>Non-EU</v>
      </c>
      <c r="I1436">
        <f t="shared" si="53"/>
        <v>45.793999999999997</v>
      </c>
    </row>
    <row r="1437" spans="1:9">
      <c r="A1437" t="s">
        <v>182</v>
      </c>
      <c r="B1437" t="s">
        <v>183</v>
      </c>
      <c r="C1437" t="s">
        <v>90</v>
      </c>
      <c r="D1437" t="s">
        <v>14</v>
      </c>
      <c r="E1437">
        <v>2035</v>
      </c>
      <c r="F1437">
        <v>47002</v>
      </c>
      <c r="G1437" s="4" t="str">
        <f t="shared" si="52"/>
        <v>GREAT BRITAIN-Wind offshore</v>
      </c>
      <c r="H1437" t="str">
        <f>IF(COUNTIF(EU_Countries!A$1:A$27, "*"&amp;B1437&amp;"*"), "EU", "Non-EU")</f>
        <v>Non-EU</v>
      </c>
      <c r="I1437">
        <f t="shared" si="53"/>
        <v>47.002000000000002</v>
      </c>
    </row>
    <row r="1438" spans="1:9">
      <c r="A1438" t="s">
        <v>182</v>
      </c>
      <c r="B1438" t="s">
        <v>183</v>
      </c>
      <c r="C1438" t="s">
        <v>90</v>
      </c>
      <c r="D1438" t="s">
        <v>15</v>
      </c>
      <c r="E1438">
        <v>2025</v>
      </c>
      <c r="F1438">
        <v>15710</v>
      </c>
      <c r="G1438" s="4" t="str">
        <f t="shared" si="52"/>
        <v>GREAT BRITAIN-Wind onshore</v>
      </c>
      <c r="H1438" t="str">
        <f>IF(COUNTIF(EU_Countries!A$1:A$27, "*"&amp;B1438&amp;"*"), "EU", "Non-EU")</f>
        <v>Non-EU</v>
      </c>
      <c r="I1438">
        <f t="shared" si="53"/>
        <v>15.71</v>
      </c>
    </row>
    <row r="1439" spans="1:9">
      <c r="A1439" t="s">
        <v>182</v>
      </c>
      <c r="B1439" t="s">
        <v>183</v>
      </c>
      <c r="C1439" t="s">
        <v>90</v>
      </c>
      <c r="D1439" t="s">
        <v>15</v>
      </c>
      <c r="E1439">
        <v>2026</v>
      </c>
      <c r="F1439">
        <v>17061</v>
      </c>
      <c r="G1439" s="4" t="str">
        <f t="shared" si="52"/>
        <v>GREAT BRITAIN-Wind onshore</v>
      </c>
      <c r="H1439" t="str">
        <f>IF(COUNTIF(EU_Countries!A$1:A$27, "*"&amp;B1439&amp;"*"), "EU", "Non-EU")</f>
        <v>Non-EU</v>
      </c>
      <c r="I1439">
        <f t="shared" si="53"/>
        <v>17.061</v>
      </c>
    </row>
    <row r="1440" spans="1:9">
      <c r="A1440" t="s">
        <v>182</v>
      </c>
      <c r="B1440" t="s">
        <v>183</v>
      </c>
      <c r="C1440" t="s">
        <v>90</v>
      </c>
      <c r="D1440" t="s">
        <v>15</v>
      </c>
      <c r="E1440">
        <v>2027</v>
      </c>
      <c r="F1440">
        <v>18763</v>
      </c>
      <c r="G1440" s="4" t="str">
        <f t="shared" si="52"/>
        <v>GREAT BRITAIN-Wind onshore</v>
      </c>
      <c r="H1440" t="str">
        <f>IF(COUNTIF(EU_Countries!A$1:A$27, "*"&amp;B1440&amp;"*"), "EU", "Non-EU")</f>
        <v>Non-EU</v>
      </c>
      <c r="I1440">
        <f t="shared" si="53"/>
        <v>18.763000000000002</v>
      </c>
    </row>
    <row r="1441" spans="1:9">
      <c r="A1441" t="s">
        <v>182</v>
      </c>
      <c r="B1441" t="s">
        <v>183</v>
      </c>
      <c r="C1441" t="s">
        <v>90</v>
      </c>
      <c r="D1441" t="s">
        <v>15</v>
      </c>
      <c r="E1441">
        <v>2028</v>
      </c>
      <c r="F1441">
        <v>20611</v>
      </c>
      <c r="G1441" s="4" t="str">
        <f t="shared" si="52"/>
        <v>GREAT BRITAIN-Wind onshore</v>
      </c>
      <c r="H1441" t="str">
        <f>IF(COUNTIF(EU_Countries!A$1:A$27, "*"&amp;B1441&amp;"*"), "EU", "Non-EU")</f>
        <v>Non-EU</v>
      </c>
      <c r="I1441">
        <f t="shared" si="53"/>
        <v>20.611000000000001</v>
      </c>
    </row>
    <row r="1442" spans="1:9">
      <c r="A1442" t="s">
        <v>182</v>
      </c>
      <c r="B1442" t="s">
        <v>183</v>
      </c>
      <c r="C1442" t="s">
        <v>90</v>
      </c>
      <c r="D1442" t="s">
        <v>15</v>
      </c>
      <c r="E1442">
        <v>2029</v>
      </c>
      <c r="F1442">
        <v>21757</v>
      </c>
      <c r="G1442" s="4" t="str">
        <f t="shared" si="52"/>
        <v>GREAT BRITAIN-Wind onshore</v>
      </c>
      <c r="H1442" t="str">
        <f>IF(COUNTIF(EU_Countries!A$1:A$27, "*"&amp;B1442&amp;"*"), "EU", "Non-EU")</f>
        <v>Non-EU</v>
      </c>
      <c r="I1442">
        <f t="shared" si="53"/>
        <v>21.757000000000001</v>
      </c>
    </row>
    <row r="1443" spans="1:9">
      <c r="A1443" t="s">
        <v>182</v>
      </c>
      <c r="B1443" t="s">
        <v>183</v>
      </c>
      <c r="C1443" t="s">
        <v>90</v>
      </c>
      <c r="D1443" t="s">
        <v>15</v>
      </c>
      <c r="E1443">
        <v>2030</v>
      </c>
      <c r="F1443">
        <v>22945</v>
      </c>
      <c r="G1443" s="4" t="str">
        <f t="shared" si="52"/>
        <v>GREAT BRITAIN-Wind onshore</v>
      </c>
      <c r="H1443" t="str">
        <f>IF(COUNTIF(EU_Countries!A$1:A$27, "*"&amp;B1443&amp;"*"), "EU", "Non-EU")</f>
        <v>Non-EU</v>
      </c>
      <c r="I1443">
        <f t="shared" si="53"/>
        <v>22.945</v>
      </c>
    </row>
    <row r="1444" spans="1:9">
      <c r="A1444" t="s">
        <v>182</v>
      </c>
      <c r="B1444" t="s">
        <v>183</v>
      </c>
      <c r="C1444" t="s">
        <v>90</v>
      </c>
      <c r="D1444" t="s">
        <v>15</v>
      </c>
      <c r="E1444">
        <v>2031</v>
      </c>
      <c r="F1444">
        <v>23929</v>
      </c>
      <c r="G1444" s="4" t="str">
        <f t="shared" si="52"/>
        <v>GREAT BRITAIN-Wind onshore</v>
      </c>
      <c r="H1444" t="str">
        <f>IF(COUNTIF(EU_Countries!A$1:A$27, "*"&amp;B1444&amp;"*"), "EU", "Non-EU")</f>
        <v>Non-EU</v>
      </c>
      <c r="I1444">
        <f t="shared" si="53"/>
        <v>23.928999999999998</v>
      </c>
    </row>
    <row r="1445" spans="1:9">
      <c r="A1445" t="s">
        <v>182</v>
      </c>
      <c r="B1445" t="s">
        <v>183</v>
      </c>
      <c r="C1445" t="s">
        <v>90</v>
      </c>
      <c r="D1445" t="s">
        <v>15</v>
      </c>
      <c r="E1445">
        <v>2032</v>
      </c>
      <c r="F1445">
        <v>24115</v>
      </c>
      <c r="G1445" s="4" t="str">
        <f t="shared" si="52"/>
        <v>GREAT BRITAIN-Wind onshore</v>
      </c>
      <c r="H1445" t="str">
        <f>IF(COUNTIF(EU_Countries!A$1:A$27, "*"&amp;B1445&amp;"*"), "EU", "Non-EU")</f>
        <v>Non-EU</v>
      </c>
      <c r="I1445">
        <f t="shared" si="53"/>
        <v>24.114999999999998</v>
      </c>
    </row>
    <row r="1446" spans="1:9">
      <c r="A1446" t="s">
        <v>182</v>
      </c>
      <c r="B1446" t="s">
        <v>183</v>
      </c>
      <c r="C1446" t="s">
        <v>90</v>
      </c>
      <c r="D1446" t="s">
        <v>15</v>
      </c>
      <c r="E1446">
        <v>2033</v>
      </c>
      <c r="F1446">
        <v>24245</v>
      </c>
      <c r="G1446" s="4" t="str">
        <f t="shared" si="52"/>
        <v>GREAT BRITAIN-Wind onshore</v>
      </c>
      <c r="H1446" t="str">
        <f>IF(COUNTIF(EU_Countries!A$1:A$27, "*"&amp;B1446&amp;"*"), "EU", "Non-EU")</f>
        <v>Non-EU</v>
      </c>
      <c r="I1446">
        <f t="shared" si="53"/>
        <v>24.245000000000001</v>
      </c>
    </row>
    <row r="1447" spans="1:9">
      <c r="A1447" t="s">
        <v>182</v>
      </c>
      <c r="B1447" t="s">
        <v>183</v>
      </c>
      <c r="C1447" t="s">
        <v>90</v>
      </c>
      <c r="D1447" t="s">
        <v>15</v>
      </c>
      <c r="E1447">
        <v>2034</v>
      </c>
      <c r="F1447">
        <v>24505</v>
      </c>
      <c r="G1447" s="4" t="str">
        <f t="shared" si="52"/>
        <v>GREAT BRITAIN-Wind onshore</v>
      </c>
      <c r="H1447" t="str">
        <f>IF(COUNTIF(EU_Countries!A$1:A$27, "*"&amp;B1447&amp;"*"), "EU", "Non-EU")</f>
        <v>Non-EU</v>
      </c>
      <c r="I1447">
        <f t="shared" si="53"/>
        <v>24.504999999999999</v>
      </c>
    </row>
    <row r="1448" spans="1:9">
      <c r="A1448" t="s">
        <v>182</v>
      </c>
      <c r="B1448" t="s">
        <v>183</v>
      </c>
      <c r="C1448" t="s">
        <v>90</v>
      </c>
      <c r="D1448" t="s">
        <v>15</v>
      </c>
      <c r="E1448">
        <v>2035</v>
      </c>
      <c r="F1448">
        <v>25812</v>
      </c>
      <c r="G1448" s="4" t="str">
        <f t="shared" si="52"/>
        <v>GREAT BRITAIN-Wind onshore</v>
      </c>
      <c r="H1448" t="str">
        <f>IF(COUNTIF(EU_Countries!A$1:A$27, "*"&amp;B1448&amp;"*"), "EU", "Non-EU")</f>
        <v>Non-EU</v>
      </c>
      <c r="I1448">
        <f t="shared" si="53"/>
        <v>25.812000000000001</v>
      </c>
    </row>
    <row r="1449" spans="1:9">
      <c r="A1449" t="s">
        <v>184</v>
      </c>
      <c r="B1449" t="s">
        <v>185</v>
      </c>
      <c r="C1449" t="s">
        <v>51</v>
      </c>
      <c r="D1449" t="s">
        <v>5</v>
      </c>
      <c r="E1449">
        <v>2025</v>
      </c>
      <c r="F1449">
        <v>400</v>
      </c>
      <c r="G1449" s="4" t="str">
        <f t="shared" si="52"/>
        <v>GREECE-Battery</v>
      </c>
      <c r="H1449" t="str">
        <f>IF(COUNTIF(EU_Countries!A$1:A$27, "*"&amp;B1449&amp;"*"), "EU", "Non-EU")</f>
        <v>EU</v>
      </c>
      <c r="I1449">
        <f t="shared" si="53"/>
        <v>0.4</v>
      </c>
    </row>
    <row r="1450" spans="1:9">
      <c r="A1450" t="s">
        <v>184</v>
      </c>
      <c r="B1450" t="s">
        <v>185</v>
      </c>
      <c r="C1450" t="s">
        <v>51</v>
      </c>
      <c r="D1450" t="s">
        <v>5</v>
      </c>
      <c r="E1450">
        <v>2026</v>
      </c>
      <c r="F1450">
        <v>700</v>
      </c>
      <c r="G1450" s="4" t="str">
        <f t="shared" si="52"/>
        <v>GREECE-Battery</v>
      </c>
      <c r="H1450" t="str">
        <f>IF(COUNTIF(EU_Countries!A$1:A$27, "*"&amp;B1450&amp;"*"), "EU", "Non-EU")</f>
        <v>EU</v>
      </c>
      <c r="I1450">
        <f t="shared" si="53"/>
        <v>0.7</v>
      </c>
    </row>
    <row r="1451" spans="1:9">
      <c r="A1451" t="s">
        <v>184</v>
      </c>
      <c r="B1451" t="s">
        <v>185</v>
      </c>
      <c r="C1451" t="s">
        <v>51</v>
      </c>
      <c r="D1451" t="s">
        <v>5</v>
      </c>
      <c r="E1451">
        <v>2027</v>
      </c>
      <c r="F1451">
        <v>1000</v>
      </c>
      <c r="G1451" s="4" t="str">
        <f t="shared" si="52"/>
        <v>GREECE-Battery</v>
      </c>
      <c r="H1451" t="str">
        <f>IF(COUNTIF(EU_Countries!A$1:A$27, "*"&amp;B1451&amp;"*"), "EU", "Non-EU")</f>
        <v>EU</v>
      </c>
      <c r="I1451">
        <f t="shared" si="53"/>
        <v>1</v>
      </c>
    </row>
    <row r="1452" spans="1:9">
      <c r="A1452" t="s">
        <v>184</v>
      </c>
      <c r="B1452" t="s">
        <v>185</v>
      </c>
      <c r="C1452" t="s">
        <v>51</v>
      </c>
      <c r="D1452" t="s">
        <v>5</v>
      </c>
      <c r="E1452">
        <v>2028</v>
      </c>
      <c r="F1452">
        <v>1500</v>
      </c>
      <c r="G1452" s="4" t="str">
        <f t="shared" si="52"/>
        <v>GREECE-Battery</v>
      </c>
      <c r="H1452" t="str">
        <f>IF(COUNTIF(EU_Countries!A$1:A$27, "*"&amp;B1452&amp;"*"), "EU", "Non-EU")</f>
        <v>EU</v>
      </c>
      <c r="I1452">
        <f t="shared" si="53"/>
        <v>1.5</v>
      </c>
    </row>
    <row r="1453" spans="1:9">
      <c r="A1453" t="s">
        <v>184</v>
      </c>
      <c r="B1453" t="s">
        <v>185</v>
      </c>
      <c r="C1453" t="s">
        <v>51</v>
      </c>
      <c r="D1453" t="s">
        <v>5</v>
      </c>
      <c r="E1453">
        <v>2029</v>
      </c>
      <c r="F1453">
        <v>2200</v>
      </c>
      <c r="G1453" s="4" t="str">
        <f t="shared" si="52"/>
        <v>GREECE-Battery</v>
      </c>
      <c r="H1453" t="str">
        <f>IF(COUNTIF(EU_Countries!A$1:A$27, "*"&amp;B1453&amp;"*"), "EU", "Non-EU")</f>
        <v>EU</v>
      </c>
      <c r="I1453">
        <f t="shared" si="53"/>
        <v>2.2000000000000002</v>
      </c>
    </row>
    <row r="1454" spans="1:9">
      <c r="A1454" t="s">
        <v>184</v>
      </c>
      <c r="B1454" t="s">
        <v>185</v>
      </c>
      <c r="C1454" t="s">
        <v>51</v>
      </c>
      <c r="D1454" t="s">
        <v>5</v>
      </c>
      <c r="E1454">
        <v>2030</v>
      </c>
      <c r="F1454">
        <v>3100</v>
      </c>
      <c r="G1454" s="4" t="str">
        <f t="shared" si="52"/>
        <v>GREECE-Battery</v>
      </c>
      <c r="H1454" t="str">
        <f>IF(COUNTIF(EU_Countries!A$1:A$27, "*"&amp;B1454&amp;"*"), "EU", "Non-EU")</f>
        <v>EU</v>
      </c>
      <c r="I1454">
        <f t="shared" si="53"/>
        <v>3.1</v>
      </c>
    </row>
    <row r="1455" spans="1:9">
      <c r="A1455" t="s">
        <v>184</v>
      </c>
      <c r="B1455" t="s">
        <v>185</v>
      </c>
      <c r="C1455" t="s">
        <v>51</v>
      </c>
      <c r="D1455" t="s">
        <v>5</v>
      </c>
      <c r="E1455">
        <v>2031</v>
      </c>
      <c r="F1455">
        <v>3100</v>
      </c>
      <c r="G1455" s="4" t="str">
        <f t="shared" si="52"/>
        <v>GREECE-Battery</v>
      </c>
      <c r="H1455" t="str">
        <f>IF(COUNTIF(EU_Countries!A$1:A$27, "*"&amp;B1455&amp;"*"), "EU", "Non-EU")</f>
        <v>EU</v>
      </c>
      <c r="I1455">
        <f t="shared" si="53"/>
        <v>3.1</v>
      </c>
    </row>
    <row r="1456" spans="1:9">
      <c r="A1456" t="s">
        <v>184</v>
      </c>
      <c r="B1456" t="s">
        <v>185</v>
      </c>
      <c r="C1456" t="s">
        <v>51</v>
      </c>
      <c r="D1456" t="s">
        <v>5</v>
      </c>
      <c r="E1456">
        <v>2032</v>
      </c>
      <c r="F1456">
        <v>3300</v>
      </c>
      <c r="G1456" s="4" t="str">
        <f t="shared" si="52"/>
        <v>GREECE-Battery</v>
      </c>
      <c r="H1456" t="str">
        <f>IF(COUNTIF(EU_Countries!A$1:A$27, "*"&amp;B1456&amp;"*"), "EU", "Non-EU")</f>
        <v>EU</v>
      </c>
      <c r="I1456">
        <f t="shared" si="53"/>
        <v>3.3</v>
      </c>
    </row>
    <row r="1457" spans="1:9">
      <c r="A1457" t="s">
        <v>184</v>
      </c>
      <c r="B1457" t="s">
        <v>185</v>
      </c>
      <c r="C1457" t="s">
        <v>51</v>
      </c>
      <c r="D1457" t="s">
        <v>5</v>
      </c>
      <c r="E1457">
        <v>2033</v>
      </c>
      <c r="F1457">
        <v>3300</v>
      </c>
      <c r="G1457" s="4" t="str">
        <f t="shared" si="52"/>
        <v>GREECE-Battery</v>
      </c>
      <c r="H1457" t="str">
        <f>IF(COUNTIF(EU_Countries!A$1:A$27, "*"&amp;B1457&amp;"*"), "EU", "Non-EU")</f>
        <v>EU</v>
      </c>
      <c r="I1457">
        <f t="shared" si="53"/>
        <v>3.3</v>
      </c>
    </row>
    <row r="1458" spans="1:9">
      <c r="A1458" t="s">
        <v>184</v>
      </c>
      <c r="B1458" t="s">
        <v>185</v>
      </c>
      <c r="C1458" t="s">
        <v>51</v>
      </c>
      <c r="D1458" t="s">
        <v>5</v>
      </c>
      <c r="E1458">
        <v>2034</v>
      </c>
      <c r="F1458">
        <v>3300</v>
      </c>
      <c r="G1458" s="4" t="str">
        <f t="shared" si="52"/>
        <v>GREECE-Battery</v>
      </c>
      <c r="H1458" t="str">
        <f>IF(COUNTIF(EU_Countries!A$1:A$27, "*"&amp;B1458&amp;"*"), "EU", "Non-EU")</f>
        <v>EU</v>
      </c>
      <c r="I1458">
        <f t="shared" si="53"/>
        <v>3.3</v>
      </c>
    </row>
    <row r="1459" spans="1:9">
      <c r="A1459" t="s">
        <v>184</v>
      </c>
      <c r="B1459" t="s">
        <v>185</v>
      </c>
      <c r="C1459" t="s">
        <v>51</v>
      </c>
      <c r="D1459" t="s">
        <v>5</v>
      </c>
      <c r="E1459">
        <v>2035</v>
      </c>
      <c r="F1459">
        <v>3600</v>
      </c>
      <c r="G1459" s="4" t="str">
        <f t="shared" si="52"/>
        <v>GREECE-Battery</v>
      </c>
      <c r="H1459" t="str">
        <f>IF(COUNTIF(EU_Countries!A$1:A$27, "*"&amp;B1459&amp;"*"), "EU", "Non-EU")</f>
        <v>EU</v>
      </c>
      <c r="I1459">
        <f t="shared" si="53"/>
        <v>3.6</v>
      </c>
    </row>
    <row r="1460" spans="1:9">
      <c r="A1460" t="s">
        <v>184</v>
      </c>
      <c r="B1460" t="s">
        <v>185</v>
      </c>
      <c r="C1460" t="s">
        <v>51</v>
      </c>
      <c r="D1460" t="s">
        <v>6</v>
      </c>
      <c r="E1460">
        <v>2025</v>
      </c>
      <c r="F1460">
        <v>270</v>
      </c>
      <c r="G1460" s="4" t="str">
        <f t="shared" si="52"/>
        <v>GREECE-DSR</v>
      </c>
      <c r="H1460" t="str">
        <f>IF(COUNTIF(EU_Countries!A$1:A$27, "*"&amp;B1460&amp;"*"), "EU", "Non-EU")</f>
        <v>EU</v>
      </c>
      <c r="I1460">
        <f t="shared" si="53"/>
        <v>0.27</v>
      </c>
    </row>
    <row r="1461" spans="1:9">
      <c r="A1461" t="s">
        <v>184</v>
      </c>
      <c r="B1461" t="s">
        <v>185</v>
      </c>
      <c r="C1461" t="s">
        <v>51</v>
      </c>
      <c r="D1461" t="s">
        <v>6</v>
      </c>
      <c r="E1461">
        <v>2026</v>
      </c>
      <c r="F1461">
        <v>290</v>
      </c>
      <c r="G1461" s="4" t="str">
        <f t="shared" si="52"/>
        <v>GREECE-DSR</v>
      </c>
      <c r="H1461" t="str">
        <f>IF(COUNTIF(EU_Countries!A$1:A$27, "*"&amp;B1461&amp;"*"), "EU", "Non-EU")</f>
        <v>EU</v>
      </c>
      <c r="I1461">
        <f t="shared" si="53"/>
        <v>0.28999999999999998</v>
      </c>
    </row>
    <row r="1462" spans="1:9">
      <c r="A1462" t="s">
        <v>184</v>
      </c>
      <c r="B1462" t="s">
        <v>185</v>
      </c>
      <c r="C1462" t="s">
        <v>51</v>
      </c>
      <c r="D1462" t="s">
        <v>6</v>
      </c>
      <c r="E1462">
        <v>2027</v>
      </c>
      <c r="F1462">
        <v>310</v>
      </c>
      <c r="G1462" s="4" t="str">
        <f t="shared" ref="G1462:G1507" si="54">B1462&amp;"-"&amp;D1462</f>
        <v>GREECE-DSR</v>
      </c>
      <c r="H1462" t="str">
        <f>IF(COUNTIF(EU_Countries!A$1:A$27, "*"&amp;B1462&amp;"*"), "EU", "Non-EU")</f>
        <v>EU</v>
      </c>
      <c r="I1462">
        <f t="shared" si="53"/>
        <v>0.31</v>
      </c>
    </row>
    <row r="1463" spans="1:9">
      <c r="A1463" t="s">
        <v>184</v>
      </c>
      <c r="B1463" t="s">
        <v>185</v>
      </c>
      <c r="C1463" t="s">
        <v>51</v>
      </c>
      <c r="D1463" t="s">
        <v>6</v>
      </c>
      <c r="E1463">
        <v>2028</v>
      </c>
      <c r="F1463">
        <v>340</v>
      </c>
      <c r="G1463" s="4" t="str">
        <f t="shared" si="54"/>
        <v>GREECE-DSR</v>
      </c>
      <c r="H1463" t="str">
        <f>IF(COUNTIF(EU_Countries!A$1:A$27, "*"&amp;B1463&amp;"*"), "EU", "Non-EU")</f>
        <v>EU</v>
      </c>
      <c r="I1463">
        <f t="shared" ref="I1463:I1508" si="55">F1463/1000</f>
        <v>0.34</v>
      </c>
    </row>
    <row r="1464" spans="1:9">
      <c r="A1464" t="s">
        <v>184</v>
      </c>
      <c r="B1464" t="s">
        <v>185</v>
      </c>
      <c r="C1464" t="s">
        <v>51</v>
      </c>
      <c r="D1464" t="s">
        <v>6</v>
      </c>
      <c r="E1464">
        <v>2029</v>
      </c>
      <c r="F1464">
        <v>370</v>
      </c>
      <c r="G1464" s="4" t="str">
        <f t="shared" si="54"/>
        <v>GREECE-DSR</v>
      </c>
      <c r="H1464" t="str">
        <f>IF(COUNTIF(EU_Countries!A$1:A$27, "*"&amp;B1464&amp;"*"), "EU", "Non-EU")</f>
        <v>EU</v>
      </c>
      <c r="I1464">
        <f t="shared" si="55"/>
        <v>0.37</v>
      </c>
    </row>
    <row r="1465" spans="1:9">
      <c r="A1465" t="s">
        <v>184</v>
      </c>
      <c r="B1465" t="s">
        <v>185</v>
      </c>
      <c r="C1465" t="s">
        <v>51</v>
      </c>
      <c r="D1465" t="s">
        <v>6</v>
      </c>
      <c r="E1465">
        <v>2030</v>
      </c>
      <c r="F1465">
        <v>420</v>
      </c>
      <c r="G1465" s="4" t="str">
        <f t="shared" si="54"/>
        <v>GREECE-DSR</v>
      </c>
      <c r="H1465" t="str">
        <f>IF(COUNTIF(EU_Countries!A$1:A$27, "*"&amp;B1465&amp;"*"), "EU", "Non-EU")</f>
        <v>EU</v>
      </c>
      <c r="I1465">
        <f t="shared" si="55"/>
        <v>0.42</v>
      </c>
    </row>
    <row r="1466" spans="1:9">
      <c r="A1466" t="s">
        <v>184</v>
      </c>
      <c r="B1466" t="s">
        <v>185</v>
      </c>
      <c r="C1466" t="s">
        <v>51</v>
      </c>
      <c r="D1466" t="s">
        <v>6</v>
      </c>
      <c r="E1466">
        <v>2031</v>
      </c>
      <c r="F1466">
        <v>470</v>
      </c>
      <c r="G1466" s="4" t="str">
        <f t="shared" si="54"/>
        <v>GREECE-DSR</v>
      </c>
      <c r="H1466" t="str">
        <f>IF(COUNTIF(EU_Countries!A$1:A$27, "*"&amp;B1466&amp;"*"), "EU", "Non-EU")</f>
        <v>EU</v>
      </c>
      <c r="I1466">
        <f t="shared" si="55"/>
        <v>0.47</v>
      </c>
    </row>
    <row r="1467" spans="1:9">
      <c r="A1467" t="s">
        <v>184</v>
      </c>
      <c r="B1467" t="s">
        <v>185</v>
      </c>
      <c r="C1467" t="s">
        <v>51</v>
      </c>
      <c r="D1467" t="s">
        <v>6</v>
      </c>
      <c r="E1467">
        <v>2032</v>
      </c>
      <c r="F1467">
        <v>520</v>
      </c>
      <c r="G1467" s="4" t="str">
        <f t="shared" si="54"/>
        <v>GREECE-DSR</v>
      </c>
      <c r="H1467" t="str">
        <f>IF(COUNTIF(EU_Countries!A$1:A$27, "*"&amp;B1467&amp;"*"), "EU", "Non-EU")</f>
        <v>EU</v>
      </c>
      <c r="I1467">
        <f t="shared" si="55"/>
        <v>0.52</v>
      </c>
    </row>
    <row r="1468" spans="1:9">
      <c r="A1468" t="s">
        <v>184</v>
      </c>
      <c r="B1468" t="s">
        <v>185</v>
      </c>
      <c r="C1468" t="s">
        <v>51</v>
      </c>
      <c r="D1468" t="s">
        <v>6</v>
      </c>
      <c r="E1468">
        <v>2033</v>
      </c>
      <c r="F1468">
        <v>570</v>
      </c>
      <c r="G1468" s="4" t="str">
        <f t="shared" si="54"/>
        <v>GREECE-DSR</v>
      </c>
      <c r="H1468" t="str">
        <f>IF(COUNTIF(EU_Countries!A$1:A$27, "*"&amp;B1468&amp;"*"), "EU", "Non-EU")</f>
        <v>EU</v>
      </c>
      <c r="I1468">
        <f t="shared" si="55"/>
        <v>0.56999999999999995</v>
      </c>
    </row>
    <row r="1469" spans="1:9">
      <c r="A1469" t="s">
        <v>184</v>
      </c>
      <c r="B1469" t="s">
        <v>185</v>
      </c>
      <c r="C1469" t="s">
        <v>51</v>
      </c>
      <c r="D1469" t="s">
        <v>6</v>
      </c>
      <c r="E1469">
        <v>2034</v>
      </c>
      <c r="F1469">
        <v>620</v>
      </c>
      <c r="G1469" s="4" t="str">
        <f t="shared" si="54"/>
        <v>GREECE-DSR</v>
      </c>
      <c r="H1469" t="str">
        <f>IF(COUNTIF(EU_Countries!A$1:A$27, "*"&amp;B1469&amp;"*"), "EU", "Non-EU")</f>
        <v>EU</v>
      </c>
      <c r="I1469">
        <f t="shared" si="55"/>
        <v>0.62</v>
      </c>
    </row>
    <row r="1470" spans="1:9">
      <c r="A1470" t="s">
        <v>184</v>
      </c>
      <c r="B1470" t="s">
        <v>185</v>
      </c>
      <c r="C1470" t="s">
        <v>51</v>
      </c>
      <c r="D1470" t="s">
        <v>6</v>
      </c>
      <c r="E1470">
        <v>2035</v>
      </c>
      <c r="F1470">
        <v>670</v>
      </c>
      <c r="G1470" s="4" t="str">
        <f t="shared" si="54"/>
        <v>GREECE-DSR</v>
      </c>
      <c r="H1470" t="str">
        <f>IF(COUNTIF(EU_Countries!A$1:A$27, "*"&amp;B1470&amp;"*"), "EU", "Non-EU")</f>
        <v>EU</v>
      </c>
      <c r="I1470">
        <f t="shared" si="55"/>
        <v>0.67</v>
      </c>
    </row>
    <row r="1471" spans="1:9">
      <c r="A1471" t="s">
        <v>184</v>
      </c>
      <c r="B1471" t="s">
        <v>185</v>
      </c>
      <c r="C1471" t="s">
        <v>51</v>
      </c>
      <c r="D1471" t="s">
        <v>565</v>
      </c>
      <c r="E1471">
        <v>2030</v>
      </c>
      <c r="F1471">
        <v>300</v>
      </c>
      <c r="G1471" s="4" t="str">
        <f t="shared" si="54"/>
        <v>GREECE-Electrolyser &amp; P2H</v>
      </c>
      <c r="H1471" t="str">
        <f>IF(COUNTIF(EU_Countries!A$1:A$27, "*"&amp;B1471&amp;"*"), "EU", "Non-EU")</f>
        <v>EU</v>
      </c>
      <c r="I1471">
        <f t="shared" si="55"/>
        <v>0.3</v>
      </c>
    </row>
    <row r="1472" spans="1:9">
      <c r="A1472" t="s">
        <v>184</v>
      </c>
      <c r="B1472" t="s">
        <v>185</v>
      </c>
      <c r="C1472" t="s">
        <v>51</v>
      </c>
      <c r="D1472" t="s">
        <v>565</v>
      </c>
      <c r="E1472">
        <v>2031</v>
      </c>
      <c r="F1472">
        <v>500</v>
      </c>
      <c r="G1472" s="4" t="str">
        <f t="shared" si="54"/>
        <v>GREECE-Electrolyser &amp; P2H</v>
      </c>
      <c r="H1472" t="str">
        <f>IF(COUNTIF(EU_Countries!A$1:A$27, "*"&amp;B1472&amp;"*"), "EU", "Non-EU")</f>
        <v>EU</v>
      </c>
      <c r="I1472">
        <f t="shared" si="55"/>
        <v>0.5</v>
      </c>
    </row>
    <row r="1473" spans="1:9">
      <c r="A1473" t="s">
        <v>184</v>
      </c>
      <c r="B1473" t="s">
        <v>185</v>
      </c>
      <c r="C1473" t="s">
        <v>51</v>
      </c>
      <c r="D1473" t="s">
        <v>565</v>
      </c>
      <c r="E1473">
        <v>2032</v>
      </c>
      <c r="F1473">
        <v>700</v>
      </c>
      <c r="G1473" s="4" t="str">
        <f t="shared" si="54"/>
        <v>GREECE-Electrolyser &amp; P2H</v>
      </c>
      <c r="H1473" t="str">
        <f>IF(COUNTIF(EU_Countries!A$1:A$27, "*"&amp;B1473&amp;"*"), "EU", "Non-EU")</f>
        <v>EU</v>
      </c>
      <c r="I1473">
        <f t="shared" si="55"/>
        <v>0.7</v>
      </c>
    </row>
    <row r="1474" spans="1:9">
      <c r="A1474" t="s">
        <v>184</v>
      </c>
      <c r="B1474" t="s">
        <v>185</v>
      </c>
      <c r="C1474" t="s">
        <v>51</v>
      </c>
      <c r="D1474" t="s">
        <v>565</v>
      </c>
      <c r="E1474">
        <v>2033</v>
      </c>
      <c r="F1474">
        <v>900</v>
      </c>
      <c r="G1474" s="4" t="str">
        <f t="shared" si="54"/>
        <v>GREECE-Electrolyser &amp; P2H</v>
      </c>
      <c r="H1474" t="str">
        <f>IF(COUNTIF(EU_Countries!A$1:A$27, "*"&amp;B1474&amp;"*"), "EU", "Non-EU")</f>
        <v>EU</v>
      </c>
      <c r="I1474">
        <f t="shared" si="55"/>
        <v>0.9</v>
      </c>
    </row>
    <row r="1475" spans="1:9">
      <c r="A1475" t="s">
        <v>184</v>
      </c>
      <c r="B1475" t="s">
        <v>185</v>
      </c>
      <c r="C1475" t="s">
        <v>51</v>
      </c>
      <c r="D1475" t="s">
        <v>565</v>
      </c>
      <c r="E1475">
        <v>2034</v>
      </c>
      <c r="F1475">
        <v>1100</v>
      </c>
      <c r="G1475" s="4" t="str">
        <f t="shared" si="54"/>
        <v>GREECE-Electrolyser &amp; P2H</v>
      </c>
      <c r="H1475" t="str">
        <f>IF(COUNTIF(EU_Countries!A$1:A$27, "*"&amp;B1475&amp;"*"), "EU", "Non-EU")</f>
        <v>EU</v>
      </c>
      <c r="I1475">
        <f t="shared" si="55"/>
        <v>1.1000000000000001</v>
      </c>
    </row>
    <row r="1476" spans="1:9">
      <c r="A1476" t="s">
        <v>184</v>
      </c>
      <c r="B1476" t="s">
        <v>185</v>
      </c>
      <c r="C1476" t="s">
        <v>51</v>
      </c>
      <c r="D1476" t="s">
        <v>565</v>
      </c>
      <c r="E1476">
        <v>2035</v>
      </c>
      <c r="F1476">
        <v>1300</v>
      </c>
      <c r="G1476" s="4" t="str">
        <f t="shared" si="54"/>
        <v>GREECE-Electrolyser &amp; P2H</v>
      </c>
      <c r="H1476" t="str">
        <f>IF(COUNTIF(EU_Countries!A$1:A$27, "*"&amp;B1476&amp;"*"), "EU", "Non-EU")</f>
        <v>EU</v>
      </c>
      <c r="I1476">
        <f t="shared" si="55"/>
        <v>1.3</v>
      </c>
    </row>
    <row r="1477" spans="1:9">
      <c r="A1477" t="s">
        <v>184</v>
      </c>
      <c r="B1477" t="s">
        <v>185</v>
      </c>
      <c r="C1477" t="s">
        <v>51</v>
      </c>
      <c r="D1477" t="s">
        <v>7</v>
      </c>
      <c r="E1477">
        <v>2025</v>
      </c>
      <c r="F1477">
        <v>6862</v>
      </c>
      <c r="G1477" s="4" t="str">
        <f t="shared" si="54"/>
        <v>GREECE-Gas</v>
      </c>
      <c r="H1477" t="str">
        <f>IF(COUNTIF(EU_Countries!A$1:A$27, "*"&amp;B1477&amp;"*"), "EU", "Non-EU")</f>
        <v>EU</v>
      </c>
      <c r="I1477">
        <f t="shared" si="55"/>
        <v>6.8620000000000001</v>
      </c>
    </row>
    <row r="1478" spans="1:9">
      <c r="A1478" t="s">
        <v>184</v>
      </c>
      <c r="B1478" t="s">
        <v>185</v>
      </c>
      <c r="C1478" t="s">
        <v>51</v>
      </c>
      <c r="D1478" t="s">
        <v>7</v>
      </c>
      <c r="E1478">
        <v>2026</v>
      </c>
      <c r="F1478">
        <v>7687</v>
      </c>
      <c r="G1478" s="4" t="str">
        <f t="shared" si="54"/>
        <v>GREECE-Gas</v>
      </c>
      <c r="H1478" t="str">
        <f>IF(COUNTIF(EU_Countries!A$1:A$27, "*"&amp;B1478&amp;"*"), "EU", "Non-EU")</f>
        <v>EU</v>
      </c>
      <c r="I1478">
        <f t="shared" si="55"/>
        <v>7.6870000000000003</v>
      </c>
    </row>
    <row r="1479" spans="1:9">
      <c r="A1479" t="s">
        <v>184</v>
      </c>
      <c r="B1479" t="s">
        <v>185</v>
      </c>
      <c r="C1479" t="s">
        <v>51</v>
      </c>
      <c r="D1479" t="s">
        <v>7</v>
      </c>
      <c r="E1479">
        <v>2027</v>
      </c>
      <c r="F1479">
        <v>7687</v>
      </c>
      <c r="G1479" s="4" t="str">
        <f t="shared" si="54"/>
        <v>GREECE-Gas</v>
      </c>
      <c r="H1479" t="str">
        <f>IF(COUNTIF(EU_Countries!A$1:A$27, "*"&amp;B1479&amp;"*"), "EU", "Non-EU")</f>
        <v>EU</v>
      </c>
      <c r="I1479">
        <f t="shared" si="55"/>
        <v>7.6870000000000003</v>
      </c>
    </row>
    <row r="1480" spans="1:9">
      <c r="A1480" t="s">
        <v>184</v>
      </c>
      <c r="B1480" t="s">
        <v>185</v>
      </c>
      <c r="C1480" t="s">
        <v>51</v>
      </c>
      <c r="D1480" t="s">
        <v>7</v>
      </c>
      <c r="E1480">
        <v>2028</v>
      </c>
      <c r="F1480">
        <v>7687</v>
      </c>
      <c r="G1480" s="4" t="str">
        <f t="shared" si="54"/>
        <v>GREECE-Gas</v>
      </c>
      <c r="H1480" t="str">
        <f>IF(COUNTIF(EU_Countries!A$1:A$27, "*"&amp;B1480&amp;"*"), "EU", "Non-EU")</f>
        <v>EU</v>
      </c>
      <c r="I1480">
        <f t="shared" si="55"/>
        <v>7.6870000000000003</v>
      </c>
    </row>
    <row r="1481" spans="1:9">
      <c r="A1481" t="s">
        <v>184</v>
      </c>
      <c r="B1481" t="s">
        <v>185</v>
      </c>
      <c r="C1481" t="s">
        <v>51</v>
      </c>
      <c r="D1481" t="s">
        <v>7</v>
      </c>
      <c r="E1481">
        <v>2029</v>
      </c>
      <c r="F1481">
        <v>7687</v>
      </c>
      <c r="G1481" s="4" t="str">
        <f t="shared" si="54"/>
        <v>GREECE-Gas</v>
      </c>
      <c r="H1481" t="str">
        <f>IF(COUNTIF(EU_Countries!A$1:A$27, "*"&amp;B1481&amp;"*"), "EU", "Non-EU")</f>
        <v>EU</v>
      </c>
      <c r="I1481">
        <f t="shared" si="55"/>
        <v>7.6870000000000003</v>
      </c>
    </row>
    <row r="1482" spans="1:9">
      <c r="A1482" t="s">
        <v>184</v>
      </c>
      <c r="B1482" t="s">
        <v>185</v>
      </c>
      <c r="C1482" t="s">
        <v>51</v>
      </c>
      <c r="D1482" t="s">
        <v>7</v>
      </c>
      <c r="E1482">
        <v>2030</v>
      </c>
      <c r="F1482">
        <v>7687</v>
      </c>
      <c r="G1482" s="4" t="str">
        <f t="shared" si="54"/>
        <v>GREECE-Gas</v>
      </c>
      <c r="H1482" t="str">
        <f>IF(COUNTIF(EU_Countries!A$1:A$27, "*"&amp;B1482&amp;"*"), "EU", "Non-EU")</f>
        <v>EU</v>
      </c>
      <c r="I1482">
        <f t="shared" si="55"/>
        <v>7.6870000000000003</v>
      </c>
    </row>
    <row r="1483" spans="1:9">
      <c r="A1483" t="s">
        <v>184</v>
      </c>
      <c r="B1483" t="s">
        <v>185</v>
      </c>
      <c r="C1483" t="s">
        <v>51</v>
      </c>
      <c r="D1483" t="s">
        <v>7</v>
      </c>
      <c r="E1483">
        <v>2031</v>
      </c>
      <c r="F1483">
        <v>8687</v>
      </c>
      <c r="G1483" s="4" t="str">
        <f t="shared" si="54"/>
        <v>GREECE-Gas</v>
      </c>
      <c r="H1483" t="str">
        <f>IF(COUNTIF(EU_Countries!A$1:A$27, "*"&amp;B1483&amp;"*"), "EU", "Non-EU")</f>
        <v>EU</v>
      </c>
      <c r="I1483">
        <f t="shared" si="55"/>
        <v>8.6869999999999994</v>
      </c>
    </row>
    <row r="1484" spans="1:9">
      <c r="A1484" t="s">
        <v>184</v>
      </c>
      <c r="B1484" t="s">
        <v>185</v>
      </c>
      <c r="C1484" t="s">
        <v>51</v>
      </c>
      <c r="D1484" t="s">
        <v>7</v>
      </c>
      <c r="E1484">
        <v>2032</v>
      </c>
      <c r="F1484">
        <v>8687</v>
      </c>
      <c r="G1484" s="4" t="str">
        <f t="shared" si="54"/>
        <v>GREECE-Gas</v>
      </c>
      <c r="H1484" t="str">
        <f>IF(COUNTIF(EU_Countries!A$1:A$27, "*"&amp;B1484&amp;"*"), "EU", "Non-EU")</f>
        <v>EU</v>
      </c>
      <c r="I1484">
        <f t="shared" si="55"/>
        <v>8.6869999999999994</v>
      </c>
    </row>
    <row r="1485" spans="1:9">
      <c r="A1485" t="s">
        <v>184</v>
      </c>
      <c r="B1485" t="s">
        <v>185</v>
      </c>
      <c r="C1485" t="s">
        <v>51</v>
      </c>
      <c r="D1485" t="s">
        <v>7</v>
      </c>
      <c r="E1485">
        <v>2033</v>
      </c>
      <c r="F1485">
        <v>8687</v>
      </c>
      <c r="G1485" s="4" t="str">
        <f t="shared" si="54"/>
        <v>GREECE-Gas</v>
      </c>
      <c r="H1485" t="str">
        <f>IF(COUNTIF(EU_Countries!A$1:A$27, "*"&amp;B1485&amp;"*"), "EU", "Non-EU")</f>
        <v>EU</v>
      </c>
      <c r="I1485">
        <f t="shared" si="55"/>
        <v>8.6869999999999994</v>
      </c>
    </row>
    <row r="1486" spans="1:9">
      <c r="A1486" t="s">
        <v>184</v>
      </c>
      <c r="B1486" t="s">
        <v>185</v>
      </c>
      <c r="C1486" t="s">
        <v>51</v>
      </c>
      <c r="D1486" t="s">
        <v>7</v>
      </c>
      <c r="E1486">
        <v>2034</v>
      </c>
      <c r="F1486">
        <v>8687</v>
      </c>
      <c r="G1486" s="4" t="str">
        <f t="shared" si="54"/>
        <v>GREECE-Gas</v>
      </c>
      <c r="H1486" t="str">
        <f>IF(COUNTIF(EU_Countries!A$1:A$27, "*"&amp;B1486&amp;"*"), "EU", "Non-EU")</f>
        <v>EU</v>
      </c>
      <c r="I1486">
        <f t="shared" si="55"/>
        <v>8.6869999999999994</v>
      </c>
    </row>
    <row r="1487" spans="1:9">
      <c r="A1487" t="s">
        <v>184</v>
      </c>
      <c r="B1487" t="s">
        <v>185</v>
      </c>
      <c r="C1487" t="s">
        <v>51</v>
      </c>
      <c r="D1487" t="s">
        <v>7</v>
      </c>
      <c r="E1487">
        <v>2035</v>
      </c>
      <c r="F1487">
        <v>7113</v>
      </c>
      <c r="G1487" s="4" t="str">
        <f t="shared" si="54"/>
        <v>GREECE-Gas</v>
      </c>
      <c r="H1487" t="str">
        <f>IF(COUNTIF(EU_Countries!A$1:A$27, "*"&amp;B1487&amp;"*"), "EU", "Non-EU")</f>
        <v>EU</v>
      </c>
      <c r="I1487">
        <f t="shared" si="55"/>
        <v>7.1130000000000004</v>
      </c>
    </row>
    <row r="1488" spans="1:9">
      <c r="A1488" t="s">
        <v>184</v>
      </c>
      <c r="B1488" t="s">
        <v>185</v>
      </c>
      <c r="C1488" t="s">
        <v>51</v>
      </c>
      <c r="D1488" t="s">
        <v>27</v>
      </c>
      <c r="E1488">
        <v>2025</v>
      </c>
      <c r="F1488">
        <v>1547</v>
      </c>
      <c r="G1488" s="4" t="str">
        <f t="shared" si="54"/>
        <v>GREECE-Lignite</v>
      </c>
      <c r="H1488" t="str">
        <f>IF(COUNTIF(EU_Countries!A$1:A$27, "*"&amp;B1488&amp;"*"), "EU", "Non-EU")</f>
        <v>EU</v>
      </c>
      <c r="I1488">
        <f t="shared" si="55"/>
        <v>1.5469999999999999</v>
      </c>
    </row>
    <row r="1489" spans="1:9">
      <c r="A1489" t="s">
        <v>184</v>
      </c>
      <c r="B1489" t="s">
        <v>185</v>
      </c>
      <c r="C1489" t="s">
        <v>51</v>
      </c>
      <c r="D1489" t="s">
        <v>27</v>
      </c>
      <c r="E1489">
        <v>2026</v>
      </c>
      <c r="F1489">
        <v>660</v>
      </c>
      <c r="G1489" s="4" t="str">
        <f t="shared" si="54"/>
        <v>GREECE-Lignite</v>
      </c>
      <c r="H1489" t="str">
        <f>IF(COUNTIF(EU_Countries!A$1:A$27, "*"&amp;B1489&amp;"*"), "EU", "Non-EU")</f>
        <v>EU</v>
      </c>
      <c r="I1489">
        <f t="shared" si="55"/>
        <v>0.66</v>
      </c>
    </row>
    <row r="1490" spans="1:9">
      <c r="A1490" t="s">
        <v>184</v>
      </c>
      <c r="B1490" t="s">
        <v>185</v>
      </c>
      <c r="C1490" t="s">
        <v>51</v>
      </c>
      <c r="D1490" t="s">
        <v>27</v>
      </c>
      <c r="E1490">
        <v>2027</v>
      </c>
      <c r="F1490">
        <v>660</v>
      </c>
      <c r="G1490" s="4" t="str">
        <f t="shared" si="54"/>
        <v>GREECE-Lignite</v>
      </c>
      <c r="H1490" t="str">
        <f>IF(COUNTIF(EU_Countries!A$1:A$27, "*"&amp;B1490&amp;"*"), "EU", "Non-EU")</f>
        <v>EU</v>
      </c>
      <c r="I1490">
        <f t="shared" si="55"/>
        <v>0.66</v>
      </c>
    </row>
    <row r="1491" spans="1:9">
      <c r="A1491" t="s">
        <v>184</v>
      </c>
      <c r="B1491" t="s">
        <v>185</v>
      </c>
      <c r="C1491" t="s">
        <v>51</v>
      </c>
      <c r="D1491" t="s">
        <v>27</v>
      </c>
      <c r="E1491">
        <v>2028</v>
      </c>
      <c r="F1491">
        <v>660</v>
      </c>
      <c r="G1491" s="4" t="str">
        <f t="shared" si="54"/>
        <v>GREECE-Lignite</v>
      </c>
      <c r="H1491" t="str">
        <f>IF(COUNTIF(EU_Countries!A$1:A$27, "*"&amp;B1491&amp;"*"), "EU", "Non-EU")</f>
        <v>EU</v>
      </c>
      <c r="I1491">
        <f t="shared" si="55"/>
        <v>0.66</v>
      </c>
    </row>
    <row r="1492" spans="1:9">
      <c r="A1492" t="s">
        <v>184</v>
      </c>
      <c r="B1492" t="s">
        <v>185</v>
      </c>
      <c r="C1492" t="s">
        <v>51</v>
      </c>
      <c r="D1492" t="s">
        <v>12</v>
      </c>
      <c r="E1492">
        <v>2025</v>
      </c>
      <c r="F1492">
        <v>281</v>
      </c>
      <c r="G1492" s="4" t="str">
        <f t="shared" si="54"/>
        <v>GREECE-Others (RES)</v>
      </c>
      <c r="H1492" t="str">
        <f>IF(COUNTIF(EU_Countries!A$1:A$27, "*"&amp;B1492&amp;"*"), "EU", "Non-EU")</f>
        <v>EU</v>
      </c>
      <c r="I1492">
        <f t="shared" si="55"/>
        <v>0.28100000000000003</v>
      </c>
    </row>
    <row r="1493" spans="1:9">
      <c r="A1493" t="s">
        <v>184</v>
      </c>
      <c r="B1493" t="s">
        <v>185</v>
      </c>
      <c r="C1493" t="s">
        <v>51</v>
      </c>
      <c r="D1493" t="s">
        <v>12</v>
      </c>
      <c r="E1493">
        <v>2026</v>
      </c>
      <c r="F1493">
        <v>285</v>
      </c>
      <c r="G1493" s="4" t="str">
        <f t="shared" si="54"/>
        <v>GREECE-Others (RES)</v>
      </c>
      <c r="H1493" t="str">
        <f>IF(COUNTIF(EU_Countries!A$1:A$27, "*"&amp;B1493&amp;"*"), "EU", "Non-EU")</f>
        <v>EU</v>
      </c>
      <c r="I1493">
        <f t="shared" si="55"/>
        <v>0.28499999999999998</v>
      </c>
    </row>
    <row r="1494" spans="1:9">
      <c r="A1494" t="s">
        <v>184</v>
      </c>
      <c r="B1494" t="s">
        <v>185</v>
      </c>
      <c r="C1494" t="s">
        <v>51</v>
      </c>
      <c r="D1494" t="s">
        <v>12</v>
      </c>
      <c r="E1494">
        <v>2027</v>
      </c>
      <c r="F1494">
        <v>289</v>
      </c>
      <c r="G1494" s="4" t="str">
        <f t="shared" si="54"/>
        <v>GREECE-Others (RES)</v>
      </c>
      <c r="H1494" t="str">
        <f>IF(COUNTIF(EU_Countries!A$1:A$27, "*"&amp;B1494&amp;"*"), "EU", "Non-EU")</f>
        <v>EU</v>
      </c>
      <c r="I1494">
        <f t="shared" si="55"/>
        <v>0.28899999999999998</v>
      </c>
    </row>
    <row r="1495" spans="1:9">
      <c r="A1495" t="s">
        <v>184</v>
      </c>
      <c r="B1495" t="s">
        <v>185</v>
      </c>
      <c r="C1495" t="s">
        <v>51</v>
      </c>
      <c r="D1495" t="s">
        <v>12</v>
      </c>
      <c r="E1495">
        <v>2028</v>
      </c>
      <c r="F1495">
        <v>293</v>
      </c>
      <c r="G1495" s="4" t="str">
        <f t="shared" si="54"/>
        <v>GREECE-Others (RES)</v>
      </c>
      <c r="H1495" t="str">
        <f>IF(COUNTIF(EU_Countries!A$1:A$27, "*"&amp;B1495&amp;"*"), "EU", "Non-EU")</f>
        <v>EU</v>
      </c>
      <c r="I1495">
        <f t="shared" si="55"/>
        <v>0.29299999999999998</v>
      </c>
    </row>
    <row r="1496" spans="1:9">
      <c r="A1496" t="s">
        <v>184</v>
      </c>
      <c r="B1496" t="s">
        <v>185</v>
      </c>
      <c r="C1496" t="s">
        <v>51</v>
      </c>
      <c r="D1496" t="s">
        <v>12</v>
      </c>
      <c r="E1496">
        <v>2029</v>
      </c>
      <c r="F1496">
        <v>296</v>
      </c>
      <c r="G1496" s="4" t="str">
        <f t="shared" si="54"/>
        <v>GREECE-Others (RES)</v>
      </c>
      <c r="H1496" t="str">
        <f>IF(COUNTIF(EU_Countries!A$1:A$27, "*"&amp;B1496&amp;"*"), "EU", "Non-EU")</f>
        <v>EU</v>
      </c>
      <c r="I1496">
        <f t="shared" si="55"/>
        <v>0.29599999999999999</v>
      </c>
    </row>
    <row r="1497" spans="1:9">
      <c r="A1497" t="s">
        <v>184</v>
      </c>
      <c r="B1497" t="s">
        <v>185</v>
      </c>
      <c r="C1497" t="s">
        <v>51</v>
      </c>
      <c r="D1497" t="s">
        <v>12</v>
      </c>
      <c r="E1497">
        <v>2030</v>
      </c>
      <c r="F1497">
        <v>300</v>
      </c>
      <c r="G1497" s="4" t="str">
        <f t="shared" si="54"/>
        <v>GREECE-Others (RES)</v>
      </c>
      <c r="H1497" t="str">
        <f>IF(COUNTIF(EU_Countries!A$1:A$27, "*"&amp;B1497&amp;"*"), "EU", "Non-EU")</f>
        <v>EU</v>
      </c>
      <c r="I1497">
        <f t="shared" si="55"/>
        <v>0.3</v>
      </c>
    </row>
    <row r="1498" spans="1:9">
      <c r="A1498" t="s">
        <v>184</v>
      </c>
      <c r="B1498" t="s">
        <v>185</v>
      </c>
      <c r="C1498" t="s">
        <v>51</v>
      </c>
      <c r="D1498" t="s">
        <v>12</v>
      </c>
      <c r="E1498">
        <v>2031</v>
      </c>
      <c r="F1498">
        <v>420</v>
      </c>
      <c r="G1498" s="4" t="str">
        <f t="shared" si="54"/>
        <v>GREECE-Others (RES)</v>
      </c>
      <c r="H1498" t="str">
        <f>IF(COUNTIF(EU_Countries!A$1:A$27, "*"&amp;B1498&amp;"*"), "EU", "Non-EU")</f>
        <v>EU</v>
      </c>
      <c r="I1498">
        <f t="shared" si="55"/>
        <v>0.42</v>
      </c>
    </row>
    <row r="1499" spans="1:9">
      <c r="A1499" t="s">
        <v>184</v>
      </c>
      <c r="B1499" t="s">
        <v>185</v>
      </c>
      <c r="C1499" t="s">
        <v>51</v>
      </c>
      <c r="D1499" t="s">
        <v>12</v>
      </c>
      <c r="E1499">
        <v>2032</v>
      </c>
      <c r="F1499">
        <v>540</v>
      </c>
      <c r="G1499" s="4" t="str">
        <f t="shared" si="54"/>
        <v>GREECE-Others (RES)</v>
      </c>
      <c r="H1499" t="str">
        <f>IF(COUNTIF(EU_Countries!A$1:A$27, "*"&amp;B1499&amp;"*"), "EU", "Non-EU")</f>
        <v>EU</v>
      </c>
      <c r="I1499">
        <f t="shared" si="55"/>
        <v>0.54</v>
      </c>
    </row>
    <row r="1500" spans="1:9">
      <c r="A1500" t="s">
        <v>184</v>
      </c>
      <c r="B1500" t="s">
        <v>185</v>
      </c>
      <c r="C1500" t="s">
        <v>51</v>
      </c>
      <c r="D1500" t="s">
        <v>12</v>
      </c>
      <c r="E1500">
        <v>2033</v>
      </c>
      <c r="F1500">
        <v>660</v>
      </c>
      <c r="G1500" s="4" t="str">
        <f t="shared" si="54"/>
        <v>GREECE-Others (RES)</v>
      </c>
      <c r="H1500" t="str">
        <f>IF(COUNTIF(EU_Countries!A$1:A$27, "*"&amp;B1500&amp;"*"), "EU", "Non-EU")</f>
        <v>EU</v>
      </c>
      <c r="I1500">
        <f t="shared" si="55"/>
        <v>0.66</v>
      </c>
    </row>
    <row r="1501" spans="1:9">
      <c r="A1501" t="s">
        <v>184</v>
      </c>
      <c r="B1501" t="s">
        <v>185</v>
      </c>
      <c r="C1501" t="s">
        <v>51</v>
      </c>
      <c r="D1501" t="s">
        <v>12</v>
      </c>
      <c r="E1501">
        <v>2034</v>
      </c>
      <c r="F1501">
        <v>780</v>
      </c>
      <c r="G1501" s="4" t="str">
        <f t="shared" si="54"/>
        <v>GREECE-Others (RES)</v>
      </c>
      <c r="H1501" t="str">
        <f>IF(COUNTIF(EU_Countries!A$1:A$27, "*"&amp;B1501&amp;"*"), "EU", "Non-EU")</f>
        <v>EU</v>
      </c>
      <c r="I1501">
        <f t="shared" si="55"/>
        <v>0.78</v>
      </c>
    </row>
    <row r="1502" spans="1:9">
      <c r="A1502" t="s">
        <v>184</v>
      </c>
      <c r="B1502" t="s">
        <v>185</v>
      </c>
      <c r="C1502" t="s">
        <v>51</v>
      </c>
      <c r="D1502" t="s">
        <v>12</v>
      </c>
      <c r="E1502">
        <v>2035</v>
      </c>
      <c r="F1502">
        <v>900</v>
      </c>
      <c r="G1502" s="4" t="str">
        <f t="shared" si="54"/>
        <v>GREECE-Others (RES)</v>
      </c>
      <c r="H1502" t="str">
        <f>IF(COUNTIF(EU_Countries!A$1:A$27, "*"&amp;B1502&amp;"*"), "EU", "Non-EU")</f>
        <v>EU</v>
      </c>
      <c r="I1502">
        <f t="shared" si="55"/>
        <v>0.9</v>
      </c>
    </row>
    <row r="1503" spans="1:9">
      <c r="A1503" t="s">
        <v>184</v>
      </c>
      <c r="B1503" t="s">
        <v>185</v>
      </c>
      <c r="C1503" t="s">
        <v>51</v>
      </c>
      <c r="D1503" t="s">
        <v>13</v>
      </c>
      <c r="E1503">
        <v>2025</v>
      </c>
      <c r="F1503">
        <v>7912</v>
      </c>
      <c r="G1503" s="4" t="str">
        <f t="shared" si="54"/>
        <v>GREECE-Solar (PV)</v>
      </c>
      <c r="H1503" t="str">
        <f>IF(COUNTIF(EU_Countries!A$1:A$27, "*"&amp;B1503&amp;"*"), "EU", "Non-EU")</f>
        <v>EU</v>
      </c>
      <c r="I1503">
        <f t="shared" si="55"/>
        <v>7.9119999999999999</v>
      </c>
    </row>
    <row r="1504" spans="1:9">
      <c r="A1504" t="s">
        <v>184</v>
      </c>
      <c r="B1504" t="s">
        <v>185</v>
      </c>
      <c r="C1504" t="s">
        <v>51</v>
      </c>
      <c r="D1504" t="s">
        <v>13</v>
      </c>
      <c r="E1504">
        <v>2026</v>
      </c>
      <c r="F1504">
        <v>8842</v>
      </c>
      <c r="G1504" s="4" t="str">
        <f t="shared" si="54"/>
        <v>GREECE-Solar (PV)</v>
      </c>
      <c r="H1504" t="str">
        <f>IF(COUNTIF(EU_Countries!A$1:A$27, "*"&amp;B1504&amp;"*"), "EU", "Non-EU")</f>
        <v>EU</v>
      </c>
      <c r="I1504">
        <f t="shared" si="55"/>
        <v>8.8420000000000005</v>
      </c>
    </row>
    <row r="1505" spans="1:9">
      <c r="A1505" t="s">
        <v>184</v>
      </c>
      <c r="B1505" t="s">
        <v>185</v>
      </c>
      <c r="C1505" t="s">
        <v>51</v>
      </c>
      <c r="D1505" t="s">
        <v>13</v>
      </c>
      <c r="E1505">
        <v>2027</v>
      </c>
      <c r="F1505">
        <v>9765</v>
      </c>
      <c r="G1505" s="4" t="str">
        <f t="shared" si="54"/>
        <v>GREECE-Solar (PV)</v>
      </c>
      <c r="H1505" t="str">
        <f>IF(COUNTIF(EU_Countries!A$1:A$27, "*"&amp;B1505&amp;"*"), "EU", "Non-EU")</f>
        <v>EU</v>
      </c>
      <c r="I1505">
        <f t="shared" si="55"/>
        <v>9.7650000000000006</v>
      </c>
    </row>
    <row r="1506" spans="1:9">
      <c r="A1506" t="s">
        <v>184</v>
      </c>
      <c r="B1506" t="s">
        <v>185</v>
      </c>
      <c r="C1506" t="s">
        <v>51</v>
      </c>
      <c r="D1506" t="s">
        <v>13</v>
      </c>
      <c r="E1506">
        <v>2028</v>
      </c>
      <c r="F1506">
        <v>10811</v>
      </c>
      <c r="G1506" s="4" t="str">
        <f t="shared" si="54"/>
        <v>GREECE-Solar (PV)</v>
      </c>
      <c r="H1506" t="str">
        <f>IF(COUNTIF(EU_Countries!A$1:A$27, "*"&amp;B1506&amp;"*"), "EU", "Non-EU")</f>
        <v>EU</v>
      </c>
      <c r="I1506">
        <f t="shared" si="55"/>
        <v>10.811</v>
      </c>
    </row>
    <row r="1507" spans="1:9">
      <c r="A1507" t="s">
        <v>184</v>
      </c>
      <c r="B1507" t="s">
        <v>185</v>
      </c>
      <c r="C1507" t="s">
        <v>51</v>
      </c>
      <c r="D1507" t="s">
        <v>13</v>
      </c>
      <c r="E1507">
        <v>2029</v>
      </c>
      <c r="F1507">
        <v>11910</v>
      </c>
      <c r="G1507" s="4" t="str">
        <f t="shared" si="54"/>
        <v>GREECE-Solar (PV)</v>
      </c>
      <c r="H1507" t="str">
        <f>IF(COUNTIF(EU_Countries!A$1:A$27, "*"&amp;B1507&amp;"*"), "EU", "Non-EU")</f>
        <v>EU</v>
      </c>
      <c r="I1507">
        <f t="shared" si="55"/>
        <v>11.91</v>
      </c>
    </row>
    <row r="1508" spans="1:9">
      <c r="A1508" t="s">
        <v>184</v>
      </c>
      <c r="B1508" t="s">
        <v>185</v>
      </c>
      <c r="C1508" t="s">
        <v>51</v>
      </c>
      <c r="D1508" t="s">
        <v>13</v>
      </c>
      <c r="E1508">
        <v>2030</v>
      </c>
      <c r="F1508">
        <v>12900</v>
      </c>
      <c r="G1508" s="4" t="str">
        <f t="shared" ref="G1508:G1565" si="56">B1508&amp;"-"&amp;D1508</f>
        <v>GREECE-Solar (PV)</v>
      </c>
      <c r="H1508" t="str">
        <f>IF(COUNTIF(EU_Countries!A$1:A$27, "*"&amp;B1508&amp;"*"), "EU", "Non-EU")</f>
        <v>EU</v>
      </c>
      <c r="I1508">
        <f t="shared" si="55"/>
        <v>12.9</v>
      </c>
    </row>
    <row r="1509" spans="1:9">
      <c r="A1509" t="s">
        <v>184</v>
      </c>
      <c r="B1509" t="s">
        <v>185</v>
      </c>
      <c r="C1509" t="s">
        <v>51</v>
      </c>
      <c r="D1509" t="s">
        <v>13</v>
      </c>
      <c r="E1509">
        <v>2031</v>
      </c>
      <c r="F1509">
        <v>13920</v>
      </c>
      <c r="G1509" s="4" t="str">
        <f t="shared" si="56"/>
        <v>GREECE-Solar (PV)</v>
      </c>
      <c r="H1509" t="str">
        <f>IF(COUNTIF(EU_Countries!A$1:A$27, "*"&amp;B1509&amp;"*"), "EU", "Non-EU")</f>
        <v>EU</v>
      </c>
      <c r="I1509">
        <f t="shared" ref="I1509:I1566" si="57">F1509/1000</f>
        <v>13.92</v>
      </c>
    </row>
    <row r="1510" spans="1:9">
      <c r="A1510" t="s">
        <v>184</v>
      </c>
      <c r="B1510" t="s">
        <v>185</v>
      </c>
      <c r="C1510" t="s">
        <v>51</v>
      </c>
      <c r="D1510" t="s">
        <v>13</v>
      </c>
      <c r="E1510">
        <v>2032</v>
      </c>
      <c r="F1510">
        <v>14940</v>
      </c>
      <c r="G1510" s="4" t="str">
        <f t="shared" si="56"/>
        <v>GREECE-Solar (PV)</v>
      </c>
      <c r="H1510" t="str">
        <f>IF(COUNTIF(EU_Countries!A$1:A$27, "*"&amp;B1510&amp;"*"), "EU", "Non-EU")</f>
        <v>EU</v>
      </c>
      <c r="I1510">
        <f t="shared" si="57"/>
        <v>14.94</v>
      </c>
    </row>
    <row r="1511" spans="1:9">
      <c r="A1511" t="s">
        <v>184</v>
      </c>
      <c r="B1511" t="s">
        <v>185</v>
      </c>
      <c r="C1511" t="s">
        <v>51</v>
      </c>
      <c r="D1511" t="s">
        <v>13</v>
      </c>
      <c r="E1511">
        <v>2033</v>
      </c>
      <c r="F1511">
        <v>15960</v>
      </c>
      <c r="G1511" s="4" t="str">
        <f t="shared" si="56"/>
        <v>GREECE-Solar (PV)</v>
      </c>
      <c r="H1511" t="str">
        <f>IF(COUNTIF(EU_Countries!A$1:A$27, "*"&amp;B1511&amp;"*"), "EU", "Non-EU")</f>
        <v>EU</v>
      </c>
      <c r="I1511">
        <f t="shared" si="57"/>
        <v>15.96</v>
      </c>
    </row>
    <row r="1512" spans="1:9">
      <c r="A1512" t="s">
        <v>184</v>
      </c>
      <c r="B1512" t="s">
        <v>185</v>
      </c>
      <c r="C1512" t="s">
        <v>51</v>
      </c>
      <c r="D1512" t="s">
        <v>13</v>
      </c>
      <c r="E1512">
        <v>2034</v>
      </c>
      <c r="F1512">
        <v>16980</v>
      </c>
      <c r="G1512" s="4" t="str">
        <f t="shared" si="56"/>
        <v>GREECE-Solar (PV)</v>
      </c>
      <c r="H1512" t="str">
        <f>IF(COUNTIF(EU_Countries!A$1:A$27, "*"&amp;B1512&amp;"*"), "EU", "Non-EU")</f>
        <v>EU</v>
      </c>
      <c r="I1512">
        <f t="shared" si="57"/>
        <v>16.98</v>
      </c>
    </row>
    <row r="1513" spans="1:9">
      <c r="A1513" t="s">
        <v>184</v>
      </c>
      <c r="B1513" t="s">
        <v>185</v>
      </c>
      <c r="C1513" t="s">
        <v>51</v>
      </c>
      <c r="D1513" t="s">
        <v>13</v>
      </c>
      <c r="E1513">
        <v>2035</v>
      </c>
      <c r="F1513">
        <v>18000</v>
      </c>
      <c r="G1513" s="4" t="str">
        <f t="shared" si="56"/>
        <v>GREECE-Solar (PV)</v>
      </c>
      <c r="H1513" t="str">
        <f>IF(COUNTIF(EU_Countries!A$1:A$27, "*"&amp;B1513&amp;"*"), "EU", "Non-EU")</f>
        <v>EU</v>
      </c>
      <c r="I1513">
        <f t="shared" si="57"/>
        <v>18</v>
      </c>
    </row>
    <row r="1514" spans="1:9">
      <c r="A1514" t="s">
        <v>184</v>
      </c>
      <c r="B1514" t="s">
        <v>185</v>
      </c>
      <c r="C1514" t="s">
        <v>51</v>
      </c>
      <c r="D1514" t="s">
        <v>14</v>
      </c>
      <c r="E1514">
        <v>2030</v>
      </c>
      <c r="F1514">
        <v>1900</v>
      </c>
      <c r="G1514" s="4" t="str">
        <f t="shared" si="56"/>
        <v>GREECE-Wind offshore</v>
      </c>
      <c r="H1514" t="str">
        <f>IF(COUNTIF(EU_Countries!A$1:A$27, "*"&amp;B1514&amp;"*"), "EU", "Non-EU")</f>
        <v>EU</v>
      </c>
      <c r="I1514">
        <f t="shared" si="57"/>
        <v>1.9</v>
      </c>
    </row>
    <row r="1515" spans="1:9">
      <c r="A1515" t="s">
        <v>184</v>
      </c>
      <c r="B1515" t="s">
        <v>185</v>
      </c>
      <c r="C1515" t="s">
        <v>51</v>
      </c>
      <c r="D1515" t="s">
        <v>14</v>
      </c>
      <c r="E1515">
        <v>2031</v>
      </c>
      <c r="F1515">
        <v>1900</v>
      </c>
      <c r="G1515" s="4" t="str">
        <f t="shared" si="56"/>
        <v>GREECE-Wind offshore</v>
      </c>
      <c r="H1515" t="str">
        <f>IF(COUNTIF(EU_Countries!A$1:A$27, "*"&amp;B1515&amp;"*"), "EU", "Non-EU")</f>
        <v>EU</v>
      </c>
      <c r="I1515">
        <f t="shared" si="57"/>
        <v>1.9</v>
      </c>
    </row>
    <row r="1516" spans="1:9">
      <c r="A1516" t="s">
        <v>184</v>
      </c>
      <c r="B1516" t="s">
        <v>185</v>
      </c>
      <c r="C1516" t="s">
        <v>51</v>
      </c>
      <c r="D1516" t="s">
        <v>14</v>
      </c>
      <c r="E1516">
        <v>2032</v>
      </c>
      <c r="F1516">
        <v>1900</v>
      </c>
      <c r="G1516" s="4" t="str">
        <f t="shared" si="56"/>
        <v>GREECE-Wind offshore</v>
      </c>
      <c r="H1516" t="str">
        <f>IF(COUNTIF(EU_Countries!A$1:A$27, "*"&amp;B1516&amp;"*"), "EU", "Non-EU")</f>
        <v>EU</v>
      </c>
      <c r="I1516">
        <f t="shared" si="57"/>
        <v>1.9</v>
      </c>
    </row>
    <row r="1517" spans="1:9">
      <c r="A1517" t="s">
        <v>184</v>
      </c>
      <c r="B1517" t="s">
        <v>185</v>
      </c>
      <c r="C1517" t="s">
        <v>51</v>
      </c>
      <c r="D1517" t="s">
        <v>14</v>
      </c>
      <c r="E1517">
        <v>2033</v>
      </c>
      <c r="F1517">
        <v>2500</v>
      </c>
      <c r="G1517" s="4" t="str">
        <f t="shared" si="56"/>
        <v>GREECE-Wind offshore</v>
      </c>
      <c r="H1517" t="str">
        <f>IF(COUNTIF(EU_Countries!A$1:A$27, "*"&amp;B1517&amp;"*"), "EU", "Non-EU")</f>
        <v>EU</v>
      </c>
      <c r="I1517">
        <f t="shared" si="57"/>
        <v>2.5</v>
      </c>
    </row>
    <row r="1518" spans="1:9">
      <c r="A1518" t="s">
        <v>184</v>
      </c>
      <c r="B1518" t="s">
        <v>185</v>
      </c>
      <c r="C1518" t="s">
        <v>51</v>
      </c>
      <c r="D1518" t="s">
        <v>14</v>
      </c>
      <c r="E1518">
        <v>2034</v>
      </c>
      <c r="F1518">
        <v>2500</v>
      </c>
      <c r="G1518" s="4" t="str">
        <f t="shared" si="56"/>
        <v>GREECE-Wind offshore</v>
      </c>
      <c r="H1518" t="str">
        <f>IF(COUNTIF(EU_Countries!A$1:A$27, "*"&amp;B1518&amp;"*"), "EU", "Non-EU")</f>
        <v>EU</v>
      </c>
      <c r="I1518">
        <f t="shared" si="57"/>
        <v>2.5</v>
      </c>
    </row>
    <row r="1519" spans="1:9">
      <c r="A1519" t="s">
        <v>184</v>
      </c>
      <c r="B1519" t="s">
        <v>185</v>
      </c>
      <c r="C1519" t="s">
        <v>51</v>
      </c>
      <c r="D1519" t="s">
        <v>14</v>
      </c>
      <c r="E1519">
        <v>2035</v>
      </c>
      <c r="F1519">
        <v>6200</v>
      </c>
      <c r="G1519" s="4" t="str">
        <f t="shared" si="56"/>
        <v>GREECE-Wind offshore</v>
      </c>
      <c r="H1519" t="str">
        <f>IF(COUNTIF(EU_Countries!A$1:A$27, "*"&amp;B1519&amp;"*"), "EU", "Non-EU")</f>
        <v>EU</v>
      </c>
      <c r="I1519">
        <f t="shared" si="57"/>
        <v>6.2</v>
      </c>
    </row>
    <row r="1520" spans="1:9">
      <c r="A1520" t="s">
        <v>184</v>
      </c>
      <c r="B1520" t="s">
        <v>185</v>
      </c>
      <c r="C1520" t="s">
        <v>51</v>
      </c>
      <c r="D1520" t="s">
        <v>15</v>
      </c>
      <c r="E1520">
        <v>2025</v>
      </c>
      <c r="F1520">
        <v>5484</v>
      </c>
      <c r="G1520" s="4" t="str">
        <f t="shared" si="56"/>
        <v>GREECE-Wind onshore</v>
      </c>
      <c r="H1520" t="str">
        <f>IF(COUNTIF(EU_Countries!A$1:A$27, "*"&amp;B1520&amp;"*"), "EU", "Non-EU")</f>
        <v>EU</v>
      </c>
      <c r="I1520">
        <f t="shared" si="57"/>
        <v>5.484</v>
      </c>
    </row>
    <row r="1521" spans="1:9">
      <c r="A1521" t="s">
        <v>184</v>
      </c>
      <c r="B1521" t="s">
        <v>185</v>
      </c>
      <c r="C1521" t="s">
        <v>51</v>
      </c>
      <c r="D1521" t="s">
        <v>15</v>
      </c>
      <c r="E1521">
        <v>2026</v>
      </c>
      <c r="F1521">
        <v>5701</v>
      </c>
      <c r="G1521" s="4" t="str">
        <f t="shared" si="56"/>
        <v>GREECE-Wind onshore</v>
      </c>
      <c r="H1521" t="str">
        <f>IF(COUNTIF(EU_Countries!A$1:A$27, "*"&amp;B1521&amp;"*"), "EU", "Non-EU")</f>
        <v>EU</v>
      </c>
      <c r="I1521">
        <f t="shared" si="57"/>
        <v>5.7009999999999996</v>
      </c>
    </row>
    <row r="1522" spans="1:9">
      <c r="A1522" t="s">
        <v>184</v>
      </c>
      <c r="B1522" t="s">
        <v>185</v>
      </c>
      <c r="C1522" t="s">
        <v>51</v>
      </c>
      <c r="D1522" t="s">
        <v>15</v>
      </c>
      <c r="E1522">
        <v>2027</v>
      </c>
      <c r="F1522">
        <v>5904</v>
      </c>
      <c r="G1522" s="4" t="str">
        <f t="shared" si="56"/>
        <v>GREECE-Wind onshore</v>
      </c>
      <c r="H1522" t="str">
        <f>IF(COUNTIF(EU_Countries!A$1:A$27, "*"&amp;B1522&amp;"*"), "EU", "Non-EU")</f>
        <v>EU</v>
      </c>
      <c r="I1522">
        <f t="shared" si="57"/>
        <v>5.9039999999999999</v>
      </c>
    </row>
    <row r="1523" spans="1:9">
      <c r="A1523" t="s">
        <v>184</v>
      </c>
      <c r="B1523" t="s">
        <v>185</v>
      </c>
      <c r="C1523" t="s">
        <v>51</v>
      </c>
      <c r="D1523" t="s">
        <v>15</v>
      </c>
      <c r="E1523">
        <v>2028</v>
      </c>
      <c r="F1523">
        <v>6196</v>
      </c>
      <c r="G1523" s="4" t="str">
        <f t="shared" si="56"/>
        <v>GREECE-Wind onshore</v>
      </c>
      <c r="H1523" t="str">
        <f>IF(COUNTIF(EU_Countries!A$1:A$27, "*"&amp;B1523&amp;"*"), "EU", "Non-EU")</f>
        <v>EU</v>
      </c>
      <c r="I1523">
        <f t="shared" si="57"/>
        <v>6.1959999999999997</v>
      </c>
    </row>
    <row r="1524" spans="1:9">
      <c r="A1524" t="s">
        <v>184</v>
      </c>
      <c r="B1524" t="s">
        <v>185</v>
      </c>
      <c r="C1524" t="s">
        <v>51</v>
      </c>
      <c r="D1524" t="s">
        <v>15</v>
      </c>
      <c r="E1524">
        <v>2029</v>
      </c>
      <c r="F1524">
        <v>6563</v>
      </c>
      <c r="G1524" s="4" t="str">
        <f t="shared" si="56"/>
        <v>GREECE-Wind onshore</v>
      </c>
      <c r="H1524" t="str">
        <f>IF(COUNTIF(EU_Countries!A$1:A$27, "*"&amp;B1524&amp;"*"), "EU", "Non-EU")</f>
        <v>EU</v>
      </c>
      <c r="I1524">
        <f t="shared" si="57"/>
        <v>6.5629999999999997</v>
      </c>
    </row>
    <row r="1525" spans="1:9">
      <c r="A1525" t="s">
        <v>184</v>
      </c>
      <c r="B1525" t="s">
        <v>185</v>
      </c>
      <c r="C1525" t="s">
        <v>51</v>
      </c>
      <c r="D1525" t="s">
        <v>15</v>
      </c>
      <c r="E1525">
        <v>2030</v>
      </c>
      <c r="F1525">
        <v>6800</v>
      </c>
      <c r="G1525" s="4" t="str">
        <f t="shared" si="56"/>
        <v>GREECE-Wind onshore</v>
      </c>
      <c r="H1525" t="str">
        <f>IF(COUNTIF(EU_Countries!A$1:A$27, "*"&amp;B1525&amp;"*"), "EU", "Non-EU")</f>
        <v>EU</v>
      </c>
      <c r="I1525">
        <f t="shared" si="57"/>
        <v>6.8</v>
      </c>
    </row>
    <row r="1526" spans="1:9">
      <c r="A1526" t="s">
        <v>184</v>
      </c>
      <c r="B1526" t="s">
        <v>185</v>
      </c>
      <c r="C1526" t="s">
        <v>51</v>
      </c>
      <c r="D1526" t="s">
        <v>15</v>
      </c>
      <c r="E1526">
        <v>2031</v>
      </c>
      <c r="F1526">
        <v>6940</v>
      </c>
      <c r="G1526" s="4" t="str">
        <f t="shared" si="56"/>
        <v>GREECE-Wind onshore</v>
      </c>
      <c r="H1526" t="str">
        <f>IF(COUNTIF(EU_Countries!A$1:A$27, "*"&amp;B1526&amp;"*"), "EU", "Non-EU")</f>
        <v>EU</v>
      </c>
      <c r="I1526">
        <f t="shared" si="57"/>
        <v>6.94</v>
      </c>
    </row>
    <row r="1527" spans="1:9">
      <c r="A1527" t="s">
        <v>184</v>
      </c>
      <c r="B1527" t="s">
        <v>185</v>
      </c>
      <c r="C1527" t="s">
        <v>51</v>
      </c>
      <c r="D1527" t="s">
        <v>15</v>
      </c>
      <c r="E1527">
        <v>2032</v>
      </c>
      <c r="F1527">
        <v>7080</v>
      </c>
      <c r="G1527" s="4" t="str">
        <f t="shared" si="56"/>
        <v>GREECE-Wind onshore</v>
      </c>
      <c r="H1527" t="str">
        <f>IF(COUNTIF(EU_Countries!A$1:A$27, "*"&amp;B1527&amp;"*"), "EU", "Non-EU")</f>
        <v>EU</v>
      </c>
      <c r="I1527">
        <f t="shared" si="57"/>
        <v>7.08</v>
      </c>
    </row>
    <row r="1528" spans="1:9">
      <c r="A1528" t="s">
        <v>184</v>
      </c>
      <c r="B1528" t="s">
        <v>185</v>
      </c>
      <c r="C1528" t="s">
        <v>51</v>
      </c>
      <c r="D1528" t="s">
        <v>15</v>
      </c>
      <c r="E1528">
        <v>2033</v>
      </c>
      <c r="F1528">
        <v>7220</v>
      </c>
      <c r="G1528" s="4" t="str">
        <f t="shared" si="56"/>
        <v>GREECE-Wind onshore</v>
      </c>
      <c r="H1528" t="str">
        <f>IF(COUNTIF(EU_Countries!A$1:A$27, "*"&amp;B1528&amp;"*"), "EU", "Non-EU")</f>
        <v>EU</v>
      </c>
      <c r="I1528">
        <f t="shared" si="57"/>
        <v>7.22</v>
      </c>
    </row>
    <row r="1529" spans="1:9">
      <c r="A1529" t="s">
        <v>184</v>
      </c>
      <c r="B1529" t="s">
        <v>185</v>
      </c>
      <c r="C1529" t="s">
        <v>51</v>
      </c>
      <c r="D1529" t="s">
        <v>15</v>
      </c>
      <c r="E1529">
        <v>2034</v>
      </c>
      <c r="F1529">
        <v>7360</v>
      </c>
      <c r="G1529" s="4" t="str">
        <f t="shared" si="56"/>
        <v>GREECE-Wind onshore</v>
      </c>
      <c r="H1529" t="str">
        <f>IF(COUNTIF(EU_Countries!A$1:A$27, "*"&amp;B1529&amp;"*"), "EU", "Non-EU")</f>
        <v>EU</v>
      </c>
      <c r="I1529">
        <f t="shared" si="57"/>
        <v>7.36</v>
      </c>
    </row>
    <row r="1530" spans="1:9">
      <c r="A1530" t="s">
        <v>184</v>
      </c>
      <c r="B1530" t="s">
        <v>185</v>
      </c>
      <c r="C1530" t="s">
        <v>51</v>
      </c>
      <c r="D1530" t="s">
        <v>15</v>
      </c>
      <c r="E1530">
        <v>2035</v>
      </c>
      <c r="F1530">
        <v>7500</v>
      </c>
      <c r="G1530" s="4" t="str">
        <f t="shared" si="56"/>
        <v>GREECE-Wind onshore</v>
      </c>
      <c r="H1530" t="str">
        <f>IF(COUNTIF(EU_Countries!A$1:A$27, "*"&amp;B1530&amp;"*"), "EU", "Non-EU")</f>
        <v>EU</v>
      </c>
      <c r="I1530">
        <f t="shared" si="57"/>
        <v>7.5</v>
      </c>
    </row>
    <row r="1531" spans="1:9">
      <c r="A1531" t="s">
        <v>184</v>
      </c>
      <c r="B1531" t="s">
        <v>185</v>
      </c>
      <c r="C1531" t="s">
        <v>52</v>
      </c>
      <c r="D1531" t="s">
        <v>5</v>
      </c>
      <c r="E1531">
        <v>2027</v>
      </c>
      <c r="F1531">
        <v>100</v>
      </c>
      <c r="G1531" s="4" t="str">
        <f t="shared" si="56"/>
        <v>GREECE-Battery</v>
      </c>
      <c r="H1531" t="str">
        <f>IF(COUNTIF(EU_Countries!A$1:A$27, "*"&amp;B1531&amp;"*"), "EU", "Non-EU")</f>
        <v>EU</v>
      </c>
      <c r="I1531">
        <f t="shared" si="57"/>
        <v>0.1</v>
      </c>
    </row>
    <row r="1532" spans="1:9">
      <c r="A1532" t="s">
        <v>184</v>
      </c>
      <c r="B1532" t="s">
        <v>185</v>
      </c>
      <c r="C1532" t="s">
        <v>52</v>
      </c>
      <c r="D1532" t="s">
        <v>5</v>
      </c>
      <c r="E1532">
        <v>2028</v>
      </c>
      <c r="F1532">
        <v>150</v>
      </c>
      <c r="G1532" s="4" t="str">
        <f t="shared" si="56"/>
        <v>GREECE-Battery</v>
      </c>
      <c r="H1532" t="str">
        <f>IF(COUNTIF(EU_Countries!A$1:A$27, "*"&amp;B1532&amp;"*"), "EU", "Non-EU")</f>
        <v>EU</v>
      </c>
      <c r="I1532">
        <f t="shared" si="57"/>
        <v>0.15</v>
      </c>
    </row>
    <row r="1533" spans="1:9">
      <c r="A1533" t="s">
        <v>184</v>
      </c>
      <c r="B1533" t="s">
        <v>185</v>
      </c>
      <c r="C1533" t="s">
        <v>52</v>
      </c>
      <c r="D1533" t="s">
        <v>5</v>
      </c>
      <c r="E1533">
        <v>2029</v>
      </c>
      <c r="F1533">
        <v>200</v>
      </c>
      <c r="G1533" s="4" t="str">
        <f t="shared" si="56"/>
        <v>GREECE-Battery</v>
      </c>
      <c r="H1533" t="str">
        <f>IF(COUNTIF(EU_Countries!A$1:A$27, "*"&amp;B1533&amp;"*"), "EU", "Non-EU")</f>
        <v>EU</v>
      </c>
      <c r="I1533">
        <f t="shared" si="57"/>
        <v>0.2</v>
      </c>
    </row>
    <row r="1534" spans="1:9">
      <c r="A1534" t="s">
        <v>184</v>
      </c>
      <c r="B1534" t="s">
        <v>185</v>
      </c>
      <c r="C1534" t="s">
        <v>52</v>
      </c>
      <c r="D1534" t="s">
        <v>5</v>
      </c>
      <c r="E1534">
        <v>2030</v>
      </c>
      <c r="F1534">
        <v>300</v>
      </c>
      <c r="G1534" s="4" t="str">
        <f t="shared" si="56"/>
        <v>GREECE-Battery</v>
      </c>
      <c r="H1534" t="str">
        <f>IF(COUNTIF(EU_Countries!A$1:A$27, "*"&amp;B1534&amp;"*"), "EU", "Non-EU")</f>
        <v>EU</v>
      </c>
      <c r="I1534">
        <f t="shared" si="57"/>
        <v>0.3</v>
      </c>
    </row>
    <row r="1535" spans="1:9">
      <c r="A1535" t="s">
        <v>184</v>
      </c>
      <c r="B1535" t="s">
        <v>185</v>
      </c>
      <c r="C1535" t="s">
        <v>52</v>
      </c>
      <c r="D1535" t="s">
        <v>5</v>
      </c>
      <c r="E1535">
        <v>2031</v>
      </c>
      <c r="F1535">
        <v>320</v>
      </c>
      <c r="G1535" s="4" t="str">
        <f t="shared" si="56"/>
        <v>GREECE-Battery</v>
      </c>
      <c r="H1535" t="str">
        <f>IF(COUNTIF(EU_Countries!A$1:A$27, "*"&amp;B1535&amp;"*"), "EU", "Non-EU")</f>
        <v>EU</v>
      </c>
      <c r="I1535">
        <f t="shared" si="57"/>
        <v>0.32</v>
      </c>
    </row>
    <row r="1536" spans="1:9">
      <c r="A1536" t="s">
        <v>184</v>
      </c>
      <c r="B1536" t="s">
        <v>185</v>
      </c>
      <c r="C1536" t="s">
        <v>52</v>
      </c>
      <c r="D1536" t="s">
        <v>5</v>
      </c>
      <c r="E1536">
        <v>2032</v>
      </c>
      <c r="F1536">
        <v>340</v>
      </c>
      <c r="G1536" s="4" t="str">
        <f t="shared" si="56"/>
        <v>GREECE-Battery</v>
      </c>
      <c r="H1536" t="str">
        <f>IF(COUNTIF(EU_Countries!A$1:A$27, "*"&amp;B1536&amp;"*"), "EU", "Non-EU")</f>
        <v>EU</v>
      </c>
      <c r="I1536">
        <f t="shared" si="57"/>
        <v>0.34</v>
      </c>
    </row>
    <row r="1537" spans="1:9">
      <c r="A1537" t="s">
        <v>184</v>
      </c>
      <c r="B1537" t="s">
        <v>185</v>
      </c>
      <c r="C1537" t="s">
        <v>52</v>
      </c>
      <c r="D1537" t="s">
        <v>5</v>
      </c>
      <c r="E1537">
        <v>2033</v>
      </c>
      <c r="F1537">
        <v>360</v>
      </c>
      <c r="G1537" s="4" t="str">
        <f t="shared" si="56"/>
        <v>GREECE-Battery</v>
      </c>
      <c r="H1537" t="str">
        <f>IF(COUNTIF(EU_Countries!A$1:A$27, "*"&amp;B1537&amp;"*"), "EU", "Non-EU")</f>
        <v>EU</v>
      </c>
      <c r="I1537">
        <f t="shared" si="57"/>
        <v>0.36</v>
      </c>
    </row>
    <row r="1538" spans="1:9">
      <c r="A1538" t="s">
        <v>184</v>
      </c>
      <c r="B1538" t="s">
        <v>185</v>
      </c>
      <c r="C1538" t="s">
        <v>52</v>
      </c>
      <c r="D1538" t="s">
        <v>5</v>
      </c>
      <c r="E1538">
        <v>2034</v>
      </c>
      <c r="F1538">
        <v>380</v>
      </c>
      <c r="G1538" s="4" t="str">
        <f t="shared" si="56"/>
        <v>GREECE-Battery</v>
      </c>
      <c r="H1538" t="str">
        <f>IF(COUNTIF(EU_Countries!A$1:A$27, "*"&amp;B1538&amp;"*"), "EU", "Non-EU")</f>
        <v>EU</v>
      </c>
      <c r="I1538">
        <f t="shared" si="57"/>
        <v>0.38</v>
      </c>
    </row>
    <row r="1539" spans="1:9">
      <c r="A1539" t="s">
        <v>184</v>
      </c>
      <c r="B1539" t="s">
        <v>185</v>
      </c>
      <c r="C1539" t="s">
        <v>52</v>
      </c>
      <c r="D1539" t="s">
        <v>5</v>
      </c>
      <c r="E1539">
        <v>2035</v>
      </c>
      <c r="F1539">
        <v>400</v>
      </c>
      <c r="G1539" s="4" t="str">
        <f t="shared" si="56"/>
        <v>GREECE-Battery</v>
      </c>
      <c r="H1539" t="str">
        <f>IF(COUNTIF(EU_Countries!A$1:A$27, "*"&amp;B1539&amp;"*"), "EU", "Non-EU")</f>
        <v>EU</v>
      </c>
      <c r="I1539">
        <f t="shared" si="57"/>
        <v>0.4</v>
      </c>
    </row>
    <row r="1540" spans="1:9">
      <c r="A1540" t="s">
        <v>184</v>
      </c>
      <c r="B1540" t="s">
        <v>185</v>
      </c>
      <c r="C1540" t="s">
        <v>52</v>
      </c>
      <c r="D1540" t="s">
        <v>10</v>
      </c>
      <c r="E1540">
        <v>2025</v>
      </c>
      <c r="F1540">
        <v>408</v>
      </c>
      <c r="G1540" s="4" t="str">
        <f t="shared" si="56"/>
        <v>GREECE-Oil</v>
      </c>
      <c r="H1540" t="str">
        <f>IF(COUNTIF(EU_Countries!A$1:A$27, "*"&amp;B1540&amp;"*"), "EU", "Non-EU")</f>
        <v>EU</v>
      </c>
      <c r="I1540">
        <f t="shared" si="57"/>
        <v>0.40799999999999997</v>
      </c>
    </row>
    <row r="1541" spans="1:9">
      <c r="A1541" t="s">
        <v>184</v>
      </c>
      <c r="B1541" t="s">
        <v>185</v>
      </c>
      <c r="C1541" t="s">
        <v>52</v>
      </c>
      <c r="D1541" t="s">
        <v>10</v>
      </c>
      <c r="E1541">
        <v>2026</v>
      </c>
      <c r="F1541">
        <v>408</v>
      </c>
      <c r="G1541" s="4" t="str">
        <f t="shared" si="56"/>
        <v>GREECE-Oil</v>
      </c>
      <c r="H1541" t="str">
        <f>IF(COUNTIF(EU_Countries!A$1:A$27, "*"&amp;B1541&amp;"*"), "EU", "Non-EU")</f>
        <v>EU</v>
      </c>
      <c r="I1541">
        <f t="shared" si="57"/>
        <v>0.40799999999999997</v>
      </c>
    </row>
    <row r="1542" spans="1:9">
      <c r="A1542" t="s">
        <v>184</v>
      </c>
      <c r="B1542" t="s">
        <v>185</v>
      </c>
      <c r="C1542" t="s">
        <v>52</v>
      </c>
      <c r="D1542" t="s">
        <v>10</v>
      </c>
      <c r="E1542">
        <v>2027</v>
      </c>
      <c r="F1542">
        <v>408</v>
      </c>
      <c r="G1542" s="4" t="str">
        <f t="shared" si="56"/>
        <v>GREECE-Oil</v>
      </c>
      <c r="H1542" t="str">
        <f>IF(COUNTIF(EU_Countries!A$1:A$27, "*"&amp;B1542&amp;"*"), "EU", "Non-EU")</f>
        <v>EU</v>
      </c>
      <c r="I1542">
        <f t="shared" si="57"/>
        <v>0.40799999999999997</v>
      </c>
    </row>
    <row r="1543" spans="1:9">
      <c r="A1543" t="s">
        <v>184</v>
      </c>
      <c r="B1543" t="s">
        <v>185</v>
      </c>
      <c r="C1543" t="s">
        <v>52</v>
      </c>
      <c r="D1543" t="s">
        <v>10</v>
      </c>
      <c r="E1543">
        <v>2028</v>
      </c>
      <c r="F1543">
        <v>408</v>
      </c>
      <c r="G1543" s="4" t="str">
        <f t="shared" si="56"/>
        <v>GREECE-Oil</v>
      </c>
      <c r="H1543" t="str">
        <f>IF(COUNTIF(EU_Countries!A$1:A$27, "*"&amp;B1543&amp;"*"), "EU", "Non-EU")</f>
        <v>EU</v>
      </c>
      <c r="I1543">
        <f t="shared" si="57"/>
        <v>0.40799999999999997</v>
      </c>
    </row>
    <row r="1544" spans="1:9">
      <c r="A1544" t="s">
        <v>184</v>
      </c>
      <c r="B1544" t="s">
        <v>185</v>
      </c>
      <c r="C1544" t="s">
        <v>52</v>
      </c>
      <c r="D1544" t="s">
        <v>10</v>
      </c>
      <c r="E1544">
        <v>2029</v>
      </c>
      <c r="F1544">
        <v>408</v>
      </c>
      <c r="G1544" s="4" t="str">
        <f t="shared" si="56"/>
        <v>GREECE-Oil</v>
      </c>
      <c r="H1544" t="str">
        <f>IF(COUNTIF(EU_Countries!A$1:A$27, "*"&amp;B1544&amp;"*"), "EU", "Non-EU")</f>
        <v>EU</v>
      </c>
      <c r="I1544">
        <f t="shared" si="57"/>
        <v>0.40799999999999997</v>
      </c>
    </row>
    <row r="1545" spans="1:9">
      <c r="A1545" t="s">
        <v>184</v>
      </c>
      <c r="B1545" t="s">
        <v>185</v>
      </c>
      <c r="C1545" t="s">
        <v>52</v>
      </c>
      <c r="D1545" t="s">
        <v>10</v>
      </c>
      <c r="E1545">
        <v>2030</v>
      </c>
      <c r="F1545">
        <v>408</v>
      </c>
      <c r="G1545" s="4" t="str">
        <f t="shared" si="56"/>
        <v>GREECE-Oil</v>
      </c>
      <c r="H1545" t="str">
        <f>IF(COUNTIF(EU_Countries!A$1:A$27, "*"&amp;B1545&amp;"*"), "EU", "Non-EU")</f>
        <v>EU</v>
      </c>
      <c r="I1545">
        <f t="shared" si="57"/>
        <v>0.40799999999999997</v>
      </c>
    </row>
    <row r="1546" spans="1:9">
      <c r="A1546" t="s">
        <v>184</v>
      </c>
      <c r="B1546" t="s">
        <v>185</v>
      </c>
      <c r="C1546" t="s">
        <v>52</v>
      </c>
      <c r="D1546" t="s">
        <v>10</v>
      </c>
      <c r="E1546">
        <v>2031</v>
      </c>
      <c r="F1546">
        <v>408</v>
      </c>
      <c r="G1546" s="4" t="str">
        <f t="shared" si="56"/>
        <v>GREECE-Oil</v>
      </c>
      <c r="H1546" t="str">
        <f>IF(COUNTIF(EU_Countries!A$1:A$27, "*"&amp;B1546&amp;"*"), "EU", "Non-EU")</f>
        <v>EU</v>
      </c>
      <c r="I1546">
        <f t="shared" si="57"/>
        <v>0.40799999999999997</v>
      </c>
    </row>
    <row r="1547" spans="1:9">
      <c r="A1547" t="s">
        <v>184</v>
      </c>
      <c r="B1547" t="s">
        <v>185</v>
      </c>
      <c r="C1547" t="s">
        <v>52</v>
      </c>
      <c r="D1547" t="s">
        <v>13</v>
      </c>
      <c r="E1547">
        <v>2025</v>
      </c>
      <c r="F1547">
        <v>159</v>
      </c>
      <c r="G1547" s="4" t="str">
        <f t="shared" si="56"/>
        <v>GREECE-Solar (PV)</v>
      </c>
      <c r="H1547" t="str">
        <f>IF(COUNTIF(EU_Countries!A$1:A$27, "*"&amp;B1547&amp;"*"), "EU", "Non-EU")</f>
        <v>EU</v>
      </c>
      <c r="I1547">
        <f t="shared" si="57"/>
        <v>0.159</v>
      </c>
    </row>
    <row r="1548" spans="1:9">
      <c r="A1548" t="s">
        <v>184</v>
      </c>
      <c r="B1548" t="s">
        <v>185</v>
      </c>
      <c r="C1548" t="s">
        <v>52</v>
      </c>
      <c r="D1548" t="s">
        <v>13</v>
      </c>
      <c r="E1548">
        <v>2026</v>
      </c>
      <c r="F1548">
        <v>250</v>
      </c>
      <c r="G1548" s="4" t="str">
        <f t="shared" si="56"/>
        <v>GREECE-Solar (PV)</v>
      </c>
      <c r="H1548" t="str">
        <f>IF(COUNTIF(EU_Countries!A$1:A$27, "*"&amp;B1548&amp;"*"), "EU", "Non-EU")</f>
        <v>EU</v>
      </c>
      <c r="I1548">
        <f t="shared" si="57"/>
        <v>0.25</v>
      </c>
    </row>
    <row r="1549" spans="1:9">
      <c r="A1549" t="s">
        <v>184</v>
      </c>
      <c r="B1549" t="s">
        <v>185</v>
      </c>
      <c r="C1549" t="s">
        <v>52</v>
      </c>
      <c r="D1549" t="s">
        <v>13</v>
      </c>
      <c r="E1549">
        <v>2027</v>
      </c>
      <c r="F1549">
        <v>349</v>
      </c>
      <c r="G1549" s="4" t="str">
        <f t="shared" si="56"/>
        <v>GREECE-Solar (PV)</v>
      </c>
      <c r="H1549" t="str">
        <f>IF(COUNTIF(EU_Countries!A$1:A$27, "*"&amp;B1549&amp;"*"), "EU", "Non-EU")</f>
        <v>EU</v>
      </c>
      <c r="I1549">
        <f t="shared" si="57"/>
        <v>0.34899999999999998</v>
      </c>
    </row>
    <row r="1550" spans="1:9">
      <c r="A1550" t="s">
        <v>184</v>
      </c>
      <c r="B1550" t="s">
        <v>185</v>
      </c>
      <c r="C1550" t="s">
        <v>52</v>
      </c>
      <c r="D1550" t="s">
        <v>13</v>
      </c>
      <c r="E1550">
        <v>2028</v>
      </c>
      <c r="F1550">
        <v>400</v>
      </c>
      <c r="G1550" s="4" t="str">
        <f t="shared" si="56"/>
        <v>GREECE-Solar (PV)</v>
      </c>
      <c r="H1550" t="str">
        <f>IF(COUNTIF(EU_Countries!A$1:A$27, "*"&amp;B1550&amp;"*"), "EU", "Non-EU")</f>
        <v>EU</v>
      </c>
      <c r="I1550">
        <f t="shared" si="57"/>
        <v>0.4</v>
      </c>
    </row>
    <row r="1551" spans="1:9">
      <c r="A1551" t="s">
        <v>184</v>
      </c>
      <c r="B1551" t="s">
        <v>185</v>
      </c>
      <c r="C1551" t="s">
        <v>52</v>
      </c>
      <c r="D1551" t="s">
        <v>13</v>
      </c>
      <c r="E1551">
        <v>2029</v>
      </c>
      <c r="F1551">
        <v>450</v>
      </c>
      <c r="G1551" s="4" t="str">
        <f t="shared" si="56"/>
        <v>GREECE-Solar (PV)</v>
      </c>
      <c r="H1551" t="str">
        <f>IF(COUNTIF(EU_Countries!A$1:A$27, "*"&amp;B1551&amp;"*"), "EU", "Non-EU")</f>
        <v>EU</v>
      </c>
      <c r="I1551">
        <f t="shared" si="57"/>
        <v>0.45</v>
      </c>
    </row>
    <row r="1552" spans="1:9">
      <c r="A1552" t="s">
        <v>184</v>
      </c>
      <c r="B1552" t="s">
        <v>185</v>
      </c>
      <c r="C1552" t="s">
        <v>52</v>
      </c>
      <c r="D1552" t="s">
        <v>13</v>
      </c>
      <c r="E1552">
        <v>2030</v>
      </c>
      <c r="F1552">
        <v>500</v>
      </c>
      <c r="G1552" s="4" t="str">
        <f t="shared" si="56"/>
        <v>GREECE-Solar (PV)</v>
      </c>
      <c r="H1552" t="str">
        <f>IF(COUNTIF(EU_Countries!A$1:A$27, "*"&amp;B1552&amp;"*"), "EU", "Non-EU")</f>
        <v>EU</v>
      </c>
      <c r="I1552">
        <f t="shared" si="57"/>
        <v>0.5</v>
      </c>
    </row>
    <row r="1553" spans="1:9">
      <c r="A1553" t="s">
        <v>184</v>
      </c>
      <c r="B1553" t="s">
        <v>185</v>
      </c>
      <c r="C1553" t="s">
        <v>52</v>
      </c>
      <c r="D1553" t="s">
        <v>13</v>
      </c>
      <c r="E1553">
        <v>2031</v>
      </c>
      <c r="F1553">
        <v>540</v>
      </c>
      <c r="G1553" s="4" t="str">
        <f t="shared" si="56"/>
        <v>GREECE-Solar (PV)</v>
      </c>
      <c r="H1553" t="str">
        <f>IF(COUNTIF(EU_Countries!A$1:A$27, "*"&amp;B1553&amp;"*"), "EU", "Non-EU")</f>
        <v>EU</v>
      </c>
      <c r="I1553">
        <f t="shared" si="57"/>
        <v>0.54</v>
      </c>
    </row>
    <row r="1554" spans="1:9">
      <c r="A1554" t="s">
        <v>184</v>
      </c>
      <c r="B1554" t="s">
        <v>185</v>
      </c>
      <c r="C1554" t="s">
        <v>52</v>
      </c>
      <c r="D1554" t="s">
        <v>13</v>
      </c>
      <c r="E1554">
        <v>2032</v>
      </c>
      <c r="F1554">
        <v>580</v>
      </c>
      <c r="G1554" s="4" t="str">
        <f t="shared" si="56"/>
        <v>GREECE-Solar (PV)</v>
      </c>
      <c r="H1554" t="str">
        <f>IF(COUNTIF(EU_Countries!A$1:A$27, "*"&amp;B1554&amp;"*"), "EU", "Non-EU")</f>
        <v>EU</v>
      </c>
      <c r="I1554">
        <f t="shared" si="57"/>
        <v>0.57999999999999996</v>
      </c>
    </row>
    <row r="1555" spans="1:9">
      <c r="A1555" t="s">
        <v>184</v>
      </c>
      <c r="B1555" t="s">
        <v>185</v>
      </c>
      <c r="C1555" t="s">
        <v>52</v>
      </c>
      <c r="D1555" t="s">
        <v>13</v>
      </c>
      <c r="E1555">
        <v>2033</v>
      </c>
      <c r="F1555">
        <v>620</v>
      </c>
      <c r="G1555" s="4" t="str">
        <f t="shared" si="56"/>
        <v>GREECE-Solar (PV)</v>
      </c>
      <c r="H1555" t="str">
        <f>IF(COUNTIF(EU_Countries!A$1:A$27, "*"&amp;B1555&amp;"*"), "EU", "Non-EU")</f>
        <v>EU</v>
      </c>
      <c r="I1555">
        <f t="shared" si="57"/>
        <v>0.62</v>
      </c>
    </row>
    <row r="1556" spans="1:9">
      <c r="A1556" t="s">
        <v>184</v>
      </c>
      <c r="B1556" t="s">
        <v>185</v>
      </c>
      <c r="C1556" t="s">
        <v>52</v>
      </c>
      <c r="D1556" t="s">
        <v>13</v>
      </c>
      <c r="E1556">
        <v>2034</v>
      </c>
      <c r="F1556">
        <v>660</v>
      </c>
      <c r="G1556" s="4" t="str">
        <f t="shared" si="56"/>
        <v>GREECE-Solar (PV)</v>
      </c>
      <c r="H1556" t="str">
        <f>IF(COUNTIF(EU_Countries!A$1:A$27, "*"&amp;B1556&amp;"*"), "EU", "Non-EU")</f>
        <v>EU</v>
      </c>
      <c r="I1556">
        <f t="shared" si="57"/>
        <v>0.66</v>
      </c>
    </row>
    <row r="1557" spans="1:9">
      <c r="A1557" t="s">
        <v>184</v>
      </c>
      <c r="B1557" t="s">
        <v>185</v>
      </c>
      <c r="C1557" t="s">
        <v>52</v>
      </c>
      <c r="D1557" t="s">
        <v>13</v>
      </c>
      <c r="E1557">
        <v>2035</v>
      </c>
      <c r="F1557">
        <v>700</v>
      </c>
      <c r="G1557" s="4" t="str">
        <f t="shared" si="56"/>
        <v>GREECE-Solar (PV)</v>
      </c>
      <c r="H1557" t="str">
        <f>IF(COUNTIF(EU_Countries!A$1:A$27, "*"&amp;B1557&amp;"*"), "EU", "Non-EU")</f>
        <v>EU</v>
      </c>
      <c r="I1557">
        <f t="shared" si="57"/>
        <v>0.7</v>
      </c>
    </row>
    <row r="1558" spans="1:9">
      <c r="A1558" t="s">
        <v>184</v>
      </c>
      <c r="B1558" t="s">
        <v>185</v>
      </c>
      <c r="C1558" t="s">
        <v>52</v>
      </c>
      <c r="D1558" t="s">
        <v>48</v>
      </c>
      <c r="E1558">
        <v>2025</v>
      </c>
      <c r="F1558">
        <v>70</v>
      </c>
      <c r="G1558" s="4" t="str">
        <f t="shared" si="56"/>
        <v>GREECE-Solar (thermal)</v>
      </c>
      <c r="H1558" t="str">
        <f>IF(COUNTIF(EU_Countries!A$1:A$27, "*"&amp;B1558&amp;"*"), "EU", "Non-EU")</f>
        <v>EU</v>
      </c>
      <c r="I1558">
        <f t="shared" si="57"/>
        <v>7.0000000000000007E-2</v>
      </c>
    </row>
    <row r="1559" spans="1:9">
      <c r="A1559" t="s">
        <v>184</v>
      </c>
      <c r="B1559" t="s">
        <v>185</v>
      </c>
      <c r="C1559" t="s">
        <v>52</v>
      </c>
      <c r="D1559" t="s">
        <v>48</v>
      </c>
      <c r="E1559">
        <v>2026</v>
      </c>
      <c r="F1559">
        <v>70</v>
      </c>
      <c r="G1559" s="4" t="str">
        <f t="shared" si="56"/>
        <v>GREECE-Solar (thermal)</v>
      </c>
      <c r="H1559" t="str">
        <f>IF(COUNTIF(EU_Countries!A$1:A$27, "*"&amp;B1559&amp;"*"), "EU", "Non-EU")</f>
        <v>EU</v>
      </c>
      <c r="I1559">
        <f t="shared" si="57"/>
        <v>7.0000000000000007E-2</v>
      </c>
    </row>
    <row r="1560" spans="1:9">
      <c r="A1560" t="s">
        <v>184</v>
      </c>
      <c r="B1560" t="s">
        <v>185</v>
      </c>
      <c r="C1560" t="s">
        <v>52</v>
      </c>
      <c r="D1560" t="s">
        <v>48</v>
      </c>
      <c r="E1560">
        <v>2027</v>
      </c>
      <c r="F1560">
        <v>70</v>
      </c>
      <c r="G1560" s="4" t="str">
        <f t="shared" si="56"/>
        <v>GREECE-Solar (thermal)</v>
      </c>
      <c r="H1560" t="str">
        <f>IF(COUNTIF(EU_Countries!A$1:A$27, "*"&amp;B1560&amp;"*"), "EU", "Non-EU")</f>
        <v>EU</v>
      </c>
      <c r="I1560">
        <f t="shared" si="57"/>
        <v>7.0000000000000007E-2</v>
      </c>
    </row>
    <row r="1561" spans="1:9">
      <c r="A1561" t="s">
        <v>184</v>
      </c>
      <c r="B1561" t="s">
        <v>185</v>
      </c>
      <c r="C1561" t="s">
        <v>52</v>
      </c>
      <c r="D1561" t="s">
        <v>48</v>
      </c>
      <c r="E1561">
        <v>2028</v>
      </c>
      <c r="F1561">
        <v>137</v>
      </c>
      <c r="G1561" s="4" t="str">
        <f t="shared" si="56"/>
        <v>GREECE-Solar (thermal)</v>
      </c>
      <c r="H1561" t="str">
        <f>IF(COUNTIF(EU_Countries!A$1:A$27, "*"&amp;B1561&amp;"*"), "EU", "Non-EU")</f>
        <v>EU</v>
      </c>
      <c r="I1561">
        <f t="shared" si="57"/>
        <v>0.13700000000000001</v>
      </c>
    </row>
    <row r="1562" spans="1:9">
      <c r="A1562" t="s">
        <v>184</v>
      </c>
      <c r="B1562" t="s">
        <v>185</v>
      </c>
      <c r="C1562" t="s">
        <v>52</v>
      </c>
      <c r="D1562" t="s">
        <v>48</v>
      </c>
      <c r="E1562">
        <v>2029</v>
      </c>
      <c r="F1562">
        <v>137</v>
      </c>
      <c r="G1562" s="4" t="str">
        <f t="shared" si="56"/>
        <v>GREECE-Solar (thermal)</v>
      </c>
      <c r="H1562" t="str">
        <f>IF(COUNTIF(EU_Countries!A$1:A$27, "*"&amp;B1562&amp;"*"), "EU", "Non-EU")</f>
        <v>EU</v>
      </c>
      <c r="I1562">
        <f t="shared" si="57"/>
        <v>0.13700000000000001</v>
      </c>
    </row>
    <row r="1563" spans="1:9">
      <c r="A1563" t="s">
        <v>184</v>
      </c>
      <c r="B1563" t="s">
        <v>185</v>
      </c>
      <c r="C1563" t="s">
        <v>52</v>
      </c>
      <c r="D1563" t="s">
        <v>48</v>
      </c>
      <c r="E1563">
        <v>2030</v>
      </c>
      <c r="F1563">
        <v>137</v>
      </c>
      <c r="G1563" s="4" t="str">
        <f t="shared" si="56"/>
        <v>GREECE-Solar (thermal)</v>
      </c>
      <c r="H1563" t="str">
        <f>IF(COUNTIF(EU_Countries!A$1:A$27, "*"&amp;B1563&amp;"*"), "EU", "Non-EU")</f>
        <v>EU</v>
      </c>
      <c r="I1563">
        <f t="shared" si="57"/>
        <v>0.13700000000000001</v>
      </c>
    </row>
    <row r="1564" spans="1:9">
      <c r="A1564" t="s">
        <v>184</v>
      </c>
      <c r="B1564" t="s">
        <v>185</v>
      </c>
      <c r="C1564" t="s">
        <v>52</v>
      </c>
      <c r="D1564" t="s">
        <v>48</v>
      </c>
      <c r="E1564">
        <v>2031</v>
      </c>
      <c r="F1564">
        <v>137</v>
      </c>
      <c r="G1564" s="4" t="str">
        <f t="shared" si="56"/>
        <v>GREECE-Solar (thermal)</v>
      </c>
      <c r="H1564" t="str">
        <f>IF(COUNTIF(EU_Countries!A$1:A$27, "*"&amp;B1564&amp;"*"), "EU", "Non-EU")</f>
        <v>EU</v>
      </c>
      <c r="I1564">
        <f t="shared" si="57"/>
        <v>0.13700000000000001</v>
      </c>
    </row>
    <row r="1565" spans="1:9">
      <c r="A1565" t="s">
        <v>184</v>
      </c>
      <c r="B1565" t="s">
        <v>185</v>
      </c>
      <c r="C1565" t="s">
        <v>52</v>
      </c>
      <c r="D1565" t="s">
        <v>48</v>
      </c>
      <c r="E1565">
        <v>2032</v>
      </c>
      <c r="F1565">
        <v>137</v>
      </c>
      <c r="G1565" s="4" t="str">
        <f t="shared" si="56"/>
        <v>GREECE-Solar (thermal)</v>
      </c>
      <c r="H1565" t="str">
        <f>IF(COUNTIF(EU_Countries!A$1:A$27, "*"&amp;B1565&amp;"*"), "EU", "Non-EU")</f>
        <v>EU</v>
      </c>
      <c r="I1565">
        <f t="shared" si="57"/>
        <v>0.13700000000000001</v>
      </c>
    </row>
    <row r="1566" spans="1:9">
      <c r="A1566" t="s">
        <v>184</v>
      </c>
      <c r="B1566" t="s">
        <v>185</v>
      </c>
      <c r="C1566" t="s">
        <v>52</v>
      </c>
      <c r="D1566" t="s">
        <v>48</v>
      </c>
      <c r="E1566">
        <v>2033</v>
      </c>
      <c r="F1566">
        <v>200</v>
      </c>
      <c r="G1566" s="4" t="str">
        <f t="shared" ref="G1566:G1622" si="58">B1566&amp;"-"&amp;D1566</f>
        <v>GREECE-Solar (thermal)</v>
      </c>
      <c r="H1566" t="str">
        <f>IF(COUNTIF(EU_Countries!A$1:A$27, "*"&amp;B1566&amp;"*"), "EU", "Non-EU")</f>
        <v>EU</v>
      </c>
      <c r="I1566">
        <f t="shared" si="57"/>
        <v>0.2</v>
      </c>
    </row>
    <row r="1567" spans="1:9">
      <c r="A1567" t="s">
        <v>184</v>
      </c>
      <c r="B1567" t="s">
        <v>185</v>
      </c>
      <c r="C1567" t="s">
        <v>52</v>
      </c>
      <c r="D1567" t="s">
        <v>48</v>
      </c>
      <c r="E1567">
        <v>2034</v>
      </c>
      <c r="F1567">
        <v>200</v>
      </c>
      <c r="G1567" s="4" t="str">
        <f t="shared" si="58"/>
        <v>GREECE-Solar (thermal)</v>
      </c>
      <c r="H1567" t="str">
        <f>IF(COUNTIF(EU_Countries!A$1:A$27, "*"&amp;B1567&amp;"*"), "EU", "Non-EU")</f>
        <v>EU</v>
      </c>
      <c r="I1567">
        <f t="shared" ref="I1567:I1622" si="59">F1567/1000</f>
        <v>0.2</v>
      </c>
    </row>
    <row r="1568" spans="1:9">
      <c r="A1568" t="s">
        <v>184</v>
      </c>
      <c r="B1568" t="s">
        <v>185</v>
      </c>
      <c r="C1568" t="s">
        <v>52</v>
      </c>
      <c r="D1568" t="s">
        <v>48</v>
      </c>
      <c r="E1568">
        <v>2035</v>
      </c>
      <c r="F1568">
        <v>200</v>
      </c>
      <c r="G1568" s="4" t="str">
        <f t="shared" si="58"/>
        <v>GREECE-Solar (thermal)</v>
      </c>
      <c r="H1568" t="str">
        <f>IF(COUNTIF(EU_Countries!A$1:A$27, "*"&amp;B1568&amp;"*"), "EU", "Non-EU")</f>
        <v>EU</v>
      </c>
      <c r="I1568">
        <f t="shared" si="59"/>
        <v>0.2</v>
      </c>
    </row>
    <row r="1569" spans="1:9">
      <c r="A1569" t="s">
        <v>184</v>
      </c>
      <c r="B1569" t="s">
        <v>185</v>
      </c>
      <c r="C1569" t="s">
        <v>52</v>
      </c>
      <c r="D1569" t="s">
        <v>15</v>
      </c>
      <c r="E1569">
        <v>2025</v>
      </c>
      <c r="F1569">
        <v>386</v>
      </c>
      <c r="G1569" s="4" t="str">
        <f t="shared" si="58"/>
        <v>GREECE-Wind onshore</v>
      </c>
      <c r="H1569" t="str">
        <f>IF(COUNTIF(EU_Countries!A$1:A$27, "*"&amp;B1569&amp;"*"), "EU", "Non-EU")</f>
        <v>EU</v>
      </c>
      <c r="I1569">
        <f t="shared" si="59"/>
        <v>0.38600000000000001</v>
      </c>
    </row>
    <row r="1570" spans="1:9">
      <c r="A1570" t="s">
        <v>184</v>
      </c>
      <c r="B1570" t="s">
        <v>185</v>
      </c>
      <c r="C1570" t="s">
        <v>52</v>
      </c>
      <c r="D1570" t="s">
        <v>15</v>
      </c>
      <c r="E1570">
        <v>2026</v>
      </c>
      <c r="F1570">
        <v>469</v>
      </c>
      <c r="G1570" s="4" t="str">
        <f t="shared" si="58"/>
        <v>GREECE-Wind onshore</v>
      </c>
      <c r="H1570" t="str">
        <f>IF(COUNTIF(EU_Countries!A$1:A$27, "*"&amp;B1570&amp;"*"), "EU", "Non-EU")</f>
        <v>EU</v>
      </c>
      <c r="I1570">
        <f t="shared" si="59"/>
        <v>0.46899999999999997</v>
      </c>
    </row>
    <row r="1571" spans="1:9">
      <c r="A1571" t="s">
        <v>184</v>
      </c>
      <c r="B1571" t="s">
        <v>185</v>
      </c>
      <c r="C1571" t="s">
        <v>52</v>
      </c>
      <c r="D1571" t="s">
        <v>15</v>
      </c>
      <c r="E1571">
        <v>2027</v>
      </c>
      <c r="F1571">
        <v>551</v>
      </c>
      <c r="G1571" s="4" t="str">
        <f t="shared" si="58"/>
        <v>GREECE-Wind onshore</v>
      </c>
      <c r="H1571" t="str">
        <f>IF(COUNTIF(EU_Countries!A$1:A$27, "*"&amp;B1571&amp;"*"), "EU", "Non-EU")</f>
        <v>EU</v>
      </c>
      <c r="I1571">
        <f t="shared" si="59"/>
        <v>0.55100000000000005</v>
      </c>
    </row>
    <row r="1572" spans="1:9">
      <c r="A1572" t="s">
        <v>184</v>
      </c>
      <c r="B1572" t="s">
        <v>185</v>
      </c>
      <c r="C1572" t="s">
        <v>52</v>
      </c>
      <c r="D1572" t="s">
        <v>15</v>
      </c>
      <c r="E1572">
        <v>2028</v>
      </c>
      <c r="F1572">
        <v>634</v>
      </c>
      <c r="G1572" s="4" t="str">
        <f t="shared" si="58"/>
        <v>GREECE-Wind onshore</v>
      </c>
      <c r="H1572" t="str">
        <f>IF(COUNTIF(EU_Countries!A$1:A$27, "*"&amp;B1572&amp;"*"), "EU", "Non-EU")</f>
        <v>EU</v>
      </c>
      <c r="I1572">
        <f t="shared" si="59"/>
        <v>0.63400000000000001</v>
      </c>
    </row>
    <row r="1573" spans="1:9">
      <c r="A1573" t="s">
        <v>184</v>
      </c>
      <c r="B1573" t="s">
        <v>185</v>
      </c>
      <c r="C1573" t="s">
        <v>52</v>
      </c>
      <c r="D1573" t="s">
        <v>15</v>
      </c>
      <c r="E1573">
        <v>2029</v>
      </c>
      <c r="F1573">
        <v>717</v>
      </c>
      <c r="G1573" s="4" t="str">
        <f t="shared" si="58"/>
        <v>GREECE-Wind onshore</v>
      </c>
      <c r="H1573" t="str">
        <f>IF(COUNTIF(EU_Countries!A$1:A$27, "*"&amp;B1573&amp;"*"), "EU", "Non-EU")</f>
        <v>EU</v>
      </c>
      <c r="I1573">
        <f t="shared" si="59"/>
        <v>0.71699999999999997</v>
      </c>
    </row>
    <row r="1574" spans="1:9">
      <c r="A1574" t="s">
        <v>184</v>
      </c>
      <c r="B1574" t="s">
        <v>185</v>
      </c>
      <c r="C1574" t="s">
        <v>52</v>
      </c>
      <c r="D1574" t="s">
        <v>15</v>
      </c>
      <c r="E1574">
        <v>2030</v>
      </c>
      <c r="F1574">
        <v>800</v>
      </c>
      <c r="G1574" s="4" t="str">
        <f t="shared" si="58"/>
        <v>GREECE-Wind onshore</v>
      </c>
      <c r="H1574" t="str">
        <f>IF(COUNTIF(EU_Countries!A$1:A$27, "*"&amp;B1574&amp;"*"), "EU", "Non-EU")</f>
        <v>EU</v>
      </c>
      <c r="I1574">
        <f t="shared" si="59"/>
        <v>0.8</v>
      </c>
    </row>
    <row r="1575" spans="1:9">
      <c r="A1575" t="s">
        <v>184</v>
      </c>
      <c r="B1575" t="s">
        <v>185</v>
      </c>
      <c r="C1575" t="s">
        <v>52</v>
      </c>
      <c r="D1575" t="s">
        <v>15</v>
      </c>
      <c r="E1575">
        <v>2031</v>
      </c>
      <c r="F1575">
        <v>840</v>
      </c>
      <c r="G1575" s="4" t="str">
        <f t="shared" si="58"/>
        <v>GREECE-Wind onshore</v>
      </c>
      <c r="H1575" t="str">
        <f>IF(COUNTIF(EU_Countries!A$1:A$27, "*"&amp;B1575&amp;"*"), "EU", "Non-EU")</f>
        <v>EU</v>
      </c>
      <c r="I1575">
        <f t="shared" si="59"/>
        <v>0.84</v>
      </c>
    </row>
    <row r="1576" spans="1:9">
      <c r="A1576" t="s">
        <v>184</v>
      </c>
      <c r="B1576" t="s">
        <v>185</v>
      </c>
      <c r="C1576" t="s">
        <v>52</v>
      </c>
      <c r="D1576" t="s">
        <v>15</v>
      </c>
      <c r="E1576">
        <v>2032</v>
      </c>
      <c r="F1576">
        <v>880</v>
      </c>
      <c r="G1576" s="4" t="str">
        <f t="shared" si="58"/>
        <v>GREECE-Wind onshore</v>
      </c>
      <c r="H1576" t="str">
        <f>IF(COUNTIF(EU_Countries!A$1:A$27, "*"&amp;B1576&amp;"*"), "EU", "Non-EU")</f>
        <v>EU</v>
      </c>
      <c r="I1576">
        <f t="shared" si="59"/>
        <v>0.88</v>
      </c>
    </row>
    <row r="1577" spans="1:9">
      <c r="A1577" t="s">
        <v>184</v>
      </c>
      <c r="B1577" t="s">
        <v>185</v>
      </c>
      <c r="C1577" t="s">
        <v>52</v>
      </c>
      <c r="D1577" t="s">
        <v>15</v>
      </c>
      <c r="E1577">
        <v>2033</v>
      </c>
      <c r="F1577">
        <v>920</v>
      </c>
      <c r="G1577" s="4" t="str">
        <f t="shared" si="58"/>
        <v>GREECE-Wind onshore</v>
      </c>
      <c r="H1577" t="str">
        <f>IF(COUNTIF(EU_Countries!A$1:A$27, "*"&amp;B1577&amp;"*"), "EU", "Non-EU")</f>
        <v>EU</v>
      </c>
      <c r="I1577">
        <f t="shared" si="59"/>
        <v>0.92</v>
      </c>
    </row>
    <row r="1578" spans="1:9">
      <c r="A1578" t="s">
        <v>184</v>
      </c>
      <c r="B1578" t="s">
        <v>185</v>
      </c>
      <c r="C1578" t="s">
        <v>52</v>
      </c>
      <c r="D1578" t="s">
        <v>15</v>
      </c>
      <c r="E1578">
        <v>2034</v>
      </c>
      <c r="F1578">
        <v>960</v>
      </c>
      <c r="G1578" s="4" t="str">
        <f t="shared" si="58"/>
        <v>GREECE-Wind onshore</v>
      </c>
      <c r="H1578" t="str">
        <f>IF(COUNTIF(EU_Countries!A$1:A$27, "*"&amp;B1578&amp;"*"), "EU", "Non-EU")</f>
        <v>EU</v>
      </c>
      <c r="I1578">
        <f t="shared" si="59"/>
        <v>0.96</v>
      </c>
    </row>
    <row r="1579" spans="1:9">
      <c r="A1579" t="s">
        <v>184</v>
      </c>
      <c r="B1579" t="s">
        <v>185</v>
      </c>
      <c r="C1579" t="s">
        <v>52</v>
      </c>
      <c r="D1579" t="s">
        <v>15</v>
      </c>
      <c r="E1579">
        <v>2035</v>
      </c>
      <c r="F1579">
        <v>1000</v>
      </c>
      <c r="G1579" s="4" t="str">
        <f t="shared" si="58"/>
        <v>GREECE-Wind onshore</v>
      </c>
      <c r="H1579" t="str">
        <f>IF(COUNTIF(EU_Countries!A$1:A$27, "*"&amp;B1579&amp;"*"), "EU", "Non-EU")</f>
        <v>EU</v>
      </c>
      <c r="I1579">
        <f t="shared" si="59"/>
        <v>1</v>
      </c>
    </row>
    <row r="1580" spans="1:9">
      <c r="A1580" t="s">
        <v>186</v>
      </c>
      <c r="B1580" t="s">
        <v>187</v>
      </c>
      <c r="C1580" t="s">
        <v>54</v>
      </c>
      <c r="D1580" t="s">
        <v>5</v>
      </c>
      <c r="E1580">
        <v>2025</v>
      </c>
      <c r="F1580">
        <v>40</v>
      </c>
      <c r="G1580" s="4" t="str">
        <f t="shared" si="58"/>
        <v>HUNGARY-Battery</v>
      </c>
      <c r="H1580" t="str">
        <f>IF(COUNTIF(EU_Countries!A$1:A$27, "*"&amp;B1580&amp;"*"), "EU", "Non-EU")</f>
        <v>EU</v>
      </c>
      <c r="I1580">
        <f t="shared" si="59"/>
        <v>0.04</v>
      </c>
    </row>
    <row r="1581" spans="1:9">
      <c r="A1581" t="s">
        <v>186</v>
      </c>
      <c r="B1581" t="s">
        <v>187</v>
      </c>
      <c r="C1581" t="s">
        <v>54</v>
      </c>
      <c r="D1581" t="s">
        <v>5</v>
      </c>
      <c r="E1581">
        <v>2026</v>
      </c>
      <c r="F1581">
        <v>303</v>
      </c>
      <c r="G1581" s="4" t="str">
        <f t="shared" si="58"/>
        <v>HUNGARY-Battery</v>
      </c>
      <c r="H1581" t="str">
        <f>IF(COUNTIF(EU_Countries!A$1:A$27, "*"&amp;B1581&amp;"*"), "EU", "Non-EU")</f>
        <v>EU</v>
      </c>
      <c r="I1581">
        <f t="shared" si="59"/>
        <v>0.30299999999999999</v>
      </c>
    </row>
    <row r="1582" spans="1:9">
      <c r="A1582" t="s">
        <v>186</v>
      </c>
      <c r="B1582" t="s">
        <v>187</v>
      </c>
      <c r="C1582" t="s">
        <v>54</v>
      </c>
      <c r="D1582" t="s">
        <v>5</v>
      </c>
      <c r="E1582">
        <v>2027</v>
      </c>
      <c r="F1582">
        <v>326</v>
      </c>
      <c r="G1582" s="4" t="str">
        <f t="shared" si="58"/>
        <v>HUNGARY-Battery</v>
      </c>
      <c r="H1582" t="str">
        <f>IF(COUNTIF(EU_Countries!A$1:A$27, "*"&amp;B1582&amp;"*"), "EU", "Non-EU")</f>
        <v>EU</v>
      </c>
      <c r="I1582">
        <f t="shared" si="59"/>
        <v>0.32600000000000001</v>
      </c>
    </row>
    <row r="1583" spans="1:9">
      <c r="A1583" t="s">
        <v>186</v>
      </c>
      <c r="B1583" t="s">
        <v>187</v>
      </c>
      <c r="C1583" t="s">
        <v>54</v>
      </c>
      <c r="D1583" t="s">
        <v>5</v>
      </c>
      <c r="E1583">
        <v>2028</v>
      </c>
      <c r="F1583">
        <v>439</v>
      </c>
      <c r="G1583" s="4" t="str">
        <f t="shared" si="58"/>
        <v>HUNGARY-Battery</v>
      </c>
      <c r="H1583" t="str">
        <f>IF(COUNTIF(EU_Countries!A$1:A$27, "*"&amp;B1583&amp;"*"), "EU", "Non-EU")</f>
        <v>EU</v>
      </c>
      <c r="I1583">
        <f t="shared" si="59"/>
        <v>0.439</v>
      </c>
    </row>
    <row r="1584" spans="1:9">
      <c r="A1584" t="s">
        <v>186</v>
      </c>
      <c r="B1584" t="s">
        <v>187</v>
      </c>
      <c r="C1584" t="s">
        <v>54</v>
      </c>
      <c r="D1584" t="s">
        <v>5</v>
      </c>
      <c r="E1584">
        <v>2029</v>
      </c>
      <c r="F1584">
        <v>490</v>
      </c>
      <c r="G1584" s="4" t="str">
        <f t="shared" si="58"/>
        <v>HUNGARY-Battery</v>
      </c>
      <c r="H1584" t="str">
        <f>IF(COUNTIF(EU_Countries!A$1:A$27, "*"&amp;B1584&amp;"*"), "EU", "Non-EU")</f>
        <v>EU</v>
      </c>
      <c r="I1584">
        <f t="shared" si="59"/>
        <v>0.49</v>
      </c>
    </row>
    <row r="1585" spans="1:9">
      <c r="A1585" t="s">
        <v>186</v>
      </c>
      <c r="B1585" t="s">
        <v>187</v>
      </c>
      <c r="C1585" t="s">
        <v>54</v>
      </c>
      <c r="D1585" t="s">
        <v>5</v>
      </c>
      <c r="E1585">
        <v>2030</v>
      </c>
      <c r="F1585">
        <v>510</v>
      </c>
      <c r="G1585" s="4" t="str">
        <f t="shared" si="58"/>
        <v>HUNGARY-Battery</v>
      </c>
      <c r="H1585" t="str">
        <f>IF(COUNTIF(EU_Countries!A$1:A$27, "*"&amp;B1585&amp;"*"), "EU", "Non-EU")</f>
        <v>EU</v>
      </c>
      <c r="I1585">
        <f t="shared" si="59"/>
        <v>0.51</v>
      </c>
    </row>
    <row r="1586" spans="1:9">
      <c r="A1586" t="s">
        <v>186</v>
      </c>
      <c r="B1586" t="s">
        <v>187</v>
      </c>
      <c r="C1586" t="s">
        <v>54</v>
      </c>
      <c r="D1586" t="s">
        <v>5</v>
      </c>
      <c r="E1586">
        <v>2031</v>
      </c>
      <c r="F1586">
        <v>530</v>
      </c>
      <c r="G1586" s="4" t="str">
        <f t="shared" si="58"/>
        <v>HUNGARY-Battery</v>
      </c>
      <c r="H1586" t="str">
        <f>IF(COUNTIF(EU_Countries!A$1:A$27, "*"&amp;B1586&amp;"*"), "EU", "Non-EU")</f>
        <v>EU</v>
      </c>
      <c r="I1586">
        <f t="shared" si="59"/>
        <v>0.53</v>
      </c>
    </row>
    <row r="1587" spans="1:9">
      <c r="A1587" t="s">
        <v>186</v>
      </c>
      <c r="B1587" t="s">
        <v>187</v>
      </c>
      <c r="C1587" t="s">
        <v>54</v>
      </c>
      <c r="D1587" t="s">
        <v>5</v>
      </c>
      <c r="E1587">
        <v>2032</v>
      </c>
      <c r="F1587">
        <v>550</v>
      </c>
      <c r="G1587" s="4" t="str">
        <f t="shared" si="58"/>
        <v>HUNGARY-Battery</v>
      </c>
      <c r="H1587" t="str">
        <f>IF(COUNTIF(EU_Countries!A$1:A$27, "*"&amp;B1587&amp;"*"), "EU", "Non-EU")</f>
        <v>EU</v>
      </c>
      <c r="I1587">
        <f t="shared" si="59"/>
        <v>0.55000000000000004</v>
      </c>
    </row>
    <row r="1588" spans="1:9">
      <c r="A1588" t="s">
        <v>186</v>
      </c>
      <c r="B1588" t="s">
        <v>187</v>
      </c>
      <c r="C1588" t="s">
        <v>54</v>
      </c>
      <c r="D1588" t="s">
        <v>5</v>
      </c>
      <c r="E1588">
        <v>2033</v>
      </c>
      <c r="F1588">
        <v>570</v>
      </c>
      <c r="G1588" s="4" t="str">
        <f t="shared" si="58"/>
        <v>HUNGARY-Battery</v>
      </c>
      <c r="H1588" t="str">
        <f>IF(COUNTIF(EU_Countries!A$1:A$27, "*"&amp;B1588&amp;"*"), "EU", "Non-EU")</f>
        <v>EU</v>
      </c>
      <c r="I1588">
        <f t="shared" si="59"/>
        <v>0.56999999999999995</v>
      </c>
    </row>
    <row r="1589" spans="1:9">
      <c r="A1589" t="s">
        <v>186</v>
      </c>
      <c r="B1589" t="s">
        <v>187</v>
      </c>
      <c r="C1589" t="s">
        <v>54</v>
      </c>
      <c r="D1589" t="s">
        <v>5</v>
      </c>
      <c r="E1589">
        <v>2034</v>
      </c>
      <c r="F1589">
        <v>590</v>
      </c>
      <c r="G1589" s="4" t="str">
        <f t="shared" si="58"/>
        <v>HUNGARY-Battery</v>
      </c>
      <c r="H1589" t="str">
        <f>IF(COUNTIF(EU_Countries!A$1:A$27, "*"&amp;B1589&amp;"*"), "EU", "Non-EU")</f>
        <v>EU</v>
      </c>
      <c r="I1589">
        <f t="shared" si="59"/>
        <v>0.59</v>
      </c>
    </row>
    <row r="1590" spans="1:9">
      <c r="A1590" t="s">
        <v>186</v>
      </c>
      <c r="B1590" t="s">
        <v>187</v>
      </c>
      <c r="C1590" t="s">
        <v>54</v>
      </c>
      <c r="D1590" t="s">
        <v>5</v>
      </c>
      <c r="E1590">
        <v>2035</v>
      </c>
      <c r="F1590">
        <v>590</v>
      </c>
      <c r="G1590" s="4" t="str">
        <f t="shared" si="58"/>
        <v>HUNGARY-Battery</v>
      </c>
      <c r="H1590" t="str">
        <f>IF(COUNTIF(EU_Countries!A$1:A$27, "*"&amp;B1590&amp;"*"), "EU", "Non-EU")</f>
        <v>EU</v>
      </c>
      <c r="I1590">
        <f t="shared" si="59"/>
        <v>0.59</v>
      </c>
    </row>
    <row r="1591" spans="1:9">
      <c r="A1591" t="s">
        <v>186</v>
      </c>
      <c r="B1591" t="s">
        <v>187</v>
      </c>
      <c r="C1591" t="s">
        <v>54</v>
      </c>
      <c r="D1591" t="s">
        <v>565</v>
      </c>
      <c r="E1591">
        <v>2026</v>
      </c>
      <c r="F1591">
        <v>20</v>
      </c>
      <c r="G1591" s="4" t="str">
        <f t="shared" si="58"/>
        <v>HUNGARY-Electrolyser &amp; P2H</v>
      </c>
      <c r="H1591" t="str">
        <f>IF(COUNTIF(EU_Countries!A$1:A$27, "*"&amp;B1591&amp;"*"), "EU", "Non-EU")</f>
        <v>EU</v>
      </c>
      <c r="I1591">
        <f t="shared" si="59"/>
        <v>0.02</v>
      </c>
    </row>
    <row r="1592" spans="1:9">
      <c r="A1592" t="s">
        <v>186</v>
      </c>
      <c r="B1592" t="s">
        <v>187</v>
      </c>
      <c r="C1592" t="s">
        <v>54</v>
      </c>
      <c r="D1592" t="s">
        <v>565</v>
      </c>
      <c r="E1592">
        <v>2027</v>
      </c>
      <c r="F1592">
        <v>40</v>
      </c>
      <c r="G1592" s="4" t="str">
        <f t="shared" si="58"/>
        <v>HUNGARY-Electrolyser &amp; P2H</v>
      </c>
      <c r="H1592" t="str">
        <f>IF(COUNTIF(EU_Countries!A$1:A$27, "*"&amp;B1592&amp;"*"), "EU", "Non-EU")</f>
        <v>EU</v>
      </c>
      <c r="I1592">
        <f t="shared" si="59"/>
        <v>0.04</v>
      </c>
    </row>
    <row r="1593" spans="1:9">
      <c r="A1593" t="s">
        <v>186</v>
      </c>
      <c r="B1593" t="s">
        <v>187</v>
      </c>
      <c r="C1593" t="s">
        <v>54</v>
      </c>
      <c r="D1593" t="s">
        <v>565</v>
      </c>
      <c r="E1593">
        <v>2028</v>
      </c>
      <c r="F1593">
        <v>100</v>
      </c>
      <c r="G1593" s="4" t="str">
        <f t="shared" si="58"/>
        <v>HUNGARY-Electrolyser &amp; P2H</v>
      </c>
      <c r="H1593" t="str">
        <f>IF(COUNTIF(EU_Countries!A$1:A$27, "*"&amp;B1593&amp;"*"), "EU", "Non-EU")</f>
        <v>EU</v>
      </c>
      <c r="I1593">
        <f t="shared" si="59"/>
        <v>0.1</v>
      </c>
    </row>
    <row r="1594" spans="1:9">
      <c r="A1594" t="s">
        <v>186</v>
      </c>
      <c r="B1594" t="s">
        <v>187</v>
      </c>
      <c r="C1594" t="s">
        <v>54</v>
      </c>
      <c r="D1594" t="s">
        <v>565</v>
      </c>
      <c r="E1594">
        <v>2029</v>
      </c>
      <c r="F1594">
        <v>160</v>
      </c>
      <c r="G1594" s="4" t="str">
        <f t="shared" si="58"/>
        <v>HUNGARY-Electrolyser &amp; P2H</v>
      </c>
      <c r="H1594" t="str">
        <f>IF(COUNTIF(EU_Countries!A$1:A$27, "*"&amp;B1594&amp;"*"), "EU", "Non-EU")</f>
        <v>EU</v>
      </c>
      <c r="I1594">
        <f t="shared" si="59"/>
        <v>0.16</v>
      </c>
    </row>
    <row r="1595" spans="1:9">
      <c r="A1595" t="s">
        <v>186</v>
      </c>
      <c r="B1595" t="s">
        <v>187</v>
      </c>
      <c r="C1595" t="s">
        <v>54</v>
      </c>
      <c r="D1595" t="s">
        <v>565</v>
      </c>
      <c r="E1595">
        <v>2030</v>
      </c>
      <c r="F1595">
        <v>240</v>
      </c>
      <c r="G1595" s="4" t="str">
        <f t="shared" si="58"/>
        <v>HUNGARY-Electrolyser &amp; P2H</v>
      </c>
      <c r="H1595" t="str">
        <f>IF(COUNTIF(EU_Countries!A$1:A$27, "*"&amp;B1595&amp;"*"), "EU", "Non-EU")</f>
        <v>EU</v>
      </c>
      <c r="I1595">
        <f t="shared" si="59"/>
        <v>0.24</v>
      </c>
    </row>
    <row r="1596" spans="1:9">
      <c r="A1596" t="s">
        <v>186</v>
      </c>
      <c r="B1596" t="s">
        <v>187</v>
      </c>
      <c r="C1596" t="s">
        <v>54</v>
      </c>
      <c r="D1596" t="s">
        <v>565</v>
      </c>
      <c r="E1596">
        <v>2031</v>
      </c>
      <c r="F1596">
        <v>240</v>
      </c>
      <c r="G1596" s="4" t="str">
        <f t="shared" si="58"/>
        <v>HUNGARY-Electrolyser &amp; P2H</v>
      </c>
      <c r="H1596" t="str">
        <f>IF(COUNTIF(EU_Countries!A$1:A$27, "*"&amp;B1596&amp;"*"), "EU", "Non-EU")</f>
        <v>EU</v>
      </c>
      <c r="I1596">
        <f t="shared" si="59"/>
        <v>0.24</v>
      </c>
    </row>
    <row r="1597" spans="1:9">
      <c r="A1597" t="s">
        <v>186</v>
      </c>
      <c r="B1597" t="s">
        <v>187</v>
      </c>
      <c r="C1597" t="s">
        <v>54</v>
      </c>
      <c r="D1597" t="s">
        <v>565</v>
      </c>
      <c r="E1597">
        <v>2032</v>
      </c>
      <c r="F1597">
        <v>240</v>
      </c>
      <c r="G1597" s="4" t="str">
        <f t="shared" si="58"/>
        <v>HUNGARY-Electrolyser &amp; P2H</v>
      </c>
      <c r="H1597" t="str">
        <f>IF(COUNTIF(EU_Countries!A$1:A$27, "*"&amp;B1597&amp;"*"), "EU", "Non-EU")</f>
        <v>EU</v>
      </c>
      <c r="I1597">
        <f t="shared" si="59"/>
        <v>0.24</v>
      </c>
    </row>
    <row r="1598" spans="1:9">
      <c r="A1598" t="s">
        <v>186</v>
      </c>
      <c r="B1598" t="s">
        <v>187</v>
      </c>
      <c r="C1598" t="s">
        <v>54</v>
      </c>
      <c r="D1598" t="s">
        <v>565</v>
      </c>
      <c r="E1598">
        <v>2033</v>
      </c>
      <c r="F1598">
        <v>240</v>
      </c>
      <c r="G1598" s="4" t="str">
        <f t="shared" si="58"/>
        <v>HUNGARY-Electrolyser &amp; P2H</v>
      </c>
      <c r="H1598" t="str">
        <f>IF(COUNTIF(EU_Countries!A$1:A$27, "*"&amp;B1598&amp;"*"), "EU", "Non-EU")</f>
        <v>EU</v>
      </c>
      <c r="I1598">
        <f t="shared" si="59"/>
        <v>0.24</v>
      </c>
    </row>
    <row r="1599" spans="1:9">
      <c r="A1599" t="s">
        <v>186</v>
      </c>
      <c r="B1599" t="s">
        <v>187</v>
      </c>
      <c r="C1599" t="s">
        <v>54</v>
      </c>
      <c r="D1599" t="s">
        <v>565</v>
      </c>
      <c r="E1599">
        <v>2034</v>
      </c>
      <c r="F1599">
        <v>240</v>
      </c>
      <c r="G1599" s="4" t="str">
        <f t="shared" si="58"/>
        <v>HUNGARY-Electrolyser &amp; P2H</v>
      </c>
      <c r="H1599" t="str">
        <f>IF(COUNTIF(EU_Countries!A$1:A$27, "*"&amp;B1599&amp;"*"), "EU", "Non-EU")</f>
        <v>EU</v>
      </c>
      <c r="I1599">
        <f t="shared" si="59"/>
        <v>0.24</v>
      </c>
    </row>
    <row r="1600" spans="1:9">
      <c r="A1600" t="s">
        <v>186</v>
      </c>
      <c r="B1600" t="s">
        <v>187</v>
      </c>
      <c r="C1600" t="s">
        <v>54</v>
      </c>
      <c r="D1600" t="s">
        <v>565</v>
      </c>
      <c r="E1600">
        <v>2035</v>
      </c>
      <c r="F1600">
        <v>240</v>
      </c>
      <c r="G1600" s="4" t="str">
        <f t="shared" si="58"/>
        <v>HUNGARY-Electrolyser &amp; P2H</v>
      </c>
      <c r="H1600" t="str">
        <f>IF(COUNTIF(EU_Countries!A$1:A$27, "*"&amp;B1600&amp;"*"), "EU", "Non-EU")</f>
        <v>EU</v>
      </c>
      <c r="I1600">
        <f t="shared" si="59"/>
        <v>0.24</v>
      </c>
    </row>
    <row r="1601" spans="1:9">
      <c r="A1601" t="s">
        <v>186</v>
      </c>
      <c r="B1601" t="s">
        <v>187</v>
      </c>
      <c r="C1601" t="s">
        <v>54</v>
      </c>
      <c r="D1601" t="s">
        <v>7</v>
      </c>
      <c r="E1601">
        <v>2025</v>
      </c>
      <c r="F1601">
        <v>2235</v>
      </c>
      <c r="G1601" s="4" t="str">
        <f t="shared" si="58"/>
        <v>HUNGARY-Gas</v>
      </c>
      <c r="H1601" t="str">
        <f>IF(COUNTIF(EU_Countries!A$1:A$27, "*"&amp;B1601&amp;"*"), "EU", "Non-EU")</f>
        <v>EU</v>
      </c>
      <c r="I1601">
        <f t="shared" si="59"/>
        <v>2.2349999999999999</v>
      </c>
    </row>
    <row r="1602" spans="1:9">
      <c r="A1602" t="s">
        <v>186</v>
      </c>
      <c r="B1602" t="s">
        <v>187</v>
      </c>
      <c r="C1602" t="s">
        <v>54</v>
      </c>
      <c r="D1602" t="s">
        <v>7</v>
      </c>
      <c r="E1602">
        <v>2026</v>
      </c>
      <c r="F1602">
        <v>2285</v>
      </c>
      <c r="G1602" s="4" t="str">
        <f t="shared" si="58"/>
        <v>HUNGARY-Gas</v>
      </c>
      <c r="H1602" t="str">
        <f>IF(COUNTIF(EU_Countries!A$1:A$27, "*"&amp;B1602&amp;"*"), "EU", "Non-EU")</f>
        <v>EU</v>
      </c>
      <c r="I1602">
        <f t="shared" si="59"/>
        <v>2.2850000000000001</v>
      </c>
    </row>
    <row r="1603" spans="1:9">
      <c r="A1603" t="s">
        <v>186</v>
      </c>
      <c r="B1603" t="s">
        <v>187</v>
      </c>
      <c r="C1603" t="s">
        <v>54</v>
      </c>
      <c r="D1603" t="s">
        <v>7</v>
      </c>
      <c r="E1603">
        <v>2027</v>
      </c>
      <c r="F1603">
        <v>2285</v>
      </c>
      <c r="G1603" s="4" t="str">
        <f t="shared" si="58"/>
        <v>HUNGARY-Gas</v>
      </c>
      <c r="H1603" t="str">
        <f>IF(COUNTIF(EU_Countries!A$1:A$27, "*"&amp;B1603&amp;"*"), "EU", "Non-EU")</f>
        <v>EU</v>
      </c>
      <c r="I1603">
        <f t="shared" si="59"/>
        <v>2.2850000000000001</v>
      </c>
    </row>
    <row r="1604" spans="1:9">
      <c r="A1604" t="s">
        <v>186</v>
      </c>
      <c r="B1604" t="s">
        <v>187</v>
      </c>
      <c r="C1604" t="s">
        <v>54</v>
      </c>
      <c r="D1604" t="s">
        <v>7</v>
      </c>
      <c r="E1604">
        <v>2028</v>
      </c>
      <c r="F1604">
        <v>3434</v>
      </c>
      <c r="G1604" s="4" t="str">
        <f t="shared" si="58"/>
        <v>HUNGARY-Gas</v>
      </c>
      <c r="H1604" t="str">
        <f>IF(COUNTIF(EU_Countries!A$1:A$27, "*"&amp;B1604&amp;"*"), "EU", "Non-EU")</f>
        <v>EU</v>
      </c>
      <c r="I1604">
        <f t="shared" si="59"/>
        <v>3.4340000000000002</v>
      </c>
    </row>
    <row r="1605" spans="1:9">
      <c r="A1605" t="s">
        <v>186</v>
      </c>
      <c r="B1605" t="s">
        <v>187</v>
      </c>
      <c r="C1605" t="s">
        <v>54</v>
      </c>
      <c r="D1605" t="s">
        <v>7</v>
      </c>
      <c r="E1605">
        <v>2029</v>
      </c>
      <c r="F1605">
        <v>3358</v>
      </c>
      <c r="G1605" s="4" t="str">
        <f t="shared" si="58"/>
        <v>HUNGARY-Gas</v>
      </c>
      <c r="H1605" t="str">
        <f>IF(COUNTIF(EU_Countries!A$1:A$27, "*"&amp;B1605&amp;"*"), "EU", "Non-EU")</f>
        <v>EU</v>
      </c>
      <c r="I1605">
        <f t="shared" si="59"/>
        <v>3.3580000000000001</v>
      </c>
    </row>
    <row r="1606" spans="1:9">
      <c r="A1606" t="s">
        <v>186</v>
      </c>
      <c r="B1606" t="s">
        <v>187</v>
      </c>
      <c r="C1606" t="s">
        <v>54</v>
      </c>
      <c r="D1606" t="s">
        <v>7</v>
      </c>
      <c r="E1606">
        <v>2030</v>
      </c>
      <c r="F1606">
        <v>3697</v>
      </c>
      <c r="G1606" s="4" t="str">
        <f t="shared" si="58"/>
        <v>HUNGARY-Gas</v>
      </c>
      <c r="H1606" t="str">
        <f>IF(COUNTIF(EU_Countries!A$1:A$27, "*"&amp;B1606&amp;"*"), "EU", "Non-EU")</f>
        <v>EU</v>
      </c>
      <c r="I1606">
        <f t="shared" si="59"/>
        <v>3.6970000000000001</v>
      </c>
    </row>
    <row r="1607" spans="1:9">
      <c r="A1607" t="s">
        <v>186</v>
      </c>
      <c r="B1607" t="s">
        <v>187</v>
      </c>
      <c r="C1607" t="s">
        <v>54</v>
      </c>
      <c r="D1607" t="s">
        <v>7</v>
      </c>
      <c r="E1607">
        <v>2031</v>
      </c>
      <c r="F1607">
        <v>3697</v>
      </c>
      <c r="G1607" s="4" t="str">
        <f t="shared" si="58"/>
        <v>HUNGARY-Gas</v>
      </c>
      <c r="H1607" t="str">
        <f>IF(COUNTIF(EU_Countries!A$1:A$27, "*"&amp;B1607&amp;"*"), "EU", "Non-EU")</f>
        <v>EU</v>
      </c>
      <c r="I1607">
        <f t="shared" si="59"/>
        <v>3.6970000000000001</v>
      </c>
    </row>
    <row r="1608" spans="1:9">
      <c r="A1608" t="s">
        <v>186</v>
      </c>
      <c r="B1608" t="s">
        <v>187</v>
      </c>
      <c r="C1608" t="s">
        <v>54</v>
      </c>
      <c r="D1608" t="s">
        <v>7</v>
      </c>
      <c r="E1608">
        <v>2032</v>
      </c>
      <c r="F1608">
        <v>3536</v>
      </c>
      <c r="G1608" s="4" t="str">
        <f t="shared" si="58"/>
        <v>HUNGARY-Gas</v>
      </c>
      <c r="H1608" t="str">
        <f>IF(COUNTIF(EU_Countries!A$1:A$27, "*"&amp;B1608&amp;"*"), "EU", "Non-EU")</f>
        <v>EU</v>
      </c>
      <c r="I1608">
        <f t="shared" si="59"/>
        <v>3.536</v>
      </c>
    </row>
    <row r="1609" spans="1:9">
      <c r="A1609" t="s">
        <v>186</v>
      </c>
      <c r="B1609" t="s">
        <v>187</v>
      </c>
      <c r="C1609" t="s">
        <v>54</v>
      </c>
      <c r="D1609" t="s">
        <v>7</v>
      </c>
      <c r="E1609">
        <v>2033</v>
      </c>
      <c r="F1609">
        <v>3536</v>
      </c>
      <c r="G1609" s="4" t="str">
        <f t="shared" si="58"/>
        <v>HUNGARY-Gas</v>
      </c>
      <c r="H1609" t="str">
        <f>IF(COUNTIF(EU_Countries!A$1:A$27, "*"&amp;B1609&amp;"*"), "EU", "Non-EU")</f>
        <v>EU</v>
      </c>
      <c r="I1609">
        <f t="shared" si="59"/>
        <v>3.536</v>
      </c>
    </row>
    <row r="1610" spans="1:9">
      <c r="A1610" t="s">
        <v>186</v>
      </c>
      <c r="B1610" t="s">
        <v>187</v>
      </c>
      <c r="C1610" t="s">
        <v>54</v>
      </c>
      <c r="D1610" t="s">
        <v>7</v>
      </c>
      <c r="E1610">
        <v>2034</v>
      </c>
      <c r="F1610">
        <v>3536</v>
      </c>
      <c r="G1610" s="4" t="str">
        <f t="shared" si="58"/>
        <v>HUNGARY-Gas</v>
      </c>
      <c r="H1610" t="str">
        <f>IF(COUNTIF(EU_Countries!A$1:A$27, "*"&amp;B1610&amp;"*"), "EU", "Non-EU")</f>
        <v>EU</v>
      </c>
      <c r="I1610">
        <f t="shared" si="59"/>
        <v>3.536</v>
      </c>
    </row>
    <row r="1611" spans="1:9">
      <c r="A1611" t="s">
        <v>186</v>
      </c>
      <c r="B1611" t="s">
        <v>187</v>
      </c>
      <c r="C1611" t="s">
        <v>54</v>
      </c>
      <c r="D1611" t="s">
        <v>7</v>
      </c>
      <c r="E1611">
        <v>2035</v>
      </c>
      <c r="F1611">
        <v>3461</v>
      </c>
      <c r="G1611" s="4" t="str">
        <f t="shared" si="58"/>
        <v>HUNGARY-Gas</v>
      </c>
      <c r="H1611" t="str">
        <f>IF(COUNTIF(EU_Countries!A$1:A$27, "*"&amp;B1611&amp;"*"), "EU", "Non-EU")</f>
        <v>EU</v>
      </c>
      <c r="I1611">
        <f t="shared" si="59"/>
        <v>3.4609999999999999</v>
      </c>
    </row>
    <row r="1612" spans="1:9">
      <c r="A1612" t="s">
        <v>186</v>
      </c>
      <c r="B1612" t="s">
        <v>187</v>
      </c>
      <c r="C1612" t="s">
        <v>54</v>
      </c>
      <c r="D1612" t="s">
        <v>8</v>
      </c>
      <c r="E1612">
        <v>2025</v>
      </c>
      <c r="F1612">
        <v>273</v>
      </c>
      <c r="G1612" s="4" t="str">
        <f t="shared" si="58"/>
        <v>HUNGARY-Hard coal</v>
      </c>
      <c r="H1612" t="str">
        <f>IF(COUNTIF(EU_Countries!A$1:A$27, "*"&amp;B1612&amp;"*"), "EU", "Non-EU")</f>
        <v>EU</v>
      </c>
      <c r="I1612">
        <f t="shared" si="59"/>
        <v>0.27300000000000002</v>
      </c>
    </row>
    <row r="1613" spans="1:9">
      <c r="A1613" t="s">
        <v>186</v>
      </c>
      <c r="B1613" t="s">
        <v>187</v>
      </c>
      <c r="C1613" t="s">
        <v>54</v>
      </c>
      <c r="D1613" t="s">
        <v>8</v>
      </c>
      <c r="E1613">
        <v>2026</v>
      </c>
      <c r="F1613">
        <v>273</v>
      </c>
      <c r="G1613" s="4" t="str">
        <f t="shared" si="58"/>
        <v>HUNGARY-Hard coal</v>
      </c>
      <c r="H1613" t="str">
        <f>IF(COUNTIF(EU_Countries!A$1:A$27, "*"&amp;B1613&amp;"*"), "EU", "Non-EU")</f>
        <v>EU</v>
      </c>
      <c r="I1613">
        <f t="shared" si="59"/>
        <v>0.27300000000000002</v>
      </c>
    </row>
    <row r="1614" spans="1:9">
      <c r="A1614" t="s">
        <v>186</v>
      </c>
      <c r="B1614" t="s">
        <v>187</v>
      </c>
      <c r="C1614" t="s">
        <v>54</v>
      </c>
      <c r="D1614" t="s">
        <v>8</v>
      </c>
      <c r="E1614">
        <v>2027</v>
      </c>
      <c r="F1614">
        <v>273</v>
      </c>
      <c r="G1614" s="4" t="str">
        <f t="shared" si="58"/>
        <v>HUNGARY-Hard coal</v>
      </c>
      <c r="H1614" t="str">
        <f>IF(COUNTIF(EU_Countries!A$1:A$27, "*"&amp;B1614&amp;"*"), "EU", "Non-EU")</f>
        <v>EU</v>
      </c>
      <c r="I1614">
        <f t="shared" si="59"/>
        <v>0.27300000000000002</v>
      </c>
    </row>
    <row r="1615" spans="1:9">
      <c r="A1615" t="s">
        <v>186</v>
      </c>
      <c r="B1615" t="s">
        <v>187</v>
      </c>
      <c r="C1615" t="s">
        <v>54</v>
      </c>
      <c r="D1615" t="s">
        <v>8</v>
      </c>
      <c r="E1615">
        <v>2028</v>
      </c>
      <c r="F1615">
        <v>202</v>
      </c>
      <c r="G1615" s="4" t="str">
        <f t="shared" si="58"/>
        <v>HUNGARY-Hard coal</v>
      </c>
      <c r="H1615" t="str">
        <f>IF(COUNTIF(EU_Countries!A$1:A$27, "*"&amp;B1615&amp;"*"), "EU", "Non-EU")</f>
        <v>EU</v>
      </c>
      <c r="I1615">
        <f t="shared" si="59"/>
        <v>0.20200000000000001</v>
      </c>
    </row>
    <row r="1616" spans="1:9">
      <c r="A1616" t="s">
        <v>186</v>
      </c>
      <c r="B1616" t="s">
        <v>187</v>
      </c>
      <c r="C1616" t="s">
        <v>54</v>
      </c>
      <c r="D1616" t="s">
        <v>8</v>
      </c>
      <c r="E1616">
        <v>2029</v>
      </c>
      <c r="F1616">
        <v>202</v>
      </c>
      <c r="G1616" s="4" t="str">
        <f t="shared" si="58"/>
        <v>HUNGARY-Hard coal</v>
      </c>
      <c r="H1616" t="str">
        <f>IF(COUNTIF(EU_Countries!A$1:A$27, "*"&amp;B1616&amp;"*"), "EU", "Non-EU")</f>
        <v>EU</v>
      </c>
      <c r="I1616">
        <f t="shared" si="59"/>
        <v>0.20200000000000001</v>
      </c>
    </row>
    <row r="1617" spans="1:9">
      <c r="A1617" t="s">
        <v>186</v>
      </c>
      <c r="B1617" t="s">
        <v>187</v>
      </c>
      <c r="C1617" t="s">
        <v>54</v>
      </c>
      <c r="D1617" t="s">
        <v>8</v>
      </c>
      <c r="E1617">
        <v>2030</v>
      </c>
      <c r="F1617">
        <v>202</v>
      </c>
      <c r="G1617" s="4" t="str">
        <f t="shared" si="58"/>
        <v>HUNGARY-Hard coal</v>
      </c>
      <c r="H1617" t="str">
        <f>IF(COUNTIF(EU_Countries!A$1:A$27, "*"&amp;B1617&amp;"*"), "EU", "Non-EU")</f>
        <v>EU</v>
      </c>
      <c r="I1617">
        <f t="shared" si="59"/>
        <v>0.20200000000000001</v>
      </c>
    </row>
    <row r="1618" spans="1:9">
      <c r="A1618" t="s">
        <v>186</v>
      </c>
      <c r="B1618" t="s">
        <v>187</v>
      </c>
      <c r="C1618" t="s">
        <v>54</v>
      </c>
      <c r="D1618" t="s">
        <v>8</v>
      </c>
      <c r="E1618">
        <v>2031</v>
      </c>
      <c r="F1618">
        <v>175</v>
      </c>
      <c r="G1618" s="4" t="str">
        <f t="shared" si="58"/>
        <v>HUNGARY-Hard coal</v>
      </c>
      <c r="H1618" t="str">
        <f>IF(COUNTIF(EU_Countries!A$1:A$27, "*"&amp;B1618&amp;"*"), "EU", "Non-EU")</f>
        <v>EU</v>
      </c>
      <c r="I1618">
        <f t="shared" si="59"/>
        <v>0.17499999999999999</v>
      </c>
    </row>
    <row r="1619" spans="1:9">
      <c r="A1619" t="s">
        <v>186</v>
      </c>
      <c r="B1619" t="s">
        <v>187</v>
      </c>
      <c r="C1619" t="s">
        <v>54</v>
      </c>
      <c r="D1619" t="s">
        <v>8</v>
      </c>
      <c r="E1619">
        <v>2032</v>
      </c>
      <c r="F1619">
        <v>175</v>
      </c>
      <c r="G1619" s="4" t="str">
        <f t="shared" si="58"/>
        <v>HUNGARY-Hard coal</v>
      </c>
      <c r="H1619" t="str">
        <f>IF(COUNTIF(EU_Countries!A$1:A$27, "*"&amp;B1619&amp;"*"), "EU", "Non-EU")</f>
        <v>EU</v>
      </c>
      <c r="I1619">
        <f t="shared" si="59"/>
        <v>0.17499999999999999</v>
      </c>
    </row>
    <row r="1620" spans="1:9">
      <c r="A1620" t="s">
        <v>186</v>
      </c>
      <c r="B1620" t="s">
        <v>187</v>
      </c>
      <c r="C1620" t="s">
        <v>54</v>
      </c>
      <c r="D1620" t="s">
        <v>8</v>
      </c>
      <c r="E1620">
        <v>2033</v>
      </c>
      <c r="F1620">
        <v>175</v>
      </c>
      <c r="G1620" s="4" t="str">
        <f t="shared" si="58"/>
        <v>HUNGARY-Hard coal</v>
      </c>
      <c r="H1620" t="str">
        <f>IF(COUNTIF(EU_Countries!A$1:A$27, "*"&amp;B1620&amp;"*"), "EU", "Non-EU")</f>
        <v>EU</v>
      </c>
      <c r="I1620">
        <f t="shared" si="59"/>
        <v>0.17499999999999999</v>
      </c>
    </row>
    <row r="1621" spans="1:9">
      <c r="A1621" t="s">
        <v>186</v>
      </c>
      <c r="B1621" t="s">
        <v>187</v>
      </c>
      <c r="C1621" t="s">
        <v>54</v>
      </c>
      <c r="D1621" t="s">
        <v>8</v>
      </c>
      <c r="E1621">
        <v>2034</v>
      </c>
      <c r="F1621">
        <v>175</v>
      </c>
      <c r="G1621" s="4" t="str">
        <f t="shared" si="58"/>
        <v>HUNGARY-Hard coal</v>
      </c>
      <c r="H1621" t="str">
        <f>IF(COUNTIF(EU_Countries!A$1:A$27, "*"&amp;B1621&amp;"*"), "EU", "Non-EU")</f>
        <v>EU</v>
      </c>
      <c r="I1621">
        <f t="shared" si="59"/>
        <v>0.17499999999999999</v>
      </c>
    </row>
    <row r="1622" spans="1:9">
      <c r="A1622" t="s">
        <v>186</v>
      </c>
      <c r="B1622" t="s">
        <v>187</v>
      </c>
      <c r="C1622" t="s">
        <v>54</v>
      </c>
      <c r="D1622" t="s">
        <v>8</v>
      </c>
      <c r="E1622">
        <v>2035</v>
      </c>
      <c r="F1622">
        <v>100</v>
      </c>
      <c r="G1622" s="4" t="str">
        <f t="shared" si="58"/>
        <v>HUNGARY-Hard coal</v>
      </c>
      <c r="H1622" t="str">
        <f>IF(COUNTIF(EU_Countries!A$1:A$27, "*"&amp;B1622&amp;"*"), "EU", "Non-EU")</f>
        <v>EU</v>
      </c>
      <c r="I1622">
        <f t="shared" si="59"/>
        <v>0.1</v>
      </c>
    </row>
    <row r="1623" spans="1:9">
      <c r="A1623" t="s">
        <v>186</v>
      </c>
      <c r="B1623" t="s">
        <v>187</v>
      </c>
      <c r="C1623" t="s">
        <v>54</v>
      </c>
      <c r="D1623" t="s">
        <v>27</v>
      </c>
      <c r="E1623">
        <v>2025</v>
      </c>
      <c r="F1623">
        <v>699</v>
      </c>
      <c r="G1623" s="4" t="str">
        <f t="shared" ref="G1623:G1671" si="60">B1623&amp;"-"&amp;D1623</f>
        <v>HUNGARY-Lignite</v>
      </c>
      <c r="H1623" t="str">
        <f>IF(COUNTIF(EU_Countries!A$1:A$27, "*"&amp;B1623&amp;"*"), "EU", "Non-EU")</f>
        <v>EU</v>
      </c>
      <c r="I1623">
        <f t="shared" ref="I1623:I1672" si="61">F1623/1000</f>
        <v>0.69899999999999995</v>
      </c>
    </row>
    <row r="1624" spans="1:9">
      <c r="A1624" t="s">
        <v>186</v>
      </c>
      <c r="B1624" t="s">
        <v>187</v>
      </c>
      <c r="C1624" t="s">
        <v>54</v>
      </c>
      <c r="D1624" t="s">
        <v>27</v>
      </c>
      <c r="E1624">
        <v>2026</v>
      </c>
      <c r="F1624">
        <v>612</v>
      </c>
      <c r="G1624" s="4" t="str">
        <f t="shared" si="60"/>
        <v>HUNGARY-Lignite</v>
      </c>
      <c r="H1624" t="str">
        <f>IF(COUNTIF(EU_Countries!A$1:A$27, "*"&amp;B1624&amp;"*"), "EU", "Non-EU")</f>
        <v>EU</v>
      </c>
      <c r="I1624">
        <f t="shared" si="61"/>
        <v>0.61199999999999999</v>
      </c>
    </row>
    <row r="1625" spans="1:9">
      <c r="A1625" t="s">
        <v>186</v>
      </c>
      <c r="B1625" t="s">
        <v>187</v>
      </c>
      <c r="C1625" t="s">
        <v>54</v>
      </c>
      <c r="D1625" t="s">
        <v>27</v>
      </c>
      <c r="E1625">
        <v>2027</v>
      </c>
      <c r="F1625">
        <v>612</v>
      </c>
      <c r="G1625" s="4" t="str">
        <f t="shared" si="60"/>
        <v>HUNGARY-Lignite</v>
      </c>
      <c r="H1625" t="str">
        <f>IF(COUNTIF(EU_Countries!A$1:A$27, "*"&amp;B1625&amp;"*"), "EU", "Non-EU")</f>
        <v>EU</v>
      </c>
      <c r="I1625">
        <f t="shared" si="61"/>
        <v>0.61199999999999999</v>
      </c>
    </row>
    <row r="1626" spans="1:9">
      <c r="A1626" t="s">
        <v>186</v>
      </c>
      <c r="B1626" t="s">
        <v>187</v>
      </c>
      <c r="C1626" t="s">
        <v>54</v>
      </c>
      <c r="D1626" t="s">
        <v>9</v>
      </c>
      <c r="E1626">
        <v>2025</v>
      </c>
      <c r="F1626">
        <v>1917</v>
      </c>
      <c r="G1626" s="4" t="str">
        <f t="shared" si="60"/>
        <v>HUNGARY-Nuclear</v>
      </c>
      <c r="H1626" t="str">
        <f>IF(COUNTIF(EU_Countries!A$1:A$27, "*"&amp;B1626&amp;"*"), "EU", "Non-EU")</f>
        <v>EU</v>
      </c>
      <c r="I1626">
        <f t="shared" si="61"/>
        <v>1.917</v>
      </c>
    </row>
    <row r="1627" spans="1:9">
      <c r="A1627" t="s">
        <v>186</v>
      </c>
      <c r="B1627" t="s">
        <v>187</v>
      </c>
      <c r="C1627" t="s">
        <v>54</v>
      </c>
      <c r="D1627" t="s">
        <v>9</v>
      </c>
      <c r="E1627">
        <v>2026</v>
      </c>
      <c r="F1627">
        <v>1917</v>
      </c>
      <c r="G1627" s="4" t="str">
        <f t="shared" si="60"/>
        <v>HUNGARY-Nuclear</v>
      </c>
      <c r="H1627" t="str">
        <f>IF(COUNTIF(EU_Countries!A$1:A$27, "*"&amp;B1627&amp;"*"), "EU", "Non-EU")</f>
        <v>EU</v>
      </c>
      <c r="I1627">
        <f t="shared" si="61"/>
        <v>1.917</v>
      </c>
    </row>
    <row r="1628" spans="1:9">
      <c r="A1628" t="s">
        <v>186</v>
      </c>
      <c r="B1628" t="s">
        <v>187</v>
      </c>
      <c r="C1628" t="s">
        <v>54</v>
      </c>
      <c r="D1628" t="s">
        <v>9</v>
      </c>
      <c r="E1628">
        <v>2027</v>
      </c>
      <c r="F1628">
        <v>1917</v>
      </c>
      <c r="G1628" s="4" t="str">
        <f t="shared" si="60"/>
        <v>HUNGARY-Nuclear</v>
      </c>
      <c r="H1628" t="str">
        <f>IF(COUNTIF(EU_Countries!A$1:A$27, "*"&amp;B1628&amp;"*"), "EU", "Non-EU")</f>
        <v>EU</v>
      </c>
      <c r="I1628">
        <f t="shared" si="61"/>
        <v>1.917</v>
      </c>
    </row>
    <row r="1629" spans="1:9">
      <c r="A1629" t="s">
        <v>186</v>
      </c>
      <c r="B1629" t="s">
        <v>187</v>
      </c>
      <c r="C1629" t="s">
        <v>54</v>
      </c>
      <c r="D1629" t="s">
        <v>9</v>
      </c>
      <c r="E1629">
        <v>2028</v>
      </c>
      <c r="F1629">
        <v>1917</v>
      </c>
      <c r="G1629" s="4" t="str">
        <f t="shared" si="60"/>
        <v>HUNGARY-Nuclear</v>
      </c>
      <c r="H1629" t="str">
        <f>IF(COUNTIF(EU_Countries!A$1:A$27, "*"&amp;B1629&amp;"*"), "EU", "Non-EU")</f>
        <v>EU</v>
      </c>
      <c r="I1629">
        <f t="shared" si="61"/>
        <v>1.917</v>
      </c>
    </row>
    <row r="1630" spans="1:9">
      <c r="A1630" t="s">
        <v>186</v>
      </c>
      <c r="B1630" t="s">
        <v>187</v>
      </c>
      <c r="C1630" t="s">
        <v>54</v>
      </c>
      <c r="D1630" t="s">
        <v>9</v>
      </c>
      <c r="E1630">
        <v>2029</v>
      </c>
      <c r="F1630">
        <v>1917</v>
      </c>
      <c r="G1630" s="4" t="str">
        <f t="shared" si="60"/>
        <v>HUNGARY-Nuclear</v>
      </c>
      <c r="H1630" t="str">
        <f>IF(COUNTIF(EU_Countries!A$1:A$27, "*"&amp;B1630&amp;"*"), "EU", "Non-EU")</f>
        <v>EU</v>
      </c>
      <c r="I1630">
        <f t="shared" si="61"/>
        <v>1.917</v>
      </c>
    </row>
    <row r="1631" spans="1:9">
      <c r="A1631" t="s">
        <v>186</v>
      </c>
      <c r="B1631" t="s">
        <v>187</v>
      </c>
      <c r="C1631" t="s">
        <v>54</v>
      </c>
      <c r="D1631" t="s">
        <v>9</v>
      </c>
      <c r="E1631">
        <v>2030</v>
      </c>
      <c r="F1631">
        <v>3097</v>
      </c>
      <c r="G1631" s="4" t="str">
        <f t="shared" si="60"/>
        <v>HUNGARY-Nuclear</v>
      </c>
      <c r="H1631" t="str">
        <f>IF(COUNTIF(EU_Countries!A$1:A$27, "*"&amp;B1631&amp;"*"), "EU", "Non-EU")</f>
        <v>EU</v>
      </c>
      <c r="I1631">
        <f t="shared" si="61"/>
        <v>3.097</v>
      </c>
    </row>
    <row r="1632" spans="1:9">
      <c r="A1632" t="s">
        <v>186</v>
      </c>
      <c r="B1632" t="s">
        <v>187</v>
      </c>
      <c r="C1632" t="s">
        <v>54</v>
      </c>
      <c r="D1632" t="s">
        <v>9</v>
      </c>
      <c r="E1632">
        <v>2031</v>
      </c>
      <c r="F1632">
        <v>4277</v>
      </c>
      <c r="G1632" s="4" t="str">
        <f t="shared" si="60"/>
        <v>HUNGARY-Nuclear</v>
      </c>
      <c r="H1632" t="str">
        <f>IF(COUNTIF(EU_Countries!A$1:A$27, "*"&amp;B1632&amp;"*"), "EU", "Non-EU")</f>
        <v>EU</v>
      </c>
      <c r="I1632">
        <f t="shared" si="61"/>
        <v>4.2770000000000001</v>
      </c>
    </row>
    <row r="1633" spans="1:9">
      <c r="A1633" t="s">
        <v>186</v>
      </c>
      <c r="B1633" t="s">
        <v>187</v>
      </c>
      <c r="C1633" t="s">
        <v>54</v>
      </c>
      <c r="D1633" t="s">
        <v>9</v>
      </c>
      <c r="E1633">
        <v>2032</v>
      </c>
      <c r="F1633">
        <v>4277</v>
      </c>
      <c r="G1633" s="4" t="str">
        <f t="shared" si="60"/>
        <v>HUNGARY-Nuclear</v>
      </c>
      <c r="H1633" t="str">
        <f>IF(COUNTIF(EU_Countries!A$1:A$27, "*"&amp;B1633&amp;"*"), "EU", "Non-EU")</f>
        <v>EU</v>
      </c>
      <c r="I1633">
        <f t="shared" si="61"/>
        <v>4.2770000000000001</v>
      </c>
    </row>
    <row r="1634" spans="1:9">
      <c r="A1634" t="s">
        <v>186</v>
      </c>
      <c r="B1634" t="s">
        <v>187</v>
      </c>
      <c r="C1634" t="s">
        <v>54</v>
      </c>
      <c r="D1634" t="s">
        <v>9</v>
      </c>
      <c r="E1634">
        <v>2033</v>
      </c>
      <c r="F1634">
        <v>4277</v>
      </c>
      <c r="G1634" s="4" t="str">
        <f t="shared" si="60"/>
        <v>HUNGARY-Nuclear</v>
      </c>
      <c r="H1634" t="str">
        <f>IF(COUNTIF(EU_Countries!A$1:A$27, "*"&amp;B1634&amp;"*"), "EU", "Non-EU")</f>
        <v>EU</v>
      </c>
      <c r="I1634">
        <f t="shared" si="61"/>
        <v>4.2770000000000001</v>
      </c>
    </row>
    <row r="1635" spans="1:9">
      <c r="A1635" t="s">
        <v>186</v>
      </c>
      <c r="B1635" t="s">
        <v>187</v>
      </c>
      <c r="C1635" t="s">
        <v>54</v>
      </c>
      <c r="D1635" t="s">
        <v>9</v>
      </c>
      <c r="E1635">
        <v>2034</v>
      </c>
      <c r="F1635">
        <v>4277</v>
      </c>
      <c r="G1635" s="4" t="str">
        <f t="shared" si="60"/>
        <v>HUNGARY-Nuclear</v>
      </c>
      <c r="H1635" t="str">
        <f>IF(COUNTIF(EU_Countries!A$1:A$27, "*"&amp;B1635&amp;"*"), "EU", "Non-EU")</f>
        <v>EU</v>
      </c>
      <c r="I1635">
        <f t="shared" si="61"/>
        <v>4.2770000000000001</v>
      </c>
    </row>
    <row r="1636" spans="1:9">
      <c r="A1636" t="s">
        <v>186</v>
      </c>
      <c r="B1636" t="s">
        <v>187</v>
      </c>
      <c r="C1636" t="s">
        <v>54</v>
      </c>
      <c r="D1636" t="s">
        <v>9</v>
      </c>
      <c r="E1636">
        <v>2035</v>
      </c>
      <c r="F1636">
        <v>4277</v>
      </c>
      <c r="G1636" s="4" t="str">
        <f t="shared" si="60"/>
        <v>HUNGARY-Nuclear</v>
      </c>
      <c r="H1636" t="str">
        <f>IF(COUNTIF(EU_Countries!A$1:A$27, "*"&amp;B1636&amp;"*"), "EU", "Non-EU")</f>
        <v>EU</v>
      </c>
      <c r="I1636">
        <f t="shared" si="61"/>
        <v>4.2770000000000001</v>
      </c>
    </row>
    <row r="1637" spans="1:9">
      <c r="A1637" t="s">
        <v>186</v>
      </c>
      <c r="B1637" t="s">
        <v>187</v>
      </c>
      <c r="C1637" t="s">
        <v>54</v>
      </c>
      <c r="D1637" t="s">
        <v>10</v>
      </c>
      <c r="E1637">
        <v>2025</v>
      </c>
      <c r="F1637">
        <v>495</v>
      </c>
      <c r="G1637" s="4" t="str">
        <f t="shared" si="60"/>
        <v>HUNGARY-Oil</v>
      </c>
      <c r="H1637" t="str">
        <f>IF(COUNTIF(EU_Countries!A$1:A$27, "*"&amp;B1637&amp;"*"), "EU", "Non-EU")</f>
        <v>EU</v>
      </c>
      <c r="I1637">
        <f t="shared" si="61"/>
        <v>0.495</v>
      </c>
    </row>
    <row r="1638" spans="1:9">
      <c r="A1638" t="s">
        <v>186</v>
      </c>
      <c r="B1638" t="s">
        <v>187</v>
      </c>
      <c r="C1638" t="s">
        <v>54</v>
      </c>
      <c r="D1638" t="s">
        <v>10</v>
      </c>
      <c r="E1638">
        <v>2026</v>
      </c>
      <c r="F1638">
        <v>495</v>
      </c>
      <c r="G1638" s="4" t="str">
        <f t="shared" si="60"/>
        <v>HUNGARY-Oil</v>
      </c>
      <c r="H1638" t="str">
        <f>IF(COUNTIF(EU_Countries!A$1:A$27, "*"&amp;B1638&amp;"*"), "EU", "Non-EU")</f>
        <v>EU</v>
      </c>
      <c r="I1638">
        <f t="shared" si="61"/>
        <v>0.495</v>
      </c>
    </row>
    <row r="1639" spans="1:9">
      <c r="A1639" t="s">
        <v>186</v>
      </c>
      <c r="B1639" t="s">
        <v>187</v>
      </c>
      <c r="C1639" t="s">
        <v>54</v>
      </c>
      <c r="D1639" t="s">
        <v>10</v>
      </c>
      <c r="E1639">
        <v>2027</v>
      </c>
      <c r="F1639">
        <v>495</v>
      </c>
      <c r="G1639" s="4" t="str">
        <f t="shared" si="60"/>
        <v>HUNGARY-Oil</v>
      </c>
      <c r="H1639" t="str">
        <f>IF(COUNTIF(EU_Countries!A$1:A$27, "*"&amp;B1639&amp;"*"), "EU", "Non-EU")</f>
        <v>EU</v>
      </c>
      <c r="I1639">
        <f t="shared" si="61"/>
        <v>0.495</v>
      </c>
    </row>
    <row r="1640" spans="1:9">
      <c r="A1640" t="s">
        <v>186</v>
      </c>
      <c r="B1640" t="s">
        <v>187</v>
      </c>
      <c r="C1640" t="s">
        <v>54</v>
      </c>
      <c r="D1640" t="s">
        <v>10</v>
      </c>
      <c r="E1640">
        <v>2028</v>
      </c>
      <c r="F1640">
        <v>495</v>
      </c>
      <c r="G1640" s="4" t="str">
        <f t="shared" si="60"/>
        <v>HUNGARY-Oil</v>
      </c>
      <c r="H1640" t="str">
        <f>IF(COUNTIF(EU_Countries!A$1:A$27, "*"&amp;B1640&amp;"*"), "EU", "Non-EU")</f>
        <v>EU</v>
      </c>
      <c r="I1640">
        <f t="shared" si="61"/>
        <v>0.495</v>
      </c>
    </row>
    <row r="1641" spans="1:9">
      <c r="A1641" t="s">
        <v>186</v>
      </c>
      <c r="B1641" t="s">
        <v>187</v>
      </c>
      <c r="C1641" t="s">
        <v>54</v>
      </c>
      <c r="D1641" t="s">
        <v>10</v>
      </c>
      <c r="E1641">
        <v>2029</v>
      </c>
      <c r="F1641">
        <v>495</v>
      </c>
      <c r="G1641" s="4" t="str">
        <f t="shared" si="60"/>
        <v>HUNGARY-Oil</v>
      </c>
      <c r="H1641" t="str">
        <f>IF(COUNTIF(EU_Countries!A$1:A$27, "*"&amp;B1641&amp;"*"), "EU", "Non-EU")</f>
        <v>EU</v>
      </c>
      <c r="I1641">
        <f t="shared" si="61"/>
        <v>0.495</v>
      </c>
    </row>
    <row r="1642" spans="1:9">
      <c r="A1642" t="s">
        <v>186</v>
      </c>
      <c r="B1642" t="s">
        <v>187</v>
      </c>
      <c r="C1642" t="s">
        <v>54</v>
      </c>
      <c r="D1642" t="s">
        <v>10</v>
      </c>
      <c r="E1642">
        <v>2030</v>
      </c>
      <c r="F1642">
        <v>495</v>
      </c>
      <c r="G1642" s="4" t="str">
        <f t="shared" si="60"/>
        <v>HUNGARY-Oil</v>
      </c>
      <c r="H1642" t="str">
        <f>IF(COUNTIF(EU_Countries!A$1:A$27, "*"&amp;B1642&amp;"*"), "EU", "Non-EU")</f>
        <v>EU</v>
      </c>
      <c r="I1642">
        <f t="shared" si="61"/>
        <v>0.495</v>
      </c>
    </row>
    <row r="1643" spans="1:9">
      <c r="A1643" t="s">
        <v>186</v>
      </c>
      <c r="B1643" t="s">
        <v>187</v>
      </c>
      <c r="C1643" t="s">
        <v>54</v>
      </c>
      <c r="D1643" t="s">
        <v>10</v>
      </c>
      <c r="E1643">
        <v>2031</v>
      </c>
      <c r="F1643">
        <v>495</v>
      </c>
      <c r="G1643" s="4" t="str">
        <f t="shared" si="60"/>
        <v>HUNGARY-Oil</v>
      </c>
      <c r="H1643" t="str">
        <f>IF(COUNTIF(EU_Countries!A$1:A$27, "*"&amp;B1643&amp;"*"), "EU", "Non-EU")</f>
        <v>EU</v>
      </c>
      <c r="I1643">
        <f t="shared" si="61"/>
        <v>0.495</v>
      </c>
    </row>
    <row r="1644" spans="1:9">
      <c r="A1644" t="s">
        <v>186</v>
      </c>
      <c r="B1644" t="s">
        <v>187</v>
      </c>
      <c r="C1644" t="s">
        <v>54</v>
      </c>
      <c r="D1644" t="s">
        <v>10</v>
      </c>
      <c r="E1644">
        <v>2032</v>
      </c>
      <c r="F1644">
        <v>495</v>
      </c>
      <c r="G1644" s="4" t="str">
        <f t="shared" si="60"/>
        <v>HUNGARY-Oil</v>
      </c>
      <c r="H1644" t="str">
        <f>IF(COUNTIF(EU_Countries!A$1:A$27, "*"&amp;B1644&amp;"*"), "EU", "Non-EU")</f>
        <v>EU</v>
      </c>
      <c r="I1644">
        <f t="shared" si="61"/>
        <v>0.495</v>
      </c>
    </row>
    <row r="1645" spans="1:9">
      <c r="A1645" t="s">
        <v>186</v>
      </c>
      <c r="B1645" t="s">
        <v>187</v>
      </c>
      <c r="C1645" t="s">
        <v>54</v>
      </c>
      <c r="D1645" t="s">
        <v>10</v>
      </c>
      <c r="E1645">
        <v>2033</v>
      </c>
      <c r="F1645">
        <v>495</v>
      </c>
      <c r="G1645" s="4" t="str">
        <f t="shared" si="60"/>
        <v>HUNGARY-Oil</v>
      </c>
      <c r="H1645" t="str">
        <f>IF(COUNTIF(EU_Countries!A$1:A$27, "*"&amp;B1645&amp;"*"), "EU", "Non-EU")</f>
        <v>EU</v>
      </c>
      <c r="I1645">
        <f t="shared" si="61"/>
        <v>0.495</v>
      </c>
    </row>
    <row r="1646" spans="1:9">
      <c r="A1646" t="s">
        <v>186</v>
      </c>
      <c r="B1646" t="s">
        <v>187</v>
      </c>
      <c r="C1646" t="s">
        <v>54</v>
      </c>
      <c r="D1646" t="s">
        <v>10</v>
      </c>
      <c r="E1646">
        <v>2034</v>
      </c>
      <c r="F1646">
        <v>10</v>
      </c>
      <c r="G1646" s="4" t="str">
        <f t="shared" si="60"/>
        <v>HUNGARY-Oil</v>
      </c>
      <c r="H1646" t="str">
        <f>IF(COUNTIF(EU_Countries!A$1:A$27, "*"&amp;B1646&amp;"*"), "EU", "Non-EU")</f>
        <v>EU</v>
      </c>
      <c r="I1646">
        <f t="shared" si="61"/>
        <v>0.01</v>
      </c>
    </row>
    <row r="1647" spans="1:9">
      <c r="A1647" t="s">
        <v>186</v>
      </c>
      <c r="B1647" t="s">
        <v>187</v>
      </c>
      <c r="C1647" t="s">
        <v>54</v>
      </c>
      <c r="D1647" t="s">
        <v>10</v>
      </c>
      <c r="E1647">
        <v>2035</v>
      </c>
      <c r="F1647">
        <v>10</v>
      </c>
      <c r="G1647" s="4" t="str">
        <f t="shared" si="60"/>
        <v>HUNGARY-Oil</v>
      </c>
      <c r="H1647" t="str">
        <f>IF(COUNTIF(EU_Countries!A$1:A$27, "*"&amp;B1647&amp;"*"), "EU", "Non-EU")</f>
        <v>EU</v>
      </c>
      <c r="I1647">
        <f t="shared" si="61"/>
        <v>0.01</v>
      </c>
    </row>
    <row r="1648" spans="1:9">
      <c r="A1648" t="s">
        <v>186</v>
      </c>
      <c r="B1648" t="s">
        <v>187</v>
      </c>
      <c r="C1648" t="s">
        <v>54</v>
      </c>
      <c r="D1648" t="s">
        <v>12</v>
      </c>
      <c r="E1648">
        <v>2025</v>
      </c>
      <c r="F1648">
        <v>120</v>
      </c>
      <c r="G1648" s="4" t="str">
        <f t="shared" si="60"/>
        <v>HUNGARY-Others (RES)</v>
      </c>
      <c r="H1648" t="str">
        <f>IF(COUNTIF(EU_Countries!A$1:A$27, "*"&amp;B1648&amp;"*"), "EU", "Non-EU")</f>
        <v>EU</v>
      </c>
      <c r="I1648">
        <f t="shared" si="61"/>
        <v>0.12</v>
      </c>
    </row>
    <row r="1649" spans="1:9">
      <c r="A1649" t="s">
        <v>186</v>
      </c>
      <c r="B1649" t="s">
        <v>187</v>
      </c>
      <c r="C1649" t="s">
        <v>54</v>
      </c>
      <c r="D1649" t="s">
        <v>12</v>
      </c>
      <c r="E1649">
        <v>2026</v>
      </c>
      <c r="F1649">
        <v>126</v>
      </c>
      <c r="G1649" s="4" t="str">
        <f t="shared" si="60"/>
        <v>HUNGARY-Others (RES)</v>
      </c>
      <c r="H1649" t="str">
        <f>IF(COUNTIF(EU_Countries!A$1:A$27, "*"&amp;B1649&amp;"*"), "EU", "Non-EU")</f>
        <v>EU</v>
      </c>
      <c r="I1649">
        <f t="shared" si="61"/>
        <v>0.126</v>
      </c>
    </row>
    <row r="1650" spans="1:9">
      <c r="A1650" t="s">
        <v>186</v>
      </c>
      <c r="B1650" t="s">
        <v>187</v>
      </c>
      <c r="C1650" t="s">
        <v>54</v>
      </c>
      <c r="D1650" t="s">
        <v>12</v>
      </c>
      <c r="E1650">
        <v>2027</v>
      </c>
      <c r="F1650">
        <v>131</v>
      </c>
      <c r="G1650" s="4" t="str">
        <f t="shared" si="60"/>
        <v>HUNGARY-Others (RES)</v>
      </c>
      <c r="H1650" t="str">
        <f>IF(COUNTIF(EU_Countries!A$1:A$27, "*"&amp;B1650&amp;"*"), "EU", "Non-EU")</f>
        <v>EU</v>
      </c>
      <c r="I1650">
        <f t="shared" si="61"/>
        <v>0.13100000000000001</v>
      </c>
    </row>
    <row r="1651" spans="1:9">
      <c r="A1651" t="s">
        <v>186</v>
      </c>
      <c r="B1651" t="s">
        <v>187</v>
      </c>
      <c r="C1651" t="s">
        <v>54</v>
      </c>
      <c r="D1651" t="s">
        <v>12</v>
      </c>
      <c r="E1651">
        <v>2028</v>
      </c>
      <c r="F1651">
        <v>131</v>
      </c>
      <c r="G1651" s="4" t="str">
        <f t="shared" si="60"/>
        <v>HUNGARY-Others (RES)</v>
      </c>
      <c r="H1651" t="str">
        <f>IF(COUNTIF(EU_Countries!A$1:A$27, "*"&amp;B1651&amp;"*"), "EU", "Non-EU")</f>
        <v>EU</v>
      </c>
      <c r="I1651">
        <f t="shared" si="61"/>
        <v>0.13100000000000001</v>
      </c>
    </row>
    <row r="1652" spans="1:9">
      <c r="A1652" t="s">
        <v>186</v>
      </c>
      <c r="B1652" t="s">
        <v>187</v>
      </c>
      <c r="C1652" t="s">
        <v>54</v>
      </c>
      <c r="D1652" t="s">
        <v>12</v>
      </c>
      <c r="E1652">
        <v>2029</v>
      </c>
      <c r="F1652">
        <v>131</v>
      </c>
      <c r="G1652" s="4" t="str">
        <f t="shared" si="60"/>
        <v>HUNGARY-Others (RES)</v>
      </c>
      <c r="H1652" t="str">
        <f>IF(COUNTIF(EU_Countries!A$1:A$27, "*"&amp;B1652&amp;"*"), "EU", "Non-EU")</f>
        <v>EU</v>
      </c>
      <c r="I1652">
        <f t="shared" si="61"/>
        <v>0.13100000000000001</v>
      </c>
    </row>
    <row r="1653" spans="1:9">
      <c r="A1653" t="s">
        <v>186</v>
      </c>
      <c r="B1653" t="s">
        <v>187</v>
      </c>
      <c r="C1653" t="s">
        <v>54</v>
      </c>
      <c r="D1653" t="s">
        <v>12</v>
      </c>
      <c r="E1653">
        <v>2030</v>
      </c>
      <c r="F1653">
        <v>165</v>
      </c>
      <c r="G1653" s="4" t="str">
        <f t="shared" si="60"/>
        <v>HUNGARY-Others (RES)</v>
      </c>
      <c r="H1653" t="str">
        <f>IF(COUNTIF(EU_Countries!A$1:A$27, "*"&amp;B1653&amp;"*"), "EU", "Non-EU")</f>
        <v>EU</v>
      </c>
      <c r="I1653">
        <f t="shared" si="61"/>
        <v>0.16500000000000001</v>
      </c>
    </row>
    <row r="1654" spans="1:9">
      <c r="A1654" t="s">
        <v>186</v>
      </c>
      <c r="B1654" t="s">
        <v>187</v>
      </c>
      <c r="C1654" t="s">
        <v>54</v>
      </c>
      <c r="D1654" t="s">
        <v>12</v>
      </c>
      <c r="E1654">
        <v>2031</v>
      </c>
      <c r="F1654">
        <v>178</v>
      </c>
      <c r="G1654" s="4" t="str">
        <f t="shared" si="60"/>
        <v>HUNGARY-Others (RES)</v>
      </c>
      <c r="H1654" t="str">
        <f>IF(COUNTIF(EU_Countries!A$1:A$27, "*"&amp;B1654&amp;"*"), "EU", "Non-EU")</f>
        <v>EU</v>
      </c>
      <c r="I1654">
        <f t="shared" si="61"/>
        <v>0.17799999999999999</v>
      </c>
    </row>
    <row r="1655" spans="1:9">
      <c r="A1655" t="s">
        <v>186</v>
      </c>
      <c r="B1655" t="s">
        <v>187</v>
      </c>
      <c r="C1655" t="s">
        <v>54</v>
      </c>
      <c r="D1655" t="s">
        <v>12</v>
      </c>
      <c r="E1655">
        <v>2032</v>
      </c>
      <c r="F1655">
        <v>190</v>
      </c>
      <c r="G1655" s="4" t="str">
        <f t="shared" si="60"/>
        <v>HUNGARY-Others (RES)</v>
      </c>
      <c r="H1655" t="str">
        <f>IF(COUNTIF(EU_Countries!A$1:A$27, "*"&amp;B1655&amp;"*"), "EU", "Non-EU")</f>
        <v>EU</v>
      </c>
      <c r="I1655">
        <f t="shared" si="61"/>
        <v>0.19</v>
      </c>
    </row>
    <row r="1656" spans="1:9">
      <c r="A1656" t="s">
        <v>186</v>
      </c>
      <c r="B1656" t="s">
        <v>187</v>
      </c>
      <c r="C1656" t="s">
        <v>54</v>
      </c>
      <c r="D1656" t="s">
        <v>12</v>
      </c>
      <c r="E1656">
        <v>2033</v>
      </c>
      <c r="F1656">
        <v>203</v>
      </c>
      <c r="G1656" s="4" t="str">
        <f t="shared" si="60"/>
        <v>HUNGARY-Others (RES)</v>
      </c>
      <c r="H1656" t="str">
        <f>IF(COUNTIF(EU_Countries!A$1:A$27, "*"&amp;B1656&amp;"*"), "EU", "Non-EU")</f>
        <v>EU</v>
      </c>
      <c r="I1656">
        <f t="shared" si="61"/>
        <v>0.20300000000000001</v>
      </c>
    </row>
    <row r="1657" spans="1:9">
      <c r="A1657" t="s">
        <v>186</v>
      </c>
      <c r="B1657" t="s">
        <v>187</v>
      </c>
      <c r="C1657" t="s">
        <v>54</v>
      </c>
      <c r="D1657" t="s">
        <v>12</v>
      </c>
      <c r="E1657">
        <v>2034</v>
      </c>
      <c r="F1657">
        <v>215</v>
      </c>
      <c r="G1657" s="4" t="str">
        <f t="shared" si="60"/>
        <v>HUNGARY-Others (RES)</v>
      </c>
      <c r="H1657" t="str">
        <f>IF(COUNTIF(EU_Countries!A$1:A$27, "*"&amp;B1657&amp;"*"), "EU", "Non-EU")</f>
        <v>EU</v>
      </c>
      <c r="I1657">
        <f t="shared" si="61"/>
        <v>0.215</v>
      </c>
    </row>
    <row r="1658" spans="1:9">
      <c r="A1658" t="s">
        <v>186</v>
      </c>
      <c r="B1658" t="s">
        <v>187</v>
      </c>
      <c r="C1658" t="s">
        <v>54</v>
      </c>
      <c r="D1658" t="s">
        <v>12</v>
      </c>
      <c r="E1658">
        <v>2035</v>
      </c>
      <c r="F1658">
        <v>228</v>
      </c>
      <c r="G1658" s="4" t="str">
        <f t="shared" si="60"/>
        <v>HUNGARY-Others (RES)</v>
      </c>
      <c r="H1658" t="str">
        <f>IF(COUNTIF(EU_Countries!A$1:A$27, "*"&amp;B1658&amp;"*"), "EU", "Non-EU")</f>
        <v>EU</v>
      </c>
      <c r="I1658">
        <f t="shared" si="61"/>
        <v>0.22800000000000001</v>
      </c>
    </row>
    <row r="1659" spans="1:9">
      <c r="A1659" t="s">
        <v>186</v>
      </c>
      <c r="B1659" t="s">
        <v>187</v>
      </c>
      <c r="C1659" t="s">
        <v>54</v>
      </c>
      <c r="D1659" t="s">
        <v>11</v>
      </c>
      <c r="E1659">
        <v>2025</v>
      </c>
      <c r="F1659">
        <v>960</v>
      </c>
      <c r="G1659" s="4" t="str">
        <f t="shared" si="60"/>
        <v>HUNGARY-Others (non-RES)</v>
      </c>
      <c r="H1659" t="str">
        <f>IF(COUNTIF(EU_Countries!A$1:A$27, "*"&amp;B1659&amp;"*"), "EU", "Non-EU")</f>
        <v>EU</v>
      </c>
      <c r="I1659">
        <f t="shared" si="61"/>
        <v>0.96</v>
      </c>
    </row>
    <row r="1660" spans="1:9">
      <c r="A1660" t="s">
        <v>186</v>
      </c>
      <c r="B1660" t="s">
        <v>187</v>
      </c>
      <c r="C1660" t="s">
        <v>54</v>
      </c>
      <c r="D1660" t="s">
        <v>11</v>
      </c>
      <c r="E1660">
        <v>2026</v>
      </c>
      <c r="F1660">
        <v>999</v>
      </c>
      <c r="G1660" s="4" t="str">
        <f t="shared" si="60"/>
        <v>HUNGARY-Others (non-RES)</v>
      </c>
      <c r="H1660" t="str">
        <f>IF(COUNTIF(EU_Countries!A$1:A$27, "*"&amp;B1660&amp;"*"), "EU", "Non-EU")</f>
        <v>EU</v>
      </c>
      <c r="I1660">
        <f t="shared" si="61"/>
        <v>0.999</v>
      </c>
    </row>
    <row r="1661" spans="1:9">
      <c r="A1661" t="s">
        <v>186</v>
      </c>
      <c r="B1661" t="s">
        <v>187</v>
      </c>
      <c r="C1661" t="s">
        <v>54</v>
      </c>
      <c r="D1661" t="s">
        <v>11</v>
      </c>
      <c r="E1661">
        <v>2027</v>
      </c>
      <c r="F1661">
        <v>1046</v>
      </c>
      <c r="G1661" s="4" t="str">
        <f t="shared" si="60"/>
        <v>HUNGARY-Others (non-RES)</v>
      </c>
      <c r="H1661" t="str">
        <f>IF(COUNTIF(EU_Countries!A$1:A$27, "*"&amp;B1661&amp;"*"), "EU", "Non-EU")</f>
        <v>EU</v>
      </c>
      <c r="I1661">
        <f t="shared" si="61"/>
        <v>1.046</v>
      </c>
    </row>
    <row r="1662" spans="1:9">
      <c r="A1662" t="s">
        <v>186</v>
      </c>
      <c r="B1662" t="s">
        <v>187</v>
      </c>
      <c r="C1662" t="s">
        <v>54</v>
      </c>
      <c r="D1662" t="s">
        <v>11</v>
      </c>
      <c r="E1662">
        <v>2028</v>
      </c>
      <c r="F1662">
        <v>1086</v>
      </c>
      <c r="G1662" s="4" t="str">
        <f t="shared" si="60"/>
        <v>HUNGARY-Others (non-RES)</v>
      </c>
      <c r="H1662" t="str">
        <f>IF(COUNTIF(EU_Countries!A$1:A$27, "*"&amp;B1662&amp;"*"), "EU", "Non-EU")</f>
        <v>EU</v>
      </c>
      <c r="I1662">
        <f t="shared" si="61"/>
        <v>1.0860000000000001</v>
      </c>
    </row>
    <row r="1663" spans="1:9">
      <c r="A1663" t="s">
        <v>186</v>
      </c>
      <c r="B1663" t="s">
        <v>187</v>
      </c>
      <c r="C1663" t="s">
        <v>54</v>
      </c>
      <c r="D1663" t="s">
        <v>11</v>
      </c>
      <c r="E1663">
        <v>2029</v>
      </c>
      <c r="F1663">
        <v>1087</v>
      </c>
      <c r="G1663" s="4" t="str">
        <f t="shared" si="60"/>
        <v>HUNGARY-Others (non-RES)</v>
      </c>
      <c r="H1663" t="str">
        <f>IF(COUNTIF(EU_Countries!A$1:A$27, "*"&amp;B1663&amp;"*"), "EU", "Non-EU")</f>
        <v>EU</v>
      </c>
      <c r="I1663">
        <f t="shared" si="61"/>
        <v>1.087</v>
      </c>
    </row>
    <row r="1664" spans="1:9">
      <c r="A1664" t="s">
        <v>186</v>
      </c>
      <c r="B1664" t="s">
        <v>187</v>
      </c>
      <c r="C1664" t="s">
        <v>54</v>
      </c>
      <c r="D1664" t="s">
        <v>11</v>
      </c>
      <c r="E1664">
        <v>2030</v>
      </c>
      <c r="F1664">
        <v>1087</v>
      </c>
      <c r="G1664" s="4" t="str">
        <f t="shared" si="60"/>
        <v>HUNGARY-Others (non-RES)</v>
      </c>
      <c r="H1664" t="str">
        <f>IF(COUNTIF(EU_Countries!A$1:A$27, "*"&amp;B1664&amp;"*"), "EU", "Non-EU")</f>
        <v>EU</v>
      </c>
      <c r="I1664">
        <f t="shared" si="61"/>
        <v>1.087</v>
      </c>
    </row>
    <row r="1665" spans="1:9">
      <c r="A1665" t="s">
        <v>186</v>
      </c>
      <c r="B1665" t="s">
        <v>187</v>
      </c>
      <c r="C1665" t="s">
        <v>54</v>
      </c>
      <c r="D1665" t="s">
        <v>11</v>
      </c>
      <c r="E1665">
        <v>2031</v>
      </c>
      <c r="F1665">
        <v>1087</v>
      </c>
      <c r="G1665" s="4" t="str">
        <f t="shared" si="60"/>
        <v>HUNGARY-Others (non-RES)</v>
      </c>
      <c r="H1665" t="str">
        <f>IF(COUNTIF(EU_Countries!A$1:A$27, "*"&amp;B1665&amp;"*"), "EU", "Non-EU")</f>
        <v>EU</v>
      </c>
      <c r="I1665">
        <f t="shared" si="61"/>
        <v>1.087</v>
      </c>
    </row>
    <row r="1666" spans="1:9">
      <c r="A1666" t="s">
        <v>186</v>
      </c>
      <c r="B1666" t="s">
        <v>187</v>
      </c>
      <c r="C1666" t="s">
        <v>54</v>
      </c>
      <c r="D1666" t="s">
        <v>11</v>
      </c>
      <c r="E1666">
        <v>2032</v>
      </c>
      <c r="F1666">
        <v>1087</v>
      </c>
      <c r="G1666" s="4" t="str">
        <f t="shared" si="60"/>
        <v>HUNGARY-Others (non-RES)</v>
      </c>
      <c r="H1666" t="str">
        <f>IF(COUNTIF(EU_Countries!A$1:A$27, "*"&amp;B1666&amp;"*"), "EU", "Non-EU")</f>
        <v>EU</v>
      </c>
      <c r="I1666">
        <f t="shared" si="61"/>
        <v>1.087</v>
      </c>
    </row>
    <row r="1667" spans="1:9">
      <c r="A1667" t="s">
        <v>186</v>
      </c>
      <c r="B1667" t="s">
        <v>187</v>
      </c>
      <c r="C1667" t="s">
        <v>54</v>
      </c>
      <c r="D1667" t="s">
        <v>11</v>
      </c>
      <c r="E1667">
        <v>2033</v>
      </c>
      <c r="F1667">
        <v>1087</v>
      </c>
      <c r="G1667" s="4" t="str">
        <f t="shared" si="60"/>
        <v>HUNGARY-Others (non-RES)</v>
      </c>
      <c r="H1667" t="str">
        <f>IF(COUNTIF(EU_Countries!A$1:A$27, "*"&amp;B1667&amp;"*"), "EU", "Non-EU")</f>
        <v>EU</v>
      </c>
      <c r="I1667">
        <f t="shared" si="61"/>
        <v>1.087</v>
      </c>
    </row>
    <row r="1668" spans="1:9">
      <c r="A1668" t="s">
        <v>186</v>
      </c>
      <c r="B1668" t="s">
        <v>187</v>
      </c>
      <c r="C1668" t="s">
        <v>54</v>
      </c>
      <c r="D1668" t="s">
        <v>11</v>
      </c>
      <c r="E1668">
        <v>2034</v>
      </c>
      <c r="F1668">
        <v>1087</v>
      </c>
      <c r="G1668" s="4" t="str">
        <f t="shared" si="60"/>
        <v>HUNGARY-Others (non-RES)</v>
      </c>
      <c r="H1668" t="str">
        <f>IF(COUNTIF(EU_Countries!A$1:A$27, "*"&amp;B1668&amp;"*"), "EU", "Non-EU")</f>
        <v>EU</v>
      </c>
      <c r="I1668">
        <f t="shared" si="61"/>
        <v>1.087</v>
      </c>
    </row>
    <row r="1669" spans="1:9">
      <c r="A1669" t="s">
        <v>186</v>
      </c>
      <c r="B1669" t="s">
        <v>187</v>
      </c>
      <c r="C1669" t="s">
        <v>54</v>
      </c>
      <c r="D1669" t="s">
        <v>11</v>
      </c>
      <c r="E1669">
        <v>2035</v>
      </c>
      <c r="F1669">
        <v>1087</v>
      </c>
      <c r="G1669" s="4" t="str">
        <f t="shared" si="60"/>
        <v>HUNGARY-Others (non-RES)</v>
      </c>
      <c r="H1669" t="str">
        <f>IF(COUNTIF(EU_Countries!A$1:A$27, "*"&amp;B1669&amp;"*"), "EU", "Non-EU")</f>
        <v>EU</v>
      </c>
      <c r="I1669">
        <f t="shared" si="61"/>
        <v>1.087</v>
      </c>
    </row>
    <row r="1670" spans="1:9">
      <c r="A1670" t="s">
        <v>186</v>
      </c>
      <c r="B1670" t="s">
        <v>187</v>
      </c>
      <c r="C1670" t="s">
        <v>54</v>
      </c>
      <c r="D1670" t="s">
        <v>13</v>
      </c>
      <c r="E1670">
        <v>2025</v>
      </c>
      <c r="F1670">
        <v>8235</v>
      </c>
      <c r="G1670" s="4" t="str">
        <f t="shared" si="60"/>
        <v>HUNGARY-Solar (PV)</v>
      </c>
      <c r="H1670" t="str">
        <f>IF(COUNTIF(EU_Countries!A$1:A$27, "*"&amp;B1670&amp;"*"), "EU", "Non-EU")</f>
        <v>EU</v>
      </c>
      <c r="I1670">
        <f t="shared" si="61"/>
        <v>8.2349999999999994</v>
      </c>
    </row>
    <row r="1671" spans="1:9">
      <c r="A1671" t="s">
        <v>186</v>
      </c>
      <c r="B1671" t="s">
        <v>187</v>
      </c>
      <c r="C1671" t="s">
        <v>54</v>
      </c>
      <c r="D1671" t="s">
        <v>13</v>
      </c>
      <c r="E1671">
        <v>2026</v>
      </c>
      <c r="F1671">
        <v>9034</v>
      </c>
      <c r="G1671" s="4" t="str">
        <f t="shared" si="60"/>
        <v>HUNGARY-Solar (PV)</v>
      </c>
      <c r="H1671" t="str">
        <f>IF(COUNTIF(EU_Countries!A$1:A$27, "*"&amp;B1671&amp;"*"), "EU", "Non-EU")</f>
        <v>EU</v>
      </c>
      <c r="I1671">
        <f t="shared" si="61"/>
        <v>9.0340000000000007</v>
      </c>
    </row>
    <row r="1672" spans="1:9">
      <c r="A1672" t="s">
        <v>186</v>
      </c>
      <c r="B1672" t="s">
        <v>187</v>
      </c>
      <c r="C1672" t="s">
        <v>54</v>
      </c>
      <c r="D1672" t="s">
        <v>13</v>
      </c>
      <c r="E1672">
        <v>2027</v>
      </c>
      <c r="F1672">
        <v>9544</v>
      </c>
      <c r="G1672" s="4" t="str">
        <f t="shared" ref="G1672:G1729" si="62">B1672&amp;"-"&amp;D1672</f>
        <v>HUNGARY-Solar (PV)</v>
      </c>
      <c r="H1672" t="str">
        <f>IF(COUNTIF(EU_Countries!A$1:A$27, "*"&amp;B1672&amp;"*"), "EU", "Non-EU")</f>
        <v>EU</v>
      </c>
      <c r="I1672">
        <f t="shared" si="61"/>
        <v>9.5440000000000005</v>
      </c>
    </row>
    <row r="1673" spans="1:9">
      <c r="A1673" t="s">
        <v>186</v>
      </c>
      <c r="B1673" t="s">
        <v>187</v>
      </c>
      <c r="C1673" t="s">
        <v>54</v>
      </c>
      <c r="D1673" t="s">
        <v>13</v>
      </c>
      <c r="E1673">
        <v>2028</v>
      </c>
      <c r="F1673">
        <v>11349</v>
      </c>
      <c r="G1673" s="4" t="str">
        <f t="shared" si="62"/>
        <v>HUNGARY-Solar (PV)</v>
      </c>
      <c r="H1673" t="str">
        <f>IF(COUNTIF(EU_Countries!A$1:A$27, "*"&amp;B1673&amp;"*"), "EU", "Non-EU")</f>
        <v>EU</v>
      </c>
      <c r="I1673">
        <f t="shared" ref="I1673:I1729" si="63">F1673/1000</f>
        <v>11.349</v>
      </c>
    </row>
    <row r="1674" spans="1:9">
      <c r="A1674" t="s">
        <v>186</v>
      </c>
      <c r="B1674" t="s">
        <v>187</v>
      </c>
      <c r="C1674" t="s">
        <v>54</v>
      </c>
      <c r="D1674" t="s">
        <v>13</v>
      </c>
      <c r="E1674">
        <v>2029</v>
      </c>
      <c r="F1674">
        <v>13307</v>
      </c>
      <c r="G1674" s="4" t="str">
        <f t="shared" si="62"/>
        <v>HUNGARY-Solar (PV)</v>
      </c>
      <c r="H1674" t="str">
        <f>IF(COUNTIF(EU_Countries!A$1:A$27, "*"&amp;B1674&amp;"*"), "EU", "Non-EU")</f>
        <v>EU</v>
      </c>
      <c r="I1674">
        <f t="shared" si="63"/>
        <v>13.307</v>
      </c>
    </row>
    <row r="1675" spans="1:9">
      <c r="A1675" t="s">
        <v>186</v>
      </c>
      <c r="B1675" t="s">
        <v>187</v>
      </c>
      <c r="C1675" t="s">
        <v>54</v>
      </c>
      <c r="D1675" t="s">
        <v>13</v>
      </c>
      <c r="E1675">
        <v>2030</v>
      </c>
      <c r="F1675">
        <v>13725</v>
      </c>
      <c r="G1675" s="4" t="str">
        <f t="shared" si="62"/>
        <v>HUNGARY-Solar (PV)</v>
      </c>
      <c r="H1675" t="str">
        <f>IF(COUNTIF(EU_Countries!A$1:A$27, "*"&amp;B1675&amp;"*"), "EU", "Non-EU")</f>
        <v>EU</v>
      </c>
      <c r="I1675">
        <f t="shared" si="63"/>
        <v>13.725</v>
      </c>
    </row>
    <row r="1676" spans="1:9">
      <c r="A1676" t="s">
        <v>186</v>
      </c>
      <c r="B1676" t="s">
        <v>187</v>
      </c>
      <c r="C1676" t="s">
        <v>54</v>
      </c>
      <c r="D1676" t="s">
        <v>13</v>
      </c>
      <c r="E1676">
        <v>2031</v>
      </c>
      <c r="F1676">
        <v>14144</v>
      </c>
      <c r="G1676" s="4" t="str">
        <f t="shared" si="62"/>
        <v>HUNGARY-Solar (PV)</v>
      </c>
      <c r="H1676" t="str">
        <f>IF(COUNTIF(EU_Countries!A$1:A$27, "*"&amp;B1676&amp;"*"), "EU", "Non-EU")</f>
        <v>EU</v>
      </c>
      <c r="I1676">
        <f t="shared" si="63"/>
        <v>14.144</v>
      </c>
    </row>
    <row r="1677" spans="1:9">
      <c r="A1677" t="s">
        <v>186</v>
      </c>
      <c r="B1677" t="s">
        <v>187</v>
      </c>
      <c r="C1677" t="s">
        <v>54</v>
      </c>
      <c r="D1677" t="s">
        <v>13</v>
      </c>
      <c r="E1677">
        <v>2032</v>
      </c>
      <c r="F1677">
        <v>14562</v>
      </c>
      <c r="G1677" s="4" t="str">
        <f t="shared" si="62"/>
        <v>HUNGARY-Solar (PV)</v>
      </c>
      <c r="H1677" t="str">
        <f>IF(COUNTIF(EU_Countries!A$1:A$27, "*"&amp;B1677&amp;"*"), "EU", "Non-EU")</f>
        <v>EU</v>
      </c>
      <c r="I1677">
        <f t="shared" si="63"/>
        <v>14.561999999999999</v>
      </c>
    </row>
    <row r="1678" spans="1:9">
      <c r="A1678" t="s">
        <v>186</v>
      </c>
      <c r="B1678" t="s">
        <v>187</v>
      </c>
      <c r="C1678" t="s">
        <v>54</v>
      </c>
      <c r="D1678" t="s">
        <v>13</v>
      </c>
      <c r="E1678">
        <v>2033</v>
      </c>
      <c r="F1678">
        <v>14980</v>
      </c>
      <c r="G1678" s="4" t="str">
        <f t="shared" si="62"/>
        <v>HUNGARY-Solar (PV)</v>
      </c>
      <c r="H1678" t="str">
        <f>IF(COUNTIF(EU_Countries!A$1:A$27, "*"&amp;B1678&amp;"*"), "EU", "Non-EU")</f>
        <v>EU</v>
      </c>
      <c r="I1678">
        <f t="shared" si="63"/>
        <v>14.98</v>
      </c>
    </row>
    <row r="1679" spans="1:9">
      <c r="A1679" t="s">
        <v>186</v>
      </c>
      <c r="B1679" t="s">
        <v>187</v>
      </c>
      <c r="C1679" t="s">
        <v>54</v>
      </c>
      <c r="D1679" t="s">
        <v>13</v>
      </c>
      <c r="E1679">
        <v>2034</v>
      </c>
      <c r="F1679">
        <v>15399</v>
      </c>
      <c r="G1679" s="4" t="str">
        <f t="shared" si="62"/>
        <v>HUNGARY-Solar (PV)</v>
      </c>
      <c r="H1679" t="str">
        <f>IF(COUNTIF(EU_Countries!A$1:A$27, "*"&amp;B1679&amp;"*"), "EU", "Non-EU")</f>
        <v>EU</v>
      </c>
      <c r="I1679">
        <f t="shared" si="63"/>
        <v>15.398999999999999</v>
      </c>
    </row>
    <row r="1680" spans="1:9">
      <c r="A1680" t="s">
        <v>186</v>
      </c>
      <c r="B1680" t="s">
        <v>187</v>
      </c>
      <c r="C1680" t="s">
        <v>54</v>
      </c>
      <c r="D1680" t="s">
        <v>13</v>
      </c>
      <c r="E1680">
        <v>2035</v>
      </c>
      <c r="F1680">
        <v>15817</v>
      </c>
      <c r="G1680" s="4" t="str">
        <f t="shared" si="62"/>
        <v>HUNGARY-Solar (PV)</v>
      </c>
      <c r="H1680" t="str">
        <f>IF(COUNTIF(EU_Countries!A$1:A$27, "*"&amp;B1680&amp;"*"), "EU", "Non-EU")</f>
        <v>EU</v>
      </c>
      <c r="I1680">
        <f t="shared" si="63"/>
        <v>15.817</v>
      </c>
    </row>
    <row r="1681" spans="1:9">
      <c r="A1681" t="s">
        <v>186</v>
      </c>
      <c r="B1681" t="s">
        <v>187</v>
      </c>
      <c r="C1681" t="s">
        <v>54</v>
      </c>
      <c r="D1681" t="s">
        <v>15</v>
      </c>
      <c r="E1681">
        <v>2025</v>
      </c>
      <c r="F1681">
        <v>334</v>
      </c>
      <c r="G1681" s="4" t="str">
        <f t="shared" si="62"/>
        <v>HUNGARY-Wind onshore</v>
      </c>
      <c r="H1681" t="str">
        <f>IF(COUNTIF(EU_Countries!A$1:A$27, "*"&amp;B1681&amp;"*"), "EU", "Non-EU")</f>
        <v>EU</v>
      </c>
      <c r="I1681">
        <f t="shared" si="63"/>
        <v>0.33400000000000002</v>
      </c>
    </row>
    <row r="1682" spans="1:9">
      <c r="A1682" t="s">
        <v>186</v>
      </c>
      <c r="B1682" t="s">
        <v>187</v>
      </c>
      <c r="C1682" t="s">
        <v>54</v>
      </c>
      <c r="D1682" t="s">
        <v>15</v>
      </c>
      <c r="E1682">
        <v>2026</v>
      </c>
      <c r="F1682">
        <v>334</v>
      </c>
      <c r="G1682" s="4" t="str">
        <f t="shared" si="62"/>
        <v>HUNGARY-Wind onshore</v>
      </c>
      <c r="H1682" t="str">
        <f>IF(COUNTIF(EU_Countries!A$1:A$27, "*"&amp;B1682&amp;"*"), "EU", "Non-EU")</f>
        <v>EU</v>
      </c>
      <c r="I1682">
        <f t="shared" si="63"/>
        <v>0.33400000000000002</v>
      </c>
    </row>
    <row r="1683" spans="1:9">
      <c r="A1683" t="s">
        <v>186</v>
      </c>
      <c r="B1683" t="s">
        <v>187</v>
      </c>
      <c r="C1683" t="s">
        <v>54</v>
      </c>
      <c r="D1683" t="s">
        <v>15</v>
      </c>
      <c r="E1683">
        <v>2027</v>
      </c>
      <c r="F1683">
        <v>334</v>
      </c>
      <c r="G1683" s="4" t="str">
        <f t="shared" si="62"/>
        <v>HUNGARY-Wind onshore</v>
      </c>
      <c r="H1683" t="str">
        <f>IF(COUNTIF(EU_Countries!A$1:A$27, "*"&amp;B1683&amp;"*"), "EU", "Non-EU")</f>
        <v>EU</v>
      </c>
      <c r="I1683">
        <f t="shared" si="63"/>
        <v>0.33400000000000002</v>
      </c>
    </row>
    <row r="1684" spans="1:9">
      <c r="A1684" t="s">
        <v>186</v>
      </c>
      <c r="B1684" t="s">
        <v>187</v>
      </c>
      <c r="C1684" t="s">
        <v>54</v>
      </c>
      <c r="D1684" t="s">
        <v>15</v>
      </c>
      <c r="E1684">
        <v>2028</v>
      </c>
      <c r="F1684">
        <v>334</v>
      </c>
      <c r="G1684" s="4" t="str">
        <f t="shared" si="62"/>
        <v>HUNGARY-Wind onshore</v>
      </c>
      <c r="H1684" t="str">
        <f>IF(COUNTIF(EU_Countries!A$1:A$27, "*"&amp;B1684&amp;"*"), "EU", "Non-EU")</f>
        <v>EU</v>
      </c>
      <c r="I1684">
        <f t="shared" si="63"/>
        <v>0.33400000000000002</v>
      </c>
    </row>
    <row r="1685" spans="1:9">
      <c r="A1685" t="s">
        <v>186</v>
      </c>
      <c r="B1685" t="s">
        <v>187</v>
      </c>
      <c r="C1685" t="s">
        <v>54</v>
      </c>
      <c r="D1685" t="s">
        <v>15</v>
      </c>
      <c r="E1685">
        <v>2029</v>
      </c>
      <c r="F1685">
        <v>334</v>
      </c>
      <c r="G1685" s="4" t="str">
        <f t="shared" si="62"/>
        <v>HUNGARY-Wind onshore</v>
      </c>
      <c r="H1685" t="str">
        <f>IF(COUNTIF(EU_Countries!A$1:A$27, "*"&amp;B1685&amp;"*"), "EU", "Non-EU")</f>
        <v>EU</v>
      </c>
      <c r="I1685">
        <f t="shared" si="63"/>
        <v>0.33400000000000002</v>
      </c>
    </row>
    <row r="1686" spans="1:9">
      <c r="A1686" t="s">
        <v>186</v>
      </c>
      <c r="B1686" t="s">
        <v>187</v>
      </c>
      <c r="C1686" t="s">
        <v>54</v>
      </c>
      <c r="D1686" t="s">
        <v>15</v>
      </c>
      <c r="E1686">
        <v>2030</v>
      </c>
      <c r="F1686">
        <v>1080</v>
      </c>
      <c r="G1686" s="4" t="str">
        <f t="shared" si="62"/>
        <v>HUNGARY-Wind onshore</v>
      </c>
      <c r="H1686" t="str">
        <f>IF(COUNTIF(EU_Countries!A$1:A$27, "*"&amp;B1686&amp;"*"), "EU", "Non-EU")</f>
        <v>EU</v>
      </c>
      <c r="I1686">
        <f t="shared" si="63"/>
        <v>1.08</v>
      </c>
    </row>
    <row r="1687" spans="1:9">
      <c r="A1687" t="s">
        <v>186</v>
      </c>
      <c r="B1687" t="s">
        <v>187</v>
      </c>
      <c r="C1687" t="s">
        <v>54</v>
      </c>
      <c r="D1687" t="s">
        <v>15</v>
      </c>
      <c r="E1687">
        <v>2031</v>
      </c>
      <c r="F1687">
        <v>1199</v>
      </c>
      <c r="G1687" s="4" t="str">
        <f t="shared" si="62"/>
        <v>HUNGARY-Wind onshore</v>
      </c>
      <c r="H1687" t="str">
        <f>IF(COUNTIF(EU_Countries!A$1:A$27, "*"&amp;B1687&amp;"*"), "EU", "Non-EU")</f>
        <v>EU</v>
      </c>
      <c r="I1687">
        <f t="shared" si="63"/>
        <v>1.1990000000000001</v>
      </c>
    </row>
    <row r="1688" spans="1:9">
      <c r="A1688" t="s">
        <v>186</v>
      </c>
      <c r="B1688" t="s">
        <v>187</v>
      </c>
      <c r="C1688" t="s">
        <v>54</v>
      </c>
      <c r="D1688" t="s">
        <v>15</v>
      </c>
      <c r="E1688">
        <v>2032</v>
      </c>
      <c r="F1688">
        <v>1318</v>
      </c>
      <c r="G1688" s="4" t="str">
        <f t="shared" si="62"/>
        <v>HUNGARY-Wind onshore</v>
      </c>
      <c r="H1688" t="str">
        <f>IF(COUNTIF(EU_Countries!A$1:A$27, "*"&amp;B1688&amp;"*"), "EU", "Non-EU")</f>
        <v>EU</v>
      </c>
      <c r="I1688">
        <f t="shared" si="63"/>
        <v>1.3180000000000001</v>
      </c>
    </row>
    <row r="1689" spans="1:9">
      <c r="A1689" t="s">
        <v>186</v>
      </c>
      <c r="B1689" t="s">
        <v>187</v>
      </c>
      <c r="C1689" t="s">
        <v>54</v>
      </c>
      <c r="D1689" t="s">
        <v>15</v>
      </c>
      <c r="E1689">
        <v>2033</v>
      </c>
      <c r="F1689">
        <v>1437</v>
      </c>
      <c r="G1689" s="4" t="str">
        <f t="shared" si="62"/>
        <v>HUNGARY-Wind onshore</v>
      </c>
      <c r="H1689" t="str">
        <f>IF(COUNTIF(EU_Countries!A$1:A$27, "*"&amp;B1689&amp;"*"), "EU", "Non-EU")</f>
        <v>EU</v>
      </c>
      <c r="I1689">
        <f t="shared" si="63"/>
        <v>1.4370000000000001</v>
      </c>
    </row>
    <row r="1690" spans="1:9">
      <c r="A1690" t="s">
        <v>186</v>
      </c>
      <c r="B1690" t="s">
        <v>187</v>
      </c>
      <c r="C1690" t="s">
        <v>54</v>
      </c>
      <c r="D1690" t="s">
        <v>15</v>
      </c>
      <c r="E1690">
        <v>2034</v>
      </c>
      <c r="F1690">
        <v>1556</v>
      </c>
      <c r="G1690" s="4" t="str">
        <f t="shared" si="62"/>
        <v>HUNGARY-Wind onshore</v>
      </c>
      <c r="H1690" t="str">
        <f>IF(COUNTIF(EU_Countries!A$1:A$27, "*"&amp;B1690&amp;"*"), "EU", "Non-EU")</f>
        <v>EU</v>
      </c>
      <c r="I1690">
        <f t="shared" si="63"/>
        <v>1.556</v>
      </c>
    </row>
    <row r="1691" spans="1:9">
      <c r="A1691" t="s">
        <v>186</v>
      </c>
      <c r="B1691" t="s">
        <v>187</v>
      </c>
      <c r="C1691" t="s">
        <v>54</v>
      </c>
      <c r="D1691" t="s">
        <v>15</v>
      </c>
      <c r="E1691">
        <v>2035</v>
      </c>
      <c r="F1691">
        <v>1675</v>
      </c>
      <c r="G1691" s="4" t="str">
        <f t="shared" si="62"/>
        <v>HUNGARY-Wind onshore</v>
      </c>
      <c r="H1691" t="str">
        <f>IF(COUNTIF(EU_Countries!A$1:A$27, "*"&amp;B1691&amp;"*"), "EU", "Non-EU")</f>
        <v>EU</v>
      </c>
      <c r="I1691">
        <f t="shared" si="63"/>
        <v>1.675</v>
      </c>
    </row>
    <row r="1692" spans="1:9">
      <c r="A1692" t="s">
        <v>188</v>
      </c>
      <c r="B1692" t="s">
        <v>189</v>
      </c>
      <c r="C1692" t="s">
        <v>55</v>
      </c>
      <c r="D1692" t="s">
        <v>5</v>
      </c>
      <c r="E1692">
        <v>2025</v>
      </c>
      <c r="F1692">
        <v>368</v>
      </c>
      <c r="G1692" s="4" t="str">
        <f t="shared" si="62"/>
        <v>IRELAND-Battery</v>
      </c>
      <c r="H1692" t="str">
        <f>IF(COUNTIF(EU_Countries!A$1:A$27, "*"&amp;B1692&amp;"*"), "EU", "Non-EU")</f>
        <v>EU</v>
      </c>
      <c r="I1692">
        <f t="shared" si="63"/>
        <v>0.36799999999999999</v>
      </c>
    </row>
    <row r="1693" spans="1:9">
      <c r="A1693" t="s">
        <v>188</v>
      </c>
      <c r="B1693" t="s">
        <v>189</v>
      </c>
      <c r="C1693" t="s">
        <v>55</v>
      </c>
      <c r="D1693" t="s">
        <v>5</v>
      </c>
      <c r="E1693">
        <v>2026</v>
      </c>
      <c r="F1693">
        <v>393</v>
      </c>
      <c r="G1693" s="4" t="str">
        <f t="shared" si="62"/>
        <v>IRELAND-Battery</v>
      </c>
      <c r="H1693" t="str">
        <f>IF(COUNTIF(EU_Countries!A$1:A$27, "*"&amp;B1693&amp;"*"), "EU", "Non-EU")</f>
        <v>EU</v>
      </c>
      <c r="I1693">
        <f t="shared" si="63"/>
        <v>0.39300000000000002</v>
      </c>
    </row>
    <row r="1694" spans="1:9">
      <c r="A1694" t="s">
        <v>188</v>
      </c>
      <c r="B1694" t="s">
        <v>189</v>
      </c>
      <c r="C1694" t="s">
        <v>55</v>
      </c>
      <c r="D1694" t="s">
        <v>5</v>
      </c>
      <c r="E1694">
        <v>2027</v>
      </c>
      <c r="F1694">
        <v>550</v>
      </c>
      <c r="G1694" s="4" t="str">
        <f t="shared" si="62"/>
        <v>IRELAND-Battery</v>
      </c>
      <c r="H1694" t="str">
        <f>IF(COUNTIF(EU_Countries!A$1:A$27, "*"&amp;B1694&amp;"*"), "EU", "Non-EU")</f>
        <v>EU</v>
      </c>
      <c r="I1694">
        <f t="shared" si="63"/>
        <v>0.55000000000000004</v>
      </c>
    </row>
    <row r="1695" spans="1:9">
      <c r="A1695" t="s">
        <v>188</v>
      </c>
      <c r="B1695" t="s">
        <v>189</v>
      </c>
      <c r="C1695" t="s">
        <v>55</v>
      </c>
      <c r="D1695" t="s">
        <v>5</v>
      </c>
      <c r="E1695">
        <v>2028</v>
      </c>
      <c r="F1695">
        <v>550</v>
      </c>
      <c r="G1695" s="4" t="str">
        <f t="shared" si="62"/>
        <v>IRELAND-Battery</v>
      </c>
      <c r="H1695" t="str">
        <f>IF(COUNTIF(EU_Countries!A$1:A$27, "*"&amp;B1695&amp;"*"), "EU", "Non-EU")</f>
        <v>EU</v>
      </c>
      <c r="I1695">
        <f t="shared" si="63"/>
        <v>0.55000000000000004</v>
      </c>
    </row>
    <row r="1696" spans="1:9">
      <c r="A1696" t="s">
        <v>188</v>
      </c>
      <c r="B1696" t="s">
        <v>189</v>
      </c>
      <c r="C1696" t="s">
        <v>55</v>
      </c>
      <c r="D1696" t="s">
        <v>5</v>
      </c>
      <c r="E1696">
        <v>2029</v>
      </c>
      <c r="F1696">
        <v>550</v>
      </c>
      <c r="G1696" s="4" t="str">
        <f t="shared" si="62"/>
        <v>IRELAND-Battery</v>
      </c>
      <c r="H1696" t="str">
        <f>IF(COUNTIF(EU_Countries!A$1:A$27, "*"&amp;B1696&amp;"*"), "EU", "Non-EU")</f>
        <v>EU</v>
      </c>
      <c r="I1696">
        <f t="shared" si="63"/>
        <v>0.55000000000000004</v>
      </c>
    </row>
    <row r="1697" spans="1:9">
      <c r="A1697" t="s">
        <v>188</v>
      </c>
      <c r="B1697" t="s">
        <v>189</v>
      </c>
      <c r="C1697" t="s">
        <v>55</v>
      </c>
      <c r="D1697" t="s">
        <v>5</v>
      </c>
      <c r="E1697">
        <v>2030</v>
      </c>
      <c r="F1697">
        <v>550</v>
      </c>
      <c r="G1697" s="4" t="str">
        <f t="shared" si="62"/>
        <v>IRELAND-Battery</v>
      </c>
      <c r="H1697" t="str">
        <f>IF(COUNTIF(EU_Countries!A$1:A$27, "*"&amp;B1697&amp;"*"), "EU", "Non-EU")</f>
        <v>EU</v>
      </c>
      <c r="I1697">
        <f t="shared" si="63"/>
        <v>0.55000000000000004</v>
      </c>
    </row>
    <row r="1698" spans="1:9">
      <c r="A1698" t="s">
        <v>188</v>
      </c>
      <c r="B1698" t="s">
        <v>189</v>
      </c>
      <c r="C1698" t="s">
        <v>55</v>
      </c>
      <c r="D1698" t="s">
        <v>5</v>
      </c>
      <c r="E1698">
        <v>2031</v>
      </c>
      <c r="F1698">
        <v>550</v>
      </c>
      <c r="G1698" s="4" t="str">
        <f t="shared" si="62"/>
        <v>IRELAND-Battery</v>
      </c>
      <c r="H1698" t="str">
        <f>IF(COUNTIF(EU_Countries!A$1:A$27, "*"&amp;B1698&amp;"*"), "EU", "Non-EU")</f>
        <v>EU</v>
      </c>
      <c r="I1698">
        <f t="shared" si="63"/>
        <v>0.55000000000000004</v>
      </c>
    </row>
    <row r="1699" spans="1:9">
      <c r="A1699" t="s">
        <v>188</v>
      </c>
      <c r="B1699" t="s">
        <v>189</v>
      </c>
      <c r="C1699" t="s">
        <v>55</v>
      </c>
      <c r="D1699" t="s">
        <v>5</v>
      </c>
      <c r="E1699">
        <v>2032</v>
      </c>
      <c r="F1699">
        <v>550</v>
      </c>
      <c r="G1699" s="4" t="str">
        <f t="shared" si="62"/>
        <v>IRELAND-Battery</v>
      </c>
      <c r="H1699" t="str">
        <f>IF(COUNTIF(EU_Countries!A$1:A$27, "*"&amp;B1699&amp;"*"), "EU", "Non-EU")</f>
        <v>EU</v>
      </c>
      <c r="I1699">
        <f t="shared" si="63"/>
        <v>0.55000000000000004</v>
      </c>
    </row>
    <row r="1700" spans="1:9">
      <c r="A1700" t="s">
        <v>188</v>
      </c>
      <c r="B1700" t="s">
        <v>189</v>
      </c>
      <c r="C1700" t="s">
        <v>55</v>
      </c>
      <c r="D1700" t="s">
        <v>5</v>
      </c>
      <c r="E1700">
        <v>2033</v>
      </c>
      <c r="F1700">
        <v>550</v>
      </c>
      <c r="G1700" s="4" t="str">
        <f t="shared" si="62"/>
        <v>IRELAND-Battery</v>
      </c>
      <c r="H1700" t="str">
        <f>IF(COUNTIF(EU_Countries!A$1:A$27, "*"&amp;B1700&amp;"*"), "EU", "Non-EU")</f>
        <v>EU</v>
      </c>
      <c r="I1700">
        <f t="shared" si="63"/>
        <v>0.55000000000000004</v>
      </c>
    </row>
    <row r="1701" spans="1:9">
      <c r="A1701" t="s">
        <v>188</v>
      </c>
      <c r="B1701" t="s">
        <v>189</v>
      </c>
      <c r="C1701" t="s">
        <v>55</v>
      </c>
      <c r="D1701" t="s">
        <v>5</v>
      </c>
      <c r="E1701">
        <v>2034</v>
      </c>
      <c r="F1701">
        <v>550</v>
      </c>
      <c r="G1701" s="4" t="str">
        <f t="shared" si="62"/>
        <v>IRELAND-Battery</v>
      </c>
      <c r="H1701" t="str">
        <f>IF(COUNTIF(EU_Countries!A$1:A$27, "*"&amp;B1701&amp;"*"), "EU", "Non-EU")</f>
        <v>EU</v>
      </c>
      <c r="I1701">
        <f t="shared" si="63"/>
        <v>0.55000000000000004</v>
      </c>
    </row>
    <row r="1702" spans="1:9">
      <c r="A1702" t="s">
        <v>188</v>
      </c>
      <c r="B1702" t="s">
        <v>189</v>
      </c>
      <c r="C1702" t="s">
        <v>55</v>
      </c>
      <c r="D1702" t="s">
        <v>5</v>
      </c>
      <c r="E1702">
        <v>2035</v>
      </c>
      <c r="F1702">
        <v>550</v>
      </c>
      <c r="G1702" s="4" t="str">
        <f t="shared" si="62"/>
        <v>IRELAND-Battery</v>
      </c>
      <c r="H1702" t="str">
        <f>IF(COUNTIF(EU_Countries!A$1:A$27, "*"&amp;B1702&amp;"*"), "EU", "Non-EU")</f>
        <v>EU</v>
      </c>
      <c r="I1702">
        <f t="shared" si="63"/>
        <v>0.55000000000000004</v>
      </c>
    </row>
    <row r="1703" spans="1:9">
      <c r="A1703" t="s">
        <v>188</v>
      </c>
      <c r="B1703" t="s">
        <v>189</v>
      </c>
      <c r="C1703" t="s">
        <v>55</v>
      </c>
      <c r="D1703" t="s">
        <v>6</v>
      </c>
      <c r="E1703">
        <v>2025</v>
      </c>
      <c r="F1703">
        <v>182</v>
      </c>
      <c r="G1703" s="4" t="str">
        <f t="shared" si="62"/>
        <v>IRELAND-DSR</v>
      </c>
      <c r="H1703" t="str">
        <f>IF(COUNTIF(EU_Countries!A$1:A$27, "*"&amp;B1703&amp;"*"), "EU", "Non-EU")</f>
        <v>EU</v>
      </c>
      <c r="I1703">
        <f t="shared" si="63"/>
        <v>0.182</v>
      </c>
    </row>
    <row r="1704" spans="1:9">
      <c r="A1704" t="s">
        <v>188</v>
      </c>
      <c r="B1704" t="s">
        <v>189</v>
      </c>
      <c r="C1704" t="s">
        <v>55</v>
      </c>
      <c r="D1704" t="s">
        <v>6</v>
      </c>
      <c r="E1704">
        <v>2026</v>
      </c>
      <c r="F1704">
        <v>182</v>
      </c>
      <c r="G1704" s="4" t="str">
        <f t="shared" si="62"/>
        <v>IRELAND-DSR</v>
      </c>
      <c r="H1704" t="str">
        <f>IF(COUNTIF(EU_Countries!A$1:A$27, "*"&amp;B1704&amp;"*"), "EU", "Non-EU")</f>
        <v>EU</v>
      </c>
      <c r="I1704">
        <f t="shared" si="63"/>
        <v>0.182</v>
      </c>
    </row>
    <row r="1705" spans="1:9">
      <c r="A1705" t="s">
        <v>188</v>
      </c>
      <c r="B1705" t="s">
        <v>189</v>
      </c>
      <c r="C1705" t="s">
        <v>55</v>
      </c>
      <c r="D1705" t="s">
        <v>6</v>
      </c>
      <c r="E1705">
        <v>2027</v>
      </c>
      <c r="F1705">
        <v>182</v>
      </c>
      <c r="G1705" s="4" t="str">
        <f t="shared" si="62"/>
        <v>IRELAND-DSR</v>
      </c>
      <c r="H1705" t="str">
        <f>IF(COUNTIF(EU_Countries!A$1:A$27, "*"&amp;B1705&amp;"*"), "EU", "Non-EU")</f>
        <v>EU</v>
      </c>
      <c r="I1705">
        <f t="shared" si="63"/>
        <v>0.182</v>
      </c>
    </row>
    <row r="1706" spans="1:9">
      <c r="A1706" t="s">
        <v>188</v>
      </c>
      <c r="B1706" t="s">
        <v>189</v>
      </c>
      <c r="C1706" t="s">
        <v>55</v>
      </c>
      <c r="D1706" t="s">
        <v>6</v>
      </c>
      <c r="E1706">
        <v>2028</v>
      </c>
      <c r="F1706">
        <v>182</v>
      </c>
      <c r="G1706" s="4" t="str">
        <f t="shared" si="62"/>
        <v>IRELAND-DSR</v>
      </c>
      <c r="H1706" t="str">
        <f>IF(COUNTIF(EU_Countries!A$1:A$27, "*"&amp;B1706&amp;"*"), "EU", "Non-EU")</f>
        <v>EU</v>
      </c>
      <c r="I1706">
        <f t="shared" si="63"/>
        <v>0.182</v>
      </c>
    </row>
    <row r="1707" spans="1:9">
      <c r="A1707" t="s">
        <v>188</v>
      </c>
      <c r="B1707" t="s">
        <v>189</v>
      </c>
      <c r="C1707" t="s">
        <v>55</v>
      </c>
      <c r="D1707" t="s">
        <v>6</v>
      </c>
      <c r="E1707">
        <v>2029</v>
      </c>
      <c r="F1707">
        <v>182</v>
      </c>
      <c r="G1707" s="4" t="str">
        <f t="shared" si="62"/>
        <v>IRELAND-DSR</v>
      </c>
      <c r="H1707" t="str">
        <f>IF(COUNTIF(EU_Countries!A$1:A$27, "*"&amp;B1707&amp;"*"), "EU", "Non-EU")</f>
        <v>EU</v>
      </c>
      <c r="I1707">
        <f t="shared" si="63"/>
        <v>0.182</v>
      </c>
    </row>
    <row r="1708" spans="1:9">
      <c r="A1708" t="s">
        <v>188</v>
      </c>
      <c r="B1708" t="s">
        <v>189</v>
      </c>
      <c r="C1708" t="s">
        <v>55</v>
      </c>
      <c r="D1708" t="s">
        <v>6</v>
      </c>
      <c r="E1708">
        <v>2030</v>
      </c>
      <c r="F1708">
        <v>182</v>
      </c>
      <c r="G1708" s="4" t="str">
        <f t="shared" si="62"/>
        <v>IRELAND-DSR</v>
      </c>
      <c r="H1708" t="str">
        <f>IF(COUNTIF(EU_Countries!A$1:A$27, "*"&amp;B1708&amp;"*"), "EU", "Non-EU")</f>
        <v>EU</v>
      </c>
      <c r="I1708">
        <f t="shared" si="63"/>
        <v>0.182</v>
      </c>
    </row>
    <row r="1709" spans="1:9">
      <c r="A1709" t="s">
        <v>188</v>
      </c>
      <c r="B1709" t="s">
        <v>189</v>
      </c>
      <c r="C1709" t="s">
        <v>55</v>
      </c>
      <c r="D1709" t="s">
        <v>6</v>
      </c>
      <c r="E1709">
        <v>2031</v>
      </c>
      <c r="F1709">
        <v>182</v>
      </c>
      <c r="G1709" s="4" t="str">
        <f t="shared" si="62"/>
        <v>IRELAND-DSR</v>
      </c>
      <c r="H1709" t="str">
        <f>IF(COUNTIF(EU_Countries!A$1:A$27, "*"&amp;B1709&amp;"*"), "EU", "Non-EU")</f>
        <v>EU</v>
      </c>
      <c r="I1709">
        <f t="shared" si="63"/>
        <v>0.182</v>
      </c>
    </row>
    <row r="1710" spans="1:9">
      <c r="A1710" t="s">
        <v>188</v>
      </c>
      <c r="B1710" t="s">
        <v>189</v>
      </c>
      <c r="C1710" t="s">
        <v>55</v>
      </c>
      <c r="D1710" t="s">
        <v>6</v>
      </c>
      <c r="E1710">
        <v>2032</v>
      </c>
      <c r="F1710">
        <v>182</v>
      </c>
      <c r="G1710" s="4" t="str">
        <f t="shared" si="62"/>
        <v>IRELAND-DSR</v>
      </c>
      <c r="H1710" t="str">
        <f>IF(COUNTIF(EU_Countries!A$1:A$27, "*"&amp;B1710&amp;"*"), "EU", "Non-EU")</f>
        <v>EU</v>
      </c>
      <c r="I1710">
        <f t="shared" si="63"/>
        <v>0.182</v>
      </c>
    </row>
    <row r="1711" spans="1:9">
      <c r="A1711" t="s">
        <v>188</v>
      </c>
      <c r="B1711" t="s">
        <v>189</v>
      </c>
      <c r="C1711" t="s">
        <v>55</v>
      </c>
      <c r="D1711" t="s">
        <v>6</v>
      </c>
      <c r="E1711">
        <v>2033</v>
      </c>
      <c r="F1711">
        <v>182</v>
      </c>
      <c r="G1711" s="4" t="str">
        <f t="shared" si="62"/>
        <v>IRELAND-DSR</v>
      </c>
      <c r="H1711" t="str">
        <f>IF(COUNTIF(EU_Countries!A$1:A$27, "*"&amp;B1711&amp;"*"), "EU", "Non-EU")</f>
        <v>EU</v>
      </c>
      <c r="I1711">
        <f t="shared" si="63"/>
        <v>0.182</v>
      </c>
    </row>
    <row r="1712" spans="1:9">
      <c r="A1712" t="s">
        <v>188</v>
      </c>
      <c r="B1712" t="s">
        <v>189</v>
      </c>
      <c r="C1712" t="s">
        <v>55</v>
      </c>
      <c r="D1712" t="s">
        <v>6</v>
      </c>
      <c r="E1712">
        <v>2034</v>
      </c>
      <c r="F1712">
        <v>182</v>
      </c>
      <c r="G1712" s="4" t="str">
        <f t="shared" si="62"/>
        <v>IRELAND-DSR</v>
      </c>
      <c r="H1712" t="str">
        <f>IF(COUNTIF(EU_Countries!A$1:A$27, "*"&amp;B1712&amp;"*"), "EU", "Non-EU")</f>
        <v>EU</v>
      </c>
      <c r="I1712">
        <f t="shared" si="63"/>
        <v>0.182</v>
      </c>
    </row>
    <row r="1713" spans="1:9">
      <c r="A1713" t="s">
        <v>188</v>
      </c>
      <c r="B1713" t="s">
        <v>189</v>
      </c>
      <c r="C1713" t="s">
        <v>55</v>
      </c>
      <c r="D1713" t="s">
        <v>6</v>
      </c>
      <c r="E1713">
        <v>2035</v>
      </c>
      <c r="F1713">
        <v>182</v>
      </c>
      <c r="G1713" s="4" t="str">
        <f t="shared" si="62"/>
        <v>IRELAND-DSR</v>
      </c>
      <c r="H1713" t="str">
        <f>IF(COUNTIF(EU_Countries!A$1:A$27, "*"&amp;B1713&amp;"*"), "EU", "Non-EU")</f>
        <v>EU</v>
      </c>
      <c r="I1713">
        <f t="shared" si="63"/>
        <v>0.182</v>
      </c>
    </row>
    <row r="1714" spans="1:9">
      <c r="A1714" t="s">
        <v>188</v>
      </c>
      <c r="B1714" t="s">
        <v>189</v>
      </c>
      <c r="C1714" t="s">
        <v>55</v>
      </c>
      <c r="D1714" t="s">
        <v>7</v>
      </c>
      <c r="E1714">
        <v>2025</v>
      </c>
      <c r="F1714">
        <v>4252</v>
      </c>
      <c r="G1714" s="4" t="str">
        <f t="shared" si="62"/>
        <v>IRELAND-Gas</v>
      </c>
      <c r="H1714" t="str">
        <f>IF(COUNTIF(EU_Countries!A$1:A$27, "*"&amp;B1714&amp;"*"), "EU", "Non-EU")</f>
        <v>EU</v>
      </c>
      <c r="I1714">
        <f t="shared" si="63"/>
        <v>4.2519999999999998</v>
      </c>
    </row>
    <row r="1715" spans="1:9">
      <c r="A1715" t="s">
        <v>188</v>
      </c>
      <c r="B1715" t="s">
        <v>189</v>
      </c>
      <c r="C1715" t="s">
        <v>55</v>
      </c>
      <c r="D1715" t="s">
        <v>7</v>
      </c>
      <c r="E1715">
        <v>2026</v>
      </c>
      <c r="F1715">
        <v>4659</v>
      </c>
      <c r="G1715" s="4" t="str">
        <f t="shared" si="62"/>
        <v>IRELAND-Gas</v>
      </c>
      <c r="H1715" t="str">
        <f>IF(COUNTIF(EU_Countries!A$1:A$27, "*"&amp;B1715&amp;"*"), "EU", "Non-EU")</f>
        <v>EU</v>
      </c>
      <c r="I1715">
        <f t="shared" si="63"/>
        <v>4.6589999999999998</v>
      </c>
    </row>
    <row r="1716" spans="1:9">
      <c r="A1716" t="s">
        <v>188</v>
      </c>
      <c r="B1716" t="s">
        <v>189</v>
      </c>
      <c r="C1716" t="s">
        <v>55</v>
      </c>
      <c r="D1716" t="s">
        <v>7</v>
      </c>
      <c r="E1716">
        <v>2027</v>
      </c>
      <c r="F1716">
        <v>4659</v>
      </c>
      <c r="G1716" s="4" t="str">
        <f t="shared" si="62"/>
        <v>IRELAND-Gas</v>
      </c>
      <c r="H1716" t="str">
        <f>IF(COUNTIF(EU_Countries!A$1:A$27, "*"&amp;B1716&amp;"*"), "EU", "Non-EU")</f>
        <v>EU</v>
      </c>
      <c r="I1716">
        <f t="shared" si="63"/>
        <v>4.6589999999999998</v>
      </c>
    </row>
    <row r="1717" spans="1:9">
      <c r="A1717" t="s">
        <v>188</v>
      </c>
      <c r="B1717" t="s">
        <v>189</v>
      </c>
      <c r="C1717" t="s">
        <v>55</v>
      </c>
      <c r="D1717" t="s">
        <v>7</v>
      </c>
      <c r="E1717">
        <v>2028</v>
      </c>
      <c r="F1717">
        <v>5123</v>
      </c>
      <c r="G1717" s="4" t="str">
        <f t="shared" si="62"/>
        <v>IRELAND-Gas</v>
      </c>
      <c r="H1717" t="str">
        <f>IF(COUNTIF(EU_Countries!A$1:A$27, "*"&amp;B1717&amp;"*"), "EU", "Non-EU")</f>
        <v>EU</v>
      </c>
      <c r="I1717">
        <f t="shared" si="63"/>
        <v>5.1230000000000002</v>
      </c>
    </row>
    <row r="1718" spans="1:9">
      <c r="A1718" t="s">
        <v>188</v>
      </c>
      <c r="B1718" t="s">
        <v>189</v>
      </c>
      <c r="C1718" t="s">
        <v>55</v>
      </c>
      <c r="D1718" t="s">
        <v>7</v>
      </c>
      <c r="E1718">
        <v>2029</v>
      </c>
      <c r="F1718">
        <v>5123</v>
      </c>
      <c r="G1718" s="4" t="str">
        <f t="shared" si="62"/>
        <v>IRELAND-Gas</v>
      </c>
      <c r="H1718" t="str">
        <f>IF(COUNTIF(EU_Countries!A$1:A$27, "*"&amp;B1718&amp;"*"), "EU", "Non-EU")</f>
        <v>EU</v>
      </c>
      <c r="I1718">
        <f t="shared" si="63"/>
        <v>5.1230000000000002</v>
      </c>
    </row>
    <row r="1719" spans="1:9">
      <c r="A1719" t="s">
        <v>188</v>
      </c>
      <c r="B1719" t="s">
        <v>189</v>
      </c>
      <c r="C1719" t="s">
        <v>55</v>
      </c>
      <c r="D1719" t="s">
        <v>7</v>
      </c>
      <c r="E1719">
        <v>2030</v>
      </c>
      <c r="F1719">
        <v>5123</v>
      </c>
      <c r="G1719" s="4" t="str">
        <f t="shared" si="62"/>
        <v>IRELAND-Gas</v>
      </c>
      <c r="H1719" t="str">
        <f>IF(COUNTIF(EU_Countries!A$1:A$27, "*"&amp;B1719&amp;"*"), "EU", "Non-EU")</f>
        <v>EU</v>
      </c>
      <c r="I1719">
        <f t="shared" si="63"/>
        <v>5.1230000000000002</v>
      </c>
    </row>
    <row r="1720" spans="1:9">
      <c r="A1720" t="s">
        <v>188</v>
      </c>
      <c r="B1720" t="s">
        <v>189</v>
      </c>
      <c r="C1720" t="s">
        <v>55</v>
      </c>
      <c r="D1720" t="s">
        <v>7</v>
      </c>
      <c r="E1720">
        <v>2031</v>
      </c>
      <c r="F1720">
        <v>5123</v>
      </c>
      <c r="G1720" s="4" t="str">
        <f t="shared" si="62"/>
        <v>IRELAND-Gas</v>
      </c>
      <c r="H1720" t="str">
        <f>IF(COUNTIF(EU_Countries!A$1:A$27, "*"&amp;B1720&amp;"*"), "EU", "Non-EU")</f>
        <v>EU</v>
      </c>
      <c r="I1720">
        <f t="shared" si="63"/>
        <v>5.1230000000000002</v>
      </c>
    </row>
    <row r="1721" spans="1:9">
      <c r="A1721" t="s">
        <v>188</v>
      </c>
      <c r="B1721" t="s">
        <v>189</v>
      </c>
      <c r="C1721" t="s">
        <v>55</v>
      </c>
      <c r="D1721" t="s">
        <v>7</v>
      </c>
      <c r="E1721">
        <v>2032</v>
      </c>
      <c r="F1721">
        <v>5123</v>
      </c>
      <c r="G1721" s="4" t="str">
        <f t="shared" si="62"/>
        <v>IRELAND-Gas</v>
      </c>
      <c r="H1721" t="str">
        <f>IF(COUNTIF(EU_Countries!A$1:A$27, "*"&amp;B1721&amp;"*"), "EU", "Non-EU")</f>
        <v>EU</v>
      </c>
      <c r="I1721">
        <f t="shared" si="63"/>
        <v>5.1230000000000002</v>
      </c>
    </row>
    <row r="1722" spans="1:9">
      <c r="A1722" t="s">
        <v>188</v>
      </c>
      <c r="B1722" t="s">
        <v>189</v>
      </c>
      <c r="C1722" t="s">
        <v>55</v>
      </c>
      <c r="D1722" t="s">
        <v>7</v>
      </c>
      <c r="E1722">
        <v>2033</v>
      </c>
      <c r="F1722">
        <v>5123</v>
      </c>
      <c r="G1722" s="4" t="str">
        <f t="shared" si="62"/>
        <v>IRELAND-Gas</v>
      </c>
      <c r="H1722" t="str">
        <f>IF(COUNTIF(EU_Countries!A$1:A$27, "*"&amp;B1722&amp;"*"), "EU", "Non-EU")</f>
        <v>EU</v>
      </c>
      <c r="I1722">
        <f t="shared" si="63"/>
        <v>5.1230000000000002</v>
      </c>
    </row>
    <row r="1723" spans="1:9">
      <c r="A1723" t="s">
        <v>188</v>
      </c>
      <c r="B1723" t="s">
        <v>189</v>
      </c>
      <c r="C1723" t="s">
        <v>55</v>
      </c>
      <c r="D1723" t="s">
        <v>7</v>
      </c>
      <c r="E1723">
        <v>2034</v>
      </c>
      <c r="F1723">
        <v>5123</v>
      </c>
      <c r="G1723" s="4" t="str">
        <f t="shared" si="62"/>
        <v>IRELAND-Gas</v>
      </c>
      <c r="H1723" t="str">
        <f>IF(COUNTIF(EU_Countries!A$1:A$27, "*"&amp;B1723&amp;"*"), "EU", "Non-EU")</f>
        <v>EU</v>
      </c>
      <c r="I1723">
        <f t="shared" si="63"/>
        <v>5.1230000000000002</v>
      </c>
    </row>
    <row r="1724" spans="1:9">
      <c r="A1724" t="s">
        <v>188</v>
      </c>
      <c r="B1724" t="s">
        <v>189</v>
      </c>
      <c r="C1724" t="s">
        <v>55</v>
      </c>
      <c r="D1724" t="s">
        <v>7</v>
      </c>
      <c r="E1724">
        <v>2035</v>
      </c>
      <c r="F1724">
        <v>5123</v>
      </c>
      <c r="G1724" s="4" t="str">
        <f t="shared" si="62"/>
        <v>IRELAND-Gas</v>
      </c>
      <c r="H1724" t="str">
        <f>IF(COUNTIF(EU_Countries!A$1:A$27, "*"&amp;B1724&amp;"*"), "EU", "Non-EU")</f>
        <v>EU</v>
      </c>
      <c r="I1724">
        <f t="shared" si="63"/>
        <v>5.1230000000000002</v>
      </c>
    </row>
    <row r="1725" spans="1:9">
      <c r="A1725" t="s">
        <v>188</v>
      </c>
      <c r="B1725" t="s">
        <v>189</v>
      </c>
      <c r="C1725" t="s">
        <v>55</v>
      </c>
      <c r="D1725" t="s">
        <v>8</v>
      </c>
      <c r="E1725">
        <v>2025</v>
      </c>
      <c r="F1725">
        <v>500</v>
      </c>
      <c r="G1725" s="4" t="str">
        <f t="shared" si="62"/>
        <v>IRELAND-Hard coal</v>
      </c>
      <c r="H1725" t="str">
        <f>IF(COUNTIF(EU_Countries!A$1:A$27, "*"&amp;B1725&amp;"*"), "EU", "Non-EU")</f>
        <v>EU</v>
      </c>
      <c r="I1725">
        <f t="shared" si="63"/>
        <v>0.5</v>
      </c>
    </row>
    <row r="1726" spans="1:9">
      <c r="A1726" t="s">
        <v>188</v>
      </c>
      <c r="B1726" t="s">
        <v>189</v>
      </c>
      <c r="C1726" t="s">
        <v>55</v>
      </c>
      <c r="D1726" t="s">
        <v>8</v>
      </c>
      <c r="E1726">
        <v>2026</v>
      </c>
      <c r="F1726">
        <v>500</v>
      </c>
      <c r="G1726" s="4" t="str">
        <f t="shared" si="62"/>
        <v>IRELAND-Hard coal</v>
      </c>
      <c r="H1726" t="str">
        <f>IF(COUNTIF(EU_Countries!A$1:A$27, "*"&amp;B1726&amp;"*"), "EU", "Non-EU")</f>
        <v>EU</v>
      </c>
      <c r="I1726">
        <f t="shared" si="63"/>
        <v>0.5</v>
      </c>
    </row>
    <row r="1727" spans="1:9">
      <c r="A1727" t="s">
        <v>188</v>
      </c>
      <c r="B1727" t="s">
        <v>189</v>
      </c>
      <c r="C1727" t="s">
        <v>55</v>
      </c>
      <c r="D1727" t="s">
        <v>8</v>
      </c>
      <c r="E1727">
        <v>2027</v>
      </c>
      <c r="F1727">
        <v>500</v>
      </c>
      <c r="G1727" s="4" t="str">
        <f t="shared" si="62"/>
        <v>IRELAND-Hard coal</v>
      </c>
      <c r="H1727" t="str">
        <f>IF(COUNTIF(EU_Countries!A$1:A$27, "*"&amp;B1727&amp;"*"), "EU", "Non-EU")</f>
        <v>EU</v>
      </c>
      <c r="I1727">
        <f t="shared" si="63"/>
        <v>0.5</v>
      </c>
    </row>
    <row r="1728" spans="1:9">
      <c r="A1728" t="s">
        <v>188</v>
      </c>
      <c r="B1728" t="s">
        <v>189</v>
      </c>
      <c r="C1728" t="s">
        <v>55</v>
      </c>
      <c r="D1728" t="s">
        <v>8</v>
      </c>
      <c r="E1728">
        <v>2028</v>
      </c>
      <c r="F1728">
        <v>500</v>
      </c>
      <c r="G1728" s="4" t="str">
        <f t="shared" si="62"/>
        <v>IRELAND-Hard coal</v>
      </c>
      <c r="H1728" t="str">
        <f>IF(COUNTIF(EU_Countries!A$1:A$27, "*"&amp;B1728&amp;"*"), "EU", "Non-EU")</f>
        <v>EU</v>
      </c>
      <c r="I1728">
        <f t="shared" si="63"/>
        <v>0.5</v>
      </c>
    </row>
    <row r="1729" spans="1:9">
      <c r="A1729" t="s">
        <v>188</v>
      </c>
      <c r="B1729" t="s">
        <v>189</v>
      </c>
      <c r="C1729" t="s">
        <v>55</v>
      </c>
      <c r="D1729" t="s">
        <v>8</v>
      </c>
      <c r="E1729">
        <v>2029</v>
      </c>
      <c r="F1729">
        <v>500</v>
      </c>
      <c r="G1729" s="4" t="str">
        <f t="shared" si="62"/>
        <v>IRELAND-Hard coal</v>
      </c>
      <c r="H1729" t="str">
        <f>IF(COUNTIF(EU_Countries!A$1:A$27, "*"&amp;B1729&amp;"*"), "EU", "Non-EU")</f>
        <v>EU</v>
      </c>
      <c r="I1729">
        <f t="shared" si="63"/>
        <v>0.5</v>
      </c>
    </row>
    <row r="1730" spans="1:9">
      <c r="A1730" t="s">
        <v>188</v>
      </c>
      <c r="B1730" t="s">
        <v>189</v>
      </c>
      <c r="C1730" t="s">
        <v>55</v>
      </c>
      <c r="D1730" t="s">
        <v>27</v>
      </c>
      <c r="E1730">
        <v>2025</v>
      </c>
      <c r="F1730">
        <v>196</v>
      </c>
      <c r="G1730" s="4" t="str">
        <f t="shared" ref="G1730:G1777" si="64">B1730&amp;"-"&amp;D1730</f>
        <v>IRELAND-Lignite</v>
      </c>
      <c r="H1730" t="str">
        <f>IF(COUNTIF(EU_Countries!A$1:A$27, "*"&amp;B1730&amp;"*"), "EU", "Non-EU")</f>
        <v>EU</v>
      </c>
      <c r="I1730">
        <f t="shared" ref="I1730:I1778" si="65">F1730/1000</f>
        <v>0.19600000000000001</v>
      </c>
    </row>
    <row r="1731" spans="1:9">
      <c r="A1731" t="s">
        <v>188</v>
      </c>
      <c r="B1731" t="s">
        <v>189</v>
      </c>
      <c r="C1731" t="s">
        <v>55</v>
      </c>
      <c r="D1731" t="s">
        <v>27</v>
      </c>
      <c r="E1731">
        <v>2026</v>
      </c>
      <c r="F1731">
        <v>196</v>
      </c>
      <c r="G1731" s="4" t="str">
        <f t="shared" si="64"/>
        <v>IRELAND-Lignite</v>
      </c>
      <c r="H1731" t="str">
        <f>IF(COUNTIF(EU_Countries!A$1:A$27, "*"&amp;B1731&amp;"*"), "EU", "Non-EU")</f>
        <v>EU</v>
      </c>
      <c r="I1731">
        <f t="shared" si="65"/>
        <v>0.19600000000000001</v>
      </c>
    </row>
    <row r="1732" spans="1:9">
      <c r="A1732" t="s">
        <v>188</v>
      </c>
      <c r="B1732" t="s">
        <v>189</v>
      </c>
      <c r="C1732" t="s">
        <v>55</v>
      </c>
      <c r="D1732" t="s">
        <v>27</v>
      </c>
      <c r="E1732">
        <v>2027</v>
      </c>
      <c r="F1732">
        <v>196</v>
      </c>
      <c r="G1732" s="4" t="str">
        <f t="shared" si="64"/>
        <v>IRELAND-Lignite</v>
      </c>
      <c r="H1732" t="str">
        <f>IF(COUNTIF(EU_Countries!A$1:A$27, "*"&amp;B1732&amp;"*"), "EU", "Non-EU")</f>
        <v>EU</v>
      </c>
      <c r="I1732">
        <f t="shared" si="65"/>
        <v>0.19600000000000001</v>
      </c>
    </row>
    <row r="1733" spans="1:9">
      <c r="A1733" t="s">
        <v>188</v>
      </c>
      <c r="B1733" t="s">
        <v>189</v>
      </c>
      <c r="C1733" t="s">
        <v>55</v>
      </c>
      <c r="D1733" t="s">
        <v>27</v>
      </c>
      <c r="E1733">
        <v>2028</v>
      </c>
      <c r="F1733">
        <v>196</v>
      </c>
      <c r="G1733" s="4" t="str">
        <f t="shared" si="64"/>
        <v>IRELAND-Lignite</v>
      </c>
      <c r="H1733" t="str">
        <f>IF(COUNTIF(EU_Countries!A$1:A$27, "*"&amp;B1733&amp;"*"), "EU", "Non-EU")</f>
        <v>EU</v>
      </c>
      <c r="I1733">
        <f t="shared" si="65"/>
        <v>0.19600000000000001</v>
      </c>
    </row>
    <row r="1734" spans="1:9">
      <c r="A1734" t="s">
        <v>188</v>
      </c>
      <c r="B1734" t="s">
        <v>189</v>
      </c>
      <c r="C1734" t="s">
        <v>55</v>
      </c>
      <c r="D1734" t="s">
        <v>27</v>
      </c>
      <c r="E1734">
        <v>2029</v>
      </c>
      <c r="F1734">
        <v>196</v>
      </c>
      <c r="G1734" s="4" t="str">
        <f t="shared" si="64"/>
        <v>IRELAND-Lignite</v>
      </c>
      <c r="H1734" t="str">
        <f>IF(COUNTIF(EU_Countries!A$1:A$27, "*"&amp;B1734&amp;"*"), "EU", "Non-EU")</f>
        <v>EU</v>
      </c>
      <c r="I1734">
        <f t="shared" si="65"/>
        <v>0.19600000000000001</v>
      </c>
    </row>
    <row r="1735" spans="1:9">
      <c r="A1735" t="s">
        <v>188</v>
      </c>
      <c r="B1735" t="s">
        <v>189</v>
      </c>
      <c r="C1735" t="s">
        <v>55</v>
      </c>
      <c r="D1735" t="s">
        <v>27</v>
      </c>
      <c r="E1735">
        <v>2030</v>
      </c>
      <c r="F1735">
        <v>196</v>
      </c>
      <c r="G1735" s="4" t="str">
        <f t="shared" si="64"/>
        <v>IRELAND-Lignite</v>
      </c>
      <c r="H1735" t="str">
        <f>IF(COUNTIF(EU_Countries!A$1:A$27, "*"&amp;B1735&amp;"*"), "EU", "Non-EU")</f>
        <v>EU</v>
      </c>
      <c r="I1735">
        <f t="shared" si="65"/>
        <v>0.19600000000000001</v>
      </c>
    </row>
    <row r="1736" spans="1:9">
      <c r="A1736" t="s">
        <v>188</v>
      </c>
      <c r="B1736" t="s">
        <v>189</v>
      </c>
      <c r="C1736" t="s">
        <v>55</v>
      </c>
      <c r="D1736" t="s">
        <v>27</v>
      </c>
      <c r="E1736">
        <v>2031</v>
      </c>
      <c r="F1736">
        <v>78</v>
      </c>
      <c r="G1736" s="4" t="str">
        <f t="shared" si="64"/>
        <v>IRELAND-Lignite</v>
      </c>
      <c r="H1736" t="str">
        <f>IF(COUNTIF(EU_Countries!A$1:A$27, "*"&amp;B1736&amp;"*"), "EU", "Non-EU")</f>
        <v>EU</v>
      </c>
      <c r="I1736">
        <f t="shared" si="65"/>
        <v>7.8E-2</v>
      </c>
    </row>
    <row r="1737" spans="1:9">
      <c r="A1737" t="s">
        <v>188</v>
      </c>
      <c r="B1737" t="s">
        <v>189</v>
      </c>
      <c r="C1737" t="s">
        <v>55</v>
      </c>
      <c r="D1737" t="s">
        <v>27</v>
      </c>
      <c r="E1737">
        <v>2032</v>
      </c>
      <c r="F1737">
        <v>78</v>
      </c>
      <c r="G1737" s="4" t="str">
        <f t="shared" si="64"/>
        <v>IRELAND-Lignite</v>
      </c>
      <c r="H1737" t="str">
        <f>IF(COUNTIF(EU_Countries!A$1:A$27, "*"&amp;B1737&amp;"*"), "EU", "Non-EU")</f>
        <v>EU</v>
      </c>
      <c r="I1737">
        <f t="shared" si="65"/>
        <v>7.8E-2</v>
      </c>
    </row>
    <row r="1738" spans="1:9">
      <c r="A1738" t="s">
        <v>188</v>
      </c>
      <c r="B1738" t="s">
        <v>189</v>
      </c>
      <c r="C1738" t="s">
        <v>55</v>
      </c>
      <c r="D1738" t="s">
        <v>27</v>
      </c>
      <c r="E1738">
        <v>2033</v>
      </c>
      <c r="F1738">
        <v>78</v>
      </c>
      <c r="G1738" s="4" t="str">
        <f t="shared" si="64"/>
        <v>IRELAND-Lignite</v>
      </c>
      <c r="H1738" t="str">
        <f>IF(COUNTIF(EU_Countries!A$1:A$27, "*"&amp;B1738&amp;"*"), "EU", "Non-EU")</f>
        <v>EU</v>
      </c>
      <c r="I1738">
        <f t="shared" si="65"/>
        <v>7.8E-2</v>
      </c>
    </row>
    <row r="1739" spans="1:9">
      <c r="A1739" t="s">
        <v>188</v>
      </c>
      <c r="B1739" t="s">
        <v>189</v>
      </c>
      <c r="C1739" t="s">
        <v>55</v>
      </c>
      <c r="D1739" t="s">
        <v>27</v>
      </c>
      <c r="E1739">
        <v>2034</v>
      </c>
      <c r="F1739">
        <v>78</v>
      </c>
      <c r="G1739" s="4" t="str">
        <f t="shared" si="64"/>
        <v>IRELAND-Lignite</v>
      </c>
      <c r="H1739" t="str">
        <f>IF(COUNTIF(EU_Countries!A$1:A$27, "*"&amp;B1739&amp;"*"), "EU", "Non-EU")</f>
        <v>EU</v>
      </c>
      <c r="I1739">
        <f t="shared" si="65"/>
        <v>7.8E-2</v>
      </c>
    </row>
    <row r="1740" spans="1:9">
      <c r="A1740" t="s">
        <v>188</v>
      </c>
      <c r="B1740" t="s">
        <v>189</v>
      </c>
      <c r="C1740" t="s">
        <v>55</v>
      </c>
      <c r="D1740" t="s">
        <v>27</v>
      </c>
      <c r="E1740">
        <v>2035</v>
      </c>
      <c r="F1740">
        <v>78</v>
      </c>
      <c r="G1740" s="4" t="str">
        <f t="shared" si="64"/>
        <v>IRELAND-Lignite</v>
      </c>
      <c r="H1740" t="str">
        <f>IF(COUNTIF(EU_Countries!A$1:A$27, "*"&amp;B1740&amp;"*"), "EU", "Non-EU")</f>
        <v>EU</v>
      </c>
      <c r="I1740">
        <f t="shared" si="65"/>
        <v>7.8E-2</v>
      </c>
    </row>
    <row r="1741" spans="1:9">
      <c r="A1741" t="s">
        <v>188</v>
      </c>
      <c r="B1741" t="s">
        <v>189</v>
      </c>
      <c r="C1741" t="s">
        <v>55</v>
      </c>
      <c r="D1741" t="s">
        <v>10</v>
      </c>
      <c r="E1741">
        <v>2025</v>
      </c>
      <c r="F1741">
        <v>554</v>
      </c>
      <c r="G1741" s="4" t="str">
        <f t="shared" si="64"/>
        <v>IRELAND-Oil</v>
      </c>
      <c r="H1741" t="str">
        <f>IF(COUNTIF(EU_Countries!A$1:A$27, "*"&amp;B1741&amp;"*"), "EU", "Non-EU")</f>
        <v>EU</v>
      </c>
      <c r="I1741">
        <f t="shared" si="65"/>
        <v>0.55400000000000005</v>
      </c>
    </row>
    <row r="1742" spans="1:9">
      <c r="A1742" t="s">
        <v>188</v>
      </c>
      <c r="B1742" t="s">
        <v>189</v>
      </c>
      <c r="C1742" t="s">
        <v>55</v>
      </c>
      <c r="D1742" t="s">
        <v>10</v>
      </c>
      <c r="E1742">
        <v>2026</v>
      </c>
      <c r="F1742">
        <v>438</v>
      </c>
      <c r="G1742" s="4" t="str">
        <f t="shared" si="64"/>
        <v>IRELAND-Oil</v>
      </c>
      <c r="H1742" t="str">
        <f>IF(COUNTIF(EU_Countries!A$1:A$27, "*"&amp;B1742&amp;"*"), "EU", "Non-EU")</f>
        <v>EU</v>
      </c>
      <c r="I1742">
        <f t="shared" si="65"/>
        <v>0.438</v>
      </c>
    </row>
    <row r="1743" spans="1:9">
      <c r="A1743" t="s">
        <v>188</v>
      </c>
      <c r="B1743" t="s">
        <v>189</v>
      </c>
      <c r="C1743" t="s">
        <v>55</v>
      </c>
      <c r="D1743" t="s">
        <v>10</v>
      </c>
      <c r="E1743">
        <v>2027</v>
      </c>
      <c r="F1743">
        <v>438</v>
      </c>
      <c r="G1743" s="4" t="str">
        <f t="shared" si="64"/>
        <v>IRELAND-Oil</v>
      </c>
      <c r="H1743" t="str">
        <f>IF(COUNTIF(EU_Countries!A$1:A$27, "*"&amp;B1743&amp;"*"), "EU", "Non-EU")</f>
        <v>EU</v>
      </c>
      <c r="I1743">
        <f t="shared" si="65"/>
        <v>0.438</v>
      </c>
    </row>
    <row r="1744" spans="1:9">
      <c r="A1744" t="s">
        <v>188</v>
      </c>
      <c r="B1744" t="s">
        <v>189</v>
      </c>
      <c r="C1744" t="s">
        <v>55</v>
      </c>
      <c r="D1744" t="s">
        <v>10</v>
      </c>
      <c r="E1744">
        <v>2028</v>
      </c>
      <c r="F1744">
        <v>438</v>
      </c>
      <c r="G1744" s="4" t="str">
        <f t="shared" si="64"/>
        <v>IRELAND-Oil</v>
      </c>
      <c r="H1744" t="str">
        <f>IF(COUNTIF(EU_Countries!A$1:A$27, "*"&amp;B1744&amp;"*"), "EU", "Non-EU")</f>
        <v>EU</v>
      </c>
      <c r="I1744">
        <f t="shared" si="65"/>
        <v>0.438</v>
      </c>
    </row>
    <row r="1745" spans="1:9">
      <c r="A1745" t="s">
        <v>188</v>
      </c>
      <c r="B1745" t="s">
        <v>189</v>
      </c>
      <c r="C1745" t="s">
        <v>55</v>
      </c>
      <c r="D1745" t="s">
        <v>10</v>
      </c>
      <c r="E1745">
        <v>2029</v>
      </c>
      <c r="F1745">
        <v>438</v>
      </c>
      <c r="G1745" s="4" t="str">
        <f t="shared" si="64"/>
        <v>IRELAND-Oil</v>
      </c>
      <c r="H1745" t="str">
        <f>IF(COUNTIF(EU_Countries!A$1:A$27, "*"&amp;B1745&amp;"*"), "EU", "Non-EU")</f>
        <v>EU</v>
      </c>
      <c r="I1745">
        <f t="shared" si="65"/>
        <v>0.438</v>
      </c>
    </row>
    <row r="1746" spans="1:9">
      <c r="A1746" t="s">
        <v>188</v>
      </c>
      <c r="B1746" t="s">
        <v>189</v>
      </c>
      <c r="C1746" t="s">
        <v>55</v>
      </c>
      <c r="D1746" t="s">
        <v>10</v>
      </c>
      <c r="E1746">
        <v>2030</v>
      </c>
      <c r="F1746">
        <v>188</v>
      </c>
      <c r="G1746" s="4" t="str">
        <f t="shared" si="64"/>
        <v>IRELAND-Oil</v>
      </c>
      <c r="H1746" t="str">
        <f>IF(COUNTIF(EU_Countries!A$1:A$27, "*"&amp;B1746&amp;"*"), "EU", "Non-EU")</f>
        <v>EU</v>
      </c>
      <c r="I1746">
        <f t="shared" si="65"/>
        <v>0.188</v>
      </c>
    </row>
    <row r="1747" spans="1:9">
      <c r="A1747" t="s">
        <v>188</v>
      </c>
      <c r="B1747" t="s">
        <v>189</v>
      </c>
      <c r="C1747" t="s">
        <v>55</v>
      </c>
      <c r="D1747" t="s">
        <v>10</v>
      </c>
      <c r="E1747">
        <v>2031</v>
      </c>
      <c r="F1747">
        <v>188</v>
      </c>
      <c r="G1747" s="4" t="str">
        <f t="shared" si="64"/>
        <v>IRELAND-Oil</v>
      </c>
      <c r="H1747" t="str">
        <f>IF(COUNTIF(EU_Countries!A$1:A$27, "*"&amp;B1747&amp;"*"), "EU", "Non-EU")</f>
        <v>EU</v>
      </c>
      <c r="I1747">
        <f t="shared" si="65"/>
        <v>0.188</v>
      </c>
    </row>
    <row r="1748" spans="1:9">
      <c r="A1748" t="s">
        <v>188</v>
      </c>
      <c r="B1748" t="s">
        <v>189</v>
      </c>
      <c r="C1748" t="s">
        <v>55</v>
      </c>
      <c r="D1748" t="s">
        <v>10</v>
      </c>
      <c r="E1748">
        <v>2032</v>
      </c>
      <c r="F1748">
        <v>188</v>
      </c>
      <c r="G1748" s="4" t="str">
        <f t="shared" si="64"/>
        <v>IRELAND-Oil</v>
      </c>
      <c r="H1748" t="str">
        <f>IF(COUNTIF(EU_Countries!A$1:A$27, "*"&amp;B1748&amp;"*"), "EU", "Non-EU")</f>
        <v>EU</v>
      </c>
      <c r="I1748">
        <f t="shared" si="65"/>
        <v>0.188</v>
      </c>
    </row>
    <row r="1749" spans="1:9">
      <c r="A1749" t="s">
        <v>188</v>
      </c>
      <c r="B1749" t="s">
        <v>189</v>
      </c>
      <c r="C1749" t="s">
        <v>55</v>
      </c>
      <c r="D1749" t="s">
        <v>10</v>
      </c>
      <c r="E1749">
        <v>2033</v>
      </c>
      <c r="F1749">
        <v>188</v>
      </c>
      <c r="G1749" s="4" t="str">
        <f t="shared" si="64"/>
        <v>IRELAND-Oil</v>
      </c>
      <c r="H1749" t="str">
        <f>IF(COUNTIF(EU_Countries!A$1:A$27, "*"&amp;B1749&amp;"*"), "EU", "Non-EU")</f>
        <v>EU</v>
      </c>
      <c r="I1749">
        <f t="shared" si="65"/>
        <v>0.188</v>
      </c>
    </row>
    <row r="1750" spans="1:9">
      <c r="A1750" t="s">
        <v>188</v>
      </c>
      <c r="B1750" t="s">
        <v>189</v>
      </c>
      <c r="C1750" t="s">
        <v>55</v>
      </c>
      <c r="D1750" t="s">
        <v>10</v>
      </c>
      <c r="E1750">
        <v>2034</v>
      </c>
      <c r="F1750">
        <v>188</v>
      </c>
      <c r="G1750" s="4" t="str">
        <f t="shared" si="64"/>
        <v>IRELAND-Oil</v>
      </c>
      <c r="H1750" t="str">
        <f>IF(COUNTIF(EU_Countries!A$1:A$27, "*"&amp;B1750&amp;"*"), "EU", "Non-EU")</f>
        <v>EU</v>
      </c>
      <c r="I1750">
        <f t="shared" si="65"/>
        <v>0.188</v>
      </c>
    </row>
    <row r="1751" spans="1:9">
      <c r="A1751" t="s">
        <v>188</v>
      </c>
      <c r="B1751" t="s">
        <v>189</v>
      </c>
      <c r="C1751" t="s">
        <v>55</v>
      </c>
      <c r="D1751" t="s">
        <v>10</v>
      </c>
      <c r="E1751">
        <v>2035</v>
      </c>
      <c r="F1751">
        <v>188</v>
      </c>
      <c r="G1751" s="4" t="str">
        <f t="shared" si="64"/>
        <v>IRELAND-Oil</v>
      </c>
      <c r="H1751" t="str">
        <f>IF(COUNTIF(EU_Countries!A$1:A$27, "*"&amp;B1751&amp;"*"), "EU", "Non-EU")</f>
        <v>EU</v>
      </c>
      <c r="I1751">
        <f t="shared" si="65"/>
        <v>0.188</v>
      </c>
    </row>
    <row r="1752" spans="1:9">
      <c r="A1752" t="s">
        <v>188</v>
      </c>
      <c r="B1752" t="s">
        <v>189</v>
      </c>
      <c r="C1752" t="s">
        <v>55</v>
      </c>
      <c r="D1752" t="s">
        <v>12</v>
      </c>
      <c r="E1752">
        <v>2025</v>
      </c>
      <c r="F1752">
        <v>31</v>
      </c>
      <c r="G1752" s="4" t="str">
        <f t="shared" si="64"/>
        <v>IRELAND-Others (RES)</v>
      </c>
      <c r="H1752" t="str">
        <f>IF(COUNTIF(EU_Countries!A$1:A$27, "*"&amp;B1752&amp;"*"), "EU", "Non-EU")</f>
        <v>EU</v>
      </c>
      <c r="I1752">
        <f t="shared" si="65"/>
        <v>3.1E-2</v>
      </c>
    </row>
    <row r="1753" spans="1:9">
      <c r="A1753" t="s">
        <v>188</v>
      </c>
      <c r="B1753" t="s">
        <v>189</v>
      </c>
      <c r="C1753" t="s">
        <v>55</v>
      </c>
      <c r="D1753" t="s">
        <v>12</v>
      </c>
      <c r="E1753">
        <v>2026</v>
      </c>
      <c r="F1753">
        <v>31</v>
      </c>
      <c r="G1753" s="4" t="str">
        <f t="shared" si="64"/>
        <v>IRELAND-Others (RES)</v>
      </c>
      <c r="H1753" t="str">
        <f>IF(COUNTIF(EU_Countries!A$1:A$27, "*"&amp;B1753&amp;"*"), "EU", "Non-EU")</f>
        <v>EU</v>
      </c>
      <c r="I1753">
        <f t="shared" si="65"/>
        <v>3.1E-2</v>
      </c>
    </row>
    <row r="1754" spans="1:9">
      <c r="A1754" t="s">
        <v>188</v>
      </c>
      <c r="B1754" t="s">
        <v>189</v>
      </c>
      <c r="C1754" t="s">
        <v>55</v>
      </c>
      <c r="D1754" t="s">
        <v>12</v>
      </c>
      <c r="E1754">
        <v>2027</v>
      </c>
      <c r="F1754">
        <v>31</v>
      </c>
      <c r="G1754" s="4" t="str">
        <f t="shared" si="64"/>
        <v>IRELAND-Others (RES)</v>
      </c>
      <c r="H1754" t="str">
        <f>IF(COUNTIF(EU_Countries!A$1:A$27, "*"&amp;B1754&amp;"*"), "EU", "Non-EU")</f>
        <v>EU</v>
      </c>
      <c r="I1754">
        <f t="shared" si="65"/>
        <v>3.1E-2</v>
      </c>
    </row>
    <row r="1755" spans="1:9">
      <c r="A1755" t="s">
        <v>188</v>
      </c>
      <c r="B1755" t="s">
        <v>189</v>
      </c>
      <c r="C1755" t="s">
        <v>55</v>
      </c>
      <c r="D1755" t="s">
        <v>12</v>
      </c>
      <c r="E1755">
        <v>2028</v>
      </c>
      <c r="F1755">
        <v>31</v>
      </c>
      <c r="G1755" s="4" t="str">
        <f t="shared" si="64"/>
        <v>IRELAND-Others (RES)</v>
      </c>
      <c r="H1755" t="str">
        <f>IF(COUNTIF(EU_Countries!A$1:A$27, "*"&amp;B1755&amp;"*"), "EU", "Non-EU")</f>
        <v>EU</v>
      </c>
      <c r="I1755">
        <f t="shared" si="65"/>
        <v>3.1E-2</v>
      </c>
    </row>
    <row r="1756" spans="1:9">
      <c r="A1756" t="s">
        <v>188</v>
      </c>
      <c r="B1756" t="s">
        <v>189</v>
      </c>
      <c r="C1756" t="s">
        <v>55</v>
      </c>
      <c r="D1756" t="s">
        <v>12</v>
      </c>
      <c r="E1756">
        <v>2029</v>
      </c>
      <c r="F1756">
        <v>31</v>
      </c>
      <c r="G1756" s="4" t="str">
        <f t="shared" si="64"/>
        <v>IRELAND-Others (RES)</v>
      </c>
      <c r="H1756" t="str">
        <f>IF(COUNTIF(EU_Countries!A$1:A$27, "*"&amp;B1756&amp;"*"), "EU", "Non-EU")</f>
        <v>EU</v>
      </c>
      <c r="I1756">
        <f t="shared" si="65"/>
        <v>3.1E-2</v>
      </c>
    </row>
    <row r="1757" spans="1:9">
      <c r="A1757" t="s">
        <v>188</v>
      </c>
      <c r="B1757" t="s">
        <v>189</v>
      </c>
      <c r="C1757" t="s">
        <v>55</v>
      </c>
      <c r="D1757" t="s">
        <v>12</v>
      </c>
      <c r="E1757">
        <v>2030</v>
      </c>
      <c r="F1757">
        <v>31</v>
      </c>
      <c r="G1757" s="4" t="str">
        <f t="shared" si="64"/>
        <v>IRELAND-Others (RES)</v>
      </c>
      <c r="H1757" t="str">
        <f>IF(COUNTIF(EU_Countries!A$1:A$27, "*"&amp;B1757&amp;"*"), "EU", "Non-EU")</f>
        <v>EU</v>
      </c>
      <c r="I1757">
        <f t="shared" si="65"/>
        <v>3.1E-2</v>
      </c>
    </row>
    <row r="1758" spans="1:9">
      <c r="A1758" t="s">
        <v>188</v>
      </c>
      <c r="B1758" t="s">
        <v>189</v>
      </c>
      <c r="C1758" t="s">
        <v>55</v>
      </c>
      <c r="D1758" t="s">
        <v>12</v>
      </c>
      <c r="E1758">
        <v>2031</v>
      </c>
      <c r="F1758">
        <v>31</v>
      </c>
      <c r="G1758" s="4" t="str">
        <f t="shared" si="64"/>
        <v>IRELAND-Others (RES)</v>
      </c>
      <c r="H1758" t="str">
        <f>IF(COUNTIF(EU_Countries!A$1:A$27, "*"&amp;B1758&amp;"*"), "EU", "Non-EU")</f>
        <v>EU</v>
      </c>
      <c r="I1758">
        <f t="shared" si="65"/>
        <v>3.1E-2</v>
      </c>
    </row>
    <row r="1759" spans="1:9">
      <c r="A1759" t="s">
        <v>188</v>
      </c>
      <c r="B1759" t="s">
        <v>189</v>
      </c>
      <c r="C1759" t="s">
        <v>55</v>
      </c>
      <c r="D1759" t="s">
        <v>12</v>
      </c>
      <c r="E1759">
        <v>2032</v>
      </c>
      <c r="F1759">
        <v>31</v>
      </c>
      <c r="G1759" s="4" t="str">
        <f t="shared" si="64"/>
        <v>IRELAND-Others (RES)</v>
      </c>
      <c r="H1759" t="str">
        <f>IF(COUNTIF(EU_Countries!A$1:A$27, "*"&amp;B1759&amp;"*"), "EU", "Non-EU")</f>
        <v>EU</v>
      </c>
      <c r="I1759">
        <f t="shared" si="65"/>
        <v>3.1E-2</v>
      </c>
    </row>
    <row r="1760" spans="1:9">
      <c r="A1760" t="s">
        <v>188</v>
      </c>
      <c r="B1760" t="s">
        <v>189</v>
      </c>
      <c r="C1760" t="s">
        <v>55</v>
      </c>
      <c r="D1760" t="s">
        <v>12</v>
      </c>
      <c r="E1760">
        <v>2033</v>
      </c>
      <c r="F1760">
        <v>31</v>
      </c>
      <c r="G1760" s="4" t="str">
        <f t="shared" si="64"/>
        <v>IRELAND-Others (RES)</v>
      </c>
      <c r="H1760" t="str">
        <f>IF(COUNTIF(EU_Countries!A$1:A$27, "*"&amp;B1760&amp;"*"), "EU", "Non-EU")</f>
        <v>EU</v>
      </c>
      <c r="I1760">
        <f t="shared" si="65"/>
        <v>3.1E-2</v>
      </c>
    </row>
    <row r="1761" spans="1:9">
      <c r="A1761" t="s">
        <v>188</v>
      </c>
      <c r="B1761" t="s">
        <v>189</v>
      </c>
      <c r="C1761" t="s">
        <v>55</v>
      </c>
      <c r="D1761" t="s">
        <v>12</v>
      </c>
      <c r="E1761">
        <v>2034</v>
      </c>
      <c r="F1761">
        <v>31</v>
      </c>
      <c r="G1761" s="4" t="str">
        <f t="shared" si="64"/>
        <v>IRELAND-Others (RES)</v>
      </c>
      <c r="H1761" t="str">
        <f>IF(COUNTIF(EU_Countries!A$1:A$27, "*"&amp;B1761&amp;"*"), "EU", "Non-EU")</f>
        <v>EU</v>
      </c>
      <c r="I1761">
        <f t="shared" si="65"/>
        <v>3.1E-2</v>
      </c>
    </row>
    <row r="1762" spans="1:9">
      <c r="A1762" t="s">
        <v>188</v>
      </c>
      <c r="B1762" t="s">
        <v>189</v>
      </c>
      <c r="C1762" t="s">
        <v>55</v>
      </c>
      <c r="D1762" t="s">
        <v>12</v>
      </c>
      <c r="E1762">
        <v>2035</v>
      </c>
      <c r="F1762">
        <v>31</v>
      </c>
      <c r="G1762" s="4" t="str">
        <f t="shared" si="64"/>
        <v>IRELAND-Others (RES)</v>
      </c>
      <c r="H1762" t="str">
        <f>IF(COUNTIF(EU_Countries!A$1:A$27, "*"&amp;B1762&amp;"*"), "EU", "Non-EU")</f>
        <v>EU</v>
      </c>
      <c r="I1762">
        <f t="shared" si="65"/>
        <v>3.1E-2</v>
      </c>
    </row>
    <row r="1763" spans="1:9">
      <c r="A1763" t="s">
        <v>188</v>
      </c>
      <c r="B1763" t="s">
        <v>189</v>
      </c>
      <c r="C1763" t="s">
        <v>55</v>
      </c>
      <c r="D1763" t="s">
        <v>11</v>
      </c>
      <c r="E1763">
        <v>2025</v>
      </c>
      <c r="F1763">
        <v>138</v>
      </c>
      <c r="G1763" s="4" t="str">
        <f t="shared" si="64"/>
        <v>IRELAND-Others (non-RES)</v>
      </c>
      <c r="H1763" t="str">
        <f>IF(COUNTIF(EU_Countries!A$1:A$27, "*"&amp;B1763&amp;"*"), "EU", "Non-EU")</f>
        <v>EU</v>
      </c>
      <c r="I1763">
        <f t="shared" si="65"/>
        <v>0.13800000000000001</v>
      </c>
    </row>
    <row r="1764" spans="1:9">
      <c r="A1764" t="s">
        <v>188</v>
      </c>
      <c r="B1764" t="s">
        <v>189</v>
      </c>
      <c r="C1764" t="s">
        <v>55</v>
      </c>
      <c r="D1764" t="s">
        <v>11</v>
      </c>
      <c r="E1764">
        <v>2026</v>
      </c>
      <c r="F1764">
        <v>138</v>
      </c>
      <c r="G1764" s="4" t="str">
        <f t="shared" si="64"/>
        <v>IRELAND-Others (non-RES)</v>
      </c>
      <c r="H1764" t="str">
        <f>IF(COUNTIF(EU_Countries!A$1:A$27, "*"&amp;B1764&amp;"*"), "EU", "Non-EU")</f>
        <v>EU</v>
      </c>
      <c r="I1764">
        <f t="shared" si="65"/>
        <v>0.13800000000000001</v>
      </c>
    </row>
    <row r="1765" spans="1:9">
      <c r="A1765" t="s">
        <v>188</v>
      </c>
      <c r="B1765" t="s">
        <v>189</v>
      </c>
      <c r="C1765" t="s">
        <v>55</v>
      </c>
      <c r="D1765" t="s">
        <v>11</v>
      </c>
      <c r="E1765">
        <v>2027</v>
      </c>
      <c r="F1765">
        <v>138</v>
      </c>
      <c r="G1765" s="4" t="str">
        <f t="shared" si="64"/>
        <v>IRELAND-Others (non-RES)</v>
      </c>
      <c r="H1765" t="str">
        <f>IF(COUNTIF(EU_Countries!A$1:A$27, "*"&amp;B1765&amp;"*"), "EU", "Non-EU")</f>
        <v>EU</v>
      </c>
      <c r="I1765">
        <f t="shared" si="65"/>
        <v>0.13800000000000001</v>
      </c>
    </row>
    <row r="1766" spans="1:9">
      <c r="A1766" t="s">
        <v>188</v>
      </c>
      <c r="B1766" t="s">
        <v>189</v>
      </c>
      <c r="C1766" t="s">
        <v>55</v>
      </c>
      <c r="D1766" t="s">
        <v>11</v>
      </c>
      <c r="E1766">
        <v>2028</v>
      </c>
      <c r="F1766">
        <v>138</v>
      </c>
      <c r="G1766" s="4" t="str">
        <f t="shared" si="64"/>
        <v>IRELAND-Others (non-RES)</v>
      </c>
      <c r="H1766" t="str">
        <f>IF(COUNTIF(EU_Countries!A$1:A$27, "*"&amp;B1766&amp;"*"), "EU", "Non-EU")</f>
        <v>EU</v>
      </c>
      <c r="I1766">
        <f t="shared" si="65"/>
        <v>0.13800000000000001</v>
      </c>
    </row>
    <row r="1767" spans="1:9">
      <c r="A1767" t="s">
        <v>188</v>
      </c>
      <c r="B1767" t="s">
        <v>189</v>
      </c>
      <c r="C1767" t="s">
        <v>55</v>
      </c>
      <c r="D1767" t="s">
        <v>11</v>
      </c>
      <c r="E1767">
        <v>2029</v>
      </c>
      <c r="F1767">
        <v>138</v>
      </c>
      <c r="G1767" s="4" t="str">
        <f t="shared" si="64"/>
        <v>IRELAND-Others (non-RES)</v>
      </c>
      <c r="H1767" t="str">
        <f>IF(COUNTIF(EU_Countries!A$1:A$27, "*"&amp;B1767&amp;"*"), "EU", "Non-EU")</f>
        <v>EU</v>
      </c>
      <c r="I1767">
        <f t="shared" si="65"/>
        <v>0.13800000000000001</v>
      </c>
    </row>
    <row r="1768" spans="1:9">
      <c r="A1768" t="s">
        <v>188</v>
      </c>
      <c r="B1768" t="s">
        <v>189</v>
      </c>
      <c r="C1768" t="s">
        <v>55</v>
      </c>
      <c r="D1768" t="s">
        <v>11</v>
      </c>
      <c r="E1768">
        <v>2030</v>
      </c>
      <c r="F1768">
        <v>138</v>
      </c>
      <c r="G1768" s="4" t="str">
        <f t="shared" si="64"/>
        <v>IRELAND-Others (non-RES)</v>
      </c>
      <c r="H1768" t="str">
        <f>IF(COUNTIF(EU_Countries!A$1:A$27, "*"&amp;B1768&amp;"*"), "EU", "Non-EU")</f>
        <v>EU</v>
      </c>
      <c r="I1768">
        <f t="shared" si="65"/>
        <v>0.13800000000000001</v>
      </c>
    </row>
    <row r="1769" spans="1:9">
      <c r="A1769" t="s">
        <v>188</v>
      </c>
      <c r="B1769" t="s">
        <v>189</v>
      </c>
      <c r="C1769" t="s">
        <v>55</v>
      </c>
      <c r="D1769" t="s">
        <v>11</v>
      </c>
      <c r="E1769">
        <v>2031</v>
      </c>
      <c r="F1769">
        <v>138</v>
      </c>
      <c r="G1769" s="4" t="str">
        <f t="shared" si="64"/>
        <v>IRELAND-Others (non-RES)</v>
      </c>
      <c r="H1769" t="str">
        <f>IF(COUNTIF(EU_Countries!A$1:A$27, "*"&amp;B1769&amp;"*"), "EU", "Non-EU")</f>
        <v>EU</v>
      </c>
      <c r="I1769">
        <f t="shared" si="65"/>
        <v>0.13800000000000001</v>
      </c>
    </row>
    <row r="1770" spans="1:9">
      <c r="A1770" t="s">
        <v>188</v>
      </c>
      <c r="B1770" t="s">
        <v>189</v>
      </c>
      <c r="C1770" t="s">
        <v>55</v>
      </c>
      <c r="D1770" t="s">
        <v>11</v>
      </c>
      <c r="E1770">
        <v>2032</v>
      </c>
      <c r="F1770">
        <v>138</v>
      </c>
      <c r="G1770" s="4" t="str">
        <f t="shared" si="64"/>
        <v>IRELAND-Others (non-RES)</v>
      </c>
      <c r="H1770" t="str">
        <f>IF(COUNTIF(EU_Countries!A$1:A$27, "*"&amp;B1770&amp;"*"), "EU", "Non-EU")</f>
        <v>EU</v>
      </c>
      <c r="I1770">
        <f t="shared" si="65"/>
        <v>0.13800000000000001</v>
      </c>
    </row>
    <row r="1771" spans="1:9">
      <c r="A1771" t="s">
        <v>188</v>
      </c>
      <c r="B1771" t="s">
        <v>189</v>
      </c>
      <c r="C1771" t="s">
        <v>55</v>
      </c>
      <c r="D1771" t="s">
        <v>11</v>
      </c>
      <c r="E1771">
        <v>2033</v>
      </c>
      <c r="F1771">
        <v>138</v>
      </c>
      <c r="G1771" s="4" t="str">
        <f t="shared" si="64"/>
        <v>IRELAND-Others (non-RES)</v>
      </c>
      <c r="H1771" t="str">
        <f>IF(COUNTIF(EU_Countries!A$1:A$27, "*"&amp;B1771&amp;"*"), "EU", "Non-EU")</f>
        <v>EU</v>
      </c>
      <c r="I1771">
        <f t="shared" si="65"/>
        <v>0.13800000000000001</v>
      </c>
    </row>
    <row r="1772" spans="1:9">
      <c r="A1772" t="s">
        <v>188</v>
      </c>
      <c r="B1772" t="s">
        <v>189</v>
      </c>
      <c r="C1772" t="s">
        <v>55</v>
      </c>
      <c r="D1772" t="s">
        <v>11</v>
      </c>
      <c r="E1772">
        <v>2034</v>
      </c>
      <c r="F1772">
        <v>138</v>
      </c>
      <c r="G1772" s="4" t="str">
        <f t="shared" si="64"/>
        <v>IRELAND-Others (non-RES)</v>
      </c>
      <c r="H1772" t="str">
        <f>IF(COUNTIF(EU_Countries!A$1:A$27, "*"&amp;B1772&amp;"*"), "EU", "Non-EU")</f>
        <v>EU</v>
      </c>
      <c r="I1772">
        <f t="shared" si="65"/>
        <v>0.13800000000000001</v>
      </c>
    </row>
    <row r="1773" spans="1:9">
      <c r="A1773" t="s">
        <v>188</v>
      </c>
      <c r="B1773" t="s">
        <v>189</v>
      </c>
      <c r="C1773" t="s">
        <v>55</v>
      </c>
      <c r="D1773" t="s">
        <v>11</v>
      </c>
      <c r="E1773">
        <v>2035</v>
      </c>
      <c r="F1773">
        <v>138</v>
      </c>
      <c r="G1773" s="4" t="str">
        <f t="shared" si="64"/>
        <v>IRELAND-Others (non-RES)</v>
      </c>
      <c r="H1773" t="str">
        <f>IF(COUNTIF(EU_Countries!A$1:A$27, "*"&amp;B1773&amp;"*"), "EU", "Non-EU")</f>
        <v>EU</v>
      </c>
      <c r="I1773">
        <f t="shared" si="65"/>
        <v>0.13800000000000001</v>
      </c>
    </row>
    <row r="1774" spans="1:9">
      <c r="A1774" t="s">
        <v>188</v>
      </c>
      <c r="B1774" t="s">
        <v>189</v>
      </c>
      <c r="C1774" t="s">
        <v>55</v>
      </c>
      <c r="D1774" t="s">
        <v>13</v>
      </c>
      <c r="E1774">
        <v>2025</v>
      </c>
      <c r="F1774">
        <v>1852</v>
      </c>
      <c r="G1774" s="4" t="str">
        <f t="shared" si="64"/>
        <v>IRELAND-Solar (PV)</v>
      </c>
      <c r="H1774" t="str">
        <f>IF(COUNTIF(EU_Countries!A$1:A$27, "*"&amp;B1774&amp;"*"), "EU", "Non-EU")</f>
        <v>EU</v>
      </c>
      <c r="I1774">
        <f t="shared" si="65"/>
        <v>1.8520000000000001</v>
      </c>
    </row>
    <row r="1775" spans="1:9">
      <c r="A1775" t="s">
        <v>188</v>
      </c>
      <c r="B1775" t="s">
        <v>189</v>
      </c>
      <c r="C1775" t="s">
        <v>55</v>
      </c>
      <c r="D1775" t="s">
        <v>13</v>
      </c>
      <c r="E1775">
        <v>2026</v>
      </c>
      <c r="F1775">
        <v>2343</v>
      </c>
      <c r="G1775" s="4" t="str">
        <f t="shared" si="64"/>
        <v>IRELAND-Solar (PV)</v>
      </c>
      <c r="H1775" t="str">
        <f>IF(COUNTIF(EU_Countries!A$1:A$27, "*"&amp;B1775&amp;"*"), "EU", "Non-EU")</f>
        <v>EU</v>
      </c>
      <c r="I1775">
        <f t="shared" si="65"/>
        <v>2.343</v>
      </c>
    </row>
    <row r="1776" spans="1:9">
      <c r="A1776" t="s">
        <v>188</v>
      </c>
      <c r="B1776" t="s">
        <v>189</v>
      </c>
      <c r="C1776" t="s">
        <v>55</v>
      </c>
      <c r="D1776" t="s">
        <v>13</v>
      </c>
      <c r="E1776">
        <v>2027</v>
      </c>
      <c r="F1776">
        <v>2833</v>
      </c>
      <c r="G1776" s="4" t="str">
        <f t="shared" si="64"/>
        <v>IRELAND-Solar (PV)</v>
      </c>
      <c r="H1776" t="str">
        <f>IF(COUNTIF(EU_Countries!A$1:A$27, "*"&amp;B1776&amp;"*"), "EU", "Non-EU")</f>
        <v>EU</v>
      </c>
      <c r="I1776">
        <f t="shared" si="65"/>
        <v>2.8330000000000002</v>
      </c>
    </row>
    <row r="1777" spans="1:9">
      <c r="A1777" t="s">
        <v>188</v>
      </c>
      <c r="B1777" t="s">
        <v>189</v>
      </c>
      <c r="C1777" t="s">
        <v>55</v>
      </c>
      <c r="D1777" t="s">
        <v>13</v>
      </c>
      <c r="E1777">
        <v>2028</v>
      </c>
      <c r="F1777">
        <v>3257</v>
      </c>
      <c r="G1777" s="4" t="str">
        <f t="shared" si="64"/>
        <v>IRELAND-Solar (PV)</v>
      </c>
      <c r="H1777" t="str">
        <f>IF(COUNTIF(EU_Countries!A$1:A$27, "*"&amp;B1777&amp;"*"), "EU", "Non-EU")</f>
        <v>EU</v>
      </c>
      <c r="I1777">
        <f t="shared" si="65"/>
        <v>3.2570000000000001</v>
      </c>
    </row>
    <row r="1778" spans="1:9">
      <c r="A1778" t="s">
        <v>188</v>
      </c>
      <c r="B1778" t="s">
        <v>189</v>
      </c>
      <c r="C1778" t="s">
        <v>55</v>
      </c>
      <c r="D1778" t="s">
        <v>13</v>
      </c>
      <c r="E1778">
        <v>2029</v>
      </c>
      <c r="F1778">
        <v>3683</v>
      </c>
      <c r="G1778" s="4" t="str">
        <f t="shared" ref="G1778:G1836" si="66">B1778&amp;"-"&amp;D1778</f>
        <v>IRELAND-Solar (PV)</v>
      </c>
      <c r="H1778" t="str">
        <f>IF(COUNTIF(EU_Countries!A$1:A$27, "*"&amp;B1778&amp;"*"), "EU", "Non-EU")</f>
        <v>EU</v>
      </c>
      <c r="I1778">
        <f t="shared" si="65"/>
        <v>3.6829999999999998</v>
      </c>
    </row>
    <row r="1779" spans="1:9">
      <c r="A1779" t="s">
        <v>188</v>
      </c>
      <c r="B1779" t="s">
        <v>189</v>
      </c>
      <c r="C1779" t="s">
        <v>55</v>
      </c>
      <c r="D1779" t="s">
        <v>13</v>
      </c>
      <c r="E1779">
        <v>2030</v>
      </c>
      <c r="F1779">
        <v>4136</v>
      </c>
      <c r="G1779" s="4" t="str">
        <f t="shared" si="66"/>
        <v>IRELAND-Solar (PV)</v>
      </c>
      <c r="H1779" t="str">
        <f>IF(COUNTIF(EU_Countries!A$1:A$27, "*"&amp;B1779&amp;"*"), "EU", "Non-EU")</f>
        <v>EU</v>
      </c>
      <c r="I1779">
        <f t="shared" ref="I1779:I1837" si="67">F1779/1000</f>
        <v>4.1360000000000001</v>
      </c>
    </row>
    <row r="1780" spans="1:9">
      <c r="A1780" t="s">
        <v>188</v>
      </c>
      <c r="B1780" t="s">
        <v>189</v>
      </c>
      <c r="C1780" t="s">
        <v>55</v>
      </c>
      <c r="D1780" t="s">
        <v>13</v>
      </c>
      <c r="E1780">
        <v>2031</v>
      </c>
      <c r="F1780">
        <v>4687</v>
      </c>
      <c r="G1780" s="4" t="str">
        <f t="shared" si="66"/>
        <v>IRELAND-Solar (PV)</v>
      </c>
      <c r="H1780" t="str">
        <f>IF(COUNTIF(EU_Countries!A$1:A$27, "*"&amp;B1780&amp;"*"), "EU", "Non-EU")</f>
        <v>EU</v>
      </c>
      <c r="I1780">
        <f t="shared" si="67"/>
        <v>4.6870000000000003</v>
      </c>
    </row>
    <row r="1781" spans="1:9">
      <c r="A1781" t="s">
        <v>188</v>
      </c>
      <c r="B1781" t="s">
        <v>189</v>
      </c>
      <c r="C1781" t="s">
        <v>55</v>
      </c>
      <c r="D1781" t="s">
        <v>13</v>
      </c>
      <c r="E1781">
        <v>2032</v>
      </c>
      <c r="F1781">
        <v>5238</v>
      </c>
      <c r="G1781" s="4" t="str">
        <f t="shared" si="66"/>
        <v>IRELAND-Solar (PV)</v>
      </c>
      <c r="H1781" t="str">
        <f>IF(COUNTIF(EU_Countries!A$1:A$27, "*"&amp;B1781&amp;"*"), "EU", "Non-EU")</f>
        <v>EU</v>
      </c>
      <c r="I1781">
        <f t="shared" si="67"/>
        <v>5.2380000000000004</v>
      </c>
    </row>
    <row r="1782" spans="1:9">
      <c r="A1782" t="s">
        <v>188</v>
      </c>
      <c r="B1782" t="s">
        <v>189</v>
      </c>
      <c r="C1782" t="s">
        <v>55</v>
      </c>
      <c r="D1782" t="s">
        <v>13</v>
      </c>
      <c r="E1782">
        <v>2033</v>
      </c>
      <c r="F1782">
        <v>5238</v>
      </c>
      <c r="G1782" s="4" t="str">
        <f t="shared" si="66"/>
        <v>IRELAND-Solar (PV)</v>
      </c>
      <c r="H1782" t="str">
        <f>IF(COUNTIF(EU_Countries!A$1:A$27, "*"&amp;B1782&amp;"*"), "EU", "Non-EU")</f>
        <v>EU</v>
      </c>
      <c r="I1782">
        <f t="shared" si="67"/>
        <v>5.2380000000000004</v>
      </c>
    </row>
    <row r="1783" spans="1:9">
      <c r="A1783" t="s">
        <v>188</v>
      </c>
      <c r="B1783" t="s">
        <v>189</v>
      </c>
      <c r="C1783" t="s">
        <v>55</v>
      </c>
      <c r="D1783" t="s">
        <v>13</v>
      </c>
      <c r="E1783">
        <v>2034</v>
      </c>
      <c r="F1783">
        <v>5238</v>
      </c>
      <c r="G1783" s="4" t="str">
        <f t="shared" si="66"/>
        <v>IRELAND-Solar (PV)</v>
      </c>
      <c r="H1783" t="str">
        <f>IF(COUNTIF(EU_Countries!A$1:A$27, "*"&amp;B1783&amp;"*"), "EU", "Non-EU")</f>
        <v>EU</v>
      </c>
      <c r="I1783">
        <f t="shared" si="67"/>
        <v>5.2380000000000004</v>
      </c>
    </row>
    <row r="1784" spans="1:9">
      <c r="A1784" t="s">
        <v>188</v>
      </c>
      <c r="B1784" t="s">
        <v>189</v>
      </c>
      <c r="C1784" t="s">
        <v>55</v>
      </c>
      <c r="D1784" t="s">
        <v>13</v>
      </c>
      <c r="E1784">
        <v>2035</v>
      </c>
      <c r="F1784">
        <v>5798</v>
      </c>
      <c r="G1784" s="4" t="str">
        <f t="shared" si="66"/>
        <v>IRELAND-Solar (PV)</v>
      </c>
      <c r="H1784" t="str">
        <f>IF(COUNTIF(EU_Countries!A$1:A$27, "*"&amp;B1784&amp;"*"), "EU", "Non-EU")</f>
        <v>EU</v>
      </c>
      <c r="I1784">
        <f t="shared" si="67"/>
        <v>5.798</v>
      </c>
    </row>
    <row r="1785" spans="1:9">
      <c r="A1785" t="s">
        <v>188</v>
      </c>
      <c r="B1785" t="s">
        <v>189</v>
      </c>
      <c r="C1785" t="s">
        <v>55</v>
      </c>
      <c r="D1785" t="s">
        <v>14</v>
      </c>
      <c r="E1785">
        <v>2025</v>
      </c>
      <c r="F1785">
        <v>25</v>
      </c>
      <c r="G1785" s="4" t="str">
        <f t="shared" si="66"/>
        <v>IRELAND-Wind offshore</v>
      </c>
      <c r="H1785" t="str">
        <f>IF(COUNTIF(EU_Countries!A$1:A$27, "*"&amp;B1785&amp;"*"), "EU", "Non-EU")</f>
        <v>EU</v>
      </c>
      <c r="I1785">
        <f t="shared" si="67"/>
        <v>2.5000000000000001E-2</v>
      </c>
    </row>
    <row r="1786" spans="1:9">
      <c r="A1786" t="s">
        <v>188</v>
      </c>
      <c r="B1786" t="s">
        <v>189</v>
      </c>
      <c r="C1786" t="s">
        <v>55</v>
      </c>
      <c r="D1786" t="s">
        <v>14</v>
      </c>
      <c r="E1786">
        <v>2026</v>
      </c>
      <c r="F1786">
        <v>25</v>
      </c>
      <c r="G1786" s="4" t="str">
        <f t="shared" si="66"/>
        <v>IRELAND-Wind offshore</v>
      </c>
      <c r="H1786" t="str">
        <f>IF(COUNTIF(EU_Countries!A$1:A$27, "*"&amp;B1786&amp;"*"), "EU", "Non-EU")</f>
        <v>EU</v>
      </c>
      <c r="I1786">
        <f t="shared" si="67"/>
        <v>2.5000000000000001E-2</v>
      </c>
    </row>
    <row r="1787" spans="1:9">
      <c r="A1787" t="s">
        <v>188</v>
      </c>
      <c r="B1787" t="s">
        <v>189</v>
      </c>
      <c r="C1787" t="s">
        <v>55</v>
      </c>
      <c r="D1787" t="s">
        <v>14</v>
      </c>
      <c r="E1787">
        <v>2027</v>
      </c>
      <c r="F1787">
        <v>25</v>
      </c>
      <c r="G1787" s="4" t="str">
        <f t="shared" si="66"/>
        <v>IRELAND-Wind offshore</v>
      </c>
      <c r="H1787" t="str">
        <f>IF(COUNTIF(EU_Countries!A$1:A$27, "*"&amp;B1787&amp;"*"), "EU", "Non-EU")</f>
        <v>EU</v>
      </c>
      <c r="I1787">
        <f t="shared" si="67"/>
        <v>2.5000000000000001E-2</v>
      </c>
    </row>
    <row r="1788" spans="1:9">
      <c r="A1788" t="s">
        <v>188</v>
      </c>
      <c r="B1788" t="s">
        <v>189</v>
      </c>
      <c r="C1788" t="s">
        <v>55</v>
      </c>
      <c r="D1788" t="s">
        <v>14</v>
      </c>
      <c r="E1788">
        <v>2028</v>
      </c>
      <c r="F1788">
        <v>725</v>
      </c>
      <c r="G1788" s="4" t="str">
        <f t="shared" si="66"/>
        <v>IRELAND-Wind offshore</v>
      </c>
      <c r="H1788" t="str">
        <f>IF(COUNTIF(EU_Countries!A$1:A$27, "*"&amp;B1788&amp;"*"), "EU", "Non-EU")</f>
        <v>EU</v>
      </c>
      <c r="I1788">
        <f t="shared" si="67"/>
        <v>0.72499999999999998</v>
      </c>
    </row>
    <row r="1789" spans="1:9">
      <c r="A1789" t="s">
        <v>188</v>
      </c>
      <c r="B1789" t="s">
        <v>189</v>
      </c>
      <c r="C1789" t="s">
        <v>55</v>
      </c>
      <c r="D1789" t="s">
        <v>14</v>
      </c>
      <c r="E1789">
        <v>2029</v>
      </c>
      <c r="F1789">
        <v>2865</v>
      </c>
      <c r="G1789" s="4" t="str">
        <f t="shared" si="66"/>
        <v>IRELAND-Wind offshore</v>
      </c>
      <c r="H1789" t="str">
        <f>IF(COUNTIF(EU_Countries!A$1:A$27, "*"&amp;B1789&amp;"*"), "EU", "Non-EU")</f>
        <v>EU</v>
      </c>
      <c r="I1789">
        <f t="shared" si="67"/>
        <v>2.8650000000000002</v>
      </c>
    </row>
    <row r="1790" spans="1:9">
      <c r="A1790" t="s">
        <v>188</v>
      </c>
      <c r="B1790" t="s">
        <v>189</v>
      </c>
      <c r="C1790" t="s">
        <v>55</v>
      </c>
      <c r="D1790" t="s">
        <v>14</v>
      </c>
      <c r="E1790">
        <v>2030</v>
      </c>
      <c r="F1790">
        <v>5000</v>
      </c>
      <c r="G1790" s="4" t="str">
        <f t="shared" si="66"/>
        <v>IRELAND-Wind offshore</v>
      </c>
      <c r="H1790" t="str">
        <f>IF(COUNTIF(EU_Countries!A$1:A$27, "*"&amp;B1790&amp;"*"), "EU", "Non-EU")</f>
        <v>EU</v>
      </c>
      <c r="I1790">
        <f t="shared" si="67"/>
        <v>5</v>
      </c>
    </row>
    <row r="1791" spans="1:9">
      <c r="A1791" t="s">
        <v>188</v>
      </c>
      <c r="B1791" t="s">
        <v>189</v>
      </c>
      <c r="C1791" t="s">
        <v>55</v>
      </c>
      <c r="D1791" t="s">
        <v>14</v>
      </c>
      <c r="E1791">
        <v>2031</v>
      </c>
      <c r="F1791">
        <v>7135</v>
      </c>
      <c r="G1791" s="4" t="str">
        <f t="shared" si="66"/>
        <v>IRELAND-Wind offshore</v>
      </c>
      <c r="H1791" t="str">
        <f>IF(COUNTIF(EU_Countries!A$1:A$27, "*"&amp;B1791&amp;"*"), "EU", "Non-EU")</f>
        <v>EU</v>
      </c>
      <c r="I1791">
        <f t="shared" si="67"/>
        <v>7.1349999999999998</v>
      </c>
    </row>
    <row r="1792" spans="1:9">
      <c r="A1792" t="s">
        <v>188</v>
      </c>
      <c r="B1792" t="s">
        <v>189</v>
      </c>
      <c r="C1792" t="s">
        <v>55</v>
      </c>
      <c r="D1792" t="s">
        <v>14</v>
      </c>
      <c r="E1792">
        <v>2032</v>
      </c>
      <c r="F1792">
        <v>9270</v>
      </c>
      <c r="G1792" s="4" t="str">
        <f t="shared" si="66"/>
        <v>IRELAND-Wind offshore</v>
      </c>
      <c r="H1792" t="str">
        <f>IF(COUNTIF(EU_Countries!A$1:A$27, "*"&amp;B1792&amp;"*"), "EU", "Non-EU")</f>
        <v>EU</v>
      </c>
      <c r="I1792">
        <f t="shared" si="67"/>
        <v>9.27</v>
      </c>
    </row>
    <row r="1793" spans="1:9">
      <c r="A1793" t="s">
        <v>188</v>
      </c>
      <c r="B1793" t="s">
        <v>189</v>
      </c>
      <c r="C1793" t="s">
        <v>55</v>
      </c>
      <c r="D1793" t="s">
        <v>14</v>
      </c>
      <c r="E1793">
        <v>2033</v>
      </c>
      <c r="F1793">
        <v>9270</v>
      </c>
      <c r="G1793" s="4" t="str">
        <f t="shared" si="66"/>
        <v>IRELAND-Wind offshore</v>
      </c>
      <c r="H1793" t="str">
        <f>IF(COUNTIF(EU_Countries!A$1:A$27, "*"&amp;B1793&amp;"*"), "EU", "Non-EU")</f>
        <v>EU</v>
      </c>
      <c r="I1793">
        <f t="shared" si="67"/>
        <v>9.27</v>
      </c>
    </row>
    <row r="1794" spans="1:9">
      <c r="A1794" t="s">
        <v>188</v>
      </c>
      <c r="B1794" t="s">
        <v>189</v>
      </c>
      <c r="C1794" t="s">
        <v>55</v>
      </c>
      <c r="D1794" t="s">
        <v>14</v>
      </c>
      <c r="E1794">
        <v>2034</v>
      </c>
      <c r="F1794">
        <v>9270</v>
      </c>
      <c r="G1794" s="4" t="str">
        <f t="shared" si="66"/>
        <v>IRELAND-Wind offshore</v>
      </c>
      <c r="H1794" t="str">
        <f>IF(COUNTIF(EU_Countries!A$1:A$27, "*"&amp;B1794&amp;"*"), "EU", "Non-EU")</f>
        <v>EU</v>
      </c>
      <c r="I1794">
        <f t="shared" si="67"/>
        <v>9.27</v>
      </c>
    </row>
    <row r="1795" spans="1:9">
      <c r="A1795" t="s">
        <v>188</v>
      </c>
      <c r="B1795" t="s">
        <v>189</v>
      </c>
      <c r="C1795" t="s">
        <v>55</v>
      </c>
      <c r="D1795" t="s">
        <v>14</v>
      </c>
      <c r="E1795">
        <v>2035</v>
      </c>
      <c r="F1795">
        <v>9270</v>
      </c>
      <c r="G1795" s="4" t="str">
        <f t="shared" si="66"/>
        <v>IRELAND-Wind offshore</v>
      </c>
      <c r="H1795" t="str">
        <f>IF(COUNTIF(EU_Countries!A$1:A$27, "*"&amp;B1795&amp;"*"), "EU", "Non-EU")</f>
        <v>EU</v>
      </c>
      <c r="I1795">
        <f t="shared" si="67"/>
        <v>9.27</v>
      </c>
    </row>
    <row r="1796" spans="1:9">
      <c r="A1796" t="s">
        <v>188</v>
      </c>
      <c r="B1796" t="s">
        <v>189</v>
      </c>
      <c r="C1796" t="s">
        <v>55</v>
      </c>
      <c r="D1796" t="s">
        <v>15</v>
      </c>
      <c r="E1796">
        <v>2025</v>
      </c>
      <c r="F1796">
        <v>5110</v>
      </c>
      <c r="G1796" s="4" t="str">
        <f t="shared" si="66"/>
        <v>IRELAND-Wind onshore</v>
      </c>
      <c r="H1796" t="str">
        <f>IF(COUNTIF(EU_Countries!A$1:A$27, "*"&amp;B1796&amp;"*"), "EU", "Non-EU")</f>
        <v>EU</v>
      </c>
      <c r="I1796">
        <f t="shared" si="67"/>
        <v>5.1100000000000003</v>
      </c>
    </row>
    <row r="1797" spans="1:9">
      <c r="A1797" t="s">
        <v>188</v>
      </c>
      <c r="B1797" t="s">
        <v>189</v>
      </c>
      <c r="C1797" t="s">
        <v>55</v>
      </c>
      <c r="D1797" t="s">
        <v>15</v>
      </c>
      <c r="E1797">
        <v>2026</v>
      </c>
      <c r="F1797">
        <v>5755</v>
      </c>
      <c r="G1797" s="4" t="str">
        <f t="shared" si="66"/>
        <v>IRELAND-Wind onshore</v>
      </c>
      <c r="H1797" t="str">
        <f>IF(COUNTIF(EU_Countries!A$1:A$27, "*"&amp;B1797&amp;"*"), "EU", "Non-EU")</f>
        <v>EU</v>
      </c>
      <c r="I1797">
        <f t="shared" si="67"/>
        <v>5.7549999999999999</v>
      </c>
    </row>
    <row r="1798" spans="1:9">
      <c r="A1798" t="s">
        <v>188</v>
      </c>
      <c r="B1798" t="s">
        <v>189</v>
      </c>
      <c r="C1798" t="s">
        <v>55</v>
      </c>
      <c r="D1798" t="s">
        <v>15</v>
      </c>
      <c r="E1798">
        <v>2027</v>
      </c>
      <c r="F1798">
        <v>6400</v>
      </c>
      <c r="G1798" s="4" t="str">
        <f t="shared" si="66"/>
        <v>IRELAND-Wind onshore</v>
      </c>
      <c r="H1798" t="str">
        <f>IF(COUNTIF(EU_Countries!A$1:A$27, "*"&amp;B1798&amp;"*"), "EU", "Non-EU")</f>
        <v>EU</v>
      </c>
      <c r="I1798">
        <f t="shared" si="67"/>
        <v>6.4</v>
      </c>
    </row>
    <row r="1799" spans="1:9">
      <c r="A1799" t="s">
        <v>188</v>
      </c>
      <c r="B1799" t="s">
        <v>189</v>
      </c>
      <c r="C1799" t="s">
        <v>55</v>
      </c>
      <c r="D1799" t="s">
        <v>15</v>
      </c>
      <c r="E1799">
        <v>2028</v>
      </c>
      <c r="F1799">
        <v>6700</v>
      </c>
      <c r="G1799" s="4" t="str">
        <f t="shared" si="66"/>
        <v>IRELAND-Wind onshore</v>
      </c>
      <c r="H1799" t="str">
        <f>IF(COUNTIF(EU_Countries!A$1:A$27, "*"&amp;B1799&amp;"*"), "EU", "Non-EU")</f>
        <v>EU</v>
      </c>
      <c r="I1799">
        <f t="shared" si="67"/>
        <v>6.7</v>
      </c>
    </row>
    <row r="1800" spans="1:9">
      <c r="A1800" t="s">
        <v>188</v>
      </c>
      <c r="B1800" t="s">
        <v>189</v>
      </c>
      <c r="C1800" t="s">
        <v>55</v>
      </c>
      <c r="D1800" t="s">
        <v>15</v>
      </c>
      <c r="E1800">
        <v>2029</v>
      </c>
      <c r="F1800">
        <v>7000</v>
      </c>
      <c r="G1800" s="4" t="str">
        <f t="shared" si="66"/>
        <v>IRELAND-Wind onshore</v>
      </c>
      <c r="H1800" t="str">
        <f>IF(COUNTIF(EU_Countries!A$1:A$27, "*"&amp;B1800&amp;"*"), "EU", "Non-EU")</f>
        <v>EU</v>
      </c>
      <c r="I1800">
        <f t="shared" si="67"/>
        <v>7</v>
      </c>
    </row>
    <row r="1801" spans="1:9">
      <c r="A1801" t="s">
        <v>188</v>
      </c>
      <c r="B1801" t="s">
        <v>189</v>
      </c>
      <c r="C1801" t="s">
        <v>55</v>
      </c>
      <c r="D1801" t="s">
        <v>15</v>
      </c>
      <c r="E1801">
        <v>2030</v>
      </c>
      <c r="F1801">
        <v>7000</v>
      </c>
      <c r="G1801" s="4" t="str">
        <f t="shared" si="66"/>
        <v>IRELAND-Wind onshore</v>
      </c>
      <c r="H1801" t="str">
        <f>IF(COUNTIF(EU_Countries!A$1:A$27, "*"&amp;B1801&amp;"*"), "EU", "Non-EU")</f>
        <v>EU</v>
      </c>
      <c r="I1801">
        <f t="shared" si="67"/>
        <v>7</v>
      </c>
    </row>
    <row r="1802" spans="1:9">
      <c r="A1802" t="s">
        <v>188</v>
      </c>
      <c r="B1802" t="s">
        <v>189</v>
      </c>
      <c r="C1802" t="s">
        <v>55</v>
      </c>
      <c r="D1802" t="s">
        <v>15</v>
      </c>
      <c r="E1802">
        <v>2031</v>
      </c>
      <c r="F1802">
        <v>7000</v>
      </c>
      <c r="G1802" s="4" t="str">
        <f t="shared" si="66"/>
        <v>IRELAND-Wind onshore</v>
      </c>
      <c r="H1802" t="str">
        <f>IF(COUNTIF(EU_Countries!A$1:A$27, "*"&amp;B1802&amp;"*"), "EU", "Non-EU")</f>
        <v>EU</v>
      </c>
      <c r="I1802">
        <f t="shared" si="67"/>
        <v>7</v>
      </c>
    </row>
    <row r="1803" spans="1:9">
      <c r="A1803" t="s">
        <v>188</v>
      </c>
      <c r="B1803" t="s">
        <v>189</v>
      </c>
      <c r="C1803" t="s">
        <v>55</v>
      </c>
      <c r="D1803" t="s">
        <v>15</v>
      </c>
      <c r="E1803">
        <v>2032</v>
      </c>
      <c r="F1803">
        <v>7000</v>
      </c>
      <c r="G1803" s="4" t="str">
        <f t="shared" si="66"/>
        <v>IRELAND-Wind onshore</v>
      </c>
      <c r="H1803" t="str">
        <f>IF(COUNTIF(EU_Countries!A$1:A$27, "*"&amp;B1803&amp;"*"), "EU", "Non-EU")</f>
        <v>EU</v>
      </c>
      <c r="I1803">
        <f t="shared" si="67"/>
        <v>7</v>
      </c>
    </row>
    <row r="1804" spans="1:9">
      <c r="A1804" t="s">
        <v>188</v>
      </c>
      <c r="B1804" t="s">
        <v>189</v>
      </c>
      <c r="C1804" t="s">
        <v>55</v>
      </c>
      <c r="D1804" t="s">
        <v>15</v>
      </c>
      <c r="E1804">
        <v>2033</v>
      </c>
      <c r="F1804">
        <v>7000</v>
      </c>
      <c r="G1804" s="4" t="str">
        <f t="shared" si="66"/>
        <v>IRELAND-Wind onshore</v>
      </c>
      <c r="H1804" t="str">
        <f>IF(COUNTIF(EU_Countries!A$1:A$27, "*"&amp;B1804&amp;"*"), "EU", "Non-EU")</f>
        <v>EU</v>
      </c>
      <c r="I1804">
        <f t="shared" si="67"/>
        <v>7</v>
      </c>
    </row>
    <row r="1805" spans="1:9">
      <c r="A1805" t="s">
        <v>188</v>
      </c>
      <c r="B1805" t="s">
        <v>189</v>
      </c>
      <c r="C1805" t="s">
        <v>55</v>
      </c>
      <c r="D1805" t="s">
        <v>15</v>
      </c>
      <c r="E1805">
        <v>2034</v>
      </c>
      <c r="F1805">
        <v>7000</v>
      </c>
      <c r="G1805" s="4" t="str">
        <f t="shared" si="66"/>
        <v>IRELAND-Wind onshore</v>
      </c>
      <c r="H1805" t="str">
        <f>IF(COUNTIF(EU_Countries!A$1:A$27, "*"&amp;B1805&amp;"*"), "EU", "Non-EU")</f>
        <v>EU</v>
      </c>
      <c r="I1805">
        <f t="shared" si="67"/>
        <v>7</v>
      </c>
    </row>
    <row r="1806" spans="1:9">
      <c r="A1806" t="s">
        <v>188</v>
      </c>
      <c r="B1806" t="s">
        <v>189</v>
      </c>
      <c r="C1806" t="s">
        <v>55</v>
      </c>
      <c r="D1806" t="s">
        <v>15</v>
      </c>
      <c r="E1806">
        <v>2035</v>
      </c>
      <c r="F1806">
        <v>9000</v>
      </c>
      <c r="G1806" s="4" t="str">
        <f t="shared" si="66"/>
        <v>IRELAND-Wind onshore</v>
      </c>
      <c r="H1806" t="str">
        <f>IF(COUNTIF(EU_Countries!A$1:A$27, "*"&amp;B1806&amp;"*"), "EU", "Non-EU")</f>
        <v>EU</v>
      </c>
      <c r="I1806">
        <f t="shared" si="67"/>
        <v>9</v>
      </c>
    </row>
    <row r="1807" spans="1:9">
      <c r="A1807" t="s">
        <v>190</v>
      </c>
      <c r="B1807" t="s">
        <v>191</v>
      </c>
      <c r="C1807" t="s">
        <v>56</v>
      </c>
      <c r="D1807" t="s">
        <v>5</v>
      </c>
      <c r="E1807">
        <v>2025</v>
      </c>
      <c r="F1807">
        <v>28</v>
      </c>
      <c r="G1807" s="4" t="str">
        <f t="shared" si="66"/>
        <v>ITALY-Battery</v>
      </c>
      <c r="H1807" t="str">
        <f>IF(COUNTIF(EU_Countries!A$1:A$27, "*"&amp;B1807&amp;"*"), "EU", "Non-EU")</f>
        <v>EU</v>
      </c>
      <c r="I1807">
        <f t="shared" si="67"/>
        <v>2.8000000000000001E-2</v>
      </c>
    </row>
    <row r="1808" spans="1:9">
      <c r="A1808" t="s">
        <v>190</v>
      </c>
      <c r="B1808" t="s">
        <v>191</v>
      </c>
      <c r="C1808" t="s">
        <v>56</v>
      </c>
      <c r="D1808" t="s">
        <v>5</v>
      </c>
      <c r="E1808">
        <v>2026</v>
      </c>
      <c r="F1808">
        <v>38</v>
      </c>
      <c r="G1808" s="4" t="str">
        <f t="shared" si="66"/>
        <v>ITALY-Battery</v>
      </c>
      <c r="H1808" t="str">
        <f>IF(COUNTIF(EU_Countries!A$1:A$27, "*"&amp;B1808&amp;"*"), "EU", "Non-EU")</f>
        <v>EU</v>
      </c>
      <c r="I1808">
        <f t="shared" si="67"/>
        <v>3.7999999999999999E-2</v>
      </c>
    </row>
    <row r="1809" spans="1:9">
      <c r="A1809" t="s">
        <v>190</v>
      </c>
      <c r="B1809" t="s">
        <v>191</v>
      </c>
      <c r="C1809" t="s">
        <v>56</v>
      </c>
      <c r="D1809" t="s">
        <v>5</v>
      </c>
      <c r="E1809">
        <v>2027</v>
      </c>
      <c r="F1809">
        <v>47</v>
      </c>
      <c r="G1809" s="4" t="str">
        <f t="shared" si="66"/>
        <v>ITALY-Battery</v>
      </c>
      <c r="H1809" t="str">
        <f>IF(COUNTIF(EU_Countries!A$1:A$27, "*"&amp;B1809&amp;"*"), "EU", "Non-EU")</f>
        <v>EU</v>
      </c>
      <c r="I1809">
        <f t="shared" si="67"/>
        <v>4.7E-2</v>
      </c>
    </row>
    <row r="1810" spans="1:9">
      <c r="A1810" t="s">
        <v>190</v>
      </c>
      <c r="B1810" t="s">
        <v>191</v>
      </c>
      <c r="C1810" t="s">
        <v>56</v>
      </c>
      <c r="D1810" t="s">
        <v>5</v>
      </c>
      <c r="E1810">
        <v>2028</v>
      </c>
      <c r="F1810">
        <v>156</v>
      </c>
      <c r="G1810" s="4" t="str">
        <f t="shared" si="66"/>
        <v>ITALY-Battery</v>
      </c>
      <c r="H1810" t="str">
        <f>IF(COUNTIF(EU_Countries!A$1:A$27, "*"&amp;B1810&amp;"*"), "EU", "Non-EU")</f>
        <v>EU</v>
      </c>
      <c r="I1810">
        <f t="shared" si="67"/>
        <v>0.156</v>
      </c>
    </row>
    <row r="1811" spans="1:9">
      <c r="A1811" t="s">
        <v>190</v>
      </c>
      <c r="B1811" t="s">
        <v>191</v>
      </c>
      <c r="C1811" t="s">
        <v>56</v>
      </c>
      <c r="D1811" t="s">
        <v>5</v>
      </c>
      <c r="E1811">
        <v>2029</v>
      </c>
      <c r="F1811">
        <v>291</v>
      </c>
      <c r="G1811" s="4" t="str">
        <f t="shared" si="66"/>
        <v>ITALY-Battery</v>
      </c>
      <c r="H1811" t="str">
        <f>IF(COUNTIF(EU_Countries!A$1:A$27, "*"&amp;B1811&amp;"*"), "EU", "Non-EU")</f>
        <v>EU</v>
      </c>
      <c r="I1811">
        <f t="shared" si="67"/>
        <v>0.29099999999999998</v>
      </c>
    </row>
    <row r="1812" spans="1:9">
      <c r="A1812" t="s">
        <v>190</v>
      </c>
      <c r="B1812" t="s">
        <v>191</v>
      </c>
      <c r="C1812" t="s">
        <v>56</v>
      </c>
      <c r="D1812" t="s">
        <v>5</v>
      </c>
      <c r="E1812">
        <v>2030</v>
      </c>
      <c r="F1812">
        <v>415</v>
      </c>
      <c r="G1812" s="4" t="str">
        <f t="shared" si="66"/>
        <v>ITALY-Battery</v>
      </c>
      <c r="H1812" t="str">
        <f>IF(COUNTIF(EU_Countries!A$1:A$27, "*"&amp;B1812&amp;"*"), "EU", "Non-EU")</f>
        <v>EU</v>
      </c>
      <c r="I1812">
        <f t="shared" si="67"/>
        <v>0.41499999999999998</v>
      </c>
    </row>
    <row r="1813" spans="1:9">
      <c r="A1813" t="s">
        <v>190</v>
      </c>
      <c r="B1813" t="s">
        <v>191</v>
      </c>
      <c r="C1813" t="s">
        <v>56</v>
      </c>
      <c r="D1813" t="s">
        <v>5</v>
      </c>
      <c r="E1813">
        <v>2031</v>
      </c>
      <c r="F1813">
        <v>491</v>
      </c>
      <c r="G1813" s="4" t="str">
        <f t="shared" si="66"/>
        <v>ITALY-Battery</v>
      </c>
      <c r="H1813" t="str">
        <f>IF(COUNTIF(EU_Countries!A$1:A$27, "*"&amp;B1813&amp;"*"), "EU", "Non-EU")</f>
        <v>EU</v>
      </c>
      <c r="I1813">
        <f t="shared" si="67"/>
        <v>0.49099999999999999</v>
      </c>
    </row>
    <row r="1814" spans="1:9">
      <c r="A1814" t="s">
        <v>190</v>
      </c>
      <c r="B1814" t="s">
        <v>191</v>
      </c>
      <c r="C1814" t="s">
        <v>56</v>
      </c>
      <c r="D1814" t="s">
        <v>5</v>
      </c>
      <c r="E1814">
        <v>2032</v>
      </c>
      <c r="F1814">
        <v>566</v>
      </c>
      <c r="G1814" s="4" t="str">
        <f t="shared" si="66"/>
        <v>ITALY-Battery</v>
      </c>
      <c r="H1814" t="str">
        <f>IF(COUNTIF(EU_Countries!A$1:A$27, "*"&amp;B1814&amp;"*"), "EU", "Non-EU")</f>
        <v>EU</v>
      </c>
      <c r="I1814">
        <f t="shared" si="67"/>
        <v>0.56599999999999995</v>
      </c>
    </row>
    <row r="1815" spans="1:9">
      <c r="A1815" t="s">
        <v>190</v>
      </c>
      <c r="B1815" t="s">
        <v>191</v>
      </c>
      <c r="C1815" t="s">
        <v>56</v>
      </c>
      <c r="D1815" t="s">
        <v>5</v>
      </c>
      <c r="E1815">
        <v>2033</v>
      </c>
      <c r="F1815">
        <v>642</v>
      </c>
      <c r="G1815" s="4" t="str">
        <f t="shared" si="66"/>
        <v>ITALY-Battery</v>
      </c>
      <c r="H1815" t="str">
        <f>IF(COUNTIF(EU_Countries!A$1:A$27, "*"&amp;B1815&amp;"*"), "EU", "Non-EU")</f>
        <v>EU</v>
      </c>
      <c r="I1815">
        <f t="shared" si="67"/>
        <v>0.64200000000000002</v>
      </c>
    </row>
    <row r="1816" spans="1:9">
      <c r="A1816" t="s">
        <v>190</v>
      </c>
      <c r="B1816" t="s">
        <v>191</v>
      </c>
      <c r="C1816" t="s">
        <v>56</v>
      </c>
      <c r="D1816" t="s">
        <v>5</v>
      </c>
      <c r="E1816">
        <v>2034</v>
      </c>
      <c r="F1816">
        <v>717</v>
      </c>
      <c r="G1816" s="4" t="str">
        <f t="shared" si="66"/>
        <v>ITALY-Battery</v>
      </c>
      <c r="H1816" t="str">
        <f>IF(COUNTIF(EU_Countries!A$1:A$27, "*"&amp;B1816&amp;"*"), "EU", "Non-EU")</f>
        <v>EU</v>
      </c>
      <c r="I1816">
        <f t="shared" si="67"/>
        <v>0.71699999999999997</v>
      </c>
    </row>
    <row r="1817" spans="1:9">
      <c r="A1817" t="s">
        <v>190</v>
      </c>
      <c r="B1817" t="s">
        <v>191</v>
      </c>
      <c r="C1817" t="s">
        <v>56</v>
      </c>
      <c r="D1817" t="s">
        <v>5</v>
      </c>
      <c r="E1817">
        <v>2035</v>
      </c>
      <c r="F1817">
        <v>793</v>
      </c>
      <c r="G1817" s="4" t="str">
        <f t="shared" si="66"/>
        <v>ITALY-Battery</v>
      </c>
      <c r="H1817" t="str">
        <f>IF(COUNTIF(EU_Countries!A$1:A$27, "*"&amp;B1817&amp;"*"), "EU", "Non-EU")</f>
        <v>EU</v>
      </c>
      <c r="I1817">
        <f t="shared" si="67"/>
        <v>0.79300000000000004</v>
      </c>
    </row>
    <row r="1818" spans="1:9">
      <c r="A1818" t="s">
        <v>190</v>
      </c>
      <c r="B1818" t="s">
        <v>191</v>
      </c>
      <c r="C1818" t="s">
        <v>56</v>
      </c>
      <c r="D1818" t="s">
        <v>6</v>
      </c>
      <c r="E1818">
        <v>2025</v>
      </c>
      <c r="F1818">
        <v>17</v>
      </c>
      <c r="G1818" s="4" t="str">
        <f t="shared" si="66"/>
        <v>ITALY-DSR</v>
      </c>
      <c r="H1818" t="str">
        <f>IF(COUNTIF(EU_Countries!A$1:A$27, "*"&amp;B1818&amp;"*"), "EU", "Non-EU")</f>
        <v>EU</v>
      </c>
      <c r="I1818">
        <f t="shared" si="67"/>
        <v>1.7000000000000001E-2</v>
      </c>
    </row>
    <row r="1819" spans="1:9">
      <c r="A1819" t="s">
        <v>190</v>
      </c>
      <c r="B1819" t="s">
        <v>191</v>
      </c>
      <c r="C1819" t="s">
        <v>56</v>
      </c>
      <c r="D1819" t="s">
        <v>6</v>
      </c>
      <c r="E1819">
        <v>2026</v>
      </c>
      <c r="F1819">
        <v>21</v>
      </c>
      <c r="G1819" s="4" t="str">
        <f t="shared" si="66"/>
        <v>ITALY-DSR</v>
      </c>
      <c r="H1819" t="str">
        <f>IF(COUNTIF(EU_Countries!A$1:A$27, "*"&amp;B1819&amp;"*"), "EU", "Non-EU")</f>
        <v>EU</v>
      </c>
      <c r="I1819">
        <f t="shared" si="67"/>
        <v>2.1000000000000001E-2</v>
      </c>
    </row>
    <row r="1820" spans="1:9">
      <c r="A1820" t="s">
        <v>190</v>
      </c>
      <c r="B1820" t="s">
        <v>191</v>
      </c>
      <c r="C1820" t="s">
        <v>56</v>
      </c>
      <c r="D1820" t="s">
        <v>6</v>
      </c>
      <c r="E1820">
        <v>2027</v>
      </c>
      <c r="F1820">
        <v>25</v>
      </c>
      <c r="G1820" s="4" t="str">
        <f t="shared" si="66"/>
        <v>ITALY-DSR</v>
      </c>
      <c r="H1820" t="str">
        <f>IF(COUNTIF(EU_Countries!A$1:A$27, "*"&amp;B1820&amp;"*"), "EU", "Non-EU")</f>
        <v>EU</v>
      </c>
      <c r="I1820">
        <f t="shared" si="67"/>
        <v>2.5000000000000001E-2</v>
      </c>
    </row>
    <row r="1821" spans="1:9">
      <c r="A1821" t="s">
        <v>190</v>
      </c>
      <c r="B1821" t="s">
        <v>191</v>
      </c>
      <c r="C1821" t="s">
        <v>56</v>
      </c>
      <c r="D1821" t="s">
        <v>6</v>
      </c>
      <c r="E1821">
        <v>2028</v>
      </c>
      <c r="F1821">
        <v>28</v>
      </c>
      <c r="G1821" s="4" t="str">
        <f t="shared" si="66"/>
        <v>ITALY-DSR</v>
      </c>
      <c r="H1821" t="str">
        <f>IF(COUNTIF(EU_Countries!A$1:A$27, "*"&amp;B1821&amp;"*"), "EU", "Non-EU")</f>
        <v>EU</v>
      </c>
      <c r="I1821">
        <f t="shared" si="67"/>
        <v>2.8000000000000001E-2</v>
      </c>
    </row>
    <row r="1822" spans="1:9">
      <c r="A1822" t="s">
        <v>190</v>
      </c>
      <c r="B1822" t="s">
        <v>191</v>
      </c>
      <c r="C1822" t="s">
        <v>56</v>
      </c>
      <c r="D1822" t="s">
        <v>6</v>
      </c>
      <c r="E1822">
        <v>2029</v>
      </c>
      <c r="F1822">
        <v>33</v>
      </c>
      <c r="G1822" s="4" t="str">
        <f t="shared" si="66"/>
        <v>ITALY-DSR</v>
      </c>
      <c r="H1822" t="str">
        <f>IF(COUNTIF(EU_Countries!A$1:A$27, "*"&amp;B1822&amp;"*"), "EU", "Non-EU")</f>
        <v>EU</v>
      </c>
      <c r="I1822">
        <f t="shared" si="67"/>
        <v>3.3000000000000002E-2</v>
      </c>
    </row>
    <row r="1823" spans="1:9">
      <c r="A1823" t="s">
        <v>190</v>
      </c>
      <c r="B1823" t="s">
        <v>191</v>
      </c>
      <c r="C1823" t="s">
        <v>56</v>
      </c>
      <c r="D1823" t="s">
        <v>6</v>
      </c>
      <c r="E1823">
        <v>2030</v>
      </c>
      <c r="F1823">
        <v>37</v>
      </c>
      <c r="G1823" s="4" t="str">
        <f t="shared" si="66"/>
        <v>ITALY-DSR</v>
      </c>
      <c r="H1823" t="str">
        <f>IF(COUNTIF(EU_Countries!A$1:A$27, "*"&amp;B1823&amp;"*"), "EU", "Non-EU")</f>
        <v>EU</v>
      </c>
      <c r="I1823">
        <f t="shared" si="67"/>
        <v>3.6999999999999998E-2</v>
      </c>
    </row>
    <row r="1824" spans="1:9">
      <c r="A1824" t="s">
        <v>190</v>
      </c>
      <c r="B1824" t="s">
        <v>191</v>
      </c>
      <c r="C1824" t="s">
        <v>56</v>
      </c>
      <c r="D1824" t="s">
        <v>6</v>
      </c>
      <c r="E1824">
        <v>2031</v>
      </c>
      <c r="F1824">
        <v>37</v>
      </c>
      <c r="G1824" s="4" t="str">
        <f t="shared" si="66"/>
        <v>ITALY-DSR</v>
      </c>
      <c r="H1824" t="str">
        <f>IF(COUNTIF(EU_Countries!A$1:A$27, "*"&amp;B1824&amp;"*"), "EU", "Non-EU")</f>
        <v>EU</v>
      </c>
      <c r="I1824">
        <f t="shared" si="67"/>
        <v>3.6999999999999998E-2</v>
      </c>
    </row>
    <row r="1825" spans="1:9">
      <c r="A1825" t="s">
        <v>190</v>
      </c>
      <c r="B1825" t="s">
        <v>191</v>
      </c>
      <c r="C1825" t="s">
        <v>56</v>
      </c>
      <c r="D1825" t="s">
        <v>6</v>
      </c>
      <c r="E1825">
        <v>2032</v>
      </c>
      <c r="F1825">
        <v>37</v>
      </c>
      <c r="G1825" s="4" t="str">
        <f t="shared" si="66"/>
        <v>ITALY-DSR</v>
      </c>
      <c r="H1825" t="str">
        <f>IF(COUNTIF(EU_Countries!A$1:A$27, "*"&amp;B1825&amp;"*"), "EU", "Non-EU")</f>
        <v>EU</v>
      </c>
      <c r="I1825">
        <f t="shared" si="67"/>
        <v>3.6999999999999998E-2</v>
      </c>
    </row>
    <row r="1826" spans="1:9">
      <c r="A1826" t="s">
        <v>190</v>
      </c>
      <c r="B1826" t="s">
        <v>191</v>
      </c>
      <c r="C1826" t="s">
        <v>56</v>
      </c>
      <c r="D1826" t="s">
        <v>6</v>
      </c>
      <c r="E1826">
        <v>2033</v>
      </c>
      <c r="F1826">
        <v>37</v>
      </c>
      <c r="G1826" s="4" t="str">
        <f t="shared" si="66"/>
        <v>ITALY-DSR</v>
      </c>
      <c r="H1826" t="str">
        <f>IF(COUNTIF(EU_Countries!A$1:A$27, "*"&amp;B1826&amp;"*"), "EU", "Non-EU")</f>
        <v>EU</v>
      </c>
      <c r="I1826">
        <f t="shared" si="67"/>
        <v>3.6999999999999998E-2</v>
      </c>
    </row>
    <row r="1827" spans="1:9">
      <c r="A1827" t="s">
        <v>190</v>
      </c>
      <c r="B1827" t="s">
        <v>191</v>
      </c>
      <c r="C1827" t="s">
        <v>56</v>
      </c>
      <c r="D1827" t="s">
        <v>6</v>
      </c>
      <c r="E1827">
        <v>2034</v>
      </c>
      <c r="F1827">
        <v>37</v>
      </c>
      <c r="G1827" s="4" t="str">
        <f t="shared" si="66"/>
        <v>ITALY-DSR</v>
      </c>
      <c r="H1827" t="str">
        <f>IF(COUNTIF(EU_Countries!A$1:A$27, "*"&amp;B1827&amp;"*"), "EU", "Non-EU")</f>
        <v>EU</v>
      </c>
      <c r="I1827">
        <f t="shared" si="67"/>
        <v>3.6999999999999998E-2</v>
      </c>
    </row>
    <row r="1828" spans="1:9">
      <c r="A1828" t="s">
        <v>190</v>
      </c>
      <c r="B1828" t="s">
        <v>191</v>
      </c>
      <c r="C1828" t="s">
        <v>56</v>
      </c>
      <c r="D1828" t="s">
        <v>6</v>
      </c>
      <c r="E1828">
        <v>2035</v>
      </c>
      <c r="F1828">
        <v>37</v>
      </c>
      <c r="G1828" s="4" t="str">
        <f t="shared" si="66"/>
        <v>ITALY-DSR</v>
      </c>
      <c r="H1828" t="str">
        <f>IF(COUNTIF(EU_Countries!A$1:A$27, "*"&amp;B1828&amp;"*"), "EU", "Non-EU")</f>
        <v>EU</v>
      </c>
      <c r="I1828">
        <f t="shared" si="67"/>
        <v>3.6999999999999998E-2</v>
      </c>
    </row>
    <row r="1829" spans="1:9">
      <c r="A1829" t="s">
        <v>190</v>
      </c>
      <c r="B1829" t="s">
        <v>191</v>
      </c>
      <c r="C1829" t="s">
        <v>56</v>
      </c>
      <c r="D1829" t="s">
        <v>565</v>
      </c>
      <c r="E1829">
        <v>2031</v>
      </c>
      <c r="F1829">
        <v>26</v>
      </c>
      <c r="G1829" s="4" t="str">
        <f t="shared" si="66"/>
        <v>ITALY-Electrolyser &amp; P2H</v>
      </c>
      <c r="H1829" t="str">
        <f>IF(COUNTIF(EU_Countries!A$1:A$27, "*"&amp;B1829&amp;"*"), "EU", "Non-EU")</f>
        <v>EU</v>
      </c>
      <c r="I1829">
        <f t="shared" si="67"/>
        <v>2.5999999999999999E-2</v>
      </c>
    </row>
    <row r="1830" spans="1:9">
      <c r="A1830" t="s">
        <v>190</v>
      </c>
      <c r="B1830" t="s">
        <v>191</v>
      </c>
      <c r="C1830" t="s">
        <v>56</v>
      </c>
      <c r="D1830" t="s">
        <v>565</v>
      </c>
      <c r="E1830">
        <v>2032</v>
      </c>
      <c r="F1830">
        <v>51</v>
      </c>
      <c r="G1830" s="4" t="str">
        <f t="shared" si="66"/>
        <v>ITALY-Electrolyser &amp; P2H</v>
      </c>
      <c r="H1830" t="str">
        <f>IF(COUNTIF(EU_Countries!A$1:A$27, "*"&amp;B1830&amp;"*"), "EU", "Non-EU")</f>
        <v>EU</v>
      </c>
      <c r="I1830">
        <f t="shared" si="67"/>
        <v>5.0999999999999997E-2</v>
      </c>
    </row>
    <row r="1831" spans="1:9">
      <c r="A1831" t="s">
        <v>190</v>
      </c>
      <c r="B1831" t="s">
        <v>191</v>
      </c>
      <c r="C1831" t="s">
        <v>56</v>
      </c>
      <c r="D1831" t="s">
        <v>565</v>
      </c>
      <c r="E1831">
        <v>2033</v>
      </c>
      <c r="F1831">
        <v>77</v>
      </c>
      <c r="G1831" s="4" t="str">
        <f t="shared" si="66"/>
        <v>ITALY-Electrolyser &amp; P2H</v>
      </c>
      <c r="H1831" t="str">
        <f>IF(COUNTIF(EU_Countries!A$1:A$27, "*"&amp;B1831&amp;"*"), "EU", "Non-EU")</f>
        <v>EU</v>
      </c>
      <c r="I1831">
        <f t="shared" si="67"/>
        <v>7.6999999999999999E-2</v>
      </c>
    </row>
    <row r="1832" spans="1:9">
      <c r="A1832" t="s">
        <v>190</v>
      </c>
      <c r="B1832" t="s">
        <v>191</v>
      </c>
      <c r="C1832" t="s">
        <v>56</v>
      </c>
      <c r="D1832" t="s">
        <v>565</v>
      </c>
      <c r="E1832">
        <v>2034</v>
      </c>
      <c r="F1832">
        <v>103</v>
      </c>
      <c r="G1832" s="4" t="str">
        <f t="shared" si="66"/>
        <v>ITALY-Electrolyser &amp; P2H</v>
      </c>
      <c r="H1832" t="str">
        <f>IF(COUNTIF(EU_Countries!A$1:A$27, "*"&amp;B1832&amp;"*"), "EU", "Non-EU")</f>
        <v>EU</v>
      </c>
      <c r="I1832">
        <f t="shared" si="67"/>
        <v>0.10299999999999999</v>
      </c>
    </row>
    <row r="1833" spans="1:9">
      <c r="A1833" t="s">
        <v>190</v>
      </c>
      <c r="B1833" t="s">
        <v>191</v>
      </c>
      <c r="C1833" t="s">
        <v>56</v>
      </c>
      <c r="D1833" t="s">
        <v>565</v>
      </c>
      <c r="E1833">
        <v>2035</v>
      </c>
      <c r="F1833">
        <v>128</v>
      </c>
      <c r="G1833" s="4" t="str">
        <f t="shared" si="66"/>
        <v>ITALY-Electrolyser &amp; P2H</v>
      </c>
      <c r="H1833" t="str">
        <f>IF(COUNTIF(EU_Countries!A$1:A$27, "*"&amp;B1833&amp;"*"), "EU", "Non-EU")</f>
        <v>EU</v>
      </c>
      <c r="I1833">
        <f t="shared" si="67"/>
        <v>0.128</v>
      </c>
    </row>
    <row r="1834" spans="1:9">
      <c r="A1834" t="s">
        <v>190</v>
      </c>
      <c r="B1834" t="s">
        <v>191</v>
      </c>
      <c r="C1834" t="s">
        <v>56</v>
      </c>
      <c r="D1834" t="s">
        <v>7</v>
      </c>
      <c r="E1834">
        <v>2025</v>
      </c>
      <c r="F1834">
        <v>3498</v>
      </c>
      <c r="G1834" s="4" t="str">
        <f t="shared" si="66"/>
        <v>ITALY-Gas</v>
      </c>
      <c r="H1834" t="str">
        <f>IF(COUNTIF(EU_Countries!A$1:A$27, "*"&amp;B1834&amp;"*"), "EU", "Non-EU")</f>
        <v>EU</v>
      </c>
      <c r="I1834">
        <f t="shared" si="67"/>
        <v>3.4980000000000002</v>
      </c>
    </row>
    <row r="1835" spans="1:9">
      <c r="A1835" t="s">
        <v>190</v>
      </c>
      <c r="B1835" t="s">
        <v>191</v>
      </c>
      <c r="C1835" t="s">
        <v>56</v>
      </c>
      <c r="D1835" t="s">
        <v>7</v>
      </c>
      <c r="E1835">
        <v>2026</v>
      </c>
      <c r="F1835">
        <v>3498</v>
      </c>
      <c r="G1835" s="4" t="str">
        <f t="shared" si="66"/>
        <v>ITALY-Gas</v>
      </c>
      <c r="H1835" t="str">
        <f>IF(COUNTIF(EU_Countries!A$1:A$27, "*"&amp;B1835&amp;"*"), "EU", "Non-EU")</f>
        <v>EU</v>
      </c>
      <c r="I1835">
        <f t="shared" si="67"/>
        <v>3.4980000000000002</v>
      </c>
    </row>
    <row r="1836" spans="1:9">
      <c r="A1836" t="s">
        <v>190</v>
      </c>
      <c r="B1836" t="s">
        <v>191</v>
      </c>
      <c r="C1836" t="s">
        <v>56</v>
      </c>
      <c r="D1836" t="s">
        <v>7</v>
      </c>
      <c r="E1836">
        <v>2027</v>
      </c>
      <c r="F1836">
        <v>3498</v>
      </c>
      <c r="G1836" s="4" t="str">
        <f t="shared" si="66"/>
        <v>ITALY-Gas</v>
      </c>
      <c r="H1836" t="str">
        <f>IF(COUNTIF(EU_Countries!A$1:A$27, "*"&amp;B1836&amp;"*"), "EU", "Non-EU")</f>
        <v>EU</v>
      </c>
      <c r="I1836">
        <f t="shared" si="67"/>
        <v>3.4980000000000002</v>
      </c>
    </row>
    <row r="1837" spans="1:9">
      <c r="A1837" t="s">
        <v>190</v>
      </c>
      <c r="B1837" t="s">
        <v>191</v>
      </c>
      <c r="C1837" t="s">
        <v>56</v>
      </c>
      <c r="D1837" t="s">
        <v>7</v>
      </c>
      <c r="E1837">
        <v>2028</v>
      </c>
      <c r="F1837">
        <v>3498</v>
      </c>
      <c r="G1837" s="4" t="str">
        <f t="shared" ref="G1837:G1884" si="68">B1837&amp;"-"&amp;D1837</f>
        <v>ITALY-Gas</v>
      </c>
      <c r="H1837" t="str">
        <f>IF(COUNTIF(EU_Countries!A$1:A$27, "*"&amp;B1837&amp;"*"), "EU", "Non-EU")</f>
        <v>EU</v>
      </c>
      <c r="I1837">
        <f t="shared" si="67"/>
        <v>3.4980000000000002</v>
      </c>
    </row>
    <row r="1838" spans="1:9">
      <c r="A1838" t="s">
        <v>190</v>
      </c>
      <c r="B1838" t="s">
        <v>191</v>
      </c>
      <c r="C1838" t="s">
        <v>56</v>
      </c>
      <c r="D1838" t="s">
        <v>7</v>
      </c>
      <c r="E1838">
        <v>2029</v>
      </c>
      <c r="F1838">
        <v>3498</v>
      </c>
      <c r="G1838" s="4" t="str">
        <f t="shared" si="68"/>
        <v>ITALY-Gas</v>
      </c>
      <c r="H1838" t="str">
        <f>IF(COUNTIF(EU_Countries!A$1:A$27, "*"&amp;B1838&amp;"*"), "EU", "Non-EU")</f>
        <v>EU</v>
      </c>
      <c r="I1838">
        <f t="shared" ref="I1838:I1885" si="69">F1838/1000</f>
        <v>3.4980000000000002</v>
      </c>
    </row>
    <row r="1839" spans="1:9">
      <c r="A1839" t="s">
        <v>190</v>
      </c>
      <c r="B1839" t="s">
        <v>191</v>
      </c>
      <c r="C1839" t="s">
        <v>56</v>
      </c>
      <c r="D1839" t="s">
        <v>7</v>
      </c>
      <c r="E1839">
        <v>2030</v>
      </c>
      <c r="F1839">
        <v>3498</v>
      </c>
      <c r="G1839" s="4" t="str">
        <f t="shared" si="68"/>
        <v>ITALY-Gas</v>
      </c>
      <c r="H1839" t="str">
        <f>IF(COUNTIF(EU_Countries!A$1:A$27, "*"&amp;B1839&amp;"*"), "EU", "Non-EU")</f>
        <v>EU</v>
      </c>
      <c r="I1839">
        <f t="shared" si="69"/>
        <v>3.4980000000000002</v>
      </c>
    </row>
    <row r="1840" spans="1:9">
      <c r="A1840" t="s">
        <v>190</v>
      </c>
      <c r="B1840" t="s">
        <v>191</v>
      </c>
      <c r="C1840" t="s">
        <v>56</v>
      </c>
      <c r="D1840" t="s">
        <v>7</v>
      </c>
      <c r="E1840">
        <v>2031</v>
      </c>
      <c r="F1840">
        <v>3498</v>
      </c>
      <c r="G1840" s="4" t="str">
        <f t="shared" si="68"/>
        <v>ITALY-Gas</v>
      </c>
      <c r="H1840" t="str">
        <f>IF(COUNTIF(EU_Countries!A$1:A$27, "*"&amp;B1840&amp;"*"), "EU", "Non-EU")</f>
        <v>EU</v>
      </c>
      <c r="I1840">
        <f t="shared" si="69"/>
        <v>3.4980000000000002</v>
      </c>
    </row>
    <row r="1841" spans="1:9">
      <c r="A1841" t="s">
        <v>190</v>
      </c>
      <c r="B1841" t="s">
        <v>191</v>
      </c>
      <c r="C1841" t="s">
        <v>56</v>
      </c>
      <c r="D1841" t="s">
        <v>7</v>
      </c>
      <c r="E1841">
        <v>2032</v>
      </c>
      <c r="F1841">
        <v>3498</v>
      </c>
      <c r="G1841" s="4" t="str">
        <f t="shared" si="68"/>
        <v>ITALY-Gas</v>
      </c>
      <c r="H1841" t="str">
        <f>IF(COUNTIF(EU_Countries!A$1:A$27, "*"&amp;B1841&amp;"*"), "EU", "Non-EU")</f>
        <v>EU</v>
      </c>
      <c r="I1841">
        <f t="shared" si="69"/>
        <v>3.4980000000000002</v>
      </c>
    </row>
    <row r="1842" spans="1:9">
      <c r="A1842" t="s">
        <v>190</v>
      </c>
      <c r="B1842" t="s">
        <v>191</v>
      </c>
      <c r="C1842" t="s">
        <v>56</v>
      </c>
      <c r="D1842" t="s">
        <v>7</v>
      </c>
      <c r="E1842">
        <v>2033</v>
      </c>
      <c r="F1842">
        <v>3498</v>
      </c>
      <c r="G1842" s="4" t="str">
        <f t="shared" si="68"/>
        <v>ITALY-Gas</v>
      </c>
      <c r="H1842" t="str">
        <f>IF(COUNTIF(EU_Countries!A$1:A$27, "*"&amp;B1842&amp;"*"), "EU", "Non-EU")</f>
        <v>EU</v>
      </c>
      <c r="I1842">
        <f t="shared" si="69"/>
        <v>3.4980000000000002</v>
      </c>
    </row>
    <row r="1843" spans="1:9">
      <c r="A1843" t="s">
        <v>190</v>
      </c>
      <c r="B1843" t="s">
        <v>191</v>
      </c>
      <c r="C1843" t="s">
        <v>56</v>
      </c>
      <c r="D1843" t="s">
        <v>7</v>
      </c>
      <c r="E1843">
        <v>2034</v>
      </c>
      <c r="F1843">
        <v>3498</v>
      </c>
      <c r="G1843" s="4" t="str">
        <f t="shared" si="68"/>
        <v>ITALY-Gas</v>
      </c>
      <c r="H1843" t="str">
        <f>IF(COUNTIF(EU_Countries!A$1:A$27, "*"&amp;B1843&amp;"*"), "EU", "Non-EU")</f>
        <v>EU</v>
      </c>
      <c r="I1843">
        <f t="shared" si="69"/>
        <v>3.4980000000000002</v>
      </c>
    </row>
    <row r="1844" spans="1:9">
      <c r="A1844" t="s">
        <v>190</v>
      </c>
      <c r="B1844" t="s">
        <v>191</v>
      </c>
      <c r="C1844" t="s">
        <v>56</v>
      </c>
      <c r="D1844" t="s">
        <v>7</v>
      </c>
      <c r="E1844">
        <v>2035</v>
      </c>
      <c r="F1844">
        <v>3498</v>
      </c>
      <c r="G1844" s="4" t="str">
        <f t="shared" si="68"/>
        <v>ITALY-Gas</v>
      </c>
      <c r="H1844" t="str">
        <f>IF(COUNTIF(EU_Countries!A$1:A$27, "*"&amp;B1844&amp;"*"), "EU", "Non-EU")</f>
        <v>EU</v>
      </c>
      <c r="I1844">
        <f t="shared" si="69"/>
        <v>3.4980000000000002</v>
      </c>
    </row>
    <row r="1845" spans="1:9">
      <c r="A1845" t="s">
        <v>190</v>
      </c>
      <c r="B1845" t="s">
        <v>191</v>
      </c>
      <c r="C1845" t="s">
        <v>56</v>
      </c>
      <c r="D1845" t="s">
        <v>12</v>
      </c>
      <c r="E1845">
        <v>2025</v>
      </c>
      <c r="F1845">
        <v>171</v>
      </c>
      <c r="G1845" s="4" t="str">
        <f t="shared" si="68"/>
        <v>ITALY-Others (RES)</v>
      </c>
      <c r="H1845" t="str">
        <f>IF(COUNTIF(EU_Countries!A$1:A$27, "*"&amp;B1845&amp;"*"), "EU", "Non-EU")</f>
        <v>EU</v>
      </c>
      <c r="I1845">
        <f t="shared" si="69"/>
        <v>0.17100000000000001</v>
      </c>
    </row>
    <row r="1846" spans="1:9">
      <c r="A1846" t="s">
        <v>190</v>
      </c>
      <c r="B1846" t="s">
        <v>191</v>
      </c>
      <c r="C1846" t="s">
        <v>56</v>
      </c>
      <c r="D1846" t="s">
        <v>12</v>
      </c>
      <c r="E1846">
        <v>2026</v>
      </c>
      <c r="F1846">
        <v>171</v>
      </c>
      <c r="G1846" s="4" t="str">
        <f t="shared" si="68"/>
        <v>ITALY-Others (RES)</v>
      </c>
      <c r="H1846" t="str">
        <f>IF(COUNTIF(EU_Countries!A$1:A$27, "*"&amp;B1846&amp;"*"), "EU", "Non-EU")</f>
        <v>EU</v>
      </c>
      <c r="I1846">
        <f t="shared" si="69"/>
        <v>0.17100000000000001</v>
      </c>
    </row>
    <row r="1847" spans="1:9">
      <c r="A1847" t="s">
        <v>190</v>
      </c>
      <c r="B1847" t="s">
        <v>191</v>
      </c>
      <c r="C1847" t="s">
        <v>56</v>
      </c>
      <c r="D1847" t="s">
        <v>12</v>
      </c>
      <c r="E1847">
        <v>2027</v>
      </c>
      <c r="F1847">
        <v>171</v>
      </c>
      <c r="G1847" s="4" t="str">
        <f t="shared" si="68"/>
        <v>ITALY-Others (RES)</v>
      </c>
      <c r="H1847" t="str">
        <f>IF(COUNTIF(EU_Countries!A$1:A$27, "*"&amp;B1847&amp;"*"), "EU", "Non-EU")</f>
        <v>EU</v>
      </c>
      <c r="I1847">
        <f t="shared" si="69"/>
        <v>0.17100000000000001</v>
      </c>
    </row>
    <row r="1848" spans="1:9">
      <c r="A1848" t="s">
        <v>190</v>
      </c>
      <c r="B1848" t="s">
        <v>191</v>
      </c>
      <c r="C1848" t="s">
        <v>56</v>
      </c>
      <c r="D1848" t="s">
        <v>12</v>
      </c>
      <c r="E1848">
        <v>2028</v>
      </c>
      <c r="F1848">
        <v>171</v>
      </c>
      <c r="G1848" s="4" t="str">
        <f t="shared" si="68"/>
        <v>ITALY-Others (RES)</v>
      </c>
      <c r="H1848" t="str">
        <f>IF(COUNTIF(EU_Countries!A$1:A$27, "*"&amp;B1848&amp;"*"), "EU", "Non-EU")</f>
        <v>EU</v>
      </c>
      <c r="I1848">
        <f t="shared" si="69"/>
        <v>0.17100000000000001</v>
      </c>
    </row>
    <row r="1849" spans="1:9">
      <c r="A1849" t="s">
        <v>190</v>
      </c>
      <c r="B1849" t="s">
        <v>191</v>
      </c>
      <c r="C1849" t="s">
        <v>56</v>
      </c>
      <c r="D1849" t="s">
        <v>12</v>
      </c>
      <c r="E1849">
        <v>2029</v>
      </c>
      <c r="F1849">
        <v>171</v>
      </c>
      <c r="G1849" s="4" t="str">
        <f t="shared" si="68"/>
        <v>ITALY-Others (RES)</v>
      </c>
      <c r="H1849" t="str">
        <f>IF(COUNTIF(EU_Countries!A$1:A$27, "*"&amp;B1849&amp;"*"), "EU", "Non-EU")</f>
        <v>EU</v>
      </c>
      <c r="I1849">
        <f t="shared" si="69"/>
        <v>0.17100000000000001</v>
      </c>
    </row>
    <row r="1850" spans="1:9">
      <c r="A1850" t="s">
        <v>190</v>
      </c>
      <c r="B1850" t="s">
        <v>191</v>
      </c>
      <c r="C1850" t="s">
        <v>56</v>
      </c>
      <c r="D1850" t="s">
        <v>12</v>
      </c>
      <c r="E1850">
        <v>2030</v>
      </c>
      <c r="F1850">
        <v>171</v>
      </c>
      <c r="G1850" s="4" t="str">
        <f t="shared" si="68"/>
        <v>ITALY-Others (RES)</v>
      </c>
      <c r="H1850" t="str">
        <f>IF(COUNTIF(EU_Countries!A$1:A$27, "*"&amp;B1850&amp;"*"), "EU", "Non-EU")</f>
        <v>EU</v>
      </c>
      <c r="I1850">
        <f t="shared" si="69"/>
        <v>0.17100000000000001</v>
      </c>
    </row>
    <row r="1851" spans="1:9">
      <c r="A1851" t="s">
        <v>190</v>
      </c>
      <c r="B1851" t="s">
        <v>191</v>
      </c>
      <c r="C1851" t="s">
        <v>56</v>
      </c>
      <c r="D1851" t="s">
        <v>12</v>
      </c>
      <c r="E1851">
        <v>2031</v>
      </c>
      <c r="F1851">
        <v>171</v>
      </c>
      <c r="G1851" s="4" t="str">
        <f t="shared" si="68"/>
        <v>ITALY-Others (RES)</v>
      </c>
      <c r="H1851" t="str">
        <f>IF(COUNTIF(EU_Countries!A$1:A$27, "*"&amp;B1851&amp;"*"), "EU", "Non-EU")</f>
        <v>EU</v>
      </c>
      <c r="I1851">
        <f t="shared" si="69"/>
        <v>0.17100000000000001</v>
      </c>
    </row>
    <row r="1852" spans="1:9">
      <c r="A1852" t="s">
        <v>190</v>
      </c>
      <c r="B1852" t="s">
        <v>191</v>
      </c>
      <c r="C1852" t="s">
        <v>56</v>
      </c>
      <c r="D1852" t="s">
        <v>12</v>
      </c>
      <c r="E1852">
        <v>2032</v>
      </c>
      <c r="F1852">
        <v>171</v>
      </c>
      <c r="G1852" s="4" t="str">
        <f t="shared" si="68"/>
        <v>ITALY-Others (RES)</v>
      </c>
      <c r="H1852" t="str">
        <f>IF(COUNTIF(EU_Countries!A$1:A$27, "*"&amp;B1852&amp;"*"), "EU", "Non-EU")</f>
        <v>EU</v>
      </c>
      <c r="I1852">
        <f t="shared" si="69"/>
        <v>0.17100000000000001</v>
      </c>
    </row>
    <row r="1853" spans="1:9">
      <c r="A1853" t="s">
        <v>190</v>
      </c>
      <c r="B1853" t="s">
        <v>191</v>
      </c>
      <c r="C1853" t="s">
        <v>56</v>
      </c>
      <c r="D1853" t="s">
        <v>12</v>
      </c>
      <c r="E1853">
        <v>2033</v>
      </c>
      <c r="F1853">
        <v>171</v>
      </c>
      <c r="G1853" s="4" t="str">
        <f t="shared" si="68"/>
        <v>ITALY-Others (RES)</v>
      </c>
      <c r="H1853" t="str">
        <f>IF(COUNTIF(EU_Countries!A$1:A$27, "*"&amp;B1853&amp;"*"), "EU", "Non-EU")</f>
        <v>EU</v>
      </c>
      <c r="I1853">
        <f t="shared" si="69"/>
        <v>0.17100000000000001</v>
      </c>
    </row>
    <row r="1854" spans="1:9">
      <c r="A1854" t="s">
        <v>190</v>
      </c>
      <c r="B1854" t="s">
        <v>191</v>
      </c>
      <c r="C1854" t="s">
        <v>56</v>
      </c>
      <c r="D1854" t="s">
        <v>12</v>
      </c>
      <c r="E1854">
        <v>2034</v>
      </c>
      <c r="F1854">
        <v>171</v>
      </c>
      <c r="G1854" s="4" t="str">
        <f t="shared" si="68"/>
        <v>ITALY-Others (RES)</v>
      </c>
      <c r="H1854" t="str">
        <f>IF(COUNTIF(EU_Countries!A$1:A$27, "*"&amp;B1854&amp;"*"), "EU", "Non-EU")</f>
        <v>EU</v>
      </c>
      <c r="I1854">
        <f t="shared" si="69"/>
        <v>0.17100000000000001</v>
      </c>
    </row>
    <row r="1855" spans="1:9">
      <c r="A1855" t="s">
        <v>190</v>
      </c>
      <c r="B1855" t="s">
        <v>191</v>
      </c>
      <c r="C1855" t="s">
        <v>56</v>
      </c>
      <c r="D1855" t="s">
        <v>12</v>
      </c>
      <c r="E1855">
        <v>2035</v>
      </c>
      <c r="F1855">
        <v>171</v>
      </c>
      <c r="G1855" s="4" t="str">
        <f t="shared" si="68"/>
        <v>ITALY-Others (RES)</v>
      </c>
      <c r="H1855" t="str">
        <f>IF(COUNTIF(EU_Countries!A$1:A$27, "*"&amp;B1855&amp;"*"), "EU", "Non-EU")</f>
        <v>EU</v>
      </c>
      <c r="I1855">
        <f t="shared" si="69"/>
        <v>0.17100000000000001</v>
      </c>
    </row>
    <row r="1856" spans="1:9">
      <c r="A1856" t="s">
        <v>190</v>
      </c>
      <c r="B1856" t="s">
        <v>191</v>
      </c>
      <c r="C1856" t="s">
        <v>56</v>
      </c>
      <c r="D1856" t="s">
        <v>11</v>
      </c>
      <c r="E1856">
        <v>2025</v>
      </c>
      <c r="F1856">
        <v>47</v>
      </c>
      <c r="G1856" s="4" t="str">
        <f t="shared" si="68"/>
        <v>ITALY-Others (non-RES)</v>
      </c>
      <c r="H1856" t="str">
        <f>IF(COUNTIF(EU_Countries!A$1:A$27, "*"&amp;B1856&amp;"*"), "EU", "Non-EU")</f>
        <v>EU</v>
      </c>
      <c r="I1856">
        <f t="shared" si="69"/>
        <v>4.7E-2</v>
      </c>
    </row>
    <row r="1857" spans="1:9">
      <c r="A1857" t="s">
        <v>190</v>
      </c>
      <c r="B1857" t="s">
        <v>191</v>
      </c>
      <c r="C1857" t="s">
        <v>56</v>
      </c>
      <c r="D1857" t="s">
        <v>11</v>
      </c>
      <c r="E1857">
        <v>2026</v>
      </c>
      <c r="F1857">
        <v>47</v>
      </c>
      <c r="G1857" s="4" t="str">
        <f t="shared" si="68"/>
        <v>ITALY-Others (non-RES)</v>
      </c>
      <c r="H1857" t="str">
        <f>IF(COUNTIF(EU_Countries!A$1:A$27, "*"&amp;B1857&amp;"*"), "EU", "Non-EU")</f>
        <v>EU</v>
      </c>
      <c r="I1857">
        <f t="shared" si="69"/>
        <v>4.7E-2</v>
      </c>
    </row>
    <row r="1858" spans="1:9">
      <c r="A1858" t="s">
        <v>190</v>
      </c>
      <c r="B1858" t="s">
        <v>191</v>
      </c>
      <c r="C1858" t="s">
        <v>56</v>
      </c>
      <c r="D1858" t="s">
        <v>11</v>
      </c>
      <c r="E1858">
        <v>2027</v>
      </c>
      <c r="F1858">
        <v>47</v>
      </c>
      <c r="G1858" s="4" t="str">
        <f t="shared" si="68"/>
        <v>ITALY-Others (non-RES)</v>
      </c>
      <c r="H1858" t="str">
        <f>IF(COUNTIF(EU_Countries!A$1:A$27, "*"&amp;B1858&amp;"*"), "EU", "Non-EU")</f>
        <v>EU</v>
      </c>
      <c r="I1858">
        <f t="shared" si="69"/>
        <v>4.7E-2</v>
      </c>
    </row>
    <row r="1859" spans="1:9">
      <c r="A1859" t="s">
        <v>190</v>
      </c>
      <c r="B1859" t="s">
        <v>191</v>
      </c>
      <c r="C1859" t="s">
        <v>56</v>
      </c>
      <c r="D1859" t="s">
        <v>11</v>
      </c>
      <c r="E1859">
        <v>2028</v>
      </c>
      <c r="F1859">
        <v>47</v>
      </c>
      <c r="G1859" s="4" t="str">
        <f t="shared" si="68"/>
        <v>ITALY-Others (non-RES)</v>
      </c>
      <c r="H1859" t="str">
        <f>IF(COUNTIF(EU_Countries!A$1:A$27, "*"&amp;B1859&amp;"*"), "EU", "Non-EU")</f>
        <v>EU</v>
      </c>
      <c r="I1859">
        <f t="shared" si="69"/>
        <v>4.7E-2</v>
      </c>
    </row>
    <row r="1860" spans="1:9">
      <c r="A1860" t="s">
        <v>190</v>
      </c>
      <c r="B1860" t="s">
        <v>191</v>
      </c>
      <c r="C1860" t="s">
        <v>56</v>
      </c>
      <c r="D1860" t="s">
        <v>11</v>
      </c>
      <c r="E1860">
        <v>2029</v>
      </c>
      <c r="F1860">
        <v>47</v>
      </c>
      <c r="G1860" s="4" t="str">
        <f t="shared" si="68"/>
        <v>ITALY-Others (non-RES)</v>
      </c>
      <c r="H1860" t="str">
        <f>IF(COUNTIF(EU_Countries!A$1:A$27, "*"&amp;B1860&amp;"*"), "EU", "Non-EU")</f>
        <v>EU</v>
      </c>
      <c r="I1860">
        <f t="shared" si="69"/>
        <v>4.7E-2</v>
      </c>
    </row>
    <row r="1861" spans="1:9">
      <c r="A1861" t="s">
        <v>190</v>
      </c>
      <c r="B1861" t="s">
        <v>191</v>
      </c>
      <c r="C1861" t="s">
        <v>56</v>
      </c>
      <c r="D1861" t="s">
        <v>11</v>
      </c>
      <c r="E1861">
        <v>2030</v>
      </c>
      <c r="F1861">
        <v>47</v>
      </c>
      <c r="G1861" s="4" t="str">
        <f t="shared" si="68"/>
        <v>ITALY-Others (non-RES)</v>
      </c>
      <c r="H1861" t="str">
        <f>IF(COUNTIF(EU_Countries!A$1:A$27, "*"&amp;B1861&amp;"*"), "EU", "Non-EU")</f>
        <v>EU</v>
      </c>
      <c r="I1861">
        <f t="shared" si="69"/>
        <v>4.7E-2</v>
      </c>
    </row>
    <row r="1862" spans="1:9">
      <c r="A1862" t="s">
        <v>190</v>
      </c>
      <c r="B1862" t="s">
        <v>191</v>
      </c>
      <c r="C1862" t="s">
        <v>56</v>
      </c>
      <c r="D1862" t="s">
        <v>11</v>
      </c>
      <c r="E1862">
        <v>2031</v>
      </c>
      <c r="F1862">
        <v>47</v>
      </c>
      <c r="G1862" s="4" t="str">
        <f t="shared" si="68"/>
        <v>ITALY-Others (non-RES)</v>
      </c>
      <c r="H1862" t="str">
        <f>IF(COUNTIF(EU_Countries!A$1:A$27, "*"&amp;B1862&amp;"*"), "EU", "Non-EU")</f>
        <v>EU</v>
      </c>
      <c r="I1862">
        <f t="shared" si="69"/>
        <v>4.7E-2</v>
      </c>
    </row>
    <row r="1863" spans="1:9">
      <c r="A1863" t="s">
        <v>190</v>
      </c>
      <c r="B1863" t="s">
        <v>191</v>
      </c>
      <c r="C1863" t="s">
        <v>56</v>
      </c>
      <c r="D1863" t="s">
        <v>11</v>
      </c>
      <c r="E1863">
        <v>2032</v>
      </c>
      <c r="F1863">
        <v>47</v>
      </c>
      <c r="G1863" s="4" t="str">
        <f t="shared" si="68"/>
        <v>ITALY-Others (non-RES)</v>
      </c>
      <c r="H1863" t="str">
        <f>IF(COUNTIF(EU_Countries!A$1:A$27, "*"&amp;B1863&amp;"*"), "EU", "Non-EU")</f>
        <v>EU</v>
      </c>
      <c r="I1863">
        <f t="shared" si="69"/>
        <v>4.7E-2</v>
      </c>
    </row>
    <row r="1864" spans="1:9">
      <c r="A1864" t="s">
        <v>190</v>
      </c>
      <c r="B1864" t="s">
        <v>191</v>
      </c>
      <c r="C1864" t="s">
        <v>56</v>
      </c>
      <c r="D1864" t="s">
        <v>11</v>
      </c>
      <c r="E1864">
        <v>2033</v>
      </c>
      <c r="F1864">
        <v>47</v>
      </c>
      <c r="G1864" s="4" t="str">
        <f t="shared" si="68"/>
        <v>ITALY-Others (non-RES)</v>
      </c>
      <c r="H1864" t="str">
        <f>IF(COUNTIF(EU_Countries!A$1:A$27, "*"&amp;B1864&amp;"*"), "EU", "Non-EU")</f>
        <v>EU</v>
      </c>
      <c r="I1864">
        <f t="shared" si="69"/>
        <v>4.7E-2</v>
      </c>
    </row>
    <row r="1865" spans="1:9">
      <c r="A1865" t="s">
        <v>190</v>
      </c>
      <c r="B1865" t="s">
        <v>191</v>
      </c>
      <c r="C1865" t="s">
        <v>56</v>
      </c>
      <c r="D1865" t="s">
        <v>11</v>
      </c>
      <c r="E1865">
        <v>2034</v>
      </c>
      <c r="F1865">
        <v>47</v>
      </c>
      <c r="G1865" s="4" t="str">
        <f t="shared" si="68"/>
        <v>ITALY-Others (non-RES)</v>
      </c>
      <c r="H1865" t="str">
        <f>IF(COUNTIF(EU_Countries!A$1:A$27, "*"&amp;B1865&amp;"*"), "EU", "Non-EU")</f>
        <v>EU</v>
      </c>
      <c r="I1865">
        <f t="shared" si="69"/>
        <v>4.7E-2</v>
      </c>
    </row>
    <row r="1866" spans="1:9">
      <c r="A1866" t="s">
        <v>190</v>
      </c>
      <c r="B1866" t="s">
        <v>191</v>
      </c>
      <c r="C1866" t="s">
        <v>56</v>
      </c>
      <c r="D1866" t="s">
        <v>11</v>
      </c>
      <c r="E1866">
        <v>2035</v>
      </c>
      <c r="F1866">
        <v>47</v>
      </c>
      <c r="G1866" s="4" t="str">
        <f t="shared" si="68"/>
        <v>ITALY-Others (non-RES)</v>
      </c>
      <c r="H1866" t="str">
        <f>IF(COUNTIF(EU_Countries!A$1:A$27, "*"&amp;B1866&amp;"*"), "EU", "Non-EU")</f>
        <v>EU</v>
      </c>
      <c r="I1866">
        <f t="shared" si="69"/>
        <v>4.7E-2</v>
      </c>
    </row>
    <row r="1867" spans="1:9">
      <c r="A1867" t="s">
        <v>190</v>
      </c>
      <c r="B1867" t="s">
        <v>191</v>
      </c>
      <c r="C1867" t="s">
        <v>56</v>
      </c>
      <c r="D1867" t="s">
        <v>13</v>
      </c>
      <c r="E1867">
        <v>2025</v>
      </c>
      <c r="F1867">
        <v>966</v>
      </c>
      <c r="G1867" s="4" t="str">
        <f t="shared" si="68"/>
        <v>ITALY-Solar (PV)</v>
      </c>
      <c r="H1867" t="str">
        <f>IF(COUNTIF(EU_Countries!A$1:A$27, "*"&amp;B1867&amp;"*"), "EU", "Non-EU")</f>
        <v>EU</v>
      </c>
      <c r="I1867">
        <f t="shared" si="69"/>
        <v>0.96599999999999997</v>
      </c>
    </row>
    <row r="1868" spans="1:9">
      <c r="A1868" t="s">
        <v>190</v>
      </c>
      <c r="B1868" t="s">
        <v>191</v>
      </c>
      <c r="C1868" t="s">
        <v>56</v>
      </c>
      <c r="D1868" t="s">
        <v>13</v>
      </c>
      <c r="E1868">
        <v>2026</v>
      </c>
      <c r="F1868">
        <v>1138</v>
      </c>
      <c r="G1868" s="4" t="str">
        <f t="shared" si="68"/>
        <v>ITALY-Solar (PV)</v>
      </c>
      <c r="H1868" t="str">
        <f>IF(COUNTIF(EU_Countries!A$1:A$27, "*"&amp;B1868&amp;"*"), "EU", "Non-EU")</f>
        <v>EU</v>
      </c>
      <c r="I1868">
        <f t="shared" si="69"/>
        <v>1.1379999999999999</v>
      </c>
    </row>
    <row r="1869" spans="1:9">
      <c r="A1869" t="s">
        <v>190</v>
      </c>
      <c r="B1869" t="s">
        <v>191</v>
      </c>
      <c r="C1869" t="s">
        <v>56</v>
      </c>
      <c r="D1869" t="s">
        <v>13</v>
      </c>
      <c r="E1869">
        <v>2027</v>
      </c>
      <c r="F1869">
        <v>1312</v>
      </c>
      <c r="G1869" s="4" t="str">
        <f t="shared" si="68"/>
        <v>ITALY-Solar (PV)</v>
      </c>
      <c r="H1869" t="str">
        <f>IF(COUNTIF(EU_Countries!A$1:A$27, "*"&amp;B1869&amp;"*"), "EU", "Non-EU")</f>
        <v>EU</v>
      </c>
      <c r="I1869">
        <f t="shared" si="69"/>
        <v>1.3120000000000001</v>
      </c>
    </row>
    <row r="1870" spans="1:9">
      <c r="A1870" t="s">
        <v>190</v>
      </c>
      <c r="B1870" t="s">
        <v>191</v>
      </c>
      <c r="C1870" t="s">
        <v>56</v>
      </c>
      <c r="D1870" t="s">
        <v>13</v>
      </c>
      <c r="E1870">
        <v>2028</v>
      </c>
      <c r="F1870">
        <v>1488</v>
      </c>
      <c r="G1870" s="4" t="str">
        <f t="shared" si="68"/>
        <v>ITALY-Solar (PV)</v>
      </c>
      <c r="H1870" t="str">
        <f>IF(COUNTIF(EU_Countries!A$1:A$27, "*"&amp;B1870&amp;"*"), "EU", "Non-EU")</f>
        <v>EU</v>
      </c>
      <c r="I1870">
        <f t="shared" si="69"/>
        <v>1.488</v>
      </c>
    </row>
    <row r="1871" spans="1:9">
      <c r="A1871" t="s">
        <v>190</v>
      </c>
      <c r="B1871" t="s">
        <v>191</v>
      </c>
      <c r="C1871" t="s">
        <v>56</v>
      </c>
      <c r="D1871" t="s">
        <v>13</v>
      </c>
      <c r="E1871">
        <v>2029</v>
      </c>
      <c r="F1871">
        <v>1665</v>
      </c>
      <c r="G1871" s="4" t="str">
        <f t="shared" si="68"/>
        <v>ITALY-Solar (PV)</v>
      </c>
      <c r="H1871" t="str">
        <f>IF(COUNTIF(EU_Countries!A$1:A$27, "*"&amp;B1871&amp;"*"), "EU", "Non-EU")</f>
        <v>EU</v>
      </c>
      <c r="I1871">
        <f t="shared" si="69"/>
        <v>1.665</v>
      </c>
    </row>
    <row r="1872" spans="1:9">
      <c r="A1872" t="s">
        <v>190</v>
      </c>
      <c r="B1872" t="s">
        <v>191</v>
      </c>
      <c r="C1872" t="s">
        <v>56</v>
      </c>
      <c r="D1872" t="s">
        <v>13</v>
      </c>
      <c r="E1872">
        <v>2030</v>
      </c>
      <c r="F1872">
        <v>1840</v>
      </c>
      <c r="G1872" s="4" t="str">
        <f t="shared" si="68"/>
        <v>ITALY-Solar (PV)</v>
      </c>
      <c r="H1872" t="str">
        <f>IF(COUNTIF(EU_Countries!A$1:A$27, "*"&amp;B1872&amp;"*"), "EU", "Non-EU")</f>
        <v>EU</v>
      </c>
      <c r="I1872">
        <f t="shared" si="69"/>
        <v>1.84</v>
      </c>
    </row>
    <row r="1873" spans="1:9">
      <c r="A1873" t="s">
        <v>190</v>
      </c>
      <c r="B1873" t="s">
        <v>191</v>
      </c>
      <c r="C1873" t="s">
        <v>56</v>
      </c>
      <c r="D1873" t="s">
        <v>13</v>
      </c>
      <c r="E1873">
        <v>2031</v>
      </c>
      <c r="F1873">
        <v>1995</v>
      </c>
      <c r="G1873" s="4" t="str">
        <f t="shared" si="68"/>
        <v>ITALY-Solar (PV)</v>
      </c>
      <c r="H1873" t="str">
        <f>IF(COUNTIF(EU_Countries!A$1:A$27, "*"&amp;B1873&amp;"*"), "EU", "Non-EU")</f>
        <v>EU</v>
      </c>
      <c r="I1873">
        <f t="shared" si="69"/>
        <v>1.9950000000000001</v>
      </c>
    </row>
    <row r="1874" spans="1:9">
      <c r="A1874" t="s">
        <v>190</v>
      </c>
      <c r="B1874" t="s">
        <v>191</v>
      </c>
      <c r="C1874" t="s">
        <v>56</v>
      </c>
      <c r="D1874" t="s">
        <v>13</v>
      </c>
      <c r="E1874">
        <v>2032</v>
      </c>
      <c r="F1874">
        <v>2150</v>
      </c>
      <c r="G1874" s="4" t="str">
        <f t="shared" si="68"/>
        <v>ITALY-Solar (PV)</v>
      </c>
      <c r="H1874" t="str">
        <f>IF(COUNTIF(EU_Countries!A$1:A$27, "*"&amp;B1874&amp;"*"), "EU", "Non-EU")</f>
        <v>EU</v>
      </c>
      <c r="I1874">
        <f t="shared" si="69"/>
        <v>2.15</v>
      </c>
    </row>
    <row r="1875" spans="1:9">
      <c r="A1875" t="s">
        <v>190</v>
      </c>
      <c r="B1875" t="s">
        <v>191</v>
      </c>
      <c r="C1875" t="s">
        <v>56</v>
      </c>
      <c r="D1875" t="s">
        <v>13</v>
      </c>
      <c r="E1875">
        <v>2033</v>
      </c>
      <c r="F1875">
        <v>2305</v>
      </c>
      <c r="G1875" s="4" t="str">
        <f t="shared" si="68"/>
        <v>ITALY-Solar (PV)</v>
      </c>
      <c r="H1875" t="str">
        <f>IF(COUNTIF(EU_Countries!A$1:A$27, "*"&amp;B1875&amp;"*"), "EU", "Non-EU")</f>
        <v>EU</v>
      </c>
      <c r="I1875">
        <f t="shared" si="69"/>
        <v>2.3050000000000002</v>
      </c>
    </row>
    <row r="1876" spans="1:9">
      <c r="A1876" t="s">
        <v>190</v>
      </c>
      <c r="B1876" t="s">
        <v>191</v>
      </c>
      <c r="C1876" t="s">
        <v>56</v>
      </c>
      <c r="D1876" t="s">
        <v>13</v>
      </c>
      <c r="E1876">
        <v>2034</v>
      </c>
      <c r="F1876">
        <v>2460</v>
      </c>
      <c r="G1876" s="4" t="str">
        <f t="shared" si="68"/>
        <v>ITALY-Solar (PV)</v>
      </c>
      <c r="H1876" t="str">
        <f>IF(COUNTIF(EU_Countries!A$1:A$27, "*"&amp;B1876&amp;"*"), "EU", "Non-EU")</f>
        <v>EU</v>
      </c>
      <c r="I1876">
        <f t="shared" si="69"/>
        <v>2.46</v>
      </c>
    </row>
    <row r="1877" spans="1:9">
      <c r="A1877" t="s">
        <v>190</v>
      </c>
      <c r="B1877" t="s">
        <v>191</v>
      </c>
      <c r="C1877" t="s">
        <v>56</v>
      </c>
      <c r="D1877" t="s">
        <v>13</v>
      </c>
      <c r="E1877">
        <v>2035</v>
      </c>
      <c r="F1877">
        <v>2615</v>
      </c>
      <c r="G1877" s="4" t="str">
        <f t="shared" si="68"/>
        <v>ITALY-Solar (PV)</v>
      </c>
      <c r="H1877" t="str">
        <f>IF(COUNTIF(EU_Countries!A$1:A$27, "*"&amp;B1877&amp;"*"), "EU", "Non-EU")</f>
        <v>EU</v>
      </c>
      <c r="I1877">
        <f t="shared" si="69"/>
        <v>2.6150000000000002</v>
      </c>
    </row>
    <row r="1878" spans="1:9">
      <c r="A1878" t="s">
        <v>190</v>
      </c>
      <c r="B1878" t="s">
        <v>191</v>
      </c>
      <c r="C1878" t="s">
        <v>56</v>
      </c>
      <c r="D1878" t="s">
        <v>14</v>
      </c>
      <c r="E1878">
        <v>2031</v>
      </c>
      <c r="F1878">
        <v>70</v>
      </c>
      <c r="G1878" s="4" t="str">
        <f t="shared" si="68"/>
        <v>ITALY-Wind offshore</v>
      </c>
      <c r="H1878" t="str">
        <f>IF(COUNTIF(EU_Countries!A$1:A$27, "*"&amp;B1878&amp;"*"), "EU", "Non-EU")</f>
        <v>EU</v>
      </c>
      <c r="I1878">
        <f t="shared" si="69"/>
        <v>7.0000000000000007E-2</v>
      </c>
    </row>
    <row r="1879" spans="1:9">
      <c r="A1879" t="s">
        <v>190</v>
      </c>
      <c r="B1879" t="s">
        <v>191</v>
      </c>
      <c r="C1879" t="s">
        <v>56</v>
      </c>
      <c r="D1879" t="s">
        <v>14</v>
      </c>
      <c r="E1879">
        <v>2032</v>
      </c>
      <c r="F1879">
        <v>140</v>
      </c>
      <c r="G1879" s="4" t="str">
        <f t="shared" si="68"/>
        <v>ITALY-Wind offshore</v>
      </c>
      <c r="H1879" t="str">
        <f>IF(COUNTIF(EU_Countries!A$1:A$27, "*"&amp;B1879&amp;"*"), "EU", "Non-EU")</f>
        <v>EU</v>
      </c>
      <c r="I1879">
        <f t="shared" si="69"/>
        <v>0.14000000000000001</v>
      </c>
    </row>
    <row r="1880" spans="1:9">
      <c r="A1880" t="s">
        <v>190</v>
      </c>
      <c r="B1880" t="s">
        <v>191</v>
      </c>
      <c r="C1880" t="s">
        <v>56</v>
      </c>
      <c r="D1880" t="s">
        <v>14</v>
      </c>
      <c r="E1880">
        <v>2033</v>
      </c>
      <c r="F1880">
        <v>210</v>
      </c>
      <c r="G1880" s="4" t="str">
        <f t="shared" si="68"/>
        <v>ITALY-Wind offshore</v>
      </c>
      <c r="H1880" t="str">
        <f>IF(COUNTIF(EU_Countries!A$1:A$27, "*"&amp;B1880&amp;"*"), "EU", "Non-EU")</f>
        <v>EU</v>
      </c>
      <c r="I1880">
        <f t="shared" si="69"/>
        <v>0.21</v>
      </c>
    </row>
    <row r="1881" spans="1:9">
      <c r="A1881" t="s">
        <v>190</v>
      </c>
      <c r="B1881" t="s">
        <v>191</v>
      </c>
      <c r="C1881" t="s">
        <v>56</v>
      </c>
      <c r="D1881" t="s">
        <v>14</v>
      </c>
      <c r="E1881">
        <v>2034</v>
      </c>
      <c r="F1881">
        <v>280</v>
      </c>
      <c r="G1881" s="4" t="str">
        <f t="shared" si="68"/>
        <v>ITALY-Wind offshore</v>
      </c>
      <c r="H1881" t="str">
        <f>IF(COUNTIF(EU_Countries!A$1:A$27, "*"&amp;B1881&amp;"*"), "EU", "Non-EU")</f>
        <v>EU</v>
      </c>
      <c r="I1881">
        <f t="shared" si="69"/>
        <v>0.28000000000000003</v>
      </c>
    </row>
    <row r="1882" spans="1:9">
      <c r="A1882" t="s">
        <v>190</v>
      </c>
      <c r="B1882" t="s">
        <v>191</v>
      </c>
      <c r="C1882" t="s">
        <v>56</v>
      </c>
      <c r="D1882" t="s">
        <v>14</v>
      </c>
      <c r="E1882">
        <v>2035</v>
      </c>
      <c r="F1882">
        <v>350</v>
      </c>
      <c r="G1882" s="4" t="str">
        <f t="shared" si="68"/>
        <v>ITALY-Wind offshore</v>
      </c>
      <c r="H1882" t="str">
        <f>IF(COUNTIF(EU_Countries!A$1:A$27, "*"&amp;B1882&amp;"*"), "EU", "Non-EU")</f>
        <v>EU</v>
      </c>
      <c r="I1882">
        <f t="shared" si="69"/>
        <v>0.35</v>
      </c>
    </row>
    <row r="1883" spans="1:9">
      <c r="A1883" t="s">
        <v>190</v>
      </c>
      <c r="B1883" t="s">
        <v>191</v>
      </c>
      <c r="C1883" t="s">
        <v>56</v>
      </c>
      <c r="D1883" t="s">
        <v>15</v>
      </c>
      <c r="E1883">
        <v>2025</v>
      </c>
      <c r="F1883">
        <v>1394</v>
      </c>
      <c r="G1883" s="4" t="str">
        <f t="shared" si="68"/>
        <v>ITALY-Wind onshore</v>
      </c>
      <c r="H1883" t="str">
        <f>IF(COUNTIF(EU_Countries!A$1:A$27, "*"&amp;B1883&amp;"*"), "EU", "Non-EU")</f>
        <v>EU</v>
      </c>
      <c r="I1883">
        <f t="shared" si="69"/>
        <v>1.3939999999999999</v>
      </c>
    </row>
    <row r="1884" spans="1:9">
      <c r="A1884" t="s">
        <v>190</v>
      </c>
      <c r="B1884" t="s">
        <v>191</v>
      </c>
      <c r="C1884" t="s">
        <v>56</v>
      </c>
      <c r="D1884" t="s">
        <v>15</v>
      </c>
      <c r="E1884">
        <v>2026</v>
      </c>
      <c r="F1884">
        <v>1581</v>
      </c>
      <c r="G1884" s="4" t="str">
        <f t="shared" si="68"/>
        <v>ITALY-Wind onshore</v>
      </c>
      <c r="H1884" t="str">
        <f>IF(COUNTIF(EU_Countries!A$1:A$27, "*"&amp;B1884&amp;"*"), "EU", "Non-EU")</f>
        <v>EU</v>
      </c>
      <c r="I1884">
        <f t="shared" si="69"/>
        <v>1.581</v>
      </c>
    </row>
    <row r="1885" spans="1:9">
      <c r="A1885" t="s">
        <v>190</v>
      </c>
      <c r="B1885" t="s">
        <v>191</v>
      </c>
      <c r="C1885" t="s">
        <v>56</v>
      </c>
      <c r="D1885" t="s">
        <v>15</v>
      </c>
      <c r="E1885">
        <v>2027</v>
      </c>
      <c r="F1885">
        <v>1779</v>
      </c>
      <c r="G1885" s="4" t="str">
        <f t="shared" ref="G1885:G1932" si="70">B1885&amp;"-"&amp;D1885</f>
        <v>ITALY-Wind onshore</v>
      </c>
      <c r="H1885" t="str">
        <f>IF(COUNTIF(EU_Countries!A$1:A$27, "*"&amp;B1885&amp;"*"), "EU", "Non-EU")</f>
        <v>EU</v>
      </c>
      <c r="I1885">
        <f t="shared" si="69"/>
        <v>1.7789999999999999</v>
      </c>
    </row>
    <row r="1886" spans="1:9">
      <c r="A1886" t="s">
        <v>190</v>
      </c>
      <c r="B1886" t="s">
        <v>191</v>
      </c>
      <c r="C1886" t="s">
        <v>56</v>
      </c>
      <c r="D1886" t="s">
        <v>15</v>
      </c>
      <c r="E1886">
        <v>2028</v>
      </c>
      <c r="F1886">
        <v>1989</v>
      </c>
      <c r="G1886" s="4" t="str">
        <f t="shared" si="70"/>
        <v>ITALY-Wind onshore</v>
      </c>
      <c r="H1886" t="str">
        <f>IF(COUNTIF(EU_Countries!A$1:A$27, "*"&amp;B1886&amp;"*"), "EU", "Non-EU")</f>
        <v>EU</v>
      </c>
      <c r="I1886">
        <f t="shared" ref="I1886:I1933" si="71">F1886/1000</f>
        <v>1.9890000000000001</v>
      </c>
    </row>
    <row r="1887" spans="1:9">
      <c r="A1887" t="s">
        <v>190</v>
      </c>
      <c r="B1887" t="s">
        <v>191</v>
      </c>
      <c r="C1887" t="s">
        <v>56</v>
      </c>
      <c r="D1887" t="s">
        <v>15</v>
      </c>
      <c r="E1887">
        <v>2029</v>
      </c>
      <c r="F1887">
        <v>2211</v>
      </c>
      <c r="G1887" s="4" t="str">
        <f t="shared" si="70"/>
        <v>ITALY-Wind onshore</v>
      </c>
      <c r="H1887" t="str">
        <f>IF(COUNTIF(EU_Countries!A$1:A$27, "*"&amp;B1887&amp;"*"), "EU", "Non-EU")</f>
        <v>EU</v>
      </c>
      <c r="I1887">
        <f t="shared" si="71"/>
        <v>2.2109999999999999</v>
      </c>
    </row>
    <row r="1888" spans="1:9">
      <c r="A1888" t="s">
        <v>190</v>
      </c>
      <c r="B1888" t="s">
        <v>191</v>
      </c>
      <c r="C1888" t="s">
        <v>56</v>
      </c>
      <c r="D1888" t="s">
        <v>15</v>
      </c>
      <c r="E1888">
        <v>2030</v>
      </c>
      <c r="F1888">
        <v>2465</v>
      </c>
      <c r="G1888" s="4" t="str">
        <f t="shared" si="70"/>
        <v>ITALY-Wind onshore</v>
      </c>
      <c r="H1888" t="str">
        <f>IF(COUNTIF(EU_Countries!A$1:A$27, "*"&amp;B1888&amp;"*"), "EU", "Non-EU")</f>
        <v>EU</v>
      </c>
      <c r="I1888">
        <f t="shared" si="71"/>
        <v>2.4649999999999999</v>
      </c>
    </row>
    <row r="1889" spans="1:9">
      <c r="A1889" t="s">
        <v>190</v>
      </c>
      <c r="B1889" t="s">
        <v>191</v>
      </c>
      <c r="C1889" t="s">
        <v>56</v>
      </c>
      <c r="D1889" t="s">
        <v>15</v>
      </c>
      <c r="E1889">
        <v>2031</v>
      </c>
      <c r="F1889">
        <v>2528</v>
      </c>
      <c r="G1889" s="4" t="str">
        <f t="shared" si="70"/>
        <v>ITALY-Wind onshore</v>
      </c>
      <c r="H1889" t="str">
        <f>IF(COUNTIF(EU_Countries!A$1:A$27, "*"&amp;B1889&amp;"*"), "EU", "Non-EU")</f>
        <v>EU</v>
      </c>
      <c r="I1889">
        <f t="shared" si="71"/>
        <v>2.528</v>
      </c>
    </row>
    <row r="1890" spans="1:9">
      <c r="A1890" t="s">
        <v>190</v>
      </c>
      <c r="B1890" t="s">
        <v>191</v>
      </c>
      <c r="C1890" t="s">
        <v>56</v>
      </c>
      <c r="D1890" t="s">
        <v>15</v>
      </c>
      <c r="E1890">
        <v>2032</v>
      </c>
      <c r="F1890">
        <v>2592</v>
      </c>
      <c r="G1890" s="4" t="str">
        <f t="shared" si="70"/>
        <v>ITALY-Wind onshore</v>
      </c>
      <c r="H1890" t="str">
        <f>IF(COUNTIF(EU_Countries!A$1:A$27, "*"&amp;B1890&amp;"*"), "EU", "Non-EU")</f>
        <v>EU</v>
      </c>
      <c r="I1890">
        <f t="shared" si="71"/>
        <v>2.5920000000000001</v>
      </c>
    </row>
    <row r="1891" spans="1:9">
      <c r="A1891" t="s">
        <v>190</v>
      </c>
      <c r="B1891" t="s">
        <v>191</v>
      </c>
      <c r="C1891" t="s">
        <v>56</v>
      </c>
      <c r="D1891" t="s">
        <v>15</v>
      </c>
      <c r="E1891">
        <v>2033</v>
      </c>
      <c r="F1891">
        <v>2655</v>
      </c>
      <c r="G1891" s="4" t="str">
        <f t="shared" si="70"/>
        <v>ITALY-Wind onshore</v>
      </c>
      <c r="H1891" t="str">
        <f>IF(COUNTIF(EU_Countries!A$1:A$27, "*"&amp;B1891&amp;"*"), "EU", "Non-EU")</f>
        <v>EU</v>
      </c>
      <c r="I1891">
        <f t="shared" si="71"/>
        <v>2.6549999999999998</v>
      </c>
    </row>
    <row r="1892" spans="1:9">
      <c r="A1892" t="s">
        <v>190</v>
      </c>
      <c r="B1892" t="s">
        <v>191</v>
      </c>
      <c r="C1892" t="s">
        <v>56</v>
      </c>
      <c r="D1892" t="s">
        <v>15</v>
      </c>
      <c r="E1892">
        <v>2034</v>
      </c>
      <c r="F1892">
        <v>2719</v>
      </c>
      <c r="G1892" s="4" t="str">
        <f t="shared" si="70"/>
        <v>ITALY-Wind onshore</v>
      </c>
      <c r="H1892" t="str">
        <f>IF(COUNTIF(EU_Countries!A$1:A$27, "*"&amp;B1892&amp;"*"), "EU", "Non-EU")</f>
        <v>EU</v>
      </c>
      <c r="I1892">
        <f t="shared" si="71"/>
        <v>2.7189999999999999</v>
      </c>
    </row>
    <row r="1893" spans="1:9">
      <c r="A1893" t="s">
        <v>190</v>
      </c>
      <c r="B1893" t="s">
        <v>191</v>
      </c>
      <c r="C1893" t="s">
        <v>56</v>
      </c>
      <c r="D1893" t="s">
        <v>15</v>
      </c>
      <c r="E1893">
        <v>2035</v>
      </c>
      <c r="F1893">
        <v>2782</v>
      </c>
      <c r="G1893" s="4" t="str">
        <f t="shared" si="70"/>
        <v>ITALY-Wind onshore</v>
      </c>
      <c r="H1893" t="str">
        <f>IF(COUNTIF(EU_Countries!A$1:A$27, "*"&amp;B1893&amp;"*"), "EU", "Non-EU")</f>
        <v>EU</v>
      </c>
      <c r="I1893">
        <f t="shared" si="71"/>
        <v>2.782</v>
      </c>
    </row>
    <row r="1894" spans="1:9">
      <c r="A1894" t="s">
        <v>190</v>
      </c>
      <c r="B1894" t="s">
        <v>191</v>
      </c>
      <c r="C1894" t="s">
        <v>57</v>
      </c>
      <c r="D1894" t="s">
        <v>5</v>
      </c>
      <c r="E1894">
        <v>2025</v>
      </c>
      <c r="F1894">
        <v>151</v>
      </c>
      <c r="G1894" s="4" t="str">
        <f t="shared" si="70"/>
        <v>ITALY-Battery</v>
      </c>
      <c r="H1894" t="str">
        <f>IF(COUNTIF(EU_Countries!A$1:A$27, "*"&amp;B1894&amp;"*"), "EU", "Non-EU")</f>
        <v>EU</v>
      </c>
      <c r="I1894">
        <f t="shared" si="71"/>
        <v>0.151</v>
      </c>
    </row>
    <row r="1895" spans="1:9">
      <c r="A1895" t="s">
        <v>190</v>
      </c>
      <c r="B1895" t="s">
        <v>191</v>
      </c>
      <c r="C1895" t="s">
        <v>57</v>
      </c>
      <c r="D1895" t="s">
        <v>5</v>
      </c>
      <c r="E1895">
        <v>2026</v>
      </c>
      <c r="F1895">
        <v>195</v>
      </c>
      <c r="G1895" s="4" t="str">
        <f t="shared" si="70"/>
        <v>ITALY-Battery</v>
      </c>
      <c r="H1895" t="str">
        <f>IF(COUNTIF(EU_Countries!A$1:A$27, "*"&amp;B1895&amp;"*"), "EU", "Non-EU")</f>
        <v>EU</v>
      </c>
      <c r="I1895">
        <f t="shared" si="71"/>
        <v>0.19500000000000001</v>
      </c>
    </row>
    <row r="1896" spans="1:9">
      <c r="A1896" t="s">
        <v>190</v>
      </c>
      <c r="B1896" t="s">
        <v>191</v>
      </c>
      <c r="C1896" t="s">
        <v>57</v>
      </c>
      <c r="D1896" t="s">
        <v>5</v>
      </c>
      <c r="E1896">
        <v>2027</v>
      </c>
      <c r="F1896">
        <v>239</v>
      </c>
      <c r="G1896" s="4" t="str">
        <f t="shared" si="70"/>
        <v>ITALY-Battery</v>
      </c>
      <c r="H1896" t="str">
        <f>IF(COUNTIF(EU_Countries!A$1:A$27, "*"&amp;B1896&amp;"*"), "EU", "Non-EU")</f>
        <v>EU</v>
      </c>
      <c r="I1896">
        <f t="shared" si="71"/>
        <v>0.23899999999999999</v>
      </c>
    </row>
    <row r="1897" spans="1:9">
      <c r="A1897" t="s">
        <v>190</v>
      </c>
      <c r="B1897" t="s">
        <v>191</v>
      </c>
      <c r="C1897" t="s">
        <v>57</v>
      </c>
      <c r="D1897" t="s">
        <v>5</v>
      </c>
      <c r="E1897">
        <v>2028</v>
      </c>
      <c r="F1897">
        <v>282</v>
      </c>
      <c r="G1897" s="4" t="str">
        <f t="shared" si="70"/>
        <v>ITALY-Battery</v>
      </c>
      <c r="H1897" t="str">
        <f>IF(COUNTIF(EU_Countries!A$1:A$27, "*"&amp;B1897&amp;"*"), "EU", "Non-EU")</f>
        <v>EU</v>
      </c>
      <c r="I1897">
        <f t="shared" si="71"/>
        <v>0.28199999999999997</v>
      </c>
    </row>
    <row r="1898" spans="1:9">
      <c r="A1898" t="s">
        <v>190</v>
      </c>
      <c r="B1898" t="s">
        <v>191</v>
      </c>
      <c r="C1898" t="s">
        <v>57</v>
      </c>
      <c r="D1898" t="s">
        <v>5</v>
      </c>
      <c r="E1898">
        <v>2029</v>
      </c>
      <c r="F1898">
        <v>326</v>
      </c>
      <c r="G1898" s="4" t="str">
        <f t="shared" si="70"/>
        <v>ITALY-Battery</v>
      </c>
      <c r="H1898" t="str">
        <f>IF(COUNTIF(EU_Countries!A$1:A$27, "*"&amp;B1898&amp;"*"), "EU", "Non-EU")</f>
        <v>EU</v>
      </c>
      <c r="I1898">
        <f t="shared" si="71"/>
        <v>0.32600000000000001</v>
      </c>
    </row>
    <row r="1899" spans="1:9">
      <c r="A1899" t="s">
        <v>190</v>
      </c>
      <c r="B1899" t="s">
        <v>191</v>
      </c>
      <c r="C1899" t="s">
        <v>57</v>
      </c>
      <c r="D1899" t="s">
        <v>5</v>
      </c>
      <c r="E1899">
        <v>2030</v>
      </c>
      <c r="F1899">
        <v>370</v>
      </c>
      <c r="G1899" s="4" t="str">
        <f t="shared" si="70"/>
        <v>ITALY-Battery</v>
      </c>
      <c r="H1899" t="str">
        <f>IF(COUNTIF(EU_Countries!A$1:A$27, "*"&amp;B1899&amp;"*"), "EU", "Non-EU")</f>
        <v>EU</v>
      </c>
      <c r="I1899">
        <f t="shared" si="71"/>
        <v>0.37</v>
      </c>
    </row>
    <row r="1900" spans="1:9">
      <c r="A1900" t="s">
        <v>190</v>
      </c>
      <c r="B1900" t="s">
        <v>191</v>
      </c>
      <c r="C1900" t="s">
        <v>57</v>
      </c>
      <c r="D1900" t="s">
        <v>5</v>
      </c>
      <c r="E1900">
        <v>2031</v>
      </c>
      <c r="F1900">
        <v>469</v>
      </c>
      <c r="G1900" s="4" t="str">
        <f t="shared" si="70"/>
        <v>ITALY-Battery</v>
      </c>
      <c r="H1900" t="str">
        <f>IF(COUNTIF(EU_Countries!A$1:A$27, "*"&amp;B1900&amp;"*"), "EU", "Non-EU")</f>
        <v>EU</v>
      </c>
      <c r="I1900">
        <f t="shared" si="71"/>
        <v>0.46899999999999997</v>
      </c>
    </row>
    <row r="1901" spans="1:9">
      <c r="A1901" t="s">
        <v>190</v>
      </c>
      <c r="B1901" t="s">
        <v>191</v>
      </c>
      <c r="C1901" t="s">
        <v>57</v>
      </c>
      <c r="D1901" t="s">
        <v>5</v>
      </c>
      <c r="E1901">
        <v>2032</v>
      </c>
      <c r="F1901">
        <v>567</v>
      </c>
      <c r="G1901" s="4" t="str">
        <f t="shared" si="70"/>
        <v>ITALY-Battery</v>
      </c>
      <c r="H1901" t="str">
        <f>IF(COUNTIF(EU_Countries!A$1:A$27, "*"&amp;B1901&amp;"*"), "EU", "Non-EU")</f>
        <v>EU</v>
      </c>
      <c r="I1901">
        <f t="shared" si="71"/>
        <v>0.56699999999999995</v>
      </c>
    </row>
    <row r="1902" spans="1:9">
      <c r="A1902" t="s">
        <v>190</v>
      </c>
      <c r="B1902" t="s">
        <v>191</v>
      </c>
      <c r="C1902" t="s">
        <v>57</v>
      </c>
      <c r="D1902" t="s">
        <v>5</v>
      </c>
      <c r="E1902">
        <v>2033</v>
      </c>
      <c r="F1902">
        <v>666</v>
      </c>
      <c r="G1902" s="4" t="str">
        <f t="shared" si="70"/>
        <v>ITALY-Battery</v>
      </c>
      <c r="H1902" t="str">
        <f>IF(COUNTIF(EU_Countries!A$1:A$27, "*"&amp;B1902&amp;"*"), "EU", "Non-EU")</f>
        <v>EU</v>
      </c>
      <c r="I1902">
        <f t="shared" si="71"/>
        <v>0.66600000000000004</v>
      </c>
    </row>
    <row r="1903" spans="1:9">
      <c r="A1903" t="s">
        <v>190</v>
      </c>
      <c r="B1903" t="s">
        <v>191</v>
      </c>
      <c r="C1903" t="s">
        <v>57</v>
      </c>
      <c r="D1903" t="s">
        <v>5</v>
      </c>
      <c r="E1903">
        <v>2034</v>
      </c>
      <c r="F1903">
        <v>765</v>
      </c>
      <c r="G1903" s="4" t="str">
        <f t="shared" si="70"/>
        <v>ITALY-Battery</v>
      </c>
      <c r="H1903" t="str">
        <f>IF(COUNTIF(EU_Countries!A$1:A$27, "*"&amp;B1903&amp;"*"), "EU", "Non-EU")</f>
        <v>EU</v>
      </c>
      <c r="I1903">
        <f t="shared" si="71"/>
        <v>0.76500000000000001</v>
      </c>
    </row>
    <row r="1904" spans="1:9">
      <c r="A1904" t="s">
        <v>190</v>
      </c>
      <c r="B1904" t="s">
        <v>191</v>
      </c>
      <c r="C1904" t="s">
        <v>57</v>
      </c>
      <c r="D1904" t="s">
        <v>5</v>
      </c>
      <c r="E1904">
        <v>2035</v>
      </c>
      <c r="F1904">
        <v>863</v>
      </c>
      <c r="G1904" s="4" t="str">
        <f t="shared" si="70"/>
        <v>ITALY-Battery</v>
      </c>
      <c r="H1904" t="str">
        <f>IF(COUNTIF(EU_Countries!A$1:A$27, "*"&amp;B1904&amp;"*"), "EU", "Non-EU")</f>
        <v>EU</v>
      </c>
      <c r="I1904">
        <f t="shared" si="71"/>
        <v>0.86299999999999999</v>
      </c>
    </row>
    <row r="1905" spans="1:9">
      <c r="A1905" t="s">
        <v>190</v>
      </c>
      <c r="B1905" t="s">
        <v>191</v>
      </c>
      <c r="C1905" t="s">
        <v>57</v>
      </c>
      <c r="D1905" t="s">
        <v>6</v>
      </c>
      <c r="E1905">
        <v>2025</v>
      </c>
      <c r="F1905">
        <v>156</v>
      </c>
      <c r="G1905" s="4" t="str">
        <f t="shared" si="70"/>
        <v>ITALY-DSR</v>
      </c>
      <c r="H1905" t="str">
        <f>IF(COUNTIF(EU_Countries!A$1:A$27, "*"&amp;B1905&amp;"*"), "EU", "Non-EU")</f>
        <v>EU</v>
      </c>
      <c r="I1905">
        <f t="shared" si="71"/>
        <v>0.156</v>
      </c>
    </row>
    <row r="1906" spans="1:9">
      <c r="A1906" t="s">
        <v>190</v>
      </c>
      <c r="B1906" t="s">
        <v>191</v>
      </c>
      <c r="C1906" t="s">
        <v>57</v>
      </c>
      <c r="D1906" t="s">
        <v>6</v>
      </c>
      <c r="E1906">
        <v>2026</v>
      </c>
      <c r="F1906">
        <v>164</v>
      </c>
      <c r="G1906" s="4" t="str">
        <f t="shared" si="70"/>
        <v>ITALY-DSR</v>
      </c>
      <c r="H1906" t="str">
        <f>IF(COUNTIF(EU_Countries!A$1:A$27, "*"&amp;B1906&amp;"*"), "EU", "Non-EU")</f>
        <v>EU</v>
      </c>
      <c r="I1906">
        <f t="shared" si="71"/>
        <v>0.16400000000000001</v>
      </c>
    </row>
    <row r="1907" spans="1:9">
      <c r="A1907" t="s">
        <v>190</v>
      </c>
      <c r="B1907" t="s">
        <v>191</v>
      </c>
      <c r="C1907" t="s">
        <v>57</v>
      </c>
      <c r="D1907" t="s">
        <v>6</v>
      </c>
      <c r="E1907">
        <v>2027</v>
      </c>
      <c r="F1907">
        <v>169</v>
      </c>
      <c r="G1907" s="4" t="str">
        <f t="shared" si="70"/>
        <v>ITALY-DSR</v>
      </c>
      <c r="H1907" t="str">
        <f>IF(COUNTIF(EU_Countries!A$1:A$27, "*"&amp;B1907&amp;"*"), "EU", "Non-EU")</f>
        <v>EU</v>
      </c>
      <c r="I1907">
        <f t="shared" si="71"/>
        <v>0.16900000000000001</v>
      </c>
    </row>
    <row r="1908" spans="1:9">
      <c r="A1908" t="s">
        <v>190</v>
      </c>
      <c r="B1908" t="s">
        <v>191</v>
      </c>
      <c r="C1908" t="s">
        <v>57</v>
      </c>
      <c r="D1908" t="s">
        <v>6</v>
      </c>
      <c r="E1908">
        <v>2028</v>
      </c>
      <c r="F1908">
        <v>171</v>
      </c>
      <c r="G1908" s="4" t="str">
        <f t="shared" si="70"/>
        <v>ITALY-DSR</v>
      </c>
      <c r="H1908" t="str">
        <f>IF(COUNTIF(EU_Countries!A$1:A$27, "*"&amp;B1908&amp;"*"), "EU", "Non-EU")</f>
        <v>EU</v>
      </c>
      <c r="I1908">
        <f t="shared" si="71"/>
        <v>0.17100000000000001</v>
      </c>
    </row>
    <row r="1909" spans="1:9">
      <c r="A1909" t="s">
        <v>190</v>
      </c>
      <c r="B1909" t="s">
        <v>191</v>
      </c>
      <c r="C1909" t="s">
        <v>57</v>
      </c>
      <c r="D1909" t="s">
        <v>6</v>
      </c>
      <c r="E1909">
        <v>2029</v>
      </c>
      <c r="F1909">
        <v>182</v>
      </c>
      <c r="G1909" s="4" t="str">
        <f t="shared" si="70"/>
        <v>ITALY-DSR</v>
      </c>
      <c r="H1909" t="str">
        <f>IF(COUNTIF(EU_Countries!A$1:A$27, "*"&amp;B1909&amp;"*"), "EU", "Non-EU")</f>
        <v>EU</v>
      </c>
      <c r="I1909">
        <f t="shared" si="71"/>
        <v>0.182</v>
      </c>
    </row>
    <row r="1910" spans="1:9">
      <c r="A1910" t="s">
        <v>190</v>
      </c>
      <c r="B1910" t="s">
        <v>191</v>
      </c>
      <c r="C1910" t="s">
        <v>57</v>
      </c>
      <c r="D1910" t="s">
        <v>6</v>
      </c>
      <c r="E1910">
        <v>2030</v>
      </c>
      <c r="F1910">
        <v>189</v>
      </c>
      <c r="G1910" s="4" t="str">
        <f t="shared" si="70"/>
        <v>ITALY-DSR</v>
      </c>
      <c r="H1910" t="str">
        <f>IF(COUNTIF(EU_Countries!A$1:A$27, "*"&amp;B1910&amp;"*"), "EU", "Non-EU")</f>
        <v>EU</v>
      </c>
      <c r="I1910">
        <f t="shared" si="71"/>
        <v>0.189</v>
      </c>
    </row>
    <row r="1911" spans="1:9">
      <c r="A1911" t="s">
        <v>190</v>
      </c>
      <c r="B1911" t="s">
        <v>191</v>
      </c>
      <c r="C1911" t="s">
        <v>57</v>
      </c>
      <c r="D1911" t="s">
        <v>6</v>
      </c>
      <c r="E1911">
        <v>2031</v>
      </c>
      <c r="F1911">
        <v>189</v>
      </c>
      <c r="G1911" s="4" t="str">
        <f t="shared" si="70"/>
        <v>ITALY-DSR</v>
      </c>
      <c r="H1911" t="str">
        <f>IF(COUNTIF(EU_Countries!A$1:A$27, "*"&amp;B1911&amp;"*"), "EU", "Non-EU")</f>
        <v>EU</v>
      </c>
      <c r="I1911">
        <f t="shared" si="71"/>
        <v>0.189</v>
      </c>
    </row>
    <row r="1912" spans="1:9">
      <c r="A1912" t="s">
        <v>190</v>
      </c>
      <c r="B1912" t="s">
        <v>191</v>
      </c>
      <c r="C1912" t="s">
        <v>57</v>
      </c>
      <c r="D1912" t="s">
        <v>6</v>
      </c>
      <c r="E1912">
        <v>2032</v>
      </c>
      <c r="F1912">
        <v>189</v>
      </c>
      <c r="G1912" s="4" t="str">
        <f t="shared" si="70"/>
        <v>ITALY-DSR</v>
      </c>
      <c r="H1912" t="str">
        <f>IF(COUNTIF(EU_Countries!A$1:A$27, "*"&amp;B1912&amp;"*"), "EU", "Non-EU")</f>
        <v>EU</v>
      </c>
      <c r="I1912">
        <f t="shared" si="71"/>
        <v>0.189</v>
      </c>
    </row>
    <row r="1913" spans="1:9">
      <c r="A1913" t="s">
        <v>190</v>
      </c>
      <c r="B1913" t="s">
        <v>191</v>
      </c>
      <c r="C1913" t="s">
        <v>57</v>
      </c>
      <c r="D1913" t="s">
        <v>6</v>
      </c>
      <c r="E1913">
        <v>2033</v>
      </c>
      <c r="F1913">
        <v>189</v>
      </c>
      <c r="G1913" s="4" t="str">
        <f t="shared" si="70"/>
        <v>ITALY-DSR</v>
      </c>
      <c r="H1913" t="str">
        <f>IF(COUNTIF(EU_Countries!A$1:A$27, "*"&amp;B1913&amp;"*"), "EU", "Non-EU")</f>
        <v>EU</v>
      </c>
      <c r="I1913">
        <f t="shared" si="71"/>
        <v>0.189</v>
      </c>
    </row>
    <row r="1914" spans="1:9">
      <c r="A1914" t="s">
        <v>190</v>
      </c>
      <c r="B1914" t="s">
        <v>191</v>
      </c>
      <c r="C1914" t="s">
        <v>57</v>
      </c>
      <c r="D1914" t="s">
        <v>6</v>
      </c>
      <c r="E1914">
        <v>2034</v>
      </c>
      <c r="F1914">
        <v>189</v>
      </c>
      <c r="G1914" s="4" t="str">
        <f t="shared" si="70"/>
        <v>ITALY-DSR</v>
      </c>
      <c r="H1914" t="str">
        <f>IF(COUNTIF(EU_Countries!A$1:A$27, "*"&amp;B1914&amp;"*"), "EU", "Non-EU")</f>
        <v>EU</v>
      </c>
      <c r="I1914">
        <f t="shared" si="71"/>
        <v>0.189</v>
      </c>
    </row>
    <row r="1915" spans="1:9">
      <c r="A1915" t="s">
        <v>190</v>
      </c>
      <c r="B1915" t="s">
        <v>191</v>
      </c>
      <c r="C1915" t="s">
        <v>57</v>
      </c>
      <c r="D1915" t="s">
        <v>6</v>
      </c>
      <c r="E1915">
        <v>2035</v>
      </c>
      <c r="F1915">
        <v>189</v>
      </c>
      <c r="G1915" s="4" t="str">
        <f t="shared" si="70"/>
        <v>ITALY-DSR</v>
      </c>
      <c r="H1915" t="str">
        <f>IF(COUNTIF(EU_Countries!A$1:A$27, "*"&amp;B1915&amp;"*"), "EU", "Non-EU")</f>
        <v>EU</v>
      </c>
      <c r="I1915">
        <f t="shared" si="71"/>
        <v>0.189</v>
      </c>
    </row>
    <row r="1916" spans="1:9">
      <c r="A1916" t="s">
        <v>190</v>
      </c>
      <c r="B1916" t="s">
        <v>191</v>
      </c>
      <c r="C1916" t="s">
        <v>57</v>
      </c>
      <c r="D1916" t="s">
        <v>565</v>
      </c>
      <c r="E1916">
        <v>2030</v>
      </c>
      <c r="F1916">
        <v>180</v>
      </c>
      <c r="G1916" s="4" t="str">
        <f t="shared" si="70"/>
        <v>ITALY-Electrolyser &amp; P2H</v>
      </c>
      <c r="H1916" t="str">
        <f>IF(COUNTIF(EU_Countries!A$1:A$27, "*"&amp;B1916&amp;"*"), "EU", "Non-EU")</f>
        <v>EU</v>
      </c>
      <c r="I1916">
        <f t="shared" si="71"/>
        <v>0.18</v>
      </c>
    </row>
    <row r="1917" spans="1:9">
      <c r="A1917" t="s">
        <v>190</v>
      </c>
      <c r="B1917" t="s">
        <v>191</v>
      </c>
      <c r="C1917" t="s">
        <v>57</v>
      </c>
      <c r="D1917" t="s">
        <v>565</v>
      </c>
      <c r="E1917">
        <v>2031</v>
      </c>
      <c r="F1917">
        <v>199</v>
      </c>
      <c r="G1917" s="4" t="str">
        <f t="shared" si="70"/>
        <v>ITALY-Electrolyser &amp; P2H</v>
      </c>
      <c r="H1917" t="str">
        <f>IF(COUNTIF(EU_Countries!A$1:A$27, "*"&amp;B1917&amp;"*"), "EU", "Non-EU")</f>
        <v>EU</v>
      </c>
      <c r="I1917">
        <f t="shared" si="71"/>
        <v>0.19900000000000001</v>
      </c>
    </row>
    <row r="1918" spans="1:9">
      <c r="A1918" t="s">
        <v>190</v>
      </c>
      <c r="B1918" t="s">
        <v>191</v>
      </c>
      <c r="C1918" t="s">
        <v>57</v>
      </c>
      <c r="D1918" t="s">
        <v>565</v>
      </c>
      <c r="E1918">
        <v>2032</v>
      </c>
      <c r="F1918">
        <v>217</v>
      </c>
      <c r="G1918" s="4" t="str">
        <f t="shared" si="70"/>
        <v>ITALY-Electrolyser &amp; P2H</v>
      </c>
      <c r="H1918" t="str">
        <f>IF(COUNTIF(EU_Countries!A$1:A$27, "*"&amp;B1918&amp;"*"), "EU", "Non-EU")</f>
        <v>EU</v>
      </c>
      <c r="I1918">
        <f t="shared" si="71"/>
        <v>0.217</v>
      </c>
    </row>
    <row r="1919" spans="1:9">
      <c r="A1919" t="s">
        <v>190</v>
      </c>
      <c r="B1919" t="s">
        <v>191</v>
      </c>
      <c r="C1919" t="s">
        <v>57</v>
      </c>
      <c r="D1919" t="s">
        <v>565</v>
      </c>
      <c r="E1919">
        <v>2033</v>
      </c>
      <c r="F1919">
        <v>236</v>
      </c>
      <c r="G1919" s="4" t="str">
        <f t="shared" si="70"/>
        <v>ITALY-Electrolyser &amp; P2H</v>
      </c>
      <c r="H1919" t="str">
        <f>IF(COUNTIF(EU_Countries!A$1:A$27, "*"&amp;B1919&amp;"*"), "EU", "Non-EU")</f>
        <v>EU</v>
      </c>
      <c r="I1919">
        <f t="shared" si="71"/>
        <v>0.23599999999999999</v>
      </c>
    </row>
    <row r="1920" spans="1:9">
      <c r="A1920" t="s">
        <v>190</v>
      </c>
      <c r="B1920" t="s">
        <v>191</v>
      </c>
      <c r="C1920" t="s">
        <v>57</v>
      </c>
      <c r="D1920" t="s">
        <v>565</v>
      </c>
      <c r="E1920">
        <v>2034</v>
      </c>
      <c r="F1920">
        <v>254</v>
      </c>
      <c r="G1920" s="4" t="str">
        <f t="shared" si="70"/>
        <v>ITALY-Electrolyser &amp; P2H</v>
      </c>
      <c r="H1920" t="str">
        <f>IF(COUNTIF(EU_Countries!A$1:A$27, "*"&amp;B1920&amp;"*"), "EU", "Non-EU")</f>
        <v>EU</v>
      </c>
      <c r="I1920">
        <f t="shared" si="71"/>
        <v>0.254</v>
      </c>
    </row>
    <row r="1921" spans="1:9">
      <c r="A1921" t="s">
        <v>190</v>
      </c>
      <c r="B1921" t="s">
        <v>191</v>
      </c>
      <c r="C1921" t="s">
        <v>57</v>
      </c>
      <c r="D1921" t="s">
        <v>565</v>
      </c>
      <c r="E1921">
        <v>2035</v>
      </c>
      <c r="F1921">
        <v>273</v>
      </c>
      <c r="G1921" s="4" t="str">
        <f t="shared" si="70"/>
        <v>ITALY-Electrolyser &amp; P2H</v>
      </c>
      <c r="H1921" t="str">
        <f>IF(COUNTIF(EU_Countries!A$1:A$27, "*"&amp;B1921&amp;"*"), "EU", "Non-EU")</f>
        <v>EU</v>
      </c>
      <c r="I1921">
        <f t="shared" si="71"/>
        <v>0.27300000000000002</v>
      </c>
    </row>
    <row r="1922" spans="1:9">
      <c r="A1922" t="s">
        <v>190</v>
      </c>
      <c r="B1922" t="s">
        <v>191</v>
      </c>
      <c r="C1922" t="s">
        <v>57</v>
      </c>
      <c r="D1922" t="s">
        <v>7</v>
      </c>
      <c r="E1922">
        <v>2025</v>
      </c>
      <c r="F1922">
        <v>1962</v>
      </c>
      <c r="G1922" s="4" t="str">
        <f t="shared" si="70"/>
        <v>ITALY-Gas</v>
      </c>
      <c r="H1922" t="str">
        <f>IF(COUNTIF(EU_Countries!A$1:A$27, "*"&amp;B1922&amp;"*"), "EU", "Non-EU")</f>
        <v>EU</v>
      </c>
      <c r="I1922">
        <f t="shared" si="71"/>
        <v>1.962</v>
      </c>
    </row>
    <row r="1923" spans="1:9">
      <c r="A1923" t="s">
        <v>190</v>
      </c>
      <c r="B1923" t="s">
        <v>191</v>
      </c>
      <c r="C1923" t="s">
        <v>57</v>
      </c>
      <c r="D1923" t="s">
        <v>7</v>
      </c>
      <c r="E1923">
        <v>2026</v>
      </c>
      <c r="F1923">
        <v>1962</v>
      </c>
      <c r="G1923" s="4" t="str">
        <f t="shared" si="70"/>
        <v>ITALY-Gas</v>
      </c>
      <c r="H1923" t="str">
        <f>IF(COUNTIF(EU_Countries!A$1:A$27, "*"&amp;B1923&amp;"*"), "EU", "Non-EU")</f>
        <v>EU</v>
      </c>
      <c r="I1923">
        <f t="shared" si="71"/>
        <v>1.962</v>
      </c>
    </row>
    <row r="1924" spans="1:9">
      <c r="A1924" t="s">
        <v>190</v>
      </c>
      <c r="B1924" t="s">
        <v>191</v>
      </c>
      <c r="C1924" t="s">
        <v>57</v>
      </c>
      <c r="D1924" t="s">
        <v>7</v>
      </c>
      <c r="E1924">
        <v>2027</v>
      </c>
      <c r="F1924">
        <v>1962</v>
      </c>
      <c r="G1924" s="4" t="str">
        <f t="shared" si="70"/>
        <v>ITALY-Gas</v>
      </c>
      <c r="H1924" t="str">
        <f>IF(COUNTIF(EU_Countries!A$1:A$27, "*"&amp;B1924&amp;"*"), "EU", "Non-EU")</f>
        <v>EU</v>
      </c>
      <c r="I1924">
        <f t="shared" si="71"/>
        <v>1.962</v>
      </c>
    </row>
    <row r="1925" spans="1:9">
      <c r="A1925" t="s">
        <v>190</v>
      </c>
      <c r="B1925" t="s">
        <v>191</v>
      </c>
      <c r="C1925" t="s">
        <v>57</v>
      </c>
      <c r="D1925" t="s">
        <v>7</v>
      </c>
      <c r="E1925">
        <v>2028</v>
      </c>
      <c r="F1925">
        <v>1962</v>
      </c>
      <c r="G1925" s="4" t="str">
        <f t="shared" si="70"/>
        <v>ITALY-Gas</v>
      </c>
      <c r="H1925" t="str">
        <f>IF(COUNTIF(EU_Countries!A$1:A$27, "*"&amp;B1925&amp;"*"), "EU", "Non-EU")</f>
        <v>EU</v>
      </c>
      <c r="I1925">
        <f t="shared" si="71"/>
        <v>1.962</v>
      </c>
    </row>
    <row r="1926" spans="1:9">
      <c r="A1926" t="s">
        <v>190</v>
      </c>
      <c r="B1926" t="s">
        <v>191</v>
      </c>
      <c r="C1926" t="s">
        <v>57</v>
      </c>
      <c r="D1926" t="s">
        <v>7</v>
      </c>
      <c r="E1926">
        <v>2029</v>
      </c>
      <c r="F1926">
        <v>1962</v>
      </c>
      <c r="G1926" s="4" t="str">
        <f t="shared" si="70"/>
        <v>ITALY-Gas</v>
      </c>
      <c r="H1926" t="str">
        <f>IF(COUNTIF(EU_Countries!A$1:A$27, "*"&amp;B1926&amp;"*"), "EU", "Non-EU")</f>
        <v>EU</v>
      </c>
      <c r="I1926">
        <f t="shared" si="71"/>
        <v>1.962</v>
      </c>
    </row>
    <row r="1927" spans="1:9">
      <c r="A1927" t="s">
        <v>190</v>
      </c>
      <c r="B1927" t="s">
        <v>191</v>
      </c>
      <c r="C1927" t="s">
        <v>57</v>
      </c>
      <c r="D1927" t="s">
        <v>7</v>
      </c>
      <c r="E1927">
        <v>2030</v>
      </c>
      <c r="F1927">
        <v>1962</v>
      </c>
      <c r="G1927" s="4" t="str">
        <f t="shared" si="70"/>
        <v>ITALY-Gas</v>
      </c>
      <c r="H1927" t="str">
        <f>IF(COUNTIF(EU_Countries!A$1:A$27, "*"&amp;B1927&amp;"*"), "EU", "Non-EU")</f>
        <v>EU</v>
      </c>
      <c r="I1927">
        <f t="shared" si="71"/>
        <v>1.962</v>
      </c>
    </row>
    <row r="1928" spans="1:9">
      <c r="A1928" t="s">
        <v>190</v>
      </c>
      <c r="B1928" t="s">
        <v>191</v>
      </c>
      <c r="C1928" t="s">
        <v>57</v>
      </c>
      <c r="D1928" t="s">
        <v>7</v>
      </c>
      <c r="E1928">
        <v>2031</v>
      </c>
      <c r="F1928">
        <v>1962</v>
      </c>
      <c r="G1928" s="4" t="str">
        <f t="shared" si="70"/>
        <v>ITALY-Gas</v>
      </c>
      <c r="H1928" t="str">
        <f>IF(COUNTIF(EU_Countries!A$1:A$27, "*"&amp;B1928&amp;"*"), "EU", "Non-EU")</f>
        <v>EU</v>
      </c>
      <c r="I1928">
        <f t="shared" si="71"/>
        <v>1.962</v>
      </c>
    </row>
    <row r="1929" spans="1:9">
      <c r="A1929" t="s">
        <v>190</v>
      </c>
      <c r="B1929" t="s">
        <v>191</v>
      </c>
      <c r="C1929" t="s">
        <v>57</v>
      </c>
      <c r="D1929" t="s">
        <v>7</v>
      </c>
      <c r="E1929">
        <v>2032</v>
      </c>
      <c r="F1929">
        <v>1962</v>
      </c>
      <c r="G1929" s="4" t="str">
        <f t="shared" si="70"/>
        <v>ITALY-Gas</v>
      </c>
      <c r="H1929" t="str">
        <f>IF(COUNTIF(EU_Countries!A$1:A$27, "*"&amp;B1929&amp;"*"), "EU", "Non-EU")</f>
        <v>EU</v>
      </c>
      <c r="I1929">
        <f t="shared" si="71"/>
        <v>1.962</v>
      </c>
    </row>
    <row r="1930" spans="1:9">
      <c r="A1930" t="s">
        <v>190</v>
      </c>
      <c r="B1930" t="s">
        <v>191</v>
      </c>
      <c r="C1930" t="s">
        <v>57</v>
      </c>
      <c r="D1930" t="s">
        <v>7</v>
      </c>
      <c r="E1930">
        <v>2033</v>
      </c>
      <c r="F1930">
        <v>1962</v>
      </c>
      <c r="G1930" s="4" t="str">
        <f t="shared" si="70"/>
        <v>ITALY-Gas</v>
      </c>
      <c r="H1930" t="str">
        <f>IF(COUNTIF(EU_Countries!A$1:A$27, "*"&amp;B1930&amp;"*"), "EU", "Non-EU")</f>
        <v>EU</v>
      </c>
      <c r="I1930">
        <f t="shared" si="71"/>
        <v>1.962</v>
      </c>
    </row>
    <row r="1931" spans="1:9">
      <c r="A1931" t="s">
        <v>190</v>
      </c>
      <c r="B1931" t="s">
        <v>191</v>
      </c>
      <c r="C1931" t="s">
        <v>57</v>
      </c>
      <c r="D1931" t="s">
        <v>7</v>
      </c>
      <c r="E1931">
        <v>2034</v>
      </c>
      <c r="F1931">
        <v>1962</v>
      </c>
      <c r="G1931" s="4" t="str">
        <f t="shared" si="70"/>
        <v>ITALY-Gas</v>
      </c>
      <c r="H1931" t="str">
        <f>IF(COUNTIF(EU_Countries!A$1:A$27, "*"&amp;B1931&amp;"*"), "EU", "Non-EU")</f>
        <v>EU</v>
      </c>
      <c r="I1931">
        <f t="shared" si="71"/>
        <v>1.962</v>
      </c>
    </row>
    <row r="1932" spans="1:9">
      <c r="A1932" t="s">
        <v>190</v>
      </c>
      <c r="B1932" t="s">
        <v>191</v>
      </c>
      <c r="C1932" t="s">
        <v>57</v>
      </c>
      <c r="D1932" t="s">
        <v>7</v>
      </c>
      <c r="E1932">
        <v>2035</v>
      </c>
      <c r="F1932">
        <v>1962</v>
      </c>
      <c r="G1932" s="4" t="str">
        <f t="shared" si="70"/>
        <v>ITALY-Gas</v>
      </c>
      <c r="H1932" t="str">
        <f>IF(COUNTIF(EU_Countries!A$1:A$27, "*"&amp;B1932&amp;"*"), "EU", "Non-EU")</f>
        <v>EU</v>
      </c>
      <c r="I1932">
        <f t="shared" si="71"/>
        <v>1.962</v>
      </c>
    </row>
    <row r="1933" spans="1:9">
      <c r="A1933" t="s">
        <v>190</v>
      </c>
      <c r="B1933" t="s">
        <v>191</v>
      </c>
      <c r="C1933" t="s">
        <v>57</v>
      </c>
      <c r="D1933" t="s">
        <v>12</v>
      </c>
      <c r="E1933">
        <v>2025</v>
      </c>
      <c r="F1933">
        <v>1034</v>
      </c>
      <c r="G1933" s="4" t="str">
        <f t="shared" ref="G1933:G1991" si="72">B1933&amp;"-"&amp;D1933</f>
        <v>ITALY-Others (RES)</v>
      </c>
      <c r="H1933" t="str">
        <f>IF(COUNTIF(EU_Countries!A$1:A$27, "*"&amp;B1933&amp;"*"), "EU", "Non-EU")</f>
        <v>EU</v>
      </c>
      <c r="I1933">
        <f t="shared" si="71"/>
        <v>1.034</v>
      </c>
    </row>
    <row r="1934" spans="1:9">
      <c r="A1934" t="s">
        <v>190</v>
      </c>
      <c r="B1934" t="s">
        <v>191</v>
      </c>
      <c r="C1934" t="s">
        <v>57</v>
      </c>
      <c r="D1934" t="s">
        <v>12</v>
      </c>
      <c r="E1934">
        <v>2026</v>
      </c>
      <c r="F1934">
        <v>1034</v>
      </c>
      <c r="G1934" s="4" t="str">
        <f t="shared" si="72"/>
        <v>ITALY-Others (RES)</v>
      </c>
      <c r="H1934" t="str">
        <f>IF(COUNTIF(EU_Countries!A$1:A$27, "*"&amp;B1934&amp;"*"), "EU", "Non-EU")</f>
        <v>EU</v>
      </c>
      <c r="I1934">
        <f t="shared" ref="I1934:I1991" si="73">F1934/1000</f>
        <v>1.034</v>
      </c>
    </row>
    <row r="1935" spans="1:9">
      <c r="A1935" t="s">
        <v>190</v>
      </c>
      <c r="B1935" t="s">
        <v>191</v>
      </c>
      <c r="C1935" t="s">
        <v>57</v>
      </c>
      <c r="D1935" t="s">
        <v>12</v>
      </c>
      <c r="E1935">
        <v>2027</v>
      </c>
      <c r="F1935">
        <v>1034</v>
      </c>
      <c r="G1935" s="4" t="str">
        <f t="shared" si="72"/>
        <v>ITALY-Others (RES)</v>
      </c>
      <c r="H1935" t="str">
        <f>IF(COUNTIF(EU_Countries!A$1:A$27, "*"&amp;B1935&amp;"*"), "EU", "Non-EU")</f>
        <v>EU</v>
      </c>
      <c r="I1935">
        <f t="shared" si="73"/>
        <v>1.034</v>
      </c>
    </row>
    <row r="1936" spans="1:9">
      <c r="A1936" t="s">
        <v>190</v>
      </c>
      <c r="B1936" t="s">
        <v>191</v>
      </c>
      <c r="C1936" t="s">
        <v>57</v>
      </c>
      <c r="D1936" t="s">
        <v>12</v>
      </c>
      <c r="E1936">
        <v>2028</v>
      </c>
      <c r="F1936">
        <v>1034</v>
      </c>
      <c r="G1936" s="4" t="str">
        <f t="shared" si="72"/>
        <v>ITALY-Others (RES)</v>
      </c>
      <c r="H1936" t="str">
        <f>IF(COUNTIF(EU_Countries!A$1:A$27, "*"&amp;B1936&amp;"*"), "EU", "Non-EU")</f>
        <v>EU</v>
      </c>
      <c r="I1936">
        <f t="shared" si="73"/>
        <v>1.034</v>
      </c>
    </row>
    <row r="1937" spans="1:9">
      <c r="A1937" t="s">
        <v>190</v>
      </c>
      <c r="B1937" t="s">
        <v>191</v>
      </c>
      <c r="C1937" t="s">
        <v>57</v>
      </c>
      <c r="D1937" t="s">
        <v>12</v>
      </c>
      <c r="E1937">
        <v>2029</v>
      </c>
      <c r="F1937">
        <v>1034</v>
      </c>
      <c r="G1937" s="4" t="str">
        <f t="shared" si="72"/>
        <v>ITALY-Others (RES)</v>
      </c>
      <c r="H1937" t="str">
        <f>IF(COUNTIF(EU_Countries!A$1:A$27, "*"&amp;B1937&amp;"*"), "EU", "Non-EU")</f>
        <v>EU</v>
      </c>
      <c r="I1937">
        <f t="shared" si="73"/>
        <v>1.034</v>
      </c>
    </row>
    <row r="1938" spans="1:9">
      <c r="A1938" t="s">
        <v>190</v>
      </c>
      <c r="B1938" t="s">
        <v>191</v>
      </c>
      <c r="C1938" t="s">
        <v>57</v>
      </c>
      <c r="D1938" t="s">
        <v>12</v>
      </c>
      <c r="E1938">
        <v>2030</v>
      </c>
      <c r="F1938">
        <v>1034</v>
      </c>
      <c r="G1938" s="4" t="str">
        <f t="shared" si="72"/>
        <v>ITALY-Others (RES)</v>
      </c>
      <c r="H1938" t="str">
        <f>IF(COUNTIF(EU_Countries!A$1:A$27, "*"&amp;B1938&amp;"*"), "EU", "Non-EU")</f>
        <v>EU</v>
      </c>
      <c r="I1938">
        <f t="shared" si="73"/>
        <v>1.034</v>
      </c>
    </row>
    <row r="1939" spans="1:9">
      <c r="A1939" t="s">
        <v>190</v>
      </c>
      <c r="B1939" t="s">
        <v>191</v>
      </c>
      <c r="C1939" t="s">
        <v>57</v>
      </c>
      <c r="D1939" t="s">
        <v>12</v>
      </c>
      <c r="E1939">
        <v>2031</v>
      </c>
      <c r="F1939">
        <v>1034</v>
      </c>
      <c r="G1939" s="4" t="str">
        <f t="shared" si="72"/>
        <v>ITALY-Others (RES)</v>
      </c>
      <c r="H1939" t="str">
        <f>IF(COUNTIF(EU_Countries!A$1:A$27, "*"&amp;B1939&amp;"*"), "EU", "Non-EU")</f>
        <v>EU</v>
      </c>
      <c r="I1939">
        <f t="shared" si="73"/>
        <v>1.034</v>
      </c>
    </row>
    <row r="1940" spans="1:9">
      <c r="A1940" t="s">
        <v>190</v>
      </c>
      <c r="B1940" t="s">
        <v>191</v>
      </c>
      <c r="C1940" t="s">
        <v>57</v>
      </c>
      <c r="D1940" t="s">
        <v>12</v>
      </c>
      <c r="E1940">
        <v>2032</v>
      </c>
      <c r="F1940">
        <v>1034</v>
      </c>
      <c r="G1940" s="4" t="str">
        <f t="shared" si="72"/>
        <v>ITALY-Others (RES)</v>
      </c>
      <c r="H1940" t="str">
        <f>IF(COUNTIF(EU_Countries!A$1:A$27, "*"&amp;B1940&amp;"*"), "EU", "Non-EU")</f>
        <v>EU</v>
      </c>
      <c r="I1940">
        <f t="shared" si="73"/>
        <v>1.034</v>
      </c>
    </row>
    <row r="1941" spans="1:9">
      <c r="A1941" t="s">
        <v>190</v>
      </c>
      <c r="B1941" t="s">
        <v>191</v>
      </c>
      <c r="C1941" t="s">
        <v>57</v>
      </c>
      <c r="D1941" t="s">
        <v>12</v>
      </c>
      <c r="E1941">
        <v>2033</v>
      </c>
      <c r="F1941">
        <v>1034</v>
      </c>
      <c r="G1941" s="4" t="str">
        <f t="shared" si="72"/>
        <v>ITALY-Others (RES)</v>
      </c>
      <c r="H1941" t="str">
        <f>IF(COUNTIF(EU_Countries!A$1:A$27, "*"&amp;B1941&amp;"*"), "EU", "Non-EU")</f>
        <v>EU</v>
      </c>
      <c r="I1941">
        <f t="shared" si="73"/>
        <v>1.034</v>
      </c>
    </row>
    <row r="1942" spans="1:9">
      <c r="A1942" t="s">
        <v>190</v>
      </c>
      <c r="B1942" t="s">
        <v>191</v>
      </c>
      <c r="C1942" t="s">
        <v>57</v>
      </c>
      <c r="D1942" t="s">
        <v>12</v>
      </c>
      <c r="E1942">
        <v>2034</v>
      </c>
      <c r="F1942">
        <v>1034</v>
      </c>
      <c r="G1942" s="4" t="str">
        <f t="shared" si="72"/>
        <v>ITALY-Others (RES)</v>
      </c>
      <c r="H1942" t="str">
        <f>IF(COUNTIF(EU_Countries!A$1:A$27, "*"&amp;B1942&amp;"*"), "EU", "Non-EU")</f>
        <v>EU</v>
      </c>
      <c r="I1942">
        <f t="shared" si="73"/>
        <v>1.034</v>
      </c>
    </row>
    <row r="1943" spans="1:9">
      <c r="A1943" t="s">
        <v>190</v>
      </c>
      <c r="B1943" t="s">
        <v>191</v>
      </c>
      <c r="C1943" t="s">
        <v>57</v>
      </c>
      <c r="D1943" t="s">
        <v>12</v>
      </c>
      <c r="E1943">
        <v>2035</v>
      </c>
      <c r="F1943">
        <v>1034</v>
      </c>
      <c r="G1943" s="4" t="str">
        <f t="shared" si="72"/>
        <v>ITALY-Others (RES)</v>
      </c>
      <c r="H1943" t="str">
        <f>IF(COUNTIF(EU_Countries!A$1:A$27, "*"&amp;B1943&amp;"*"), "EU", "Non-EU")</f>
        <v>EU</v>
      </c>
      <c r="I1943">
        <f t="shared" si="73"/>
        <v>1.034</v>
      </c>
    </row>
    <row r="1944" spans="1:9">
      <c r="A1944" t="s">
        <v>190</v>
      </c>
      <c r="B1944" t="s">
        <v>191</v>
      </c>
      <c r="C1944" t="s">
        <v>57</v>
      </c>
      <c r="D1944" t="s">
        <v>11</v>
      </c>
      <c r="E1944">
        <v>2025</v>
      </c>
      <c r="F1944">
        <v>394</v>
      </c>
      <c r="G1944" s="4" t="str">
        <f t="shared" si="72"/>
        <v>ITALY-Others (non-RES)</v>
      </c>
      <c r="H1944" t="str">
        <f>IF(COUNTIF(EU_Countries!A$1:A$27, "*"&amp;B1944&amp;"*"), "EU", "Non-EU")</f>
        <v>EU</v>
      </c>
      <c r="I1944">
        <f t="shared" si="73"/>
        <v>0.39400000000000002</v>
      </c>
    </row>
    <row r="1945" spans="1:9">
      <c r="A1945" t="s">
        <v>190</v>
      </c>
      <c r="B1945" t="s">
        <v>191</v>
      </c>
      <c r="C1945" t="s">
        <v>57</v>
      </c>
      <c r="D1945" t="s">
        <v>11</v>
      </c>
      <c r="E1945">
        <v>2026</v>
      </c>
      <c r="F1945">
        <v>394</v>
      </c>
      <c r="G1945" s="4" t="str">
        <f t="shared" si="72"/>
        <v>ITALY-Others (non-RES)</v>
      </c>
      <c r="H1945" t="str">
        <f>IF(COUNTIF(EU_Countries!A$1:A$27, "*"&amp;B1945&amp;"*"), "EU", "Non-EU")</f>
        <v>EU</v>
      </c>
      <c r="I1945">
        <f t="shared" si="73"/>
        <v>0.39400000000000002</v>
      </c>
    </row>
    <row r="1946" spans="1:9">
      <c r="A1946" t="s">
        <v>190</v>
      </c>
      <c r="B1946" t="s">
        <v>191</v>
      </c>
      <c r="C1946" t="s">
        <v>57</v>
      </c>
      <c r="D1946" t="s">
        <v>11</v>
      </c>
      <c r="E1946">
        <v>2027</v>
      </c>
      <c r="F1946">
        <v>394</v>
      </c>
      <c r="G1946" s="4" t="str">
        <f t="shared" si="72"/>
        <v>ITALY-Others (non-RES)</v>
      </c>
      <c r="H1946" t="str">
        <f>IF(COUNTIF(EU_Countries!A$1:A$27, "*"&amp;B1946&amp;"*"), "EU", "Non-EU")</f>
        <v>EU</v>
      </c>
      <c r="I1946">
        <f t="shared" si="73"/>
        <v>0.39400000000000002</v>
      </c>
    </row>
    <row r="1947" spans="1:9">
      <c r="A1947" t="s">
        <v>190</v>
      </c>
      <c r="B1947" t="s">
        <v>191</v>
      </c>
      <c r="C1947" t="s">
        <v>57</v>
      </c>
      <c r="D1947" t="s">
        <v>11</v>
      </c>
      <c r="E1947">
        <v>2028</v>
      </c>
      <c r="F1947">
        <v>394</v>
      </c>
      <c r="G1947" s="4" t="str">
        <f t="shared" si="72"/>
        <v>ITALY-Others (non-RES)</v>
      </c>
      <c r="H1947" t="str">
        <f>IF(COUNTIF(EU_Countries!A$1:A$27, "*"&amp;B1947&amp;"*"), "EU", "Non-EU")</f>
        <v>EU</v>
      </c>
      <c r="I1947">
        <f t="shared" si="73"/>
        <v>0.39400000000000002</v>
      </c>
    </row>
    <row r="1948" spans="1:9">
      <c r="A1948" t="s">
        <v>190</v>
      </c>
      <c r="B1948" t="s">
        <v>191</v>
      </c>
      <c r="C1948" t="s">
        <v>57</v>
      </c>
      <c r="D1948" t="s">
        <v>11</v>
      </c>
      <c r="E1948">
        <v>2029</v>
      </c>
      <c r="F1948">
        <v>394</v>
      </c>
      <c r="G1948" s="4" t="str">
        <f t="shared" si="72"/>
        <v>ITALY-Others (non-RES)</v>
      </c>
      <c r="H1948" t="str">
        <f>IF(COUNTIF(EU_Countries!A$1:A$27, "*"&amp;B1948&amp;"*"), "EU", "Non-EU")</f>
        <v>EU</v>
      </c>
      <c r="I1948">
        <f t="shared" si="73"/>
        <v>0.39400000000000002</v>
      </c>
    </row>
    <row r="1949" spans="1:9">
      <c r="A1949" t="s">
        <v>190</v>
      </c>
      <c r="B1949" t="s">
        <v>191</v>
      </c>
      <c r="C1949" t="s">
        <v>57</v>
      </c>
      <c r="D1949" t="s">
        <v>11</v>
      </c>
      <c r="E1949">
        <v>2030</v>
      </c>
      <c r="F1949">
        <v>394</v>
      </c>
      <c r="G1949" s="4" t="str">
        <f t="shared" si="72"/>
        <v>ITALY-Others (non-RES)</v>
      </c>
      <c r="H1949" t="str">
        <f>IF(COUNTIF(EU_Countries!A$1:A$27, "*"&amp;B1949&amp;"*"), "EU", "Non-EU")</f>
        <v>EU</v>
      </c>
      <c r="I1949">
        <f t="shared" si="73"/>
        <v>0.39400000000000002</v>
      </c>
    </row>
    <row r="1950" spans="1:9">
      <c r="A1950" t="s">
        <v>190</v>
      </c>
      <c r="B1950" t="s">
        <v>191</v>
      </c>
      <c r="C1950" t="s">
        <v>57</v>
      </c>
      <c r="D1950" t="s">
        <v>11</v>
      </c>
      <c r="E1950">
        <v>2031</v>
      </c>
      <c r="F1950">
        <v>394</v>
      </c>
      <c r="G1950" s="4" t="str">
        <f t="shared" si="72"/>
        <v>ITALY-Others (non-RES)</v>
      </c>
      <c r="H1950" t="str">
        <f>IF(COUNTIF(EU_Countries!A$1:A$27, "*"&amp;B1950&amp;"*"), "EU", "Non-EU")</f>
        <v>EU</v>
      </c>
      <c r="I1950">
        <f t="shared" si="73"/>
        <v>0.39400000000000002</v>
      </c>
    </row>
    <row r="1951" spans="1:9">
      <c r="A1951" t="s">
        <v>190</v>
      </c>
      <c r="B1951" t="s">
        <v>191</v>
      </c>
      <c r="C1951" t="s">
        <v>57</v>
      </c>
      <c r="D1951" t="s">
        <v>11</v>
      </c>
      <c r="E1951">
        <v>2032</v>
      </c>
      <c r="F1951">
        <v>394</v>
      </c>
      <c r="G1951" s="4" t="str">
        <f t="shared" si="72"/>
        <v>ITALY-Others (non-RES)</v>
      </c>
      <c r="H1951" t="str">
        <f>IF(COUNTIF(EU_Countries!A$1:A$27, "*"&amp;B1951&amp;"*"), "EU", "Non-EU")</f>
        <v>EU</v>
      </c>
      <c r="I1951">
        <f t="shared" si="73"/>
        <v>0.39400000000000002</v>
      </c>
    </row>
    <row r="1952" spans="1:9">
      <c r="A1952" t="s">
        <v>190</v>
      </c>
      <c r="B1952" t="s">
        <v>191</v>
      </c>
      <c r="C1952" t="s">
        <v>57</v>
      </c>
      <c r="D1952" t="s">
        <v>11</v>
      </c>
      <c r="E1952">
        <v>2033</v>
      </c>
      <c r="F1952">
        <v>394</v>
      </c>
      <c r="G1952" s="4" t="str">
        <f t="shared" si="72"/>
        <v>ITALY-Others (non-RES)</v>
      </c>
      <c r="H1952" t="str">
        <f>IF(COUNTIF(EU_Countries!A$1:A$27, "*"&amp;B1952&amp;"*"), "EU", "Non-EU")</f>
        <v>EU</v>
      </c>
      <c r="I1952">
        <f t="shared" si="73"/>
        <v>0.39400000000000002</v>
      </c>
    </row>
    <row r="1953" spans="1:9">
      <c r="A1953" t="s">
        <v>190</v>
      </c>
      <c r="B1953" t="s">
        <v>191</v>
      </c>
      <c r="C1953" t="s">
        <v>57</v>
      </c>
      <c r="D1953" t="s">
        <v>11</v>
      </c>
      <c r="E1953">
        <v>2034</v>
      </c>
      <c r="F1953">
        <v>394</v>
      </c>
      <c r="G1953" s="4" t="str">
        <f t="shared" si="72"/>
        <v>ITALY-Others (non-RES)</v>
      </c>
      <c r="H1953" t="str">
        <f>IF(COUNTIF(EU_Countries!A$1:A$27, "*"&amp;B1953&amp;"*"), "EU", "Non-EU")</f>
        <v>EU</v>
      </c>
      <c r="I1953">
        <f t="shared" si="73"/>
        <v>0.39400000000000002</v>
      </c>
    </row>
    <row r="1954" spans="1:9">
      <c r="A1954" t="s">
        <v>190</v>
      </c>
      <c r="B1954" t="s">
        <v>191</v>
      </c>
      <c r="C1954" t="s">
        <v>57</v>
      </c>
      <c r="D1954" t="s">
        <v>11</v>
      </c>
      <c r="E1954">
        <v>2035</v>
      </c>
      <c r="F1954">
        <v>394</v>
      </c>
      <c r="G1954" s="4" t="str">
        <f t="shared" si="72"/>
        <v>ITALY-Others (non-RES)</v>
      </c>
      <c r="H1954" t="str">
        <f>IF(COUNTIF(EU_Countries!A$1:A$27, "*"&amp;B1954&amp;"*"), "EU", "Non-EU")</f>
        <v>EU</v>
      </c>
      <c r="I1954">
        <f t="shared" si="73"/>
        <v>0.39400000000000002</v>
      </c>
    </row>
    <row r="1955" spans="1:9">
      <c r="A1955" t="s">
        <v>190</v>
      </c>
      <c r="B1955" t="s">
        <v>191</v>
      </c>
      <c r="C1955" t="s">
        <v>57</v>
      </c>
      <c r="D1955" t="s">
        <v>13</v>
      </c>
      <c r="E1955">
        <v>2025</v>
      </c>
      <c r="F1955">
        <v>3458</v>
      </c>
      <c r="G1955" s="4" t="str">
        <f t="shared" si="72"/>
        <v>ITALY-Solar (PV)</v>
      </c>
      <c r="H1955" t="str">
        <f>IF(COUNTIF(EU_Countries!A$1:A$27, "*"&amp;B1955&amp;"*"), "EU", "Non-EU")</f>
        <v>EU</v>
      </c>
      <c r="I1955">
        <f t="shared" si="73"/>
        <v>3.4580000000000002</v>
      </c>
    </row>
    <row r="1956" spans="1:9">
      <c r="A1956" t="s">
        <v>190</v>
      </c>
      <c r="B1956" t="s">
        <v>191</v>
      </c>
      <c r="C1956" t="s">
        <v>57</v>
      </c>
      <c r="D1956" t="s">
        <v>13</v>
      </c>
      <c r="E1956">
        <v>2026</v>
      </c>
      <c r="F1956">
        <v>4166</v>
      </c>
      <c r="G1956" s="4" t="str">
        <f t="shared" si="72"/>
        <v>ITALY-Solar (PV)</v>
      </c>
      <c r="H1956" t="str">
        <f>IF(COUNTIF(EU_Countries!A$1:A$27, "*"&amp;B1956&amp;"*"), "EU", "Non-EU")</f>
        <v>EU</v>
      </c>
      <c r="I1956">
        <f t="shared" si="73"/>
        <v>4.1660000000000004</v>
      </c>
    </row>
    <row r="1957" spans="1:9">
      <c r="A1957" t="s">
        <v>190</v>
      </c>
      <c r="B1957" t="s">
        <v>191</v>
      </c>
      <c r="C1957" t="s">
        <v>57</v>
      </c>
      <c r="D1957" t="s">
        <v>13</v>
      </c>
      <c r="E1957">
        <v>2027</v>
      </c>
      <c r="F1957">
        <v>4881</v>
      </c>
      <c r="G1957" s="4" t="str">
        <f t="shared" si="72"/>
        <v>ITALY-Solar (PV)</v>
      </c>
      <c r="H1957" t="str">
        <f>IF(COUNTIF(EU_Countries!A$1:A$27, "*"&amp;B1957&amp;"*"), "EU", "Non-EU")</f>
        <v>EU</v>
      </c>
      <c r="I1957">
        <f t="shared" si="73"/>
        <v>4.8810000000000002</v>
      </c>
    </row>
    <row r="1958" spans="1:9">
      <c r="A1958" t="s">
        <v>190</v>
      </c>
      <c r="B1958" t="s">
        <v>191</v>
      </c>
      <c r="C1958" t="s">
        <v>57</v>
      </c>
      <c r="D1958" t="s">
        <v>13</v>
      </c>
      <c r="E1958">
        <v>2028</v>
      </c>
      <c r="F1958">
        <v>5603</v>
      </c>
      <c r="G1958" s="4" t="str">
        <f t="shared" si="72"/>
        <v>ITALY-Solar (PV)</v>
      </c>
      <c r="H1958" t="str">
        <f>IF(COUNTIF(EU_Countries!A$1:A$27, "*"&amp;B1958&amp;"*"), "EU", "Non-EU")</f>
        <v>EU</v>
      </c>
      <c r="I1958">
        <f t="shared" si="73"/>
        <v>5.6029999999999998</v>
      </c>
    </row>
    <row r="1959" spans="1:9">
      <c r="A1959" t="s">
        <v>190</v>
      </c>
      <c r="B1959" t="s">
        <v>191</v>
      </c>
      <c r="C1959" t="s">
        <v>57</v>
      </c>
      <c r="D1959" t="s">
        <v>13</v>
      </c>
      <c r="E1959">
        <v>2029</v>
      </c>
      <c r="F1959">
        <v>6332</v>
      </c>
      <c r="G1959" s="4" t="str">
        <f t="shared" si="72"/>
        <v>ITALY-Solar (PV)</v>
      </c>
      <c r="H1959" t="str">
        <f>IF(COUNTIF(EU_Countries!A$1:A$27, "*"&amp;B1959&amp;"*"), "EU", "Non-EU")</f>
        <v>EU</v>
      </c>
      <c r="I1959">
        <f t="shared" si="73"/>
        <v>6.3319999999999999</v>
      </c>
    </row>
    <row r="1960" spans="1:9">
      <c r="A1960" t="s">
        <v>190</v>
      </c>
      <c r="B1960" t="s">
        <v>191</v>
      </c>
      <c r="C1960" t="s">
        <v>57</v>
      </c>
      <c r="D1960" t="s">
        <v>13</v>
      </c>
      <c r="E1960">
        <v>2030</v>
      </c>
      <c r="F1960">
        <v>7048</v>
      </c>
      <c r="G1960" s="4" t="str">
        <f t="shared" si="72"/>
        <v>ITALY-Solar (PV)</v>
      </c>
      <c r="H1960" t="str">
        <f>IF(COUNTIF(EU_Countries!A$1:A$27, "*"&amp;B1960&amp;"*"), "EU", "Non-EU")</f>
        <v>EU</v>
      </c>
      <c r="I1960">
        <f t="shared" si="73"/>
        <v>7.048</v>
      </c>
    </row>
    <row r="1961" spans="1:9">
      <c r="A1961" t="s">
        <v>190</v>
      </c>
      <c r="B1961" t="s">
        <v>191</v>
      </c>
      <c r="C1961" t="s">
        <v>57</v>
      </c>
      <c r="D1961" t="s">
        <v>13</v>
      </c>
      <c r="E1961">
        <v>2031</v>
      </c>
      <c r="F1961">
        <v>7361</v>
      </c>
      <c r="G1961" s="4" t="str">
        <f t="shared" si="72"/>
        <v>ITALY-Solar (PV)</v>
      </c>
      <c r="H1961" t="str">
        <f>IF(COUNTIF(EU_Countries!A$1:A$27, "*"&amp;B1961&amp;"*"), "EU", "Non-EU")</f>
        <v>EU</v>
      </c>
      <c r="I1961">
        <f t="shared" si="73"/>
        <v>7.3609999999999998</v>
      </c>
    </row>
    <row r="1962" spans="1:9">
      <c r="A1962" t="s">
        <v>190</v>
      </c>
      <c r="B1962" t="s">
        <v>191</v>
      </c>
      <c r="C1962" t="s">
        <v>57</v>
      </c>
      <c r="D1962" t="s">
        <v>13</v>
      </c>
      <c r="E1962">
        <v>2032</v>
      </c>
      <c r="F1962">
        <v>7674</v>
      </c>
      <c r="G1962" s="4" t="str">
        <f t="shared" si="72"/>
        <v>ITALY-Solar (PV)</v>
      </c>
      <c r="H1962" t="str">
        <f>IF(COUNTIF(EU_Countries!A$1:A$27, "*"&amp;B1962&amp;"*"), "EU", "Non-EU")</f>
        <v>EU</v>
      </c>
      <c r="I1962">
        <f t="shared" si="73"/>
        <v>7.6740000000000004</v>
      </c>
    </row>
    <row r="1963" spans="1:9">
      <c r="A1963" t="s">
        <v>190</v>
      </c>
      <c r="B1963" t="s">
        <v>191</v>
      </c>
      <c r="C1963" t="s">
        <v>57</v>
      </c>
      <c r="D1963" t="s">
        <v>13</v>
      </c>
      <c r="E1963">
        <v>2033</v>
      </c>
      <c r="F1963">
        <v>7987</v>
      </c>
      <c r="G1963" s="4" t="str">
        <f t="shared" si="72"/>
        <v>ITALY-Solar (PV)</v>
      </c>
      <c r="H1963" t="str">
        <f>IF(COUNTIF(EU_Countries!A$1:A$27, "*"&amp;B1963&amp;"*"), "EU", "Non-EU")</f>
        <v>EU</v>
      </c>
      <c r="I1963">
        <f t="shared" si="73"/>
        <v>7.9870000000000001</v>
      </c>
    </row>
    <row r="1964" spans="1:9">
      <c r="A1964" t="s">
        <v>190</v>
      </c>
      <c r="B1964" t="s">
        <v>191</v>
      </c>
      <c r="C1964" t="s">
        <v>57</v>
      </c>
      <c r="D1964" t="s">
        <v>13</v>
      </c>
      <c r="E1964">
        <v>2034</v>
      </c>
      <c r="F1964">
        <v>8300</v>
      </c>
      <c r="G1964" s="4" t="str">
        <f t="shared" si="72"/>
        <v>ITALY-Solar (PV)</v>
      </c>
      <c r="H1964" t="str">
        <f>IF(COUNTIF(EU_Countries!A$1:A$27, "*"&amp;B1964&amp;"*"), "EU", "Non-EU")</f>
        <v>EU</v>
      </c>
      <c r="I1964">
        <f t="shared" si="73"/>
        <v>8.3000000000000007</v>
      </c>
    </row>
    <row r="1965" spans="1:9">
      <c r="A1965" t="s">
        <v>190</v>
      </c>
      <c r="B1965" t="s">
        <v>191</v>
      </c>
      <c r="C1965" t="s">
        <v>57</v>
      </c>
      <c r="D1965" t="s">
        <v>13</v>
      </c>
      <c r="E1965">
        <v>2035</v>
      </c>
      <c r="F1965">
        <v>8613</v>
      </c>
      <c r="G1965" s="4" t="str">
        <f t="shared" si="72"/>
        <v>ITALY-Solar (PV)</v>
      </c>
      <c r="H1965" t="str">
        <f>IF(COUNTIF(EU_Countries!A$1:A$27, "*"&amp;B1965&amp;"*"), "EU", "Non-EU")</f>
        <v>EU</v>
      </c>
      <c r="I1965">
        <f t="shared" si="73"/>
        <v>8.6129999999999995</v>
      </c>
    </row>
    <row r="1966" spans="1:9">
      <c r="A1966" t="s">
        <v>190</v>
      </c>
      <c r="B1966" t="s">
        <v>191</v>
      </c>
      <c r="C1966" t="s">
        <v>57</v>
      </c>
      <c r="D1966" t="s">
        <v>14</v>
      </c>
      <c r="E1966">
        <v>2030</v>
      </c>
      <c r="F1966">
        <v>100</v>
      </c>
      <c r="G1966" s="4" t="str">
        <f t="shared" si="72"/>
        <v>ITALY-Wind offshore</v>
      </c>
      <c r="H1966" t="str">
        <f>IF(COUNTIF(EU_Countries!A$1:A$27, "*"&amp;B1966&amp;"*"), "EU", "Non-EU")</f>
        <v>EU</v>
      </c>
      <c r="I1966">
        <f t="shared" si="73"/>
        <v>0.1</v>
      </c>
    </row>
    <row r="1967" spans="1:9">
      <c r="A1967" t="s">
        <v>190</v>
      </c>
      <c r="B1967" t="s">
        <v>191</v>
      </c>
      <c r="C1967" t="s">
        <v>57</v>
      </c>
      <c r="D1967" t="s">
        <v>14</v>
      </c>
      <c r="E1967">
        <v>2031</v>
      </c>
      <c r="F1967">
        <v>170</v>
      </c>
      <c r="G1967" s="4" t="str">
        <f t="shared" si="72"/>
        <v>ITALY-Wind offshore</v>
      </c>
      <c r="H1967" t="str">
        <f>IF(COUNTIF(EU_Countries!A$1:A$27, "*"&amp;B1967&amp;"*"), "EU", "Non-EU")</f>
        <v>EU</v>
      </c>
      <c r="I1967">
        <f t="shared" si="73"/>
        <v>0.17</v>
      </c>
    </row>
    <row r="1968" spans="1:9">
      <c r="A1968" t="s">
        <v>190</v>
      </c>
      <c r="B1968" t="s">
        <v>191</v>
      </c>
      <c r="C1968" t="s">
        <v>57</v>
      </c>
      <c r="D1968" t="s">
        <v>14</v>
      </c>
      <c r="E1968">
        <v>2032</v>
      </c>
      <c r="F1968">
        <v>240</v>
      </c>
      <c r="G1968" s="4" t="str">
        <f t="shared" si="72"/>
        <v>ITALY-Wind offshore</v>
      </c>
      <c r="H1968" t="str">
        <f>IF(COUNTIF(EU_Countries!A$1:A$27, "*"&amp;B1968&amp;"*"), "EU", "Non-EU")</f>
        <v>EU</v>
      </c>
      <c r="I1968">
        <f t="shared" si="73"/>
        <v>0.24</v>
      </c>
    </row>
    <row r="1969" spans="1:9">
      <c r="A1969" t="s">
        <v>190</v>
      </c>
      <c r="B1969" t="s">
        <v>191</v>
      </c>
      <c r="C1969" t="s">
        <v>57</v>
      </c>
      <c r="D1969" t="s">
        <v>14</v>
      </c>
      <c r="E1969">
        <v>2033</v>
      </c>
      <c r="F1969">
        <v>310</v>
      </c>
      <c r="G1969" s="4" t="str">
        <f t="shared" si="72"/>
        <v>ITALY-Wind offshore</v>
      </c>
      <c r="H1969" t="str">
        <f>IF(COUNTIF(EU_Countries!A$1:A$27, "*"&amp;B1969&amp;"*"), "EU", "Non-EU")</f>
        <v>EU</v>
      </c>
      <c r="I1969">
        <f t="shared" si="73"/>
        <v>0.31</v>
      </c>
    </row>
    <row r="1970" spans="1:9">
      <c r="A1970" t="s">
        <v>190</v>
      </c>
      <c r="B1970" t="s">
        <v>191</v>
      </c>
      <c r="C1970" t="s">
        <v>57</v>
      </c>
      <c r="D1970" t="s">
        <v>14</v>
      </c>
      <c r="E1970">
        <v>2034</v>
      </c>
      <c r="F1970">
        <v>380</v>
      </c>
      <c r="G1970" s="4" t="str">
        <f t="shared" si="72"/>
        <v>ITALY-Wind offshore</v>
      </c>
      <c r="H1970" t="str">
        <f>IF(COUNTIF(EU_Countries!A$1:A$27, "*"&amp;B1970&amp;"*"), "EU", "Non-EU")</f>
        <v>EU</v>
      </c>
      <c r="I1970">
        <f t="shared" si="73"/>
        <v>0.38</v>
      </c>
    </row>
    <row r="1971" spans="1:9">
      <c r="A1971" t="s">
        <v>190</v>
      </c>
      <c r="B1971" t="s">
        <v>191</v>
      </c>
      <c r="C1971" t="s">
        <v>57</v>
      </c>
      <c r="D1971" t="s">
        <v>14</v>
      </c>
      <c r="E1971">
        <v>2035</v>
      </c>
      <c r="F1971">
        <v>450</v>
      </c>
      <c r="G1971" s="4" t="str">
        <f t="shared" si="72"/>
        <v>ITALY-Wind offshore</v>
      </c>
      <c r="H1971" t="str">
        <f>IF(COUNTIF(EU_Countries!A$1:A$27, "*"&amp;B1971&amp;"*"), "EU", "Non-EU")</f>
        <v>EU</v>
      </c>
      <c r="I1971">
        <f t="shared" si="73"/>
        <v>0.45</v>
      </c>
    </row>
    <row r="1972" spans="1:9">
      <c r="A1972" t="s">
        <v>190</v>
      </c>
      <c r="B1972" t="s">
        <v>191</v>
      </c>
      <c r="C1972" t="s">
        <v>57</v>
      </c>
      <c r="D1972" t="s">
        <v>15</v>
      </c>
      <c r="E1972">
        <v>2025</v>
      </c>
      <c r="F1972">
        <v>196</v>
      </c>
      <c r="G1972" s="4" t="str">
        <f t="shared" si="72"/>
        <v>ITALY-Wind onshore</v>
      </c>
      <c r="H1972" t="str">
        <f>IF(COUNTIF(EU_Countries!A$1:A$27, "*"&amp;B1972&amp;"*"), "EU", "Non-EU")</f>
        <v>EU</v>
      </c>
      <c r="I1972">
        <f t="shared" si="73"/>
        <v>0.19600000000000001</v>
      </c>
    </row>
    <row r="1973" spans="1:9">
      <c r="A1973" t="s">
        <v>190</v>
      </c>
      <c r="B1973" t="s">
        <v>191</v>
      </c>
      <c r="C1973" t="s">
        <v>57</v>
      </c>
      <c r="D1973" t="s">
        <v>15</v>
      </c>
      <c r="E1973">
        <v>2026</v>
      </c>
      <c r="F1973">
        <v>215</v>
      </c>
      <c r="G1973" s="4" t="str">
        <f t="shared" si="72"/>
        <v>ITALY-Wind onshore</v>
      </c>
      <c r="H1973" t="str">
        <f>IF(COUNTIF(EU_Countries!A$1:A$27, "*"&amp;B1973&amp;"*"), "EU", "Non-EU")</f>
        <v>EU</v>
      </c>
      <c r="I1973">
        <f t="shared" si="73"/>
        <v>0.215</v>
      </c>
    </row>
    <row r="1974" spans="1:9">
      <c r="A1974" t="s">
        <v>190</v>
      </c>
      <c r="B1974" t="s">
        <v>191</v>
      </c>
      <c r="C1974" t="s">
        <v>57</v>
      </c>
      <c r="D1974" t="s">
        <v>15</v>
      </c>
      <c r="E1974">
        <v>2027</v>
      </c>
      <c r="F1974">
        <v>235</v>
      </c>
      <c r="G1974" s="4" t="str">
        <f t="shared" si="72"/>
        <v>ITALY-Wind onshore</v>
      </c>
      <c r="H1974" t="str">
        <f>IF(COUNTIF(EU_Countries!A$1:A$27, "*"&amp;B1974&amp;"*"), "EU", "Non-EU")</f>
        <v>EU</v>
      </c>
      <c r="I1974">
        <f t="shared" si="73"/>
        <v>0.23499999999999999</v>
      </c>
    </row>
    <row r="1975" spans="1:9">
      <c r="A1975" t="s">
        <v>190</v>
      </c>
      <c r="B1975" t="s">
        <v>191</v>
      </c>
      <c r="C1975" t="s">
        <v>57</v>
      </c>
      <c r="D1975" t="s">
        <v>15</v>
      </c>
      <c r="E1975">
        <v>2028</v>
      </c>
      <c r="F1975">
        <v>256</v>
      </c>
      <c r="G1975" s="4" t="str">
        <f t="shared" si="72"/>
        <v>ITALY-Wind onshore</v>
      </c>
      <c r="H1975" t="str">
        <f>IF(COUNTIF(EU_Countries!A$1:A$27, "*"&amp;B1975&amp;"*"), "EU", "Non-EU")</f>
        <v>EU</v>
      </c>
      <c r="I1975">
        <f t="shared" si="73"/>
        <v>0.25600000000000001</v>
      </c>
    </row>
    <row r="1976" spans="1:9">
      <c r="A1976" t="s">
        <v>190</v>
      </c>
      <c r="B1976" t="s">
        <v>191</v>
      </c>
      <c r="C1976" t="s">
        <v>57</v>
      </c>
      <c r="D1976" t="s">
        <v>15</v>
      </c>
      <c r="E1976">
        <v>2029</v>
      </c>
      <c r="F1976">
        <v>278</v>
      </c>
      <c r="G1976" s="4" t="str">
        <f t="shared" si="72"/>
        <v>ITALY-Wind onshore</v>
      </c>
      <c r="H1976" t="str">
        <f>IF(COUNTIF(EU_Countries!A$1:A$27, "*"&amp;B1976&amp;"*"), "EU", "Non-EU")</f>
        <v>EU</v>
      </c>
      <c r="I1976">
        <f t="shared" si="73"/>
        <v>0.27800000000000002</v>
      </c>
    </row>
    <row r="1977" spans="1:9">
      <c r="A1977" t="s">
        <v>190</v>
      </c>
      <c r="B1977" t="s">
        <v>191</v>
      </c>
      <c r="C1977" t="s">
        <v>57</v>
      </c>
      <c r="D1977" t="s">
        <v>15</v>
      </c>
      <c r="E1977">
        <v>2030</v>
      </c>
      <c r="F1977">
        <v>288</v>
      </c>
      <c r="G1977" s="4" t="str">
        <f t="shared" si="72"/>
        <v>ITALY-Wind onshore</v>
      </c>
      <c r="H1977" t="str">
        <f>IF(COUNTIF(EU_Countries!A$1:A$27, "*"&amp;B1977&amp;"*"), "EU", "Non-EU")</f>
        <v>EU</v>
      </c>
      <c r="I1977">
        <f t="shared" si="73"/>
        <v>0.28799999999999998</v>
      </c>
    </row>
    <row r="1978" spans="1:9">
      <c r="A1978" t="s">
        <v>190</v>
      </c>
      <c r="B1978" t="s">
        <v>191</v>
      </c>
      <c r="C1978" t="s">
        <v>57</v>
      </c>
      <c r="D1978" t="s">
        <v>15</v>
      </c>
      <c r="E1978">
        <v>2031</v>
      </c>
      <c r="F1978">
        <v>295</v>
      </c>
      <c r="G1978" s="4" t="str">
        <f t="shared" si="72"/>
        <v>ITALY-Wind onshore</v>
      </c>
      <c r="H1978" t="str">
        <f>IF(COUNTIF(EU_Countries!A$1:A$27, "*"&amp;B1978&amp;"*"), "EU", "Non-EU")</f>
        <v>EU</v>
      </c>
      <c r="I1978">
        <f t="shared" si="73"/>
        <v>0.29499999999999998</v>
      </c>
    </row>
    <row r="1979" spans="1:9">
      <c r="A1979" t="s">
        <v>190</v>
      </c>
      <c r="B1979" t="s">
        <v>191</v>
      </c>
      <c r="C1979" t="s">
        <v>57</v>
      </c>
      <c r="D1979" t="s">
        <v>15</v>
      </c>
      <c r="E1979">
        <v>2032</v>
      </c>
      <c r="F1979">
        <v>303</v>
      </c>
      <c r="G1979" s="4" t="str">
        <f t="shared" si="72"/>
        <v>ITALY-Wind onshore</v>
      </c>
      <c r="H1979" t="str">
        <f>IF(COUNTIF(EU_Countries!A$1:A$27, "*"&amp;B1979&amp;"*"), "EU", "Non-EU")</f>
        <v>EU</v>
      </c>
      <c r="I1979">
        <f t="shared" si="73"/>
        <v>0.30299999999999999</v>
      </c>
    </row>
    <row r="1980" spans="1:9">
      <c r="A1980" t="s">
        <v>190</v>
      </c>
      <c r="B1980" t="s">
        <v>191</v>
      </c>
      <c r="C1980" t="s">
        <v>57</v>
      </c>
      <c r="D1980" t="s">
        <v>15</v>
      </c>
      <c r="E1980">
        <v>2033</v>
      </c>
      <c r="F1980">
        <v>310</v>
      </c>
      <c r="G1980" s="4" t="str">
        <f t="shared" si="72"/>
        <v>ITALY-Wind onshore</v>
      </c>
      <c r="H1980" t="str">
        <f>IF(COUNTIF(EU_Countries!A$1:A$27, "*"&amp;B1980&amp;"*"), "EU", "Non-EU")</f>
        <v>EU</v>
      </c>
      <c r="I1980">
        <f t="shared" si="73"/>
        <v>0.31</v>
      </c>
    </row>
    <row r="1981" spans="1:9">
      <c r="A1981" t="s">
        <v>190</v>
      </c>
      <c r="B1981" t="s">
        <v>191</v>
      </c>
      <c r="C1981" t="s">
        <v>57</v>
      </c>
      <c r="D1981" t="s">
        <v>15</v>
      </c>
      <c r="E1981">
        <v>2034</v>
      </c>
      <c r="F1981">
        <v>318</v>
      </c>
      <c r="G1981" s="4" t="str">
        <f t="shared" si="72"/>
        <v>ITALY-Wind onshore</v>
      </c>
      <c r="H1981" t="str">
        <f>IF(COUNTIF(EU_Countries!A$1:A$27, "*"&amp;B1981&amp;"*"), "EU", "Non-EU")</f>
        <v>EU</v>
      </c>
      <c r="I1981">
        <f t="shared" si="73"/>
        <v>0.318</v>
      </c>
    </row>
    <row r="1982" spans="1:9">
      <c r="A1982" t="s">
        <v>190</v>
      </c>
      <c r="B1982" t="s">
        <v>191</v>
      </c>
      <c r="C1982" t="s">
        <v>57</v>
      </c>
      <c r="D1982" t="s">
        <v>15</v>
      </c>
      <c r="E1982">
        <v>2035</v>
      </c>
      <c r="F1982">
        <v>325</v>
      </c>
      <c r="G1982" s="4" t="str">
        <f t="shared" si="72"/>
        <v>ITALY-Wind onshore</v>
      </c>
      <c r="H1982" t="str">
        <f>IF(COUNTIF(EU_Countries!A$1:A$27, "*"&amp;B1982&amp;"*"), "EU", "Non-EU")</f>
        <v>EU</v>
      </c>
      <c r="I1982">
        <f t="shared" si="73"/>
        <v>0.32500000000000001</v>
      </c>
    </row>
    <row r="1983" spans="1:9">
      <c r="A1983" t="s">
        <v>190</v>
      </c>
      <c r="B1983" t="s">
        <v>191</v>
      </c>
      <c r="C1983" t="s">
        <v>58</v>
      </c>
      <c r="D1983" t="s">
        <v>5</v>
      </c>
      <c r="E1983">
        <v>2025</v>
      </c>
      <c r="F1983">
        <v>570</v>
      </c>
      <c r="G1983" s="4" t="str">
        <f t="shared" si="72"/>
        <v>ITALY-Battery</v>
      </c>
      <c r="H1983" t="str">
        <f>IF(COUNTIF(EU_Countries!A$1:A$27, "*"&amp;B1983&amp;"*"), "EU", "Non-EU")</f>
        <v>EU</v>
      </c>
      <c r="I1983">
        <f t="shared" si="73"/>
        <v>0.56999999999999995</v>
      </c>
    </row>
    <row r="1984" spans="1:9">
      <c r="A1984" t="s">
        <v>190</v>
      </c>
      <c r="B1984" t="s">
        <v>191</v>
      </c>
      <c r="C1984" t="s">
        <v>58</v>
      </c>
      <c r="D1984" t="s">
        <v>5</v>
      </c>
      <c r="E1984">
        <v>2026</v>
      </c>
      <c r="F1984">
        <v>676</v>
      </c>
      <c r="G1984" s="4" t="str">
        <f t="shared" si="72"/>
        <v>ITALY-Battery</v>
      </c>
      <c r="H1984" t="str">
        <f>IF(COUNTIF(EU_Countries!A$1:A$27, "*"&amp;B1984&amp;"*"), "EU", "Non-EU")</f>
        <v>EU</v>
      </c>
      <c r="I1984">
        <f t="shared" si="73"/>
        <v>0.67600000000000005</v>
      </c>
    </row>
    <row r="1985" spans="1:9">
      <c r="A1985" t="s">
        <v>190</v>
      </c>
      <c r="B1985" t="s">
        <v>191</v>
      </c>
      <c r="C1985" t="s">
        <v>58</v>
      </c>
      <c r="D1985" t="s">
        <v>5</v>
      </c>
      <c r="E1985">
        <v>2027</v>
      </c>
      <c r="F1985">
        <v>782</v>
      </c>
      <c r="G1985" s="4" t="str">
        <f t="shared" si="72"/>
        <v>ITALY-Battery</v>
      </c>
      <c r="H1985" t="str">
        <f>IF(COUNTIF(EU_Countries!A$1:A$27, "*"&amp;B1985&amp;"*"), "EU", "Non-EU")</f>
        <v>EU</v>
      </c>
      <c r="I1985">
        <f t="shared" si="73"/>
        <v>0.78200000000000003</v>
      </c>
    </row>
    <row r="1986" spans="1:9">
      <c r="A1986" t="s">
        <v>190</v>
      </c>
      <c r="B1986" t="s">
        <v>191</v>
      </c>
      <c r="C1986" t="s">
        <v>58</v>
      </c>
      <c r="D1986" t="s">
        <v>5</v>
      </c>
      <c r="E1986">
        <v>2028</v>
      </c>
      <c r="F1986">
        <v>1089</v>
      </c>
      <c r="G1986" s="4" t="str">
        <f t="shared" si="72"/>
        <v>ITALY-Battery</v>
      </c>
      <c r="H1986" t="str">
        <f>IF(COUNTIF(EU_Countries!A$1:A$27, "*"&amp;B1986&amp;"*"), "EU", "Non-EU")</f>
        <v>EU</v>
      </c>
      <c r="I1986">
        <f t="shared" si="73"/>
        <v>1.089</v>
      </c>
    </row>
    <row r="1987" spans="1:9">
      <c r="A1987" t="s">
        <v>190</v>
      </c>
      <c r="B1987" t="s">
        <v>191</v>
      </c>
      <c r="C1987" t="s">
        <v>58</v>
      </c>
      <c r="D1987" t="s">
        <v>5</v>
      </c>
      <c r="E1987">
        <v>2029</v>
      </c>
      <c r="F1987">
        <v>1445</v>
      </c>
      <c r="G1987" s="4" t="str">
        <f t="shared" si="72"/>
        <v>ITALY-Battery</v>
      </c>
      <c r="H1987" t="str">
        <f>IF(COUNTIF(EU_Countries!A$1:A$27, "*"&amp;B1987&amp;"*"), "EU", "Non-EU")</f>
        <v>EU</v>
      </c>
      <c r="I1987">
        <f t="shared" si="73"/>
        <v>1.4450000000000001</v>
      </c>
    </row>
    <row r="1988" spans="1:9">
      <c r="A1988" t="s">
        <v>190</v>
      </c>
      <c r="B1988" t="s">
        <v>191</v>
      </c>
      <c r="C1988" t="s">
        <v>58</v>
      </c>
      <c r="D1988" t="s">
        <v>5</v>
      </c>
      <c r="E1988">
        <v>2030</v>
      </c>
      <c r="F1988">
        <v>1701</v>
      </c>
      <c r="G1988" s="4" t="str">
        <f t="shared" si="72"/>
        <v>ITALY-Battery</v>
      </c>
      <c r="H1988" t="str">
        <f>IF(COUNTIF(EU_Countries!A$1:A$27, "*"&amp;B1988&amp;"*"), "EU", "Non-EU")</f>
        <v>EU</v>
      </c>
      <c r="I1988">
        <f t="shared" si="73"/>
        <v>1.7010000000000001</v>
      </c>
    </row>
    <row r="1989" spans="1:9">
      <c r="A1989" t="s">
        <v>190</v>
      </c>
      <c r="B1989" t="s">
        <v>191</v>
      </c>
      <c r="C1989" t="s">
        <v>58</v>
      </c>
      <c r="D1989" t="s">
        <v>5</v>
      </c>
      <c r="E1989">
        <v>2031</v>
      </c>
      <c r="F1989">
        <v>1936</v>
      </c>
      <c r="G1989" s="4" t="str">
        <f t="shared" si="72"/>
        <v>ITALY-Battery</v>
      </c>
      <c r="H1989" t="str">
        <f>IF(COUNTIF(EU_Countries!A$1:A$27, "*"&amp;B1989&amp;"*"), "EU", "Non-EU")</f>
        <v>EU</v>
      </c>
      <c r="I1989">
        <f t="shared" si="73"/>
        <v>1.9359999999999999</v>
      </c>
    </row>
    <row r="1990" spans="1:9">
      <c r="A1990" t="s">
        <v>190</v>
      </c>
      <c r="B1990" t="s">
        <v>191</v>
      </c>
      <c r="C1990" t="s">
        <v>58</v>
      </c>
      <c r="D1990" t="s">
        <v>5</v>
      </c>
      <c r="E1990">
        <v>2032</v>
      </c>
      <c r="F1990">
        <v>2171</v>
      </c>
      <c r="G1990" s="4" t="str">
        <f t="shared" si="72"/>
        <v>ITALY-Battery</v>
      </c>
      <c r="H1990" t="str">
        <f>IF(COUNTIF(EU_Countries!A$1:A$27, "*"&amp;B1990&amp;"*"), "EU", "Non-EU")</f>
        <v>EU</v>
      </c>
      <c r="I1990">
        <f t="shared" si="73"/>
        <v>2.1709999999999998</v>
      </c>
    </row>
    <row r="1991" spans="1:9">
      <c r="A1991" t="s">
        <v>190</v>
      </c>
      <c r="B1991" t="s">
        <v>191</v>
      </c>
      <c r="C1991" t="s">
        <v>58</v>
      </c>
      <c r="D1991" t="s">
        <v>5</v>
      </c>
      <c r="E1991">
        <v>2033</v>
      </c>
      <c r="F1991">
        <v>2407</v>
      </c>
      <c r="G1991" s="4" t="str">
        <f t="shared" si="72"/>
        <v>ITALY-Battery</v>
      </c>
      <c r="H1991" t="str">
        <f>IF(COUNTIF(EU_Countries!A$1:A$27, "*"&amp;B1991&amp;"*"), "EU", "Non-EU")</f>
        <v>EU</v>
      </c>
      <c r="I1991">
        <f t="shared" si="73"/>
        <v>2.407</v>
      </c>
    </row>
    <row r="1992" spans="1:9">
      <c r="A1992" t="s">
        <v>190</v>
      </c>
      <c r="B1992" t="s">
        <v>191</v>
      </c>
      <c r="C1992" t="s">
        <v>58</v>
      </c>
      <c r="D1992" t="s">
        <v>5</v>
      </c>
      <c r="E1992">
        <v>2034</v>
      </c>
      <c r="F1992">
        <v>2642</v>
      </c>
      <c r="G1992" s="4" t="str">
        <f t="shared" ref="G1992:G2038" si="74">B1992&amp;"-"&amp;D1992</f>
        <v>ITALY-Battery</v>
      </c>
      <c r="H1992" t="str">
        <f>IF(COUNTIF(EU_Countries!A$1:A$27, "*"&amp;B1992&amp;"*"), "EU", "Non-EU")</f>
        <v>EU</v>
      </c>
      <c r="I1992">
        <f t="shared" ref="I1992:I2039" si="75">F1992/1000</f>
        <v>2.6419999999999999</v>
      </c>
    </row>
    <row r="1993" spans="1:9">
      <c r="A1993" t="s">
        <v>190</v>
      </c>
      <c r="B1993" t="s">
        <v>191</v>
      </c>
      <c r="C1993" t="s">
        <v>58</v>
      </c>
      <c r="D1993" t="s">
        <v>5</v>
      </c>
      <c r="E1993">
        <v>2035</v>
      </c>
      <c r="F1993">
        <v>2877</v>
      </c>
      <c r="G1993" s="4" t="str">
        <f t="shared" si="74"/>
        <v>ITALY-Battery</v>
      </c>
      <c r="H1993" t="str">
        <f>IF(COUNTIF(EU_Countries!A$1:A$27, "*"&amp;B1993&amp;"*"), "EU", "Non-EU")</f>
        <v>EU</v>
      </c>
      <c r="I1993">
        <f t="shared" si="75"/>
        <v>2.8769999999999998</v>
      </c>
    </row>
    <row r="1994" spans="1:9">
      <c r="A1994" t="s">
        <v>190</v>
      </c>
      <c r="B1994" t="s">
        <v>191</v>
      </c>
      <c r="C1994" t="s">
        <v>58</v>
      </c>
      <c r="D1994" t="s">
        <v>6</v>
      </c>
      <c r="E1994">
        <v>2025</v>
      </c>
      <c r="F1994">
        <v>144</v>
      </c>
      <c r="G1994" s="4" t="str">
        <f t="shared" si="74"/>
        <v>ITALY-DSR</v>
      </c>
      <c r="H1994" t="str">
        <f>IF(COUNTIF(EU_Countries!A$1:A$27, "*"&amp;B1994&amp;"*"), "EU", "Non-EU")</f>
        <v>EU</v>
      </c>
      <c r="I1994">
        <f t="shared" si="75"/>
        <v>0.14399999999999999</v>
      </c>
    </row>
    <row r="1995" spans="1:9">
      <c r="A1995" t="s">
        <v>190</v>
      </c>
      <c r="B1995" t="s">
        <v>191</v>
      </c>
      <c r="C1995" t="s">
        <v>58</v>
      </c>
      <c r="D1995" t="s">
        <v>6</v>
      </c>
      <c r="E1995">
        <v>2026</v>
      </c>
      <c r="F1995">
        <v>154</v>
      </c>
      <c r="G1995" s="4" t="str">
        <f t="shared" si="74"/>
        <v>ITALY-DSR</v>
      </c>
      <c r="H1995" t="str">
        <f>IF(COUNTIF(EU_Countries!A$1:A$27, "*"&amp;B1995&amp;"*"), "EU", "Non-EU")</f>
        <v>EU</v>
      </c>
      <c r="I1995">
        <f t="shared" si="75"/>
        <v>0.154</v>
      </c>
    </row>
    <row r="1996" spans="1:9">
      <c r="A1996" t="s">
        <v>190</v>
      </c>
      <c r="B1996" t="s">
        <v>191</v>
      </c>
      <c r="C1996" t="s">
        <v>58</v>
      </c>
      <c r="D1996" t="s">
        <v>6</v>
      </c>
      <c r="E1996">
        <v>2027</v>
      </c>
      <c r="F1996">
        <v>163</v>
      </c>
      <c r="G1996" s="4" t="str">
        <f t="shared" si="74"/>
        <v>ITALY-DSR</v>
      </c>
      <c r="H1996" t="str">
        <f>IF(COUNTIF(EU_Countries!A$1:A$27, "*"&amp;B1996&amp;"*"), "EU", "Non-EU")</f>
        <v>EU</v>
      </c>
      <c r="I1996">
        <f t="shared" si="75"/>
        <v>0.16300000000000001</v>
      </c>
    </row>
    <row r="1997" spans="1:9">
      <c r="A1997" t="s">
        <v>190</v>
      </c>
      <c r="B1997" t="s">
        <v>191</v>
      </c>
      <c r="C1997" t="s">
        <v>58</v>
      </c>
      <c r="D1997" t="s">
        <v>6</v>
      </c>
      <c r="E1997">
        <v>2028</v>
      </c>
      <c r="F1997">
        <v>168</v>
      </c>
      <c r="G1997" s="4" t="str">
        <f t="shared" si="74"/>
        <v>ITALY-DSR</v>
      </c>
      <c r="H1997" t="str">
        <f>IF(COUNTIF(EU_Countries!A$1:A$27, "*"&amp;B1997&amp;"*"), "EU", "Non-EU")</f>
        <v>EU</v>
      </c>
      <c r="I1997">
        <f t="shared" si="75"/>
        <v>0.16800000000000001</v>
      </c>
    </row>
    <row r="1998" spans="1:9">
      <c r="A1998" t="s">
        <v>190</v>
      </c>
      <c r="B1998" t="s">
        <v>191</v>
      </c>
      <c r="C1998" t="s">
        <v>58</v>
      </c>
      <c r="D1998" t="s">
        <v>6</v>
      </c>
      <c r="E1998">
        <v>2029</v>
      </c>
      <c r="F1998">
        <v>182</v>
      </c>
      <c r="G1998" s="4" t="str">
        <f t="shared" si="74"/>
        <v>ITALY-DSR</v>
      </c>
      <c r="H1998" t="str">
        <f>IF(COUNTIF(EU_Countries!A$1:A$27, "*"&amp;B1998&amp;"*"), "EU", "Non-EU")</f>
        <v>EU</v>
      </c>
      <c r="I1998">
        <f t="shared" si="75"/>
        <v>0.182</v>
      </c>
    </row>
    <row r="1999" spans="1:9">
      <c r="A1999" t="s">
        <v>190</v>
      </c>
      <c r="B1999" t="s">
        <v>191</v>
      </c>
      <c r="C1999" t="s">
        <v>58</v>
      </c>
      <c r="D1999" t="s">
        <v>6</v>
      </c>
      <c r="E1999">
        <v>2030</v>
      </c>
      <c r="F1999">
        <v>192</v>
      </c>
      <c r="G1999" s="4" t="str">
        <f t="shared" si="74"/>
        <v>ITALY-DSR</v>
      </c>
      <c r="H1999" t="str">
        <f>IF(COUNTIF(EU_Countries!A$1:A$27, "*"&amp;B1999&amp;"*"), "EU", "Non-EU")</f>
        <v>EU</v>
      </c>
      <c r="I1999">
        <f t="shared" si="75"/>
        <v>0.192</v>
      </c>
    </row>
    <row r="2000" spans="1:9">
      <c r="A2000" t="s">
        <v>190</v>
      </c>
      <c r="B2000" t="s">
        <v>191</v>
      </c>
      <c r="C2000" t="s">
        <v>58</v>
      </c>
      <c r="D2000" t="s">
        <v>6</v>
      </c>
      <c r="E2000">
        <v>2031</v>
      </c>
      <c r="F2000">
        <v>192</v>
      </c>
      <c r="G2000" s="4" t="str">
        <f t="shared" si="74"/>
        <v>ITALY-DSR</v>
      </c>
      <c r="H2000" t="str">
        <f>IF(COUNTIF(EU_Countries!A$1:A$27, "*"&amp;B2000&amp;"*"), "EU", "Non-EU")</f>
        <v>EU</v>
      </c>
      <c r="I2000">
        <f t="shared" si="75"/>
        <v>0.192</v>
      </c>
    </row>
    <row r="2001" spans="1:9">
      <c r="A2001" t="s">
        <v>190</v>
      </c>
      <c r="B2001" t="s">
        <v>191</v>
      </c>
      <c r="C2001" t="s">
        <v>58</v>
      </c>
      <c r="D2001" t="s">
        <v>6</v>
      </c>
      <c r="E2001">
        <v>2032</v>
      </c>
      <c r="F2001">
        <v>192</v>
      </c>
      <c r="G2001" s="4" t="str">
        <f t="shared" si="74"/>
        <v>ITALY-DSR</v>
      </c>
      <c r="H2001" t="str">
        <f>IF(COUNTIF(EU_Countries!A$1:A$27, "*"&amp;B2001&amp;"*"), "EU", "Non-EU")</f>
        <v>EU</v>
      </c>
      <c r="I2001">
        <f t="shared" si="75"/>
        <v>0.192</v>
      </c>
    </row>
    <row r="2002" spans="1:9">
      <c r="A2002" t="s">
        <v>190</v>
      </c>
      <c r="B2002" t="s">
        <v>191</v>
      </c>
      <c r="C2002" t="s">
        <v>58</v>
      </c>
      <c r="D2002" t="s">
        <v>6</v>
      </c>
      <c r="E2002">
        <v>2033</v>
      </c>
      <c r="F2002">
        <v>192</v>
      </c>
      <c r="G2002" s="4" t="str">
        <f t="shared" si="74"/>
        <v>ITALY-DSR</v>
      </c>
      <c r="H2002" t="str">
        <f>IF(COUNTIF(EU_Countries!A$1:A$27, "*"&amp;B2002&amp;"*"), "EU", "Non-EU")</f>
        <v>EU</v>
      </c>
      <c r="I2002">
        <f t="shared" si="75"/>
        <v>0.192</v>
      </c>
    </row>
    <row r="2003" spans="1:9">
      <c r="A2003" t="s">
        <v>190</v>
      </c>
      <c r="B2003" t="s">
        <v>191</v>
      </c>
      <c r="C2003" t="s">
        <v>58</v>
      </c>
      <c r="D2003" t="s">
        <v>6</v>
      </c>
      <c r="E2003">
        <v>2034</v>
      </c>
      <c r="F2003">
        <v>192</v>
      </c>
      <c r="G2003" s="4" t="str">
        <f t="shared" si="74"/>
        <v>ITALY-DSR</v>
      </c>
      <c r="H2003" t="str">
        <f>IF(COUNTIF(EU_Countries!A$1:A$27, "*"&amp;B2003&amp;"*"), "EU", "Non-EU")</f>
        <v>EU</v>
      </c>
      <c r="I2003">
        <f t="shared" si="75"/>
        <v>0.192</v>
      </c>
    </row>
    <row r="2004" spans="1:9">
      <c r="A2004" t="s">
        <v>190</v>
      </c>
      <c r="B2004" t="s">
        <v>191</v>
      </c>
      <c r="C2004" t="s">
        <v>58</v>
      </c>
      <c r="D2004" t="s">
        <v>6</v>
      </c>
      <c r="E2004">
        <v>2035</v>
      </c>
      <c r="F2004">
        <v>192</v>
      </c>
      <c r="G2004" s="4" t="str">
        <f t="shared" si="74"/>
        <v>ITALY-DSR</v>
      </c>
      <c r="H2004" t="str">
        <f>IF(COUNTIF(EU_Countries!A$1:A$27, "*"&amp;B2004&amp;"*"), "EU", "Non-EU")</f>
        <v>EU</v>
      </c>
      <c r="I2004">
        <f t="shared" si="75"/>
        <v>0.192</v>
      </c>
    </row>
    <row r="2005" spans="1:9">
      <c r="A2005" t="s">
        <v>190</v>
      </c>
      <c r="B2005" t="s">
        <v>191</v>
      </c>
      <c r="C2005" t="s">
        <v>58</v>
      </c>
      <c r="D2005" t="s">
        <v>565</v>
      </c>
      <c r="E2005">
        <v>2030</v>
      </c>
      <c r="F2005">
        <v>360</v>
      </c>
      <c r="G2005" s="4" t="str">
        <f t="shared" si="74"/>
        <v>ITALY-Electrolyser &amp; P2H</v>
      </c>
      <c r="H2005" t="str">
        <f>IF(COUNTIF(EU_Countries!A$1:A$27, "*"&amp;B2005&amp;"*"), "EU", "Non-EU")</f>
        <v>EU</v>
      </c>
      <c r="I2005">
        <f t="shared" si="75"/>
        <v>0.36</v>
      </c>
    </row>
    <row r="2006" spans="1:9">
      <c r="A2006" t="s">
        <v>190</v>
      </c>
      <c r="B2006" t="s">
        <v>191</v>
      </c>
      <c r="C2006" t="s">
        <v>58</v>
      </c>
      <c r="D2006" t="s">
        <v>565</v>
      </c>
      <c r="E2006">
        <v>2031</v>
      </c>
      <c r="F2006">
        <v>426</v>
      </c>
      <c r="G2006" s="4" t="str">
        <f t="shared" si="74"/>
        <v>ITALY-Electrolyser &amp; P2H</v>
      </c>
      <c r="H2006" t="str">
        <f>IF(COUNTIF(EU_Countries!A$1:A$27, "*"&amp;B2006&amp;"*"), "EU", "Non-EU")</f>
        <v>EU</v>
      </c>
      <c r="I2006">
        <f t="shared" si="75"/>
        <v>0.42599999999999999</v>
      </c>
    </row>
    <row r="2007" spans="1:9">
      <c r="A2007" t="s">
        <v>190</v>
      </c>
      <c r="B2007" t="s">
        <v>191</v>
      </c>
      <c r="C2007" t="s">
        <v>58</v>
      </c>
      <c r="D2007" t="s">
        <v>565</v>
      </c>
      <c r="E2007">
        <v>2032</v>
      </c>
      <c r="F2007">
        <v>492</v>
      </c>
      <c r="G2007" s="4" t="str">
        <f t="shared" si="74"/>
        <v>ITALY-Electrolyser &amp; P2H</v>
      </c>
      <c r="H2007" t="str">
        <f>IF(COUNTIF(EU_Countries!A$1:A$27, "*"&amp;B2007&amp;"*"), "EU", "Non-EU")</f>
        <v>EU</v>
      </c>
      <c r="I2007">
        <f t="shared" si="75"/>
        <v>0.49199999999999999</v>
      </c>
    </row>
    <row r="2008" spans="1:9">
      <c r="A2008" t="s">
        <v>190</v>
      </c>
      <c r="B2008" t="s">
        <v>191</v>
      </c>
      <c r="C2008" t="s">
        <v>58</v>
      </c>
      <c r="D2008" t="s">
        <v>565</v>
      </c>
      <c r="E2008">
        <v>2033</v>
      </c>
      <c r="F2008">
        <v>558</v>
      </c>
      <c r="G2008" s="4" t="str">
        <f t="shared" si="74"/>
        <v>ITALY-Electrolyser &amp; P2H</v>
      </c>
      <c r="H2008" t="str">
        <f>IF(COUNTIF(EU_Countries!A$1:A$27, "*"&amp;B2008&amp;"*"), "EU", "Non-EU")</f>
        <v>EU</v>
      </c>
      <c r="I2008">
        <f t="shared" si="75"/>
        <v>0.55800000000000005</v>
      </c>
    </row>
    <row r="2009" spans="1:9">
      <c r="A2009" t="s">
        <v>190</v>
      </c>
      <c r="B2009" t="s">
        <v>191</v>
      </c>
      <c r="C2009" t="s">
        <v>58</v>
      </c>
      <c r="D2009" t="s">
        <v>565</v>
      </c>
      <c r="E2009">
        <v>2034</v>
      </c>
      <c r="F2009">
        <v>624</v>
      </c>
      <c r="G2009" s="4" t="str">
        <f t="shared" si="74"/>
        <v>ITALY-Electrolyser &amp; P2H</v>
      </c>
      <c r="H2009" t="str">
        <f>IF(COUNTIF(EU_Countries!A$1:A$27, "*"&amp;B2009&amp;"*"), "EU", "Non-EU")</f>
        <v>EU</v>
      </c>
      <c r="I2009">
        <f t="shared" si="75"/>
        <v>0.624</v>
      </c>
    </row>
    <row r="2010" spans="1:9">
      <c r="A2010" t="s">
        <v>190</v>
      </c>
      <c r="B2010" t="s">
        <v>191</v>
      </c>
      <c r="C2010" t="s">
        <v>58</v>
      </c>
      <c r="D2010" t="s">
        <v>565</v>
      </c>
      <c r="E2010">
        <v>2035</v>
      </c>
      <c r="F2010">
        <v>690</v>
      </c>
      <c r="G2010" s="4" t="str">
        <f t="shared" si="74"/>
        <v>ITALY-Electrolyser &amp; P2H</v>
      </c>
      <c r="H2010" t="str">
        <f>IF(COUNTIF(EU_Countries!A$1:A$27, "*"&amp;B2010&amp;"*"), "EU", "Non-EU")</f>
        <v>EU</v>
      </c>
      <c r="I2010">
        <f t="shared" si="75"/>
        <v>0.69</v>
      </c>
    </row>
    <row r="2011" spans="1:9">
      <c r="A2011" t="s">
        <v>190</v>
      </c>
      <c r="B2011" t="s">
        <v>191</v>
      </c>
      <c r="C2011" t="s">
        <v>58</v>
      </c>
      <c r="D2011" t="s">
        <v>7</v>
      </c>
      <c r="E2011">
        <v>2025</v>
      </c>
      <c r="F2011">
        <v>7375</v>
      </c>
      <c r="G2011" s="4" t="str">
        <f t="shared" si="74"/>
        <v>ITALY-Gas</v>
      </c>
      <c r="H2011" t="str">
        <f>IF(COUNTIF(EU_Countries!A$1:A$27, "*"&amp;B2011&amp;"*"), "EU", "Non-EU")</f>
        <v>EU</v>
      </c>
      <c r="I2011">
        <f t="shared" si="75"/>
        <v>7.375</v>
      </c>
    </row>
    <row r="2012" spans="1:9">
      <c r="A2012" t="s">
        <v>190</v>
      </c>
      <c r="B2012" t="s">
        <v>191</v>
      </c>
      <c r="C2012" t="s">
        <v>58</v>
      </c>
      <c r="D2012" t="s">
        <v>7</v>
      </c>
      <c r="E2012">
        <v>2026</v>
      </c>
      <c r="F2012">
        <v>7375</v>
      </c>
      <c r="G2012" s="4" t="str">
        <f t="shared" si="74"/>
        <v>ITALY-Gas</v>
      </c>
      <c r="H2012" t="str">
        <f>IF(COUNTIF(EU_Countries!A$1:A$27, "*"&amp;B2012&amp;"*"), "EU", "Non-EU")</f>
        <v>EU</v>
      </c>
      <c r="I2012">
        <f t="shared" si="75"/>
        <v>7.375</v>
      </c>
    </row>
    <row r="2013" spans="1:9">
      <c r="A2013" t="s">
        <v>190</v>
      </c>
      <c r="B2013" t="s">
        <v>191</v>
      </c>
      <c r="C2013" t="s">
        <v>58</v>
      </c>
      <c r="D2013" t="s">
        <v>7</v>
      </c>
      <c r="E2013">
        <v>2027</v>
      </c>
      <c r="F2013">
        <v>7375</v>
      </c>
      <c r="G2013" s="4" t="str">
        <f t="shared" si="74"/>
        <v>ITALY-Gas</v>
      </c>
      <c r="H2013" t="str">
        <f>IF(COUNTIF(EU_Countries!A$1:A$27, "*"&amp;B2013&amp;"*"), "EU", "Non-EU")</f>
        <v>EU</v>
      </c>
      <c r="I2013">
        <f t="shared" si="75"/>
        <v>7.375</v>
      </c>
    </row>
    <row r="2014" spans="1:9">
      <c r="A2014" t="s">
        <v>190</v>
      </c>
      <c r="B2014" t="s">
        <v>191</v>
      </c>
      <c r="C2014" t="s">
        <v>58</v>
      </c>
      <c r="D2014" t="s">
        <v>7</v>
      </c>
      <c r="E2014">
        <v>2028</v>
      </c>
      <c r="F2014">
        <v>7375</v>
      </c>
      <c r="G2014" s="4" t="str">
        <f t="shared" si="74"/>
        <v>ITALY-Gas</v>
      </c>
      <c r="H2014" t="str">
        <f>IF(COUNTIF(EU_Countries!A$1:A$27, "*"&amp;B2014&amp;"*"), "EU", "Non-EU")</f>
        <v>EU</v>
      </c>
      <c r="I2014">
        <f t="shared" si="75"/>
        <v>7.375</v>
      </c>
    </row>
    <row r="2015" spans="1:9">
      <c r="A2015" t="s">
        <v>190</v>
      </c>
      <c r="B2015" t="s">
        <v>191</v>
      </c>
      <c r="C2015" t="s">
        <v>58</v>
      </c>
      <c r="D2015" t="s">
        <v>7</v>
      </c>
      <c r="E2015">
        <v>2029</v>
      </c>
      <c r="F2015">
        <v>7375</v>
      </c>
      <c r="G2015" s="4" t="str">
        <f t="shared" si="74"/>
        <v>ITALY-Gas</v>
      </c>
      <c r="H2015" t="str">
        <f>IF(COUNTIF(EU_Countries!A$1:A$27, "*"&amp;B2015&amp;"*"), "EU", "Non-EU")</f>
        <v>EU</v>
      </c>
      <c r="I2015">
        <f t="shared" si="75"/>
        <v>7.375</v>
      </c>
    </row>
    <row r="2016" spans="1:9">
      <c r="A2016" t="s">
        <v>190</v>
      </c>
      <c r="B2016" t="s">
        <v>191</v>
      </c>
      <c r="C2016" t="s">
        <v>58</v>
      </c>
      <c r="D2016" t="s">
        <v>7</v>
      </c>
      <c r="E2016">
        <v>2030</v>
      </c>
      <c r="F2016">
        <v>7375</v>
      </c>
      <c r="G2016" s="4" t="str">
        <f t="shared" si="74"/>
        <v>ITALY-Gas</v>
      </c>
      <c r="H2016" t="str">
        <f>IF(COUNTIF(EU_Countries!A$1:A$27, "*"&amp;B2016&amp;"*"), "EU", "Non-EU")</f>
        <v>EU</v>
      </c>
      <c r="I2016">
        <f t="shared" si="75"/>
        <v>7.375</v>
      </c>
    </row>
    <row r="2017" spans="1:9">
      <c r="A2017" t="s">
        <v>190</v>
      </c>
      <c r="B2017" t="s">
        <v>191</v>
      </c>
      <c r="C2017" t="s">
        <v>58</v>
      </c>
      <c r="D2017" t="s">
        <v>7</v>
      </c>
      <c r="E2017">
        <v>2031</v>
      </c>
      <c r="F2017">
        <v>7375</v>
      </c>
      <c r="G2017" s="4" t="str">
        <f t="shared" si="74"/>
        <v>ITALY-Gas</v>
      </c>
      <c r="H2017" t="str">
        <f>IF(COUNTIF(EU_Countries!A$1:A$27, "*"&amp;B2017&amp;"*"), "EU", "Non-EU")</f>
        <v>EU</v>
      </c>
      <c r="I2017">
        <f t="shared" si="75"/>
        <v>7.375</v>
      </c>
    </row>
    <row r="2018" spans="1:9">
      <c r="A2018" t="s">
        <v>190</v>
      </c>
      <c r="B2018" t="s">
        <v>191</v>
      </c>
      <c r="C2018" t="s">
        <v>58</v>
      </c>
      <c r="D2018" t="s">
        <v>7</v>
      </c>
      <c r="E2018">
        <v>2032</v>
      </c>
      <c r="F2018">
        <v>7375</v>
      </c>
      <c r="G2018" s="4" t="str">
        <f t="shared" si="74"/>
        <v>ITALY-Gas</v>
      </c>
      <c r="H2018" t="str">
        <f>IF(COUNTIF(EU_Countries!A$1:A$27, "*"&amp;B2018&amp;"*"), "EU", "Non-EU")</f>
        <v>EU</v>
      </c>
      <c r="I2018">
        <f t="shared" si="75"/>
        <v>7.375</v>
      </c>
    </row>
    <row r="2019" spans="1:9">
      <c r="A2019" t="s">
        <v>190</v>
      </c>
      <c r="B2019" t="s">
        <v>191</v>
      </c>
      <c r="C2019" t="s">
        <v>58</v>
      </c>
      <c r="D2019" t="s">
        <v>7</v>
      </c>
      <c r="E2019">
        <v>2033</v>
      </c>
      <c r="F2019">
        <v>7375</v>
      </c>
      <c r="G2019" s="4" t="str">
        <f t="shared" si="74"/>
        <v>ITALY-Gas</v>
      </c>
      <c r="H2019" t="str">
        <f>IF(COUNTIF(EU_Countries!A$1:A$27, "*"&amp;B2019&amp;"*"), "EU", "Non-EU")</f>
        <v>EU</v>
      </c>
      <c r="I2019">
        <f t="shared" si="75"/>
        <v>7.375</v>
      </c>
    </row>
    <row r="2020" spans="1:9">
      <c r="A2020" t="s">
        <v>190</v>
      </c>
      <c r="B2020" t="s">
        <v>191</v>
      </c>
      <c r="C2020" t="s">
        <v>58</v>
      </c>
      <c r="D2020" t="s">
        <v>7</v>
      </c>
      <c r="E2020">
        <v>2034</v>
      </c>
      <c r="F2020">
        <v>7375</v>
      </c>
      <c r="G2020" s="4" t="str">
        <f t="shared" si="74"/>
        <v>ITALY-Gas</v>
      </c>
      <c r="H2020" t="str">
        <f>IF(COUNTIF(EU_Countries!A$1:A$27, "*"&amp;B2020&amp;"*"), "EU", "Non-EU")</f>
        <v>EU</v>
      </c>
      <c r="I2020">
        <f t="shared" si="75"/>
        <v>7.375</v>
      </c>
    </row>
    <row r="2021" spans="1:9">
      <c r="A2021" t="s">
        <v>190</v>
      </c>
      <c r="B2021" t="s">
        <v>191</v>
      </c>
      <c r="C2021" t="s">
        <v>58</v>
      </c>
      <c r="D2021" t="s">
        <v>7</v>
      </c>
      <c r="E2021">
        <v>2035</v>
      </c>
      <c r="F2021">
        <v>7375</v>
      </c>
      <c r="G2021" s="4" t="str">
        <f t="shared" si="74"/>
        <v>ITALY-Gas</v>
      </c>
      <c r="H2021" t="str">
        <f>IF(COUNTIF(EU_Countries!A$1:A$27, "*"&amp;B2021&amp;"*"), "EU", "Non-EU")</f>
        <v>EU</v>
      </c>
      <c r="I2021">
        <f t="shared" si="75"/>
        <v>7.375</v>
      </c>
    </row>
    <row r="2022" spans="1:9">
      <c r="A2022" t="s">
        <v>190</v>
      </c>
      <c r="B2022" t="s">
        <v>191</v>
      </c>
      <c r="C2022" t="s">
        <v>58</v>
      </c>
      <c r="D2022" t="s">
        <v>12</v>
      </c>
      <c r="E2022">
        <v>2025</v>
      </c>
      <c r="F2022">
        <v>350</v>
      </c>
      <c r="G2022" s="4" t="str">
        <f t="shared" si="74"/>
        <v>ITALY-Others (RES)</v>
      </c>
      <c r="H2022" t="str">
        <f>IF(COUNTIF(EU_Countries!A$1:A$27, "*"&amp;B2022&amp;"*"), "EU", "Non-EU")</f>
        <v>EU</v>
      </c>
      <c r="I2022">
        <f t="shared" si="75"/>
        <v>0.35</v>
      </c>
    </row>
    <row r="2023" spans="1:9">
      <c r="A2023" t="s">
        <v>190</v>
      </c>
      <c r="B2023" t="s">
        <v>191</v>
      </c>
      <c r="C2023" t="s">
        <v>58</v>
      </c>
      <c r="D2023" t="s">
        <v>12</v>
      </c>
      <c r="E2023">
        <v>2026</v>
      </c>
      <c r="F2023">
        <v>350</v>
      </c>
      <c r="G2023" s="4" t="str">
        <f t="shared" si="74"/>
        <v>ITALY-Others (RES)</v>
      </c>
      <c r="H2023" t="str">
        <f>IF(COUNTIF(EU_Countries!A$1:A$27, "*"&amp;B2023&amp;"*"), "EU", "Non-EU")</f>
        <v>EU</v>
      </c>
      <c r="I2023">
        <f t="shared" si="75"/>
        <v>0.35</v>
      </c>
    </row>
    <row r="2024" spans="1:9">
      <c r="A2024" t="s">
        <v>190</v>
      </c>
      <c r="B2024" t="s">
        <v>191</v>
      </c>
      <c r="C2024" t="s">
        <v>58</v>
      </c>
      <c r="D2024" t="s">
        <v>12</v>
      </c>
      <c r="E2024">
        <v>2027</v>
      </c>
      <c r="F2024">
        <v>350</v>
      </c>
      <c r="G2024" s="4" t="str">
        <f t="shared" si="74"/>
        <v>ITALY-Others (RES)</v>
      </c>
      <c r="H2024" t="str">
        <f>IF(COUNTIF(EU_Countries!A$1:A$27, "*"&amp;B2024&amp;"*"), "EU", "Non-EU")</f>
        <v>EU</v>
      </c>
      <c r="I2024">
        <f t="shared" si="75"/>
        <v>0.35</v>
      </c>
    </row>
    <row r="2025" spans="1:9">
      <c r="A2025" t="s">
        <v>190</v>
      </c>
      <c r="B2025" t="s">
        <v>191</v>
      </c>
      <c r="C2025" t="s">
        <v>58</v>
      </c>
      <c r="D2025" t="s">
        <v>12</v>
      </c>
      <c r="E2025">
        <v>2028</v>
      </c>
      <c r="F2025">
        <v>350</v>
      </c>
      <c r="G2025" s="4" t="str">
        <f t="shared" si="74"/>
        <v>ITALY-Others (RES)</v>
      </c>
      <c r="H2025" t="str">
        <f>IF(COUNTIF(EU_Countries!A$1:A$27, "*"&amp;B2025&amp;"*"), "EU", "Non-EU")</f>
        <v>EU</v>
      </c>
      <c r="I2025">
        <f t="shared" si="75"/>
        <v>0.35</v>
      </c>
    </row>
    <row r="2026" spans="1:9">
      <c r="A2026" t="s">
        <v>190</v>
      </c>
      <c r="B2026" t="s">
        <v>191</v>
      </c>
      <c r="C2026" t="s">
        <v>58</v>
      </c>
      <c r="D2026" t="s">
        <v>12</v>
      </c>
      <c r="E2026">
        <v>2029</v>
      </c>
      <c r="F2026">
        <v>350</v>
      </c>
      <c r="G2026" s="4" t="str">
        <f t="shared" si="74"/>
        <v>ITALY-Others (RES)</v>
      </c>
      <c r="H2026" t="str">
        <f>IF(COUNTIF(EU_Countries!A$1:A$27, "*"&amp;B2026&amp;"*"), "EU", "Non-EU")</f>
        <v>EU</v>
      </c>
      <c r="I2026">
        <f t="shared" si="75"/>
        <v>0.35</v>
      </c>
    </row>
    <row r="2027" spans="1:9">
      <c r="A2027" t="s">
        <v>190</v>
      </c>
      <c r="B2027" t="s">
        <v>191</v>
      </c>
      <c r="C2027" t="s">
        <v>58</v>
      </c>
      <c r="D2027" t="s">
        <v>12</v>
      </c>
      <c r="E2027">
        <v>2030</v>
      </c>
      <c r="F2027">
        <v>350</v>
      </c>
      <c r="G2027" s="4" t="str">
        <f t="shared" si="74"/>
        <v>ITALY-Others (RES)</v>
      </c>
      <c r="H2027" t="str">
        <f>IF(COUNTIF(EU_Countries!A$1:A$27, "*"&amp;B2027&amp;"*"), "EU", "Non-EU")</f>
        <v>EU</v>
      </c>
      <c r="I2027">
        <f t="shared" si="75"/>
        <v>0.35</v>
      </c>
    </row>
    <row r="2028" spans="1:9">
      <c r="A2028" t="s">
        <v>190</v>
      </c>
      <c r="B2028" t="s">
        <v>191</v>
      </c>
      <c r="C2028" t="s">
        <v>58</v>
      </c>
      <c r="D2028" t="s">
        <v>12</v>
      </c>
      <c r="E2028">
        <v>2031</v>
      </c>
      <c r="F2028">
        <v>350</v>
      </c>
      <c r="G2028" s="4" t="str">
        <f t="shared" si="74"/>
        <v>ITALY-Others (RES)</v>
      </c>
      <c r="H2028" t="str">
        <f>IF(COUNTIF(EU_Countries!A$1:A$27, "*"&amp;B2028&amp;"*"), "EU", "Non-EU")</f>
        <v>EU</v>
      </c>
      <c r="I2028">
        <f t="shared" si="75"/>
        <v>0.35</v>
      </c>
    </row>
    <row r="2029" spans="1:9">
      <c r="A2029" t="s">
        <v>190</v>
      </c>
      <c r="B2029" t="s">
        <v>191</v>
      </c>
      <c r="C2029" t="s">
        <v>58</v>
      </c>
      <c r="D2029" t="s">
        <v>12</v>
      </c>
      <c r="E2029">
        <v>2032</v>
      </c>
      <c r="F2029">
        <v>350</v>
      </c>
      <c r="G2029" s="4" t="str">
        <f t="shared" si="74"/>
        <v>ITALY-Others (RES)</v>
      </c>
      <c r="H2029" t="str">
        <f>IF(COUNTIF(EU_Countries!A$1:A$27, "*"&amp;B2029&amp;"*"), "EU", "Non-EU")</f>
        <v>EU</v>
      </c>
      <c r="I2029">
        <f t="shared" si="75"/>
        <v>0.35</v>
      </c>
    </row>
    <row r="2030" spans="1:9">
      <c r="A2030" t="s">
        <v>190</v>
      </c>
      <c r="B2030" t="s">
        <v>191</v>
      </c>
      <c r="C2030" t="s">
        <v>58</v>
      </c>
      <c r="D2030" t="s">
        <v>12</v>
      </c>
      <c r="E2030">
        <v>2033</v>
      </c>
      <c r="F2030">
        <v>350</v>
      </c>
      <c r="G2030" s="4" t="str">
        <f t="shared" si="74"/>
        <v>ITALY-Others (RES)</v>
      </c>
      <c r="H2030" t="str">
        <f>IF(COUNTIF(EU_Countries!A$1:A$27, "*"&amp;B2030&amp;"*"), "EU", "Non-EU")</f>
        <v>EU</v>
      </c>
      <c r="I2030">
        <f t="shared" si="75"/>
        <v>0.35</v>
      </c>
    </row>
    <row r="2031" spans="1:9">
      <c r="A2031" t="s">
        <v>190</v>
      </c>
      <c r="B2031" t="s">
        <v>191</v>
      </c>
      <c r="C2031" t="s">
        <v>58</v>
      </c>
      <c r="D2031" t="s">
        <v>12</v>
      </c>
      <c r="E2031">
        <v>2034</v>
      </c>
      <c r="F2031">
        <v>350</v>
      </c>
      <c r="G2031" s="4" t="str">
        <f t="shared" si="74"/>
        <v>ITALY-Others (RES)</v>
      </c>
      <c r="H2031" t="str">
        <f>IF(COUNTIF(EU_Countries!A$1:A$27, "*"&amp;B2031&amp;"*"), "EU", "Non-EU")</f>
        <v>EU</v>
      </c>
      <c r="I2031">
        <f t="shared" si="75"/>
        <v>0.35</v>
      </c>
    </row>
    <row r="2032" spans="1:9">
      <c r="A2032" t="s">
        <v>190</v>
      </c>
      <c r="B2032" t="s">
        <v>191</v>
      </c>
      <c r="C2032" t="s">
        <v>58</v>
      </c>
      <c r="D2032" t="s">
        <v>12</v>
      </c>
      <c r="E2032">
        <v>2035</v>
      </c>
      <c r="F2032">
        <v>350</v>
      </c>
      <c r="G2032" s="4" t="str">
        <f t="shared" si="74"/>
        <v>ITALY-Others (RES)</v>
      </c>
      <c r="H2032" t="str">
        <f>IF(COUNTIF(EU_Countries!A$1:A$27, "*"&amp;B2032&amp;"*"), "EU", "Non-EU")</f>
        <v>EU</v>
      </c>
      <c r="I2032">
        <f t="shared" si="75"/>
        <v>0.35</v>
      </c>
    </row>
    <row r="2033" spans="1:9">
      <c r="A2033" t="s">
        <v>190</v>
      </c>
      <c r="B2033" t="s">
        <v>191</v>
      </c>
      <c r="C2033" t="s">
        <v>58</v>
      </c>
      <c r="D2033" t="s">
        <v>11</v>
      </c>
      <c r="E2033">
        <v>2025</v>
      </c>
      <c r="F2033">
        <v>577</v>
      </c>
      <c r="G2033" s="4" t="str">
        <f t="shared" si="74"/>
        <v>ITALY-Others (non-RES)</v>
      </c>
      <c r="H2033" t="str">
        <f>IF(COUNTIF(EU_Countries!A$1:A$27, "*"&amp;B2033&amp;"*"), "EU", "Non-EU")</f>
        <v>EU</v>
      </c>
      <c r="I2033">
        <f t="shared" si="75"/>
        <v>0.57699999999999996</v>
      </c>
    </row>
    <row r="2034" spans="1:9">
      <c r="A2034" t="s">
        <v>190</v>
      </c>
      <c r="B2034" t="s">
        <v>191</v>
      </c>
      <c r="C2034" t="s">
        <v>58</v>
      </c>
      <c r="D2034" t="s">
        <v>11</v>
      </c>
      <c r="E2034">
        <v>2026</v>
      </c>
      <c r="F2034">
        <v>577</v>
      </c>
      <c r="G2034" s="4" t="str">
        <f t="shared" si="74"/>
        <v>ITALY-Others (non-RES)</v>
      </c>
      <c r="H2034" t="str">
        <f>IF(COUNTIF(EU_Countries!A$1:A$27, "*"&amp;B2034&amp;"*"), "EU", "Non-EU")</f>
        <v>EU</v>
      </c>
      <c r="I2034">
        <f t="shared" si="75"/>
        <v>0.57699999999999996</v>
      </c>
    </row>
    <row r="2035" spans="1:9">
      <c r="A2035" t="s">
        <v>190</v>
      </c>
      <c r="B2035" t="s">
        <v>191</v>
      </c>
      <c r="C2035" t="s">
        <v>58</v>
      </c>
      <c r="D2035" t="s">
        <v>11</v>
      </c>
      <c r="E2035">
        <v>2027</v>
      </c>
      <c r="F2035">
        <v>577</v>
      </c>
      <c r="G2035" s="4" t="str">
        <f t="shared" si="74"/>
        <v>ITALY-Others (non-RES)</v>
      </c>
      <c r="H2035" t="str">
        <f>IF(COUNTIF(EU_Countries!A$1:A$27, "*"&amp;B2035&amp;"*"), "EU", "Non-EU")</f>
        <v>EU</v>
      </c>
      <c r="I2035">
        <f t="shared" si="75"/>
        <v>0.57699999999999996</v>
      </c>
    </row>
    <row r="2036" spans="1:9">
      <c r="A2036" t="s">
        <v>190</v>
      </c>
      <c r="B2036" t="s">
        <v>191</v>
      </c>
      <c r="C2036" t="s">
        <v>58</v>
      </c>
      <c r="D2036" t="s">
        <v>11</v>
      </c>
      <c r="E2036">
        <v>2028</v>
      </c>
      <c r="F2036">
        <v>577</v>
      </c>
      <c r="G2036" s="4" t="str">
        <f t="shared" si="74"/>
        <v>ITALY-Others (non-RES)</v>
      </c>
      <c r="H2036" t="str">
        <f>IF(COUNTIF(EU_Countries!A$1:A$27, "*"&amp;B2036&amp;"*"), "EU", "Non-EU")</f>
        <v>EU</v>
      </c>
      <c r="I2036">
        <f t="shared" si="75"/>
        <v>0.57699999999999996</v>
      </c>
    </row>
    <row r="2037" spans="1:9">
      <c r="A2037" t="s">
        <v>190</v>
      </c>
      <c r="B2037" t="s">
        <v>191</v>
      </c>
      <c r="C2037" t="s">
        <v>58</v>
      </c>
      <c r="D2037" t="s">
        <v>11</v>
      </c>
      <c r="E2037">
        <v>2029</v>
      </c>
      <c r="F2037">
        <v>577</v>
      </c>
      <c r="G2037" s="4" t="str">
        <f t="shared" si="74"/>
        <v>ITALY-Others (non-RES)</v>
      </c>
      <c r="H2037" t="str">
        <f>IF(COUNTIF(EU_Countries!A$1:A$27, "*"&amp;B2037&amp;"*"), "EU", "Non-EU")</f>
        <v>EU</v>
      </c>
      <c r="I2037">
        <f t="shared" si="75"/>
        <v>0.57699999999999996</v>
      </c>
    </row>
    <row r="2038" spans="1:9">
      <c r="A2038" t="s">
        <v>190</v>
      </c>
      <c r="B2038" t="s">
        <v>191</v>
      </c>
      <c r="C2038" t="s">
        <v>58</v>
      </c>
      <c r="D2038" t="s">
        <v>11</v>
      </c>
      <c r="E2038">
        <v>2030</v>
      </c>
      <c r="F2038">
        <v>577</v>
      </c>
      <c r="G2038" s="4" t="str">
        <f t="shared" si="74"/>
        <v>ITALY-Others (non-RES)</v>
      </c>
      <c r="H2038" t="str">
        <f>IF(COUNTIF(EU_Countries!A$1:A$27, "*"&amp;B2038&amp;"*"), "EU", "Non-EU")</f>
        <v>EU</v>
      </c>
      <c r="I2038">
        <f t="shared" si="75"/>
        <v>0.57699999999999996</v>
      </c>
    </row>
    <row r="2039" spans="1:9">
      <c r="A2039" t="s">
        <v>190</v>
      </c>
      <c r="B2039" t="s">
        <v>191</v>
      </c>
      <c r="C2039" t="s">
        <v>58</v>
      </c>
      <c r="D2039" t="s">
        <v>11</v>
      </c>
      <c r="E2039">
        <v>2031</v>
      </c>
      <c r="F2039">
        <v>577</v>
      </c>
      <c r="G2039" s="4" t="str">
        <f t="shared" ref="G2039:G2097" si="76">B2039&amp;"-"&amp;D2039</f>
        <v>ITALY-Others (non-RES)</v>
      </c>
      <c r="H2039" t="str">
        <f>IF(COUNTIF(EU_Countries!A$1:A$27, "*"&amp;B2039&amp;"*"), "EU", "Non-EU")</f>
        <v>EU</v>
      </c>
      <c r="I2039">
        <f t="shared" si="75"/>
        <v>0.57699999999999996</v>
      </c>
    </row>
    <row r="2040" spans="1:9">
      <c r="A2040" t="s">
        <v>190</v>
      </c>
      <c r="B2040" t="s">
        <v>191</v>
      </c>
      <c r="C2040" t="s">
        <v>58</v>
      </c>
      <c r="D2040" t="s">
        <v>11</v>
      </c>
      <c r="E2040">
        <v>2032</v>
      </c>
      <c r="F2040">
        <v>577</v>
      </c>
      <c r="G2040" s="4" t="str">
        <f t="shared" si="76"/>
        <v>ITALY-Others (non-RES)</v>
      </c>
      <c r="H2040" t="str">
        <f>IF(COUNTIF(EU_Countries!A$1:A$27, "*"&amp;B2040&amp;"*"), "EU", "Non-EU")</f>
        <v>EU</v>
      </c>
      <c r="I2040">
        <f t="shared" ref="I2040:I2098" si="77">F2040/1000</f>
        <v>0.57699999999999996</v>
      </c>
    </row>
    <row r="2041" spans="1:9">
      <c r="A2041" t="s">
        <v>190</v>
      </c>
      <c r="B2041" t="s">
        <v>191</v>
      </c>
      <c r="C2041" t="s">
        <v>58</v>
      </c>
      <c r="D2041" t="s">
        <v>11</v>
      </c>
      <c r="E2041">
        <v>2033</v>
      </c>
      <c r="F2041">
        <v>577</v>
      </c>
      <c r="G2041" s="4" t="str">
        <f t="shared" si="76"/>
        <v>ITALY-Others (non-RES)</v>
      </c>
      <c r="H2041" t="str">
        <f>IF(COUNTIF(EU_Countries!A$1:A$27, "*"&amp;B2041&amp;"*"), "EU", "Non-EU")</f>
        <v>EU</v>
      </c>
      <c r="I2041">
        <f t="shared" si="77"/>
        <v>0.57699999999999996</v>
      </c>
    </row>
    <row r="2042" spans="1:9">
      <c r="A2042" t="s">
        <v>190</v>
      </c>
      <c r="B2042" t="s">
        <v>191</v>
      </c>
      <c r="C2042" t="s">
        <v>58</v>
      </c>
      <c r="D2042" t="s">
        <v>11</v>
      </c>
      <c r="E2042">
        <v>2034</v>
      </c>
      <c r="F2042">
        <v>577</v>
      </c>
      <c r="G2042" s="4" t="str">
        <f t="shared" si="76"/>
        <v>ITALY-Others (non-RES)</v>
      </c>
      <c r="H2042" t="str">
        <f>IF(COUNTIF(EU_Countries!A$1:A$27, "*"&amp;B2042&amp;"*"), "EU", "Non-EU")</f>
        <v>EU</v>
      </c>
      <c r="I2042">
        <f t="shared" si="77"/>
        <v>0.57699999999999996</v>
      </c>
    </row>
    <row r="2043" spans="1:9">
      <c r="A2043" t="s">
        <v>190</v>
      </c>
      <c r="B2043" t="s">
        <v>191</v>
      </c>
      <c r="C2043" t="s">
        <v>58</v>
      </c>
      <c r="D2043" t="s">
        <v>11</v>
      </c>
      <c r="E2043">
        <v>2035</v>
      </c>
      <c r="F2043">
        <v>577</v>
      </c>
      <c r="G2043" s="4" t="str">
        <f t="shared" si="76"/>
        <v>ITALY-Others (non-RES)</v>
      </c>
      <c r="H2043" t="str">
        <f>IF(COUNTIF(EU_Countries!A$1:A$27, "*"&amp;B2043&amp;"*"), "EU", "Non-EU")</f>
        <v>EU</v>
      </c>
      <c r="I2043">
        <f t="shared" si="77"/>
        <v>0.57699999999999996</v>
      </c>
    </row>
    <row r="2044" spans="1:9">
      <c r="A2044" t="s">
        <v>190</v>
      </c>
      <c r="B2044" t="s">
        <v>191</v>
      </c>
      <c r="C2044" t="s">
        <v>58</v>
      </c>
      <c r="D2044" t="s">
        <v>13</v>
      </c>
      <c r="E2044">
        <v>2025</v>
      </c>
      <c r="F2044">
        <v>8278</v>
      </c>
      <c r="G2044" s="4" t="str">
        <f t="shared" si="76"/>
        <v>ITALY-Solar (PV)</v>
      </c>
      <c r="H2044" t="str">
        <f>IF(COUNTIF(EU_Countries!A$1:A$27, "*"&amp;B2044&amp;"*"), "EU", "Non-EU")</f>
        <v>EU</v>
      </c>
      <c r="I2044">
        <f t="shared" si="77"/>
        <v>8.2780000000000005</v>
      </c>
    </row>
    <row r="2045" spans="1:9">
      <c r="A2045" t="s">
        <v>190</v>
      </c>
      <c r="B2045" t="s">
        <v>191</v>
      </c>
      <c r="C2045" t="s">
        <v>58</v>
      </c>
      <c r="D2045" t="s">
        <v>13</v>
      </c>
      <c r="E2045">
        <v>2026</v>
      </c>
      <c r="F2045">
        <v>9302</v>
      </c>
      <c r="G2045" s="4" t="str">
        <f t="shared" si="76"/>
        <v>ITALY-Solar (PV)</v>
      </c>
      <c r="H2045" t="str">
        <f>IF(COUNTIF(EU_Countries!A$1:A$27, "*"&amp;B2045&amp;"*"), "EU", "Non-EU")</f>
        <v>EU</v>
      </c>
      <c r="I2045">
        <f t="shared" si="77"/>
        <v>9.3019999999999996</v>
      </c>
    </row>
    <row r="2046" spans="1:9">
      <c r="A2046" t="s">
        <v>190</v>
      </c>
      <c r="B2046" t="s">
        <v>191</v>
      </c>
      <c r="C2046" t="s">
        <v>58</v>
      </c>
      <c r="D2046" t="s">
        <v>13</v>
      </c>
      <c r="E2046">
        <v>2027</v>
      </c>
      <c r="F2046">
        <v>10336</v>
      </c>
      <c r="G2046" s="4" t="str">
        <f t="shared" si="76"/>
        <v>ITALY-Solar (PV)</v>
      </c>
      <c r="H2046" t="str">
        <f>IF(COUNTIF(EU_Countries!A$1:A$27, "*"&amp;B2046&amp;"*"), "EU", "Non-EU")</f>
        <v>EU</v>
      </c>
      <c r="I2046">
        <f t="shared" si="77"/>
        <v>10.336</v>
      </c>
    </row>
    <row r="2047" spans="1:9">
      <c r="A2047" t="s">
        <v>190</v>
      </c>
      <c r="B2047" t="s">
        <v>191</v>
      </c>
      <c r="C2047" t="s">
        <v>58</v>
      </c>
      <c r="D2047" t="s">
        <v>13</v>
      </c>
      <c r="E2047">
        <v>2028</v>
      </c>
      <c r="F2047">
        <v>11381</v>
      </c>
      <c r="G2047" s="4" t="str">
        <f t="shared" si="76"/>
        <v>ITALY-Solar (PV)</v>
      </c>
      <c r="H2047" t="str">
        <f>IF(COUNTIF(EU_Countries!A$1:A$27, "*"&amp;B2047&amp;"*"), "EU", "Non-EU")</f>
        <v>EU</v>
      </c>
      <c r="I2047">
        <f t="shared" si="77"/>
        <v>11.381</v>
      </c>
    </row>
    <row r="2048" spans="1:9">
      <c r="A2048" t="s">
        <v>190</v>
      </c>
      <c r="B2048" t="s">
        <v>191</v>
      </c>
      <c r="C2048" t="s">
        <v>58</v>
      </c>
      <c r="D2048" t="s">
        <v>13</v>
      </c>
      <c r="E2048">
        <v>2029</v>
      </c>
      <c r="F2048">
        <v>12436</v>
      </c>
      <c r="G2048" s="4" t="str">
        <f t="shared" si="76"/>
        <v>ITALY-Solar (PV)</v>
      </c>
      <c r="H2048" t="str">
        <f>IF(COUNTIF(EU_Countries!A$1:A$27, "*"&amp;B2048&amp;"*"), "EU", "Non-EU")</f>
        <v>EU</v>
      </c>
      <c r="I2048">
        <f t="shared" si="77"/>
        <v>12.436</v>
      </c>
    </row>
    <row r="2049" spans="1:9">
      <c r="A2049" t="s">
        <v>190</v>
      </c>
      <c r="B2049" t="s">
        <v>191</v>
      </c>
      <c r="C2049" t="s">
        <v>58</v>
      </c>
      <c r="D2049" t="s">
        <v>13</v>
      </c>
      <c r="E2049">
        <v>2030</v>
      </c>
      <c r="F2049">
        <v>13471</v>
      </c>
      <c r="G2049" s="4" t="str">
        <f t="shared" si="76"/>
        <v>ITALY-Solar (PV)</v>
      </c>
      <c r="H2049" t="str">
        <f>IF(COUNTIF(EU_Countries!A$1:A$27, "*"&amp;B2049&amp;"*"), "EU", "Non-EU")</f>
        <v>EU</v>
      </c>
      <c r="I2049">
        <f t="shared" si="77"/>
        <v>13.471</v>
      </c>
    </row>
    <row r="2050" spans="1:9">
      <c r="A2050" t="s">
        <v>190</v>
      </c>
      <c r="B2050" t="s">
        <v>191</v>
      </c>
      <c r="C2050" t="s">
        <v>58</v>
      </c>
      <c r="D2050" t="s">
        <v>13</v>
      </c>
      <c r="E2050">
        <v>2031</v>
      </c>
      <c r="F2050">
        <v>13820</v>
      </c>
      <c r="G2050" s="4" t="str">
        <f t="shared" si="76"/>
        <v>ITALY-Solar (PV)</v>
      </c>
      <c r="H2050" t="str">
        <f>IF(COUNTIF(EU_Countries!A$1:A$27, "*"&amp;B2050&amp;"*"), "EU", "Non-EU")</f>
        <v>EU</v>
      </c>
      <c r="I2050">
        <f t="shared" si="77"/>
        <v>13.82</v>
      </c>
    </row>
    <row r="2051" spans="1:9">
      <c r="A2051" t="s">
        <v>190</v>
      </c>
      <c r="B2051" t="s">
        <v>191</v>
      </c>
      <c r="C2051" t="s">
        <v>58</v>
      </c>
      <c r="D2051" t="s">
        <v>13</v>
      </c>
      <c r="E2051">
        <v>2032</v>
      </c>
      <c r="F2051">
        <v>14170</v>
      </c>
      <c r="G2051" s="4" t="str">
        <f t="shared" si="76"/>
        <v>ITALY-Solar (PV)</v>
      </c>
      <c r="H2051" t="str">
        <f>IF(COUNTIF(EU_Countries!A$1:A$27, "*"&amp;B2051&amp;"*"), "EU", "Non-EU")</f>
        <v>EU</v>
      </c>
      <c r="I2051">
        <f t="shared" si="77"/>
        <v>14.17</v>
      </c>
    </row>
    <row r="2052" spans="1:9">
      <c r="A2052" t="s">
        <v>190</v>
      </c>
      <c r="B2052" t="s">
        <v>191</v>
      </c>
      <c r="C2052" t="s">
        <v>58</v>
      </c>
      <c r="D2052" t="s">
        <v>13</v>
      </c>
      <c r="E2052">
        <v>2033</v>
      </c>
      <c r="F2052">
        <v>14519</v>
      </c>
      <c r="G2052" s="4" t="str">
        <f t="shared" si="76"/>
        <v>ITALY-Solar (PV)</v>
      </c>
      <c r="H2052" t="str">
        <f>IF(COUNTIF(EU_Countries!A$1:A$27, "*"&amp;B2052&amp;"*"), "EU", "Non-EU")</f>
        <v>EU</v>
      </c>
      <c r="I2052">
        <f t="shared" si="77"/>
        <v>14.519</v>
      </c>
    </row>
    <row r="2053" spans="1:9">
      <c r="A2053" t="s">
        <v>190</v>
      </c>
      <c r="B2053" t="s">
        <v>191</v>
      </c>
      <c r="C2053" t="s">
        <v>58</v>
      </c>
      <c r="D2053" t="s">
        <v>13</v>
      </c>
      <c r="E2053">
        <v>2034</v>
      </c>
      <c r="F2053">
        <v>14869</v>
      </c>
      <c r="G2053" s="4" t="str">
        <f t="shared" si="76"/>
        <v>ITALY-Solar (PV)</v>
      </c>
      <c r="H2053" t="str">
        <f>IF(COUNTIF(EU_Countries!A$1:A$27, "*"&amp;B2053&amp;"*"), "EU", "Non-EU")</f>
        <v>EU</v>
      </c>
      <c r="I2053">
        <f t="shared" si="77"/>
        <v>14.869</v>
      </c>
    </row>
    <row r="2054" spans="1:9">
      <c r="A2054" t="s">
        <v>190</v>
      </c>
      <c r="B2054" t="s">
        <v>191</v>
      </c>
      <c r="C2054" t="s">
        <v>58</v>
      </c>
      <c r="D2054" t="s">
        <v>13</v>
      </c>
      <c r="E2054">
        <v>2035</v>
      </c>
      <c r="F2054">
        <v>15218</v>
      </c>
      <c r="G2054" s="4" t="str">
        <f t="shared" si="76"/>
        <v>ITALY-Solar (PV)</v>
      </c>
      <c r="H2054" t="str">
        <f>IF(COUNTIF(EU_Countries!A$1:A$27, "*"&amp;B2054&amp;"*"), "EU", "Non-EU")</f>
        <v>EU</v>
      </c>
      <c r="I2054">
        <f t="shared" si="77"/>
        <v>15.218</v>
      </c>
    </row>
    <row r="2055" spans="1:9">
      <c r="A2055" t="s">
        <v>190</v>
      </c>
      <c r="B2055" t="s">
        <v>191</v>
      </c>
      <c r="C2055" t="s">
        <v>58</v>
      </c>
      <c r="D2055" t="s">
        <v>14</v>
      </c>
      <c r="E2055">
        <v>2031</v>
      </c>
      <c r="F2055">
        <v>70</v>
      </c>
      <c r="G2055" s="4" t="str">
        <f t="shared" si="76"/>
        <v>ITALY-Wind offshore</v>
      </c>
      <c r="H2055" t="str">
        <f>IF(COUNTIF(EU_Countries!A$1:A$27, "*"&amp;B2055&amp;"*"), "EU", "Non-EU")</f>
        <v>EU</v>
      </c>
      <c r="I2055">
        <f t="shared" si="77"/>
        <v>7.0000000000000007E-2</v>
      </c>
    </row>
    <row r="2056" spans="1:9">
      <c r="A2056" t="s">
        <v>190</v>
      </c>
      <c r="B2056" t="s">
        <v>191</v>
      </c>
      <c r="C2056" t="s">
        <v>58</v>
      </c>
      <c r="D2056" t="s">
        <v>14</v>
      </c>
      <c r="E2056">
        <v>2032</v>
      </c>
      <c r="F2056">
        <v>140</v>
      </c>
      <c r="G2056" s="4" t="str">
        <f t="shared" si="76"/>
        <v>ITALY-Wind offshore</v>
      </c>
      <c r="H2056" t="str">
        <f>IF(COUNTIF(EU_Countries!A$1:A$27, "*"&amp;B2056&amp;"*"), "EU", "Non-EU")</f>
        <v>EU</v>
      </c>
      <c r="I2056">
        <f t="shared" si="77"/>
        <v>0.14000000000000001</v>
      </c>
    </row>
    <row r="2057" spans="1:9">
      <c r="A2057" t="s">
        <v>190</v>
      </c>
      <c r="B2057" t="s">
        <v>191</v>
      </c>
      <c r="C2057" t="s">
        <v>58</v>
      </c>
      <c r="D2057" t="s">
        <v>14</v>
      </c>
      <c r="E2057">
        <v>2033</v>
      </c>
      <c r="F2057">
        <v>210</v>
      </c>
      <c r="G2057" s="4" t="str">
        <f t="shared" si="76"/>
        <v>ITALY-Wind offshore</v>
      </c>
      <c r="H2057" t="str">
        <f>IF(COUNTIF(EU_Countries!A$1:A$27, "*"&amp;B2057&amp;"*"), "EU", "Non-EU")</f>
        <v>EU</v>
      </c>
      <c r="I2057">
        <f t="shared" si="77"/>
        <v>0.21</v>
      </c>
    </row>
    <row r="2058" spans="1:9">
      <c r="A2058" t="s">
        <v>190</v>
      </c>
      <c r="B2058" t="s">
        <v>191</v>
      </c>
      <c r="C2058" t="s">
        <v>58</v>
      </c>
      <c r="D2058" t="s">
        <v>14</v>
      </c>
      <c r="E2058">
        <v>2034</v>
      </c>
      <c r="F2058">
        <v>280</v>
      </c>
      <c r="G2058" s="4" t="str">
        <f t="shared" si="76"/>
        <v>ITALY-Wind offshore</v>
      </c>
      <c r="H2058" t="str">
        <f>IF(COUNTIF(EU_Countries!A$1:A$27, "*"&amp;B2058&amp;"*"), "EU", "Non-EU")</f>
        <v>EU</v>
      </c>
      <c r="I2058">
        <f t="shared" si="77"/>
        <v>0.28000000000000003</v>
      </c>
    </row>
    <row r="2059" spans="1:9">
      <c r="A2059" t="s">
        <v>190</v>
      </c>
      <c r="B2059" t="s">
        <v>191</v>
      </c>
      <c r="C2059" t="s">
        <v>58</v>
      </c>
      <c r="D2059" t="s">
        <v>14</v>
      </c>
      <c r="E2059">
        <v>2035</v>
      </c>
      <c r="F2059">
        <v>350</v>
      </c>
      <c r="G2059" s="4" t="str">
        <f t="shared" si="76"/>
        <v>ITALY-Wind offshore</v>
      </c>
      <c r="H2059" t="str">
        <f>IF(COUNTIF(EU_Countries!A$1:A$27, "*"&amp;B2059&amp;"*"), "EU", "Non-EU")</f>
        <v>EU</v>
      </c>
      <c r="I2059">
        <f t="shared" si="77"/>
        <v>0.35</v>
      </c>
    </row>
    <row r="2060" spans="1:9">
      <c r="A2060" t="s">
        <v>190</v>
      </c>
      <c r="B2060" t="s">
        <v>191</v>
      </c>
      <c r="C2060" t="s">
        <v>58</v>
      </c>
      <c r="D2060" t="s">
        <v>15</v>
      </c>
      <c r="E2060">
        <v>2025</v>
      </c>
      <c r="F2060">
        <v>3292</v>
      </c>
      <c r="G2060" s="4" t="str">
        <f t="shared" si="76"/>
        <v>ITALY-Wind onshore</v>
      </c>
      <c r="H2060" t="str">
        <f>IF(COUNTIF(EU_Countries!A$1:A$27, "*"&amp;B2060&amp;"*"), "EU", "Non-EU")</f>
        <v>EU</v>
      </c>
      <c r="I2060">
        <f t="shared" si="77"/>
        <v>3.2919999999999998</v>
      </c>
    </row>
    <row r="2061" spans="1:9">
      <c r="A2061" t="s">
        <v>190</v>
      </c>
      <c r="B2061" t="s">
        <v>191</v>
      </c>
      <c r="C2061" t="s">
        <v>58</v>
      </c>
      <c r="D2061" t="s">
        <v>15</v>
      </c>
      <c r="E2061">
        <v>2026</v>
      </c>
      <c r="F2061">
        <v>3647</v>
      </c>
      <c r="G2061" s="4" t="str">
        <f t="shared" si="76"/>
        <v>ITALY-Wind onshore</v>
      </c>
      <c r="H2061" t="str">
        <f>IF(COUNTIF(EU_Countries!A$1:A$27, "*"&amp;B2061&amp;"*"), "EU", "Non-EU")</f>
        <v>EU</v>
      </c>
      <c r="I2061">
        <f t="shared" si="77"/>
        <v>3.6469999999999998</v>
      </c>
    </row>
    <row r="2062" spans="1:9">
      <c r="A2062" t="s">
        <v>190</v>
      </c>
      <c r="B2062" t="s">
        <v>191</v>
      </c>
      <c r="C2062" t="s">
        <v>58</v>
      </c>
      <c r="D2062" t="s">
        <v>15</v>
      </c>
      <c r="E2062">
        <v>2027</v>
      </c>
      <c r="F2062">
        <v>4023</v>
      </c>
      <c r="G2062" s="4" t="str">
        <f t="shared" si="76"/>
        <v>ITALY-Wind onshore</v>
      </c>
      <c r="H2062" t="str">
        <f>IF(COUNTIF(EU_Countries!A$1:A$27, "*"&amp;B2062&amp;"*"), "EU", "Non-EU")</f>
        <v>EU</v>
      </c>
      <c r="I2062">
        <f t="shared" si="77"/>
        <v>4.0229999999999997</v>
      </c>
    </row>
    <row r="2063" spans="1:9">
      <c r="A2063" t="s">
        <v>190</v>
      </c>
      <c r="B2063" t="s">
        <v>191</v>
      </c>
      <c r="C2063" t="s">
        <v>58</v>
      </c>
      <c r="D2063" t="s">
        <v>15</v>
      </c>
      <c r="E2063">
        <v>2028</v>
      </c>
      <c r="F2063">
        <v>4422</v>
      </c>
      <c r="G2063" s="4" t="str">
        <f t="shared" si="76"/>
        <v>ITALY-Wind onshore</v>
      </c>
      <c r="H2063" t="str">
        <f>IF(COUNTIF(EU_Countries!A$1:A$27, "*"&amp;B2063&amp;"*"), "EU", "Non-EU")</f>
        <v>EU</v>
      </c>
      <c r="I2063">
        <f t="shared" si="77"/>
        <v>4.4219999999999997</v>
      </c>
    </row>
    <row r="2064" spans="1:9">
      <c r="A2064" t="s">
        <v>190</v>
      </c>
      <c r="B2064" t="s">
        <v>191</v>
      </c>
      <c r="C2064" t="s">
        <v>58</v>
      </c>
      <c r="D2064" t="s">
        <v>15</v>
      </c>
      <c r="E2064">
        <v>2029</v>
      </c>
      <c r="F2064">
        <v>4844</v>
      </c>
      <c r="G2064" s="4" t="str">
        <f t="shared" si="76"/>
        <v>ITALY-Wind onshore</v>
      </c>
      <c r="H2064" t="str">
        <f>IF(COUNTIF(EU_Countries!A$1:A$27, "*"&amp;B2064&amp;"*"), "EU", "Non-EU")</f>
        <v>EU</v>
      </c>
      <c r="I2064">
        <f t="shared" si="77"/>
        <v>4.8440000000000003</v>
      </c>
    </row>
    <row r="2065" spans="1:9">
      <c r="A2065" t="s">
        <v>190</v>
      </c>
      <c r="B2065" t="s">
        <v>191</v>
      </c>
      <c r="C2065" t="s">
        <v>58</v>
      </c>
      <c r="D2065" t="s">
        <v>15</v>
      </c>
      <c r="E2065">
        <v>2030</v>
      </c>
      <c r="F2065">
        <v>5293</v>
      </c>
      <c r="G2065" s="4" t="str">
        <f t="shared" si="76"/>
        <v>ITALY-Wind onshore</v>
      </c>
      <c r="H2065" t="str">
        <f>IF(COUNTIF(EU_Countries!A$1:A$27, "*"&amp;B2065&amp;"*"), "EU", "Non-EU")</f>
        <v>EU</v>
      </c>
      <c r="I2065">
        <f t="shared" si="77"/>
        <v>5.2930000000000001</v>
      </c>
    </row>
    <row r="2066" spans="1:9">
      <c r="A2066" t="s">
        <v>190</v>
      </c>
      <c r="B2066" t="s">
        <v>191</v>
      </c>
      <c r="C2066" t="s">
        <v>58</v>
      </c>
      <c r="D2066" t="s">
        <v>15</v>
      </c>
      <c r="E2066">
        <v>2031</v>
      </c>
      <c r="F2066">
        <v>5430</v>
      </c>
      <c r="G2066" s="4" t="str">
        <f t="shared" si="76"/>
        <v>ITALY-Wind onshore</v>
      </c>
      <c r="H2066" t="str">
        <f>IF(COUNTIF(EU_Countries!A$1:A$27, "*"&amp;B2066&amp;"*"), "EU", "Non-EU")</f>
        <v>EU</v>
      </c>
      <c r="I2066">
        <f t="shared" si="77"/>
        <v>5.43</v>
      </c>
    </row>
    <row r="2067" spans="1:9">
      <c r="A2067" t="s">
        <v>190</v>
      </c>
      <c r="B2067" t="s">
        <v>191</v>
      </c>
      <c r="C2067" t="s">
        <v>58</v>
      </c>
      <c r="D2067" t="s">
        <v>15</v>
      </c>
      <c r="E2067">
        <v>2032</v>
      </c>
      <c r="F2067">
        <v>5566</v>
      </c>
      <c r="G2067" s="4" t="str">
        <f t="shared" si="76"/>
        <v>ITALY-Wind onshore</v>
      </c>
      <c r="H2067" t="str">
        <f>IF(COUNTIF(EU_Countries!A$1:A$27, "*"&amp;B2067&amp;"*"), "EU", "Non-EU")</f>
        <v>EU</v>
      </c>
      <c r="I2067">
        <f t="shared" si="77"/>
        <v>5.5659999999999998</v>
      </c>
    </row>
    <row r="2068" spans="1:9">
      <c r="A2068" t="s">
        <v>190</v>
      </c>
      <c r="B2068" t="s">
        <v>191</v>
      </c>
      <c r="C2068" t="s">
        <v>58</v>
      </c>
      <c r="D2068" t="s">
        <v>15</v>
      </c>
      <c r="E2068">
        <v>2033</v>
      </c>
      <c r="F2068">
        <v>5703</v>
      </c>
      <c r="G2068" s="4" t="str">
        <f t="shared" si="76"/>
        <v>ITALY-Wind onshore</v>
      </c>
      <c r="H2068" t="str">
        <f>IF(COUNTIF(EU_Countries!A$1:A$27, "*"&amp;B2068&amp;"*"), "EU", "Non-EU")</f>
        <v>EU</v>
      </c>
      <c r="I2068">
        <f t="shared" si="77"/>
        <v>5.7030000000000003</v>
      </c>
    </row>
    <row r="2069" spans="1:9">
      <c r="A2069" t="s">
        <v>190</v>
      </c>
      <c r="B2069" t="s">
        <v>191</v>
      </c>
      <c r="C2069" t="s">
        <v>58</v>
      </c>
      <c r="D2069" t="s">
        <v>15</v>
      </c>
      <c r="E2069">
        <v>2034</v>
      </c>
      <c r="F2069">
        <v>5839</v>
      </c>
      <c r="G2069" s="4" t="str">
        <f t="shared" si="76"/>
        <v>ITALY-Wind onshore</v>
      </c>
      <c r="H2069" t="str">
        <f>IF(COUNTIF(EU_Countries!A$1:A$27, "*"&amp;B2069&amp;"*"), "EU", "Non-EU")</f>
        <v>EU</v>
      </c>
      <c r="I2069">
        <f t="shared" si="77"/>
        <v>5.8390000000000004</v>
      </c>
    </row>
    <row r="2070" spans="1:9">
      <c r="A2070" t="s">
        <v>190</v>
      </c>
      <c r="B2070" t="s">
        <v>191</v>
      </c>
      <c r="C2070" t="s">
        <v>58</v>
      </c>
      <c r="D2070" t="s">
        <v>15</v>
      </c>
      <c r="E2070">
        <v>2035</v>
      </c>
      <c r="F2070">
        <v>5975</v>
      </c>
      <c r="G2070" s="4" t="str">
        <f t="shared" si="76"/>
        <v>ITALY-Wind onshore</v>
      </c>
      <c r="H2070" t="str">
        <f>IF(COUNTIF(EU_Countries!A$1:A$27, "*"&amp;B2070&amp;"*"), "EU", "Non-EU")</f>
        <v>EU</v>
      </c>
      <c r="I2070">
        <f t="shared" si="77"/>
        <v>5.9749999999999996</v>
      </c>
    </row>
    <row r="2071" spans="1:9">
      <c r="A2071" t="s">
        <v>190</v>
      </c>
      <c r="B2071" t="s">
        <v>191</v>
      </c>
      <c r="C2071" t="s">
        <v>59</v>
      </c>
      <c r="D2071" t="s">
        <v>5</v>
      </c>
      <c r="E2071">
        <v>2025</v>
      </c>
      <c r="F2071">
        <v>1560</v>
      </c>
      <c r="G2071" s="4" t="str">
        <f t="shared" si="76"/>
        <v>ITALY-Battery</v>
      </c>
      <c r="H2071" t="str">
        <f>IF(COUNTIF(EU_Countries!A$1:A$27, "*"&amp;B2071&amp;"*"), "EU", "Non-EU")</f>
        <v>EU</v>
      </c>
      <c r="I2071">
        <f t="shared" si="77"/>
        <v>1.56</v>
      </c>
    </row>
    <row r="2072" spans="1:9">
      <c r="A2072" t="s">
        <v>190</v>
      </c>
      <c r="B2072" t="s">
        <v>191</v>
      </c>
      <c r="C2072" t="s">
        <v>59</v>
      </c>
      <c r="D2072" t="s">
        <v>5</v>
      </c>
      <c r="E2072">
        <v>2026</v>
      </c>
      <c r="F2072">
        <v>1841</v>
      </c>
      <c r="G2072" s="4" t="str">
        <f t="shared" si="76"/>
        <v>ITALY-Battery</v>
      </c>
      <c r="H2072" t="str">
        <f>IF(COUNTIF(EU_Countries!A$1:A$27, "*"&amp;B2072&amp;"*"), "EU", "Non-EU")</f>
        <v>EU</v>
      </c>
      <c r="I2072">
        <f t="shared" si="77"/>
        <v>1.841</v>
      </c>
    </row>
    <row r="2073" spans="1:9">
      <c r="A2073" t="s">
        <v>190</v>
      </c>
      <c r="B2073" t="s">
        <v>191</v>
      </c>
      <c r="C2073" t="s">
        <v>59</v>
      </c>
      <c r="D2073" t="s">
        <v>5</v>
      </c>
      <c r="E2073">
        <v>2027</v>
      </c>
      <c r="F2073">
        <v>2122</v>
      </c>
      <c r="G2073" s="4" t="str">
        <f t="shared" si="76"/>
        <v>ITALY-Battery</v>
      </c>
      <c r="H2073" t="str">
        <f>IF(COUNTIF(EU_Countries!A$1:A$27, "*"&amp;B2073&amp;"*"), "EU", "Non-EU")</f>
        <v>EU</v>
      </c>
      <c r="I2073">
        <f t="shared" si="77"/>
        <v>2.1219999999999999</v>
      </c>
    </row>
    <row r="2074" spans="1:9">
      <c r="A2074" t="s">
        <v>190</v>
      </c>
      <c r="B2074" t="s">
        <v>191</v>
      </c>
      <c r="C2074" t="s">
        <v>59</v>
      </c>
      <c r="D2074" t="s">
        <v>5</v>
      </c>
      <c r="E2074">
        <v>2028</v>
      </c>
      <c r="F2074">
        <v>2404</v>
      </c>
      <c r="G2074" s="4" t="str">
        <f t="shared" si="76"/>
        <v>ITALY-Battery</v>
      </c>
      <c r="H2074" t="str">
        <f>IF(COUNTIF(EU_Countries!A$1:A$27, "*"&amp;B2074&amp;"*"), "EU", "Non-EU")</f>
        <v>EU</v>
      </c>
      <c r="I2074">
        <f t="shared" si="77"/>
        <v>2.4039999999999999</v>
      </c>
    </row>
    <row r="2075" spans="1:9">
      <c r="A2075" t="s">
        <v>190</v>
      </c>
      <c r="B2075" t="s">
        <v>191</v>
      </c>
      <c r="C2075" t="s">
        <v>59</v>
      </c>
      <c r="D2075" t="s">
        <v>5</v>
      </c>
      <c r="E2075">
        <v>2029</v>
      </c>
      <c r="F2075">
        <v>2685</v>
      </c>
      <c r="G2075" s="4" t="str">
        <f t="shared" si="76"/>
        <v>ITALY-Battery</v>
      </c>
      <c r="H2075" t="str">
        <f>IF(COUNTIF(EU_Countries!A$1:A$27, "*"&amp;B2075&amp;"*"), "EU", "Non-EU")</f>
        <v>EU</v>
      </c>
      <c r="I2075">
        <f t="shared" si="77"/>
        <v>2.6850000000000001</v>
      </c>
    </row>
    <row r="2076" spans="1:9">
      <c r="A2076" t="s">
        <v>190</v>
      </c>
      <c r="B2076" t="s">
        <v>191</v>
      </c>
      <c r="C2076" t="s">
        <v>59</v>
      </c>
      <c r="D2076" t="s">
        <v>5</v>
      </c>
      <c r="E2076">
        <v>2030</v>
      </c>
      <c r="F2076">
        <v>2966</v>
      </c>
      <c r="G2076" s="4" t="str">
        <f t="shared" si="76"/>
        <v>ITALY-Battery</v>
      </c>
      <c r="H2076" t="str">
        <f>IF(COUNTIF(EU_Countries!A$1:A$27, "*"&amp;B2076&amp;"*"), "EU", "Non-EU")</f>
        <v>EU</v>
      </c>
      <c r="I2076">
        <f t="shared" si="77"/>
        <v>2.9660000000000002</v>
      </c>
    </row>
    <row r="2077" spans="1:9">
      <c r="A2077" t="s">
        <v>190</v>
      </c>
      <c r="B2077" t="s">
        <v>191</v>
      </c>
      <c r="C2077" t="s">
        <v>59</v>
      </c>
      <c r="D2077" t="s">
        <v>5</v>
      </c>
      <c r="E2077">
        <v>2031</v>
      </c>
      <c r="F2077">
        <v>3189</v>
      </c>
      <c r="G2077" s="4" t="str">
        <f t="shared" si="76"/>
        <v>ITALY-Battery</v>
      </c>
      <c r="H2077" t="str">
        <f>IF(COUNTIF(EU_Countries!A$1:A$27, "*"&amp;B2077&amp;"*"), "EU", "Non-EU")</f>
        <v>EU</v>
      </c>
      <c r="I2077">
        <f t="shared" si="77"/>
        <v>3.1890000000000001</v>
      </c>
    </row>
    <row r="2078" spans="1:9">
      <c r="A2078" t="s">
        <v>190</v>
      </c>
      <c r="B2078" t="s">
        <v>191</v>
      </c>
      <c r="C2078" t="s">
        <v>59</v>
      </c>
      <c r="D2078" t="s">
        <v>5</v>
      </c>
      <c r="E2078">
        <v>2032</v>
      </c>
      <c r="F2078">
        <v>3412</v>
      </c>
      <c r="G2078" s="4" t="str">
        <f t="shared" si="76"/>
        <v>ITALY-Battery</v>
      </c>
      <c r="H2078" t="str">
        <f>IF(COUNTIF(EU_Countries!A$1:A$27, "*"&amp;B2078&amp;"*"), "EU", "Non-EU")</f>
        <v>EU</v>
      </c>
      <c r="I2078">
        <f t="shared" si="77"/>
        <v>3.4119999999999999</v>
      </c>
    </row>
    <row r="2079" spans="1:9">
      <c r="A2079" t="s">
        <v>190</v>
      </c>
      <c r="B2079" t="s">
        <v>191</v>
      </c>
      <c r="C2079" t="s">
        <v>59</v>
      </c>
      <c r="D2079" t="s">
        <v>5</v>
      </c>
      <c r="E2079">
        <v>2033</v>
      </c>
      <c r="F2079">
        <v>3635</v>
      </c>
      <c r="G2079" s="4" t="str">
        <f t="shared" si="76"/>
        <v>ITALY-Battery</v>
      </c>
      <c r="H2079" t="str">
        <f>IF(COUNTIF(EU_Countries!A$1:A$27, "*"&amp;B2079&amp;"*"), "EU", "Non-EU")</f>
        <v>EU</v>
      </c>
      <c r="I2079">
        <f t="shared" si="77"/>
        <v>3.6349999999999998</v>
      </c>
    </row>
    <row r="2080" spans="1:9">
      <c r="A2080" t="s">
        <v>190</v>
      </c>
      <c r="B2080" t="s">
        <v>191</v>
      </c>
      <c r="C2080" t="s">
        <v>59</v>
      </c>
      <c r="D2080" t="s">
        <v>5</v>
      </c>
      <c r="E2080">
        <v>2034</v>
      </c>
      <c r="F2080">
        <v>3858</v>
      </c>
      <c r="G2080" s="4" t="str">
        <f t="shared" si="76"/>
        <v>ITALY-Battery</v>
      </c>
      <c r="H2080" t="str">
        <f>IF(COUNTIF(EU_Countries!A$1:A$27, "*"&amp;B2080&amp;"*"), "EU", "Non-EU")</f>
        <v>EU</v>
      </c>
      <c r="I2080">
        <f t="shared" si="77"/>
        <v>3.8580000000000001</v>
      </c>
    </row>
    <row r="2081" spans="1:9">
      <c r="A2081" t="s">
        <v>190</v>
      </c>
      <c r="B2081" t="s">
        <v>191</v>
      </c>
      <c r="C2081" t="s">
        <v>59</v>
      </c>
      <c r="D2081" t="s">
        <v>5</v>
      </c>
      <c r="E2081">
        <v>2035</v>
      </c>
      <c r="F2081">
        <v>4081</v>
      </c>
      <c r="G2081" s="4" t="str">
        <f t="shared" si="76"/>
        <v>ITALY-Battery</v>
      </c>
      <c r="H2081" t="str">
        <f>IF(COUNTIF(EU_Countries!A$1:A$27, "*"&amp;B2081&amp;"*"), "EU", "Non-EU")</f>
        <v>EU</v>
      </c>
      <c r="I2081">
        <f t="shared" si="77"/>
        <v>4.0810000000000004</v>
      </c>
    </row>
    <row r="2082" spans="1:9">
      <c r="A2082" t="s">
        <v>190</v>
      </c>
      <c r="B2082" t="s">
        <v>191</v>
      </c>
      <c r="C2082" t="s">
        <v>59</v>
      </c>
      <c r="D2082" t="s">
        <v>6</v>
      </c>
      <c r="E2082">
        <v>2025</v>
      </c>
      <c r="F2082">
        <v>931</v>
      </c>
      <c r="G2082" s="4" t="str">
        <f t="shared" si="76"/>
        <v>ITALY-DSR</v>
      </c>
      <c r="H2082" t="str">
        <f>IF(COUNTIF(EU_Countries!A$1:A$27, "*"&amp;B2082&amp;"*"), "EU", "Non-EU")</f>
        <v>EU</v>
      </c>
      <c r="I2082">
        <f t="shared" si="77"/>
        <v>0.93100000000000005</v>
      </c>
    </row>
    <row r="2083" spans="1:9">
      <c r="A2083" t="s">
        <v>190</v>
      </c>
      <c r="B2083" t="s">
        <v>191</v>
      </c>
      <c r="C2083" t="s">
        <v>59</v>
      </c>
      <c r="D2083" t="s">
        <v>6</v>
      </c>
      <c r="E2083">
        <v>2026</v>
      </c>
      <c r="F2083">
        <v>1038</v>
      </c>
      <c r="G2083" s="4" t="str">
        <f t="shared" si="76"/>
        <v>ITALY-DSR</v>
      </c>
      <c r="H2083" t="str">
        <f>IF(COUNTIF(EU_Countries!A$1:A$27, "*"&amp;B2083&amp;"*"), "EU", "Non-EU")</f>
        <v>EU</v>
      </c>
      <c r="I2083">
        <f t="shared" si="77"/>
        <v>1.038</v>
      </c>
    </row>
    <row r="2084" spans="1:9">
      <c r="A2084" t="s">
        <v>190</v>
      </c>
      <c r="B2084" t="s">
        <v>191</v>
      </c>
      <c r="C2084" t="s">
        <v>59</v>
      </c>
      <c r="D2084" t="s">
        <v>6</v>
      </c>
      <c r="E2084">
        <v>2027</v>
      </c>
      <c r="F2084">
        <v>1130</v>
      </c>
      <c r="G2084" s="4" t="str">
        <f t="shared" si="76"/>
        <v>ITALY-DSR</v>
      </c>
      <c r="H2084" t="str">
        <f>IF(COUNTIF(EU_Countries!A$1:A$27, "*"&amp;B2084&amp;"*"), "EU", "Non-EU")</f>
        <v>EU</v>
      </c>
      <c r="I2084">
        <f t="shared" si="77"/>
        <v>1.1299999999999999</v>
      </c>
    </row>
    <row r="2085" spans="1:9">
      <c r="A2085" t="s">
        <v>190</v>
      </c>
      <c r="B2085" t="s">
        <v>191</v>
      </c>
      <c r="C2085" t="s">
        <v>59</v>
      </c>
      <c r="D2085" t="s">
        <v>6</v>
      </c>
      <c r="E2085">
        <v>2028</v>
      </c>
      <c r="F2085">
        <v>1198</v>
      </c>
      <c r="G2085" s="4" t="str">
        <f t="shared" si="76"/>
        <v>ITALY-DSR</v>
      </c>
      <c r="H2085" t="str">
        <f>IF(COUNTIF(EU_Countries!A$1:A$27, "*"&amp;B2085&amp;"*"), "EU", "Non-EU")</f>
        <v>EU</v>
      </c>
      <c r="I2085">
        <f t="shared" si="77"/>
        <v>1.198</v>
      </c>
    </row>
    <row r="2086" spans="1:9">
      <c r="A2086" t="s">
        <v>190</v>
      </c>
      <c r="B2086" t="s">
        <v>191</v>
      </c>
      <c r="C2086" t="s">
        <v>59</v>
      </c>
      <c r="D2086" t="s">
        <v>6</v>
      </c>
      <c r="E2086">
        <v>2029</v>
      </c>
      <c r="F2086">
        <v>1329</v>
      </c>
      <c r="G2086" s="4" t="str">
        <f t="shared" si="76"/>
        <v>ITALY-DSR</v>
      </c>
      <c r="H2086" t="str">
        <f>IF(COUNTIF(EU_Countries!A$1:A$27, "*"&amp;B2086&amp;"*"), "EU", "Non-EU")</f>
        <v>EU</v>
      </c>
      <c r="I2086">
        <f t="shared" si="77"/>
        <v>1.329</v>
      </c>
    </row>
    <row r="2087" spans="1:9">
      <c r="A2087" t="s">
        <v>190</v>
      </c>
      <c r="B2087" t="s">
        <v>191</v>
      </c>
      <c r="C2087" t="s">
        <v>59</v>
      </c>
      <c r="D2087" t="s">
        <v>6</v>
      </c>
      <c r="E2087">
        <v>2030</v>
      </c>
      <c r="F2087">
        <v>1429</v>
      </c>
      <c r="G2087" s="4" t="str">
        <f t="shared" si="76"/>
        <v>ITALY-DSR</v>
      </c>
      <c r="H2087" t="str">
        <f>IF(COUNTIF(EU_Countries!A$1:A$27, "*"&amp;B2087&amp;"*"), "EU", "Non-EU")</f>
        <v>EU</v>
      </c>
      <c r="I2087">
        <f t="shared" si="77"/>
        <v>1.429</v>
      </c>
    </row>
    <row r="2088" spans="1:9">
      <c r="A2088" t="s">
        <v>190</v>
      </c>
      <c r="B2088" t="s">
        <v>191</v>
      </c>
      <c r="C2088" t="s">
        <v>59</v>
      </c>
      <c r="D2088" t="s">
        <v>6</v>
      </c>
      <c r="E2088">
        <v>2031</v>
      </c>
      <c r="F2088">
        <v>1429</v>
      </c>
      <c r="G2088" s="4" t="str">
        <f t="shared" si="76"/>
        <v>ITALY-DSR</v>
      </c>
      <c r="H2088" t="str">
        <f>IF(COUNTIF(EU_Countries!A$1:A$27, "*"&amp;B2088&amp;"*"), "EU", "Non-EU")</f>
        <v>EU</v>
      </c>
      <c r="I2088">
        <f t="shared" si="77"/>
        <v>1.429</v>
      </c>
    </row>
    <row r="2089" spans="1:9">
      <c r="A2089" t="s">
        <v>190</v>
      </c>
      <c r="B2089" t="s">
        <v>191</v>
      </c>
      <c r="C2089" t="s">
        <v>59</v>
      </c>
      <c r="D2089" t="s">
        <v>6</v>
      </c>
      <c r="E2089">
        <v>2032</v>
      </c>
      <c r="F2089">
        <v>1429</v>
      </c>
      <c r="G2089" s="4" t="str">
        <f t="shared" si="76"/>
        <v>ITALY-DSR</v>
      </c>
      <c r="H2089" t="str">
        <f>IF(COUNTIF(EU_Countries!A$1:A$27, "*"&amp;B2089&amp;"*"), "EU", "Non-EU")</f>
        <v>EU</v>
      </c>
      <c r="I2089">
        <f t="shared" si="77"/>
        <v>1.429</v>
      </c>
    </row>
    <row r="2090" spans="1:9">
      <c r="A2090" t="s">
        <v>190</v>
      </c>
      <c r="B2090" t="s">
        <v>191</v>
      </c>
      <c r="C2090" t="s">
        <v>59</v>
      </c>
      <c r="D2090" t="s">
        <v>6</v>
      </c>
      <c r="E2090">
        <v>2033</v>
      </c>
      <c r="F2090">
        <v>1429</v>
      </c>
      <c r="G2090" s="4" t="str">
        <f t="shared" si="76"/>
        <v>ITALY-DSR</v>
      </c>
      <c r="H2090" t="str">
        <f>IF(COUNTIF(EU_Countries!A$1:A$27, "*"&amp;B2090&amp;"*"), "EU", "Non-EU")</f>
        <v>EU</v>
      </c>
      <c r="I2090">
        <f t="shared" si="77"/>
        <v>1.429</v>
      </c>
    </row>
    <row r="2091" spans="1:9">
      <c r="A2091" t="s">
        <v>190</v>
      </c>
      <c r="B2091" t="s">
        <v>191</v>
      </c>
      <c r="C2091" t="s">
        <v>59</v>
      </c>
      <c r="D2091" t="s">
        <v>6</v>
      </c>
      <c r="E2091">
        <v>2034</v>
      </c>
      <c r="F2091">
        <v>1429</v>
      </c>
      <c r="G2091" s="4" t="str">
        <f t="shared" si="76"/>
        <v>ITALY-DSR</v>
      </c>
      <c r="H2091" t="str">
        <f>IF(COUNTIF(EU_Countries!A$1:A$27, "*"&amp;B2091&amp;"*"), "EU", "Non-EU")</f>
        <v>EU</v>
      </c>
      <c r="I2091">
        <f t="shared" si="77"/>
        <v>1.429</v>
      </c>
    </row>
    <row r="2092" spans="1:9">
      <c r="A2092" t="s">
        <v>190</v>
      </c>
      <c r="B2092" t="s">
        <v>191</v>
      </c>
      <c r="C2092" t="s">
        <v>59</v>
      </c>
      <c r="D2092" t="s">
        <v>6</v>
      </c>
      <c r="E2092">
        <v>2035</v>
      </c>
      <c r="F2092">
        <v>1429</v>
      </c>
      <c r="G2092" s="4" t="str">
        <f t="shared" si="76"/>
        <v>ITALY-DSR</v>
      </c>
      <c r="H2092" t="str">
        <f>IF(COUNTIF(EU_Countries!A$1:A$27, "*"&amp;B2092&amp;"*"), "EU", "Non-EU")</f>
        <v>EU</v>
      </c>
      <c r="I2092">
        <f t="shared" si="77"/>
        <v>1.429</v>
      </c>
    </row>
    <row r="2093" spans="1:9">
      <c r="A2093" t="s">
        <v>190</v>
      </c>
      <c r="B2093" t="s">
        <v>191</v>
      </c>
      <c r="C2093" t="s">
        <v>59</v>
      </c>
      <c r="D2093" t="s">
        <v>565</v>
      </c>
      <c r="E2093">
        <v>2029</v>
      </c>
      <c r="F2093">
        <v>210</v>
      </c>
      <c r="G2093" s="4" t="str">
        <f t="shared" si="76"/>
        <v>ITALY-Electrolyser &amp; P2H</v>
      </c>
      <c r="H2093" t="str">
        <f>IF(COUNTIF(EU_Countries!A$1:A$27, "*"&amp;B2093&amp;"*"), "EU", "Non-EU")</f>
        <v>EU</v>
      </c>
      <c r="I2093">
        <f t="shared" si="77"/>
        <v>0.21</v>
      </c>
    </row>
    <row r="2094" spans="1:9">
      <c r="A2094" t="s">
        <v>190</v>
      </c>
      <c r="B2094" t="s">
        <v>191</v>
      </c>
      <c r="C2094" t="s">
        <v>59</v>
      </c>
      <c r="D2094" t="s">
        <v>565</v>
      </c>
      <c r="E2094">
        <v>2030</v>
      </c>
      <c r="F2094">
        <v>810</v>
      </c>
      <c r="G2094" s="4" t="str">
        <f t="shared" si="76"/>
        <v>ITALY-Electrolyser &amp; P2H</v>
      </c>
      <c r="H2094" t="str">
        <f>IF(COUNTIF(EU_Countries!A$1:A$27, "*"&amp;B2094&amp;"*"), "EU", "Non-EU")</f>
        <v>EU</v>
      </c>
      <c r="I2094">
        <f t="shared" si="77"/>
        <v>0.81</v>
      </c>
    </row>
    <row r="2095" spans="1:9">
      <c r="A2095" t="s">
        <v>190</v>
      </c>
      <c r="B2095" t="s">
        <v>191</v>
      </c>
      <c r="C2095" t="s">
        <v>59</v>
      </c>
      <c r="D2095" t="s">
        <v>565</v>
      </c>
      <c r="E2095">
        <v>2031</v>
      </c>
      <c r="F2095">
        <v>859</v>
      </c>
      <c r="G2095" s="4" t="str">
        <f t="shared" si="76"/>
        <v>ITALY-Electrolyser &amp; P2H</v>
      </c>
      <c r="H2095" t="str">
        <f>IF(COUNTIF(EU_Countries!A$1:A$27, "*"&amp;B2095&amp;"*"), "EU", "Non-EU")</f>
        <v>EU</v>
      </c>
      <c r="I2095">
        <f t="shared" si="77"/>
        <v>0.85899999999999999</v>
      </c>
    </row>
    <row r="2096" spans="1:9">
      <c r="A2096" t="s">
        <v>190</v>
      </c>
      <c r="B2096" t="s">
        <v>191</v>
      </c>
      <c r="C2096" t="s">
        <v>59</v>
      </c>
      <c r="D2096" t="s">
        <v>565</v>
      </c>
      <c r="E2096">
        <v>2032</v>
      </c>
      <c r="F2096">
        <v>908</v>
      </c>
      <c r="G2096" s="4" t="str">
        <f t="shared" si="76"/>
        <v>ITALY-Electrolyser &amp; P2H</v>
      </c>
      <c r="H2096" t="str">
        <f>IF(COUNTIF(EU_Countries!A$1:A$27, "*"&amp;B2096&amp;"*"), "EU", "Non-EU")</f>
        <v>EU</v>
      </c>
      <c r="I2096">
        <f t="shared" si="77"/>
        <v>0.90800000000000003</v>
      </c>
    </row>
    <row r="2097" spans="1:9">
      <c r="A2097" t="s">
        <v>190</v>
      </c>
      <c r="B2097" t="s">
        <v>191</v>
      </c>
      <c r="C2097" t="s">
        <v>59</v>
      </c>
      <c r="D2097" t="s">
        <v>565</v>
      </c>
      <c r="E2097">
        <v>2033</v>
      </c>
      <c r="F2097">
        <v>957</v>
      </c>
      <c r="G2097" s="4" t="str">
        <f t="shared" si="76"/>
        <v>ITALY-Electrolyser &amp; P2H</v>
      </c>
      <c r="H2097" t="str">
        <f>IF(COUNTIF(EU_Countries!A$1:A$27, "*"&amp;B2097&amp;"*"), "EU", "Non-EU")</f>
        <v>EU</v>
      </c>
      <c r="I2097">
        <f t="shared" si="77"/>
        <v>0.95699999999999996</v>
      </c>
    </row>
    <row r="2098" spans="1:9">
      <c r="A2098" t="s">
        <v>190</v>
      </c>
      <c r="B2098" t="s">
        <v>191</v>
      </c>
      <c r="C2098" t="s">
        <v>59</v>
      </c>
      <c r="D2098" t="s">
        <v>565</v>
      </c>
      <c r="E2098">
        <v>2034</v>
      </c>
      <c r="F2098">
        <v>1006</v>
      </c>
      <c r="G2098" s="4" t="str">
        <f t="shared" ref="G2098:G2144" si="78">B2098&amp;"-"&amp;D2098</f>
        <v>ITALY-Electrolyser &amp; P2H</v>
      </c>
      <c r="H2098" t="str">
        <f>IF(COUNTIF(EU_Countries!A$1:A$27, "*"&amp;B2098&amp;"*"), "EU", "Non-EU")</f>
        <v>EU</v>
      </c>
      <c r="I2098">
        <f t="shared" si="77"/>
        <v>1.006</v>
      </c>
    </row>
    <row r="2099" spans="1:9">
      <c r="A2099" t="s">
        <v>190</v>
      </c>
      <c r="B2099" t="s">
        <v>191</v>
      </c>
      <c r="C2099" t="s">
        <v>59</v>
      </c>
      <c r="D2099" t="s">
        <v>565</v>
      </c>
      <c r="E2099">
        <v>2035</v>
      </c>
      <c r="F2099">
        <v>1055</v>
      </c>
      <c r="G2099" s="4" t="str">
        <f t="shared" si="78"/>
        <v>ITALY-Electrolyser &amp; P2H</v>
      </c>
      <c r="H2099" t="str">
        <f>IF(COUNTIF(EU_Countries!A$1:A$27, "*"&amp;B2099&amp;"*"), "EU", "Non-EU")</f>
        <v>EU</v>
      </c>
      <c r="I2099">
        <f t="shared" ref="I2099:I2145" si="79">F2099/1000</f>
        <v>1.0549999999999999</v>
      </c>
    </row>
    <row r="2100" spans="1:9">
      <c r="A2100" t="s">
        <v>190</v>
      </c>
      <c r="B2100" t="s">
        <v>191</v>
      </c>
      <c r="C2100" t="s">
        <v>59</v>
      </c>
      <c r="D2100" t="s">
        <v>7</v>
      </c>
      <c r="E2100">
        <v>2025</v>
      </c>
      <c r="F2100">
        <v>25156</v>
      </c>
      <c r="G2100" s="4" t="str">
        <f t="shared" si="78"/>
        <v>ITALY-Gas</v>
      </c>
      <c r="H2100" t="str">
        <f>IF(COUNTIF(EU_Countries!A$1:A$27, "*"&amp;B2100&amp;"*"), "EU", "Non-EU")</f>
        <v>EU</v>
      </c>
      <c r="I2100">
        <f t="shared" si="79"/>
        <v>25.155999999999999</v>
      </c>
    </row>
    <row r="2101" spans="1:9">
      <c r="A2101" t="s">
        <v>190</v>
      </c>
      <c r="B2101" t="s">
        <v>191</v>
      </c>
      <c r="C2101" t="s">
        <v>59</v>
      </c>
      <c r="D2101" t="s">
        <v>7</v>
      </c>
      <c r="E2101">
        <v>2026</v>
      </c>
      <c r="F2101">
        <v>25156</v>
      </c>
      <c r="G2101" s="4" t="str">
        <f t="shared" si="78"/>
        <v>ITALY-Gas</v>
      </c>
      <c r="H2101" t="str">
        <f>IF(COUNTIF(EU_Countries!A$1:A$27, "*"&amp;B2101&amp;"*"), "EU", "Non-EU")</f>
        <v>EU</v>
      </c>
      <c r="I2101">
        <f t="shared" si="79"/>
        <v>25.155999999999999</v>
      </c>
    </row>
    <row r="2102" spans="1:9">
      <c r="A2102" t="s">
        <v>190</v>
      </c>
      <c r="B2102" t="s">
        <v>191</v>
      </c>
      <c r="C2102" t="s">
        <v>59</v>
      </c>
      <c r="D2102" t="s">
        <v>7</v>
      </c>
      <c r="E2102">
        <v>2027</v>
      </c>
      <c r="F2102">
        <v>25156</v>
      </c>
      <c r="G2102" s="4" t="str">
        <f t="shared" si="78"/>
        <v>ITALY-Gas</v>
      </c>
      <c r="H2102" t="str">
        <f>IF(COUNTIF(EU_Countries!A$1:A$27, "*"&amp;B2102&amp;"*"), "EU", "Non-EU")</f>
        <v>EU</v>
      </c>
      <c r="I2102">
        <f t="shared" si="79"/>
        <v>25.155999999999999</v>
      </c>
    </row>
    <row r="2103" spans="1:9">
      <c r="A2103" t="s">
        <v>190</v>
      </c>
      <c r="B2103" t="s">
        <v>191</v>
      </c>
      <c r="C2103" t="s">
        <v>59</v>
      </c>
      <c r="D2103" t="s">
        <v>7</v>
      </c>
      <c r="E2103">
        <v>2028</v>
      </c>
      <c r="F2103">
        <v>25156</v>
      </c>
      <c r="G2103" s="4" t="str">
        <f t="shared" si="78"/>
        <v>ITALY-Gas</v>
      </c>
      <c r="H2103" t="str">
        <f>IF(COUNTIF(EU_Countries!A$1:A$27, "*"&amp;B2103&amp;"*"), "EU", "Non-EU")</f>
        <v>EU</v>
      </c>
      <c r="I2103">
        <f t="shared" si="79"/>
        <v>25.155999999999999</v>
      </c>
    </row>
    <row r="2104" spans="1:9">
      <c r="A2104" t="s">
        <v>190</v>
      </c>
      <c r="B2104" t="s">
        <v>191</v>
      </c>
      <c r="C2104" t="s">
        <v>59</v>
      </c>
      <c r="D2104" t="s">
        <v>7</v>
      </c>
      <c r="E2104">
        <v>2029</v>
      </c>
      <c r="F2104">
        <v>25156</v>
      </c>
      <c r="G2104" s="4" t="str">
        <f t="shared" si="78"/>
        <v>ITALY-Gas</v>
      </c>
      <c r="H2104" t="str">
        <f>IF(COUNTIF(EU_Countries!A$1:A$27, "*"&amp;B2104&amp;"*"), "EU", "Non-EU")</f>
        <v>EU</v>
      </c>
      <c r="I2104">
        <f t="shared" si="79"/>
        <v>25.155999999999999</v>
      </c>
    </row>
    <row r="2105" spans="1:9">
      <c r="A2105" t="s">
        <v>190</v>
      </c>
      <c r="B2105" t="s">
        <v>191</v>
      </c>
      <c r="C2105" t="s">
        <v>59</v>
      </c>
      <c r="D2105" t="s">
        <v>7</v>
      </c>
      <c r="E2105">
        <v>2030</v>
      </c>
      <c r="F2105">
        <v>25156</v>
      </c>
      <c r="G2105" s="4" t="str">
        <f t="shared" si="78"/>
        <v>ITALY-Gas</v>
      </c>
      <c r="H2105" t="str">
        <f>IF(COUNTIF(EU_Countries!A$1:A$27, "*"&amp;B2105&amp;"*"), "EU", "Non-EU")</f>
        <v>EU</v>
      </c>
      <c r="I2105">
        <f t="shared" si="79"/>
        <v>25.155999999999999</v>
      </c>
    </row>
    <row r="2106" spans="1:9">
      <c r="A2106" t="s">
        <v>190</v>
      </c>
      <c r="B2106" t="s">
        <v>191</v>
      </c>
      <c r="C2106" t="s">
        <v>59</v>
      </c>
      <c r="D2106" t="s">
        <v>7</v>
      </c>
      <c r="E2106">
        <v>2031</v>
      </c>
      <c r="F2106">
        <v>25156</v>
      </c>
      <c r="G2106" s="4" t="str">
        <f t="shared" si="78"/>
        <v>ITALY-Gas</v>
      </c>
      <c r="H2106" t="str">
        <f>IF(COUNTIF(EU_Countries!A$1:A$27, "*"&amp;B2106&amp;"*"), "EU", "Non-EU")</f>
        <v>EU</v>
      </c>
      <c r="I2106">
        <f t="shared" si="79"/>
        <v>25.155999999999999</v>
      </c>
    </row>
    <row r="2107" spans="1:9">
      <c r="A2107" t="s">
        <v>190</v>
      </c>
      <c r="B2107" t="s">
        <v>191</v>
      </c>
      <c r="C2107" t="s">
        <v>59</v>
      </c>
      <c r="D2107" t="s">
        <v>7</v>
      </c>
      <c r="E2107">
        <v>2032</v>
      </c>
      <c r="F2107">
        <v>25156</v>
      </c>
      <c r="G2107" s="4" t="str">
        <f t="shared" si="78"/>
        <v>ITALY-Gas</v>
      </c>
      <c r="H2107" t="str">
        <f>IF(COUNTIF(EU_Countries!A$1:A$27, "*"&amp;B2107&amp;"*"), "EU", "Non-EU")</f>
        <v>EU</v>
      </c>
      <c r="I2107">
        <f t="shared" si="79"/>
        <v>25.155999999999999</v>
      </c>
    </row>
    <row r="2108" spans="1:9">
      <c r="A2108" t="s">
        <v>190</v>
      </c>
      <c r="B2108" t="s">
        <v>191</v>
      </c>
      <c r="C2108" t="s">
        <v>59</v>
      </c>
      <c r="D2108" t="s">
        <v>7</v>
      </c>
      <c r="E2108">
        <v>2033</v>
      </c>
      <c r="F2108">
        <v>25156</v>
      </c>
      <c r="G2108" s="4" t="str">
        <f t="shared" si="78"/>
        <v>ITALY-Gas</v>
      </c>
      <c r="H2108" t="str">
        <f>IF(COUNTIF(EU_Countries!A$1:A$27, "*"&amp;B2108&amp;"*"), "EU", "Non-EU")</f>
        <v>EU</v>
      </c>
      <c r="I2108">
        <f t="shared" si="79"/>
        <v>25.155999999999999</v>
      </c>
    </row>
    <row r="2109" spans="1:9">
      <c r="A2109" t="s">
        <v>190</v>
      </c>
      <c r="B2109" t="s">
        <v>191</v>
      </c>
      <c r="C2109" t="s">
        <v>59</v>
      </c>
      <c r="D2109" t="s">
        <v>7</v>
      </c>
      <c r="E2109">
        <v>2034</v>
      </c>
      <c r="F2109">
        <v>25156</v>
      </c>
      <c r="G2109" s="4" t="str">
        <f t="shared" si="78"/>
        <v>ITALY-Gas</v>
      </c>
      <c r="H2109" t="str">
        <f>IF(COUNTIF(EU_Countries!A$1:A$27, "*"&amp;B2109&amp;"*"), "EU", "Non-EU")</f>
        <v>EU</v>
      </c>
      <c r="I2109">
        <f t="shared" si="79"/>
        <v>25.155999999999999</v>
      </c>
    </row>
    <row r="2110" spans="1:9">
      <c r="A2110" t="s">
        <v>190</v>
      </c>
      <c r="B2110" t="s">
        <v>191</v>
      </c>
      <c r="C2110" t="s">
        <v>59</v>
      </c>
      <c r="D2110" t="s">
        <v>7</v>
      </c>
      <c r="E2110">
        <v>2035</v>
      </c>
      <c r="F2110">
        <v>25156</v>
      </c>
      <c r="G2110" s="4" t="str">
        <f t="shared" si="78"/>
        <v>ITALY-Gas</v>
      </c>
      <c r="H2110" t="str">
        <f>IF(COUNTIF(EU_Countries!A$1:A$27, "*"&amp;B2110&amp;"*"), "EU", "Non-EU")</f>
        <v>EU</v>
      </c>
      <c r="I2110">
        <f t="shared" si="79"/>
        <v>25.155999999999999</v>
      </c>
    </row>
    <row r="2111" spans="1:9">
      <c r="A2111" t="s">
        <v>190</v>
      </c>
      <c r="B2111" t="s">
        <v>191</v>
      </c>
      <c r="C2111" t="s">
        <v>59</v>
      </c>
      <c r="D2111" t="s">
        <v>12</v>
      </c>
      <c r="E2111">
        <v>2025</v>
      </c>
      <c r="F2111">
        <v>1698</v>
      </c>
      <c r="G2111" s="4" t="str">
        <f t="shared" si="78"/>
        <v>ITALY-Others (RES)</v>
      </c>
      <c r="H2111" t="str">
        <f>IF(COUNTIF(EU_Countries!A$1:A$27, "*"&amp;B2111&amp;"*"), "EU", "Non-EU")</f>
        <v>EU</v>
      </c>
      <c r="I2111">
        <f t="shared" si="79"/>
        <v>1.698</v>
      </c>
    </row>
    <row r="2112" spans="1:9">
      <c r="A2112" t="s">
        <v>190</v>
      </c>
      <c r="B2112" t="s">
        <v>191</v>
      </c>
      <c r="C2112" t="s">
        <v>59</v>
      </c>
      <c r="D2112" t="s">
        <v>12</v>
      </c>
      <c r="E2112">
        <v>2026</v>
      </c>
      <c r="F2112">
        <v>1698</v>
      </c>
      <c r="G2112" s="4" t="str">
        <f t="shared" si="78"/>
        <v>ITALY-Others (RES)</v>
      </c>
      <c r="H2112" t="str">
        <f>IF(COUNTIF(EU_Countries!A$1:A$27, "*"&amp;B2112&amp;"*"), "EU", "Non-EU")</f>
        <v>EU</v>
      </c>
      <c r="I2112">
        <f t="shared" si="79"/>
        <v>1.698</v>
      </c>
    </row>
    <row r="2113" spans="1:9">
      <c r="A2113" t="s">
        <v>190</v>
      </c>
      <c r="B2113" t="s">
        <v>191</v>
      </c>
      <c r="C2113" t="s">
        <v>59</v>
      </c>
      <c r="D2113" t="s">
        <v>12</v>
      </c>
      <c r="E2113">
        <v>2027</v>
      </c>
      <c r="F2113">
        <v>1698</v>
      </c>
      <c r="G2113" s="4" t="str">
        <f t="shared" si="78"/>
        <v>ITALY-Others (RES)</v>
      </c>
      <c r="H2113" t="str">
        <f>IF(COUNTIF(EU_Countries!A$1:A$27, "*"&amp;B2113&amp;"*"), "EU", "Non-EU")</f>
        <v>EU</v>
      </c>
      <c r="I2113">
        <f t="shared" si="79"/>
        <v>1.698</v>
      </c>
    </row>
    <row r="2114" spans="1:9">
      <c r="A2114" t="s">
        <v>190</v>
      </c>
      <c r="B2114" t="s">
        <v>191</v>
      </c>
      <c r="C2114" t="s">
        <v>59</v>
      </c>
      <c r="D2114" t="s">
        <v>12</v>
      </c>
      <c r="E2114">
        <v>2028</v>
      </c>
      <c r="F2114">
        <v>1698</v>
      </c>
      <c r="G2114" s="4" t="str">
        <f t="shared" si="78"/>
        <v>ITALY-Others (RES)</v>
      </c>
      <c r="H2114" t="str">
        <f>IF(COUNTIF(EU_Countries!A$1:A$27, "*"&amp;B2114&amp;"*"), "EU", "Non-EU")</f>
        <v>EU</v>
      </c>
      <c r="I2114">
        <f t="shared" si="79"/>
        <v>1.698</v>
      </c>
    </row>
    <row r="2115" spans="1:9">
      <c r="A2115" t="s">
        <v>190</v>
      </c>
      <c r="B2115" t="s">
        <v>191</v>
      </c>
      <c r="C2115" t="s">
        <v>59</v>
      </c>
      <c r="D2115" t="s">
        <v>12</v>
      </c>
      <c r="E2115">
        <v>2029</v>
      </c>
      <c r="F2115">
        <v>1698</v>
      </c>
      <c r="G2115" s="4" t="str">
        <f t="shared" si="78"/>
        <v>ITALY-Others (RES)</v>
      </c>
      <c r="H2115" t="str">
        <f>IF(COUNTIF(EU_Countries!A$1:A$27, "*"&amp;B2115&amp;"*"), "EU", "Non-EU")</f>
        <v>EU</v>
      </c>
      <c r="I2115">
        <f t="shared" si="79"/>
        <v>1.698</v>
      </c>
    </row>
    <row r="2116" spans="1:9">
      <c r="A2116" t="s">
        <v>190</v>
      </c>
      <c r="B2116" t="s">
        <v>191</v>
      </c>
      <c r="C2116" t="s">
        <v>59</v>
      </c>
      <c r="D2116" t="s">
        <v>12</v>
      </c>
      <c r="E2116">
        <v>2030</v>
      </c>
      <c r="F2116">
        <v>1198</v>
      </c>
      <c r="G2116" s="4" t="str">
        <f t="shared" si="78"/>
        <v>ITALY-Others (RES)</v>
      </c>
      <c r="H2116" t="str">
        <f>IF(COUNTIF(EU_Countries!A$1:A$27, "*"&amp;B2116&amp;"*"), "EU", "Non-EU")</f>
        <v>EU</v>
      </c>
      <c r="I2116">
        <f t="shared" si="79"/>
        <v>1.198</v>
      </c>
    </row>
    <row r="2117" spans="1:9">
      <c r="A2117" t="s">
        <v>190</v>
      </c>
      <c r="B2117" t="s">
        <v>191</v>
      </c>
      <c r="C2117" t="s">
        <v>59</v>
      </c>
      <c r="D2117" t="s">
        <v>12</v>
      </c>
      <c r="E2117">
        <v>2031</v>
      </c>
      <c r="F2117">
        <v>1198</v>
      </c>
      <c r="G2117" s="4" t="str">
        <f t="shared" si="78"/>
        <v>ITALY-Others (RES)</v>
      </c>
      <c r="H2117" t="str">
        <f>IF(COUNTIF(EU_Countries!A$1:A$27, "*"&amp;B2117&amp;"*"), "EU", "Non-EU")</f>
        <v>EU</v>
      </c>
      <c r="I2117">
        <f t="shared" si="79"/>
        <v>1.198</v>
      </c>
    </row>
    <row r="2118" spans="1:9">
      <c r="A2118" t="s">
        <v>190</v>
      </c>
      <c r="B2118" t="s">
        <v>191</v>
      </c>
      <c r="C2118" t="s">
        <v>59</v>
      </c>
      <c r="D2118" t="s">
        <v>12</v>
      </c>
      <c r="E2118">
        <v>2032</v>
      </c>
      <c r="F2118">
        <v>1198</v>
      </c>
      <c r="G2118" s="4" t="str">
        <f t="shared" si="78"/>
        <v>ITALY-Others (RES)</v>
      </c>
      <c r="H2118" t="str">
        <f>IF(COUNTIF(EU_Countries!A$1:A$27, "*"&amp;B2118&amp;"*"), "EU", "Non-EU")</f>
        <v>EU</v>
      </c>
      <c r="I2118">
        <f t="shared" si="79"/>
        <v>1.198</v>
      </c>
    </row>
    <row r="2119" spans="1:9">
      <c r="A2119" t="s">
        <v>190</v>
      </c>
      <c r="B2119" t="s">
        <v>191</v>
      </c>
      <c r="C2119" t="s">
        <v>59</v>
      </c>
      <c r="D2119" t="s">
        <v>12</v>
      </c>
      <c r="E2119">
        <v>2033</v>
      </c>
      <c r="F2119">
        <v>1198</v>
      </c>
      <c r="G2119" s="4" t="str">
        <f t="shared" si="78"/>
        <v>ITALY-Others (RES)</v>
      </c>
      <c r="H2119" t="str">
        <f>IF(COUNTIF(EU_Countries!A$1:A$27, "*"&amp;B2119&amp;"*"), "EU", "Non-EU")</f>
        <v>EU</v>
      </c>
      <c r="I2119">
        <f t="shared" si="79"/>
        <v>1.198</v>
      </c>
    </row>
    <row r="2120" spans="1:9">
      <c r="A2120" t="s">
        <v>190</v>
      </c>
      <c r="B2120" t="s">
        <v>191</v>
      </c>
      <c r="C2120" t="s">
        <v>59</v>
      </c>
      <c r="D2120" t="s">
        <v>12</v>
      </c>
      <c r="E2120">
        <v>2034</v>
      </c>
      <c r="F2120">
        <v>1198</v>
      </c>
      <c r="G2120" s="4" t="str">
        <f t="shared" si="78"/>
        <v>ITALY-Others (RES)</v>
      </c>
      <c r="H2120" t="str">
        <f>IF(COUNTIF(EU_Countries!A$1:A$27, "*"&amp;B2120&amp;"*"), "EU", "Non-EU")</f>
        <v>EU</v>
      </c>
      <c r="I2120">
        <f t="shared" si="79"/>
        <v>1.198</v>
      </c>
    </row>
    <row r="2121" spans="1:9">
      <c r="A2121" t="s">
        <v>190</v>
      </c>
      <c r="B2121" t="s">
        <v>191</v>
      </c>
      <c r="C2121" t="s">
        <v>59</v>
      </c>
      <c r="D2121" t="s">
        <v>12</v>
      </c>
      <c r="E2121">
        <v>2035</v>
      </c>
      <c r="F2121">
        <v>1198</v>
      </c>
      <c r="G2121" s="4" t="str">
        <f t="shared" si="78"/>
        <v>ITALY-Others (RES)</v>
      </c>
      <c r="H2121" t="str">
        <f>IF(COUNTIF(EU_Countries!A$1:A$27, "*"&amp;B2121&amp;"*"), "EU", "Non-EU")</f>
        <v>EU</v>
      </c>
      <c r="I2121">
        <f t="shared" si="79"/>
        <v>1.198</v>
      </c>
    </row>
    <row r="2122" spans="1:9">
      <c r="A2122" t="s">
        <v>190</v>
      </c>
      <c r="B2122" t="s">
        <v>191</v>
      </c>
      <c r="C2122" t="s">
        <v>59</v>
      </c>
      <c r="D2122" t="s">
        <v>11</v>
      </c>
      <c r="E2122">
        <v>2025</v>
      </c>
      <c r="F2122">
        <v>2968</v>
      </c>
      <c r="G2122" s="4" t="str">
        <f t="shared" si="78"/>
        <v>ITALY-Others (non-RES)</v>
      </c>
      <c r="H2122" t="str">
        <f>IF(COUNTIF(EU_Countries!A$1:A$27, "*"&amp;B2122&amp;"*"), "EU", "Non-EU")</f>
        <v>EU</v>
      </c>
      <c r="I2122">
        <f t="shared" si="79"/>
        <v>2.968</v>
      </c>
    </row>
    <row r="2123" spans="1:9">
      <c r="A2123" t="s">
        <v>190</v>
      </c>
      <c r="B2123" t="s">
        <v>191</v>
      </c>
      <c r="C2123" t="s">
        <v>59</v>
      </c>
      <c r="D2123" t="s">
        <v>11</v>
      </c>
      <c r="E2123">
        <v>2026</v>
      </c>
      <c r="F2123">
        <v>2968</v>
      </c>
      <c r="G2123" s="4" t="str">
        <f t="shared" si="78"/>
        <v>ITALY-Others (non-RES)</v>
      </c>
      <c r="H2123" t="str">
        <f>IF(COUNTIF(EU_Countries!A$1:A$27, "*"&amp;B2123&amp;"*"), "EU", "Non-EU")</f>
        <v>EU</v>
      </c>
      <c r="I2123">
        <f t="shared" si="79"/>
        <v>2.968</v>
      </c>
    </row>
    <row r="2124" spans="1:9">
      <c r="A2124" t="s">
        <v>190</v>
      </c>
      <c r="B2124" t="s">
        <v>191</v>
      </c>
      <c r="C2124" t="s">
        <v>59</v>
      </c>
      <c r="D2124" t="s">
        <v>11</v>
      </c>
      <c r="E2124">
        <v>2027</v>
      </c>
      <c r="F2124">
        <v>2968</v>
      </c>
      <c r="G2124" s="4" t="str">
        <f t="shared" si="78"/>
        <v>ITALY-Others (non-RES)</v>
      </c>
      <c r="H2124" t="str">
        <f>IF(COUNTIF(EU_Countries!A$1:A$27, "*"&amp;B2124&amp;"*"), "EU", "Non-EU")</f>
        <v>EU</v>
      </c>
      <c r="I2124">
        <f t="shared" si="79"/>
        <v>2.968</v>
      </c>
    </row>
    <row r="2125" spans="1:9">
      <c r="A2125" t="s">
        <v>190</v>
      </c>
      <c r="B2125" t="s">
        <v>191</v>
      </c>
      <c r="C2125" t="s">
        <v>59</v>
      </c>
      <c r="D2125" t="s">
        <v>11</v>
      </c>
      <c r="E2125">
        <v>2028</v>
      </c>
      <c r="F2125">
        <v>2968</v>
      </c>
      <c r="G2125" s="4" t="str">
        <f t="shared" si="78"/>
        <v>ITALY-Others (non-RES)</v>
      </c>
      <c r="H2125" t="str">
        <f>IF(COUNTIF(EU_Countries!A$1:A$27, "*"&amp;B2125&amp;"*"), "EU", "Non-EU")</f>
        <v>EU</v>
      </c>
      <c r="I2125">
        <f t="shared" si="79"/>
        <v>2.968</v>
      </c>
    </row>
    <row r="2126" spans="1:9">
      <c r="A2126" t="s">
        <v>190</v>
      </c>
      <c r="B2126" t="s">
        <v>191</v>
      </c>
      <c r="C2126" t="s">
        <v>59</v>
      </c>
      <c r="D2126" t="s">
        <v>11</v>
      </c>
      <c r="E2126">
        <v>2029</v>
      </c>
      <c r="F2126">
        <v>2968</v>
      </c>
      <c r="G2126" s="4" t="str">
        <f t="shared" si="78"/>
        <v>ITALY-Others (non-RES)</v>
      </c>
      <c r="H2126" t="str">
        <f>IF(COUNTIF(EU_Countries!A$1:A$27, "*"&amp;B2126&amp;"*"), "EU", "Non-EU")</f>
        <v>EU</v>
      </c>
      <c r="I2126">
        <f t="shared" si="79"/>
        <v>2.968</v>
      </c>
    </row>
    <row r="2127" spans="1:9">
      <c r="A2127" t="s">
        <v>190</v>
      </c>
      <c r="B2127" t="s">
        <v>191</v>
      </c>
      <c r="C2127" t="s">
        <v>59</v>
      </c>
      <c r="D2127" t="s">
        <v>11</v>
      </c>
      <c r="E2127">
        <v>2030</v>
      </c>
      <c r="F2127">
        <v>2968</v>
      </c>
      <c r="G2127" s="4" t="str">
        <f t="shared" si="78"/>
        <v>ITALY-Others (non-RES)</v>
      </c>
      <c r="H2127" t="str">
        <f>IF(COUNTIF(EU_Countries!A$1:A$27, "*"&amp;B2127&amp;"*"), "EU", "Non-EU")</f>
        <v>EU</v>
      </c>
      <c r="I2127">
        <f t="shared" si="79"/>
        <v>2.968</v>
      </c>
    </row>
    <row r="2128" spans="1:9">
      <c r="A2128" t="s">
        <v>190</v>
      </c>
      <c r="B2128" t="s">
        <v>191</v>
      </c>
      <c r="C2128" t="s">
        <v>59</v>
      </c>
      <c r="D2128" t="s">
        <v>11</v>
      </c>
      <c r="E2128">
        <v>2031</v>
      </c>
      <c r="F2128">
        <v>2968</v>
      </c>
      <c r="G2128" s="4" t="str">
        <f t="shared" si="78"/>
        <v>ITALY-Others (non-RES)</v>
      </c>
      <c r="H2128" t="str">
        <f>IF(COUNTIF(EU_Countries!A$1:A$27, "*"&amp;B2128&amp;"*"), "EU", "Non-EU")</f>
        <v>EU</v>
      </c>
      <c r="I2128">
        <f t="shared" si="79"/>
        <v>2.968</v>
      </c>
    </row>
    <row r="2129" spans="1:9">
      <c r="A2129" t="s">
        <v>190</v>
      </c>
      <c r="B2129" t="s">
        <v>191</v>
      </c>
      <c r="C2129" t="s">
        <v>59</v>
      </c>
      <c r="D2129" t="s">
        <v>11</v>
      </c>
      <c r="E2129">
        <v>2032</v>
      </c>
      <c r="F2129">
        <v>2968</v>
      </c>
      <c r="G2129" s="4" t="str">
        <f t="shared" si="78"/>
        <v>ITALY-Others (non-RES)</v>
      </c>
      <c r="H2129" t="str">
        <f>IF(COUNTIF(EU_Countries!A$1:A$27, "*"&amp;B2129&amp;"*"), "EU", "Non-EU")</f>
        <v>EU</v>
      </c>
      <c r="I2129">
        <f t="shared" si="79"/>
        <v>2.968</v>
      </c>
    </row>
    <row r="2130" spans="1:9">
      <c r="A2130" t="s">
        <v>190</v>
      </c>
      <c r="B2130" t="s">
        <v>191</v>
      </c>
      <c r="C2130" t="s">
        <v>59</v>
      </c>
      <c r="D2130" t="s">
        <v>11</v>
      </c>
      <c r="E2130">
        <v>2033</v>
      </c>
      <c r="F2130">
        <v>2968</v>
      </c>
      <c r="G2130" s="4" t="str">
        <f t="shared" si="78"/>
        <v>ITALY-Others (non-RES)</v>
      </c>
      <c r="H2130" t="str">
        <f>IF(COUNTIF(EU_Countries!A$1:A$27, "*"&amp;B2130&amp;"*"), "EU", "Non-EU")</f>
        <v>EU</v>
      </c>
      <c r="I2130">
        <f t="shared" si="79"/>
        <v>2.968</v>
      </c>
    </row>
    <row r="2131" spans="1:9">
      <c r="A2131" t="s">
        <v>190</v>
      </c>
      <c r="B2131" t="s">
        <v>191</v>
      </c>
      <c r="C2131" t="s">
        <v>59</v>
      </c>
      <c r="D2131" t="s">
        <v>11</v>
      </c>
      <c r="E2131">
        <v>2034</v>
      </c>
      <c r="F2131">
        <v>2968</v>
      </c>
      <c r="G2131" s="4" t="str">
        <f t="shared" si="78"/>
        <v>ITALY-Others (non-RES)</v>
      </c>
      <c r="H2131" t="str">
        <f>IF(COUNTIF(EU_Countries!A$1:A$27, "*"&amp;B2131&amp;"*"), "EU", "Non-EU")</f>
        <v>EU</v>
      </c>
      <c r="I2131">
        <f t="shared" si="79"/>
        <v>2.968</v>
      </c>
    </row>
    <row r="2132" spans="1:9">
      <c r="A2132" t="s">
        <v>190</v>
      </c>
      <c r="B2132" t="s">
        <v>191</v>
      </c>
      <c r="C2132" t="s">
        <v>59</v>
      </c>
      <c r="D2132" t="s">
        <v>11</v>
      </c>
      <c r="E2132">
        <v>2035</v>
      </c>
      <c r="F2132">
        <v>2968</v>
      </c>
      <c r="G2132" s="4" t="str">
        <f t="shared" si="78"/>
        <v>ITALY-Others (non-RES)</v>
      </c>
      <c r="H2132" t="str">
        <f>IF(COUNTIF(EU_Countries!A$1:A$27, "*"&amp;B2132&amp;"*"), "EU", "Non-EU")</f>
        <v>EU</v>
      </c>
      <c r="I2132">
        <f t="shared" si="79"/>
        <v>2.968</v>
      </c>
    </row>
    <row r="2133" spans="1:9">
      <c r="A2133" t="s">
        <v>190</v>
      </c>
      <c r="B2133" t="s">
        <v>191</v>
      </c>
      <c r="C2133" t="s">
        <v>59</v>
      </c>
      <c r="D2133" t="s">
        <v>13</v>
      </c>
      <c r="E2133">
        <v>2025</v>
      </c>
      <c r="F2133">
        <v>19494</v>
      </c>
      <c r="G2133" s="4" t="str">
        <f t="shared" si="78"/>
        <v>ITALY-Solar (PV)</v>
      </c>
      <c r="H2133" t="str">
        <f>IF(COUNTIF(EU_Countries!A$1:A$27, "*"&amp;B2133&amp;"*"), "EU", "Non-EU")</f>
        <v>EU</v>
      </c>
      <c r="I2133">
        <f t="shared" si="79"/>
        <v>19.494</v>
      </c>
    </row>
    <row r="2134" spans="1:9">
      <c r="A2134" t="s">
        <v>190</v>
      </c>
      <c r="B2134" t="s">
        <v>191</v>
      </c>
      <c r="C2134" t="s">
        <v>59</v>
      </c>
      <c r="D2134" t="s">
        <v>13</v>
      </c>
      <c r="E2134">
        <v>2026</v>
      </c>
      <c r="F2134">
        <v>22868</v>
      </c>
      <c r="G2134" s="4" t="str">
        <f t="shared" si="78"/>
        <v>ITALY-Solar (PV)</v>
      </c>
      <c r="H2134" t="str">
        <f>IF(COUNTIF(EU_Countries!A$1:A$27, "*"&amp;B2134&amp;"*"), "EU", "Non-EU")</f>
        <v>EU</v>
      </c>
      <c r="I2134">
        <f t="shared" si="79"/>
        <v>22.867999999999999</v>
      </c>
    </row>
    <row r="2135" spans="1:9">
      <c r="A2135" t="s">
        <v>190</v>
      </c>
      <c r="B2135" t="s">
        <v>191</v>
      </c>
      <c r="C2135" t="s">
        <v>59</v>
      </c>
      <c r="D2135" t="s">
        <v>13</v>
      </c>
      <c r="E2135">
        <v>2027</v>
      </c>
      <c r="F2135">
        <v>26275</v>
      </c>
      <c r="G2135" s="4" t="str">
        <f t="shared" si="78"/>
        <v>ITALY-Solar (PV)</v>
      </c>
      <c r="H2135" t="str">
        <f>IF(COUNTIF(EU_Countries!A$1:A$27, "*"&amp;B2135&amp;"*"), "EU", "Non-EU")</f>
        <v>EU</v>
      </c>
      <c r="I2135">
        <f t="shared" si="79"/>
        <v>26.274999999999999</v>
      </c>
    </row>
    <row r="2136" spans="1:9">
      <c r="A2136" t="s">
        <v>190</v>
      </c>
      <c r="B2136" t="s">
        <v>191</v>
      </c>
      <c r="C2136" t="s">
        <v>59</v>
      </c>
      <c r="D2136" t="s">
        <v>13</v>
      </c>
      <c r="E2136">
        <v>2028</v>
      </c>
      <c r="F2136">
        <v>29716</v>
      </c>
      <c r="G2136" s="4" t="str">
        <f t="shared" si="78"/>
        <v>ITALY-Solar (PV)</v>
      </c>
      <c r="H2136" t="str">
        <f>IF(COUNTIF(EU_Countries!A$1:A$27, "*"&amp;B2136&amp;"*"), "EU", "Non-EU")</f>
        <v>EU</v>
      </c>
      <c r="I2136">
        <f t="shared" si="79"/>
        <v>29.716000000000001</v>
      </c>
    </row>
    <row r="2137" spans="1:9">
      <c r="A2137" t="s">
        <v>190</v>
      </c>
      <c r="B2137" t="s">
        <v>191</v>
      </c>
      <c r="C2137" t="s">
        <v>59</v>
      </c>
      <c r="D2137" t="s">
        <v>13</v>
      </c>
      <c r="E2137">
        <v>2029</v>
      </c>
      <c r="F2137">
        <v>33190</v>
      </c>
      <c r="G2137" s="4" t="str">
        <f t="shared" si="78"/>
        <v>ITALY-Solar (PV)</v>
      </c>
      <c r="H2137" t="str">
        <f>IF(COUNTIF(EU_Countries!A$1:A$27, "*"&amp;B2137&amp;"*"), "EU", "Non-EU")</f>
        <v>EU</v>
      </c>
      <c r="I2137">
        <f t="shared" si="79"/>
        <v>33.19</v>
      </c>
    </row>
    <row r="2138" spans="1:9">
      <c r="A2138" t="s">
        <v>190</v>
      </c>
      <c r="B2138" t="s">
        <v>191</v>
      </c>
      <c r="C2138" t="s">
        <v>59</v>
      </c>
      <c r="D2138" t="s">
        <v>13</v>
      </c>
      <c r="E2138">
        <v>2030</v>
      </c>
      <c r="F2138">
        <v>36601</v>
      </c>
      <c r="G2138" s="4" t="str">
        <f t="shared" si="78"/>
        <v>ITALY-Solar (PV)</v>
      </c>
      <c r="H2138" t="str">
        <f>IF(COUNTIF(EU_Countries!A$1:A$27, "*"&amp;B2138&amp;"*"), "EU", "Non-EU")</f>
        <v>EU</v>
      </c>
      <c r="I2138">
        <f t="shared" si="79"/>
        <v>36.600999999999999</v>
      </c>
    </row>
    <row r="2139" spans="1:9">
      <c r="A2139" t="s">
        <v>190</v>
      </c>
      <c r="B2139" t="s">
        <v>191</v>
      </c>
      <c r="C2139" t="s">
        <v>59</v>
      </c>
      <c r="D2139" t="s">
        <v>13</v>
      </c>
      <c r="E2139">
        <v>2031</v>
      </c>
      <c r="F2139">
        <v>38030</v>
      </c>
      <c r="G2139" s="4" t="str">
        <f t="shared" si="78"/>
        <v>ITALY-Solar (PV)</v>
      </c>
      <c r="H2139" t="str">
        <f>IF(COUNTIF(EU_Countries!A$1:A$27, "*"&amp;B2139&amp;"*"), "EU", "Non-EU")</f>
        <v>EU</v>
      </c>
      <c r="I2139">
        <f t="shared" si="79"/>
        <v>38.03</v>
      </c>
    </row>
    <row r="2140" spans="1:9">
      <c r="A2140" t="s">
        <v>190</v>
      </c>
      <c r="B2140" t="s">
        <v>191</v>
      </c>
      <c r="C2140" t="s">
        <v>59</v>
      </c>
      <c r="D2140" t="s">
        <v>13</v>
      </c>
      <c r="E2140">
        <v>2032</v>
      </c>
      <c r="F2140">
        <v>39460</v>
      </c>
      <c r="G2140" s="4" t="str">
        <f t="shared" si="78"/>
        <v>ITALY-Solar (PV)</v>
      </c>
      <c r="H2140" t="str">
        <f>IF(COUNTIF(EU_Countries!A$1:A$27, "*"&amp;B2140&amp;"*"), "EU", "Non-EU")</f>
        <v>EU</v>
      </c>
      <c r="I2140">
        <f t="shared" si="79"/>
        <v>39.46</v>
      </c>
    </row>
    <row r="2141" spans="1:9">
      <c r="A2141" t="s">
        <v>190</v>
      </c>
      <c r="B2141" t="s">
        <v>191</v>
      </c>
      <c r="C2141" t="s">
        <v>59</v>
      </c>
      <c r="D2141" t="s">
        <v>13</v>
      </c>
      <c r="E2141">
        <v>2033</v>
      </c>
      <c r="F2141">
        <v>40889</v>
      </c>
      <c r="G2141" s="4" t="str">
        <f t="shared" si="78"/>
        <v>ITALY-Solar (PV)</v>
      </c>
      <c r="H2141" t="str">
        <f>IF(COUNTIF(EU_Countries!A$1:A$27, "*"&amp;B2141&amp;"*"), "EU", "Non-EU")</f>
        <v>EU</v>
      </c>
      <c r="I2141">
        <f t="shared" si="79"/>
        <v>40.889000000000003</v>
      </c>
    </row>
    <row r="2142" spans="1:9">
      <c r="A2142" t="s">
        <v>190</v>
      </c>
      <c r="B2142" t="s">
        <v>191</v>
      </c>
      <c r="C2142" t="s">
        <v>59</v>
      </c>
      <c r="D2142" t="s">
        <v>13</v>
      </c>
      <c r="E2142">
        <v>2034</v>
      </c>
      <c r="F2142">
        <v>42319</v>
      </c>
      <c r="G2142" s="4" t="str">
        <f t="shared" si="78"/>
        <v>ITALY-Solar (PV)</v>
      </c>
      <c r="H2142" t="str">
        <f>IF(COUNTIF(EU_Countries!A$1:A$27, "*"&amp;B2142&amp;"*"), "EU", "Non-EU")</f>
        <v>EU</v>
      </c>
      <c r="I2142">
        <f t="shared" si="79"/>
        <v>42.319000000000003</v>
      </c>
    </row>
    <row r="2143" spans="1:9">
      <c r="A2143" t="s">
        <v>190</v>
      </c>
      <c r="B2143" t="s">
        <v>191</v>
      </c>
      <c r="C2143" t="s">
        <v>59</v>
      </c>
      <c r="D2143" t="s">
        <v>13</v>
      </c>
      <c r="E2143">
        <v>2035</v>
      </c>
      <c r="F2143">
        <v>43748</v>
      </c>
      <c r="G2143" s="4" t="str">
        <f t="shared" si="78"/>
        <v>ITALY-Solar (PV)</v>
      </c>
      <c r="H2143" t="str">
        <f>IF(COUNTIF(EU_Countries!A$1:A$27, "*"&amp;B2143&amp;"*"), "EU", "Non-EU")</f>
        <v>EU</v>
      </c>
      <c r="I2143">
        <f t="shared" si="79"/>
        <v>43.747999999999998</v>
      </c>
    </row>
    <row r="2144" spans="1:9">
      <c r="A2144" t="s">
        <v>190</v>
      </c>
      <c r="B2144" t="s">
        <v>191</v>
      </c>
      <c r="C2144" t="s">
        <v>59</v>
      </c>
      <c r="D2144" t="s">
        <v>14</v>
      </c>
      <c r="E2144">
        <v>2030</v>
      </c>
      <c r="F2144">
        <v>200</v>
      </c>
      <c r="G2144" s="4" t="str">
        <f t="shared" si="78"/>
        <v>ITALY-Wind offshore</v>
      </c>
      <c r="H2144" t="str">
        <f>IF(COUNTIF(EU_Countries!A$1:A$27, "*"&amp;B2144&amp;"*"), "EU", "Non-EU")</f>
        <v>EU</v>
      </c>
      <c r="I2144">
        <f t="shared" si="79"/>
        <v>0.2</v>
      </c>
    </row>
    <row r="2145" spans="1:9">
      <c r="A2145" t="s">
        <v>190</v>
      </c>
      <c r="B2145" t="s">
        <v>191</v>
      </c>
      <c r="C2145" t="s">
        <v>59</v>
      </c>
      <c r="D2145" t="s">
        <v>14</v>
      </c>
      <c r="E2145">
        <v>2031</v>
      </c>
      <c r="F2145">
        <v>320</v>
      </c>
      <c r="G2145" s="4" t="str">
        <f t="shared" ref="G2145:G2200" si="80">B2145&amp;"-"&amp;D2145</f>
        <v>ITALY-Wind offshore</v>
      </c>
      <c r="H2145" t="str">
        <f>IF(COUNTIF(EU_Countries!A$1:A$27, "*"&amp;B2145&amp;"*"), "EU", "Non-EU")</f>
        <v>EU</v>
      </c>
      <c r="I2145">
        <f t="shared" si="79"/>
        <v>0.32</v>
      </c>
    </row>
    <row r="2146" spans="1:9">
      <c r="A2146" t="s">
        <v>190</v>
      </c>
      <c r="B2146" t="s">
        <v>191</v>
      </c>
      <c r="C2146" t="s">
        <v>59</v>
      </c>
      <c r="D2146" t="s">
        <v>14</v>
      </c>
      <c r="E2146">
        <v>2032</v>
      </c>
      <c r="F2146">
        <v>440</v>
      </c>
      <c r="G2146" s="4" t="str">
        <f t="shared" si="80"/>
        <v>ITALY-Wind offshore</v>
      </c>
      <c r="H2146" t="str">
        <f>IF(COUNTIF(EU_Countries!A$1:A$27, "*"&amp;B2146&amp;"*"), "EU", "Non-EU")</f>
        <v>EU</v>
      </c>
      <c r="I2146">
        <f t="shared" ref="I2146:I2200" si="81">F2146/1000</f>
        <v>0.44</v>
      </c>
    </row>
    <row r="2147" spans="1:9">
      <c r="A2147" t="s">
        <v>190</v>
      </c>
      <c r="B2147" t="s">
        <v>191</v>
      </c>
      <c r="C2147" t="s">
        <v>59</v>
      </c>
      <c r="D2147" t="s">
        <v>14</v>
      </c>
      <c r="E2147">
        <v>2033</v>
      </c>
      <c r="F2147">
        <v>560</v>
      </c>
      <c r="G2147" s="4" t="str">
        <f t="shared" si="80"/>
        <v>ITALY-Wind offshore</v>
      </c>
      <c r="H2147" t="str">
        <f>IF(COUNTIF(EU_Countries!A$1:A$27, "*"&amp;B2147&amp;"*"), "EU", "Non-EU")</f>
        <v>EU</v>
      </c>
      <c r="I2147">
        <f t="shared" si="81"/>
        <v>0.56000000000000005</v>
      </c>
    </row>
    <row r="2148" spans="1:9">
      <c r="A2148" t="s">
        <v>190</v>
      </c>
      <c r="B2148" t="s">
        <v>191</v>
      </c>
      <c r="C2148" t="s">
        <v>59</v>
      </c>
      <c r="D2148" t="s">
        <v>14</v>
      </c>
      <c r="E2148">
        <v>2034</v>
      </c>
      <c r="F2148">
        <v>680</v>
      </c>
      <c r="G2148" s="4" t="str">
        <f t="shared" si="80"/>
        <v>ITALY-Wind offshore</v>
      </c>
      <c r="H2148" t="str">
        <f>IF(COUNTIF(EU_Countries!A$1:A$27, "*"&amp;B2148&amp;"*"), "EU", "Non-EU")</f>
        <v>EU</v>
      </c>
      <c r="I2148">
        <f t="shared" si="81"/>
        <v>0.68</v>
      </c>
    </row>
    <row r="2149" spans="1:9">
      <c r="A2149" t="s">
        <v>190</v>
      </c>
      <c r="B2149" t="s">
        <v>191</v>
      </c>
      <c r="C2149" t="s">
        <v>59</v>
      </c>
      <c r="D2149" t="s">
        <v>14</v>
      </c>
      <c r="E2149">
        <v>2035</v>
      </c>
      <c r="F2149">
        <v>800</v>
      </c>
      <c r="G2149" s="4" t="str">
        <f t="shared" si="80"/>
        <v>ITALY-Wind offshore</v>
      </c>
      <c r="H2149" t="str">
        <f>IF(COUNTIF(EU_Countries!A$1:A$27, "*"&amp;B2149&amp;"*"), "EU", "Non-EU")</f>
        <v>EU</v>
      </c>
      <c r="I2149">
        <f t="shared" si="81"/>
        <v>0.8</v>
      </c>
    </row>
    <row r="2150" spans="1:9">
      <c r="A2150" t="s">
        <v>190</v>
      </c>
      <c r="B2150" t="s">
        <v>191</v>
      </c>
      <c r="C2150" t="s">
        <v>59</v>
      </c>
      <c r="D2150" t="s">
        <v>15</v>
      </c>
      <c r="E2150">
        <v>2025</v>
      </c>
      <c r="F2150">
        <v>261</v>
      </c>
      <c r="G2150" s="4" t="str">
        <f t="shared" si="80"/>
        <v>ITALY-Wind onshore</v>
      </c>
      <c r="H2150" t="str">
        <f>IF(COUNTIF(EU_Countries!A$1:A$27, "*"&amp;B2150&amp;"*"), "EU", "Non-EU")</f>
        <v>EU</v>
      </c>
      <c r="I2150">
        <f t="shared" si="81"/>
        <v>0.26100000000000001</v>
      </c>
    </row>
    <row r="2151" spans="1:9">
      <c r="A2151" t="s">
        <v>190</v>
      </c>
      <c r="B2151" t="s">
        <v>191</v>
      </c>
      <c r="C2151" t="s">
        <v>59</v>
      </c>
      <c r="D2151" t="s">
        <v>15</v>
      </c>
      <c r="E2151">
        <v>2026</v>
      </c>
      <c r="F2151">
        <v>299</v>
      </c>
      <c r="G2151" s="4" t="str">
        <f t="shared" si="80"/>
        <v>ITALY-Wind onshore</v>
      </c>
      <c r="H2151" t="str">
        <f>IF(COUNTIF(EU_Countries!A$1:A$27, "*"&amp;B2151&amp;"*"), "EU", "Non-EU")</f>
        <v>EU</v>
      </c>
      <c r="I2151">
        <f t="shared" si="81"/>
        <v>0.29899999999999999</v>
      </c>
    </row>
    <row r="2152" spans="1:9">
      <c r="A2152" t="s">
        <v>190</v>
      </c>
      <c r="B2152" t="s">
        <v>191</v>
      </c>
      <c r="C2152" t="s">
        <v>59</v>
      </c>
      <c r="D2152" t="s">
        <v>15</v>
      </c>
      <c r="E2152">
        <v>2027</v>
      </c>
      <c r="F2152">
        <v>338</v>
      </c>
      <c r="G2152" s="4" t="str">
        <f t="shared" si="80"/>
        <v>ITALY-Wind onshore</v>
      </c>
      <c r="H2152" t="str">
        <f>IF(COUNTIF(EU_Countries!A$1:A$27, "*"&amp;B2152&amp;"*"), "EU", "Non-EU")</f>
        <v>EU</v>
      </c>
      <c r="I2152">
        <f t="shared" si="81"/>
        <v>0.33800000000000002</v>
      </c>
    </row>
    <row r="2153" spans="1:9">
      <c r="A2153" t="s">
        <v>190</v>
      </c>
      <c r="B2153" t="s">
        <v>191</v>
      </c>
      <c r="C2153" t="s">
        <v>59</v>
      </c>
      <c r="D2153" t="s">
        <v>15</v>
      </c>
      <c r="E2153">
        <v>2028</v>
      </c>
      <c r="F2153">
        <v>380</v>
      </c>
      <c r="G2153" s="4" t="str">
        <f t="shared" si="80"/>
        <v>ITALY-Wind onshore</v>
      </c>
      <c r="H2153" t="str">
        <f>IF(COUNTIF(EU_Countries!A$1:A$27, "*"&amp;B2153&amp;"*"), "EU", "Non-EU")</f>
        <v>EU</v>
      </c>
      <c r="I2153">
        <f t="shared" si="81"/>
        <v>0.38</v>
      </c>
    </row>
    <row r="2154" spans="1:9">
      <c r="A2154" t="s">
        <v>190</v>
      </c>
      <c r="B2154" t="s">
        <v>191</v>
      </c>
      <c r="C2154" t="s">
        <v>59</v>
      </c>
      <c r="D2154" t="s">
        <v>15</v>
      </c>
      <c r="E2154">
        <v>2029</v>
      </c>
      <c r="F2154">
        <v>425</v>
      </c>
      <c r="G2154" s="4" t="str">
        <f t="shared" si="80"/>
        <v>ITALY-Wind onshore</v>
      </c>
      <c r="H2154" t="str">
        <f>IF(COUNTIF(EU_Countries!A$1:A$27, "*"&amp;B2154&amp;"*"), "EU", "Non-EU")</f>
        <v>EU</v>
      </c>
      <c r="I2154">
        <f t="shared" si="81"/>
        <v>0.42499999999999999</v>
      </c>
    </row>
    <row r="2155" spans="1:9">
      <c r="A2155" t="s">
        <v>190</v>
      </c>
      <c r="B2155" t="s">
        <v>191</v>
      </c>
      <c r="C2155" t="s">
        <v>59</v>
      </c>
      <c r="D2155" t="s">
        <v>15</v>
      </c>
      <c r="E2155">
        <v>2030</v>
      </c>
      <c r="F2155">
        <v>445</v>
      </c>
      <c r="G2155" s="4" t="str">
        <f t="shared" si="80"/>
        <v>ITALY-Wind onshore</v>
      </c>
      <c r="H2155" t="str">
        <f>IF(COUNTIF(EU_Countries!A$1:A$27, "*"&amp;B2155&amp;"*"), "EU", "Non-EU")</f>
        <v>EU</v>
      </c>
      <c r="I2155">
        <f t="shared" si="81"/>
        <v>0.44500000000000001</v>
      </c>
    </row>
    <row r="2156" spans="1:9">
      <c r="A2156" t="s">
        <v>190</v>
      </c>
      <c r="B2156" t="s">
        <v>191</v>
      </c>
      <c r="C2156" t="s">
        <v>59</v>
      </c>
      <c r="D2156" t="s">
        <v>15</v>
      </c>
      <c r="E2156">
        <v>2031</v>
      </c>
      <c r="F2156">
        <v>457</v>
      </c>
      <c r="G2156" s="4" t="str">
        <f t="shared" si="80"/>
        <v>ITALY-Wind onshore</v>
      </c>
      <c r="H2156" t="str">
        <f>IF(COUNTIF(EU_Countries!A$1:A$27, "*"&amp;B2156&amp;"*"), "EU", "Non-EU")</f>
        <v>EU</v>
      </c>
      <c r="I2156">
        <f t="shared" si="81"/>
        <v>0.45700000000000002</v>
      </c>
    </row>
    <row r="2157" spans="1:9">
      <c r="A2157" t="s">
        <v>190</v>
      </c>
      <c r="B2157" t="s">
        <v>191</v>
      </c>
      <c r="C2157" t="s">
        <v>59</v>
      </c>
      <c r="D2157" t="s">
        <v>15</v>
      </c>
      <c r="E2157">
        <v>2032</v>
      </c>
      <c r="F2157">
        <v>468</v>
      </c>
      <c r="G2157" s="4" t="str">
        <f t="shared" si="80"/>
        <v>ITALY-Wind onshore</v>
      </c>
      <c r="H2157" t="str">
        <f>IF(COUNTIF(EU_Countries!A$1:A$27, "*"&amp;B2157&amp;"*"), "EU", "Non-EU")</f>
        <v>EU</v>
      </c>
      <c r="I2157">
        <f t="shared" si="81"/>
        <v>0.46800000000000003</v>
      </c>
    </row>
    <row r="2158" spans="1:9">
      <c r="A2158" t="s">
        <v>190</v>
      </c>
      <c r="B2158" t="s">
        <v>191</v>
      </c>
      <c r="C2158" t="s">
        <v>59</v>
      </c>
      <c r="D2158" t="s">
        <v>15</v>
      </c>
      <c r="E2158">
        <v>2033</v>
      </c>
      <c r="F2158">
        <v>479</v>
      </c>
      <c r="G2158" s="4" t="str">
        <f t="shared" si="80"/>
        <v>ITALY-Wind onshore</v>
      </c>
      <c r="H2158" t="str">
        <f>IF(COUNTIF(EU_Countries!A$1:A$27, "*"&amp;B2158&amp;"*"), "EU", "Non-EU")</f>
        <v>EU</v>
      </c>
      <c r="I2158">
        <f t="shared" si="81"/>
        <v>0.47899999999999998</v>
      </c>
    </row>
    <row r="2159" spans="1:9">
      <c r="A2159" t="s">
        <v>190</v>
      </c>
      <c r="B2159" t="s">
        <v>191</v>
      </c>
      <c r="C2159" t="s">
        <v>59</v>
      </c>
      <c r="D2159" t="s">
        <v>15</v>
      </c>
      <c r="E2159">
        <v>2034</v>
      </c>
      <c r="F2159">
        <v>491</v>
      </c>
      <c r="G2159" s="4" t="str">
        <f t="shared" si="80"/>
        <v>ITALY-Wind onshore</v>
      </c>
      <c r="H2159" t="str">
        <f>IF(COUNTIF(EU_Countries!A$1:A$27, "*"&amp;B2159&amp;"*"), "EU", "Non-EU")</f>
        <v>EU</v>
      </c>
      <c r="I2159">
        <f t="shared" si="81"/>
        <v>0.49099999999999999</v>
      </c>
    </row>
    <row r="2160" spans="1:9">
      <c r="A2160" t="s">
        <v>190</v>
      </c>
      <c r="B2160" t="s">
        <v>191</v>
      </c>
      <c r="C2160" t="s">
        <v>59</v>
      </c>
      <c r="D2160" t="s">
        <v>15</v>
      </c>
      <c r="E2160">
        <v>2035</v>
      </c>
      <c r="F2160">
        <v>502</v>
      </c>
      <c r="G2160" s="4" t="str">
        <f t="shared" si="80"/>
        <v>ITALY-Wind onshore</v>
      </c>
      <c r="H2160" t="str">
        <f>IF(COUNTIF(EU_Countries!A$1:A$27, "*"&amp;B2160&amp;"*"), "EU", "Non-EU")</f>
        <v>EU</v>
      </c>
      <c r="I2160">
        <f t="shared" si="81"/>
        <v>0.502</v>
      </c>
    </row>
    <row r="2161" spans="1:9">
      <c r="A2161" t="s">
        <v>190</v>
      </c>
      <c r="B2161" t="s">
        <v>191</v>
      </c>
      <c r="C2161" t="s">
        <v>60</v>
      </c>
      <c r="D2161" t="s">
        <v>5</v>
      </c>
      <c r="E2161">
        <v>2025</v>
      </c>
      <c r="F2161">
        <v>100</v>
      </c>
      <c r="G2161" s="4" t="str">
        <f t="shared" si="80"/>
        <v>ITALY-Battery</v>
      </c>
      <c r="H2161" t="str">
        <f>IF(COUNTIF(EU_Countries!A$1:A$27, "*"&amp;B2161&amp;"*"), "EU", "Non-EU")</f>
        <v>EU</v>
      </c>
      <c r="I2161">
        <f t="shared" si="81"/>
        <v>0.1</v>
      </c>
    </row>
    <row r="2162" spans="1:9">
      <c r="A2162" t="s">
        <v>190</v>
      </c>
      <c r="B2162" t="s">
        <v>191</v>
      </c>
      <c r="C2162" t="s">
        <v>60</v>
      </c>
      <c r="D2162" t="s">
        <v>5</v>
      </c>
      <c r="E2162">
        <v>2026</v>
      </c>
      <c r="F2162">
        <v>125</v>
      </c>
      <c r="G2162" s="4" t="str">
        <f t="shared" si="80"/>
        <v>ITALY-Battery</v>
      </c>
      <c r="H2162" t="str">
        <f>IF(COUNTIF(EU_Countries!A$1:A$27, "*"&amp;B2162&amp;"*"), "EU", "Non-EU")</f>
        <v>EU</v>
      </c>
      <c r="I2162">
        <f t="shared" si="81"/>
        <v>0.125</v>
      </c>
    </row>
    <row r="2163" spans="1:9">
      <c r="A2163" t="s">
        <v>190</v>
      </c>
      <c r="B2163" t="s">
        <v>191</v>
      </c>
      <c r="C2163" t="s">
        <v>60</v>
      </c>
      <c r="D2163" t="s">
        <v>5</v>
      </c>
      <c r="E2163">
        <v>2027</v>
      </c>
      <c r="F2163">
        <v>150</v>
      </c>
      <c r="G2163" s="4" t="str">
        <f t="shared" si="80"/>
        <v>ITALY-Battery</v>
      </c>
      <c r="H2163" t="str">
        <f>IF(COUNTIF(EU_Countries!A$1:A$27, "*"&amp;B2163&amp;"*"), "EU", "Non-EU")</f>
        <v>EU</v>
      </c>
      <c r="I2163">
        <f t="shared" si="81"/>
        <v>0.15</v>
      </c>
    </row>
    <row r="2164" spans="1:9">
      <c r="A2164" t="s">
        <v>190</v>
      </c>
      <c r="B2164" t="s">
        <v>191</v>
      </c>
      <c r="C2164" t="s">
        <v>60</v>
      </c>
      <c r="D2164" t="s">
        <v>5</v>
      </c>
      <c r="E2164">
        <v>2028</v>
      </c>
      <c r="F2164">
        <v>425</v>
      </c>
      <c r="G2164" s="4" t="str">
        <f t="shared" si="80"/>
        <v>ITALY-Battery</v>
      </c>
      <c r="H2164" t="str">
        <f>IF(COUNTIF(EU_Countries!A$1:A$27, "*"&amp;B2164&amp;"*"), "EU", "Non-EU")</f>
        <v>EU</v>
      </c>
      <c r="I2164">
        <f t="shared" si="81"/>
        <v>0.42499999999999999</v>
      </c>
    </row>
    <row r="2165" spans="1:9">
      <c r="A2165" t="s">
        <v>190</v>
      </c>
      <c r="B2165" t="s">
        <v>191</v>
      </c>
      <c r="C2165" t="s">
        <v>60</v>
      </c>
      <c r="D2165" t="s">
        <v>5</v>
      </c>
      <c r="E2165">
        <v>2029</v>
      </c>
      <c r="F2165">
        <v>1250</v>
      </c>
      <c r="G2165" s="4" t="str">
        <f t="shared" si="80"/>
        <v>ITALY-Battery</v>
      </c>
      <c r="H2165" t="str">
        <f>IF(COUNTIF(EU_Countries!A$1:A$27, "*"&amp;B2165&amp;"*"), "EU", "Non-EU")</f>
        <v>EU</v>
      </c>
      <c r="I2165">
        <f t="shared" si="81"/>
        <v>1.25</v>
      </c>
    </row>
    <row r="2166" spans="1:9">
      <c r="A2166" t="s">
        <v>190</v>
      </c>
      <c r="B2166" t="s">
        <v>191</v>
      </c>
      <c r="C2166" t="s">
        <v>60</v>
      </c>
      <c r="D2166" t="s">
        <v>5</v>
      </c>
      <c r="E2166">
        <v>2030</v>
      </c>
      <c r="F2166">
        <v>1925</v>
      </c>
      <c r="G2166" s="4" t="str">
        <f t="shared" si="80"/>
        <v>ITALY-Battery</v>
      </c>
      <c r="H2166" t="str">
        <f>IF(COUNTIF(EU_Countries!A$1:A$27, "*"&amp;B2166&amp;"*"), "EU", "Non-EU")</f>
        <v>EU</v>
      </c>
      <c r="I2166">
        <f t="shared" si="81"/>
        <v>1.925</v>
      </c>
    </row>
    <row r="2167" spans="1:9">
      <c r="A2167" t="s">
        <v>190</v>
      </c>
      <c r="B2167" t="s">
        <v>191</v>
      </c>
      <c r="C2167" t="s">
        <v>60</v>
      </c>
      <c r="D2167" t="s">
        <v>5</v>
      </c>
      <c r="E2167">
        <v>2031</v>
      </c>
      <c r="F2167">
        <v>2214</v>
      </c>
      <c r="G2167" s="4" t="str">
        <f t="shared" si="80"/>
        <v>ITALY-Battery</v>
      </c>
      <c r="H2167" t="str">
        <f>IF(COUNTIF(EU_Countries!A$1:A$27, "*"&amp;B2167&amp;"*"), "EU", "Non-EU")</f>
        <v>EU</v>
      </c>
      <c r="I2167">
        <f t="shared" si="81"/>
        <v>2.214</v>
      </c>
    </row>
    <row r="2168" spans="1:9">
      <c r="A2168" t="s">
        <v>190</v>
      </c>
      <c r="B2168" t="s">
        <v>191</v>
      </c>
      <c r="C2168" t="s">
        <v>60</v>
      </c>
      <c r="D2168" t="s">
        <v>5</v>
      </c>
      <c r="E2168">
        <v>2032</v>
      </c>
      <c r="F2168">
        <v>2503</v>
      </c>
      <c r="G2168" s="4" t="str">
        <f t="shared" si="80"/>
        <v>ITALY-Battery</v>
      </c>
      <c r="H2168" t="str">
        <f>IF(COUNTIF(EU_Countries!A$1:A$27, "*"&amp;B2168&amp;"*"), "EU", "Non-EU")</f>
        <v>EU</v>
      </c>
      <c r="I2168">
        <f t="shared" si="81"/>
        <v>2.5030000000000001</v>
      </c>
    </row>
    <row r="2169" spans="1:9">
      <c r="A2169" t="s">
        <v>190</v>
      </c>
      <c r="B2169" t="s">
        <v>191</v>
      </c>
      <c r="C2169" t="s">
        <v>60</v>
      </c>
      <c r="D2169" t="s">
        <v>5</v>
      </c>
      <c r="E2169">
        <v>2033</v>
      </c>
      <c r="F2169">
        <v>2792</v>
      </c>
      <c r="G2169" s="4" t="str">
        <f t="shared" si="80"/>
        <v>ITALY-Battery</v>
      </c>
      <c r="H2169" t="str">
        <f>IF(COUNTIF(EU_Countries!A$1:A$27, "*"&amp;B2169&amp;"*"), "EU", "Non-EU")</f>
        <v>EU</v>
      </c>
      <c r="I2169">
        <f t="shared" si="81"/>
        <v>2.7919999999999998</v>
      </c>
    </row>
    <row r="2170" spans="1:9">
      <c r="A2170" t="s">
        <v>190</v>
      </c>
      <c r="B2170" t="s">
        <v>191</v>
      </c>
      <c r="C2170" t="s">
        <v>60</v>
      </c>
      <c r="D2170" t="s">
        <v>5</v>
      </c>
      <c r="E2170">
        <v>2034</v>
      </c>
      <c r="F2170">
        <v>3081</v>
      </c>
      <c r="G2170" s="4" t="str">
        <f t="shared" si="80"/>
        <v>ITALY-Battery</v>
      </c>
      <c r="H2170" t="str">
        <f>IF(COUNTIF(EU_Countries!A$1:A$27, "*"&amp;B2170&amp;"*"), "EU", "Non-EU")</f>
        <v>EU</v>
      </c>
      <c r="I2170">
        <f t="shared" si="81"/>
        <v>3.081</v>
      </c>
    </row>
    <row r="2171" spans="1:9">
      <c r="A2171" t="s">
        <v>190</v>
      </c>
      <c r="B2171" t="s">
        <v>191</v>
      </c>
      <c r="C2171" t="s">
        <v>60</v>
      </c>
      <c r="D2171" t="s">
        <v>5</v>
      </c>
      <c r="E2171">
        <v>2035</v>
      </c>
      <c r="F2171">
        <v>3370</v>
      </c>
      <c r="G2171" s="4" t="str">
        <f t="shared" si="80"/>
        <v>ITALY-Battery</v>
      </c>
      <c r="H2171" t="str">
        <f>IF(COUNTIF(EU_Countries!A$1:A$27, "*"&amp;B2171&amp;"*"), "EU", "Non-EU")</f>
        <v>EU</v>
      </c>
      <c r="I2171">
        <f t="shared" si="81"/>
        <v>3.37</v>
      </c>
    </row>
    <row r="2172" spans="1:9">
      <c r="A2172" t="s">
        <v>190</v>
      </c>
      <c r="B2172" t="s">
        <v>191</v>
      </c>
      <c r="C2172" t="s">
        <v>60</v>
      </c>
      <c r="D2172" t="s">
        <v>6</v>
      </c>
      <c r="E2172">
        <v>2025</v>
      </c>
      <c r="F2172">
        <v>73</v>
      </c>
      <c r="G2172" s="4" t="str">
        <f t="shared" si="80"/>
        <v>ITALY-DSR</v>
      </c>
      <c r="H2172" t="str">
        <f>IF(COUNTIF(EU_Countries!A$1:A$27, "*"&amp;B2172&amp;"*"), "EU", "Non-EU")</f>
        <v>EU</v>
      </c>
      <c r="I2172">
        <f t="shared" si="81"/>
        <v>7.2999999999999995E-2</v>
      </c>
    </row>
    <row r="2173" spans="1:9">
      <c r="A2173" t="s">
        <v>190</v>
      </c>
      <c r="B2173" t="s">
        <v>191</v>
      </c>
      <c r="C2173" t="s">
        <v>60</v>
      </c>
      <c r="D2173" t="s">
        <v>6</v>
      </c>
      <c r="E2173">
        <v>2026</v>
      </c>
      <c r="F2173">
        <v>79</v>
      </c>
      <c r="G2173" s="4" t="str">
        <f t="shared" si="80"/>
        <v>ITALY-DSR</v>
      </c>
      <c r="H2173" t="str">
        <f>IF(COUNTIF(EU_Countries!A$1:A$27, "*"&amp;B2173&amp;"*"), "EU", "Non-EU")</f>
        <v>EU</v>
      </c>
      <c r="I2173">
        <f t="shared" si="81"/>
        <v>7.9000000000000001E-2</v>
      </c>
    </row>
    <row r="2174" spans="1:9">
      <c r="A2174" t="s">
        <v>190</v>
      </c>
      <c r="B2174" t="s">
        <v>191</v>
      </c>
      <c r="C2174" t="s">
        <v>60</v>
      </c>
      <c r="D2174" t="s">
        <v>6</v>
      </c>
      <c r="E2174">
        <v>2027</v>
      </c>
      <c r="F2174">
        <v>84</v>
      </c>
      <c r="G2174" s="4" t="str">
        <f t="shared" si="80"/>
        <v>ITALY-DSR</v>
      </c>
      <c r="H2174" t="str">
        <f>IF(COUNTIF(EU_Countries!A$1:A$27, "*"&amp;B2174&amp;"*"), "EU", "Non-EU")</f>
        <v>EU</v>
      </c>
      <c r="I2174">
        <f t="shared" si="81"/>
        <v>8.4000000000000005E-2</v>
      </c>
    </row>
    <row r="2175" spans="1:9">
      <c r="A2175" t="s">
        <v>190</v>
      </c>
      <c r="B2175" t="s">
        <v>191</v>
      </c>
      <c r="C2175" t="s">
        <v>60</v>
      </c>
      <c r="D2175" t="s">
        <v>6</v>
      </c>
      <c r="E2175">
        <v>2028</v>
      </c>
      <c r="F2175">
        <v>87</v>
      </c>
      <c r="G2175" s="4" t="str">
        <f t="shared" si="80"/>
        <v>ITALY-DSR</v>
      </c>
      <c r="H2175" t="str">
        <f>IF(COUNTIF(EU_Countries!A$1:A$27, "*"&amp;B2175&amp;"*"), "EU", "Non-EU")</f>
        <v>EU</v>
      </c>
      <c r="I2175">
        <f t="shared" si="81"/>
        <v>8.6999999999999994E-2</v>
      </c>
    </row>
    <row r="2176" spans="1:9">
      <c r="A2176" t="s">
        <v>190</v>
      </c>
      <c r="B2176" t="s">
        <v>191</v>
      </c>
      <c r="C2176" t="s">
        <v>60</v>
      </c>
      <c r="D2176" t="s">
        <v>6</v>
      </c>
      <c r="E2176">
        <v>2029</v>
      </c>
      <c r="F2176">
        <v>94</v>
      </c>
      <c r="G2176" s="4" t="str">
        <f t="shared" si="80"/>
        <v>ITALY-DSR</v>
      </c>
      <c r="H2176" t="str">
        <f>IF(COUNTIF(EU_Countries!A$1:A$27, "*"&amp;B2176&amp;"*"), "EU", "Non-EU")</f>
        <v>EU</v>
      </c>
      <c r="I2176">
        <f t="shared" si="81"/>
        <v>9.4E-2</v>
      </c>
    </row>
    <row r="2177" spans="1:9">
      <c r="A2177" t="s">
        <v>190</v>
      </c>
      <c r="B2177" t="s">
        <v>191</v>
      </c>
      <c r="C2177" t="s">
        <v>60</v>
      </c>
      <c r="D2177" t="s">
        <v>6</v>
      </c>
      <c r="E2177">
        <v>2030</v>
      </c>
      <c r="F2177">
        <v>100</v>
      </c>
      <c r="G2177" s="4" t="str">
        <f t="shared" si="80"/>
        <v>ITALY-DSR</v>
      </c>
      <c r="H2177" t="str">
        <f>IF(COUNTIF(EU_Countries!A$1:A$27, "*"&amp;B2177&amp;"*"), "EU", "Non-EU")</f>
        <v>EU</v>
      </c>
      <c r="I2177">
        <f t="shared" si="81"/>
        <v>0.1</v>
      </c>
    </row>
    <row r="2178" spans="1:9">
      <c r="A2178" t="s">
        <v>190</v>
      </c>
      <c r="B2178" t="s">
        <v>191</v>
      </c>
      <c r="C2178" t="s">
        <v>60</v>
      </c>
      <c r="D2178" t="s">
        <v>6</v>
      </c>
      <c r="E2178">
        <v>2031</v>
      </c>
      <c r="F2178">
        <v>100</v>
      </c>
      <c r="G2178" s="4" t="str">
        <f t="shared" si="80"/>
        <v>ITALY-DSR</v>
      </c>
      <c r="H2178" t="str">
        <f>IF(COUNTIF(EU_Countries!A$1:A$27, "*"&amp;B2178&amp;"*"), "EU", "Non-EU")</f>
        <v>EU</v>
      </c>
      <c r="I2178">
        <f t="shared" si="81"/>
        <v>0.1</v>
      </c>
    </row>
    <row r="2179" spans="1:9">
      <c r="A2179" t="s">
        <v>190</v>
      </c>
      <c r="B2179" t="s">
        <v>191</v>
      </c>
      <c r="C2179" t="s">
        <v>60</v>
      </c>
      <c r="D2179" t="s">
        <v>6</v>
      </c>
      <c r="E2179">
        <v>2032</v>
      </c>
      <c r="F2179">
        <v>100</v>
      </c>
      <c r="G2179" s="4" t="str">
        <f t="shared" si="80"/>
        <v>ITALY-DSR</v>
      </c>
      <c r="H2179" t="str">
        <f>IF(COUNTIF(EU_Countries!A$1:A$27, "*"&amp;B2179&amp;"*"), "EU", "Non-EU")</f>
        <v>EU</v>
      </c>
      <c r="I2179">
        <f t="shared" si="81"/>
        <v>0.1</v>
      </c>
    </row>
    <row r="2180" spans="1:9">
      <c r="A2180" t="s">
        <v>190</v>
      </c>
      <c r="B2180" t="s">
        <v>191</v>
      </c>
      <c r="C2180" t="s">
        <v>60</v>
      </c>
      <c r="D2180" t="s">
        <v>6</v>
      </c>
      <c r="E2180">
        <v>2033</v>
      </c>
      <c r="F2180">
        <v>100</v>
      </c>
      <c r="G2180" s="4" t="str">
        <f t="shared" si="80"/>
        <v>ITALY-DSR</v>
      </c>
      <c r="H2180" t="str">
        <f>IF(COUNTIF(EU_Countries!A$1:A$27, "*"&amp;B2180&amp;"*"), "EU", "Non-EU")</f>
        <v>EU</v>
      </c>
      <c r="I2180">
        <f t="shared" si="81"/>
        <v>0.1</v>
      </c>
    </row>
    <row r="2181" spans="1:9">
      <c r="A2181" t="s">
        <v>190</v>
      </c>
      <c r="B2181" t="s">
        <v>191</v>
      </c>
      <c r="C2181" t="s">
        <v>60</v>
      </c>
      <c r="D2181" t="s">
        <v>6</v>
      </c>
      <c r="E2181">
        <v>2034</v>
      </c>
      <c r="F2181">
        <v>100</v>
      </c>
      <c r="G2181" s="4" t="str">
        <f t="shared" si="80"/>
        <v>ITALY-DSR</v>
      </c>
      <c r="H2181" t="str">
        <f>IF(COUNTIF(EU_Countries!A$1:A$27, "*"&amp;B2181&amp;"*"), "EU", "Non-EU")</f>
        <v>EU</v>
      </c>
      <c r="I2181">
        <f t="shared" si="81"/>
        <v>0.1</v>
      </c>
    </row>
    <row r="2182" spans="1:9">
      <c r="A2182" t="s">
        <v>190</v>
      </c>
      <c r="B2182" t="s">
        <v>191</v>
      </c>
      <c r="C2182" t="s">
        <v>60</v>
      </c>
      <c r="D2182" t="s">
        <v>6</v>
      </c>
      <c r="E2182">
        <v>2035</v>
      </c>
      <c r="F2182">
        <v>100</v>
      </c>
      <c r="G2182" s="4" t="str">
        <f t="shared" si="80"/>
        <v>ITALY-DSR</v>
      </c>
      <c r="H2182" t="str">
        <f>IF(COUNTIF(EU_Countries!A$1:A$27, "*"&amp;B2182&amp;"*"), "EU", "Non-EU")</f>
        <v>EU</v>
      </c>
      <c r="I2182">
        <f t="shared" si="81"/>
        <v>0.1</v>
      </c>
    </row>
    <row r="2183" spans="1:9">
      <c r="A2183" t="s">
        <v>190</v>
      </c>
      <c r="B2183" t="s">
        <v>191</v>
      </c>
      <c r="C2183" t="s">
        <v>60</v>
      </c>
      <c r="D2183" t="s">
        <v>565</v>
      </c>
      <c r="E2183">
        <v>2029</v>
      </c>
      <c r="F2183">
        <v>120</v>
      </c>
      <c r="G2183" s="4" t="str">
        <f t="shared" si="80"/>
        <v>ITALY-Electrolyser &amp; P2H</v>
      </c>
      <c r="H2183" t="str">
        <f>IF(COUNTIF(EU_Countries!A$1:A$27, "*"&amp;B2183&amp;"*"), "EU", "Non-EU")</f>
        <v>EU</v>
      </c>
      <c r="I2183">
        <f t="shared" si="81"/>
        <v>0.12</v>
      </c>
    </row>
    <row r="2184" spans="1:9">
      <c r="A2184" t="s">
        <v>190</v>
      </c>
      <c r="B2184" t="s">
        <v>191</v>
      </c>
      <c r="C2184" t="s">
        <v>60</v>
      </c>
      <c r="D2184" t="s">
        <v>565</v>
      </c>
      <c r="E2184">
        <v>2030</v>
      </c>
      <c r="F2184">
        <v>600</v>
      </c>
      <c r="G2184" s="4" t="str">
        <f t="shared" si="80"/>
        <v>ITALY-Electrolyser &amp; P2H</v>
      </c>
      <c r="H2184" t="str">
        <f>IF(COUNTIF(EU_Countries!A$1:A$27, "*"&amp;B2184&amp;"*"), "EU", "Non-EU")</f>
        <v>EU</v>
      </c>
      <c r="I2184">
        <f t="shared" si="81"/>
        <v>0.6</v>
      </c>
    </row>
    <row r="2185" spans="1:9">
      <c r="A2185" t="s">
        <v>190</v>
      </c>
      <c r="B2185" t="s">
        <v>191</v>
      </c>
      <c r="C2185" t="s">
        <v>60</v>
      </c>
      <c r="D2185" t="s">
        <v>565</v>
      </c>
      <c r="E2185">
        <v>2031</v>
      </c>
      <c r="F2185">
        <v>726</v>
      </c>
      <c r="G2185" s="4" t="str">
        <f t="shared" si="80"/>
        <v>ITALY-Electrolyser &amp; P2H</v>
      </c>
      <c r="H2185" t="str">
        <f>IF(COUNTIF(EU_Countries!A$1:A$27, "*"&amp;B2185&amp;"*"), "EU", "Non-EU")</f>
        <v>EU</v>
      </c>
      <c r="I2185">
        <f t="shared" si="81"/>
        <v>0.72599999999999998</v>
      </c>
    </row>
    <row r="2186" spans="1:9">
      <c r="A2186" t="s">
        <v>190</v>
      </c>
      <c r="B2186" t="s">
        <v>191</v>
      </c>
      <c r="C2186" t="s">
        <v>60</v>
      </c>
      <c r="D2186" t="s">
        <v>565</v>
      </c>
      <c r="E2186">
        <v>2032</v>
      </c>
      <c r="F2186">
        <v>852</v>
      </c>
      <c r="G2186" s="4" t="str">
        <f t="shared" si="80"/>
        <v>ITALY-Electrolyser &amp; P2H</v>
      </c>
      <c r="H2186" t="str">
        <f>IF(COUNTIF(EU_Countries!A$1:A$27, "*"&amp;B2186&amp;"*"), "EU", "Non-EU")</f>
        <v>EU</v>
      </c>
      <c r="I2186">
        <f t="shared" si="81"/>
        <v>0.85199999999999998</v>
      </c>
    </row>
    <row r="2187" spans="1:9">
      <c r="A2187" t="s">
        <v>190</v>
      </c>
      <c r="B2187" t="s">
        <v>191</v>
      </c>
      <c r="C2187" t="s">
        <v>60</v>
      </c>
      <c r="D2187" t="s">
        <v>565</v>
      </c>
      <c r="E2187">
        <v>2033</v>
      </c>
      <c r="F2187">
        <v>978</v>
      </c>
      <c r="G2187" s="4" t="str">
        <f t="shared" si="80"/>
        <v>ITALY-Electrolyser &amp; P2H</v>
      </c>
      <c r="H2187" t="str">
        <f>IF(COUNTIF(EU_Countries!A$1:A$27, "*"&amp;B2187&amp;"*"), "EU", "Non-EU")</f>
        <v>EU</v>
      </c>
      <c r="I2187">
        <f t="shared" si="81"/>
        <v>0.97799999999999998</v>
      </c>
    </row>
    <row r="2188" spans="1:9">
      <c r="A2188" t="s">
        <v>190</v>
      </c>
      <c r="B2188" t="s">
        <v>191</v>
      </c>
      <c r="C2188" t="s">
        <v>60</v>
      </c>
      <c r="D2188" t="s">
        <v>565</v>
      </c>
      <c r="E2188">
        <v>2034</v>
      </c>
      <c r="F2188">
        <v>1103</v>
      </c>
      <c r="G2188" s="4" t="str">
        <f t="shared" si="80"/>
        <v>ITALY-Electrolyser &amp; P2H</v>
      </c>
      <c r="H2188" t="str">
        <f>IF(COUNTIF(EU_Countries!A$1:A$27, "*"&amp;B2188&amp;"*"), "EU", "Non-EU")</f>
        <v>EU</v>
      </c>
      <c r="I2188">
        <f t="shared" si="81"/>
        <v>1.103</v>
      </c>
    </row>
    <row r="2189" spans="1:9">
      <c r="A2189" t="s">
        <v>190</v>
      </c>
      <c r="B2189" t="s">
        <v>191</v>
      </c>
      <c r="C2189" t="s">
        <v>60</v>
      </c>
      <c r="D2189" t="s">
        <v>565</v>
      </c>
      <c r="E2189">
        <v>2035</v>
      </c>
      <c r="F2189">
        <v>1229</v>
      </c>
      <c r="G2189" s="4" t="str">
        <f t="shared" si="80"/>
        <v>ITALY-Electrolyser &amp; P2H</v>
      </c>
      <c r="H2189" t="str">
        <f>IF(COUNTIF(EU_Countries!A$1:A$27, "*"&amp;B2189&amp;"*"), "EU", "Non-EU")</f>
        <v>EU</v>
      </c>
      <c r="I2189">
        <f t="shared" si="81"/>
        <v>1.2290000000000001</v>
      </c>
    </row>
    <row r="2190" spans="1:9">
      <c r="A2190" t="s">
        <v>190</v>
      </c>
      <c r="B2190" t="s">
        <v>191</v>
      </c>
      <c r="C2190" t="s">
        <v>60</v>
      </c>
      <c r="D2190" t="s">
        <v>7</v>
      </c>
      <c r="E2190">
        <v>2025</v>
      </c>
      <c r="F2190">
        <v>4439</v>
      </c>
      <c r="G2190" s="4" t="str">
        <f t="shared" si="80"/>
        <v>ITALY-Gas</v>
      </c>
      <c r="H2190" t="str">
        <f>IF(COUNTIF(EU_Countries!A$1:A$27, "*"&amp;B2190&amp;"*"), "EU", "Non-EU")</f>
        <v>EU</v>
      </c>
      <c r="I2190">
        <f t="shared" si="81"/>
        <v>4.4390000000000001</v>
      </c>
    </row>
    <row r="2191" spans="1:9">
      <c r="A2191" t="s">
        <v>190</v>
      </c>
      <c r="B2191" t="s">
        <v>191</v>
      </c>
      <c r="C2191" t="s">
        <v>60</v>
      </c>
      <c r="D2191" t="s">
        <v>7</v>
      </c>
      <c r="E2191">
        <v>2026</v>
      </c>
      <c r="F2191">
        <v>4439</v>
      </c>
      <c r="G2191" s="4" t="str">
        <f t="shared" si="80"/>
        <v>ITALY-Gas</v>
      </c>
      <c r="H2191" t="str">
        <f>IF(COUNTIF(EU_Countries!A$1:A$27, "*"&amp;B2191&amp;"*"), "EU", "Non-EU")</f>
        <v>EU</v>
      </c>
      <c r="I2191">
        <f t="shared" si="81"/>
        <v>4.4390000000000001</v>
      </c>
    </row>
    <row r="2192" spans="1:9">
      <c r="A2192" t="s">
        <v>190</v>
      </c>
      <c r="B2192" t="s">
        <v>191</v>
      </c>
      <c r="C2192" t="s">
        <v>60</v>
      </c>
      <c r="D2192" t="s">
        <v>7</v>
      </c>
      <c r="E2192">
        <v>2027</v>
      </c>
      <c r="F2192">
        <v>4439</v>
      </c>
      <c r="G2192" s="4" t="str">
        <f t="shared" si="80"/>
        <v>ITALY-Gas</v>
      </c>
      <c r="H2192" t="str">
        <f>IF(COUNTIF(EU_Countries!A$1:A$27, "*"&amp;B2192&amp;"*"), "EU", "Non-EU")</f>
        <v>EU</v>
      </c>
      <c r="I2192">
        <f t="shared" si="81"/>
        <v>4.4390000000000001</v>
      </c>
    </row>
    <row r="2193" spans="1:9">
      <c r="A2193" t="s">
        <v>190</v>
      </c>
      <c r="B2193" t="s">
        <v>191</v>
      </c>
      <c r="C2193" t="s">
        <v>60</v>
      </c>
      <c r="D2193" t="s">
        <v>7</v>
      </c>
      <c r="E2193">
        <v>2028</v>
      </c>
      <c r="F2193">
        <v>4439</v>
      </c>
      <c r="G2193" s="4" t="str">
        <f t="shared" si="80"/>
        <v>ITALY-Gas</v>
      </c>
      <c r="H2193" t="str">
        <f>IF(COUNTIF(EU_Countries!A$1:A$27, "*"&amp;B2193&amp;"*"), "EU", "Non-EU")</f>
        <v>EU</v>
      </c>
      <c r="I2193">
        <f t="shared" si="81"/>
        <v>4.4390000000000001</v>
      </c>
    </row>
    <row r="2194" spans="1:9">
      <c r="A2194" t="s">
        <v>190</v>
      </c>
      <c r="B2194" t="s">
        <v>191</v>
      </c>
      <c r="C2194" t="s">
        <v>60</v>
      </c>
      <c r="D2194" t="s">
        <v>7</v>
      </c>
      <c r="E2194">
        <v>2029</v>
      </c>
      <c r="F2194">
        <v>4439</v>
      </c>
      <c r="G2194" s="4" t="str">
        <f t="shared" si="80"/>
        <v>ITALY-Gas</v>
      </c>
      <c r="H2194" t="str">
        <f>IF(COUNTIF(EU_Countries!A$1:A$27, "*"&amp;B2194&amp;"*"), "EU", "Non-EU")</f>
        <v>EU</v>
      </c>
      <c r="I2194">
        <f t="shared" si="81"/>
        <v>4.4390000000000001</v>
      </c>
    </row>
    <row r="2195" spans="1:9">
      <c r="A2195" t="s">
        <v>190</v>
      </c>
      <c r="B2195" t="s">
        <v>191</v>
      </c>
      <c r="C2195" t="s">
        <v>60</v>
      </c>
      <c r="D2195" t="s">
        <v>7</v>
      </c>
      <c r="E2195">
        <v>2030</v>
      </c>
      <c r="F2195">
        <v>4439</v>
      </c>
      <c r="G2195" s="4" t="str">
        <f t="shared" si="80"/>
        <v>ITALY-Gas</v>
      </c>
      <c r="H2195" t="str">
        <f>IF(COUNTIF(EU_Countries!A$1:A$27, "*"&amp;B2195&amp;"*"), "EU", "Non-EU")</f>
        <v>EU</v>
      </c>
      <c r="I2195">
        <f t="shared" si="81"/>
        <v>4.4390000000000001</v>
      </c>
    </row>
    <row r="2196" spans="1:9">
      <c r="A2196" t="s">
        <v>190</v>
      </c>
      <c r="B2196" t="s">
        <v>191</v>
      </c>
      <c r="C2196" t="s">
        <v>60</v>
      </c>
      <c r="D2196" t="s">
        <v>7</v>
      </c>
      <c r="E2196">
        <v>2031</v>
      </c>
      <c r="F2196">
        <v>4439</v>
      </c>
      <c r="G2196" s="4" t="str">
        <f t="shared" si="80"/>
        <v>ITALY-Gas</v>
      </c>
      <c r="H2196" t="str">
        <f>IF(COUNTIF(EU_Countries!A$1:A$27, "*"&amp;B2196&amp;"*"), "EU", "Non-EU")</f>
        <v>EU</v>
      </c>
      <c r="I2196">
        <f t="shared" si="81"/>
        <v>4.4390000000000001</v>
      </c>
    </row>
    <row r="2197" spans="1:9">
      <c r="A2197" t="s">
        <v>190</v>
      </c>
      <c r="B2197" t="s">
        <v>191</v>
      </c>
      <c r="C2197" t="s">
        <v>60</v>
      </c>
      <c r="D2197" t="s">
        <v>7</v>
      </c>
      <c r="E2197">
        <v>2032</v>
      </c>
      <c r="F2197">
        <v>4439</v>
      </c>
      <c r="G2197" s="4" t="str">
        <f t="shared" si="80"/>
        <v>ITALY-Gas</v>
      </c>
      <c r="H2197" t="str">
        <f>IF(COUNTIF(EU_Countries!A$1:A$27, "*"&amp;B2197&amp;"*"), "EU", "Non-EU")</f>
        <v>EU</v>
      </c>
      <c r="I2197">
        <f t="shared" si="81"/>
        <v>4.4390000000000001</v>
      </c>
    </row>
    <row r="2198" spans="1:9">
      <c r="A2198" t="s">
        <v>190</v>
      </c>
      <c r="B2198" t="s">
        <v>191</v>
      </c>
      <c r="C2198" t="s">
        <v>60</v>
      </c>
      <c r="D2198" t="s">
        <v>7</v>
      </c>
      <c r="E2198">
        <v>2033</v>
      </c>
      <c r="F2198">
        <v>4439</v>
      </c>
      <c r="G2198" s="4" t="str">
        <f t="shared" si="80"/>
        <v>ITALY-Gas</v>
      </c>
      <c r="H2198" t="str">
        <f>IF(COUNTIF(EU_Countries!A$1:A$27, "*"&amp;B2198&amp;"*"), "EU", "Non-EU")</f>
        <v>EU</v>
      </c>
      <c r="I2198">
        <f t="shared" si="81"/>
        <v>4.4390000000000001</v>
      </c>
    </row>
    <row r="2199" spans="1:9">
      <c r="A2199" t="s">
        <v>190</v>
      </c>
      <c r="B2199" t="s">
        <v>191</v>
      </c>
      <c r="C2199" t="s">
        <v>60</v>
      </c>
      <c r="D2199" t="s">
        <v>7</v>
      </c>
      <c r="E2199">
        <v>2034</v>
      </c>
      <c r="F2199">
        <v>4439</v>
      </c>
      <c r="G2199" s="4" t="str">
        <f t="shared" si="80"/>
        <v>ITALY-Gas</v>
      </c>
      <c r="H2199" t="str">
        <f>IF(COUNTIF(EU_Countries!A$1:A$27, "*"&amp;B2199&amp;"*"), "EU", "Non-EU")</f>
        <v>EU</v>
      </c>
      <c r="I2199">
        <f t="shared" si="81"/>
        <v>4.4390000000000001</v>
      </c>
    </row>
    <row r="2200" spans="1:9">
      <c r="A2200" t="s">
        <v>190</v>
      </c>
      <c r="B2200" t="s">
        <v>191</v>
      </c>
      <c r="C2200" t="s">
        <v>60</v>
      </c>
      <c r="D2200" t="s">
        <v>7</v>
      </c>
      <c r="E2200">
        <v>2035</v>
      </c>
      <c r="F2200">
        <v>4439</v>
      </c>
      <c r="G2200" s="4" t="str">
        <f t="shared" si="80"/>
        <v>ITALY-Gas</v>
      </c>
      <c r="H2200" t="str">
        <f>IF(COUNTIF(EU_Countries!A$1:A$27, "*"&amp;B2200&amp;"*"), "EU", "Non-EU")</f>
        <v>EU</v>
      </c>
      <c r="I2200">
        <f t="shared" si="81"/>
        <v>4.4390000000000001</v>
      </c>
    </row>
    <row r="2201" spans="1:9">
      <c r="A2201" t="s">
        <v>190</v>
      </c>
      <c r="B2201" t="s">
        <v>191</v>
      </c>
      <c r="C2201" t="s">
        <v>60</v>
      </c>
      <c r="D2201" t="s">
        <v>12</v>
      </c>
      <c r="E2201">
        <v>2025</v>
      </c>
      <c r="F2201">
        <v>402</v>
      </c>
      <c r="G2201" s="4" t="str">
        <f t="shared" ref="G2201:G2250" si="82">B2201&amp;"-"&amp;D2201</f>
        <v>ITALY-Others (RES)</v>
      </c>
      <c r="H2201" t="str">
        <f>IF(COUNTIF(EU_Countries!A$1:A$27, "*"&amp;B2201&amp;"*"), "EU", "Non-EU")</f>
        <v>EU</v>
      </c>
      <c r="I2201">
        <f t="shared" ref="I2201:I2251" si="83">F2201/1000</f>
        <v>0.40200000000000002</v>
      </c>
    </row>
    <row r="2202" spans="1:9">
      <c r="A2202" t="s">
        <v>190</v>
      </c>
      <c r="B2202" t="s">
        <v>191</v>
      </c>
      <c r="C2202" t="s">
        <v>60</v>
      </c>
      <c r="D2202" t="s">
        <v>12</v>
      </c>
      <c r="E2202">
        <v>2026</v>
      </c>
      <c r="F2202">
        <v>402</v>
      </c>
      <c r="G2202" s="4" t="str">
        <f t="shared" si="82"/>
        <v>ITALY-Others (RES)</v>
      </c>
      <c r="H2202" t="str">
        <f>IF(COUNTIF(EU_Countries!A$1:A$27, "*"&amp;B2202&amp;"*"), "EU", "Non-EU")</f>
        <v>EU</v>
      </c>
      <c r="I2202">
        <f t="shared" si="83"/>
        <v>0.40200000000000002</v>
      </c>
    </row>
    <row r="2203" spans="1:9">
      <c r="A2203" t="s">
        <v>190</v>
      </c>
      <c r="B2203" t="s">
        <v>191</v>
      </c>
      <c r="C2203" t="s">
        <v>60</v>
      </c>
      <c r="D2203" t="s">
        <v>12</v>
      </c>
      <c r="E2203">
        <v>2027</v>
      </c>
      <c r="F2203">
        <v>402</v>
      </c>
      <c r="G2203" s="4" t="str">
        <f t="shared" si="82"/>
        <v>ITALY-Others (RES)</v>
      </c>
      <c r="H2203" t="str">
        <f>IF(COUNTIF(EU_Countries!A$1:A$27, "*"&amp;B2203&amp;"*"), "EU", "Non-EU")</f>
        <v>EU</v>
      </c>
      <c r="I2203">
        <f t="shared" si="83"/>
        <v>0.40200000000000002</v>
      </c>
    </row>
    <row r="2204" spans="1:9">
      <c r="A2204" t="s">
        <v>190</v>
      </c>
      <c r="B2204" t="s">
        <v>191</v>
      </c>
      <c r="C2204" t="s">
        <v>60</v>
      </c>
      <c r="D2204" t="s">
        <v>12</v>
      </c>
      <c r="E2204">
        <v>2028</v>
      </c>
      <c r="F2204">
        <v>402</v>
      </c>
      <c r="G2204" s="4" t="str">
        <f t="shared" si="82"/>
        <v>ITALY-Others (RES)</v>
      </c>
      <c r="H2204" t="str">
        <f>IF(COUNTIF(EU_Countries!A$1:A$27, "*"&amp;B2204&amp;"*"), "EU", "Non-EU")</f>
        <v>EU</v>
      </c>
      <c r="I2204">
        <f t="shared" si="83"/>
        <v>0.40200000000000002</v>
      </c>
    </row>
    <row r="2205" spans="1:9">
      <c r="A2205" t="s">
        <v>190</v>
      </c>
      <c r="B2205" t="s">
        <v>191</v>
      </c>
      <c r="C2205" t="s">
        <v>60</v>
      </c>
      <c r="D2205" t="s">
        <v>12</v>
      </c>
      <c r="E2205">
        <v>2029</v>
      </c>
      <c r="F2205">
        <v>402</v>
      </c>
      <c r="G2205" s="4" t="str">
        <f t="shared" si="82"/>
        <v>ITALY-Others (RES)</v>
      </c>
      <c r="H2205" t="str">
        <f>IF(COUNTIF(EU_Countries!A$1:A$27, "*"&amp;B2205&amp;"*"), "EU", "Non-EU")</f>
        <v>EU</v>
      </c>
      <c r="I2205">
        <f t="shared" si="83"/>
        <v>0.40200000000000002</v>
      </c>
    </row>
    <row r="2206" spans="1:9">
      <c r="A2206" t="s">
        <v>190</v>
      </c>
      <c r="B2206" t="s">
        <v>191</v>
      </c>
      <c r="C2206" t="s">
        <v>60</v>
      </c>
      <c r="D2206" t="s">
        <v>12</v>
      </c>
      <c r="E2206">
        <v>2030</v>
      </c>
      <c r="F2206">
        <v>202</v>
      </c>
      <c r="G2206" s="4" t="str">
        <f t="shared" si="82"/>
        <v>ITALY-Others (RES)</v>
      </c>
      <c r="H2206" t="str">
        <f>IF(COUNTIF(EU_Countries!A$1:A$27, "*"&amp;B2206&amp;"*"), "EU", "Non-EU")</f>
        <v>EU</v>
      </c>
      <c r="I2206">
        <f t="shared" si="83"/>
        <v>0.20200000000000001</v>
      </c>
    </row>
    <row r="2207" spans="1:9">
      <c r="A2207" t="s">
        <v>190</v>
      </c>
      <c r="B2207" t="s">
        <v>191</v>
      </c>
      <c r="C2207" t="s">
        <v>60</v>
      </c>
      <c r="D2207" t="s">
        <v>12</v>
      </c>
      <c r="E2207">
        <v>2031</v>
      </c>
      <c r="F2207">
        <v>202</v>
      </c>
      <c r="G2207" s="4" t="str">
        <f t="shared" si="82"/>
        <v>ITALY-Others (RES)</v>
      </c>
      <c r="H2207" t="str">
        <f>IF(COUNTIF(EU_Countries!A$1:A$27, "*"&amp;B2207&amp;"*"), "EU", "Non-EU")</f>
        <v>EU</v>
      </c>
      <c r="I2207">
        <f t="shared" si="83"/>
        <v>0.20200000000000001</v>
      </c>
    </row>
    <row r="2208" spans="1:9">
      <c r="A2208" t="s">
        <v>190</v>
      </c>
      <c r="B2208" t="s">
        <v>191</v>
      </c>
      <c r="C2208" t="s">
        <v>60</v>
      </c>
      <c r="D2208" t="s">
        <v>12</v>
      </c>
      <c r="E2208">
        <v>2032</v>
      </c>
      <c r="F2208">
        <v>202</v>
      </c>
      <c r="G2208" s="4" t="str">
        <f t="shared" si="82"/>
        <v>ITALY-Others (RES)</v>
      </c>
      <c r="H2208" t="str">
        <f>IF(COUNTIF(EU_Countries!A$1:A$27, "*"&amp;B2208&amp;"*"), "EU", "Non-EU")</f>
        <v>EU</v>
      </c>
      <c r="I2208">
        <f t="shared" si="83"/>
        <v>0.20200000000000001</v>
      </c>
    </row>
    <row r="2209" spans="1:9">
      <c r="A2209" t="s">
        <v>190</v>
      </c>
      <c r="B2209" t="s">
        <v>191</v>
      </c>
      <c r="C2209" t="s">
        <v>60</v>
      </c>
      <c r="D2209" t="s">
        <v>12</v>
      </c>
      <c r="E2209">
        <v>2033</v>
      </c>
      <c r="F2209">
        <v>202</v>
      </c>
      <c r="G2209" s="4" t="str">
        <f t="shared" si="82"/>
        <v>ITALY-Others (RES)</v>
      </c>
      <c r="H2209" t="str">
        <f>IF(COUNTIF(EU_Countries!A$1:A$27, "*"&amp;B2209&amp;"*"), "EU", "Non-EU")</f>
        <v>EU</v>
      </c>
      <c r="I2209">
        <f t="shared" si="83"/>
        <v>0.20200000000000001</v>
      </c>
    </row>
    <row r="2210" spans="1:9">
      <c r="A2210" t="s">
        <v>190</v>
      </c>
      <c r="B2210" t="s">
        <v>191</v>
      </c>
      <c r="C2210" t="s">
        <v>60</v>
      </c>
      <c r="D2210" t="s">
        <v>12</v>
      </c>
      <c r="E2210">
        <v>2034</v>
      </c>
      <c r="F2210">
        <v>202</v>
      </c>
      <c r="G2210" s="4" t="str">
        <f t="shared" si="82"/>
        <v>ITALY-Others (RES)</v>
      </c>
      <c r="H2210" t="str">
        <f>IF(COUNTIF(EU_Countries!A$1:A$27, "*"&amp;B2210&amp;"*"), "EU", "Non-EU")</f>
        <v>EU</v>
      </c>
      <c r="I2210">
        <f t="shared" si="83"/>
        <v>0.20200000000000001</v>
      </c>
    </row>
    <row r="2211" spans="1:9">
      <c r="A2211" t="s">
        <v>190</v>
      </c>
      <c r="B2211" t="s">
        <v>191</v>
      </c>
      <c r="C2211" t="s">
        <v>60</v>
      </c>
      <c r="D2211" t="s">
        <v>12</v>
      </c>
      <c r="E2211">
        <v>2035</v>
      </c>
      <c r="F2211">
        <v>202</v>
      </c>
      <c r="G2211" s="4" t="str">
        <f t="shared" si="82"/>
        <v>ITALY-Others (RES)</v>
      </c>
      <c r="H2211" t="str">
        <f>IF(COUNTIF(EU_Countries!A$1:A$27, "*"&amp;B2211&amp;"*"), "EU", "Non-EU")</f>
        <v>EU</v>
      </c>
      <c r="I2211">
        <f t="shared" si="83"/>
        <v>0.20200000000000001</v>
      </c>
    </row>
    <row r="2212" spans="1:9">
      <c r="A2212" t="s">
        <v>190</v>
      </c>
      <c r="B2212" t="s">
        <v>191</v>
      </c>
      <c r="C2212" t="s">
        <v>60</v>
      </c>
      <c r="D2212" t="s">
        <v>11</v>
      </c>
      <c r="E2212">
        <v>2025</v>
      </c>
      <c r="F2212">
        <v>282</v>
      </c>
      <c r="G2212" s="4" t="str">
        <f t="shared" si="82"/>
        <v>ITALY-Others (non-RES)</v>
      </c>
      <c r="H2212" t="str">
        <f>IF(COUNTIF(EU_Countries!A$1:A$27, "*"&amp;B2212&amp;"*"), "EU", "Non-EU")</f>
        <v>EU</v>
      </c>
      <c r="I2212">
        <f t="shared" si="83"/>
        <v>0.28199999999999997</v>
      </c>
    </row>
    <row r="2213" spans="1:9">
      <c r="A2213" t="s">
        <v>190</v>
      </c>
      <c r="B2213" t="s">
        <v>191</v>
      </c>
      <c r="C2213" t="s">
        <v>60</v>
      </c>
      <c r="D2213" t="s">
        <v>11</v>
      </c>
      <c r="E2213">
        <v>2026</v>
      </c>
      <c r="F2213">
        <v>282</v>
      </c>
      <c r="G2213" s="4" t="str">
        <f t="shared" si="82"/>
        <v>ITALY-Others (non-RES)</v>
      </c>
      <c r="H2213" t="str">
        <f>IF(COUNTIF(EU_Countries!A$1:A$27, "*"&amp;B2213&amp;"*"), "EU", "Non-EU")</f>
        <v>EU</v>
      </c>
      <c r="I2213">
        <f t="shared" si="83"/>
        <v>0.28199999999999997</v>
      </c>
    </row>
    <row r="2214" spans="1:9">
      <c r="A2214" t="s">
        <v>190</v>
      </c>
      <c r="B2214" t="s">
        <v>191</v>
      </c>
      <c r="C2214" t="s">
        <v>60</v>
      </c>
      <c r="D2214" t="s">
        <v>11</v>
      </c>
      <c r="E2214">
        <v>2027</v>
      </c>
      <c r="F2214">
        <v>282</v>
      </c>
      <c r="G2214" s="4" t="str">
        <f t="shared" si="82"/>
        <v>ITALY-Others (non-RES)</v>
      </c>
      <c r="H2214" t="str">
        <f>IF(COUNTIF(EU_Countries!A$1:A$27, "*"&amp;B2214&amp;"*"), "EU", "Non-EU")</f>
        <v>EU</v>
      </c>
      <c r="I2214">
        <f t="shared" si="83"/>
        <v>0.28199999999999997</v>
      </c>
    </row>
    <row r="2215" spans="1:9">
      <c r="A2215" t="s">
        <v>190</v>
      </c>
      <c r="B2215" t="s">
        <v>191</v>
      </c>
      <c r="C2215" t="s">
        <v>60</v>
      </c>
      <c r="D2215" t="s">
        <v>11</v>
      </c>
      <c r="E2215">
        <v>2028</v>
      </c>
      <c r="F2215">
        <v>282</v>
      </c>
      <c r="G2215" s="4" t="str">
        <f t="shared" si="82"/>
        <v>ITALY-Others (non-RES)</v>
      </c>
      <c r="H2215" t="str">
        <f>IF(COUNTIF(EU_Countries!A$1:A$27, "*"&amp;B2215&amp;"*"), "EU", "Non-EU")</f>
        <v>EU</v>
      </c>
      <c r="I2215">
        <f t="shared" si="83"/>
        <v>0.28199999999999997</v>
      </c>
    </row>
    <row r="2216" spans="1:9">
      <c r="A2216" t="s">
        <v>190</v>
      </c>
      <c r="B2216" t="s">
        <v>191</v>
      </c>
      <c r="C2216" t="s">
        <v>60</v>
      </c>
      <c r="D2216" t="s">
        <v>11</v>
      </c>
      <c r="E2216">
        <v>2029</v>
      </c>
      <c r="F2216">
        <v>282</v>
      </c>
      <c r="G2216" s="4" t="str">
        <f t="shared" si="82"/>
        <v>ITALY-Others (non-RES)</v>
      </c>
      <c r="H2216" t="str">
        <f>IF(COUNTIF(EU_Countries!A$1:A$27, "*"&amp;B2216&amp;"*"), "EU", "Non-EU")</f>
        <v>EU</v>
      </c>
      <c r="I2216">
        <f t="shared" si="83"/>
        <v>0.28199999999999997</v>
      </c>
    </row>
    <row r="2217" spans="1:9">
      <c r="A2217" t="s">
        <v>190</v>
      </c>
      <c r="B2217" t="s">
        <v>191</v>
      </c>
      <c r="C2217" t="s">
        <v>60</v>
      </c>
      <c r="D2217" t="s">
        <v>11</v>
      </c>
      <c r="E2217">
        <v>2030</v>
      </c>
      <c r="F2217">
        <v>282</v>
      </c>
      <c r="G2217" s="4" t="str">
        <f t="shared" si="82"/>
        <v>ITALY-Others (non-RES)</v>
      </c>
      <c r="H2217" t="str">
        <f>IF(COUNTIF(EU_Countries!A$1:A$27, "*"&amp;B2217&amp;"*"), "EU", "Non-EU")</f>
        <v>EU</v>
      </c>
      <c r="I2217">
        <f t="shared" si="83"/>
        <v>0.28199999999999997</v>
      </c>
    </row>
    <row r="2218" spans="1:9">
      <c r="A2218" t="s">
        <v>190</v>
      </c>
      <c r="B2218" t="s">
        <v>191</v>
      </c>
      <c r="C2218" t="s">
        <v>60</v>
      </c>
      <c r="D2218" t="s">
        <v>11</v>
      </c>
      <c r="E2218">
        <v>2031</v>
      </c>
      <c r="F2218">
        <v>282</v>
      </c>
      <c r="G2218" s="4" t="str">
        <f t="shared" si="82"/>
        <v>ITALY-Others (non-RES)</v>
      </c>
      <c r="H2218" t="str">
        <f>IF(COUNTIF(EU_Countries!A$1:A$27, "*"&amp;B2218&amp;"*"), "EU", "Non-EU")</f>
        <v>EU</v>
      </c>
      <c r="I2218">
        <f t="shared" si="83"/>
        <v>0.28199999999999997</v>
      </c>
    </row>
    <row r="2219" spans="1:9">
      <c r="A2219" t="s">
        <v>190</v>
      </c>
      <c r="B2219" t="s">
        <v>191</v>
      </c>
      <c r="C2219" t="s">
        <v>60</v>
      </c>
      <c r="D2219" t="s">
        <v>11</v>
      </c>
      <c r="E2219">
        <v>2032</v>
      </c>
      <c r="F2219">
        <v>282</v>
      </c>
      <c r="G2219" s="4" t="str">
        <f t="shared" si="82"/>
        <v>ITALY-Others (non-RES)</v>
      </c>
      <c r="H2219" t="str">
        <f>IF(COUNTIF(EU_Countries!A$1:A$27, "*"&amp;B2219&amp;"*"), "EU", "Non-EU")</f>
        <v>EU</v>
      </c>
      <c r="I2219">
        <f t="shared" si="83"/>
        <v>0.28199999999999997</v>
      </c>
    </row>
    <row r="2220" spans="1:9">
      <c r="A2220" t="s">
        <v>190</v>
      </c>
      <c r="B2220" t="s">
        <v>191</v>
      </c>
      <c r="C2220" t="s">
        <v>60</v>
      </c>
      <c r="D2220" t="s">
        <v>11</v>
      </c>
      <c r="E2220">
        <v>2033</v>
      </c>
      <c r="F2220">
        <v>282</v>
      </c>
      <c r="G2220" s="4" t="str">
        <f t="shared" si="82"/>
        <v>ITALY-Others (non-RES)</v>
      </c>
      <c r="H2220" t="str">
        <f>IF(COUNTIF(EU_Countries!A$1:A$27, "*"&amp;B2220&amp;"*"), "EU", "Non-EU")</f>
        <v>EU</v>
      </c>
      <c r="I2220">
        <f t="shared" si="83"/>
        <v>0.28199999999999997</v>
      </c>
    </row>
    <row r="2221" spans="1:9">
      <c r="A2221" t="s">
        <v>190</v>
      </c>
      <c r="B2221" t="s">
        <v>191</v>
      </c>
      <c r="C2221" t="s">
        <v>60</v>
      </c>
      <c r="D2221" t="s">
        <v>11</v>
      </c>
      <c r="E2221">
        <v>2034</v>
      </c>
      <c r="F2221">
        <v>282</v>
      </c>
      <c r="G2221" s="4" t="str">
        <f t="shared" si="82"/>
        <v>ITALY-Others (non-RES)</v>
      </c>
      <c r="H2221" t="str">
        <f>IF(COUNTIF(EU_Countries!A$1:A$27, "*"&amp;B2221&amp;"*"), "EU", "Non-EU")</f>
        <v>EU</v>
      </c>
      <c r="I2221">
        <f t="shared" si="83"/>
        <v>0.28199999999999997</v>
      </c>
    </row>
    <row r="2222" spans="1:9">
      <c r="A2222" t="s">
        <v>190</v>
      </c>
      <c r="B2222" t="s">
        <v>191</v>
      </c>
      <c r="C2222" t="s">
        <v>60</v>
      </c>
      <c r="D2222" t="s">
        <v>11</v>
      </c>
      <c r="E2222">
        <v>2035</v>
      </c>
      <c r="F2222">
        <v>282</v>
      </c>
      <c r="G2222" s="4" t="str">
        <f t="shared" si="82"/>
        <v>ITALY-Others (non-RES)</v>
      </c>
      <c r="H2222" t="str">
        <f>IF(COUNTIF(EU_Countries!A$1:A$27, "*"&amp;B2222&amp;"*"), "EU", "Non-EU")</f>
        <v>EU</v>
      </c>
      <c r="I2222">
        <f t="shared" si="83"/>
        <v>0.28199999999999997</v>
      </c>
    </row>
    <row r="2223" spans="1:9">
      <c r="A2223" t="s">
        <v>190</v>
      </c>
      <c r="B2223" t="s">
        <v>191</v>
      </c>
      <c r="C2223" t="s">
        <v>60</v>
      </c>
      <c r="D2223" t="s">
        <v>13</v>
      </c>
      <c r="E2223">
        <v>2025</v>
      </c>
      <c r="F2223">
        <v>4707</v>
      </c>
      <c r="G2223" s="4" t="str">
        <f t="shared" si="82"/>
        <v>ITALY-Solar (PV)</v>
      </c>
      <c r="H2223" t="str">
        <f>IF(COUNTIF(EU_Countries!A$1:A$27, "*"&amp;B2223&amp;"*"), "EU", "Non-EU")</f>
        <v>EU</v>
      </c>
      <c r="I2223">
        <f t="shared" si="83"/>
        <v>4.7069999999999999</v>
      </c>
    </row>
    <row r="2224" spans="1:9">
      <c r="A2224" t="s">
        <v>190</v>
      </c>
      <c r="B2224" t="s">
        <v>191</v>
      </c>
      <c r="C2224" t="s">
        <v>60</v>
      </c>
      <c r="D2224" t="s">
        <v>13</v>
      </c>
      <c r="E2224">
        <v>2026</v>
      </c>
      <c r="F2224">
        <v>5169</v>
      </c>
      <c r="G2224" s="4" t="str">
        <f t="shared" si="82"/>
        <v>ITALY-Solar (PV)</v>
      </c>
      <c r="H2224" t="str">
        <f>IF(COUNTIF(EU_Countries!A$1:A$27, "*"&amp;B2224&amp;"*"), "EU", "Non-EU")</f>
        <v>EU</v>
      </c>
      <c r="I2224">
        <f t="shared" si="83"/>
        <v>5.1689999999999996</v>
      </c>
    </row>
    <row r="2225" spans="1:9">
      <c r="A2225" t="s">
        <v>190</v>
      </c>
      <c r="B2225" t="s">
        <v>191</v>
      </c>
      <c r="C2225" t="s">
        <v>60</v>
      </c>
      <c r="D2225" t="s">
        <v>13</v>
      </c>
      <c r="E2225">
        <v>2027</v>
      </c>
      <c r="F2225">
        <v>5636</v>
      </c>
      <c r="G2225" s="4" t="str">
        <f t="shared" si="82"/>
        <v>ITALY-Solar (PV)</v>
      </c>
      <c r="H2225" t="str">
        <f>IF(COUNTIF(EU_Countries!A$1:A$27, "*"&amp;B2225&amp;"*"), "EU", "Non-EU")</f>
        <v>EU</v>
      </c>
      <c r="I2225">
        <f t="shared" si="83"/>
        <v>5.6360000000000001</v>
      </c>
    </row>
    <row r="2226" spans="1:9">
      <c r="A2226" t="s">
        <v>190</v>
      </c>
      <c r="B2226" t="s">
        <v>191</v>
      </c>
      <c r="C2226" t="s">
        <v>60</v>
      </c>
      <c r="D2226" t="s">
        <v>13</v>
      </c>
      <c r="E2226">
        <v>2028</v>
      </c>
      <c r="F2226">
        <v>6107</v>
      </c>
      <c r="G2226" s="4" t="str">
        <f t="shared" si="82"/>
        <v>ITALY-Solar (PV)</v>
      </c>
      <c r="H2226" t="str">
        <f>IF(COUNTIF(EU_Countries!A$1:A$27, "*"&amp;B2226&amp;"*"), "EU", "Non-EU")</f>
        <v>EU</v>
      </c>
      <c r="I2226">
        <f t="shared" si="83"/>
        <v>6.1070000000000002</v>
      </c>
    </row>
    <row r="2227" spans="1:9">
      <c r="A2227" t="s">
        <v>190</v>
      </c>
      <c r="B2227" t="s">
        <v>191</v>
      </c>
      <c r="C2227" t="s">
        <v>60</v>
      </c>
      <c r="D2227" t="s">
        <v>13</v>
      </c>
      <c r="E2227">
        <v>2029</v>
      </c>
      <c r="F2227">
        <v>6583</v>
      </c>
      <c r="G2227" s="4" t="str">
        <f t="shared" si="82"/>
        <v>ITALY-Solar (PV)</v>
      </c>
      <c r="H2227" t="str">
        <f>IF(COUNTIF(EU_Countries!A$1:A$27, "*"&amp;B2227&amp;"*"), "EU", "Non-EU")</f>
        <v>EU</v>
      </c>
      <c r="I2227">
        <f t="shared" si="83"/>
        <v>6.5830000000000002</v>
      </c>
    </row>
    <row r="2228" spans="1:9">
      <c r="A2228" t="s">
        <v>190</v>
      </c>
      <c r="B2228" t="s">
        <v>191</v>
      </c>
      <c r="C2228" t="s">
        <v>60</v>
      </c>
      <c r="D2228" t="s">
        <v>13</v>
      </c>
      <c r="E2228">
        <v>2030</v>
      </c>
      <c r="F2228">
        <v>7050</v>
      </c>
      <c r="G2228" s="4" t="str">
        <f t="shared" si="82"/>
        <v>ITALY-Solar (PV)</v>
      </c>
      <c r="H2228" t="str">
        <f>IF(COUNTIF(EU_Countries!A$1:A$27, "*"&amp;B2228&amp;"*"), "EU", "Non-EU")</f>
        <v>EU</v>
      </c>
      <c r="I2228">
        <f t="shared" si="83"/>
        <v>7.05</v>
      </c>
    </row>
    <row r="2229" spans="1:9">
      <c r="A2229" t="s">
        <v>190</v>
      </c>
      <c r="B2229" t="s">
        <v>191</v>
      </c>
      <c r="C2229" t="s">
        <v>60</v>
      </c>
      <c r="D2229" t="s">
        <v>13</v>
      </c>
      <c r="E2229">
        <v>2031</v>
      </c>
      <c r="F2229">
        <v>7476</v>
      </c>
      <c r="G2229" s="4" t="str">
        <f t="shared" si="82"/>
        <v>ITALY-Solar (PV)</v>
      </c>
      <c r="H2229" t="str">
        <f>IF(COUNTIF(EU_Countries!A$1:A$27, "*"&amp;B2229&amp;"*"), "EU", "Non-EU")</f>
        <v>EU</v>
      </c>
      <c r="I2229">
        <f t="shared" si="83"/>
        <v>7.476</v>
      </c>
    </row>
    <row r="2230" spans="1:9">
      <c r="A2230" t="s">
        <v>190</v>
      </c>
      <c r="B2230" t="s">
        <v>191</v>
      </c>
      <c r="C2230" t="s">
        <v>60</v>
      </c>
      <c r="D2230" t="s">
        <v>13</v>
      </c>
      <c r="E2230">
        <v>2032</v>
      </c>
      <c r="F2230">
        <v>7902</v>
      </c>
      <c r="G2230" s="4" t="str">
        <f t="shared" si="82"/>
        <v>ITALY-Solar (PV)</v>
      </c>
      <c r="H2230" t="str">
        <f>IF(COUNTIF(EU_Countries!A$1:A$27, "*"&amp;B2230&amp;"*"), "EU", "Non-EU")</f>
        <v>EU</v>
      </c>
      <c r="I2230">
        <f t="shared" si="83"/>
        <v>7.9020000000000001</v>
      </c>
    </row>
    <row r="2231" spans="1:9">
      <c r="A2231" t="s">
        <v>190</v>
      </c>
      <c r="B2231" t="s">
        <v>191</v>
      </c>
      <c r="C2231" t="s">
        <v>60</v>
      </c>
      <c r="D2231" t="s">
        <v>13</v>
      </c>
      <c r="E2231">
        <v>2033</v>
      </c>
      <c r="F2231">
        <v>8328</v>
      </c>
      <c r="G2231" s="4" t="str">
        <f t="shared" si="82"/>
        <v>ITALY-Solar (PV)</v>
      </c>
      <c r="H2231" t="str">
        <f>IF(COUNTIF(EU_Countries!A$1:A$27, "*"&amp;B2231&amp;"*"), "EU", "Non-EU")</f>
        <v>EU</v>
      </c>
      <c r="I2231">
        <f t="shared" si="83"/>
        <v>8.3279999999999994</v>
      </c>
    </row>
    <row r="2232" spans="1:9">
      <c r="A2232" t="s">
        <v>190</v>
      </c>
      <c r="B2232" t="s">
        <v>191</v>
      </c>
      <c r="C2232" t="s">
        <v>60</v>
      </c>
      <c r="D2232" t="s">
        <v>13</v>
      </c>
      <c r="E2232">
        <v>2034</v>
      </c>
      <c r="F2232">
        <v>8754</v>
      </c>
      <c r="G2232" s="4" t="str">
        <f t="shared" si="82"/>
        <v>ITALY-Solar (PV)</v>
      </c>
      <c r="H2232" t="str">
        <f>IF(COUNTIF(EU_Countries!A$1:A$27, "*"&amp;B2232&amp;"*"), "EU", "Non-EU")</f>
        <v>EU</v>
      </c>
      <c r="I2232">
        <f t="shared" si="83"/>
        <v>8.7539999999999996</v>
      </c>
    </row>
    <row r="2233" spans="1:9">
      <c r="A2233" t="s">
        <v>190</v>
      </c>
      <c r="B2233" t="s">
        <v>191</v>
      </c>
      <c r="C2233" t="s">
        <v>60</v>
      </c>
      <c r="D2233" t="s">
        <v>13</v>
      </c>
      <c r="E2233">
        <v>2035</v>
      </c>
      <c r="F2233">
        <v>9180</v>
      </c>
      <c r="G2233" s="4" t="str">
        <f t="shared" si="82"/>
        <v>ITALY-Solar (PV)</v>
      </c>
      <c r="H2233" t="str">
        <f>IF(COUNTIF(EU_Countries!A$1:A$27, "*"&amp;B2233&amp;"*"), "EU", "Non-EU")</f>
        <v>EU</v>
      </c>
      <c r="I2233">
        <f t="shared" si="83"/>
        <v>9.18</v>
      </c>
    </row>
    <row r="2234" spans="1:9">
      <c r="A2234" t="s">
        <v>190</v>
      </c>
      <c r="B2234" t="s">
        <v>191</v>
      </c>
      <c r="C2234" t="s">
        <v>60</v>
      </c>
      <c r="D2234" t="s">
        <v>48</v>
      </c>
      <c r="E2234">
        <v>2025</v>
      </c>
      <c r="F2234">
        <v>80</v>
      </c>
      <c r="G2234" s="4" t="str">
        <f t="shared" si="82"/>
        <v>ITALY-Solar (thermal)</v>
      </c>
      <c r="H2234" t="str">
        <f>IF(COUNTIF(EU_Countries!A$1:A$27, "*"&amp;B2234&amp;"*"), "EU", "Non-EU")</f>
        <v>EU</v>
      </c>
      <c r="I2234">
        <f t="shared" si="83"/>
        <v>0.08</v>
      </c>
    </row>
    <row r="2235" spans="1:9">
      <c r="A2235" t="s">
        <v>190</v>
      </c>
      <c r="B2235" t="s">
        <v>191</v>
      </c>
      <c r="C2235" t="s">
        <v>60</v>
      </c>
      <c r="D2235" t="s">
        <v>48</v>
      </c>
      <c r="E2235">
        <v>2026</v>
      </c>
      <c r="F2235">
        <v>80</v>
      </c>
      <c r="G2235" s="4" t="str">
        <f t="shared" si="82"/>
        <v>ITALY-Solar (thermal)</v>
      </c>
      <c r="H2235" t="str">
        <f>IF(COUNTIF(EU_Countries!A$1:A$27, "*"&amp;B2235&amp;"*"), "EU", "Non-EU")</f>
        <v>EU</v>
      </c>
      <c r="I2235">
        <f t="shared" si="83"/>
        <v>0.08</v>
      </c>
    </row>
    <row r="2236" spans="1:9">
      <c r="A2236" t="s">
        <v>190</v>
      </c>
      <c r="B2236" t="s">
        <v>191</v>
      </c>
      <c r="C2236" t="s">
        <v>60</v>
      </c>
      <c r="D2236" t="s">
        <v>48</v>
      </c>
      <c r="E2236">
        <v>2027</v>
      </c>
      <c r="F2236">
        <v>80</v>
      </c>
      <c r="G2236" s="4" t="str">
        <f t="shared" si="82"/>
        <v>ITALY-Solar (thermal)</v>
      </c>
      <c r="H2236" t="str">
        <f>IF(COUNTIF(EU_Countries!A$1:A$27, "*"&amp;B2236&amp;"*"), "EU", "Non-EU")</f>
        <v>EU</v>
      </c>
      <c r="I2236">
        <f t="shared" si="83"/>
        <v>0.08</v>
      </c>
    </row>
    <row r="2237" spans="1:9">
      <c r="A2237" t="s">
        <v>190</v>
      </c>
      <c r="B2237" t="s">
        <v>191</v>
      </c>
      <c r="C2237" t="s">
        <v>60</v>
      </c>
      <c r="D2237" t="s">
        <v>48</v>
      </c>
      <c r="E2237">
        <v>2028</v>
      </c>
      <c r="F2237">
        <v>80</v>
      </c>
      <c r="G2237" s="4" t="str">
        <f t="shared" si="82"/>
        <v>ITALY-Solar (thermal)</v>
      </c>
      <c r="H2237" t="str">
        <f>IF(COUNTIF(EU_Countries!A$1:A$27, "*"&amp;B2237&amp;"*"), "EU", "Non-EU")</f>
        <v>EU</v>
      </c>
      <c r="I2237">
        <f t="shared" si="83"/>
        <v>0.08</v>
      </c>
    </row>
    <row r="2238" spans="1:9">
      <c r="A2238" t="s">
        <v>190</v>
      </c>
      <c r="B2238" t="s">
        <v>191</v>
      </c>
      <c r="C2238" t="s">
        <v>60</v>
      </c>
      <c r="D2238" t="s">
        <v>48</v>
      </c>
      <c r="E2238">
        <v>2029</v>
      </c>
      <c r="F2238">
        <v>80</v>
      </c>
      <c r="G2238" s="4" t="str">
        <f t="shared" si="82"/>
        <v>ITALY-Solar (thermal)</v>
      </c>
      <c r="H2238" t="str">
        <f>IF(COUNTIF(EU_Countries!A$1:A$27, "*"&amp;B2238&amp;"*"), "EU", "Non-EU")</f>
        <v>EU</v>
      </c>
      <c r="I2238">
        <f t="shared" si="83"/>
        <v>0.08</v>
      </c>
    </row>
    <row r="2239" spans="1:9">
      <c r="A2239" t="s">
        <v>190</v>
      </c>
      <c r="B2239" t="s">
        <v>191</v>
      </c>
      <c r="C2239" t="s">
        <v>60</v>
      </c>
      <c r="D2239" t="s">
        <v>48</v>
      </c>
      <c r="E2239">
        <v>2030</v>
      </c>
      <c r="F2239">
        <v>440</v>
      </c>
      <c r="G2239" s="4" t="str">
        <f t="shared" si="82"/>
        <v>ITALY-Solar (thermal)</v>
      </c>
      <c r="H2239" t="str">
        <f>IF(COUNTIF(EU_Countries!A$1:A$27, "*"&amp;B2239&amp;"*"), "EU", "Non-EU")</f>
        <v>EU</v>
      </c>
      <c r="I2239">
        <f t="shared" si="83"/>
        <v>0.44</v>
      </c>
    </row>
    <row r="2240" spans="1:9">
      <c r="A2240" t="s">
        <v>190</v>
      </c>
      <c r="B2240" t="s">
        <v>191</v>
      </c>
      <c r="C2240" t="s">
        <v>60</v>
      </c>
      <c r="D2240" t="s">
        <v>48</v>
      </c>
      <c r="E2240">
        <v>2031</v>
      </c>
      <c r="F2240">
        <v>440</v>
      </c>
      <c r="G2240" s="4" t="str">
        <f t="shared" si="82"/>
        <v>ITALY-Solar (thermal)</v>
      </c>
      <c r="H2240" t="str">
        <f>IF(COUNTIF(EU_Countries!A$1:A$27, "*"&amp;B2240&amp;"*"), "EU", "Non-EU")</f>
        <v>EU</v>
      </c>
      <c r="I2240">
        <f t="shared" si="83"/>
        <v>0.44</v>
      </c>
    </row>
    <row r="2241" spans="1:9">
      <c r="A2241" t="s">
        <v>190</v>
      </c>
      <c r="B2241" t="s">
        <v>191</v>
      </c>
      <c r="C2241" t="s">
        <v>60</v>
      </c>
      <c r="D2241" t="s">
        <v>48</v>
      </c>
      <c r="E2241">
        <v>2032</v>
      </c>
      <c r="F2241">
        <v>440</v>
      </c>
      <c r="G2241" s="4" t="str">
        <f t="shared" si="82"/>
        <v>ITALY-Solar (thermal)</v>
      </c>
      <c r="H2241" t="str">
        <f>IF(COUNTIF(EU_Countries!A$1:A$27, "*"&amp;B2241&amp;"*"), "EU", "Non-EU")</f>
        <v>EU</v>
      </c>
      <c r="I2241">
        <f t="shared" si="83"/>
        <v>0.44</v>
      </c>
    </row>
    <row r="2242" spans="1:9">
      <c r="A2242" t="s">
        <v>190</v>
      </c>
      <c r="B2242" t="s">
        <v>191</v>
      </c>
      <c r="C2242" t="s">
        <v>60</v>
      </c>
      <c r="D2242" t="s">
        <v>48</v>
      </c>
      <c r="E2242">
        <v>2033</v>
      </c>
      <c r="F2242">
        <v>440</v>
      </c>
      <c r="G2242" s="4" t="str">
        <f t="shared" si="82"/>
        <v>ITALY-Solar (thermal)</v>
      </c>
      <c r="H2242" t="str">
        <f>IF(COUNTIF(EU_Countries!A$1:A$27, "*"&amp;B2242&amp;"*"), "EU", "Non-EU")</f>
        <v>EU</v>
      </c>
      <c r="I2242">
        <f t="shared" si="83"/>
        <v>0.44</v>
      </c>
    </row>
    <row r="2243" spans="1:9">
      <c r="A2243" t="s">
        <v>190</v>
      </c>
      <c r="B2243" t="s">
        <v>191</v>
      </c>
      <c r="C2243" t="s">
        <v>60</v>
      </c>
      <c r="D2243" t="s">
        <v>48</v>
      </c>
      <c r="E2243">
        <v>2034</v>
      </c>
      <c r="F2243">
        <v>440</v>
      </c>
      <c r="G2243" s="4" t="str">
        <f t="shared" si="82"/>
        <v>ITALY-Solar (thermal)</v>
      </c>
      <c r="H2243" t="str">
        <f>IF(COUNTIF(EU_Countries!A$1:A$27, "*"&amp;B2243&amp;"*"), "EU", "Non-EU")</f>
        <v>EU</v>
      </c>
      <c r="I2243">
        <f t="shared" si="83"/>
        <v>0.44</v>
      </c>
    </row>
    <row r="2244" spans="1:9">
      <c r="A2244" t="s">
        <v>190</v>
      </c>
      <c r="B2244" t="s">
        <v>191</v>
      </c>
      <c r="C2244" t="s">
        <v>60</v>
      </c>
      <c r="D2244" t="s">
        <v>48</v>
      </c>
      <c r="E2244">
        <v>2035</v>
      </c>
      <c r="F2244">
        <v>440</v>
      </c>
      <c r="G2244" s="4" t="str">
        <f t="shared" si="82"/>
        <v>ITALY-Solar (thermal)</v>
      </c>
      <c r="H2244" t="str">
        <f>IF(COUNTIF(EU_Countries!A$1:A$27, "*"&amp;B2244&amp;"*"), "EU", "Non-EU")</f>
        <v>EU</v>
      </c>
      <c r="I2244">
        <f t="shared" si="83"/>
        <v>0.44</v>
      </c>
    </row>
    <row r="2245" spans="1:9">
      <c r="A2245" t="s">
        <v>190</v>
      </c>
      <c r="B2245" t="s">
        <v>191</v>
      </c>
      <c r="C2245" t="s">
        <v>60</v>
      </c>
      <c r="D2245" t="s">
        <v>14</v>
      </c>
      <c r="E2245">
        <v>2025</v>
      </c>
      <c r="F2245">
        <v>30</v>
      </c>
      <c r="G2245" s="4" t="str">
        <f t="shared" si="82"/>
        <v>ITALY-Wind offshore</v>
      </c>
      <c r="H2245" t="str">
        <f>IF(COUNTIF(EU_Countries!A$1:A$27, "*"&amp;B2245&amp;"*"), "EU", "Non-EU")</f>
        <v>EU</v>
      </c>
      <c r="I2245">
        <f t="shared" si="83"/>
        <v>0.03</v>
      </c>
    </row>
    <row r="2246" spans="1:9">
      <c r="A2246" t="s">
        <v>190</v>
      </c>
      <c r="B2246" t="s">
        <v>191</v>
      </c>
      <c r="C2246" t="s">
        <v>60</v>
      </c>
      <c r="D2246" t="s">
        <v>14</v>
      </c>
      <c r="E2246">
        <v>2026</v>
      </c>
      <c r="F2246">
        <v>30</v>
      </c>
      <c r="G2246" s="4" t="str">
        <f t="shared" si="82"/>
        <v>ITALY-Wind offshore</v>
      </c>
      <c r="H2246" t="str">
        <f>IF(COUNTIF(EU_Countries!A$1:A$27, "*"&amp;B2246&amp;"*"), "EU", "Non-EU")</f>
        <v>EU</v>
      </c>
      <c r="I2246">
        <f t="shared" si="83"/>
        <v>0.03</v>
      </c>
    </row>
    <row r="2247" spans="1:9">
      <c r="A2247" t="s">
        <v>190</v>
      </c>
      <c r="B2247" t="s">
        <v>191</v>
      </c>
      <c r="C2247" t="s">
        <v>60</v>
      </c>
      <c r="D2247" t="s">
        <v>14</v>
      </c>
      <c r="E2247">
        <v>2027</v>
      </c>
      <c r="F2247">
        <v>30</v>
      </c>
      <c r="G2247" s="4" t="str">
        <f t="shared" si="82"/>
        <v>ITALY-Wind offshore</v>
      </c>
      <c r="H2247" t="str">
        <f>IF(COUNTIF(EU_Countries!A$1:A$27, "*"&amp;B2247&amp;"*"), "EU", "Non-EU")</f>
        <v>EU</v>
      </c>
      <c r="I2247">
        <f t="shared" si="83"/>
        <v>0.03</v>
      </c>
    </row>
    <row r="2248" spans="1:9">
      <c r="A2248" t="s">
        <v>190</v>
      </c>
      <c r="B2248" t="s">
        <v>191</v>
      </c>
      <c r="C2248" t="s">
        <v>60</v>
      </c>
      <c r="D2248" t="s">
        <v>14</v>
      </c>
      <c r="E2248">
        <v>2028</v>
      </c>
      <c r="F2248">
        <v>30</v>
      </c>
      <c r="G2248" s="4" t="str">
        <f t="shared" si="82"/>
        <v>ITALY-Wind offshore</v>
      </c>
      <c r="H2248" t="str">
        <f>IF(COUNTIF(EU_Countries!A$1:A$27, "*"&amp;B2248&amp;"*"), "EU", "Non-EU")</f>
        <v>EU</v>
      </c>
      <c r="I2248">
        <f t="shared" si="83"/>
        <v>0.03</v>
      </c>
    </row>
    <row r="2249" spans="1:9">
      <c r="A2249" t="s">
        <v>190</v>
      </c>
      <c r="B2249" t="s">
        <v>191</v>
      </c>
      <c r="C2249" t="s">
        <v>60</v>
      </c>
      <c r="D2249" t="s">
        <v>14</v>
      </c>
      <c r="E2249">
        <v>2029</v>
      </c>
      <c r="F2249">
        <v>30</v>
      </c>
      <c r="G2249" s="4" t="str">
        <f t="shared" si="82"/>
        <v>ITALY-Wind offshore</v>
      </c>
      <c r="H2249" t="str">
        <f>IF(COUNTIF(EU_Countries!A$1:A$27, "*"&amp;B2249&amp;"*"), "EU", "Non-EU")</f>
        <v>EU</v>
      </c>
      <c r="I2249">
        <f t="shared" si="83"/>
        <v>0.03</v>
      </c>
    </row>
    <row r="2250" spans="1:9">
      <c r="A2250" t="s">
        <v>190</v>
      </c>
      <c r="B2250" t="s">
        <v>191</v>
      </c>
      <c r="C2250" t="s">
        <v>60</v>
      </c>
      <c r="D2250" t="s">
        <v>14</v>
      </c>
      <c r="E2250">
        <v>2030</v>
      </c>
      <c r="F2250">
        <v>630</v>
      </c>
      <c r="G2250" s="4" t="str">
        <f t="shared" si="82"/>
        <v>ITALY-Wind offshore</v>
      </c>
      <c r="H2250" t="str">
        <f>IF(COUNTIF(EU_Countries!A$1:A$27, "*"&amp;B2250&amp;"*"), "EU", "Non-EU")</f>
        <v>EU</v>
      </c>
      <c r="I2250">
        <f t="shared" si="83"/>
        <v>0.63</v>
      </c>
    </row>
    <row r="2251" spans="1:9">
      <c r="A2251" t="s">
        <v>190</v>
      </c>
      <c r="B2251" t="s">
        <v>191</v>
      </c>
      <c r="C2251" t="s">
        <v>60</v>
      </c>
      <c r="D2251" t="s">
        <v>14</v>
      </c>
      <c r="E2251">
        <v>2031</v>
      </c>
      <c r="F2251">
        <v>790</v>
      </c>
      <c r="G2251" s="4" t="str">
        <f t="shared" ref="G2251:G2256" si="84">B2251&amp;"-"&amp;D2251</f>
        <v>ITALY-Wind offshore</v>
      </c>
      <c r="H2251" t="str">
        <f>IF(COUNTIF(EU_Countries!A$1:A$27, "*"&amp;B2251&amp;"*"), "EU", "Non-EU")</f>
        <v>EU</v>
      </c>
      <c r="I2251">
        <f t="shared" si="83"/>
        <v>0.79</v>
      </c>
    </row>
    <row r="2252" spans="1:9">
      <c r="A2252" t="s">
        <v>190</v>
      </c>
      <c r="B2252" t="s">
        <v>191</v>
      </c>
      <c r="C2252" t="s">
        <v>60</v>
      </c>
      <c r="D2252" t="s">
        <v>14</v>
      </c>
      <c r="E2252">
        <v>2032</v>
      </c>
      <c r="F2252">
        <v>950</v>
      </c>
      <c r="G2252" s="4" t="str">
        <f t="shared" si="84"/>
        <v>ITALY-Wind offshore</v>
      </c>
      <c r="H2252" t="str">
        <f>IF(COUNTIF(EU_Countries!A$1:A$27, "*"&amp;B2252&amp;"*"), "EU", "Non-EU")</f>
        <v>EU</v>
      </c>
      <c r="I2252">
        <f t="shared" ref="I2252:I2256" si="85">F2252/1000</f>
        <v>0.95</v>
      </c>
    </row>
    <row r="2253" spans="1:9">
      <c r="A2253" t="s">
        <v>190</v>
      </c>
      <c r="B2253" t="s">
        <v>191</v>
      </c>
      <c r="C2253" t="s">
        <v>60</v>
      </c>
      <c r="D2253" t="s">
        <v>14</v>
      </c>
      <c r="E2253">
        <v>2033</v>
      </c>
      <c r="F2253">
        <v>1110</v>
      </c>
      <c r="G2253" s="4" t="str">
        <f t="shared" si="84"/>
        <v>ITALY-Wind offshore</v>
      </c>
      <c r="H2253" t="str">
        <f>IF(COUNTIF(EU_Countries!A$1:A$27, "*"&amp;B2253&amp;"*"), "EU", "Non-EU")</f>
        <v>EU</v>
      </c>
      <c r="I2253">
        <f t="shared" si="85"/>
        <v>1.1100000000000001</v>
      </c>
    </row>
    <row r="2254" spans="1:9">
      <c r="A2254" t="s">
        <v>190</v>
      </c>
      <c r="B2254" t="s">
        <v>191</v>
      </c>
      <c r="C2254" t="s">
        <v>60</v>
      </c>
      <c r="D2254" t="s">
        <v>14</v>
      </c>
      <c r="E2254">
        <v>2034</v>
      </c>
      <c r="F2254">
        <v>1270</v>
      </c>
      <c r="G2254" s="4" t="str">
        <f t="shared" si="84"/>
        <v>ITALY-Wind offshore</v>
      </c>
      <c r="H2254" t="str">
        <f>IF(COUNTIF(EU_Countries!A$1:A$27, "*"&amp;B2254&amp;"*"), "EU", "Non-EU")</f>
        <v>EU</v>
      </c>
      <c r="I2254">
        <f t="shared" si="85"/>
        <v>1.27</v>
      </c>
    </row>
    <row r="2255" spans="1:9">
      <c r="A2255" t="s">
        <v>190</v>
      </c>
      <c r="B2255" t="s">
        <v>191</v>
      </c>
      <c r="C2255" t="s">
        <v>60</v>
      </c>
      <c r="D2255" t="s">
        <v>14</v>
      </c>
      <c r="E2255">
        <v>2035</v>
      </c>
      <c r="F2255">
        <v>1430</v>
      </c>
      <c r="G2255" s="4" t="str">
        <f t="shared" si="84"/>
        <v>ITALY-Wind offshore</v>
      </c>
      <c r="H2255" t="str">
        <f>IF(COUNTIF(EU_Countries!A$1:A$27, "*"&amp;B2255&amp;"*"), "EU", "Non-EU")</f>
        <v>EU</v>
      </c>
      <c r="I2255">
        <f t="shared" si="85"/>
        <v>1.43</v>
      </c>
    </row>
    <row r="2256" spans="1:9">
      <c r="A2256" t="s">
        <v>190</v>
      </c>
      <c r="B2256" t="s">
        <v>191</v>
      </c>
      <c r="C2256" t="s">
        <v>60</v>
      </c>
      <c r="D2256" t="s">
        <v>15</v>
      </c>
      <c r="E2256">
        <v>2025</v>
      </c>
      <c r="F2256">
        <v>6560</v>
      </c>
      <c r="G2256" s="4" t="str">
        <f t="shared" si="84"/>
        <v>ITALY-Wind onshore</v>
      </c>
      <c r="H2256" t="str">
        <f>IF(COUNTIF(EU_Countries!A$1:A$27, "*"&amp;B2256&amp;"*"), "EU", "Non-EU")</f>
        <v>EU</v>
      </c>
      <c r="I2256">
        <f t="shared" si="85"/>
        <v>6.56</v>
      </c>
    </row>
    <row r="2257" spans="1:9">
      <c r="A2257" t="s">
        <v>190</v>
      </c>
      <c r="B2257" t="s">
        <v>191</v>
      </c>
      <c r="C2257" t="s">
        <v>60</v>
      </c>
      <c r="D2257" t="s">
        <v>15</v>
      </c>
      <c r="E2257">
        <v>2026</v>
      </c>
      <c r="F2257">
        <v>7232</v>
      </c>
      <c r="G2257" s="4" t="str">
        <f t="shared" ref="G2257:G2299" si="86">B2257&amp;"-"&amp;D2257</f>
        <v>ITALY-Wind onshore</v>
      </c>
      <c r="H2257" t="str">
        <f>IF(COUNTIF(EU_Countries!A$1:A$27, "*"&amp;B2257&amp;"*"), "EU", "Non-EU")</f>
        <v>EU</v>
      </c>
      <c r="I2257">
        <f t="shared" ref="I2257:I2300" si="87">F2257/1000</f>
        <v>7.2320000000000002</v>
      </c>
    </row>
    <row r="2258" spans="1:9">
      <c r="A2258" t="s">
        <v>190</v>
      </c>
      <c r="B2258" t="s">
        <v>191</v>
      </c>
      <c r="C2258" t="s">
        <v>60</v>
      </c>
      <c r="D2258" t="s">
        <v>15</v>
      </c>
      <c r="E2258">
        <v>2027</v>
      </c>
      <c r="F2258">
        <v>7946</v>
      </c>
      <c r="G2258" s="4" t="str">
        <f t="shared" si="86"/>
        <v>ITALY-Wind onshore</v>
      </c>
      <c r="H2258" t="str">
        <f>IF(COUNTIF(EU_Countries!A$1:A$27, "*"&amp;B2258&amp;"*"), "EU", "Non-EU")</f>
        <v>EU</v>
      </c>
      <c r="I2258">
        <f t="shared" si="87"/>
        <v>7.9459999999999997</v>
      </c>
    </row>
    <row r="2259" spans="1:9">
      <c r="A2259" t="s">
        <v>190</v>
      </c>
      <c r="B2259" t="s">
        <v>191</v>
      </c>
      <c r="C2259" t="s">
        <v>60</v>
      </c>
      <c r="D2259" t="s">
        <v>15</v>
      </c>
      <c r="E2259">
        <v>2028</v>
      </c>
      <c r="F2259">
        <v>8702</v>
      </c>
      <c r="G2259" s="4" t="str">
        <f t="shared" si="86"/>
        <v>ITALY-Wind onshore</v>
      </c>
      <c r="H2259" t="str">
        <f>IF(COUNTIF(EU_Countries!A$1:A$27, "*"&amp;B2259&amp;"*"), "EU", "Non-EU")</f>
        <v>EU</v>
      </c>
      <c r="I2259">
        <f t="shared" si="87"/>
        <v>8.702</v>
      </c>
    </row>
    <row r="2260" spans="1:9">
      <c r="A2260" t="s">
        <v>190</v>
      </c>
      <c r="B2260" t="s">
        <v>191</v>
      </c>
      <c r="C2260" t="s">
        <v>60</v>
      </c>
      <c r="D2260" t="s">
        <v>15</v>
      </c>
      <c r="E2260">
        <v>2029</v>
      </c>
      <c r="F2260">
        <v>9500</v>
      </c>
      <c r="G2260" s="4" t="str">
        <f t="shared" si="86"/>
        <v>ITALY-Wind onshore</v>
      </c>
      <c r="H2260" t="str">
        <f>IF(COUNTIF(EU_Countries!A$1:A$27, "*"&amp;B2260&amp;"*"), "EU", "Non-EU")</f>
        <v>EU</v>
      </c>
      <c r="I2260">
        <f t="shared" si="87"/>
        <v>9.5</v>
      </c>
    </row>
    <row r="2261" spans="1:9">
      <c r="A2261" t="s">
        <v>190</v>
      </c>
      <c r="B2261" t="s">
        <v>191</v>
      </c>
      <c r="C2261" t="s">
        <v>60</v>
      </c>
      <c r="D2261" t="s">
        <v>15</v>
      </c>
      <c r="E2261">
        <v>2030</v>
      </c>
      <c r="F2261">
        <v>10317</v>
      </c>
      <c r="G2261" s="4" t="str">
        <f t="shared" si="86"/>
        <v>ITALY-Wind onshore</v>
      </c>
      <c r="H2261" t="str">
        <f>IF(COUNTIF(EU_Countries!A$1:A$27, "*"&amp;B2261&amp;"*"), "EU", "Non-EU")</f>
        <v>EU</v>
      </c>
      <c r="I2261">
        <f t="shared" si="87"/>
        <v>10.317</v>
      </c>
    </row>
    <row r="2262" spans="1:9">
      <c r="A2262" t="s">
        <v>190</v>
      </c>
      <c r="B2262" t="s">
        <v>191</v>
      </c>
      <c r="C2262" t="s">
        <v>60</v>
      </c>
      <c r="D2262" t="s">
        <v>15</v>
      </c>
      <c r="E2262">
        <v>2031</v>
      </c>
      <c r="F2262">
        <v>10583</v>
      </c>
      <c r="G2262" s="4" t="str">
        <f t="shared" si="86"/>
        <v>ITALY-Wind onshore</v>
      </c>
      <c r="H2262" t="str">
        <f>IF(COUNTIF(EU_Countries!A$1:A$27, "*"&amp;B2262&amp;"*"), "EU", "Non-EU")</f>
        <v>EU</v>
      </c>
      <c r="I2262">
        <f t="shared" si="87"/>
        <v>10.583</v>
      </c>
    </row>
    <row r="2263" spans="1:9">
      <c r="A2263" t="s">
        <v>190</v>
      </c>
      <c r="B2263" t="s">
        <v>191</v>
      </c>
      <c r="C2263" t="s">
        <v>60</v>
      </c>
      <c r="D2263" t="s">
        <v>15</v>
      </c>
      <c r="E2263">
        <v>2032</v>
      </c>
      <c r="F2263">
        <v>10849</v>
      </c>
      <c r="G2263" s="4" t="str">
        <f t="shared" si="86"/>
        <v>ITALY-Wind onshore</v>
      </c>
      <c r="H2263" t="str">
        <f>IF(COUNTIF(EU_Countries!A$1:A$27, "*"&amp;B2263&amp;"*"), "EU", "Non-EU")</f>
        <v>EU</v>
      </c>
      <c r="I2263">
        <f t="shared" si="87"/>
        <v>10.849</v>
      </c>
    </row>
    <row r="2264" spans="1:9">
      <c r="A2264" t="s">
        <v>190</v>
      </c>
      <c r="B2264" t="s">
        <v>191</v>
      </c>
      <c r="C2264" t="s">
        <v>60</v>
      </c>
      <c r="D2264" t="s">
        <v>15</v>
      </c>
      <c r="E2264">
        <v>2033</v>
      </c>
      <c r="F2264">
        <v>11115</v>
      </c>
      <c r="G2264" s="4" t="str">
        <f t="shared" si="86"/>
        <v>ITALY-Wind onshore</v>
      </c>
      <c r="H2264" t="str">
        <f>IF(COUNTIF(EU_Countries!A$1:A$27, "*"&amp;B2264&amp;"*"), "EU", "Non-EU")</f>
        <v>EU</v>
      </c>
      <c r="I2264">
        <f t="shared" si="87"/>
        <v>11.115</v>
      </c>
    </row>
    <row r="2265" spans="1:9">
      <c r="A2265" t="s">
        <v>190</v>
      </c>
      <c r="B2265" t="s">
        <v>191</v>
      </c>
      <c r="C2265" t="s">
        <v>60</v>
      </c>
      <c r="D2265" t="s">
        <v>15</v>
      </c>
      <c r="E2265">
        <v>2034</v>
      </c>
      <c r="F2265">
        <v>11381</v>
      </c>
      <c r="G2265" s="4" t="str">
        <f t="shared" si="86"/>
        <v>ITALY-Wind onshore</v>
      </c>
      <c r="H2265" t="str">
        <f>IF(COUNTIF(EU_Countries!A$1:A$27, "*"&amp;B2265&amp;"*"), "EU", "Non-EU")</f>
        <v>EU</v>
      </c>
      <c r="I2265">
        <f t="shared" si="87"/>
        <v>11.381</v>
      </c>
    </row>
    <row r="2266" spans="1:9">
      <c r="A2266" t="s">
        <v>190</v>
      </c>
      <c r="B2266" t="s">
        <v>191</v>
      </c>
      <c r="C2266" t="s">
        <v>60</v>
      </c>
      <c r="D2266" t="s">
        <v>15</v>
      </c>
      <c r="E2266">
        <v>2035</v>
      </c>
      <c r="F2266">
        <v>11647</v>
      </c>
      <c r="G2266" s="4" t="str">
        <f t="shared" si="86"/>
        <v>ITALY-Wind onshore</v>
      </c>
      <c r="H2266" t="str">
        <f>IF(COUNTIF(EU_Countries!A$1:A$27, "*"&amp;B2266&amp;"*"), "EU", "Non-EU")</f>
        <v>EU</v>
      </c>
      <c r="I2266">
        <f t="shared" si="87"/>
        <v>11.647</v>
      </c>
    </row>
    <row r="2267" spans="1:9">
      <c r="A2267" t="s">
        <v>190</v>
      </c>
      <c r="B2267" t="s">
        <v>191</v>
      </c>
      <c r="C2267" t="s">
        <v>61</v>
      </c>
      <c r="D2267" t="s">
        <v>5</v>
      </c>
      <c r="E2267">
        <v>2025</v>
      </c>
      <c r="F2267">
        <v>880</v>
      </c>
      <c r="G2267" s="4" t="str">
        <f t="shared" si="86"/>
        <v>ITALY-Battery</v>
      </c>
      <c r="H2267" t="str">
        <f>IF(COUNTIF(EU_Countries!A$1:A$27, "*"&amp;B2267&amp;"*"), "EU", "Non-EU")</f>
        <v>EU</v>
      </c>
      <c r="I2267">
        <f t="shared" si="87"/>
        <v>0.88</v>
      </c>
    </row>
    <row r="2268" spans="1:9">
      <c r="A2268" t="s">
        <v>190</v>
      </c>
      <c r="B2268" t="s">
        <v>191</v>
      </c>
      <c r="C2268" t="s">
        <v>61</v>
      </c>
      <c r="D2268" t="s">
        <v>5</v>
      </c>
      <c r="E2268">
        <v>2026</v>
      </c>
      <c r="F2268">
        <v>890</v>
      </c>
      <c r="G2268" s="4" t="str">
        <f t="shared" si="86"/>
        <v>ITALY-Battery</v>
      </c>
      <c r="H2268" t="str">
        <f>IF(COUNTIF(EU_Countries!A$1:A$27, "*"&amp;B2268&amp;"*"), "EU", "Non-EU")</f>
        <v>EU</v>
      </c>
      <c r="I2268">
        <f t="shared" si="87"/>
        <v>0.89</v>
      </c>
    </row>
    <row r="2269" spans="1:9">
      <c r="A2269" t="s">
        <v>190</v>
      </c>
      <c r="B2269" t="s">
        <v>191</v>
      </c>
      <c r="C2269" t="s">
        <v>61</v>
      </c>
      <c r="D2269" t="s">
        <v>5</v>
      </c>
      <c r="E2269">
        <v>2027</v>
      </c>
      <c r="F2269">
        <v>899</v>
      </c>
      <c r="G2269" s="4" t="str">
        <f t="shared" si="86"/>
        <v>ITALY-Battery</v>
      </c>
      <c r="H2269" t="str">
        <f>IF(COUNTIF(EU_Countries!A$1:A$27, "*"&amp;B2269&amp;"*"), "EU", "Non-EU")</f>
        <v>EU</v>
      </c>
      <c r="I2269">
        <f t="shared" si="87"/>
        <v>0.89900000000000002</v>
      </c>
    </row>
    <row r="2270" spans="1:9">
      <c r="A2270" t="s">
        <v>190</v>
      </c>
      <c r="B2270" t="s">
        <v>191</v>
      </c>
      <c r="C2270" t="s">
        <v>61</v>
      </c>
      <c r="D2270" t="s">
        <v>5</v>
      </c>
      <c r="E2270">
        <v>2028</v>
      </c>
      <c r="F2270">
        <v>1108</v>
      </c>
      <c r="G2270" s="4" t="str">
        <f t="shared" si="86"/>
        <v>ITALY-Battery</v>
      </c>
      <c r="H2270" t="str">
        <f>IF(COUNTIF(EU_Countries!A$1:A$27, "*"&amp;B2270&amp;"*"), "EU", "Non-EU")</f>
        <v>EU</v>
      </c>
      <c r="I2270">
        <f t="shared" si="87"/>
        <v>1.1080000000000001</v>
      </c>
    </row>
    <row r="2271" spans="1:9">
      <c r="A2271" t="s">
        <v>190</v>
      </c>
      <c r="B2271" t="s">
        <v>191</v>
      </c>
      <c r="C2271" t="s">
        <v>61</v>
      </c>
      <c r="D2271" t="s">
        <v>5</v>
      </c>
      <c r="E2271">
        <v>2029</v>
      </c>
      <c r="F2271">
        <v>1443</v>
      </c>
      <c r="G2271" s="4" t="str">
        <f t="shared" si="86"/>
        <v>ITALY-Battery</v>
      </c>
      <c r="H2271" t="str">
        <f>IF(COUNTIF(EU_Countries!A$1:A$27, "*"&amp;B2271&amp;"*"), "EU", "Non-EU")</f>
        <v>EU</v>
      </c>
      <c r="I2271">
        <f t="shared" si="87"/>
        <v>1.4430000000000001</v>
      </c>
    </row>
    <row r="2272" spans="1:9">
      <c r="A2272" t="s">
        <v>190</v>
      </c>
      <c r="B2272" t="s">
        <v>191</v>
      </c>
      <c r="C2272" t="s">
        <v>61</v>
      </c>
      <c r="D2272" t="s">
        <v>5</v>
      </c>
      <c r="E2272">
        <v>2030</v>
      </c>
      <c r="F2272">
        <v>1947</v>
      </c>
      <c r="G2272" s="4" t="str">
        <f t="shared" si="86"/>
        <v>ITALY-Battery</v>
      </c>
      <c r="H2272" t="str">
        <f>IF(COUNTIF(EU_Countries!A$1:A$27, "*"&amp;B2272&amp;"*"), "EU", "Non-EU")</f>
        <v>EU</v>
      </c>
      <c r="I2272">
        <f t="shared" si="87"/>
        <v>1.9470000000000001</v>
      </c>
    </row>
    <row r="2273" spans="1:9">
      <c r="A2273" t="s">
        <v>190</v>
      </c>
      <c r="B2273" t="s">
        <v>191</v>
      </c>
      <c r="C2273" t="s">
        <v>61</v>
      </c>
      <c r="D2273" t="s">
        <v>5</v>
      </c>
      <c r="E2273">
        <v>2031</v>
      </c>
      <c r="F2273">
        <v>1997</v>
      </c>
      <c r="G2273" s="4" t="str">
        <f t="shared" si="86"/>
        <v>ITALY-Battery</v>
      </c>
      <c r="H2273" t="str">
        <f>IF(COUNTIF(EU_Countries!A$1:A$27, "*"&amp;B2273&amp;"*"), "EU", "Non-EU")</f>
        <v>EU</v>
      </c>
      <c r="I2273">
        <f t="shared" si="87"/>
        <v>1.9970000000000001</v>
      </c>
    </row>
    <row r="2274" spans="1:9">
      <c r="A2274" t="s">
        <v>190</v>
      </c>
      <c r="B2274" t="s">
        <v>191</v>
      </c>
      <c r="C2274" t="s">
        <v>61</v>
      </c>
      <c r="D2274" t="s">
        <v>5</v>
      </c>
      <c r="E2274">
        <v>2032</v>
      </c>
      <c r="F2274">
        <v>2046</v>
      </c>
      <c r="G2274" s="4" t="str">
        <f t="shared" si="86"/>
        <v>ITALY-Battery</v>
      </c>
      <c r="H2274" t="str">
        <f>IF(COUNTIF(EU_Countries!A$1:A$27, "*"&amp;B2274&amp;"*"), "EU", "Non-EU")</f>
        <v>EU</v>
      </c>
      <c r="I2274">
        <f t="shared" si="87"/>
        <v>2.0459999999999998</v>
      </c>
    </row>
    <row r="2275" spans="1:9">
      <c r="A2275" t="s">
        <v>190</v>
      </c>
      <c r="B2275" t="s">
        <v>191</v>
      </c>
      <c r="C2275" t="s">
        <v>61</v>
      </c>
      <c r="D2275" t="s">
        <v>5</v>
      </c>
      <c r="E2275">
        <v>2033</v>
      </c>
      <c r="F2275">
        <v>2096</v>
      </c>
      <c r="G2275" s="4" t="str">
        <f t="shared" si="86"/>
        <v>ITALY-Battery</v>
      </c>
      <c r="H2275" t="str">
        <f>IF(COUNTIF(EU_Countries!A$1:A$27, "*"&amp;B2275&amp;"*"), "EU", "Non-EU")</f>
        <v>EU</v>
      </c>
      <c r="I2275">
        <f t="shared" si="87"/>
        <v>2.0960000000000001</v>
      </c>
    </row>
    <row r="2276" spans="1:9">
      <c r="A2276" t="s">
        <v>190</v>
      </c>
      <c r="B2276" t="s">
        <v>191</v>
      </c>
      <c r="C2276" t="s">
        <v>61</v>
      </c>
      <c r="D2276" t="s">
        <v>5</v>
      </c>
      <c r="E2276">
        <v>2034</v>
      </c>
      <c r="F2276">
        <v>2146</v>
      </c>
      <c r="G2276" s="4" t="str">
        <f t="shared" si="86"/>
        <v>ITALY-Battery</v>
      </c>
      <c r="H2276" t="str">
        <f>IF(COUNTIF(EU_Countries!A$1:A$27, "*"&amp;B2276&amp;"*"), "EU", "Non-EU")</f>
        <v>EU</v>
      </c>
      <c r="I2276">
        <f t="shared" si="87"/>
        <v>2.1459999999999999</v>
      </c>
    </row>
    <row r="2277" spans="1:9">
      <c r="A2277" t="s">
        <v>190</v>
      </c>
      <c r="B2277" t="s">
        <v>191</v>
      </c>
      <c r="C2277" t="s">
        <v>61</v>
      </c>
      <c r="D2277" t="s">
        <v>5</v>
      </c>
      <c r="E2277">
        <v>2035</v>
      </c>
      <c r="F2277">
        <v>2195</v>
      </c>
      <c r="G2277" s="4" t="str">
        <f t="shared" si="86"/>
        <v>ITALY-Battery</v>
      </c>
      <c r="H2277" t="str">
        <f>IF(COUNTIF(EU_Countries!A$1:A$27, "*"&amp;B2277&amp;"*"), "EU", "Non-EU")</f>
        <v>EU</v>
      </c>
      <c r="I2277">
        <f t="shared" si="87"/>
        <v>2.1949999999999998</v>
      </c>
    </row>
    <row r="2278" spans="1:9">
      <c r="A2278" t="s">
        <v>190</v>
      </c>
      <c r="B2278" t="s">
        <v>191</v>
      </c>
      <c r="C2278" t="s">
        <v>61</v>
      </c>
      <c r="D2278" t="s">
        <v>6</v>
      </c>
      <c r="E2278">
        <v>2025</v>
      </c>
      <c r="F2278">
        <v>8</v>
      </c>
      <c r="G2278" s="4" t="str">
        <f t="shared" si="86"/>
        <v>ITALY-DSR</v>
      </c>
      <c r="H2278" t="str">
        <f>IF(COUNTIF(EU_Countries!A$1:A$27, "*"&amp;B2278&amp;"*"), "EU", "Non-EU")</f>
        <v>EU</v>
      </c>
      <c r="I2278">
        <f t="shared" si="87"/>
        <v>8.0000000000000002E-3</v>
      </c>
    </row>
    <row r="2279" spans="1:9">
      <c r="A2279" t="s">
        <v>190</v>
      </c>
      <c r="B2279" t="s">
        <v>191</v>
      </c>
      <c r="C2279" t="s">
        <v>61</v>
      </c>
      <c r="D2279" t="s">
        <v>6</v>
      </c>
      <c r="E2279">
        <v>2026</v>
      </c>
      <c r="F2279">
        <v>8</v>
      </c>
      <c r="G2279" s="4" t="str">
        <f t="shared" si="86"/>
        <v>ITALY-DSR</v>
      </c>
      <c r="H2279" t="str">
        <f>IF(COUNTIF(EU_Countries!A$1:A$27, "*"&amp;B2279&amp;"*"), "EU", "Non-EU")</f>
        <v>EU</v>
      </c>
      <c r="I2279">
        <f t="shared" si="87"/>
        <v>8.0000000000000002E-3</v>
      </c>
    </row>
    <row r="2280" spans="1:9">
      <c r="A2280" t="s">
        <v>190</v>
      </c>
      <c r="B2280" t="s">
        <v>191</v>
      </c>
      <c r="C2280" t="s">
        <v>61</v>
      </c>
      <c r="D2280" t="s">
        <v>6</v>
      </c>
      <c r="E2280">
        <v>2027</v>
      </c>
      <c r="F2280">
        <v>9</v>
      </c>
      <c r="G2280" s="4" t="str">
        <f t="shared" si="86"/>
        <v>ITALY-DSR</v>
      </c>
      <c r="H2280" t="str">
        <f>IF(COUNTIF(EU_Countries!A$1:A$27, "*"&amp;B2280&amp;"*"), "EU", "Non-EU")</f>
        <v>EU</v>
      </c>
      <c r="I2280">
        <f t="shared" si="87"/>
        <v>8.9999999999999993E-3</v>
      </c>
    </row>
    <row r="2281" spans="1:9">
      <c r="A2281" t="s">
        <v>190</v>
      </c>
      <c r="B2281" t="s">
        <v>191</v>
      </c>
      <c r="C2281" t="s">
        <v>61</v>
      </c>
      <c r="D2281" t="s">
        <v>6</v>
      </c>
      <c r="E2281">
        <v>2028</v>
      </c>
      <c r="F2281">
        <v>9</v>
      </c>
      <c r="G2281" s="4" t="str">
        <f t="shared" si="86"/>
        <v>ITALY-DSR</v>
      </c>
      <c r="H2281" t="str">
        <f>IF(COUNTIF(EU_Countries!A$1:A$27, "*"&amp;B2281&amp;"*"), "EU", "Non-EU")</f>
        <v>EU</v>
      </c>
      <c r="I2281">
        <f t="shared" si="87"/>
        <v>8.9999999999999993E-3</v>
      </c>
    </row>
    <row r="2282" spans="1:9">
      <c r="A2282" t="s">
        <v>190</v>
      </c>
      <c r="B2282" t="s">
        <v>191</v>
      </c>
      <c r="C2282" t="s">
        <v>61</v>
      </c>
      <c r="D2282" t="s">
        <v>6</v>
      </c>
      <c r="E2282">
        <v>2029</v>
      </c>
      <c r="F2282">
        <v>10</v>
      </c>
      <c r="G2282" s="4" t="str">
        <f t="shared" si="86"/>
        <v>ITALY-DSR</v>
      </c>
      <c r="H2282" t="str">
        <f>IF(COUNTIF(EU_Countries!A$1:A$27, "*"&amp;B2282&amp;"*"), "EU", "Non-EU")</f>
        <v>EU</v>
      </c>
      <c r="I2282">
        <f t="shared" si="87"/>
        <v>0.01</v>
      </c>
    </row>
    <row r="2283" spans="1:9">
      <c r="A2283" t="s">
        <v>190</v>
      </c>
      <c r="B2283" t="s">
        <v>191</v>
      </c>
      <c r="C2283" t="s">
        <v>61</v>
      </c>
      <c r="D2283" t="s">
        <v>6</v>
      </c>
      <c r="E2283">
        <v>2030</v>
      </c>
      <c r="F2283">
        <v>10</v>
      </c>
      <c r="G2283" s="4" t="str">
        <f t="shared" si="86"/>
        <v>ITALY-DSR</v>
      </c>
      <c r="H2283" t="str">
        <f>IF(COUNTIF(EU_Countries!A$1:A$27, "*"&amp;B2283&amp;"*"), "EU", "Non-EU")</f>
        <v>EU</v>
      </c>
      <c r="I2283">
        <f t="shared" si="87"/>
        <v>0.01</v>
      </c>
    </row>
    <row r="2284" spans="1:9">
      <c r="A2284" t="s">
        <v>190</v>
      </c>
      <c r="B2284" t="s">
        <v>191</v>
      </c>
      <c r="C2284" t="s">
        <v>61</v>
      </c>
      <c r="D2284" t="s">
        <v>6</v>
      </c>
      <c r="E2284">
        <v>2031</v>
      </c>
      <c r="F2284">
        <v>10</v>
      </c>
      <c r="G2284" s="4" t="str">
        <f t="shared" si="86"/>
        <v>ITALY-DSR</v>
      </c>
      <c r="H2284" t="str">
        <f>IF(COUNTIF(EU_Countries!A$1:A$27, "*"&amp;B2284&amp;"*"), "EU", "Non-EU")</f>
        <v>EU</v>
      </c>
      <c r="I2284">
        <f t="shared" si="87"/>
        <v>0.01</v>
      </c>
    </row>
    <row r="2285" spans="1:9">
      <c r="A2285" t="s">
        <v>190</v>
      </c>
      <c r="B2285" t="s">
        <v>191</v>
      </c>
      <c r="C2285" t="s">
        <v>61</v>
      </c>
      <c r="D2285" t="s">
        <v>6</v>
      </c>
      <c r="E2285">
        <v>2032</v>
      </c>
      <c r="F2285">
        <v>10</v>
      </c>
      <c r="G2285" s="4" t="str">
        <f t="shared" si="86"/>
        <v>ITALY-DSR</v>
      </c>
      <c r="H2285" t="str">
        <f>IF(COUNTIF(EU_Countries!A$1:A$27, "*"&amp;B2285&amp;"*"), "EU", "Non-EU")</f>
        <v>EU</v>
      </c>
      <c r="I2285">
        <f t="shared" si="87"/>
        <v>0.01</v>
      </c>
    </row>
    <row r="2286" spans="1:9">
      <c r="A2286" t="s">
        <v>190</v>
      </c>
      <c r="B2286" t="s">
        <v>191</v>
      </c>
      <c r="C2286" t="s">
        <v>61</v>
      </c>
      <c r="D2286" t="s">
        <v>6</v>
      </c>
      <c r="E2286">
        <v>2033</v>
      </c>
      <c r="F2286">
        <v>10</v>
      </c>
      <c r="G2286" s="4" t="str">
        <f t="shared" si="86"/>
        <v>ITALY-DSR</v>
      </c>
      <c r="H2286" t="str">
        <f>IF(COUNTIF(EU_Countries!A$1:A$27, "*"&amp;B2286&amp;"*"), "EU", "Non-EU")</f>
        <v>EU</v>
      </c>
      <c r="I2286">
        <f t="shared" si="87"/>
        <v>0.01</v>
      </c>
    </row>
    <row r="2287" spans="1:9">
      <c r="A2287" t="s">
        <v>190</v>
      </c>
      <c r="B2287" t="s">
        <v>191</v>
      </c>
      <c r="C2287" t="s">
        <v>61</v>
      </c>
      <c r="D2287" t="s">
        <v>6</v>
      </c>
      <c r="E2287">
        <v>2034</v>
      </c>
      <c r="F2287">
        <v>10</v>
      </c>
      <c r="G2287" s="4" t="str">
        <f t="shared" si="86"/>
        <v>ITALY-DSR</v>
      </c>
      <c r="H2287" t="str">
        <f>IF(COUNTIF(EU_Countries!A$1:A$27, "*"&amp;B2287&amp;"*"), "EU", "Non-EU")</f>
        <v>EU</v>
      </c>
      <c r="I2287">
        <f t="shared" si="87"/>
        <v>0.01</v>
      </c>
    </row>
    <row r="2288" spans="1:9">
      <c r="A2288" t="s">
        <v>190</v>
      </c>
      <c r="B2288" t="s">
        <v>191</v>
      </c>
      <c r="C2288" t="s">
        <v>61</v>
      </c>
      <c r="D2288" t="s">
        <v>6</v>
      </c>
      <c r="E2288">
        <v>2035</v>
      </c>
      <c r="F2288">
        <v>10</v>
      </c>
      <c r="G2288" s="4" t="str">
        <f t="shared" si="86"/>
        <v>ITALY-DSR</v>
      </c>
      <c r="H2288" t="str">
        <f>IF(COUNTIF(EU_Countries!A$1:A$27, "*"&amp;B2288&amp;"*"), "EU", "Non-EU")</f>
        <v>EU</v>
      </c>
      <c r="I2288">
        <f t="shared" si="87"/>
        <v>0.01</v>
      </c>
    </row>
    <row r="2289" spans="1:9">
      <c r="A2289" t="s">
        <v>190</v>
      </c>
      <c r="B2289" t="s">
        <v>191</v>
      </c>
      <c r="C2289" t="s">
        <v>61</v>
      </c>
      <c r="D2289" t="s">
        <v>565</v>
      </c>
      <c r="E2289">
        <v>2029</v>
      </c>
      <c r="F2289">
        <v>60</v>
      </c>
      <c r="G2289" s="4" t="str">
        <f t="shared" si="86"/>
        <v>ITALY-Electrolyser &amp; P2H</v>
      </c>
      <c r="H2289" t="str">
        <f>IF(COUNTIF(EU_Countries!A$1:A$27, "*"&amp;B2289&amp;"*"), "EU", "Non-EU")</f>
        <v>EU</v>
      </c>
      <c r="I2289">
        <f t="shared" si="87"/>
        <v>0.06</v>
      </c>
    </row>
    <row r="2290" spans="1:9">
      <c r="A2290" t="s">
        <v>190</v>
      </c>
      <c r="B2290" t="s">
        <v>191</v>
      </c>
      <c r="C2290" t="s">
        <v>61</v>
      </c>
      <c r="D2290" t="s">
        <v>565</v>
      </c>
      <c r="E2290">
        <v>2030</v>
      </c>
      <c r="F2290">
        <v>297</v>
      </c>
      <c r="G2290" s="4" t="str">
        <f t="shared" si="86"/>
        <v>ITALY-Electrolyser &amp; P2H</v>
      </c>
      <c r="H2290" t="str">
        <f>IF(COUNTIF(EU_Countries!A$1:A$27, "*"&amp;B2290&amp;"*"), "EU", "Non-EU")</f>
        <v>EU</v>
      </c>
      <c r="I2290">
        <f t="shared" si="87"/>
        <v>0.29699999999999999</v>
      </c>
    </row>
    <row r="2291" spans="1:9">
      <c r="A2291" t="s">
        <v>190</v>
      </c>
      <c r="B2291" t="s">
        <v>191</v>
      </c>
      <c r="C2291" t="s">
        <v>61</v>
      </c>
      <c r="D2291" t="s">
        <v>565</v>
      </c>
      <c r="E2291">
        <v>2031</v>
      </c>
      <c r="F2291">
        <v>436</v>
      </c>
      <c r="G2291" s="4" t="str">
        <f t="shared" si="86"/>
        <v>ITALY-Electrolyser &amp; P2H</v>
      </c>
      <c r="H2291" t="str">
        <f>IF(COUNTIF(EU_Countries!A$1:A$27, "*"&amp;B2291&amp;"*"), "EU", "Non-EU")</f>
        <v>EU</v>
      </c>
      <c r="I2291">
        <f t="shared" si="87"/>
        <v>0.436</v>
      </c>
    </row>
    <row r="2292" spans="1:9">
      <c r="A2292" t="s">
        <v>190</v>
      </c>
      <c r="B2292" t="s">
        <v>191</v>
      </c>
      <c r="C2292" t="s">
        <v>61</v>
      </c>
      <c r="D2292" t="s">
        <v>565</v>
      </c>
      <c r="E2292">
        <v>2032</v>
      </c>
      <c r="F2292">
        <v>575</v>
      </c>
      <c r="G2292" s="4" t="str">
        <f t="shared" si="86"/>
        <v>ITALY-Electrolyser &amp; P2H</v>
      </c>
      <c r="H2292" t="str">
        <f>IF(COUNTIF(EU_Countries!A$1:A$27, "*"&amp;B2292&amp;"*"), "EU", "Non-EU")</f>
        <v>EU</v>
      </c>
      <c r="I2292">
        <f t="shared" si="87"/>
        <v>0.57499999999999996</v>
      </c>
    </row>
    <row r="2293" spans="1:9">
      <c r="A2293" t="s">
        <v>190</v>
      </c>
      <c r="B2293" t="s">
        <v>191</v>
      </c>
      <c r="C2293" t="s">
        <v>61</v>
      </c>
      <c r="D2293" t="s">
        <v>565</v>
      </c>
      <c r="E2293">
        <v>2033</v>
      </c>
      <c r="F2293">
        <v>713</v>
      </c>
      <c r="G2293" s="4" t="str">
        <f t="shared" si="86"/>
        <v>ITALY-Electrolyser &amp; P2H</v>
      </c>
      <c r="H2293" t="str">
        <f>IF(COUNTIF(EU_Countries!A$1:A$27, "*"&amp;B2293&amp;"*"), "EU", "Non-EU")</f>
        <v>EU</v>
      </c>
      <c r="I2293">
        <f t="shared" si="87"/>
        <v>0.71299999999999997</v>
      </c>
    </row>
    <row r="2294" spans="1:9">
      <c r="A2294" t="s">
        <v>190</v>
      </c>
      <c r="B2294" t="s">
        <v>191</v>
      </c>
      <c r="C2294" t="s">
        <v>61</v>
      </c>
      <c r="D2294" t="s">
        <v>565</v>
      </c>
      <c r="E2294">
        <v>2034</v>
      </c>
      <c r="F2294">
        <v>852</v>
      </c>
      <c r="G2294" s="4" t="str">
        <f t="shared" si="86"/>
        <v>ITALY-Electrolyser &amp; P2H</v>
      </c>
      <c r="H2294" t="str">
        <f>IF(COUNTIF(EU_Countries!A$1:A$27, "*"&amp;B2294&amp;"*"), "EU", "Non-EU")</f>
        <v>EU</v>
      </c>
      <c r="I2294">
        <f t="shared" si="87"/>
        <v>0.85199999999999998</v>
      </c>
    </row>
    <row r="2295" spans="1:9">
      <c r="A2295" t="s">
        <v>190</v>
      </c>
      <c r="B2295" t="s">
        <v>191</v>
      </c>
      <c r="C2295" t="s">
        <v>61</v>
      </c>
      <c r="D2295" t="s">
        <v>565</v>
      </c>
      <c r="E2295">
        <v>2035</v>
      </c>
      <c r="F2295">
        <v>991</v>
      </c>
      <c r="G2295" s="4" t="str">
        <f t="shared" si="86"/>
        <v>ITALY-Electrolyser &amp; P2H</v>
      </c>
      <c r="H2295" t="str">
        <f>IF(COUNTIF(EU_Countries!A$1:A$27, "*"&amp;B2295&amp;"*"), "EU", "Non-EU")</f>
        <v>EU</v>
      </c>
      <c r="I2295">
        <f t="shared" si="87"/>
        <v>0.99099999999999999</v>
      </c>
    </row>
    <row r="2296" spans="1:9">
      <c r="A2296" t="s">
        <v>190</v>
      </c>
      <c r="B2296" t="s">
        <v>191</v>
      </c>
      <c r="C2296" t="s">
        <v>61</v>
      </c>
      <c r="D2296" t="s">
        <v>7</v>
      </c>
      <c r="E2296">
        <v>2025</v>
      </c>
      <c r="F2296">
        <v>633</v>
      </c>
      <c r="G2296" s="4" t="str">
        <f t="shared" si="86"/>
        <v>ITALY-Gas</v>
      </c>
      <c r="H2296" t="str">
        <f>IF(COUNTIF(EU_Countries!A$1:A$27, "*"&amp;B2296&amp;"*"), "EU", "Non-EU")</f>
        <v>EU</v>
      </c>
      <c r="I2296">
        <f t="shared" si="87"/>
        <v>0.63300000000000001</v>
      </c>
    </row>
    <row r="2297" spans="1:9">
      <c r="A2297" t="s">
        <v>190</v>
      </c>
      <c r="B2297" t="s">
        <v>191</v>
      </c>
      <c r="C2297" t="s">
        <v>61</v>
      </c>
      <c r="D2297" t="s">
        <v>7</v>
      </c>
      <c r="E2297">
        <v>2026</v>
      </c>
      <c r="F2297">
        <v>633</v>
      </c>
      <c r="G2297" s="4" t="str">
        <f t="shared" si="86"/>
        <v>ITALY-Gas</v>
      </c>
      <c r="H2297" t="str">
        <f>IF(COUNTIF(EU_Countries!A$1:A$27, "*"&amp;B2297&amp;"*"), "EU", "Non-EU")</f>
        <v>EU</v>
      </c>
      <c r="I2297">
        <f t="shared" si="87"/>
        <v>0.63300000000000001</v>
      </c>
    </row>
    <row r="2298" spans="1:9">
      <c r="A2298" t="s">
        <v>190</v>
      </c>
      <c r="B2298" t="s">
        <v>191</v>
      </c>
      <c r="C2298" t="s">
        <v>61</v>
      </c>
      <c r="D2298" t="s">
        <v>7</v>
      </c>
      <c r="E2298">
        <v>2027</v>
      </c>
      <c r="F2298">
        <v>633</v>
      </c>
      <c r="G2298" s="4" t="str">
        <f t="shared" si="86"/>
        <v>ITALY-Gas</v>
      </c>
      <c r="H2298" t="str">
        <f>IF(COUNTIF(EU_Countries!A$1:A$27, "*"&amp;B2298&amp;"*"), "EU", "Non-EU")</f>
        <v>EU</v>
      </c>
      <c r="I2298">
        <f t="shared" si="87"/>
        <v>0.63300000000000001</v>
      </c>
    </row>
    <row r="2299" spans="1:9">
      <c r="A2299" t="s">
        <v>190</v>
      </c>
      <c r="B2299" t="s">
        <v>191</v>
      </c>
      <c r="C2299" t="s">
        <v>61</v>
      </c>
      <c r="D2299" t="s">
        <v>7</v>
      </c>
      <c r="E2299">
        <v>2028</v>
      </c>
      <c r="F2299">
        <v>43</v>
      </c>
      <c r="G2299" s="4" t="str">
        <f t="shared" si="86"/>
        <v>ITALY-Gas</v>
      </c>
      <c r="H2299" t="str">
        <f>IF(COUNTIF(EU_Countries!A$1:A$27, "*"&amp;B2299&amp;"*"), "EU", "Non-EU")</f>
        <v>EU</v>
      </c>
      <c r="I2299">
        <f t="shared" si="87"/>
        <v>4.2999999999999997E-2</v>
      </c>
    </row>
    <row r="2300" spans="1:9">
      <c r="A2300" t="s">
        <v>190</v>
      </c>
      <c r="B2300" t="s">
        <v>191</v>
      </c>
      <c r="C2300" t="s">
        <v>61</v>
      </c>
      <c r="D2300" t="s">
        <v>7</v>
      </c>
      <c r="E2300">
        <v>2029</v>
      </c>
      <c r="F2300">
        <v>43</v>
      </c>
      <c r="G2300" s="4" t="str">
        <f t="shared" ref="G2300:G2347" si="88">B2300&amp;"-"&amp;D2300</f>
        <v>ITALY-Gas</v>
      </c>
      <c r="H2300" t="str">
        <f>IF(COUNTIF(EU_Countries!A$1:A$27, "*"&amp;B2300&amp;"*"), "EU", "Non-EU")</f>
        <v>EU</v>
      </c>
      <c r="I2300">
        <f t="shared" si="87"/>
        <v>4.2999999999999997E-2</v>
      </c>
    </row>
    <row r="2301" spans="1:9">
      <c r="A2301" t="s">
        <v>190</v>
      </c>
      <c r="B2301" t="s">
        <v>191</v>
      </c>
      <c r="C2301" t="s">
        <v>61</v>
      </c>
      <c r="D2301" t="s">
        <v>7</v>
      </c>
      <c r="E2301">
        <v>2030</v>
      </c>
      <c r="F2301">
        <v>43</v>
      </c>
      <c r="G2301" s="4" t="str">
        <f t="shared" si="88"/>
        <v>ITALY-Gas</v>
      </c>
      <c r="H2301" t="str">
        <f>IF(COUNTIF(EU_Countries!A$1:A$27, "*"&amp;B2301&amp;"*"), "EU", "Non-EU")</f>
        <v>EU</v>
      </c>
      <c r="I2301">
        <f t="shared" ref="I2301:I2348" si="89">F2301/1000</f>
        <v>4.2999999999999997E-2</v>
      </c>
    </row>
    <row r="2302" spans="1:9">
      <c r="A2302" t="s">
        <v>190</v>
      </c>
      <c r="B2302" t="s">
        <v>191</v>
      </c>
      <c r="C2302" t="s">
        <v>61</v>
      </c>
      <c r="D2302" t="s">
        <v>7</v>
      </c>
      <c r="E2302">
        <v>2031</v>
      </c>
      <c r="F2302">
        <v>43</v>
      </c>
      <c r="G2302" s="4" t="str">
        <f t="shared" si="88"/>
        <v>ITALY-Gas</v>
      </c>
      <c r="H2302" t="str">
        <f>IF(COUNTIF(EU_Countries!A$1:A$27, "*"&amp;B2302&amp;"*"), "EU", "Non-EU")</f>
        <v>EU</v>
      </c>
      <c r="I2302">
        <f t="shared" si="89"/>
        <v>4.2999999999999997E-2</v>
      </c>
    </row>
    <row r="2303" spans="1:9">
      <c r="A2303" t="s">
        <v>190</v>
      </c>
      <c r="B2303" t="s">
        <v>191</v>
      </c>
      <c r="C2303" t="s">
        <v>61</v>
      </c>
      <c r="D2303" t="s">
        <v>7</v>
      </c>
      <c r="E2303">
        <v>2032</v>
      </c>
      <c r="F2303">
        <v>43</v>
      </c>
      <c r="G2303" s="4" t="str">
        <f t="shared" si="88"/>
        <v>ITALY-Gas</v>
      </c>
      <c r="H2303" t="str">
        <f>IF(COUNTIF(EU_Countries!A$1:A$27, "*"&amp;B2303&amp;"*"), "EU", "Non-EU")</f>
        <v>EU</v>
      </c>
      <c r="I2303">
        <f t="shared" si="89"/>
        <v>4.2999999999999997E-2</v>
      </c>
    </row>
    <row r="2304" spans="1:9">
      <c r="A2304" t="s">
        <v>190</v>
      </c>
      <c r="B2304" t="s">
        <v>191</v>
      </c>
      <c r="C2304" t="s">
        <v>61</v>
      </c>
      <c r="D2304" t="s">
        <v>7</v>
      </c>
      <c r="E2304">
        <v>2033</v>
      </c>
      <c r="F2304">
        <v>43</v>
      </c>
      <c r="G2304" s="4" t="str">
        <f t="shared" si="88"/>
        <v>ITALY-Gas</v>
      </c>
      <c r="H2304" t="str">
        <f>IF(COUNTIF(EU_Countries!A$1:A$27, "*"&amp;B2304&amp;"*"), "EU", "Non-EU")</f>
        <v>EU</v>
      </c>
      <c r="I2304">
        <f t="shared" si="89"/>
        <v>4.2999999999999997E-2</v>
      </c>
    </row>
    <row r="2305" spans="1:9">
      <c r="A2305" t="s">
        <v>190</v>
      </c>
      <c r="B2305" t="s">
        <v>191</v>
      </c>
      <c r="C2305" t="s">
        <v>61</v>
      </c>
      <c r="D2305" t="s">
        <v>7</v>
      </c>
      <c r="E2305">
        <v>2034</v>
      </c>
      <c r="F2305">
        <v>43</v>
      </c>
      <c r="G2305" s="4" t="str">
        <f t="shared" si="88"/>
        <v>ITALY-Gas</v>
      </c>
      <c r="H2305" t="str">
        <f>IF(COUNTIF(EU_Countries!A$1:A$27, "*"&amp;B2305&amp;"*"), "EU", "Non-EU")</f>
        <v>EU</v>
      </c>
      <c r="I2305">
        <f t="shared" si="89"/>
        <v>4.2999999999999997E-2</v>
      </c>
    </row>
    <row r="2306" spans="1:9">
      <c r="A2306" t="s">
        <v>190</v>
      </c>
      <c r="B2306" t="s">
        <v>191</v>
      </c>
      <c r="C2306" t="s">
        <v>61</v>
      </c>
      <c r="D2306" t="s">
        <v>7</v>
      </c>
      <c r="E2306">
        <v>2035</v>
      </c>
      <c r="F2306">
        <v>43</v>
      </c>
      <c r="G2306" s="4" t="str">
        <f t="shared" si="88"/>
        <v>ITALY-Gas</v>
      </c>
      <c r="H2306" t="str">
        <f>IF(COUNTIF(EU_Countries!A$1:A$27, "*"&amp;B2306&amp;"*"), "EU", "Non-EU")</f>
        <v>EU</v>
      </c>
      <c r="I2306">
        <f t="shared" si="89"/>
        <v>4.2999999999999997E-2</v>
      </c>
    </row>
    <row r="2307" spans="1:9">
      <c r="A2307" t="s">
        <v>190</v>
      </c>
      <c r="B2307" t="s">
        <v>191</v>
      </c>
      <c r="C2307" t="s">
        <v>61</v>
      </c>
      <c r="D2307" t="s">
        <v>8</v>
      </c>
      <c r="E2307">
        <v>2025</v>
      </c>
      <c r="F2307">
        <v>517</v>
      </c>
      <c r="G2307" s="4" t="str">
        <f t="shared" si="88"/>
        <v>ITALY-Hard coal</v>
      </c>
      <c r="H2307" t="str">
        <f>IF(COUNTIF(EU_Countries!A$1:A$27, "*"&amp;B2307&amp;"*"), "EU", "Non-EU")</f>
        <v>EU</v>
      </c>
      <c r="I2307">
        <f t="shared" si="89"/>
        <v>0.51700000000000002</v>
      </c>
    </row>
    <row r="2308" spans="1:9">
      <c r="A2308" t="s">
        <v>190</v>
      </c>
      <c r="B2308" t="s">
        <v>191</v>
      </c>
      <c r="C2308" t="s">
        <v>61</v>
      </c>
      <c r="D2308" t="s">
        <v>8</v>
      </c>
      <c r="E2308">
        <v>2026</v>
      </c>
      <c r="F2308">
        <v>517</v>
      </c>
      <c r="G2308" s="4" t="str">
        <f t="shared" si="88"/>
        <v>ITALY-Hard coal</v>
      </c>
      <c r="H2308" t="str">
        <f>IF(COUNTIF(EU_Countries!A$1:A$27, "*"&amp;B2308&amp;"*"), "EU", "Non-EU")</f>
        <v>EU</v>
      </c>
      <c r="I2308">
        <f t="shared" si="89"/>
        <v>0.51700000000000002</v>
      </c>
    </row>
    <row r="2309" spans="1:9">
      <c r="A2309" t="s">
        <v>190</v>
      </c>
      <c r="B2309" t="s">
        <v>191</v>
      </c>
      <c r="C2309" t="s">
        <v>61</v>
      </c>
      <c r="D2309" t="s">
        <v>8</v>
      </c>
      <c r="E2309">
        <v>2027</v>
      </c>
      <c r="F2309">
        <v>517</v>
      </c>
      <c r="G2309" s="4" t="str">
        <f t="shared" si="88"/>
        <v>ITALY-Hard coal</v>
      </c>
      <c r="H2309" t="str">
        <f>IF(COUNTIF(EU_Countries!A$1:A$27, "*"&amp;B2309&amp;"*"), "EU", "Non-EU")</f>
        <v>EU</v>
      </c>
      <c r="I2309">
        <f t="shared" si="89"/>
        <v>0.51700000000000002</v>
      </c>
    </row>
    <row r="2310" spans="1:9">
      <c r="A2310" t="s">
        <v>190</v>
      </c>
      <c r="B2310" t="s">
        <v>191</v>
      </c>
      <c r="C2310" t="s">
        <v>61</v>
      </c>
      <c r="D2310" t="s">
        <v>8</v>
      </c>
      <c r="E2310">
        <v>2028</v>
      </c>
      <c r="F2310">
        <v>267</v>
      </c>
      <c r="G2310" s="4" t="str">
        <f t="shared" si="88"/>
        <v>ITALY-Hard coal</v>
      </c>
      <c r="H2310" t="str">
        <f>IF(COUNTIF(EU_Countries!A$1:A$27, "*"&amp;B2310&amp;"*"), "EU", "Non-EU")</f>
        <v>EU</v>
      </c>
      <c r="I2310">
        <f t="shared" si="89"/>
        <v>0.26700000000000002</v>
      </c>
    </row>
    <row r="2311" spans="1:9">
      <c r="A2311" t="s">
        <v>190</v>
      </c>
      <c r="B2311" t="s">
        <v>191</v>
      </c>
      <c r="C2311" t="s">
        <v>61</v>
      </c>
      <c r="D2311" t="s">
        <v>12</v>
      </c>
      <c r="E2311">
        <v>2025</v>
      </c>
      <c r="F2311">
        <v>93</v>
      </c>
      <c r="G2311" s="4" t="str">
        <f t="shared" si="88"/>
        <v>ITALY-Others (RES)</v>
      </c>
      <c r="H2311" t="str">
        <f>IF(COUNTIF(EU_Countries!A$1:A$27, "*"&amp;B2311&amp;"*"), "EU", "Non-EU")</f>
        <v>EU</v>
      </c>
      <c r="I2311">
        <f t="shared" si="89"/>
        <v>9.2999999999999999E-2</v>
      </c>
    </row>
    <row r="2312" spans="1:9">
      <c r="A2312" t="s">
        <v>190</v>
      </c>
      <c r="B2312" t="s">
        <v>191</v>
      </c>
      <c r="C2312" t="s">
        <v>61</v>
      </c>
      <c r="D2312" t="s">
        <v>12</v>
      </c>
      <c r="E2312">
        <v>2026</v>
      </c>
      <c r="F2312">
        <v>93</v>
      </c>
      <c r="G2312" s="4" t="str">
        <f t="shared" si="88"/>
        <v>ITALY-Others (RES)</v>
      </c>
      <c r="H2312" t="str">
        <f>IF(COUNTIF(EU_Countries!A$1:A$27, "*"&amp;B2312&amp;"*"), "EU", "Non-EU")</f>
        <v>EU</v>
      </c>
      <c r="I2312">
        <f t="shared" si="89"/>
        <v>9.2999999999999999E-2</v>
      </c>
    </row>
    <row r="2313" spans="1:9">
      <c r="A2313" t="s">
        <v>190</v>
      </c>
      <c r="B2313" t="s">
        <v>191</v>
      </c>
      <c r="C2313" t="s">
        <v>61</v>
      </c>
      <c r="D2313" t="s">
        <v>12</v>
      </c>
      <c r="E2313">
        <v>2027</v>
      </c>
      <c r="F2313">
        <v>93</v>
      </c>
      <c r="G2313" s="4" t="str">
        <f t="shared" si="88"/>
        <v>ITALY-Others (RES)</v>
      </c>
      <c r="H2313" t="str">
        <f>IF(COUNTIF(EU_Countries!A$1:A$27, "*"&amp;B2313&amp;"*"), "EU", "Non-EU")</f>
        <v>EU</v>
      </c>
      <c r="I2313">
        <f t="shared" si="89"/>
        <v>9.2999999999999999E-2</v>
      </c>
    </row>
    <row r="2314" spans="1:9">
      <c r="A2314" t="s">
        <v>190</v>
      </c>
      <c r="B2314" t="s">
        <v>191</v>
      </c>
      <c r="C2314" t="s">
        <v>61</v>
      </c>
      <c r="D2314" t="s">
        <v>12</v>
      </c>
      <c r="E2314">
        <v>2028</v>
      </c>
      <c r="F2314">
        <v>93</v>
      </c>
      <c r="G2314" s="4" t="str">
        <f t="shared" si="88"/>
        <v>ITALY-Others (RES)</v>
      </c>
      <c r="H2314" t="str">
        <f>IF(COUNTIF(EU_Countries!A$1:A$27, "*"&amp;B2314&amp;"*"), "EU", "Non-EU")</f>
        <v>EU</v>
      </c>
      <c r="I2314">
        <f t="shared" si="89"/>
        <v>9.2999999999999999E-2</v>
      </c>
    </row>
    <row r="2315" spans="1:9">
      <c r="A2315" t="s">
        <v>190</v>
      </c>
      <c r="B2315" t="s">
        <v>191</v>
      </c>
      <c r="C2315" t="s">
        <v>61</v>
      </c>
      <c r="D2315" t="s">
        <v>12</v>
      </c>
      <c r="E2315">
        <v>2029</v>
      </c>
      <c r="F2315">
        <v>93</v>
      </c>
      <c r="G2315" s="4" t="str">
        <f t="shared" si="88"/>
        <v>ITALY-Others (RES)</v>
      </c>
      <c r="H2315" t="str">
        <f>IF(COUNTIF(EU_Countries!A$1:A$27, "*"&amp;B2315&amp;"*"), "EU", "Non-EU")</f>
        <v>EU</v>
      </c>
      <c r="I2315">
        <f t="shared" si="89"/>
        <v>9.2999999999999999E-2</v>
      </c>
    </row>
    <row r="2316" spans="1:9">
      <c r="A2316" t="s">
        <v>190</v>
      </c>
      <c r="B2316" t="s">
        <v>191</v>
      </c>
      <c r="C2316" t="s">
        <v>61</v>
      </c>
      <c r="D2316" t="s">
        <v>12</v>
      </c>
      <c r="E2316">
        <v>2030</v>
      </c>
      <c r="F2316">
        <v>93</v>
      </c>
      <c r="G2316" s="4" t="str">
        <f t="shared" si="88"/>
        <v>ITALY-Others (RES)</v>
      </c>
      <c r="H2316" t="str">
        <f>IF(COUNTIF(EU_Countries!A$1:A$27, "*"&amp;B2316&amp;"*"), "EU", "Non-EU")</f>
        <v>EU</v>
      </c>
      <c r="I2316">
        <f t="shared" si="89"/>
        <v>9.2999999999999999E-2</v>
      </c>
    </row>
    <row r="2317" spans="1:9">
      <c r="A2317" t="s">
        <v>190</v>
      </c>
      <c r="B2317" t="s">
        <v>191</v>
      </c>
      <c r="C2317" t="s">
        <v>61</v>
      </c>
      <c r="D2317" t="s">
        <v>12</v>
      </c>
      <c r="E2317">
        <v>2031</v>
      </c>
      <c r="F2317">
        <v>93</v>
      </c>
      <c r="G2317" s="4" t="str">
        <f t="shared" si="88"/>
        <v>ITALY-Others (RES)</v>
      </c>
      <c r="H2317" t="str">
        <f>IF(COUNTIF(EU_Countries!A$1:A$27, "*"&amp;B2317&amp;"*"), "EU", "Non-EU")</f>
        <v>EU</v>
      </c>
      <c r="I2317">
        <f t="shared" si="89"/>
        <v>9.2999999999999999E-2</v>
      </c>
    </row>
    <row r="2318" spans="1:9">
      <c r="A2318" t="s">
        <v>190</v>
      </c>
      <c r="B2318" t="s">
        <v>191</v>
      </c>
      <c r="C2318" t="s">
        <v>61</v>
      </c>
      <c r="D2318" t="s">
        <v>12</v>
      </c>
      <c r="E2318">
        <v>2032</v>
      </c>
      <c r="F2318">
        <v>93</v>
      </c>
      <c r="G2318" s="4" t="str">
        <f t="shared" si="88"/>
        <v>ITALY-Others (RES)</v>
      </c>
      <c r="H2318" t="str">
        <f>IF(COUNTIF(EU_Countries!A$1:A$27, "*"&amp;B2318&amp;"*"), "EU", "Non-EU")</f>
        <v>EU</v>
      </c>
      <c r="I2318">
        <f t="shared" si="89"/>
        <v>9.2999999999999999E-2</v>
      </c>
    </row>
    <row r="2319" spans="1:9">
      <c r="A2319" t="s">
        <v>190</v>
      </c>
      <c r="B2319" t="s">
        <v>191</v>
      </c>
      <c r="C2319" t="s">
        <v>61</v>
      </c>
      <c r="D2319" t="s">
        <v>12</v>
      </c>
      <c r="E2319">
        <v>2033</v>
      </c>
      <c r="F2319">
        <v>93</v>
      </c>
      <c r="G2319" s="4" t="str">
        <f t="shared" si="88"/>
        <v>ITALY-Others (RES)</v>
      </c>
      <c r="H2319" t="str">
        <f>IF(COUNTIF(EU_Countries!A$1:A$27, "*"&amp;B2319&amp;"*"), "EU", "Non-EU")</f>
        <v>EU</v>
      </c>
      <c r="I2319">
        <f t="shared" si="89"/>
        <v>9.2999999999999999E-2</v>
      </c>
    </row>
    <row r="2320" spans="1:9">
      <c r="A2320" t="s">
        <v>190</v>
      </c>
      <c r="B2320" t="s">
        <v>191</v>
      </c>
      <c r="C2320" t="s">
        <v>61</v>
      </c>
      <c r="D2320" t="s">
        <v>12</v>
      </c>
      <c r="E2320">
        <v>2034</v>
      </c>
      <c r="F2320">
        <v>93</v>
      </c>
      <c r="G2320" s="4" t="str">
        <f t="shared" si="88"/>
        <v>ITALY-Others (RES)</v>
      </c>
      <c r="H2320" t="str">
        <f>IF(COUNTIF(EU_Countries!A$1:A$27, "*"&amp;B2320&amp;"*"), "EU", "Non-EU")</f>
        <v>EU</v>
      </c>
      <c r="I2320">
        <f t="shared" si="89"/>
        <v>9.2999999999999999E-2</v>
      </c>
    </row>
    <row r="2321" spans="1:9">
      <c r="A2321" t="s">
        <v>190</v>
      </c>
      <c r="B2321" t="s">
        <v>191</v>
      </c>
      <c r="C2321" t="s">
        <v>61</v>
      </c>
      <c r="D2321" t="s">
        <v>12</v>
      </c>
      <c r="E2321">
        <v>2035</v>
      </c>
      <c r="F2321">
        <v>93</v>
      </c>
      <c r="G2321" s="4" t="str">
        <f t="shared" si="88"/>
        <v>ITALY-Others (RES)</v>
      </c>
      <c r="H2321" t="str">
        <f>IF(COUNTIF(EU_Countries!A$1:A$27, "*"&amp;B2321&amp;"*"), "EU", "Non-EU")</f>
        <v>EU</v>
      </c>
      <c r="I2321">
        <f t="shared" si="89"/>
        <v>9.2999999999999999E-2</v>
      </c>
    </row>
    <row r="2322" spans="1:9">
      <c r="A2322" t="s">
        <v>190</v>
      </c>
      <c r="B2322" t="s">
        <v>191</v>
      </c>
      <c r="C2322" t="s">
        <v>61</v>
      </c>
      <c r="D2322" t="s">
        <v>11</v>
      </c>
      <c r="E2322">
        <v>2025</v>
      </c>
      <c r="F2322">
        <v>88</v>
      </c>
      <c r="G2322" s="4" t="str">
        <f t="shared" si="88"/>
        <v>ITALY-Others (non-RES)</v>
      </c>
      <c r="H2322" t="str">
        <f>IF(COUNTIF(EU_Countries!A$1:A$27, "*"&amp;B2322&amp;"*"), "EU", "Non-EU")</f>
        <v>EU</v>
      </c>
      <c r="I2322">
        <f t="shared" si="89"/>
        <v>8.7999999999999995E-2</v>
      </c>
    </row>
    <row r="2323" spans="1:9">
      <c r="A2323" t="s">
        <v>190</v>
      </c>
      <c r="B2323" t="s">
        <v>191</v>
      </c>
      <c r="C2323" t="s">
        <v>61</v>
      </c>
      <c r="D2323" t="s">
        <v>11</v>
      </c>
      <c r="E2323">
        <v>2026</v>
      </c>
      <c r="F2323">
        <v>88</v>
      </c>
      <c r="G2323" s="4" t="str">
        <f t="shared" si="88"/>
        <v>ITALY-Others (non-RES)</v>
      </c>
      <c r="H2323" t="str">
        <f>IF(COUNTIF(EU_Countries!A$1:A$27, "*"&amp;B2323&amp;"*"), "EU", "Non-EU")</f>
        <v>EU</v>
      </c>
      <c r="I2323">
        <f t="shared" si="89"/>
        <v>8.7999999999999995E-2</v>
      </c>
    </row>
    <row r="2324" spans="1:9">
      <c r="A2324" t="s">
        <v>190</v>
      </c>
      <c r="B2324" t="s">
        <v>191</v>
      </c>
      <c r="C2324" t="s">
        <v>61</v>
      </c>
      <c r="D2324" t="s">
        <v>11</v>
      </c>
      <c r="E2324">
        <v>2027</v>
      </c>
      <c r="F2324">
        <v>88</v>
      </c>
      <c r="G2324" s="4" t="str">
        <f t="shared" si="88"/>
        <v>ITALY-Others (non-RES)</v>
      </c>
      <c r="H2324" t="str">
        <f>IF(COUNTIF(EU_Countries!A$1:A$27, "*"&amp;B2324&amp;"*"), "EU", "Non-EU")</f>
        <v>EU</v>
      </c>
      <c r="I2324">
        <f t="shared" si="89"/>
        <v>8.7999999999999995E-2</v>
      </c>
    </row>
    <row r="2325" spans="1:9">
      <c r="A2325" t="s">
        <v>190</v>
      </c>
      <c r="B2325" t="s">
        <v>191</v>
      </c>
      <c r="C2325" t="s">
        <v>61</v>
      </c>
      <c r="D2325" t="s">
        <v>11</v>
      </c>
      <c r="E2325">
        <v>2028</v>
      </c>
      <c r="F2325">
        <v>88</v>
      </c>
      <c r="G2325" s="4" t="str">
        <f t="shared" si="88"/>
        <v>ITALY-Others (non-RES)</v>
      </c>
      <c r="H2325" t="str">
        <f>IF(COUNTIF(EU_Countries!A$1:A$27, "*"&amp;B2325&amp;"*"), "EU", "Non-EU")</f>
        <v>EU</v>
      </c>
      <c r="I2325">
        <f t="shared" si="89"/>
        <v>8.7999999999999995E-2</v>
      </c>
    </row>
    <row r="2326" spans="1:9">
      <c r="A2326" t="s">
        <v>190</v>
      </c>
      <c r="B2326" t="s">
        <v>191</v>
      </c>
      <c r="C2326" t="s">
        <v>61</v>
      </c>
      <c r="D2326" t="s">
        <v>11</v>
      </c>
      <c r="E2326">
        <v>2029</v>
      </c>
      <c r="F2326">
        <v>88</v>
      </c>
      <c r="G2326" s="4" t="str">
        <f t="shared" si="88"/>
        <v>ITALY-Others (non-RES)</v>
      </c>
      <c r="H2326" t="str">
        <f>IF(COUNTIF(EU_Countries!A$1:A$27, "*"&amp;B2326&amp;"*"), "EU", "Non-EU")</f>
        <v>EU</v>
      </c>
      <c r="I2326">
        <f t="shared" si="89"/>
        <v>8.7999999999999995E-2</v>
      </c>
    </row>
    <row r="2327" spans="1:9">
      <c r="A2327" t="s">
        <v>190</v>
      </c>
      <c r="B2327" t="s">
        <v>191</v>
      </c>
      <c r="C2327" t="s">
        <v>61</v>
      </c>
      <c r="D2327" t="s">
        <v>11</v>
      </c>
      <c r="E2327">
        <v>2030</v>
      </c>
      <c r="F2327">
        <v>88</v>
      </c>
      <c r="G2327" s="4" t="str">
        <f t="shared" si="88"/>
        <v>ITALY-Others (non-RES)</v>
      </c>
      <c r="H2327" t="str">
        <f>IF(COUNTIF(EU_Countries!A$1:A$27, "*"&amp;B2327&amp;"*"), "EU", "Non-EU")</f>
        <v>EU</v>
      </c>
      <c r="I2327">
        <f t="shared" si="89"/>
        <v>8.7999999999999995E-2</v>
      </c>
    </row>
    <row r="2328" spans="1:9">
      <c r="A2328" t="s">
        <v>190</v>
      </c>
      <c r="B2328" t="s">
        <v>191</v>
      </c>
      <c r="C2328" t="s">
        <v>61</v>
      </c>
      <c r="D2328" t="s">
        <v>11</v>
      </c>
      <c r="E2328">
        <v>2031</v>
      </c>
      <c r="F2328">
        <v>88</v>
      </c>
      <c r="G2328" s="4" t="str">
        <f t="shared" si="88"/>
        <v>ITALY-Others (non-RES)</v>
      </c>
      <c r="H2328" t="str">
        <f>IF(COUNTIF(EU_Countries!A$1:A$27, "*"&amp;B2328&amp;"*"), "EU", "Non-EU")</f>
        <v>EU</v>
      </c>
      <c r="I2328">
        <f t="shared" si="89"/>
        <v>8.7999999999999995E-2</v>
      </c>
    </row>
    <row r="2329" spans="1:9">
      <c r="A2329" t="s">
        <v>190</v>
      </c>
      <c r="B2329" t="s">
        <v>191</v>
      </c>
      <c r="C2329" t="s">
        <v>61</v>
      </c>
      <c r="D2329" t="s">
        <v>11</v>
      </c>
      <c r="E2329">
        <v>2032</v>
      </c>
      <c r="F2329">
        <v>88</v>
      </c>
      <c r="G2329" s="4" t="str">
        <f t="shared" si="88"/>
        <v>ITALY-Others (non-RES)</v>
      </c>
      <c r="H2329" t="str">
        <f>IF(COUNTIF(EU_Countries!A$1:A$27, "*"&amp;B2329&amp;"*"), "EU", "Non-EU")</f>
        <v>EU</v>
      </c>
      <c r="I2329">
        <f t="shared" si="89"/>
        <v>8.7999999999999995E-2</v>
      </c>
    </row>
    <row r="2330" spans="1:9">
      <c r="A2330" t="s">
        <v>190</v>
      </c>
      <c r="B2330" t="s">
        <v>191</v>
      </c>
      <c r="C2330" t="s">
        <v>61</v>
      </c>
      <c r="D2330" t="s">
        <v>11</v>
      </c>
      <c r="E2330">
        <v>2033</v>
      </c>
      <c r="F2330">
        <v>88</v>
      </c>
      <c r="G2330" s="4" t="str">
        <f t="shared" si="88"/>
        <v>ITALY-Others (non-RES)</v>
      </c>
      <c r="H2330" t="str">
        <f>IF(COUNTIF(EU_Countries!A$1:A$27, "*"&amp;B2330&amp;"*"), "EU", "Non-EU")</f>
        <v>EU</v>
      </c>
      <c r="I2330">
        <f t="shared" si="89"/>
        <v>8.7999999999999995E-2</v>
      </c>
    </row>
    <row r="2331" spans="1:9">
      <c r="A2331" t="s">
        <v>190</v>
      </c>
      <c r="B2331" t="s">
        <v>191</v>
      </c>
      <c r="C2331" t="s">
        <v>61</v>
      </c>
      <c r="D2331" t="s">
        <v>11</v>
      </c>
      <c r="E2331">
        <v>2034</v>
      </c>
      <c r="F2331">
        <v>88</v>
      </c>
      <c r="G2331" s="4" t="str">
        <f t="shared" si="88"/>
        <v>ITALY-Others (non-RES)</v>
      </c>
      <c r="H2331" t="str">
        <f>IF(COUNTIF(EU_Countries!A$1:A$27, "*"&amp;B2331&amp;"*"), "EU", "Non-EU")</f>
        <v>EU</v>
      </c>
      <c r="I2331">
        <f t="shared" si="89"/>
        <v>8.7999999999999995E-2</v>
      </c>
    </row>
    <row r="2332" spans="1:9">
      <c r="A2332" t="s">
        <v>190</v>
      </c>
      <c r="B2332" t="s">
        <v>191</v>
      </c>
      <c r="C2332" t="s">
        <v>61</v>
      </c>
      <c r="D2332" t="s">
        <v>11</v>
      </c>
      <c r="E2332">
        <v>2035</v>
      </c>
      <c r="F2332">
        <v>88</v>
      </c>
      <c r="G2332" s="4" t="str">
        <f t="shared" si="88"/>
        <v>ITALY-Others (non-RES)</v>
      </c>
      <c r="H2332" t="str">
        <f>IF(COUNTIF(EU_Countries!A$1:A$27, "*"&amp;B2332&amp;"*"), "EU", "Non-EU")</f>
        <v>EU</v>
      </c>
      <c r="I2332">
        <f t="shared" si="89"/>
        <v>8.7999999999999995E-2</v>
      </c>
    </row>
    <row r="2333" spans="1:9">
      <c r="A2333" t="s">
        <v>190</v>
      </c>
      <c r="B2333" t="s">
        <v>191</v>
      </c>
      <c r="C2333" t="s">
        <v>61</v>
      </c>
      <c r="D2333" t="s">
        <v>13</v>
      </c>
      <c r="E2333">
        <v>2025</v>
      </c>
      <c r="F2333">
        <v>2519</v>
      </c>
      <c r="G2333" s="4" t="str">
        <f t="shared" si="88"/>
        <v>ITALY-Solar (PV)</v>
      </c>
      <c r="H2333" t="str">
        <f>IF(COUNTIF(EU_Countries!A$1:A$27, "*"&amp;B2333&amp;"*"), "EU", "Non-EU")</f>
        <v>EU</v>
      </c>
      <c r="I2333">
        <f t="shared" si="89"/>
        <v>2.5190000000000001</v>
      </c>
    </row>
    <row r="2334" spans="1:9">
      <c r="A2334" t="s">
        <v>190</v>
      </c>
      <c r="B2334" t="s">
        <v>191</v>
      </c>
      <c r="C2334" t="s">
        <v>61</v>
      </c>
      <c r="D2334" t="s">
        <v>13</v>
      </c>
      <c r="E2334">
        <v>2026</v>
      </c>
      <c r="F2334">
        <v>2991</v>
      </c>
      <c r="G2334" s="4" t="str">
        <f t="shared" si="88"/>
        <v>ITALY-Solar (PV)</v>
      </c>
      <c r="H2334" t="str">
        <f>IF(COUNTIF(EU_Countries!A$1:A$27, "*"&amp;B2334&amp;"*"), "EU", "Non-EU")</f>
        <v>EU</v>
      </c>
      <c r="I2334">
        <f t="shared" si="89"/>
        <v>2.9910000000000001</v>
      </c>
    </row>
    <row r="2335" spans="1:9">
      <c r="A2335" t="s">
        <v>190</v>
      </c>
      <c r="B2335" t="s">
        <v>191</v>
      </c>
      <c r="C2335" t="s">
        <v>61</v>
      </c>
      <c r="D2335" t="s">
        <v>13</v>
      </c>
      <c r="E2335">
        <v>2027</v>
      </c>
      <c r="F2335">
        <v>3468</v>
      </c>
      <c r="G2335" s="4" t="str">
        <f t="shared" si="88"/>
        <v>ITALY-Solar (PV)</v>
      </c>
      <c r="H2335" t="str">
        <f>IF(COUNTIF(EU_Countries!A$1:A$27, "*"&amp;B2335&amp;"*"), "EU", "Non-EU")</f>
        <v>EU</v>
      </c>
      <c r="I2335">
        <f t="shared" si="89"/>
        <v>3.468</v>
      </c>
    </row>
    <row r="2336" spans="1:9">
      <c r="A2336" t="s">
        <v>190</v>
      </c>
      <c r="B2336" t="s">
        <v>191</v>
      </c>
      <c r="C2336" t="s">
        <v>61</v>
      </c>
      <c r="D2336" t="s">
        <v>13</v>
      </c>
      <c r="E2336">
        <v>2028</v>
      </c>
      <c r="F2336">
        <v>3949</v>
      </c>
      <c r="G2336" s="4" t="str">
        <f t="shared" si="88"/>
        <v>ITALY-Solar (PV)</v>
      </c>
      <c r="H2336" t="str">
        <f>IF(COUNTIF(EU_Countries!A$1:A$27, "*"&amp;B2336&amp;"*"), "EU", "Non-EU")</f>
        <v>EU</v>
      </c>
      <c r="I2336">
        <f t="shared" si="89"/>
        <v>3.9489999999999998</v>
      </c>
    </row>
    <row r="2337" spans="1:9">
      <c r="A2337" t="s">
        <v>190</v>
      </c>
      <c r="B2337" t="s">
        <v>191</v>
      </c>
      <c r="C2337" t="s">
        <v>61</v>
      </c>
      <c r="D2337" t="s">
        <v>13</v>
      </c>
      <c r="E2337">
        <v>2029</v>
      </c>
      <c r="F2337">
        <v>4435</v>
      </c>
      <c r="G2337" s="4" t="str">
        <f t="shared" si="88"/>
        <v>ITALY-Solar (PV)</v>
      </c>
      <c r="H2337" t="str">
        <f>IF(COUNTIF(EU_Countries!A$1:A$27, "*"&amp;B2337&amp;"*"), "EU", "Non-EU")</f>
        <v>EU</v>
      </c>
      <c r="I2337">
        <f t="shared" si="89"/>
        <v>4.4349999999999996</v>
      </c>
    </row>
    <row r="2338" spans="1:9">
      <c r="A2338" t="s">
        <v>190</v>
      </c>
      <c r="B2338" t="s">
        <v>191</v>
      </c>
      <c r="C2338" t="s">
        <v>61</v>
      </c>
      <c r="D2338" t="s">
        <v>13</v>
      </c>
      <c r="E2338">
        <v>2030</v>
      </c>
      <c r="F2338">
        <v>4913</v>
      </c>
      <c r="G2338" s="4" t="str">
        <f t="shared" si="88"/>
        <v>ITALY-Solar (PV)</v>
      </c>
      <c r="H2338" t="str">
        <f>IF(COUNTIF(EU_Countries!A$1:A$27, "*"&amp;B2338&amp;"*"), "EU", "Non-EU")</f>
        <v>EU</v>
      </c>
      <c r="I2338">
        <f t="shared" si="89"/>
        <v>4.9130000000000003</v>
      </c>
    </row>
    <row r="2339" spans="1:9">
      <c r="A2339" t="s">
        <v>190</v>
      </c>
      <c r="B2339" t="s">
        <v>191</v>
      </c>
      <c r="C2339" t="s">
        <v>61</v>
      </c>
      <c r="D2339" t="s">
        <v>13</v>
      </c>
      <c r="E2339">
        <v>2031</v>
      </c>
      <c r="F2339">
        <v>5213</v>
      </c>
      <c r="G2339" s="4" t="str">
        <f t="shared" si="88"/>
        <v>ITALY-Solar (PV)</v>
      </c>
      <c r="H2339" t="str">
        <f>IF(COUNTIF(EU_Countries!A$1:A$27, "*"&amp;B2339&amp;"*"), "EU", "Non-EU")</f>
        <v>EU</v>
      </c>
      <c r="I2339">
        <f t="shared" si="89"/>
        <v>5.2130000000000001</v>
      </c>
    </row>
    <row r="2340" spans="1:9">
      <c r="A2340" t="s">
        <v>190</v>
      </c>
      <c r="B2340" t="s">
        <v>191</v>
      </c>
      <c r="C2340" t="s">
        <v>61</v>
      </c>
      <c r="D2340" t="s">
        <v>13</v>
      </c>
      <c r="E2340">
        <v>2032</v>
      </c>
      <c r="F2340">
        <v>5514</v>
      </c>
      <c r="G2340" s="4" t="str">
        <f t="shared" si="88"/>
        <v>ITALY-Solar (PV)</v>
      </c>
      <c r="H2340" t="str">
        <f>IF(COUNTIF(EU_Countries!A$1:A$27, "*"&amp;B2340&amp;"*"), "EU", "Non-EU")</f>
        <v>EU</v>
      </c>
      <c r="I2340">
        <f t="shared" si="89"/>
        <v>5.5140000000000002</v>
      </c>
    </row>
    <row r="2341" spans="1:9">
      <c r="A2341" t="s">
        <v>190</v>
      </c>
      <c r="B2341" t="s">
        <v>191</v>
      </c>
      <c r="C2341" t="s">
        <v>61</v>
      </c>
      <c r="D2341" t="s">
        <v>13</v>
      </c>
      <c r="E2341">
        <v>2033</v>
      </c>
      <c r="F2341">
        <v>5814</v>
      </c>
      <c r="G2341" s="4" t="str">
        <f t="shared" si="88"/>
        <v>ITALY-Solar (PV)</v>
      </c>
      <c r="H2341" t="str">
        <f>IF(COUNTIF(EU_Countries!A$1:A$27, "*"&amp;B2341&amp;"*"), "EU", "Non-EU")</f>
        <v>EU</v>
      </c>
      <c r="I2341">
        <f t="shared" si="89"/>
        <v>5.8140000000000001</v>
      </c>
    </row>
    <row r="2342" spans="1:9">
      <c r="A2342" t="s">
        <v>190</v>
      </c>
      <c r="B2342" t="s">
        <v>191</v>
      </c>
      <c r="C2342" t="s">
        <v>61</v>
      </c>
      <c r="D2342" t="s">
        <v>13</v>
      </c>
      <c r="E2342">
        <v>2034</v>
      </c>
      <c r="F2342">
        <v>6114</v>
      </c>
      <c r="G2342" s="4" t="str">
        <f t="shared" si="88"/>
        <v>ITALY-Solar (PV)</v>
      </c>
      <c r="H2342" t="str">
        <f>IF(COUNTIF(EU_Countries!A$1:A$27, "*"&amp;B2342&amp;"*"), "EU", "Non-EU")</f>
        <v>EU</v>
      </c>
      <c r="I2342">
        <f t="shared" si="89"/>
        <v>6.1139999999999999</v>
      </c>
    </row>
    <row r="2343" spans="1:9">
      <c r="A2343" t="s">
        <v>190</v>
      </c>
      <c r="B2343" t="s">
        <v>191</v>
      </c>
      <c r="C2343" t="s">
        <v>61</v>
      </c>
      <c r="D2343" t="s">
        <v>13</v>
      </c>
      <c r="E2343">
        <v>2035</v>
      </c>
      <c r="F2343">
        <v>6415</v>
      </c>
      <c r="G2343" s="4" t="str">
        <f t="shared" si="88"/>
        <v>ITALY-Solar (PV)</v>
      </c>
      <c r="H2343" t="str">
        <f>IF(COUNTIF(EU_Countries!A$1:A$27, "*"&amp;B2343&amp;"*"), "EU", "Non-EU")</f>
        <v>EU</v>
      </c>
      <c r="I2343">
        <f t="shared" si="89"/>
        <v>6.415</v>
      </c>
    </row>
    <row r="2344" spans="1:9">
      <c r="A2344" t="s">
        <v>190</v>
      </c>
      <c r="B2344" t="s">
        <v>191</v>
      </c>
      <c r="C2344" t="s">
        <v>61</v>
      </c>
      <c r="D2344" t="s">
        <v>14</v>
      </c>
      <c r="E2344">
        <v>2030</v>
      </c>
      <c r="F2344">
        <v>600</v>
      </c>
      <c r="G2344" s="4" t="str">
        <f t="shared" si="88"/>
        <v>ITALY-Wind offshore</v>
      </c>
      <c r="H2344" t="str">
        <f>IF(COUNTIF(EU_Countries!A$1:A$27, "*"&amp;B2344&amp;"*"), "EU", "Non-EU")</f>
        <v>EU</v>
      </c>
      <c r="I2344">
        <f t="shared" si="89"/>
        <v>0.6</v>
      </c>
    </row>
    <row r="2345" spans="1:9">
      <c r="A2345" t="s">
        <v>190</v>
      </c>
      <c r="B2345" t="s">
        <v>191</v>
      </c>
      <c r="C2345" t="s">
        <v>61</v>
      </c>
      <c r="D2345" t="s">
        <v>14</v>
      </c>
      <c r="E2345">
        <v>2031</v>
      </c>
      <c r="F2345">
        <v>760</v>
      </c>
      <c r="G2345" s="4" t="str">
        <f t="shared" si="88"/>
        <v>ITALY-Wind offshore</v>
      </c>
      <c r="H2345" t="str">
        <f>IF(COUNTIF(EU_Countries!A$1:A$27, "*"&amp;B2345&amp;"*"), "EU", "Non-EU")</f>
        <v>EU</v>
      </c>
      <c r="I2345">
        <f t="shared" si="89"/>
        <v>0.76</v>
      </c>
    </row>
    <row r="2346" spans="1:9">
      <c r="A2346" t="s">
        <v>190</v>
      </c>
      <c r="B2346" t="s">
        <v>191</v>
      </c>
      <c r="C2346" t="s">
        <v>61</v>
      </c>
      <c r="D2346" t="s">
        <v>14</v>
      </c>
      <c r="E2346">
        <v>2032</v>
      </c>
      <c r="F2346">
        <v>920</v>
      </c>
      <c r="G2346" s="4" t="str">
        <f t="shared" si="88"/>
        <v>ITALY-Wind offshore</v>
      </c>
      <c r="H2346" t="str">
        <f>IF(COUNTIF(EU_Countries!A$1:A$27, "*"&amp;B2346&amp;"*"), "EU", "Non-EU")</f>
        <v>EU</v>
      </c>
      <c r="I2346">
        <f t="shared" si="89"/>
        <v>0.92</v>
      </c>
    </row>
    <row r="2347" spans="1:9">
      <c r="A2347" t="s">
        <v>190</v>
      </c>
      <c r="B2347" t="s">
        <v>191</v>
      </c>
      <c r="C2347" t="s">
        <v>61</v>
      </c>
      <c r="D2347" t="s">
        <v>14</v>
      </c>
      <c r="E2347">
        <v>2033</v>
      </c>
      <c r="F2347">
        <v>1080</v>
      </c>
      <c r="G2347" s="4" t="str">
        <f t="shared" si="88"/>
        <v>ITALY-Wind offshore</v>
      </c>
      <c r="H2347" t="str">
        <f>IF(COUNTIF(EU_Countries!A$1:A$27, "*"&amp;B2347&amp;"*"), "EU", "Non-EU")</f>
        <v>EU</v>
      </c>
      <c r="I2347">
        <f t="shared" si="89"/>
        <v>1.08</v>
      </c>
    </row>
    <row r="2348" spans="1:9">
      <c r="A2348" t="s">
        <v>190</v>
      </c>
      <c r="B2348" t="s">
        <v>191</v>
      </c>
      <c r="C2348" t="s">
        <v>61</v>
      </c>
      <c r="D2348" t="s">
        <v>14</v>
      </c>
      <c r="E2348">
        <v>2034</v>
      </c>
      <c r="F2348">
        <v>1240</v>
      </c>
      <c r="G2348" s="4" t="str">
        <f t="shared" ref="G2348:G2400" si="90">B2348&amp;"-"&amp;D2348</f>
        <v>ITALY-Wind offshore</v>
      </c>
      <c r="H2348" t="str">
        <f>IF(COUNTIF(EU_Countries!A$1:A$27, "*"&amp;B2348&amp;"*"), "EU", "Non-EU")</f>
        <v>EU</v>
      </c>
      <c r="I2348">
        <f t="shared" si="89"/>
        <v>1.24</v>
      </c>
    </row>
    <row r="2349" spans="1:9">
      <c r="A2349" t="s">
        <v>190</v>
      </c>
      <c r="B2349" t="s">
        <v>191</v>
      </c>
      <c r="C2349" t="s">
        <v>61</v>
      </c>
      <c r="D2349" t="s">
        <v>14</v>
      </c>
      <c r="E2349">
        <v>2035</v>
      </c>
      <c r="F2349">
        <v>1400</v>
      </c>
      <c r="G2349" s="4" t="str">
        <f t="shared" si="90"/>
        <v>ITALY-Wind offshore</v>
      </c>
      <c r="H2349" t="str">
        <f>IF(COUNTIF(EU_Countries!A$1:A$27, "*"&amp;B2349&amp;"*"), "EU", "Non-EU")</f>
        <v>EU</v>
      </c>
      <c r="I2349">
        <f t="shared" ref="I2349:I2400" si="91">F2349/1000</f>
        <v>1.4</v>
      </c>
    </row>
    <row r="2350" spans="1:9">
      <c r="A2350" t="s">
        <v>190</v>
      </c>
      <c r="B2350" t="s">
        <v>191</v>
      </c>
      <c r="C2350" t="s">
        <v>61</v>
      </c>
      <c r="D2350" t="s">
        <v>15</v>
      </c>
      <c r="E2350">
        <v>2025</v>
      </c>
      <c r="F2350">
        <v>1426</v>
      </c>
      <c r="G2350" s="4" t="str">
        <f t="shared" si="90"/>
        <v>ITALY-Wind onshore</v>
      </c>
      <c r="H2350" t="str">
        <f>IF(COUNTIF(EU_Countries!A$1:A$27, "*"&amp;B2350&amp;"*"), "EU", "Non-EU")</f>
        <v>EU</v>
      </c>
      <c r="I2350">
        <f t="shared" si="91"/>
        <v>1.4259999999999999</v>
      </c>
    </row>
    <row r="2351" spans="1:9">
      <c r="A2351" t="s">
        <v>190</v>
      </c>
      <c r="B2351" t="s">
        <v>191</v>
      </c>
      <c r="C2351" t="s">
        <v>61</v>
      </c>
      <c r="D2351" t="s">
        <v>15</v>
      </c>
      <c r="E2351">
        <v>2026</v>
      </c>
      <c r="F2351">
        <v>1650</v>
      </c>
      <c r="G2351" s="4" t="str">
        <f t="shared" si="90"/>
        <v>ITALY-Wind onshore</v>
      </c>
      <c r="H2351" t="str">
        <f>IF(COUNTIF(EU_Countries!A$1:A$27, "*"&amp;B2351&amp;"*"), "EU", "Non-EU")</f>
        <v>EU</v>
      </c>
      <c r="I2351">
        <f t="shared" si="91"/>
        <v>1.65</v>
      </c>
    </row>
    <row r="2352" spans="1:9">
      <c r="A2352" t="s">
        <v>190</v>
      </c>
      <c r="B2352" t="s">
        <v>191</v>
      </c>
      <c r="C2352" t="s">
        <v>61</v>
      </c>
      <c r="D2352" t="s">
        <v>15</v>
      </c>
      <c r="E2352">
        <v>2027</v>
      </c>
      <c r="F2352">
        <v>1888</v>
      </c>
      <c r="G2352" s="4" t="str">
        <f t="shared" si="90"/>
        <v>ITALY-Wind onshore</v>
      </c>
      <c r="H2352" t="str">
        <f>IF(COUNTIF(EU_Countries!A$1:A$27, "*"&amp;B2352&amp;"*"), "EU", "Non-EU")</f>
        <v>EU</v>
      </c>
      <c r="I2352">
        <f t="shared" si="91"/>
        <v>1.8879999999999999</v>
      </c>
    </row>
    <row r="2353" spans="1:9">
      <c r="A2353" t="s">
        <v>190</v>
      </c>
      <c r="B2353" t="s">
        <v>191</v>
      </c>
      <c r="C2353" t="s">
        <v>61</v>
      </c>
      <c r="D2353" t="s">
        <v>15</v>
      </c>
      <c r="E2353">
        <v>2028</v>
      </c>
      <c r="F2353">
        <v>2140</v>
      </c>
      <c r="G2353" s="4" t="str">
        <f t="shared" si="90"/>
        <v>ITALY-Wind onshore</v>
      </c>
      <c r="H2353" t="str">
        <f>IF(COUNTIF(EU_Countries!A$1:A$27, "*"&amp;B2353&amp;"*"), "EU", "Non-EU")</f>
        <v>EU</v>
      </c>
      <c r="I2353">
        <f t="shared" si="91"/>
        <v>2.14</v>
      </c>
    </row>
    <row r="2354" spans="1:9">
      <c r="A2354" t="s">
        <v>190</v>
      </c>
      <c r="B2354" t="s">
        <v>191</v>
      </c>
      <c r="C2354" t="s">
        <v>61</v>
      </c>
      <c r="D2354" t="s">
        <v>15</v>
      </c>
      <c r="E2354">
        <v>2029</v>
      </c>
      <c r="F2354">
        <v>2406</v>
      </c>
      <c r="G2354" s="4" t="str">
        <f t="shared" si="90"/>
        <v>ITALY-Wind onshore</v>
      </c>
      <c r="H2354" t="str">
        <f>IF(COUNTIF(EU_Countries!A$1:A$27, "*"&amp;B2354&amp;"*"), "EU", "Non-EU")</f>
        <v>EU</v>
      </c>
      <c r="I2354">
        <f t="shared" si="91"/>
        <v>2.4060000000000001</v>
      </c>
    </row>
    <row r="2355" spans="1:9">
      <c r="A2355" t="s">
        <v>190</v>
      </c>
      <c r="B2355" t="s">
        <v>191</v>
      </c>
      <c r="C2355" t="s">
        <v>61</v>
      </c>
      <c r="D2355" t="s">
        <v>15</v>
      </c>
      <c r="E2355">
        <v>2030</v>
      </c>
      <c r="F2355">
        <v>2505</v>
      </c>
      <c r="G2355" s="4" t="str">
        <f t="shared" si="90"/>
        <v>ITALY-Wind onshore</v>
      </c>
      <c r="H2355" t="str">
        <f>IF(COUNTIF(EU_Countries!A$1:A$27, "*"&amp;B2355&amp;"*"), "EU", "Non-EU")</f>
        <v>EU</v>
      </c>
      <c r="I2355">
        <f t="shared" si="91"/>
        <v>2.5049999999999999</v>
      </c>
    </row>
    <row r="2356" spans="1:9">
      <c r="A2356" t="s">
        <v>190</v>
      </c>
      <c r="B2356" t="s">
        <v>191</v>
      </c>
      <c r="C2356" t="s">
        <v>61</v>
      </c>
      <c r="D2356" t="s">
        <v>15</v>
      </c>
      <c r="E2356">
        <v>2031</v>
      </c>
      <c r="F2356">
        <v>2570</v>
      </c>
      <c r="G2356" s="4" t="str">
        <f t="shared" si="90"/>
        <v>ITALY-Wind onshore</v>
      </c>
      <c r="H2356" t="str">
        <f>IF(COUNTIF(EU_Countries!A$1:A$27, "*"&amp;B2356&amp;"*"), "EU", "Non-EU")</f>
        <v>EU</v>
      </c>
      <c r="I2356">
        <f t="shared" si="91"/>
        <v>2.57</v>
      </c>
    </row>
    <row r="2357" spans="1:9">
      <c r="A2357" t="s">
        <v>190</v>
      </c>
      <c r="B2357" t="s">
        <v>191</v>
      </c>
      <c r="C2357" t="s">
        <v>61</v>
      </c>
      <c r="D2357" t="s">
        <v>15</v>
      </c>
      <c r="E2357">
        <v>2032</v>
      </c>
      <c r="F2357">
        <v>2634</v>
      </c>
      <c r="G2357" s="4" t="str">
        <f t="shared" si="90"/>
        <v>ITALY-Wind onshore</v>
      </c>
      <c r="H2357" t="str">
        <f>IF(COUNTIF(EU_Countries!A$1:A$27, "*"&amp;B2357&amp;"*"), "EU", "Non-EU")</f>
        <v>EU</v>
      </c>
      <c r="I2357">
        <f t="shared" si="91"/>
        <v>2.6339999999999999</v>
      </c>
    </row>
    <row r="2358" spans="1:9">
      <c r="A2358" t="s">
        <v>190</v>
      </c>
      <c r="B2358" t="s">
        <v>191</v>
      </c>
      <c r="C2358" t="s">
        <v>61</v>
      </c>
      <c r="D2358" t="s">
        <v>15</v>
      </c>
      <c r="E2358">
        <v>2033</v>
      </c>
      <c r="F2358">
        <v>2699</v>
      </c>
      <c r="G2358" s="4" t="str">
        <f t="shared" si="90"/>
        <v>ITALY-Wind onshore</v>
      </c>
      <c r="H2358" t="str">
        <f>IF(COUNTIF(EU_Countries!A$1:A$27, "*"&amp;B2358&amp;"*"), "EU", "Non-EU")</f>
        <v>EU</v>
      </c>
      <c r="I2358">
        <f t="shared" si="91"/>
        <v>2.6989999999999998</v>
      </c>
    </row>
    <row r="2359" spans="1:9">
      <c r="A2359" t="s">
        <v>190</v>
      </c>
      <c r="B2359" t="s">
        <v>191</v>
      </c>
      <c r="C2359" t="s">
        <v>61</v>
      </c>
      <c r="D2359" t="s">
        <v>15</v>
      </c>
      <c r="E2359">
        <v>2034</v>
      </c>
      <c r="F2359">
        <v>2763</v>
      </c>
      <c r="G2359" s="4" t="str">
        <f t="shared" si="90"/>
        <v>ITALY-Wind onshore</v>
      </c>
      <c r="H2359" t="str">
        <f>IF(COUNTIF(EU_Countries!A$1:A$27, "*"&amp;B2359&amp;"*"), "EU", "Non-EU")</f>
        <v>EU</v>
      </c>
      <c r="I2359">
        <f t="shared" si="91"/>
        <v>2.7629999999999999</v>
      </c>
    </row>
    <row r="2360" spans="1:9">
      <c r="A2360" t="s">
        <v>190</v>
      </c>
      <c r="B2360" t="s">
        <v>191</v>
      </c>
      <c r="C2360" t="s">
        <v>61</v>
      </c>
      <c r="D2360" t="s">
        <v>15</v>
      </c>
      <c r="E2360">
        <v>2035</v>
      </c>
      <c r="F2360">
        <v>2828</v>
      </c>
      <c r="G2360" s="4" t="str">
        <f t="shared" si="90"/>
        <v>ITALY-Wind onshore</v>
      </c>
      <c r="H2360" t="str">
        <f>IF(COUNTIF(EU_Countries!A$1:A$27, "*"&amp;B2360&amp;"*"), "EU", "Non-EU")</f>
        <v>EU</v>
      </c>
      <c r="I2360">
        <f t="shared" si="91"/>
        <v>2.8279999999999998</v>
      </c>
    </row>
    <row r="2361" spans="1:9">
      <c r="A2361" t="s">
        <v>190</v>
      </c>
      <c r="B2361" t="s">
        <v>191</v>
      </c>
      <c r="C2361" t="s">
        <v>62</v>
      </c>
      <c r="D2361" t="s">
        <v>5</v>
      </c>
      <c r="E2361">
        <v>2025</v>
      </c>
      <c r="F2361">
        <v>75</v>
      </c>
      <c r="G2361" s="4" t="str">
        <f t="shared" si="90"/>
        <v>ITALY-Battery</v>
      </c>
      <c r="H2361" t="str">
        <f>IF(COUNTIF(EU_Countries!A$1:A$27, "*"&amp;B2361&amp;"*"), "EU", "Non-EU")</f>
        <v>EU</v>
      </c>
      <c r="I2361">
        <f t="shared" si="91"/>
        <v>7.4999999999999997E-2</v>
      </c>
    </row>
    <row r="2362" spans="1:9">
      <c r="A2362" t="s">
        <v>190</v>
      </c>
      <c r="B2362" t="s">
        <v>191</v>
      </c>
      <c r="C2362" t="s">
        <v>62</v>
      </c>
      <c r="D2362" t="s">
        <v>5</v>
      </c>
      <c r="E2362">
        <v>2026</v>
      </c>
      <c r="F2362">
        <v>100</v>
      </c>
      <c r="G2362" s="4" t="str">
        <f t="shared" si="90"/>
        <v>ITALY-Battery</v>
      </c>
      <c r="H2362" t="str">
        <f>IF(COUNTIF(EU_Countries!A$1:A$27, "*"&amp;B2362&amp;"*"), "EU", "Non-EU")</f>
        <v>EU</v>
      </c>
      <c r="I2362">
        <f t="shared" si="91"/>
        <v>0.1</v>
      </c>
    </row>
    <row r="2363" spans="1:9">
      <c r="A2363" t="s">
        <v>190</v>
      </c>
      <c r="B2363" t="s">
        <v>191</v>
      </c>
      <c r="C2363" t="s">
        <v>62</v>
      </c>
      <c r="D2363" t="s">
        <v>5</v>
      </c>
      <c r="E2363">
        <v>2027</v>
      </c>
      <c r="F2363">
        <v>125</v>
      </c>
      <c r="G2363" s="4" t="str">
        <f t="shared" si="90"/>
        <v>ITALY-Battery</v>
      </c>
      <c r="H2363" t="str">
        <f>IF(COUNTIF(EU_Countries!A$1:A$27, "*"&amp;B2363&amp;"*"), "EU", "Non-EU")</f>
        <v>EU</v>
      </c>
      <c r="I2363">
        <f t="shared" si="91"/>
        <v>0.125</v>
      </c>
    </row>
    <row r="2364" spans="1:9">
      <c r="A2364" t="s">
        <v>190</v>
      </c>
      <c r="B2364" t="s">
        <v>191</v>
      </c>
      <c r="C2364" t="s">
        <v>62</v>
      </c>
      <c r="D2364" t="s">
        <v>5</v>
      </c>
      <c r="E2364">
        <v>2028</v>
      </c>
      <c r="F2364">
        <v>400</v>
      </c>
      <c r="G2364" s="4" t="str">
        <f t="shared" si="90"/>
        <v>ITALY-Battery</v>
      </c>
      <c r="H2364" t="str">
        <f>IF(COUNTIF(EU_Countries!A$1:A$27, "*"&amp;B2364&amp;"*"), "EU", "Non-EU")</f>
        <v>EU</v>
      </c>
      <c r="I2364">
        <f t="shared" si="91"/>
        <v>0.4</v>
      </c>
    </row>
    <row r="2365" spans="1:9">
      <c r="A2365" t="s">
        <v>190</v>
      </c>
      <c r="B2365" t="s">
        <v>191</v>
      </c>
      <c r="C2365" t="s">
        <v>62</v>
      </c>
      <c r="D2365" t="s">
        <v>5</v>
      </c>
      <c r="E2365">
        <v>2029</v>
      </c>
      <c r="F2365">
        <v>925</v>
      </c>
      <c r="G2365" s="4" t="str">
        <f t="shared" si="90"/>
        <v>ITALY-Battery</v>
      </c>
      <c r="H2365" t="str">
        <f>IF(COUNTIF(EU_Countries!A$1:A$27, "*"&amp;B2365&amp;"*"), "EU", "Non-EU")</f>
        <v>EU</v>
      </c>
      <c r="I2365">
        <f t="shared" si="91"/>
        <v>0.92500000000000004</v>
      </c>
    </row>
    <row r="2366" spans="1:9">
      <c r="A2366" t="s">
        <v>190</v>
      </c>
      <c r="B2366" t="s">
        <v>191</v>
      </c>
      <c r="C2366" t="s">
        <v>62</v>
      </c>
      <c r="D2366" t="s">
        <v>5</v>
      </c>
      <c r="E2366">
        <v>2030</v>
      </c>
      <c r="F2366">
        <v>1540</v>
      </c>
      <c r="G2366" s="4" t="str">
        <f t="shared" si="90"/>
        <v>ITALY-Battery</v>
      </c>
      <c r="H2366" t="str">
        <f>IF(COUNTIF(EU_Countries!A$1:A$27, "*"&amp;B2366&amp;"*"), "EU", "Non-EU")</f>
        <v>EU</v>
      </c>
      <c r="I2366">
        <f t="shared" si="91"/>
        <v>1.54</v>
      </c>
    </row>
    <row r="2367" spans="1:9">
      <c r="A2367" t="s">
        <v>190</v>
      </c>
      <c r="B2367" t="s">
        <v>191</v>
      </c>
      <c r="C2367" t="s">
        <v>62</v>
      </c>
      <c r="D2367" t="s">
        <v>5</v>
      </c>
      <c r="E2367">
        <v>2031</v>
      </c>
      <c r="F2367">
        <v>1739</v>
      </c>
      <c r="G2367" s="4" t="str">
        <f t="shared" si="90"/>
        <v>ITALY-Battery</v>
      </c>
      <c r="H2367" t="str">
        <f>IF(COUNTIF(EU_Countries!A$1:A$27, "*"&amp;B2367&amp;"*"), "EU", "Non-EU")</f>
        <v>EU</v>
      </c>
      <c r="I2367">
        <f t="shared" si="91"/>
        <v>1.7390000000000001</v>
      </c>
    </row>
    <row r="2368" spans="1:9">
      <c r="A2368" t="s">
        <v>190</v>
      </c>
      <c r="B2368" t="s">
        <v>191</v>
      </c>
      <c r="C2368" t="s">
        <v>62</v>
      </c>
      <c r="D2368" t="s">
        <v>5</v>
      </c>
      <c r="E2368">
        <v>2032</v>
      </c>
      <c r="F2368">
        <v>1937</v>
      </c>
      <c r="G2368" s="4" t="str">
        <f t="shared" si="90"/>
        <v>ITALY-Battery</v>
      </c>
      <c r="H2368" t="str">
        <f>IF(COUNTIF(EU_Countries!A$1:A$27, "*"&amp;B2368&amp;"*"), "EU", "Non-EU")</f>
        <v>EU</v>
      </c>
      <c r="I2368">
        <f t="shared" si="91"/>
        <v>1.9370000000000001</v>
      </c>
    </row>
    <row r="2369" spans="1:9">
      <c r="A2369" t="s">
        <v>190</v>
      </c>
      <c r="B2369" t="s">
        <v>191</v>
      </c>
      <c r="C2369" t="s">
        <v>62</v>
      </c>
      <c r="D2369" t="s">
        <v>5</v>
      </c>
      <c r="E2369">
        <v>2033</v>
      </c>
      <c r="F2369">
        <v>2136</v>
      </c>
      <c r="G2369" s="4" t="str">
        <f t="shared" si="90"/>
        <v>ITALY-Battery</v>
      </c>
      <c r="H2369" t="str">
        <f>IF(COUNTIF(EU_Countries!A$1:A$27, "*"&amp;B2369&amp;"*"), "EU", "Non-EU")</f>
        <v>EU</v>
      </c>
      <c r="I2369">
        <f t="shared" si="91"/>
        <v>2.1360000000000001</v>
      </c>
    </row>
    <row r="2370" spans="1:9">
      <c r="A2370" t="s">
        <v>190</v>
      </c>
      <c r="B2370" t="s">
        <v>191</v>
      </c>
      <c r="C2370" t="s">
        <v>62</v>
      </c>
      <c r="D2370" t="s">
        <v>5</v>
      </c>
      <c r="E2370">
        <v>2034</v>
      </c>
      <c r="F2370">
        <v>2335</v>
      </c>
      <c r="G2370" s="4" t="str">
        <f t="shared" si="90"/>
        <v>ITALY-Battery</v>
      </c>
      <c r="H2370" t="str">
        <f>IF(COUNTIF(EU_Countries!A$1:A$27, "*"&amp;B2370&amp;"*"), "EU", "Non-EU")</f>
        <v>EU</v>
      </c>
      <c r="I2370">
        <f t="shared" si="91"/>
        <v>2.335</v>
      </c>
    </row>
    <row r="2371" spans="1:9">
      <c r="A2371" t="s">
        <v>190</v>
      </c>
      <c r="B2371" t="s">
        <v>191</v>
      </c>
      <c r="C2371" t="s">
        <v>62</v>
      </c>
      <c r="D2371" t="s">
        <v>5</v>
      </c>
      <c r="E2371">
        <v>2035</v>
      </c>
      <c r="F2371">
        <v>2533</v>
      </c>
      <c r="G2371" s="4" t="str">
        <f t="shared" si="90"/>
        <v>ITALY-Battery</v>
      </c>
      <c r="H2371" t="str">
        <f>IF(COUNTIF(EU_Countries!A$1:A$27, "*"&amp;B2371&amp;"*"), "EU", "Non-EU")</f>
        <v>EU</v>
      </c>
      <c r="I2371">
        <f t="shared" si="91"/>
        <v>2.5329999999999999</v>
      </c>
    </row>
    <row r="2372" spans="1:9">
      <c r="A2372" t="s">
        <v>190</v>
      </c>
      <c r="B2372" t="s">
        <v>191</v>
      </c>
      <c r="C2372" t="s">
        <v>62</v>
      </c>
      <c r="D2372" t="s">
        <v>6</v>
      </c>
      <c r="E2372">
        <v>2025</v>
      </c>
      <c r="F2372">
        <v>32</v>
      </c>
      <c r="G2372" s="4" t="str">
        <f t="shared" si="90"/>
        <v>ITALY-DSR</v>
      </c>
      <c r="H2372" t="str">
        <f>IF(COUNTIF(EU_Countries!A$1:A$27, "*"&amp;B2372&amp;"*"), "EU", "Non-EU")</f>
        <v>EU</v>
      </c>
      <c r="I2372">
        <f t="shared" si="91"/>
        <v>3.2000000000000001E-2</v>
      </c>
    </row>
    <row r="2373" spans="1:9">
      <c r="A2373" t="s">
        <v>190</v>
      </c>
      <c r="B2373" t="s">
        <v>191</v>
      </c>
      <c r="C2373" t="s">
        <v>62</v>
      </c>
      <c r="D2373" t="s">
        <v>6</v>
      </c>
      <c r="E2373">
        <v>2026</v>
      </c>
      <c r="F2373">
        <v>35</v>
      </c>
      <c r="G2373" s="4" t="str">
        <f t="shared" si="90"/>
        <v>ITALY-DSR</v>
      </c>
      <c r="H2373" t="str">
        <f>IF(COUNTIF(EU_Countries!A$1:A$27, "*"&amp;B2373&amp;"*"), "EU", "Non-EU")</f>
        <v>EU</v>
      </c>
      <c r="I2373">
        <f t="shared" si="91"/>
        <v>3.5000000000000003E-2</v>
      </c>
    </row>
    <row r="2374" spans="1:9">
      <c r="A2374" t="s">
        <v>190</v>
      </c>
      <c r="B2374" t="s">
        <v>191</v>
      </c>
      <c r="C2374" t="s">
        <v>62</v>
      </c>
      <c r="D2374" t="s">
        <v>6</v>
      </c>
      <c r="E2374">
        <v>2027</v>
      </c>
      <c r="F2374">
        <v>37</v>
      </c>
      <c r="G2374" s="4" t="str">
        <f t="shared" si="90"/>
        <v>ITALY-DSR</v>
      </c>
      <c r="H2374" t="str">
        <f>IF(COUNTIF(EU_Countries!A$1:A$27, "*"&amp;B2374&amp;"*"), "EU", "Non-EU")</f>
        <v>EU</v>
      </c>
      <c r="I2374">
        <f t="shared" si="91"/>
        <v>3.6999999999999998E-2</v>
      </c>
    </row>
    <row r="2375" spans="1:9">
      <c r="A2375" t="s">
        <v>190</v>
      </c>
      <c r="B2375" t="s">
        <v>191</v>
      </c>
      <c r="C2375" t="s">
        <v>62</v>
      </c>
      <c r="D2375" t="s">
        <v>6</v>
      </c>
      <c r="E2375">
        <v>2028</v>
      </c>
      <c r="F2375">
        <v>38</v>
      </c>
      <c r="G2375" s="4" t="str">
        <f t="shared" si="90"/>
        <v>ITALY-DSR</v>
      </c>
      <c r="H2375" t="str">
        <f>IF(COUNTIF(EU_Countries!A$1:A$27, "*"&amp;B2375&amp;"*"), "EU", "Non-EU")</f>
        <v>EU</v>
      </c>
      <c r="I2375">
        <f t="shared" si="91"/>
        <v>3.7999999999999999E-2</v>
      </c>
    </row>
    <row r="2376" spans="1:9">
      <c r="A2376" t="s">
        <v>190</v>
      </c>
      <c r="B2376" t="s">
        <v>191</v>
      </c>
      <c r="C2376" t="s">
        <v>62</v>
      </c>
      <c r="D2376" t="s">
        <v>6</v>
      </c>
      <c r="E2376">
        <v>2029</v>
      </c>
      <c r="F2376">
        <v>41</v>
      </c>
      <c r="G2376" s="4" t="str">
        <f t="shared" si="90"/>
        <v>ITALY-DSR</v>
      </c>
      <c r="H2376" t="str">
        <f>IF(COUNTIF(EU_Countries!A$1:A$27, "*"&amp;B2376&amp;"*"), "EU", "Non-EU")</f>
        <v>EU</v>
      </c>
      <c r="I2376">
        <f t="shared" si="91"/>
        <v>4.1000000000000002E-2</v>
      </c>
    </row>
    <row r="2377" spans="1:9">
      <c r="A2377" t="s">
        <v>190</v>
      </c>
      <c r="B2377" t="s">
        <v>191</v>
      </c>
      <c r="C2377" t="s">
        <v>62</v>
      </c>
      <c r="D2377" t="s">
        <v>6</v>
      </c>
      <c r="E2377">
        <v>2030</v>
      </c>
      <c r="F2377">
        <v>44</v>
      </c>
      <c r="G2377" s="4" t="str">
        <f t="shared" si="90"/>
        <v>ITALY-DSR</v>
      </c>
      <c r="H2377" t="str">
        <f>IF(COUNTIF(EU_Countries!A$1:A$27, "*"&amp;B2377&amp;"*"), "EU", "Non-EU")</f>
        <v>EU</v>
      </c>
      <c r="I2377">
        <f t="shared" si="91"/>
        <v>4.3999999999999997E-2</v>
      </c>
    </row>
    <row r="2378" spans="1:9">
      <c r="A2378" t="s">
        <v>190</v>
      </c>
      <c r="B2378" t="s">
        <v>191</v>
      </c>
      <c r="C2378" t="s">
        <v>62</v>
      </c>
      <c r="D2378" t="s">
        <v>6</v>
      </c>
      <c r="E2378">
        <v>2031</v>
      </c>
      <c r="F2378">
        <v>44</v>
      </c>
      <c r="G2378" s="4" t="str">
        <f t="shared" si="90"/>
        <v>ITALY-DSR</v>
      </c>
      <c r="H2378" t="str">
        <f>IF(COUNTIF(EU_Countries!A$1:A$27, "*"&amp;B2378&amp;"*"), "EU", "Non-EU")</f>
        <v>EU</v>
      </c>
      <c r="I2378">
        <f t="shared" si="91"/>
        <v>4.3999999999999997E-2</v>
      </c>
    </row>
    <row r="2379" spans="1:9">
      <c r="A2379" t="s">
        <v>190</v>
      </c>
      <c r="B2379" t="s">
        <v>191</v>
      </c>
      <c r="C2379" t="s">
        <v>62</v>
      </c>
      <c r="D2379" t="s">
        <v>6</v>
      </c>
      <c r="E2379">
        <v>2032</v>
      </c>
      <c r="F2379">
        <v>44</v>
      </c>
      <c r="G2379" s="4" t="str">
        <f t="shared" si="90"/>
        <v>ITALY-DSR</v>
      </c>
      <c r="H2379" t="str">
        <f>IF(COUNTIF(EU_Countries!A$1:A$27, "*"&amp;B2379&amp;"*"), "EU", "Non-EU")</f>
        <v>EU</v>
      </c>
      <c r="I2379">
        <f t="shared" si="91"/>
        <v>4.3999999999999997E-2</v>
      </c>
    </row>
    <row r="2380" spans="1:9">
      <c r="A2380" t="s">
        <v>190</v>
      </c>
      <c r="B2380" t="s">
        <v>191</v>
      </c>
      <c r="C2380" t="s">
        <v>62</v>
      </c>
      <c r="D2380" t="s">
        <v>6</v>
      </c>
      <c r="E2380">
        <v>2033</v>
      </c>
      <c r="F2380">
        <v>44</v>
      </c>
      <c r="G2380" s="4" t="str">
        <f t="shared" si="90"/>
        <v>ITALY-DSR</v>
      </c>
      <c r="H2380" t="str">
        <f>IF(COUNTIF(EU_Countries!A$1:A$27, "*"&amp;B2380&amp;"*"), "EU", "Non-EU")</f>
        <v>EU</v>
      </c>
      <c r="I2380">
        <f t="shared" si="91"/>
        <v>4.3999999999999997E-2</v>
      </c>
    </row>
    <row r="2381" spans="1:9">
      <c r="A2381" t="s">
        <v>190</v>
      </c>
      <c r="B2381" t="s">
        <v>191</v>
      </c>
      <c r="C2381" t="s">
        <v>62</v>
      </c>
      <c r="D2381" t="s">
        <v>6</v>
      </c>
      <c r="E2381">
        <v>2034</v>
      </c>
      <c r="F2381">
        <v>44</v>
      </c>
      <c r="G2381" s="4" t="str">
        <f t="shared" si="90"/>
        <v>ITALY-DSR</v>
      </c>
      <c r="H2381" t="str">
        <f>IF(COUNTIF(EU_Countries!A$1:A$27, "*"&amp;B2381&amp;"*"), "EU", "Non-EU")</f>
        <v>EU</v>
      </c>
      <c r="I2381">
        <f t="shared" si="91"/>
        <v>4.3999999999999997E-2</v>
      </c>
    </row>
    <row r="2382" spans="1:9">
      <c r="A2382" t="s">
        <v>190</v>
      </c>
      <c r="B2382" t="s">
        <v>191</v>
      </c>
      <c r="C2382" t="s">
        <v>62</v>
      </c>
      <c r="D2382" t="s">
        <v>6</v>
      </c>
      <c r="E2382">
        <v>2035</v>
      </c>
      <c r="F2382">
        <v>44</v>
      </c>
      <c r="G2382" s="4" t="str">
        <f t="shared" si="90"/>
        <v>ITALY-DSR</v>
      </c>
      <c r="H2382" t="str">
        <f>IF(COUNTIF(EU_Countries!A$1:A$27, "*"&amp;B2382&amp;"*"), "EU", "Non-EU")</f>
        <v>EU</v>
      </c>
      <c r="I2382">
        <f t="shared" si="91"/>
        <v>4.3999999999999997E-2</v>
      </c>
    </row>
    <row r="2383" spans="1:9">
      <c r="A2383" t="s">
        <v>190</v>
      </c>
      <c r="B2383" t="s">
        <v>191</v>
      </c>
      <c r="C2383" t="s">
        <v>62</v>
      </c>
      <c r="D2383" t="s">
        <v>565</v>
      </c>
      <c r="E2383">
        <v>2029</v>
      </c>
      <c r="F2383">
        <v>150</v>
      </c>
      <c r="G2383" s="4" t="str">
        <f t="shared" si="90"/>
        <v>ITALY-Electrolyser &amp; P2H</v>
      </c>
      <c r="H2383" t="str">
        <f>IF(COUNTIF(EU_Countries!A$1:A$27, "*"&amp;B2383&amp;"*"), "EU", "Non-EU")</f>
        <v>EU</v>
      </c>
      <c r="I2383">
        <f t="shared" si="91"/>
        <v>0.15</v>
      </c>
    </row>
    <row r="2384" spans="1:9">
      <c r="A2384" t="s">
        <v>190</v>
      </c>
      <c r="B2384" t="s">
        <v>191</v>
      </c>
      <c r="C2384" t="s">
        <v>62</v>
      </c>
      <c r="D2384" t="s">
        <v>565</v>
      </c>
      <c r="E2384">
        <v>2030</v>
      </c>
      <c r="F2384">
        <v>750</v>
      </c>
      <c r="G2384" s="4" t="str">
        <f t="shared" si="90"/>
        <v>ITALY-Electrolyser &amp; P2H</v>
      </c>
      <c r="H2384" t="str">
        <f>IF(COUNTIF(EU_Countries!A$1:A$27, "*"&amp;B2384&amp;"*"), "EU", "Non-EU")</f>
        <v>EU</v>
      </c>
      <c r="I2384">
        <f t="shared" si="91"/>
        <v>0.75</v>
      </c>
    </row>
    <row r="2385" spans="1:9">
      <c r="A2385" t="s">
        <v>190</v>
      </c>
      <c r="B2385" t="s">
        <v>191</v>
      </c>
      <c r="C2385" t="s">
        <v>62</v>
      </c>
      <c r="D2385" t="s">
        <v>565</v>
      </c>
      <c r="E2385">
        <v>2031</v>
      </c>
      <c r="F2385">
        <v>856</v>
      </c>
      <c r="G2385" s="4" t="str">
        <f t="shared" si="90"/>
        <v>ITALY-Electrolyser &amp; P2H</v>
      </c>
      <c r="H2385" t="str">
        <f>IF(COUNTIF(EU_Countries!A$1:A$27, "*"&amp;B2385&amp;"*"), "EU", "Non-EU")</f>
        <v>EU</v>
      </c>
      <c r="I2385">
        <f t="shared" si="91"/>
        <v>0.85599999999999998</v>
      </c>
    </row>
    <row r="2386" spans="1:9">
      <c r="A2386" t="s">
        <v>190</v>
      </c>
      <c r="B2386" t="s">
        <v>191</v>
      </c>
      <c r="C2386" t="s">
        <v>62</v>
      </c>
      <c r="D2386" t="s">
        <v>565</v>
      </c>
      <c r="E2386">
        <v>2032</v>
      </c>
      <c r="F2386">
        <v>963</v>
      </c>
      <c r="G2386" s="4" t="str">
        <f t="shared" si="90"/>
        <v>ITALY-Electrolyser &amp; P2H</v>
      </c>
      <c r="H2386" t="str">
        <f>IF(COUNTIF(EU_Countries!A$1:A$27, "*"&amp;B2386&amp;"*"), "EU", "Non-EU")</f>
        <v>EU</v>
      </c>
      <c r="I2386">
        <f t="shared" si="91"/>
        <v>0.96299999999999997</v>
      </c>
    </row>
    <row r="2387" spans="1:9">
      <c r="A2387" t="s">
        <v>190</v>
      </c>
      <c r="B2387" t="s">
        <v>191</v>
      </c>
      <c r="C2387" t="s">
        <v>62</v>
      </c>
      <c r="D2387" t="s">
        <v>565</v>
      </c>
      <c r="E2387">
        <v>2033</v>
      </c>
      <c r="F2387">
        <v>1069</v>
      </c>
      <c r="G2387" s="4" t="str">
        <f t="shared" si="90"/>
        <v>ITALY-Electrolyser &amp; P2H</v>
      </c>
      <c r="H2387" t="str">
        <f>IF(COUNTIF(EU_Countries!A$1:A$27, "*"&amp;B2387&amp;"*"), "EU", "Non-EU")</f>
        <v>EU</v>
      </c>
      <c r="I2387">
        <f t="shared" si="91"/>
        <v>1.069</v>
      </c>
    </row>
    <row r="2388" spans="1:9">
      <c r="A2388" t="s">
        <v>190</v>
      </c>
      <c r="B2388" t="s">
        <v>191</v>
      </c>
      <c r="C2388" t="s">
        <v>62</v>
      </c>
      <c r="D2388" t="s">
        <v>565</v>
      </c>
      <c r="E2388">
        <v>2034</v>
      </c>
      <c r="F2388">
        <v>1176</v>
      </c>
      <c r="G2388" s="4" t="str">
        <f t="shared" si="90"/>
        <v>ITALY-Electrolyser &amp; P2H</v>
      </c>
      <c r="H2388" t="str">
        <f>IF(COUNTIF(EU_Countries!A$1:A$27, "*"&amp;B2388&amp;"*"), "EU", "Non-EU")</f>
        <v>EU</v>
      </c>
      <c r="I2388">
        <f t="shared" si="91"/>
        <v>1.1759999999999999</v>
      </c>
    </row>
    <row r="2389" spans="1:9">
      <c r="A2389" t="s">
        <v>190</v>
      </c>
      <c r="B2389" t="s">
        <v>191</v>
      </c>
      <c r="C2389" t="s">
        <v>62</v>
      </c>
      <c r="D2389" t="s">
        <v>565</v>
      </c>
      <c r="E2389">
        <v>2035</v>
      </c>
      <c r="F2389">
        <v>1282</v>
      </c>
      <c r="G2389" s="4" t="str">
        <f t="shared" si="90"/>
        <v>ITALY-Electrolyser &amp; P2H</v>
      </c>
      <c r="H2389" t="str">
        <f>IF(COUNTIF(EU_Countries!A$1:A$27, "*"&amp;B2389&amp;"*"), "EU", "Non-EU")</f>
        <v>EU</v>
      </c>
      <c r="I2389">
        <f t="shared" si="91"/>
        <v>1.282</v>
      </c>
    </row>
    <row r="2390" spans="1:9">
      <c r="A2390" t="s">
        <v>190</v>
      </c>
      <c r="B2390" t="s">
        <v>191</v>
      </c>
      <c r="C2390" t="s">
        <v>62</v>
      </c>
      <c r="D2390" t="s">
        <v>7</v>
      </c>
      <c r="E2390">
        <v>2025</v>
      </c>
      <c r="F2390">
        <v>3428</v>
      </c>
      <c r="G2390" s="4" t="str">
        <f t="shared" si="90"/>
        <v>ITALY-Gas</v>
      </c>
      <c r="H2390" t="str">
        <f>IF(COUNTIF(EU_Countries!A$1:A$27, "*"&amp;B2390&amp;"*"), "EU", "Non-EU")</f>
        <v>EU</v>
      </c>
      <c r="I2390">
        <f t="shared" si="91"/>
        <v>3.4279999999999999</v>
      </c>
    </row>
    <row r="2391" spans="1:9">
      <c r="A2391" t="s">
        <v>190</v>
      </c>
      <c r="B2391" t="s">
        <v>191</v>
      </c>
      <c r="C2391" t="s">
        <v>62</v>
      </c>
      <c r="D2391" t="s">
        <v>7</v>
      </c>
      <c r="E2391">
        <v>2026</v>
      </c>
      <c r="F2391">
        <v>3428</v>
      </c>
      <c r="G2391" s="4" t="str">
        <f t="shared" si="90"/>
        <v>ITALY-Gas</v>
      </c>
      <c r="H2391" t="str">
        <f>IF(COUNTIF(EU_Countries!A$1:A$27, "*"&amp;B2391&amp;"*"), "EU", "Non-EU")</f>
        <v>EU</v>
      </c>
      <c r="I2391">
        <f t="shared" si="91"/>
        <v>3.4279999999999999</v>
      </c>
    </row>
    <row r="2392" spans="1:9">
      <c r="A2392" t="s">
        <v>190</v>
      </c>
      <c r="B2392" t="s">
        <v>191</v>
      </c>
      <c r="C2392" t="s">
        <v>62</v>
      </c>
      <c r="D2392" t="s">
        <v>7</v>
      </c>
      <c r="E2392">
        <v>2027</v>
      </c>
      <c r="F2392">
        <v>3428</v>
      </c>
      <c r="G2392" s="4" t="str">
        <f t="shared" si="90"/>
        <v>ITALY-Gas</v>
      </c>
      <c r="H2392" t="str">
        <f>IF(COUNTIF(EU_Countries!A$1:A$27, "*"&amp;B2392&amp;"*"), "EU", "Non-EU")</f>
        <v>EU</v>
      </c>
      <c r="I2392">
        <f t="shared" si="91"/>
        <v>3.4279999999999999</v>
      </c>
    </row>
    <row r="2393" spans="1:9">
      <c r="A2393" t="s">
        <v>190</v>
      </c>
      <c r="B2393" t="s">
        <v>191</v>
      </c>
      <c r="C2393" t="s">
        <v>62</v>
      </c>
      <c r="D2393" t="s">
        <v>7</v>
      </c>
      <c r="E2393">
        <v>2028</v>
      </c>
      <c r="F2393">
        <v>3428</v>
      </c>
      <c r="G2393" s="4" t="str">
        <f t="shared" si="90"/>
        <v>ITALY-Gas</v>
      </c>
      <c r="H2393" t="str">
        <f>IF(COUNTIF(EU_Countries!A$1:A$27, "*"&amp;B2393&amp;"*"), "EU", "Non-EU")</f>
        <v>EU</v>
      </c>
      <c r="I2393">
        <f t="shared" si="91"/>
        <v>3.4279999999999999</v>
      </c>
    </row>
    <row r="2394" spans="1:9">
      <c r="A2394" t="s">
        <v>190</v>
      </c>
      <c r="B2394" t="s">
        <v>191</v>
      </c>
      <c r="C2394" t="s">
        <v>62</v>
      </c>
      <c r="D2394" t="s">
        <v>7</v>
      </c>
      <c r="E2394">
        <v>2029</v>
      </c>
      <c r="F2394">
        <v>3428</v>
      </c>
      <c r="G2394" s="4" t="str">
        <f t="shared" si="90"/>
        <v>ITALY-Gas</v>
      </c>
      <c r="H2394" t="str">
        <f>IF(COUNTIF(EU_Countries!A$1:A$27, "*"&amp;B2394&amp;"*"), "EU", "Non-EU")</f>
        <v>EU</v>
      </c>
      <c r="I2394">
        <f t="shared" si="91"/>
        <v>3.4279999999999999</v>
      </c>
    </row>
    <row r="2395" spans="1:9">
      <c r="A2395" t="s">
        <v>190</v>
      </c>
      <c r="B2395" t="s">
        <v>191</v>
      </c>
      <c r="C2395" t="s">
        <v>62</v>
      </c>
      <c r="D2395" t="s">
        <v>7</v>
      </c>
      <c r="E2395">
        <v>2030</v>
      </c>
      <c r="F2395">
        <v>2852</v>
      </c>
      <c r="G2395" s="4" t="str">
        <f t="shared" si="90"/>
        <v>ITALY-Gas</v>
      </c>
      <c r="H2395" t="str">
        <f>IF(COUNTIF(EU_Countries!A$1:A$27, "*"&amp;B2395&amp;"*"), "EU", "Non-EU")</f>
        <v>EU</v>
      </c>
      <c r="I2395">
        <f t="shared" si="91"/>
        <v>2.8519999999999999</v>
      </c>
    </row>
    <row r="2396" spans="1:9">
      <c r="A2396" t="s">
        <v>190</v>
      </c>
      <c r="B2396" t="s">
        <v>191</v>
      </c>
      <c r="C2396" t="s">
        <v>62</v>
      </c>
      <c r="D2396" t="s">
        <v>7</v>
      </c>
      <c r="E2396">
        <v>2031</v>
      </c>
      <c r="F2396">
        <v>2852</v>
      </c>
      <c r="G2396" s="4" t="str">
        <f t="shared" si="90"/>
        <v>ITALY-Gas</v>
      </c>
      <c r="H2396" t="str">
        <f>IF(COUNTIF(EU_Countries!A$1:A$27, "*"&amp;B2396&amp;"*"), "EU", "Non-EU")</f>
        <v>EU</v>
      </c>
      <c r="I2396">
        <f t="shared" si="91"/>
        <v>2.8519999999999999</v>
      </c>
    </row>
    <row r="2397" spans="1:9">
      <c r="A2397" t="s">
        <v>190</v>
      </c>
      <c r="B2397" t="s">
        <v>191</v>
      </c>
      <c r="C2397" t="s">
        <v>62</v>
      </c>
      <c r="D2397" t="s">
        <v>7</v>
      </c>
      <c r="E2397">
        <v>2032</v>
      </c>
      <c r="F2397">
        <v>2852</v>
      </c>
      <c r="G2397" s="4" t="str">
        <f t="shared" si="90"/>
        <v>ITALY-Gas</v>
      </c>
      <c r="H2397" t="str">
        <f>IF(COUNTIF(EU_Countries!A$1:A$27, "*"&amp;B2397&amp;"*"), "EU", "Non-EU")</f>
        <v>EU</v>
      </c>
      <c r="I2397">
        <f t="shared" si="91"/>
        <v>2.8519999999999999</v>
      </c>
    </row>
    <row r="2398" spans="1:9">
      <c r="A2398" t="s">
        <v>190</v>
      </c>
      <c r="B2398" t="s">
        <v>191</v>
      </c>
      <c r="C2398" t="s">
        <v>62</v>
      </c>
      <c r="D2398" t="s">
        <v>7</v>
      </c>
      <c r="E2398">
        <v>2033</v>
      </c>
      <c r="F2398">
        <v>2852</v>
      </c>
      <c r="G2398" s="4" t="str">
        <f t="shared" si="90"/>
        <v>ITALY-Gas</v>
      </c>
      <c r="H2398" t="str">
        <f>IF(COUNTIF(EU_Countries!A$1:A$27, "*"&amp;B2398&amp;"*"), "EU", "Non-EU")</f>
        <v>EU</v>
      </c>
      <c r="I2398">
        <f t="shared" si="91"/>
        <v>2.8519999999999999</v>
      </c>
    </row>
    <row r="2399" spans="1:9">
      <c r="A2399" t="s">
        <v>190</v>
      </c>
      <c r="B2399" t="s">
        <v>191</v>
      </c>
      <c r="C2399" t="s">
        <v>62</v>
      </c>
      <c r="D2399" t="s">
        <v>7</v>
      </c>
      <c r="E2399">
        <v>2034</v>
      </c>
      <c r="F2399">
        <v>2852</v>
      </c>
      <c r="G2399" s="4" t="str">
        <f t="shared" si="90"/>
        <v>ITALY-Gas</v>
      </c>
      <c r="H2399" t="str">
        <f>IF(COUNTIF(EU_Countries!A$1:A$27, "*"&amp;B2399&amp;"*"), "EU", "Non-EU")</f>
        <v>EU</v>
      </c>
      <c r="I2399">
        <f t="shared" si="91"/>
        <v>2.8519999999999999</v>
      </c>
    </row>
    <row r="2400" spans="1:9">
      <c r="A2400" t="s">
        <v>190</v>
      </c>
      <c r="B2400" t="s">
        <v>191</v>
      </c>
      <c r="C2400" t="s">
        <v>62</v>
      </c>
      <c r="D2400" t="s">
        <v>7</v>
      </c>
      <c r="E2400">
        <v>2035</v>
      </c>
      <c r="F2400">
        <v>2852</v>
      </c>
      <c r="G2400" s="4" t="str">
        <f t="shared" si="90"/>
        <v>ITALY-Gas</v>
      </c>
      <c r="H2400" t="str">
        <f>IF(COUNTIF(EU_Countries!A$1:A$27, "*"&amp;B2400&amp;"*"), "EU", "Non-EU")</f>
        <v>EU</v>
      </c>
      <c r="I2400">
        <f t="shared" si="91"/>
        <v>2.8519999999999999</v>
      </c>
    </row>
    <row r="2401" spans="1:9">
      <c r="A2401" t="s">
        <v>190</v>
      </c>
      <c r="B2401" t="s">
        <v>191</v>
      </c>
      <c r="C2401" t="s">
        <v>62</v>
      </c>
      <c r="D2401" t="s">
        <v>10</v>
      </c>
      <c r="E2401">
        <v>2025</v>
      </c>
      <c r="F2401">
        <v>866</v>
      </c>
      <c r="G2401" s="4" t="str">
        <f t="shared" ref="G2401:G2452" si="92">B2401&amp;"-"&amp;D2401</f>
        <v>ITALY-Oil</v>
      </c>
      <c r="H2401" t="str">
        <f>IF(COUNTIF(EU_Countries!A$1:A$27, "*"&amp;B2401&amp;"*"), "EU", "Non-EU")</f>
        <v>EU</v>
      </c>
      <c r="I2401">
        <f t="shared" ref="I2401:I2453" si="93">F2401/1000</f>
        <v>0.86599999999999999</v>
      </c>
    </row>
    <row r="2402" spans="1:9">
      <c r="A2402" t="s">
        <v>190</v>
      </c>
      <c r="B2402" t="s">
        <v>191</v>
      </c>
      <c r="C2402" t="s">
        <v>62</v>
      </c>
      <c r="D2402" t="s">
        <v>10</v>
      </c>
      <c r="E2402">
        <v>2026</v>
      </c>
      <c r="F2402">
        <v>866</v>
      </c>
      <c r="G2402" s="4" t="str">
        <f t="shared" si="92"/>
        <v>ITALY-Oil</v>
      </c>
      <c r="H2402" t="str">
        <f>IF(COUNTIF(EU_Countries!A$1:A$27, "*"&amp;B2402&amp;"*"), "EU", "Non-EU")</f>
        <v>EU</v>
      </c>
      <c r="I2402">
        <f t="shared" si="93"/>
        <v>0.86599999999999999</v>
      </c>
    </row>
    <row r="2403" spans="1:9">
      <c r="A2403" t="s">
        <v>190</v>
      </c>
      <c r="B2403" t="s">
        <v>191</v>
      </c>
      <c r="C2403" t="s">
        <v>62</v>
      </c>
      <c r="D2403" t="s">
        <v>10</v>
      </c>
      <c r="E2403">
        <v>2027</v>
      </c>
      <c r="F2403">
        <v>866</v>
      </c>
      <c r="G2403" s="4" t="str">
        <f t="shared" si="92"/>
        <v>ITALY-Oil</v>
      </c>
      <c r="H2403" t="str">
        <f>IF(COUNTIF(EU_Countries!A$1:A$27, "*"&amp;B2403&amp;"*"), "EU", "Non-EU")</f>
        <v>EU</v>
      </c>
      <c r="I2403">
        <f t="shared" si="93"/>
        <v>0.86599999999999999</v>
      </c>
    </row>
    <row r="2404" spans="1:9">
      <c r="A2404" t="s">
        <v>190</v>
      </c>
      <c r="B2404" t="s">
        <v>191</v>
      </c>
      <c r="C2404" t="s">
        <v>62</v>
      </c>
      <c r="D2404" t="s">
        <v>12</v>
      </c>
      <c r="E2404">
        <v>2025</v>
      </c>
      <c r="F2404">
        <v>83</v>
      </c>
      <c r="G2404" s="4" t="str">
        <f t="shared" si="92"/>
        <v>ITALY-Others (RES)</v>
      </c>
      <c r="H2404" t="str">
        <f>IF(COUNTIF(EU_Countries!A$1:A$27, "*"&amp;B2404&amp;"*"), "EU", "Non-EU")</f>
        <v>EU</v>
      </c>
      <c r="I2404">
        <f t="shared" si="93"/>
        <v>8.3000000000000004E-2</v>
      </c>
    </row>
    <row r="2405" spans="1:9">
      <c r="A2405" t="s">
        <v>190</v>
      </c>
      <c r="B2405" t="s">
        <v>191</v>
      </c>
      <c r="C2405" t="s">
        <v>62</v>
      </c>
      <c r="D2405" t="s">
        <v>12</v>
      </c>
      <c r="E2405">
        <v>2026</v>
      </c>
      <c r="F2405">
        <v>83</v>
      </c>
      <c r="G2405" s="4" t="str">
        <f t="shared" si="92"/>
        <v>ITALY-Others (RES)</v>
      </c>
      <c r="H2405" t="str">
        <f>IF(COUNTIF(EU_Countries!A$1:A$27, "*"&amp;B2405&amp;"*"), "EU", "Non-EU")</f>
        <v>EU</v>
      </c>
      <c r="I2405">
        <f t="shared" si="93"/>
        <v>8.3000000000000004E-2</v>
      </c>
    </row>
    <row r="2406" spans="1:9">
      <c r="A2406" t="s">
        <v>190</v>
      </c>
      <c r="B2406" t="s">
        <v>191</v>
      </c>
      <c r="C2406" t="s">
        <v>62</v>
      </c>
      <c r="D2406" t="s">
        <v>12</v>
      </c>
      <c r="E2406">
        <v>2027</v>
      </c>
      <c r="F2406">
        <v>83</v>
      </c>
      <c r="G2406" s="4" t="str">
        <f t="shared" si="92"/>
        <v>ITALY-Others (RES)</v>
      </c>
      <c r="H2406" t="str">
        <f>IF(COUNTIF(EU_Countries!A$1:A$27, "*"&amp;B2406&amp;"*"), "EU", "Non-EU")</f>
        <v>EU</v>
      </c>
      <c r="I2406">
        <f t="shared" si="93"/>
        <v>8.3000000000000004E-2</v>
      </c>
    </row>
    <row r="2407" spans="1:9">
      <c r="A2407" t="s">
        <v>190</v>
      </c>
      <c r="B2407" t="s">
        <v>191</v>
      </c>
      <c r="C2407" t="s">
        <v>62</v>
      </c>
      <c r="D2407" t="s">
        <v>12</v>
      </c>
      <c r="E2407">
        <v>2028</v>
      </c>
      <c r="F2407">
        <v>83</v>
      </c>
      <c r="G2407" s="4" t="str">
        <f t="shared" si="92"/>
        <v>ITALY-Others (RES)</v>
      </c>
      <c r="H2407" t="str">
        <f>IF(COUNTIF(EU_Countries!A$1:A$27, "*"&amp;B2407&amp;"*"), "EU", "Non-EU")</f>
        <v>EU</v>
      </c>
      <c r="I2407">
        <f t="shared" si="93"/>
        <v>8.3000000000000004E-2</v>
      </c>
    </row>
    <row r="2408" spans="1:9">
      <c r="A2408" t="s">
        <v>190</v>
      </c>
      <c r="B2408" t="s">
        <v>191</v>
      </c>
      <c r="C2408" t="s">
        <v>62</v>
      </c>
      <c r="D2408" t="s">
        <v>12</v>
      </c>
      <c r="E2408">
        <v>2029</v>
      </c>
      <c r="F2408">
        <v>83</v>
      </c>
      <c r="G2408" s="4" t="str">
        <f t="shared" si="92"/>
        <v>ITALY-Others (RES)</v>
      </c>
      <c r="H2408" t="str">
        <f>IF(COUNTIF(EU_Countries!A$1:A$27, "*"&amp;B2408&amp;"*"), "EU", "Non-EU")</f>
        <v>EU</v>
      </c>
      <c r="I2408">
        <f t="shared" si="93"/>
        <v>8.3000000000000004E-2</v>
      </c>
    </row>
    <row r="2409" spans="1:9">
      <c r="A2409" t="s">
        <v>190</v>
      </c>
      <c r="B2409" t="s">
        <v>191</v>
      </c>
      <c r="C2409" t="s">
        <v>62</v>
      </c>
      <c r="D2409" t="s">
        <v>12</v>
      </c>
      <c r="E2409">
        <v>2030</v>
      </c>
      <c r="F2409">
        <v>83</v>
      </c>
      <c r="G2409" s="4" t="str">
        <f t="shared" si="92"/>
        <v>ITALY-Others (RES)</v>
      </c>
      <c r="H2409" t="str">
        <f>IF(COUNTIF(EU_Countries!A$1:A$27, "*"&amp;B2409&amp;"*"), "EU", "Non-EU")</f>
        <v>EU</v>
      </c>
      <c r="I2409">
        <f t="shared" si="93"/>
        <v>8.3000000000000004E-2</v>
      </c>
    </row>
    <row r="2410" spans="1:9">
      <c r="A2410" t="s">
        <v>190</v>
      </c>
      <c r="B2410" t="s">
        <v>191</v>
      </c>
      <c r="C2410" t="s">
        <v>62</v>
      </c>
      <c r="D2410" t="s">
        <v>12</v>
      </c>
      <c r="E2410">
        <v>2031</v>
      </c>
      <c r="F2410">
        <v>83</v>
      </c>
      <c r="G2410" s="4" t="str">
        <f t="shared" si="92"/>
        <v>ITALY-Others (RES)</v>
      </c>
      <c r="H2410" t="str">
        <f>IF(COUNTIF(EU_Countries!A$1:A$27, "*"&amp;B2410&amp;"*"), "EU", "Non-EU")</f>
        <v>EU</v>
      </c>
      <c r="I2410">
        <f t="shared" si="93"/>
        <v>8.3000000000000004E-2</v>
      </c>
    </row>
    <row r="2411" spans="1:9">
      <c r="A2411" t="s">
        <v>190</v>
      </c>
      <c r="B2411" t="s">
        <v>191</v>
      </c>
      <c r="C2411" t="s">
        <v>62</v>
      </c>
      <c r="D2411" t="s">
        <v>12</v>
      </c>
      <c r="E2411">
        <v>2032</v>
      </c>
      <c r="F2411">
        <v>83</v>
      </c>
      <c r="G2411" s="4" t="str">
        <f t="shared" si="92"/>
        <v>ITALY-Others (RES)</v>
      </c>
      <c r="H2411" t="str">
        <f>IF(COUNTIF(EU_Countries!A$1:A$27, "*"&amp;B2411&amp;"*"), "EU", "Non-EU")</f>
        <v>EU</v>
      </c>
      <c r="I2411">
        <f t="shared" si="93"/>
        <v>8.3000000000000004E-2</v>
      </c>
    </row>
    <row r="2412" spans="1:9">
      <c r="A2412" t="s">
        <v>190</v>
      </c>
      <c r="B2412" t="s">
        <v>191</v>
      </c>
      <c r="C2412" t="s">
        <v>62</v>
      </c>
      <c r="D2412" t="s">
        <v>12</v>
      </c>
      <c r="E2412">
        <v>2033</v>
      </c>
      <c r="F2412">
        <v>83</v>
      </c>
      <c r="G2412" s="4" t="str">
        <f t="shared" si="92"/>
        <v>ITALY-Others (RES)</v>
      </c>
      <c r="H2412" t="str">
        <f>IF(COUNTIF(EU_Countries!A$1:A$27, "*"&amp;B2412&amp;"*"), "EU", "Non-EU")</f>
        <v>EU</v>
      </c>
      <c r="I2412">
        <f t="shared" si="93"/>
        <v>8.3000000000000004E-2</v>
      </c>
    </row>
    <row r="2413" spans="1:9">
      <c r="A2413" t="s">
        <v>190</v>
      </c>
      <c r="B2413" t="s">
        <v>191</v>
      </c>
      <c r="C2413" t="s">
        <v>62</v>
      </c>
      <c r="D2413" t="s">
        <v>12</v>
      </c>
      <c r="E2413">
        <v>2034</v>
      </c>
      <c r="F2413">
        <v>83</v>
      </c>
      <c r="G2413" s="4" t="str">
        <f t="shared" si="92"/>
        <v>ITALY-Others (RES)</v>
      </c>
      <c r="H2413" t="str">
        <f>IF(COUNTIF(EU_Countries!A$1:A$27, "*"&amp;B2413&amp;"*"), "EU", "Non-EU")</f>
        <v>EU</v>
      </c>
      <c r="I2413">
        <f t="shared" si="93"/>
        <v>8.3000000000000004E-2</v>
      </c>
    </row>
    <row r="2414" spans="1:9">
      <c r="A2414" t="s">
        <v>190</v>
      </c>
      <c r="B2414" t="s">
        <v>191</v>
      </c>
      <c r="C2414" t="s">
        <v>62</v>
      </c>
      <c r="D2414" t="s">
        <v>12</v>
      </c>
      <c r="E2414">
        <v>2035</v>
      </c>
      <c r="F2414">
        <v>83</v>
      </c>
      <c r="G2414" s="4" t="str">
        <f t="shared" si="92"/>
        <v>ITALY-Others (RES)</v>
      </c>
      <c r="H2414" t="str">
        <f>IF(COUNTIF(EU_Countries!A$1:A$27, "*"&amp;B2414&amp;"*"), "EU", "Non-EU")</f>
        <v>EU</v>
      </c>
      <c r="I2414">
        <f t="shared" si="93"/>
        <v>8.3000000000000004E-2</v>
      </c>
    </row>
    <row r="2415" spans="1:9">
      <c r="A2415" t="s">
        <v>190</v>
      </c>
      <c r="B2415" t="s">
        <v>191</v>
      </c>
      <c r="C2415" t="s">
        <v>62</v>
      </c>
      <c r="D2415" t="s">
        <v>11</v>
      </c>
      <c r="E2415">
        <v>2025</v>
      </c>
      <c r="F2415">
        <v>149</v>
      </c>
      <c r="G2415" s="4" t="str">
        <f t="shared" si="92"/>
        <v>ITALY-Others (non-RES)</v>
      </c>
      <c r="H2415" t="str">
        <f>IF(COUNTIF(EU_Countries!A$1:A$27, "*"&amp;B2415&amp;"*"), "EU", "Non-EU")</f>
        <v>EU</v>
      </c>
      <c r="I2415">
        <f t="shared" si="93"/>
        <v>0.14899999999999999</v>
      </c>
    </row>
    <row r="2416" spans="1:9">
      <c r="A2416" t="s">
        <v>190</v>
      </c>
      <c r="B2416" t="s">
        <v>191</v>
      </c>
      <c r="C2416" t="s">
        <v>62</v>
      </c>
      <c r="D2416" t="s">
        <v>11</v>
      </c>
      <c r="E2416">
        <v>2026</v>
      </c>
      <c r="F2416">
        <v>149</v>
      </c>
      <c r="G2416" s="4" t="str">
        <f t="shared" si="92"/>
        <v>ITALY-Others (non-RES)</v>
      </c>
      <c r="H2416" t="str">
        <f>IF(COUNTIF(EU_Countries!A$1:A$27, "*"&amp;B2416&amp;"*"), "EU", "Non-EU")</f>
        <v>EU</v>
      </c>
      <c r="I2416">
        <f t="shared" si="93"/>
        <v>0.14899999999999999</v>
      </c>
    </row>
    <row r="2417" spans="1:9">
      <c r="A2417" t="s">
        <v>190</v>
      </c>
      <c r="B2417" t="s">
        <v>191</v>
      </c>
      <c r="C2417" t="s">
        <v>62</v>
      </c>
      <c r="D2417" t="s">
        <v>11</v>
      </c>
      <c r="E2417">
        <v>2027</v>
      </c>
      <c r="F2417">
        <v>149</v>
      </c>
      <c r="G2417" s="4" t="str">
        <f t="shared" si="92"/>
        <v>ITALY-Others (non-RES)</v>
      </c>
      <c r="H2417" t="str">
        <f>IF(COUNTIF(EU_Countries!A$1:A$27, "*"&amp;B2417&amp;"*"), "EU", "Non-EU")</f>
        <v>EU</v>
      </c>
      <c r="I2417">
        <f t="shared" si="93"/>
        <v>0.14899999999999999</v>
      </c>
    </row>
    <row r="2418" spans="1:9">
      <c r="A2418" t="s">
        <v>190</v>
      </c>
      <c r="B2418" t="s">
        <v>191</v>
      </c>
      <c r="C2418" t="s">
        <v>62</v>
      </c>
      <c r="D2418" t="s">
        <v>11</v>
      </c>
      <c r="E2418">
        <v>2028</v>
      </c>
      <c r="F2418">
        <v>149</v>
      </c>
      <c r="G2418" s="4" t="str">
        <f t="shared" si="92"/>
        <v>ITALY-Others (non-RES)</v>
      </c>
      <c r="H2418" t="str">
        <f>IF(COUNTIF(EU_Countries!A$1:A$27, "*"&amp;B2418&amp;"*"), "EU", "Non-EU")</f>
        <v>EU</v>
      </c>
      <c r="I2418">
        <f t="shared" si="93"/>
        <v>0.14899999999999999</v>
      </c>
    </row>
    <row r="2419" spans="1:9">
      <c r="A2419" t="s">
        <v>190</v>
      </c>
      <c r="B2419" t="s">
        <v>191</v>
      </c>
      <c r="C2419" t="s">
        <v>62</v>
      </c>
      <c r="D2419" t="s">
        <v>11</v>
      </c>
      <c r="E2419">
        <v>2029</v>
      </c>
      <c r="F2419">
        <v>149</v>
      </c>
      <c r="G2419" s="4" t="str">
        <f t="shared" si="92"/>
        <v>ITALY-Others (non-RES)</v>
      </c>
      <c r="H2419" t="str">
        <f>IF(COUNTIF(EU_Countries!A$1:A$27, "*"&amp;B2419&amp;"*"), "EU", "Non-EU")</f>
        <v>EU</v>
      </c>
      <c r="I2419">
        <f t="shared" si="93"/>
        <v>0.14899999999999999</v>
      </c>
    </row>
    <row r="2420" spans="1:9">
      <c r="A2420" t="s">
        <v>190</v>
      </c>
      <c r="B2420" t="s">
        <v>191</v>
      </c>
      <c r="C2420" t="s">
        <v>62</v>
      </c>
      <c r="D2420" t="s">
        <v>11</v>
      </c>
      <c r="E2420">
        <v>2030</v>
      </c>
      <c r="F2420">
        <v>149</v>
      </c>
      <c r="G2420" s="4" t="str">
        <f t="shared" si="92"/>
        <v>ITALY-Others (non-RES)</v>
      </c>
      <c r="H2420" t="str">
        <f>IF(COUNTIF(EU_Countries!A$1:A$27, "*"&amp;B2420&amp;"*"), "EU", "Non-EU")</f>
        <v>EU</v>
      </c>
      <c r="I2420">
        <f t="shared" si="93"/>
        <v>0.14899999999999999</v>
      </c>
    </row>
    <row r="2421" spans="1:9">
      <c r="A2421" t="s">
        <v>190</v>
      </c>
      <c r="B2421" t="s">
        <v>191</v>
      </c>
      <c r="C2421" t="s">
        <v>62</v>
      </c>
      <c r="D2421" t="s">
        <v>11</v>
      </c>
      <c r="E2421">
        <v>2031</v>
      </c>
      <c r="F2421">
        <v>149</v>
      </c>
      <c r="G2421" s="4" t="str">
        <f t="shared" si="92"/>
        <v>ITALY-Others (non-RES)</v>
      </c>
      <c r="H2421" t="str">
        <f>IF(COUNTIF(EU_Countries!A$1:A$27, "*"&amp;B2421&amp;"*"), "EU", "Non-EU")</f>
        <v>EU</v>
      </c>
      <c r="I2421">
        <f t="shared" si="93"/>
        <v>0.14899999999999999</v>
      </c>
    </row>
    <row r="2422" spans="1:9">
      <c r="A2422" t="s">
        <v>190</v>
      </c>
      <c r="B2422" t="s">
        <v>191</v>
      </c>
      <c r="C2422" t="s">
        <v>62</v>
      </c>
      <c r="D2422" t="s">
        <v>11</v>
      </c>
      <c r="E2422">
        <v>2032</v>
      </c>
      <c r="F2422">
        <v>149</v>
      </c>
      <c r="G2422" s="4" t="str">
        <f t="shared" si="92"/>
        <v>ITALY-Others (non-RES)</v>
      </c>
      <c r="H2422" t="str">
        <f>IF(COUNTIF(EU_Countries!A$1:A$27, "*"&amp;B2422&amp;"*"), "EU", "Non-EU")</f>
        <v>EU</v>
      </c>
      <c r="I2422">
        <f t="shared" si="93"/>
        <v>0.14899999999999999</v>
      </c>
    </row>
    <row r="2423" spans="1:9">
      <c r="A2423" t="s">
        <v>190</v>
      </c>
      <c r="B2423" t="s">
        <v>191</v>
      </c>
      <c r="C2423" t="s">
        <v>62</v>
      </c>
      <c r="D2423" t="s">
        <v>11</v>
      </c>
      <c r="E2423">
        <v>2033</v>
      </c>
      <c r="F2423">
        <v>149</v>
      </c>
      <c r="G2423" s="4" t="str">
        <f t="shared" si="92"/>
        <v>ITALY-Others (non-RES)</v>
      </c>
      <c r="H2423" t="str">
        <f>IF(COUNTIF(EU_Countries!A$1:A$27, "*"&amp;B2423&amp;"*"), "EU", "Non-EU")</f>
        <v>EU</v>
      </c>
      <c r="I2423">
        <f t="shared" si="93"/>
        <v>0.14899999999999999</v>
      </c>
    </row>
    <row r="2424" spans="1:9">
      <c r="A2424" t="s">
        <v>190</v>
      </c>
      <c r="B2424" t="s">
        <v>191</v>
      </c>
      <c r="C2424" t="s">
        <v>62</v>
      </c>
      <c r="D2424" t="s">
        <v>11</v>
      </c>
      <c r="E2424">
        <v>2034</v>
      </c>
      <c r="F2424">
        <v>149</v>
      </c>
      <c r="G2424" s="4" t="str">
        <f t="shared" si="92"/>
        <v>ITALY-Others (non-RES)</v>
      </c>
      <c r="H2424" t="str">
        <f>IF(COUNTIF(EU_Countries!A$1:A$27, "*"&amp;B2424&amp;"*"), "EU", "Non-EU")</f>
        <v>EU</v>
      </c>
      <c r="I2424">
        <f t="shared" si="93"/>
        <v>0.14899999999999999</v>
      </c>
    </row>
    <row r="2425" spans="1:9">
      <c r="A2425" t="s">
        <v>190</v>
      </c>
      <c r="B2425" t="s">
        <v>191</v>
      </c>
      <c r="C2425" t="s">
        <v>62</v>
      </c>
      <c r="D2425" t="s">
        <v>11</v>
      </c>
      <c r="E2425">
        <v>2035</v>
      </c>
      <c r="F2425">
        <v>149</v>
      </c>
      <c r="G2425" s="4" t="str">
        <f t="shared" si="92"/>
        <v>ITALY-Others (non-RES)</v>
      </c>
      <c r="H2425" t="str">
        <f>IF(COUNTIF(EU_Countries!A$1:A$27, "*"&amp;B2425&amp;"*"), "EU", "Non-EU")</f>
        <v>EU</v>
      </c>
      <c r="I2425">
        <f t="shared" si="93"/>
        <v>0.14899999999999999</v>
      </c>
    </row>
    <row r="2426" spans="1:9">
      <c r="A2426" t="s">
        <v>190</v>
      </c>
      <c r="B2426" t="s">
        <v>191</v>
      </c>
      <c r="C2426" t="s">
        <v>62</v>
      </c>
      <c r="D2426" t="s">
        <v>13</v>
      </c>
      <c r="E2426">
        <v>2025</v>
      </c>
      <c r="F2426">
        <v>4055</v>
      </c>
      <c r="G2426" s="4" t="str">
        <f t="shared" si="92"/>
        <v>ITALY-Solar (PV)</v>
      </c>
      <c r="H2426" t="str">
        <f>IF(COUNTIF(EU_Countries!A$1:A$27, "*"&amp;B2426&amp;"*"), "EU", "Non-EU")</f>
        <v>EU</v>
      </c>
      <c r="I2426">
        <f t="shared" si="93"/>
        <v>4.0549999999999997</v>
      </c>
    </row>
    <row r="2427" spans="1:9">
      <c r="A2427" t="s">
        <v>190</v>
      </c>
      <c r="B2427" t="s">
        <v>191</v>
      </c>
      <c r="C2427" t="s">
        <v>62</v>
      </c>
      <c r="D2427" t="s">
        <v>13</v>
      </c>
      <c r="E2427">
        <v>2026</v>
      </c>
      <c r="F2427">
        <v>4842</v>
      </c>
      <c r="G2427" s="4" t="str">
        <f t="shared" si="92"/>
        <v>ITALY-Solar (PV)</v>
      </c>
      <c r="H2427" t="str">
        <f>IF(COUNTIF(EU_Countries!A$1:A$27, "*"&amp;B2427&amp;"*"), "EU", "Non-EU")</f>
        <v>EU</v>
      </c>
      <c r="I2427">
        <f t="shared" si="93"/>
        <v>4.8419999999999996</v>
      </c>
    </row>
    <row r="2428" spans="1:9">
      <c r="A2428" t="s">
        <v>190</v>
      </c>
      <c r="B2428" t="s">
        <v>191</v>
      </c>
      <c r="C2428" t="s">
        <v>62</v>
      </c>
      <c r="D2428" t="s">
        <v>13</v>
      </c>
      <c r="E2428">
        <v>2027</v>
      </c>
      <c r="F2428">
        <v>5637</v>
      </c>
      <c r="G2428" s="4" t="str">
        <f t="shared" si="92"/>
        <v>ITALY-Solar (PV)</v>
      </c>
      <c r="H2428" t="str">
        <f>IF(COUNTIF(EU_Countries!A$1:A$27, "*"&amp;B2428&amp;"*"), "EU", "Non-EU")</f>
        <v>EU</v>
      </c>
      <c r="I2428">
        <f t="shared" si="93"/>
        <v>5.6369999999999996</v>
      </c>
    </row>
    <row r="2429" spans="1:9">
      <c r="A2429" t="s">
        <v>190</v>
      </c>
      <c r="B2429" t="s">
        <v>191</v>
      </c>
      <c r="C2429" t="s">
        <v>62</v>
      </c>
      <c r="D2429" t="s">
        <v>13</v>
      </c>
      <c r="E2429">
        <v>2028</v>
      </c>
      <c r="F2429">
        <v>6440</v>
      </c>
      <c r="G2429" s="4" t="str">
        <f t="shared" si="92"/>
        <v>ITALY-Solar (PV)</v>
      </c>
      <c r="H2429" t="str">
        <f>IF(COUNTIF(EU_Countries!A$1:A$27, "*"&amp;B2429&amp;"*"), "EU", "Non-EU")</f>
        <v>EU</v>
      </c>
      <c r="I2429">
        <f t="shared" si="93"/>
        <v>6.44</v>
      </c>
    </row>
    <row r="2430" spans="1:9">
      <c r="A2430" t="s">
        <v>190</v>
      </c>
      <c r="B2430" t="s">
        <v>191</v>
      </c>
      <c r="C2430" t="s">
        <v>62</v>
      </c>
      <c r="D2430" t="s">
        <v>13</v>
      </c>
      <c r="E2430">
        <v>2029</v>
      </c>
      <c r="F2430">
        <v>7251</v>
      </c>
      <c r="G2430" s="4" t="str">
        <f t="shared" si="92"/>
        <v>ITALY-Solar (PV)</v>
      </c>
      <c r="H2430" t="str">
        <f>IF(COUNTIF(EU_Countries!A$1:A$27, "*"&amp;B2430&amp;"*"), "EU", "Non-EU")</f>
        <v>EU</v>
      </c>
      <c r="I2430">
        <f t="shared" si="93"/>
        <v>7.2510000000000003</v>
      </c>
    </row>
    <row r="2431" spans="1:9">
      <c r="A2431" t="s">
        <v>190</v>
      </c>
      <c r="B2431" t="s">
        <v>191</v>
      </c>
      <c r="C2431" t="s">
        <v>62</v>
      </c>
      <c r="D2431" t="s">
        <v>13</v>
      </c>
      <c r="E2431">
        <v>2030</v>
      </c>
      <c r="F2431">
        <v>8046</v>
      </c>
      <c r="G2431" s="4" t="str">
        <f t="shared" si="92"/>
        <v>ITALY-Solar (PV)</v>
      </c>
      <c r="H2431" t="str">
        <f>IF(COUNTIF(EU_Countries!A$1:A$27, "*"&amp;B2431&amp;"*"), "EU", "Non-EU")</f>
        <v>EU</v>
      </c>
      <c r="I2431">
        <f t="shared" si="93"/>
        <v>8.0459999999999994</v>
      </c>
    </row>
    <row r="2432" spans="1:9">
      <c r="A2432" t="s">
        <v>190</v>
      </c>
      <c r="B2432" t="s">
        <v>191</v>
      </c>
      <c r="C2432" t="s">
        <v>62</v>
      </c>
      <c r="D2432" t="s">
        <v>13</v>
      </c>
      <c r="E2432">
        <v>2031</v>
      </c>
      <c r="F2432">
        <v>8486</v>
      </c>
      <c r="G2432" s="4" t="str">
        <f t="shared" si="92"/>
        <v>ITALY-Solar (PV)</v>
      </c>
      <c r="H2432" t="str">
        <f>IF(COUNTIF(EU_Countries!A$1:A$27, "*"&amp;B2432&amp;"*"), "EU", "Non-EU")</f>
        <v>EU</v>
      </c>
      <c r="I2432">
        <f t="shared" si="93"/>
        <v>8.4860000000000007</v>
      </c>
    </row>
    <row r="2433" spans="1:9">
      <c r="A2433" t="s">
        <v>190</v>
      </c>
      <c r="B2433" t="s">
        <v>191</v>
      </c>
      <c r="C2433" t="s">
        <v>62</v>
      </c>
      <c r="D2433" t="s">
        <v>13</v>
      </c>
      <c r="E2433">
        <v>2032</v>
      </c>
      <c r="F2433">
        <v>8925</v>
      </c>
      <c r="G2433" s="4" t="str">
        <f t="shared" si="92"/>
        <v>ITALY-Solar (PV)</v>
      </c>
      <c r="H2433" t="str">
        <f>IF(COUNTIF(EU_Countries!A$1:A$27, "*"&amp;B2433&amp;"*"), "EU", "Non-EU")</f>
        <v>EU</v>
      </c>
      <c r="I2433">
        <f t="shared" si="93"/>
        <v>8.9250000000000007</v>
      </c>
    </row>
    <row r="2434" spans="1:9">
      <c r="A2434" t="s">
        <v>190</v>
      </c>
      <c r="B2434" t="s">
        <v>191</v>
      </c>
      <c r="C2434" t="s">
        <v>62</v>
      </c>
      <c r="D2434" t="s">
        <v>13</v>
      </c>
      <c r="E2434">
        <v>2033</v>
      </c>
      <c r="F2434">
        <v>9365</v>
      </c>
      <c r="G2434" s="4" t="str">
        <f t="shared" si="92"/>
        <v>ITALY-Solar (PV)</v>
      </c>
      <c r="H2434" t="str">
        <f>IF(COUNTIF(EU_Countries!A$1:A$27, "*"&amp;B2434&amp;"*"), "EU", "Non-EU")</f>
        <v>EU</v>
      </c>
      <c r="I2434">
        <f t="shared" si="93"/>
        <v>9.3650000000000002</v>
      </c>
    </row>
    <row r="2435" spans="1:9">
      <c r="A2435" t="s">
        <v>190</v>
      </c>
      <c r="B2435" t="s">
        <v>191</v>
      </c>
      <c r="C2435" t="s">
        <v>62</v>
      </c>
      <c r="D2435" t="s">
        <v>13</v>
      </c>
      <c r="E2435">
        <v>2034</v>
      </c>
      <c r="F2435">
        <v>9804</v>
      </c>
      <c r="G2435" s="4" t="str">
        <f t="shared" si="92"/>
        <v>ITALY-Solar (PV)</v>
      </c>
      <c r="H2435" t="str">
        <f>IF(COUNTIF(EU_Countries!A$1:A$27, "*"&amp;B2435&amp;"*"), "EU", "Non-EU")</f>
        <v>EU</v>
      </c>
      <c r="I2435">
        <f t="shared" si="93"/>
        <v>9.8040000000000003</v>
      </c>
    </row>
    <row r="2436" spans="1:9">
      <c r="A2436" t="s">
        <v>190</v>
      </c>
      <c r="B2436" t="s">
        <v>191</v>
      </c>
      <c r="C2436" t="s">
        <v>62</v>
      </c>
      <c r="D2436" t="s">
        <v>13</v>
      </c>
      <c r="E2436">
        <v>2035</v>
      </c>
      <c r="F2436">
        <v>10244</v>
      </c>
      <c r="G2436" s="4" t="str">
        <f t="shared" si="92"/>
        <v>ITALY-Solar (PV)</v>
      </c>
      <c r="H2436" t="str">
        <f>IF(COUNTIF(EU_Countries!A$1:A$27, "*"&amp;B2436&amp;"*"), "EU", "Non-EU")</f>
        <v>EU</v>
      </c>
      <c r="I2436">
        <f t="shared" si="93"/>
        <v>10.244</v>
      </c>
    </row>
    <row r="2437" spans="1:9">
      <c r="A2437" t="s">
        <v>190</v>
      </c>
      <c r="B2437" t="s">
        <v>191</v>
      </c>
      <c r="C2437" t="s">
        <v>62</v>
      </c>
      <c r="D2437" t="s">
        <v>48</v>
      </c>
      <c r="E2437">
        <v>2025</v>
      </c>
      <c r="F2437">
        <v>200</v>
      </c>
      <c r="G2437" s="4" t="str">
        <f t="shared" si="92"/>
        <v>ITALY-Solar (thermal)</v>
      </c>
      <c r="H2437" t="str">
        <f>IF(COUNTIF(EU_Countries!A$1:A$27, "*"&amp;B2437&amp;"*"), "EU", "Non-EU")</f>
        <v>EU</v>
      </c>
      <c r="I2437">
        <f t="shared" si="93"/>
        <v>0.2</v>
      </c>
    </row>
    <row r="2438" spans="1:9">
      <c r="A2438" t="s">
        <v>190</v>
      </c>
      <c r="B2438" t="s">
        <v>191</v>
      </c>
      <c r="C2438" t="s">
        <v>62</v>
      </c>
      <c r="D2438" t="s">
        <v>48</v>
      </c>
      <c r="E2438">
        <v>2026</v>
      </c>
      <c r="F2438">
        <v>170</v>
      </c>
      <c r="G2438" s="4" t="str">
        <f t="shared" si="92"/>
        <v>ITALY-Solar (thermal)</v>
      </c>
      <c r="H2438" t="str">
        <f>IF(COUNTIF(EU_Countries!A$1:A$27, "*"&amp;B2438&amp;"*"), "EU", "Non-EU")</f>
        <v>EU</v>
      </c>
      <c r="I2438">
        <f t="shared" si="93"/>
        <v>0.17</v>
      </c>
    </row>
    <row r="2439" spans="1:9">
      <c r="A2439" t="s">
        <v>190</v>
      </c>
      <c r="B2439" t="s">
        <v>191</v>
      </c>
      <c r="C2439" t="s">
        <v>62</v>
      </c>
      <c r="D2439" t="s">
        <v>48</v>
      </c>
      <c r="E2439">
        <v>2027</v>
      </c>
      <c r="F2439">
        <v>170</v>
      </c>
      <c r="G2439" s="4" t="str">
        <f t="shared" si="92"/>
        <v>ITALY-Solar (thermal)</v>
      </c>
      <c r="H2439" t="str">
        <f>IF(COUNTIF(EU_Countries!A$1:A$27, "*"&amp;B2439&amp;"*"), "EU", "Non-EU")</f>
        <v>EU</v>
      </c>
      <c r="I2439">
        <f t="shared" si="93"/>
        <v>0.17</v>
      </c>
    </row>
    <row r="2440" spans="1:9">
      <c r="A2440" t="s">
        <v>190</v>
      </c>
      <c r="B2440" t="s">
        <v>191</v>
      </c>
      <c r="C2440" t="s">
        <v>62</v>
      </c>
      <c r="D2440" t="s">
        <v>48</v>
      </c>
      <c r="E2440">
        <v>2028</v>
      </c>
      <c r="F2440">
        <v>170</v>
      </c>
      <c r="G2440" s="4" t="str">
        <f t="shared" si="92"/>
        <v>ITALY-Solar (thermal)</v>
      </c>
      <c r="H2440" t="str">
        <f>IF(COUNTIF(EU_Countries!A$1:A$27, "*"&amp;B2440&amp;"*"), "EU", "Non-EU")</f>
        <v>EU</v>
      </c>
      <c r="I2440">
        <f t="shared" si="93"/>
        <v>0.17</v>
      </c>
    </row>
    <row r="2441" spans="1:9">
      <c r="A2441" t="s">
        <v>190</v>
      </c>
      <c r="B2441" t="s">
        <v>191</v>
      </c>
      <c r="C2441" t="s">
        <v>62</v>
      </c>
      <c r="D2441" t="s">
        <v>48</v>
      </c>
      <c r="E2441">
        <v>2029</v>
      </c>
      <c r="F2441">
        <v>170</v>
      </c>
      <c r="G2441" s="4" t="str">
        <f t="shared" si="92"/>
        <v>ITALY-Solar (thermal)</v>
      </c>
      <c r="H2441" t="str">
        <f>IF(COUNTIF(EU_Countries!A$1:A$27, "*"&amp;B2441&amp;"*"), "EU", "Non-EU")</f>
        <v>EU</v>
      </c>
      <c r="I2441">
        <f t="shared" si="93"/>
        <v>0.17</v>
      </c>
    </row>
    <row r="2442" spans="1:9">
      <c r="A2442" t="s">
        <v>190</v>
      </c>
      <c r="B2442" t="s">
        <v>191</v>
      </c>
      <c r="C2442" t="s">
        <v>62</v>
      </c>
      <c r="D2442" t="s">
        <v>48</v>
      </c>
      <c r="E2442">
        <v>2030</v>
      </c>
      <c r="F2442">
        <v>440</v>
      </c>
      <c r="G2442" s="4" t="str">
        <f t="shared" si="92"/>
        <v>ITALY-Solar (thermal)</v>
      </c>
      <c r="H2442" t="str">
        <f>IF(COUNTIF(EU_Countries!A$1:A$27, "*"&amp;B2442&amp;"*"), "EU", "Non-EU")</f>
        <v>EU</v>
      </c>
      <c r="I2442">
        <f t="shared" si="93"/>
        <v>0.44</v>
      </c>
    </row>
    <row r="2443" spans="1:9">
      <c r="A2443" t="s">
        <v>190</v>
      </c>
      <c r="B2443" t="s">
        <v>191</v>
      </c>
      <c r="C2443" t="s">
        <v>62</v>
      </c>
      <c r="D2443" t="s">
        <v>48</v>
      </c>
      <c r="E2443">
        <v>2031</v>
      </c>
      <c r="F2443">
        <v>440</v>
      </c>
      <c r="G2443" s="4" t="str">
        <f t="shared" si="92"/>
        <v>ITALY-Solar (thermal)</v>
      </c>
      <c r="H2443" t="str">
        <f>IF(COUNTIF(EU_Countries!A$1:A$27, "*"&amp;B2443&amp;"*"), "EU", "Non-EU")</f>
        <v>EU</v>
      </c>
      <c r="I2443">
        <f t="shared" si="93"/>
        <v>0.44</v>
      </c>
    </row>
    <row r="2444" spans="1:9">
      <c r="A2444" t="s">
        <v>190</v>
      </c>
      <c r="B2444" t="s">
        <v>191</v>
      </c>
      <c r="C2444" t="s">
        <v>62</v>
      </c>
      <c r="D2444" t="s">
        <v>48</v>
      </c>
      <c r="E2444">
        <v>2032</v>
      </c>
      <c r="F2444">
        <v>440</v>
      </c>
      <c r="G2444" s="4" t="str">
        <f t="shared" si="92"/>
        <v>ITALY-Solar (thermal)</v>
      </c>
      <c r="H2444" t="str">
        <f>IF(COUNTIF(EU_Countries!A$1:A$27, "*"&amp;B2444&amp;"*"), "EU", "Non-EU")</f>
        <v>EU</v>
      </c>
      <c r="I2444">
        <f t="shared" si="93"/>
        <v>0.44</v>
      </c>
    </row>
    <row r="2445" spans="1:9">
      <c r="A2445" t="s">
        <v>190</v>
      </c>
      <c r="B2445" t="s">
        <v>191</v>
      </c>
      <c r="C2445" t="s">
        <v>62</v>
      </c>
      <c r="D2445" t="s">
        <v>48</v>
      </c>
      <c r="E2445">
        <v>2033</v>
      </c>
      <c r="F2445">
        <v>440</v>
      </c>
      <c r="G2445" s="4" t="str">
        <f t="shared" si="92"/>
        <v>ITALY-Solar (thermal)</v>
      </c>
      <c r="H2445" t="str">
        <f>IF(COUNTIF(EU_Countries!A$1:A$27, "*"&amp;B2445&amp;"*"), "EU", "Non-EU")</f>
        <v>EU</v>
      </c>
      <c r="I2445">
        <f t="shared" si="93"/>
        <v>0.44</v>
      </c>
    </row>
    <row r="2446" spans="1:9">
      <c r="A2446" t="s">
        <v>190</v>
      </c>
      <c r="B2446" t="s">
        <v>191</v>
      </c>
      <c r="C2446" t="s">
        <v>62</v>
      </c>
      <c r="D2446" t="s">
        <v>48</v>
      </c>
      <c r="E2446">
        <v>2034</v>
      </c>
      <c r="F2446">
        <v>440</v>
      </c>
      <c r="G2446" s="4" t="str">
        <f t="shared" si="92"/>
        <v>ITALY-Solar (thermal)</v>
      </c>
      <c r="H2446" t="str">
        <f>IF(COUNTIF(EU_Countries!A$1:A$27, "*"&amp;B2446&amp;"*"), "EU", "Non-EU")</f>
        <v>EU</v>
      </c>
      <c r="I2446">
        <f t="shared" si="93"/>
        <v>0.44</v>
      </c>
    </row>
    <row r="2447" spans="1:9">
      <c r="A2447" t="s">
        <v>190</v>
      </c>
      <c r="B2447" t="s">
        <v>191</v>
      </c>
      <c r="C2447" t="s">
        <v>62</v>
      </c>
      <c r="D2447" t="s">
        <v>48</v>
      </c>
      <c r="E2447">
        <v>2035</v>
      </c>
      <c r="F2447">
        <v>440</v>
      </c>
      <c r="G2447" s="4" t="str">
        <f t="shared" si="92"/>
        <v>ITALY-Solar (thermal)</v>
      </c>
      <c r="H2447" t="str">
        <f>IF(COUNTIF(EU_Countries!A$1:A$27, "*"&amp;B2447&amp;"*"), "EU", "Non-EU")</f>
        <v>EU</v>
      </c>
      <c r="I2447">
        <f t="shared" si="93"/>
        <v>0.44</v>
      </c>
    </row>
    <row r="2448" spans="1:9">
      <c r="A2448" t="s">
        <v>190</v>
      </c>
      <c r="B2448" t="s">
        <v>191</v>
      </c>
      <c r="C2448" t="s">
        <v>62</v>
      </c>
      <c r="D2448" t="s">
        <v>14</v>
      </c>
      <c r="E2448">
        <v>2030</v>
      </c>
      <c r="F2448">
        <v>600</v>
      </c>
      <c r="G2448" s="4" t="str">
        <f t="shared" si="92"/>
        <v>ITALY-Wind offshore</v>
      </c>
      <c r="H2448" t="str">
        <f>IF(COUNTIF(EU_Countries!A$1:A$27, "*"&amp;B2448&amp;"*"), "EU", "Non-EU")</f>
        <v>EU</v>
      </c>
      <c r="I2448">
        <f t="shared" si="93"/>
        <v>0.6</v>
      </c>
    </row>
    <row r="2449" spans="1:9">
      <c r="A2449" t="s">
        <v>190</v>
      </c>
      <c r="B2449" t="s">
        <v>191</v>
      </c>
      <c r="C2449" t="s">
        <v>62</v>
      </c>
      <c r="D2449" t="s">
        <v>14</v>
      </c>
      <c r="E2449">
        <v>2031</v>
      </c>
      <c r="F2449">
        <v>760</v>
      </c>
      <c r="G2449" s="4" t="str">
        <f t="shared" si="92"/>
        <v>ITALY-Wind offshore</v>
      </c>
      <c r="H2449" t="str">
        <f>IF(COUNTIF(EU_Countries!A$1:A$27, "*"&amp;B2449&amp;"*"), "EU", "Non-EU")</f>
        <v>EU</v>
      </c>
      <c r="I2449">
        <f t="shared" si="93"/>
        <v>0.76</v>
      </c>
    </row>
    <row r="2450" spans="1:9">
      <c r="A2450" t="s">
        <v>190</v>
      </c>
      <c r="B2450" t="s">
        <v>191</v>
      </c>
      <c r="C2450" t="s">
        <v>62</v>
      </c>
      <c r="D2450" t="s">
        <v>14</v>
      </c>
      <c r="E2450">
        <v>2032</v>
      </c>
      <c r="F2450">
        <v>920</v>
      </c>
      <c r="G2450" s="4" t="str">
        <f t="shared" si="92"/>
        <v>ITALY-Wind offshore</v>
      </c>
      <c r="H2450" t="str">
        <f>IF(COUNTIF(EU_Countries!A$1:A$27, "*"&amp;B2450&amp;"*"), "EU", "Non-EU")</f>
        <v>EU</v>
      </c>
      <c r="I2450">
        <f t="shared" si="93"/>
        <v>0.92</v>
      </c>
    </row>
    <row r="2451" spans="1:9">
      <c r="A2451" t="s">
        <v>190</v>
      </c>
      <c r="B2451" t="s">
        <v>191</v>
      </c>
      <c r="C2451" t="s">
        <v>62</v>
      </c>
      <c r="D2451" t="s">
        <v>14</v>
      </c>
      <c r="E2451">
        <v>2033</v>
      </c>
      <c r="F2451">
        <v>1080</v>
      </c>
      <c r="G2451" s="4" t="str">
        <f t="shared" si="92"/>
        <v>ITALY-Wind offshore</v>
      </c>
      <c r="H2451" t="str">
        <f>IF(COUNTIF(EU_Countries!A$1:A$27, "*"&amp;B2451&amp;"*"), "EU", "Non-EU")</f>
        <v>EU</v>
      </c>
      <c r="I2451">
        <f t="shared" si="93"/>
        <v>1.08</v>
      </c>
    </row>
    <row r="2452" spans="1:9">
      <c r="A2452" t="s">
        <v>190</v>
      </c>
      <c r="B2452" t="s">
        <v>191</v>
      </c>
      <c r="C2452" t="s">
        <v>62</v>
      </c>
      <c r="D2452" t="s">
        <v>14</v>
      </c>
      <c r="E2452">
        <v>2034</v>
      </c>
      <c r="F2452">
        <v>1240</v>
      </c>
      <c r="G2452" s="4" t="str">
        <f t="shared" si="92"/>
        <v>ITALY-Wind offshore</v>
      </c>
      <c r="H2452" t="str">
        <f>IF(COUNTIF(EU_Countries!A$1:A$27, "*"&amp;B2452&amp;"*"), "EU", "Non-EU")</f>
        <v>EU</v>
      </c>
      <c r="I2452">
        <f t="shared" si="93"/>
        <v>1.24</v>
      </c>
    </row>
    <row r="2453" spans="1:9">
      <c r="A2453" t="s">
        <v>190</v>
      </c>
      <c r="B2453" t="s">
        <v>191</v>
      </c>
      <c r="C2453" t="s">
        <v>62</v>
      </c>
      <c r="D2453" t="s">
        <v>14</v>
      </c>
      <c r="E2453">
        <v>2035</v>
      </c>
      <c r="F2453">
        <v>1400</v>
      </c>
      <c r="G2453" s="4" t="str">
        <f t="shared" ref="G2453:G2464" si="94">B2453&amp;"-"&amp;D2453</f>
        <v>ITALY-Wind offshore</v>
      </c>
      <c r="H2453" t="str">
        <f>IF(COUNTIF(EU_Countries!A$1:A$27, "*"&amp;B2453&amp;"*"), "EU", "Non-EU")</f>
        <v>EU</v>
      </c>
      <c r="I2453">
        <f t="shared" si="93"/>
        <v>1.4</v>
      </c>
    </row>
    <row r="2454" spans="1:9">
      <c r="A2454" t="s">
        <v>190</v>
      </c>
      <c r="B2454" t="s">
        <v>191</v>
      </c>
      <c r="C2454" t="s">
        <v>62</v>
      </c>
      <c r="D2454" t="s">
        <v>15</v>
      </c>
      <c r="E2454">
        <v>2025</v>
      </c>
      <c r="F2454">
        <v>2865</v>
      </c>
      <c r="G2454" s="4" t="str">
        <f t="shared" si="94"/>
        <v>ITALY-Wind onshore</v>
      </c>
      <c r="H2454" t="str">
        <f>IF(COUNTIF(EU_Countries!A$1:A$27, "*"&amp;B2454&amp;"*"), "EU", "Non-EU")</f>
        <v>EU</v>
      </c>
      <c r="I2454">
        <f t="shared" ref="I2454:I2464" si="95">F2454/1000</f>
        <v>2.8650000000000002</v>
      </c>
    </row>
    <row r="2455" spans="1:9">
      <c r="A2455" t="s">
        <v>190</v>
      </c>
      <c r="B2455" t="s">
        <v>191</v>
      </c>
      <c r="C2455" t="s">
        <v>62</v>
      </c>
      <c r="D2455" t="s">
        <v>15</v>
      </c>
      <c r="E2455">
        <v>2026</v>
      </c>
      <c r="F2455">
        <v>3239</v>
      </c>
      <c r="G2455" s="4" t="str">
        <f t="shared" si="94"/>
        <v>ITALY-Wind onshore</v>
      </c>
      <c r="H2455" t="str">
        <f>IF(COUNTIF(EU_Countries!A$1:A$27, "*"&amp;B2455&amp;"*"), "EU", "Non-EU")</f>
        <v>EU</v>
      </c>
      <c r="I2455">
        <f t="shared" si="95"/>
        <v>3.2389999999999999</v>
      </c>
    </row>
    <row r="2456" spans="1:9">
      <c r="A2456" t="s">
        <v>190</v>
      </c>
      <c r="B2456" t="s">
        <v>191</v>
      </c>
      <c r="C2456" t="s">
        <v>62</v>
      </c>
      <c r="D2456" t="s">
        <v>15</v>
      </c>
      <c r="E2456">
        <v>2027</v>
      </c>
      <c r="F2456">
        <v>3635</v>
      </c>
      <c r="G2456" s="4" t="str">
        <f t="shared" si="94"/>
        <v>ITALY-Wind onshore</v>
      </c>
      <c r="H2456" t="str">
        <f>IF(COUNTIF(EU_Countries!A$1:A$27, "*"&amp;B2456&amp;"*"), "EU", "Non-EU")</f>
        <v>EU</v>
      </c>
      <c r="I2456">
        <f t="shared" si="95"/>
        <v>3.6349999999999998</v>
      </c>
    </row>
    <row r="2457" spans="1:9">
      <c r="A2457" t="s">
        <v>190</v>
      </c>
      <c r="B2457" t="s">
        <v>191</v>
      </c>
      <c r="C2457" t="s">
        <v>62</v>
      </c>
      <c r="D2457" t="s">
        <v>15</v>
      </c>
      <c r="E2457">
        <v>2028</v>
      </c>
      <c r="F2457">
        <v>4056</v>
      </c>
      <c r="G2457" s="4" t="str">
        <f t="shared" si="94"/>
        <v>ITALY-Wind onshore</v>
      </c>
      <c r="H2457" t="str">
        <f>IF(COUNTIF(EU_Countries!A$1:A$27, "*"&amp;B2457&amp;"*"), "EU", "Non-EU")</f>
        <v>EU</v>
      </c>
      <c r="I2457">
        <f t="shared" si="95"/>
        <v>4.056</v>
      </c>
    </row>
    <row r="2458" spans="1:9">
      <c r="A2458" t="s">
        <v>190</v>
      </c>
      <c r="B2458" t="s">
        <v>191</v>
      </c>
      <c r="C2458" t="s">
        <v>62</v>
      </c>
      <c r="D2458" t="s">
        <v>15</v>
      </c>
      <c r="E2458">
        <v>2029</v>
      </c>
      <c r="F2458">
        <v>4499</v>
      </c>
      <c r="G2458" s="4" t="str">
        <f t="shared" si="94"/>
        <v>ITALY-Wind onshore</v>
      </c>
      <c r="H2458" t="str">
        <f>IF(COUNTIF(EU_Countries!A$1:A$27, "*"&amp;B2458&amp;"*"), "EU", "Non-EU")</f>
        <v>EU</v>
      </c>
      <c r="I2458">
        <f t="shared" si="95"/>
        <v>4.4989999999999997</v>
      </c>
    </row>
    <row r="2459" spans="1:9">
      <c r="A2459" t="s">
        <v>190</v>
      </c>
      <c r="B2459" t="s">
        <v>191</v>
      </c>
      <c r="C2459" t="s">
        <v>62</v>
      </c>
      <c r="D2459" t="s">
        <v>15</v>
      </c>
      <c r="E2459">
        <v>2030</v>
      </c>
      <c r="F2459">
        <v>4686</v>
      </c>
      <c r="G2459" s="4" t="str">
        <f t="shared" si="94"/>
        <v>ITALY-Wind onshore</v>
      </c>
      <c r="H2459" t="str">
        <f>IF(COUNTIF(EU_Countries!A$1:A$27, "*"&amp;B2459&amp;"*"), "EU", "Non-EU")</f>
        <v>EU</v>
      </c>
      <c r="I2459">
        <f t="shared" si="95"/>
        <v>4.6859999999999999</v>
      </c>
    </row>
    <row r="2460" spans="1:9">
      <c r="A2460" t="s">
        <v>190</v>
      </c>
      <c r="B2460" t="s">
        <v>191</v>
      </c>
      <c r="C2460" t="s">
        <v>62</v>
      </c>
      <c r="D2460" t="s">
        <v>15</v>
      </c>
      <c r="E2460">
        <v>2031</v>
      </c>
      <c r="F2460">
        <v>4807</v>
      </c>
      <c r="G2460" s="4" t="str">
        <f t="shared" si="94"/>
        <v>ITALY-Wind onshore</v>
      </c>
      <c r="H2460" t="str">
        <f>IF(COUNTIF(EU_Countries!A$1:A$27, "*"&amp;B2460&amp;"*"), "EU", "Non-EU")</f>
        <v>EU</v>
      </c>
      <c r="I2460">
        <f t="shared" si="95"/>
        <v>4.8070000000000004</v>
      </c>
    </row>
    <row r="2461" spans="1:9">
      <c r="A2461" t="s">
        <v>190</v>
      </c>
      <c r="B2461" t="s">
        <v>191</v>
      </c>
      <c r="C2461" t="s">
        <v>62</v>
      </c>
      <c r="D2461" t="s">
        <v>15</v>
      </c>
      <c r="E2461">
        <v>2032</v>
      </c>
      <c r="F2461">
        <v>4928</v>
      </c>
      <c r="G2461" s="4" t="str">
        <f t="shared" si="94"/>
        <v>ITALY-Wind onshore</v>
      </c>
      <c r="H2461" t="str">
        <f>IF(COUNTIF(EU_Countries!A$1:A$27, "*"&amp;B2461&amp;"*"), "EU", "Non-EU")</f>
        <v>EU</v>
      </c>
      <c r="I2461">
        <f t="shared" si="95"/>
        <v>4.9279999999999999</v>
      </c>
    </row>
    <row r="2462" spans="1:9">
      <c r="A2462" t="s">
        <v>190</v>
      </c>
      <c r="B2462" t="s">
        <v>191</v>
      </c>
      <c r="C2462" t="s">
        <v>62</v>
      </c>
      <c r="D2462" t="s">
        <v>15</v>
      </c>
      <c r="E2462">
        <v>2033</v>
      </c>
      <c r="F2462">
        <v>5049</v>
      </c>
      <c r="G2462" s="4" t="str">
        <f t="shared" si="94"/>
        <v>ITALY-Wind onshore</v>
      </c>
      <c r="H2462" t="str">
        <f>IF(COUNTIF(EU_Countries!A$1:A$27, "*"&amp;B2462&amp;"*"), "EU", "Non-EU")</f>
        <v>EU</v>
      </c>
      <c r="I2462">
        <f t="shared" si="95"/>
        <v>5.0490000000000004</v>
      </c>
    </row>
    <row r="2463" spans="1:9">
      <c r="A2463" t="s">
        <v>190</v>
      </c>
      <c r="B2463" t="s">
        <v>191</v>
      </c>
      <c r="C2463" t="s">
        <v>62</v>
      </c>
      <c r="D2463" t="s">
        <v>15</v>
      </c>
      <c r="E2463">
        <v>2034</v>
      </c>
      <c r="F2463">
        <v>5169</v>
      </c>
      <c r="G2463" s="4" t="str">
        <f t="shared" si="94"/>
        <v>ITALY-Wind onshore</v>
      </c>
      <c r="H2463" t="str">
        <f>IF(COUNTIF(EU_Countries!A$1:A$27, "*"&amp;B2463&amp;"*"), "EU", "Non-EU")</f>
        <v>EU</v>
      </c>
      <c r="I2463">
        <f t="shared" si="95"/>
        <v>5.1689999999999996</v>
      </c>
    </row>
    <row r="2464" spans="1:9">
      <c r="A2464" t="s">
        <v>190</v>
      </c>
      <c r="B2464" t="s">
        <v>191</v>
      </c>
      <c r="C2464" t="s">
        <v>62</v>
      </c>
      <c r="D2464" t="s">
        <v>15</v>
      </c>
      <c r="E2464">
        <v>2035</v>
      </c>
      <c r="F2464">
        <v>5290</v>
      </c>
      <c r="G2464" s="4" t="str">
        <f t="shared" si="94"/>
        <v>ITALY-Wind onshore</v>
      </c>
      <c r="H2464" t="str">
        <f>IF(COUNTIF(EU_Countries!A$1:A$27, "*"&amp;B2464&amp;"*"), "EU", "Non-EU")</f>
        <v>EU</v>
      </c>
      <c r="I2464">
        <f t="shared" si="95"/>
        <v>5.29</v>
      </c>
    </row>
    <row r="2465" spans="1:9">
      <c r="A2465" t="s">
        <v>192</v>
      </c>
      <c r="B2465" t="s">
        <v>193</v>
      </c>
      <c r="C2465" t="s">
        <v>66</v>
      </c>
      <c r="D2465" t="s">
        <v>6</v>
      </c>
      <c r="E2465">
        <v>2025</v>
      </c>
      <c r="F2465">
        <v>150</v>
      </c>
      <c r="G2465" s="4" t="str">
        <f t="shared" ref="G2465:G2486" si="96">B2465&amp;"-"&amp;D2465</f>
        <v>LATVIA-DSR</v>
      </c>
      <c r="H2465" t="str">
        <f>IF(COUNTIF(EU_Countries!A$1:A$27, "*"&amp;B2465&amp;"*"), "EU", "Non-EU")</f>
        <v>EU</v>
      </c>
      <c r="I2465">
        <f t="shared" ref="I2465:I2486" si="97">F2465/1000</f>
        <v>0.15</v>
      </c>
    </row>
    <row r="2466" spans="1:9">
      <c r="A2466" t="s">
        <v>192</v>
      </c>
      <c r="B2466" t="s">
        <v>193</v>
      </c>
      <c r="C2466" t="s">
        <v>66</v>
      </c>
      <c r="D2466" t="s">
        <v>6</v>
      </c>
      <c r="E2466">
        <v>2026</v>
      </c>
      <c r="F2466">
        <v>150</v>
      </c>
      <c r="G2466" s="4" t="str">
        <f t="shared" si="96"/>
        <v>LATVIA-DSR</v>
      </c>
      <c r="H2466" t="str">
        <f>IF(COUNTIF(EU_Countries!A$1:A$27, "*"&amp;B2466&amp;"*"), "EU", "Non-EU")</f>
        <v>EU</v>
      </c>
      <c r="I2466">
        <f t="shared" si="97"/>
        <v>0.15</v>
      </c>
    </row>
    <row r="2467" spans="1:9">
      <c r="A2467" t="s">
        <v>192</v>
      </c>
      <c r="B2467" t="s">
        <v>193</v>
      </c>
      <c r="C2467" t="s">
        <v>66</v>
      </c>
      <c r="D2467" t="s">
        <v>6</v>
      </c>
      <c r="E2467">
        <v>2027</v>
      </c>
      <c r="F2467">
        <v>150</v>
      </c>
      <c r="G2467" s="4" t="str">
        <f t="shared" si="96"/>
        <v>LATVIA-DSR</v>
      </c>
      <c r="H2467" t="str">
        <f>IF(COUNTIF(EU_Countries!A$1:A$27, "*"&amp;B2467&amp;"*"), "EU", "Non-EU")</f>
        <v>EU</v>
      </c>
      <c r="I2467">
        <f t="shared" si="97"/>
        <v>0.15</v>
      </c>
    </row>
    <row r="2468" spans="1:9">
      <c r="A2468" t="s">
        <v>192</v>
      </c>
      <c r="B2468" t="s">
        <v>193</v>
      </c>
      <c r="C2468" t="s">
        <v>66</v>
      </c>
      <c r="D2468" t="s">
        <v>6</v>
      </c>
      <c r="E2468">
        <v>2028</v>
      </c>
      <c r="F2468">
        <v>150</v>
      </c>
      <c r="G2468" s="4" t="str">
        <f t="shared" si="96"/>
        <v>LATVIA-DSR</v>
      </c>
      <c r="H2468" t="str">
        <f>IF(COUNTIF(EU_Countries!A$1:A$27, "*"&amp;B2468&amp;"*"), "EU", "Non-EU")</f>
        <v>EU</v>
      </c>
      <c r="I2468">
        <f t="shared" si="97"/>
        <v>0.15</v>
      </c>
    </row>
    <row r="2469" spans="1:9">
      <c r="A2469" t="s">
        <v>192</v>
      </c>
      <c r="B2469" t="s">
        <v>193</v>
      </c>
      <c r="C2469" t="s">
        <v>66</v>
      </c>
      <c r="D2469" t="s">
        <v>6</v>
      </c>
      <c r="E2469">
        <v>2029</v>
      </c>
      <c r="F2469">
        <v>150</v>
      </c>
      <c r="G2469" s="4" t="str">
        <f t="shared" si="96"/>
        <v>LATVIA-DSR</v>
      </c>
      <c r="H2469" t="str">
        <f>IF(COUNTIF(EU_Countries!A$1:A$27, "*"&amp;B2469&amp;"*"), "EU", "Non-EU")</f>
        <v>EU</v>
      </c>
      <c r="I2469">
        <f t="shared" si="97"/>
        <v>0.15</v>
      </c>
    </row>
    <row r="2470" spans="1:9">
      <c r="A2470" t="s">
        <v>192</v>
      </c>
      <c r="B2470" t="s">
        <v>193</v>
      </c>
      <c r="C2470" t="s">
        <v>66</v>
      </c>
      <c r="D2470" t="s">
        <v>6</v>
      </c>
      <c r="E2470">
        <v>2030</v>
      </c>
      <c r="F2470">
        <v>150</v>
      </c>
      <c r="G2470" s="4" t="str">
        <f t="shared" si="96"/>
        <v>LATVIA-DSR</v>
      </c>
      <c r="H2470" t="str">
        <f>IF(COUNTIF(EU_Countries!A$1:A$27, "*"&amp;B2470&amp;"*"), "EU", "Non-EU")</f>
        <v>EU</v>
      </c>
      <c r="I2470">
        <f t="shared" si="97"/>
        <v>0.15</v>
      </c>
    </row>
    <row r="2471" spans="1:9">
      <c r="A2471" t="s">
        <v>192</v>
      </c>
      <c r="B2471" t="s">
        <v>193</v>
      </c>
      <c r="C2471" t="s">
        <v>66</v>
      </c>
      <c r="D2471" t="s">
        <v>6</v>
      </c>
      <c r="E2471">
        <v>2031</v>
      </c>
      <c r="F2471">
        <v>150</v>
      </c>
      <c r="G2471" s="4" t="str">
        <f t="shared" si="96"/>
        <v>LATVIA-DSR</v>
      </c>
      <c r="H2471" t="str">
        <f>IF(COUNTIF(EU_Countries!A$1:A$27, "*"&amp;B2471&amp;"*"), "EU", "Non-EU")</f>
        <v>EU</v>
      </c>
      <c r="I2471">
        <f t="shared" si="97"/>
        <v>0.15</v>
      </c>
    </row>
    <row r="2472" spans="1:9">
      <c r="A2472" t="s">
        <v>192</v>
      </c>
      <c r="B2472" t="s">
        <v>193</v>
      </c>
      <c r="C2472" t="s">
        <v>66</v>
      </c>
      <c r="D2472" t="s">
        <v>6</v>
      </c>
      <c r="E2472">
        <v>2032</v>
      </c>
      <c r="F2472">
        <v>150</v>
      </c>
      <c r="G2472" s="4" t="str">
        <f t="shared" si="96"/>
        <v>LATVIA-DSR</v>
      </c>
      <c r="H2472" t="str">
        <f>IF(COUNTIF(EU_Countries!A$1:A$27, "*"&amp;B2472&amp;"*"), "EU", "Non-EU")</f>
        <v>EU</v>
      </c>
      <c r="I2472">
        <f t="shared" si="97"/>
        <v>0.15</v>
      </c>
    </row>
    <row r="2473" spans="1:9">
      <c r="A2473" t="s">
        <v>192</v>
      </c>
      <c r="B2473" t="s">
        <v>193</v>
      </c>
      <c r="C2473" t="s">
        <v>66</v>
      </c>
      <c r="D2473" t="s">
        <v>6</v>
      </c>
      <c r="E2473">
        <v>2033</v>
      </c>
      <c r="F2473">
        <v>150</v>
      </c>
      <c r="G2473" s="4" t="str">
        <f t="shared" si="96"/>
        <v>LATVIA-DSR</v>
      </c>
      <c r="H2473" t="str">
        <f>IF(COUNTIF(EU_Countries!A$1:A$27, "*"&amp;B2473&amp;"*"), "EU", "Non-EU")</f>
        <v>EU</v>
      </c>
      <c r="I2473">
        <f t="shared" si="97"/>
        <v>0.15</v>
      </c>
    </row>
    <row r="2474" spans="1:9">
      <c r="A2474" t="s">
        <v>192</v>
      </c>
      <c r="B2474" t="s">
        <v>193</v>
      </c>
      <c r="C2474" t="s">
        <v>66</v>
      </c>
      <c r="D2474" t="s">
        <v>6</v>
      </c>
      <c r="E2474">
        <v>2034</v>
      </c>
      <c r="F2474">
        <v>150</v>
      </c>
      <c r="G2474" s="4" t="str">
        <f t="shared" si="96"/>
        <v>LATVIA-DSR</v>
      </c>
      <c r="H2474" t="str">
        <f>IF(COUNTIF(EU_Countries!A$1:A$27, "*"&amp;B2474&amp;"*"), "EU", "Non-EU")</f>
        <v>EU</v>
      </c>
      <c r="I2474">
        <f t="shared" si="97"/>
        <v>0.15</v>
      </c>
    </row>
    <row r="2475" spans="1:9">
      <c r="A2475" t="s">
        <v>192</v>
      </c>
      <c r="B2475" t="s">
        <v>193</v>
      </c>
      <c r="C2475" t="s">
        <v>66</v>
      </c>
      <c r="D2475" t="s">
        <v>6</v>
      </c>
      <c r="E2475">
        <v>2035</v>
      </c>
      <c r="F2475">
        <v>150</v>
      </c>
      <c r="G2475" s="4" t="str">
        <f t="shared" si="96"/>
        <v>LATVIA-DSR</v>
      </c>
      <c r="H2475" t="str">
        <f>IF(COUNTIF(EU_Countries!A$1:A$27, "*"&amp;B2475&amp;"*"), "EU", "Non-EU")</f>
        <v>EU</v>
      </c>
      <c r="I2475">
        <f t="shared" si="97"/>
        <v>0.15</v>
      </c>
    </row>
    <row r="2476" spans="1:9">
      <c r="A2476" t="s">
        <v>192</v>
      </c>
      <c r="B2476" t="s">
        <v>193</v>
      </c>
      <c r="C2476" t="s">
        <v>66</v>
      </c>
      <c r="D2476" t="s">
        <v>7</v>
      </c>
      <c r="E2476">
        <v>2025</v>
      </c>
      <c r="F2476">
        <v>1073</v>
      </c>
      <c r="G2476" s="4" t="str">
        <f t="shared" si="96"/>
        <v>LATVIA-Gas</v>
      </c>
      <c r="H2476" t="str">
        <f>IF(COUNTIF(EU_Countries!A$1:A$27, "*"&amp;B2476&amp;"*"), "EU", "Non-EU")</f>
        <v>EU</v>
      </c>
      <c r="I2476">
        <f t="shared" si="97"/>
        <v>1.073</v>
      </c>
    </row>
    <row r="2477" spans="1:9">
      <c r="A2477" t="s">
        <v>192</v>
      </c>
      <c r="B2477" t="s">
        <v>193</v>
      </c>
      <c r="C2477" t="s">
        <v>66</v>
      </c>
      <c r="D2477" t="s">
        <v>7</v>
      </c>
      <c r="E2477">
        <v>2026</v>
      </c>
      <c r="F2477">
        <v>1073</v>
      </c>
      <c r="G2477" s="4" t="str">
        <f t="shared" si="96"/>
        <v>LATVIA-Gas</v>
      </c>
      <c r="H2477" t="str">
        <f>IF(COUNTIF(EU_Countries!A$1:A$27, "*"&amp;B2477&amp;"*"), "EU", "Non-EU")</f>
        <v>EU</v>
      </c>
      <c r="I2477">
        <f t="shared" si="97"/>
        <v>1.073</v>
      </c>
    </row>
    <row r="2478" spans="1:9">
      <c r="A2478" t="s">
        <v>192</v>
      </c>
      <c r="B2478" t="s">
        <v>193</v>
      </c>
      <c r="C2478" t="s">
        <v>66</v>
      </c>
      <c r="D2478" t="s">
        <v>7</v>
      </c>
      <c r="E2478">
        <v>2027</v>
      </c>
      <c r="F2478">
        <v>1073</v>
      </c>
      <c r="G2478" s="4" t="str">
        <f t="shared" si="96"/>
        <v>LATVIA-Gas</v>
      </c>
      <c r="H2478" t="str">
        <f>IF(COUNTIF(EU_Countries!A$1:A$27, "*"&amp;B2478&amp;"*"), "EU", "Non-EU")</f>
        <v>EU</v>
      </c>
      <c r="I2478">
        <f t="shared" si="97"/>
        <v>1.073</v>
      </c>
    </row>
    <row r="2479" spans="1:9">
      <c r="A2479" t="s">
        <v>192</v>
      </c>
      <c r="B2479" t="s">
        <v>193</v>
      </c>
      <c r="C2479" t="s">
        <v>66</v>
      </c>
      <c r="D2479" t="s">
        <v>7</v>
      </c>
      <c r="E2479">
        <v>2028</v>
      </c>
      <c r="F2479">
        <v>1073</v>
      </c>
      <c r="G2479" s="4" t="str">
        <f t="shared" si="96"/>
        <v>LATVIA-Gas</v>
      </c>
      <c r="H2479" t="str">
        <f>IF(COUNTIF(EU_Countries!A$1:A$27, "*"&amp;B2479&amp;"*"), "EU", "Non-EU")</f>
        <v>EU</v>
      </c>
      <c r="I2479">
        <f t="shared" si="97"/>
        <v>1.073</v>
      </c>
    </row>
    <row r="2480" spans="1:9">
      <c r="A2480" t="s">
        <v>192</v>
      </c>
      <c r="B2480" t="s">
        <v>193</v>
      </c>
      <c r="C2480" t="s">
        <v>66</v>
      </c>
      <c r="D2480" t="s">
        <v>7</v>
      </c>
      <c r="E2480">
        <v>2029</v>
      </c>
      <c r="F2480">
        <v>1073</v>
      </c>
      <c r="G2480" s="4" t="str">
        <f t="shared" si="96"/>
        <v>LATVIA-Gas</v>
      </c>
      <c r="H2480" t="str">
        <f>IF(COUNTIF(EU_Countries!A$1:A$27, "*"&amp;B2480&amp;"*"), "EU", "Non-EU")</f>
        <v>EU</v>
      </c>
      <c r="I2480">
        <f t="shared" si="97"/>
        <v>1.073</v>
      </c>
    </row>
    <row r="2481" spans="1:9">
      <c r="A2481" t="s">
        <v>192</v>
      </c>
      <c r="B2481" t="s">
        <v>193</v>
      </c>
      <c r="C2481" t="s">
        <v>66</v>
      </c>
      <c r="D2481" t="s">
        <v>7</v>
      </c>
      <c r="E2481">
        <v>2030</v>
      </c>
      <c r="F2481">
        <v>1073</v>
      </c>
      <c r="G2481" s="4" t="str">
        <f t="shared" si="96"/>
        <v>LATVIA-Gas</v>
      </c>
      <c r="H2481" t="str">
        <f>IF(COUNTIF(EU_Countries!A$1:A$27, "*"&amp;B2481&amp;"*"), "EU", "Non-EU")</f>
        <v>EU</v>
      </c>
      <c r="I2481">
        <f t="shared" si="97"/>
        <v>1.073</v>
      </c>
    </row>
    <row r="2482" spans="1:9">
      <c r="A2482" t="s">
        <v>192</v>
      </c>
      <c r="B2482" t="s">
        <v>193</v>
      </c>
      <c r="C2482" t="s">
        <v>66</v>
      </c>
      <c r="D2482" t="s">
        <v>7</v>
      </c>
      <c r="E2482">
        <v>2031</v>
      </c>
      <c r="F2482">
        <v>1073</v>
      </c>
      <c r="G2482" s="4" t="str">
        <f t="shared" si="96"/>
        <v>LATVIA-Gas</v>
      </c>
      <c r="H2482" t="str">
        <f>IF(COUNTIF(EU_Countries!A$1:A$27, "*"&amp;B2482&amp;"*"), "EU", "Non-EU")</f>
        <v>EU</v>
      </c>
      <c r="I2482">
        <f t="shared" si="97"/>
        <v>1.073</v>
      </c>
    </row>
    <row r="2483" spans="1:9">
      <c r="A2483" t="s">
        <v>192</v>
      </c>
      <c r="B2483" t="s">
        <v>193</v>
      </c>
      <c r="C2483" t="s">
        <v>66</v>
      </c>
      <c r="D2483" t="s">
        <v>7</v>
      </c>
      <c r="E2483">
        <v>2032</v>
      </c>
      <c r="F2483">
        <v>1073</v>
      </c>
      <c r="G2483" s="4" t="str">
        <f t="shared" si="96"/>
        <v>LATVIA-Gas</v>
      </c>
      <c r="H2483" t="str">
        <f>IF(COUNTIF(EU_Countries!A$1:A$27, "*"&amp;B2483&amp;"*"), "EU", "Non-EU")</f>
        <v>EU</v>
      </c>
      <c r="I2483">
        <f t="shared" si="97"/>
        <v>1.073</v>
      </c>
    </row>
    <row r="2484" spans="1:9">
      <c r="A2484" t="s">
        <v>192</v>
      </c>
      <c r="B2484" t="s">
        <v>193</v>
      </c>
      <c r="C2484" t="s">
        <v>66</v>
      </c>
      <c r="D2484" t="s">
        <v>7</v>
      </c>
      <c r="E2484">
        <v>2033</v>
      </c>
      <c r="F2484">
        <v>1073</v>
      </c>
      <c r="G2484" s="4" t="str">
        <f t="shared" si="96"/>
        <v>LATVIA-Gas</v>
      </c>
      <c r="H2484" t="str">
        <f>IF(COUNTIF(EU_Countries!A$1:A$27, "*"&amp;B2484&amp;"*"), "EU", "Non-EU")</f>
        <v>EU</v>
      </c>
      <c r="I2484">
        <f t="shared" si="97"/>
        <v>1.073</v>
      </c>
    </row>
    <row r="2485" spans="1:9">
      <c r="A2485" t="s">
        <v>192</v>
      </c>
      <c r="B2485" t="s">
        <v>193</v>
      </c>
      <c r="C2485" t="s">
        <v>66</v>
      </c>
      <c r="D2485" t="s">
        <v>7</v>
      </c>
      <c r="E2485">
        <v>2034</v>
      </c>
      <c r="F2485">
        <v>1073</v>
      </c>
      <c r="G2485" s="4" t="str">
        <f t="shared" si="96"/>
        <v>LATVIA-Gas</v>
      </c>
      <c r="H2485" t="str">
        <f>IF(COUNTIF(EU_Countries!A$1:A$27, "*"&amp;B2485&amp;"*"), "EU", "Non-EU")</f>
        <v>EU</v>
      </c>
      <c r="I2485">
        <f t="shared" si="97"/>
        <v>1.073</v>
      </c>
    </row>
    <row r="2486" spans="1:9">
      <c r="A2486" t="s">
        <v>192</v>
      </c>
      <c r="B2486" t="s">
        <v>193</v>
      </c>
      <c r="C2486" t="s">
        <v>66</v>
      </c>
      <c r="D2486" t="s">
        <v>7</v>
      </c>
      <c r="E2486">
        <v>2035</v>
      </c>
      <c r="F2486">
        <v>1073</v>
      </c>
      <c r="G2486" s="4" t="str">
        <f t="shared" si="96"/>
        <v>LATVIA-Gas</v>
      </c>
      <c r="H2486" t="str">
        <f>IF(COUNTIF(EU_Countries!A$1:A$27, "*"&amp;B2486&amp;"*"), "EU", "Non-EU")</f>
        <v>EU</v>
      </c>
      <c r="I2486">
        <f t="shared" si="97"/>
        <v>1.073</v>
      </c>
    </row>
    <row r="2487" spans="1:9">
      <c r="A2487" t="s">
        <v>192</v>
      </c>
      <c r="B2487" t="s">
        <v>193</v>
      </c>
      <c r="C2487" t="s">
        <v>66</v>
      </c>
      <c r="D2487" t="s">
        <v>12</v>
      </c>
      <c r="E2487">
        <v>2025</v>
      </c>
      <c r="F2487">
        <v>113</v>
      </c>
      <c r="G2487" s="4" t="str">
        <f t="shared" ref="G2487:G2542" si="98">B2487&amp;"-"&amp;D2487</f>
        <v>LATVIA-Others (RES)</v>
      </c>
      <c r="H2487" t="str">
        <f>IF(COUNTIF(EU_Countries!A$1:A$27, "*"&amp;B2487&amp;"*"), "EU", "Non-EU")</f>
        <v>EU</v>
      </c>
      <c r="I2487">
        <f t="shared" ref="I2487:I2543" si="99">F2487/1000</f>
        <v>0.113</v>
      </c>
    </row>
    <row r="2488" spans="1:9">
      <c r="A2488" t="s">
        <v>192</v>
      </c>
      <c r="B2488" t="s">
        <v>193</v>
      </c>
      <c r="C2488" t="s">
        <v>66</v>
      </c>
      <c r="D2488" t="s">
        <v>12</v>
      </c>
      <c r="E2488">
        <v>2026</v>
      </c>
      <c r="F2488">
        <v>118</v>
      </c>
      <c r="G2488" s="4" t="str">
        <f t="shared" si="98"/>
        <v>LATVIA-Others (RES)</v>
      </c>
      <c r="H2488" t="str">
        <f>IF(COUNTIF(EU_Countries!A$1:A$27, "*"&amp;B2488&amp;"*"), "EU", "Non-EU")</f>
        <v>EU</v>
      </c>
      <c r="I2488">
        <f t="shared" si="99"/>
        <v>0.11799999999999999</v>
      </c>
    </row>
    <row r="2489" spans="1:9">
      <c r="A2489" t="s">
        <v>192</v>
      </c>
      <c r="B2489" t="s">
        <v>193</v>
      </c>
      <c r="C2489" t="s">
        <v>66</v>
      </c>
      <c r="D2489" t="s">
        <v>12</v>
      </c>
      <c r="E2489">
        <v>2027</v>
      </c>
      <c r="F2489">
        <v>123</v>
      </c>
      <c r="G2489" s="4" t="str">
        <f t="shared" si="98"/>
        <v>LATVIA-Others (RES)</v>
      </c>
      <c r="H2489" t="str">
        <f>IF(COUNTIF(EU_Countries!A$1:A$27, "*"&amp;B2489&amp;"*"), "EU", "Non-EU")</f>
        <v>EU</v>
      </c>
      <c r="I2489">
        <f t="shared" si="99"/>
        <v>0.123</v>
      </c>
    </row>
    <row r="2490" spans="1:9">
      <c r="A2490" t="s">
        <v>192</v>
      </c>
      <c r="B2490" t="s">
        <v>193</v>
      </c>
      <c r="C2490" t="s">
        <v>66</v>
      </c>
      <c r="D2490" t="s">
        <v>12</v>
      </c>
      <c r="E2490">
        <v>2028</v>
      </c>
      <c r="F2490">
        <v>128</v>
      </c>
      <c r="G2490" s="4" t="str">
        <f t="shared" si="98"/>
        <v>LATVIA-Others (RES)</v>
      </c>
      <c r="H2490" t="str">
        <f>IF(COUNTIF(EU_Countries!A$1:A$27, "*"&amp;B2490&amp;"*"), "EU", "Non-EU")</f>
        <v>EU</v>
      </c>
      <c r="I2490">
        <f t="shared" si="99"/>
        <v>0.128</v>
      </c>
    </row>
    <row r="2491" spans="1:9">
      <c r="A2491" t="s">
        <v>192</v>
      </c>
      <c r="B2491" t="s">
        <v>193</v>
      </c>
      <c r="C2491" t="s">
        <v>66</v>
      </c>
      <c r="D2491" t="s">
        <v>12</v>
      </c>
      <c r="E2491">
        <v>2029</v>
      </c>
      <c r="F2491">
        <v>133</v>
      </c>
      <c r="G2491" s="4" t="str">
        <f t="shared" si="98"/>
        <v>LATVIA-Others (RES)</v>
      </c>
      <c r="H2491" t="str">
        <f>IF(COUNTIF(EU_Countries!A$1:A$27, "*"&amp;B2491&amp;"*"), "EU", "Non-EU")</f>
        <v>EU</v>
      </c>
      <c r="I2491">
        <f t="shared" si="99"/>
        <v>0.13300000000000001</v>
      </c>
    </row>
    <row r="2492" spans="1:9">
      <c r="A2492" t="s">
        <v>192</v>
      </c>
      <c r="B2492" t="s">
        <v>193</v>
      </c>
      <c r="C2492" t="s">
        <v>66</v>
      </c>
      <c r="D2492" t="s">
        <v>12</v>
      </c>
      <c r="E2492">
        <v>2030</v>
      </c>
      <c r="F2492">
        <v>138</v>
      </c>
      <c r="G2492" s="4" t="str">
        <f t="shared" si="98"/>
        <v>LATVIA-Others (RES)</v>
      </c>
      <c r="H2492" t="str">
        <f>IF(COUNTIF(EU_Countries!A$1:A$27, "*"&amp;B2492&amp;"*"), "EU", "Non-EU")</f>
        <v>EU</v>
      </c>
      <c r="I2492">
        <f t="shared" si="99"/>
        <v>0.13800000000000001</v>
      </c>
    </row>
    <row r="2493" spans="1:9">
      <c r="A2493" t="s">
        <v>192</v>
      </c>
      <c r="B2493" t="s">
        <v>193</v>
      </c>
      <c r="C2493" t="s">
        <v>66</v>
      </c>
      <c r="D2493" t="s">
        <v>12</v>
      </c>
      <c r="E2493">
        <v>2031</v>
      </c>
      <c r="F2493">
        <v>138</v>
      </c>
      <c r="G2493" s="4" t="str">
        <f t="shared" si="98"/>
        <v>LATVIA-Others (RES)</v>
      </c>
      <c r="H2493" t="str">
        <f>IF(COUNTIF(EU_Countries!A$1:A$27, "*"&amp;B2493&amp;"*"), "EU", "Non-EU")</f>
        <v>EU</v>
      </c>
      <c r="I2493">
        <f t="shared" si="99"/>
        <v>0.13800000000000001</v>
      </c>
    </row>
    <row r="2494" spans="1:9">
      <c r="A2494" t="s">
        <v>192</v>
      </c>
      <c r="B2494" t="s">
        <v>193</v>
      </c>
      <c r="C2494" t="s">
        <v>66</v>
      </c>
      <c r="D2494" t="s">
        <v>12</v>
      </c>
      <c r="E2494">
        <v>2032</v>
      </c>
      <c r="F2494">
        <v>138</v>
      </c>
      <c r="G2494" s="4" t="str">
        <f t="shared" si="98"/>
        <v>LATVIA-Others (RES)</v>
      </c>
      <c r="H2494" t="str">
        <f>IF(COUNTIF(EU_Countries!A$1:A$27, "*"&amp;B2494&amp;"*"), "EU", "Non-EU")</f>
        <v>EU</v>
      </c>
      <c r="I2494">
        <f t="shared" si="99"/>
        <v>0.13800000000000001</v>
      </c>
    </row>
    <row r="2495" spans="1:9">
      <c r="A2495" t="s">
        <v>192</v>
      </c>
      <c r="B2495" t="s">
        <v>193</v>
      </c>
      <c r="C2495" t="s">
        <v>66</v>
      </c>
      <c r="D2495" t="s">
        <v>12</v>
      </c>
      <c r="E2495">
        <v>2033</v>
      </c>
      <c r="F2495">
        <v>138</v>
      </c>
      <c r="G2495" s="4" t="str">
        <f t="shared" si="98"/>
        <v>LATVIA-Others (RES)</v>
      </c>
      <c r="H2495" t="str">
        <f>IF(COUNTIF(EU_Countries!A$1:A$27, "*"&amp;B2495&amp;"*"), "EU", "Non-EU")</f>
        <v>EU</v>
      </c>
      <c r="I2495">
        <f t="shared" si="99"/>
        <v>0.13800000000000001</v>
      </c>
    </row>
    <row r="2496" spans="1:9">
      <c r="A2496" t="s">
        <v>192</v>
      </c>
      <c r="B2496" t="s">
        <v>193</v>
      </c>
      <c r="C2496" t="s">
        <v>66</v>
      </c>
      <c r="D2496" t="s">
        <v>12</v>
      </c>
      <c r="E2496">
        <v>2034</v>
      </c>
      <c r="F2496">
        <v>138</v>
      </c>
      <c r="G2496" s="4" t="str">
        <f t="shared" si="98"/>
        <v>LATVIA-Others (RES)</v>
      </c>
      <c r="H2496" t="str">
        <f>IF(COUNTIF(EU_Countries!A$1:A$27, "*"&amp;B2496&amp;"*"), "EU", "Non-EU")</f>
        <v>EU</v>
      </c>
      <c r="I2496">
        <f t="shared" si="99"/>
        <v>0.13800000000000001</v>
      </c>
    </row>
    <row r="2497" spans="1:9">
      <c r="A2497" t="s">
        <v>192</v>
      </c>
      <c r="B2497" t="s">
        <v>193</v>
      </c>
      <c r="C2497" t="s">
        <v>66</v>
      </c>
      <c r="D2497" t="s">
        <v>12</v>
      </c>
      <c r="E2497">
        <v>2035</v>
      </c>
      <c r="F2497">
        <v>138</v>
      </c>
      <c r="G2497" s="4" t="str">
        <f t="shared" si="98"/>
        <v>LATVIA-Others (RES)</v>
      </c>
      <c r="H2497" t="str">
        <f>IF(COUNTIF(EU_Countries!A$1:A$27, "*"&amp;B2497&amp;"*"), "EU", "Non-EU")</f>
        <v>EU</v>
      </c>
      <c r="I2497">
        <f t="shared" si="99"/>
        <v>0.13800000000000001</v>
      </c>
    </row>
    <row r="2498" spans="1:9">
      <c r="A2498" t="s">
        <v>192</v>
      </c>
      <c r="B2498" t="s">
        <v>193</v>
      </c>
      <c r="C2498" t="s">
        <v>66</v>
      </c>
      <c r="D2498" t="s">
        <v>13</v>
      </c>
      <c r="E2498">
        <v>2025</v>
      </c>
      <c r="F2498">
        <v>550</v>
      </c>
      <c r="G2498" s="4" t="str">
        <f t="shared" si="98"/>
        <v>LATVIA-Solar (PV)</v>
      </c>
      <c r="H2498" t="str">
        <f>IF(COUNTIF(EU_Countries!A$1:A$27, "*"&amp;B2498&amp;"*"), "EU", "Non-EU")</f>
        <v>EU</v>
      </c>
      <c r="I2498">
        <f t="shared" si="99"/>
        <v>0.55000000000000004</v>
      </c>
    </row>
    <row r="2499" spans="1:9">
      <c r="A2499" t="s">
        <v>192</v>
      </c>
      <c r="B2499" t="s">
        <v>193</v>
      </c>
      <c r="C2499" t="s">
        <v>66</v>
      </c>
      <c r="D2499" t="s">
        <v>13</v>
      </c>
      <c r="E2499">
        <v>2026</v>
      </c>
      <c r="F2499">
        <v>700</v>
      </c>
      <c r="G2499" s="4" t="str">
        <f t="shared" si="98"/>
        <v>LATVIA-Solar (PV)</v>
      </c>
      <c r="H2499" t="str">
        <f>IF(COUNTIF(EU_Countries!A$1:A$27, "*"&amp;B2499&amp;"*"), "EU", "Non-EU")</f>
        <v>EU</v>
      </c>
      <c r="I2499">
        <f t="shared" si="99"/>
        <v>0.7</v>
      </c>
    </row>
    <row r="2500" spans="1:9">
      <c r="A2500" t="s">
        <v>192</v>
      </c>
      <c r="B2500" t="s">
        <v>193</v>
      </c>
      <c r="C2500" t="s">
        <v>66</v>
      </c>
      <c r="D2500" t="s">
        <v>13</v>
      </c>
      <c r="E2500">
        <v>2027</v>
      </c>
      <c r="F2500">
        <v>850</v>
      </c>
      <c r="G2500" s="4" t="str">
        <f t="shared" si="98"/>
        <v>LATVIA-Solar (PV)</v>
      </c>
      <c r="H2500" t="str">
        <f>IF(COUNTIF(EU_Countries!A$1:A$27, "*"&amp;B2500&amp;"*"), "EU", "Non-EU")</f>
        <v>EU</v>
      </c>
      <c r="I2500">
        <f t="shared" si="99"/>
        <v>0.85</v>
      </c>
    </row>
    <row r="2501" spans="1:9">
      <c r="A2501" t="s">
        <v>192</v>
      </c>
      <c r="B2501" t="s">
        <v>193</v>
      </c>
      <c r="C2501" t="s">
        <v>66</v>
      </c>
      <c r="D2501" t="s">
        <v>13</v>
      </c>
      <c r="E2501">
        <v>2028</v>
      </c>
      <c r="F2501">
        <v>1000</v>
      </c>
      <c r="G2501" s="4" t="str">
        <f t="shared" si="98"/>
        <v>LATVIA-Solar (PV)</v>
      </c>
      <c r="H2501" t="str">
        <f>IF(COUNTIF(EU_Countries!A$1:A$27, "*"&amp;B2501&amp;"*"), "EU", "Non-EU")</f>
        <v>EU</v>
      </c>
      <c r="I2501">
        <f t="shared" si="99"/>
        <v>1</v>
      </c>
    </row>
    <row r="2502" spans="1:9">
      <c r="A2502" t="s">
        <v>192</v>
      </c>
      <c r="B2502" t="s">
        <v>193</v>
      </c>
      <c r="C2502" t="s">
        <v>66</v>
      </c>
      <c r="D2502" t="s">
        <v>13</v>
      </c>
      <c r="E2502">
        <v>2029</v>
      </c>
      <c r="F2502">
        <v>1150</v>
      </c>
      <c r="G2502" s="4" t="str">
        <f t="shared" si="98"/>
        <v>LATVIA-Solar (PV)</v>
      </c>
      <c r="H2502" t="str">
        <f>IF(COUNTIF(EU_Countries!A$1:A$27, "*"&amp;B2502&amp;"*"), "EU", "Non-EU")</f>
        <v>EU</v>
      </c>
      <c r="I2502">
        <f t="shared" si="99"/>
        <v>1.1499999999999999</v>
      </c>
    </row>
    <row r="2503" spans="1:9">
      <c r="A2503" t="s">
        <v>192</v>
      </c>
      <c r="B2503" t="s">
        <v>193</v>
      </c>
      <c r="C2503" t="s">
        <v>66</v>
      </c>
      <c r="D2503" t="s">
        <v>13</v>
      </c>
      <c r="E2503">
        <v>2030</v>
      </c>
      <c r="F2503">
        <v>1350</v>
      </c>
      <c r="G2503" s="4" t="str">
        <f t="shared" si="98"/>
        <v>LATVIA-Solar (PV)</v>
      </c>
      <c r="H2503" t="str">
        <f>IF(COUNTIF(EU_Countries!A$1:A$27, "*"&amp;B2503&amp;"*"), "EU", "Non-EU")</f>
        <v>EU</v>
      </c>
      <c r="I2503">
        <f t="shared" si="99"/>
        <v>1.35</v>
      </c>
    </row>
    <row r="2504" spans="1:9">
      <c r="A2504" t="s">
        <v>192</v>
      </c>
      <c r="B2504" t="s">
        <v>193</v>
      </c>
      <c r="C2504" t="s">
        <v>66</v>
      </c>
      <c r="D2504" t="s">
        <v>13</v>
      </c>
      <c r="E2504">
        <v>2031</v>
      </c>
      <c r="F2504">
        <v>1350</v>
      </c>
      <c r="G2504" s="4" t="str">
        <f t="shared" si="98"/>
        <v>LATVIA-Solar (PV)</v>
      </c>
      <c r="H2504" t="str">
        <f>IF(COUNTIF(EU_Countries!A$1:A$27, "*"&amp;B2504&amp;"*"), "EU", "Non-EU")</f>
        <v>EU</v>
      </c>
      <c r="I2504">
        <f t="shared" si="99"/>
        <v>1.35</v>
      </c>
    </row>
    <row r="2505" spans="1:9">
      <c r="A2505" t="s">
        <v>192</v>
      </c>
      <c r="B2505" t="s">
        <v>193</v>
      </c>
      <c r="C2505" t="s">
        <v>66</v>
      </c>
      <c r="D2505" t="s">
        <v>13</v>
      </c>
      <c r="E2505">
        <v>2032</v>
      </c>
      <c r="F2505">
        <v>1350</v>
      </c>
      <c r="G2505" s="4" t="str">
        <f t="shared" si="98"/>
        <v>LATVIA-Solar (PV)</v>
      </c>
      <c r="H2505" t="str">
        <f>IF(COUNTIF(EU_Countries!A$1:A$27, "*"&amp;B2505&amp;"*"), "EU", "Non-EU")</f>
        <v>EU</v>
      </c>
      <c r="I2505">
        <f t="shared" si="99"/>
        <v>1.35</v>
      </c>
    </row>
    <row r="2506" spans="1:9">
      <c r="A2506" t="s">
        <v>192</v>
      </c>
      <c r="B2506" t="s">
        <v>193</v>
      </c>
      <c r="C2506" t="s">
        <v>66</v>
      </c>
      <c r="D2506" t="s">
        <v>13</v>
      </c>
      <c r="E2506">
        <v>2033</v>
      </c>
      <c r="F2506">
        <v>1350</v>
      </c>
      <c r="G2506" s="4" t="str">
        <f t="shared" si="98"/>
        <v>LATVIA-Solar (PV)</v>
      </c>
      <c r="H2506" t="str">
        <f>IF(COUNTIF(EU_Countries!A$1:A$27, "*"&amp;B2506&amp;"*"), "EU", "Non-EU")</f>
        <v>EU</v>
      </c>
      <c r="I2506">
        <f t="shared" si="99"/>
        <v>1.35</v>
      </c>
    </row>
    <row r="2507" spans="1:9">
      <c r="A2507" t="s">
        <v>192</v>
      </c>
      <c r="B2507" t="s">
        <v>193</v>
      </c>
      <c r="C2507" t="s">
        <v>66</v>
      </c>
      <c r="D2507" t="s">
        <v>13</v>
      </c>
      <c r="E2507">
        <v>2034</v>
      </c>
      <c r="F2507">
        <v>1350</v>
      </c>
      <c r="G2507" s="4" t="str">
        <f t="shared" si="98"/>
        <v>LATVIA-Solar (PV)</v>
      </c>
      <c r="H2507" t="str">
        <f>IF(COUNTIF(EU_Countries!A$1:A$27, "*"&amp;B2507&amp;"*"), "EU", "Non-EU")</f>
        <v>EU</v>
      </c>
      <c r="I2507">
        <f t="shared" si="99"/>
        <v>1.35</v>
      </c>
    </row>
    <row r="2508" spans="1:9">
      <c r="A2508" t="s">
        <v>192</v>
      </c>
      <c r="B2508" t="s">
        <v>193</v>
      </c>
      <c r="C2508" t="s">
        <v>66</v>
      </c>
      <c r="D2508" t="s">
        <v>13</v>
      </c>
      <c r="E2508">
        <v>2035</v>
      </c>
      <c r="F2508">
        <v>1350</v>
      </c>
      <c r="G2508" s="4" t="str">
        <f t="shared" si="98"/>
        <v>LATVIA-Solar (PV)</v>
      </c>
      <c r="H2508" t="str">
        <f>IF(COUNTIF(EU_Countries!A$1:A$27, "*"&amp;B2508&amp;"*"), "EU", "Non-EU")</f>
        <v>EU</v>
      </c>
      <c r="I2508">
        <f t="shared" si="99"/>
        <v>1.35</v>
      </c>
    </row>
    <row r="2509" spans="1:9">
      <c r="A2509" t="s">
        <v>192</v>
      </c>
      <c r="B2509" t="s">
        <v>193</v>
      </c>
      <c r="C2509" t="s">
        <v>66</v>
      </c>
      <c r="D2509" t="s">
        <v>48</v>
      </c>
      <c r="E2509">
        <v>2025</v>
      </c>
      <c r="F2509">
        <v>20</v>
      </c>
      <c r="G2509" s="4" t="str">
        <f t="shared" si="98"/>
        <v>LATVIA-Solar (thermal)</v>
      </c>
      <c r="H2509" t="str">
        <f>IF(COUNTIF(EU_Countries!A$1:A$27, "*"&amp;B2509&amp;"*"), "EU", "Non-EU")</f>
        <v>EU</v>
      </c>
      <c r="I2509">
        <f t="shared" si="99"/>
        <v>0.02</v>
      </c>
    </row>
    <row r="2510" spans="1:9">
      <c r="A2510" t="s">
        <v>192</v>
      </c>
      <c r="B2510" t="s">
        <v>193</v>
      </c>
      <c r="C2510" t="s">
        <v>66</v>
      </c>
      <c r="D2510" t="s">
        <v>48</v>
      </c>
      <c r="E2510">
        <v>2026</v>
      </c>
      <c r="F2510">
        <v>30</v>
      </c>
      <c r="G2510" s="4" t="str">
        <f t="shared" si="98"/>
        <v>LATVIA-Solar (thermal)</v>
      </c>
      <c r="H2510" t="str">
        <f>IF(COUNTIF(EU_Countries!A$1:A$27, "*"&amp;B2510&amp;"*"), "EU", "Non-EU")</f>
        <v>EU</v>
      </c>
      <c r="I2510">
        <f t="shared" si="99"/>
        <v>0.03</v>
      </c>
    </row>
    <row r="2511" spans="1:9">
      <c r="A2511" t="s">
        <v>192</v>
      </c>
      <c r="B2511" t="s">
        <v>193</v>
      </c>
      <c r="C2511" t="s">
        <v>66</v>
      </c>
      <c r="D2511" t="s">
        <v>48</v>
      </c>
      <c r="E2511">
        <v>2027</v>
      </c>
      <c r="F2511">
        <v>40</v>
      </c>
      <c r="G2511" s="4" t="str">
        <f t="shared" si="98"/>
        <v>LATVIA-Solar (thermal)</v>
      </c>
      <c r="H2511" t="str">
        <f>IF(COUNTIF(EU_Countries!A$1:A$27, "*"&amp;B2511&amp;"*"), "EU", "Non-EU")</f>
        <v>EU</v>
      </c>
      <c r="I2511">
        <f t="shared" si="99"/>
        <v>0.04</v>
      </c>
    </row>
    <row r="2512" spans="1:9">
      <c r="A2512" t="s">
        <v>192</v>
      </c>
      <c r="B2512" t="s">
        <v>193</v>
      </c>
      <c r="C2512" t="s">
        <v>66</v>
      </c>
      <c r="D2512" t="s">
        <v>48</v>
      </c>
      <c r="E2512">
        <v>2028</v>
      </c>
      <c r="F2512">
        <v>50</v>
      </c>
      <c r="G2512" s="4" t="str">
        <f t="shared" si="98"/>
        <v>LATVIA-Solar (thermal)</v>
      </c>
      <c r="H2512" t="str">
        <f>IF(COUNTIF(EU_Countries!A$1:A$27, "*"&amp;B2512&amp;"*"), "EU", "Non-EU")</f>
        <v>EU</v>
      </c>
      <c r="I2512">
        <f t="shared" si="99"/>
        <v>0.05</v>
      </c>
    </row>
    <row r="2513" spans="1:9">
      <c r="A2513" t="s">
        <v>192</v>
      </c>
      <c r="B2513" t="s">
        <v>193</v>
      </c>
      <c r="C2513" t="s">
        <v>66</v>
      </c>
      <c r="D2513" t="s">
        <v>48</v>
      </c>
      <c r="E2513">
        <v>2029</v>
      </c>
      <c r="F2513">
        <v>60</v>
      </c>
      <c r="G2513" s="4" t="str">
        <f t="shared" si="98"/>
        <v>LATVIA-Solar (thermal)</v>
      </c>
      <c r="H2513" t="str">
        <f>IF(COUNTIF(EU_Countries!A$1:A$27, "*"&amp;B2513&amp;"*"), "EU", "Non-EU")</f>
        <v>EU</v>
      </c>
      <c r="I2513">
        <f t="shared" si="99"/>
        <v>0.06</v>
      </c>
    </row>
    <row r="2514" spans="1:9">
      <c r="A2514" t="s">
        <v>192</v>
      </c>
      <c r="B2514" t="s">
        <v>193</v>
      </c>
      <c r="C2514" t="s">
        <v>66</v>
      </c>
      <c r="D2514" t="s">
        <v>48</v>
      </c>
      <c r="E2514">
        <v>2030</v>
      </c>
      <c r="F2514">
        <v>70</v>
      </c>
      <c r="G2514" s="4" t="str">
        <f t="shared" si="98"/>
        <v>LATVIA-Solar (thermal)</v>
      </c>
      <c r="H2514" t="str">
        <f>IF(COUNTIF(EU_Countries!A$1:A$27, "*"&amp;B2514&amp;"*"), "EU", "Non-EU")</f>
        <v>EU</v>
      </c>
      <c r="I2514">
        <f t="shared" si="99"/>
        <v>7.0000000000000007E-2</v>
      </c>
    </row>
    <row r="2515" spans="1:9">
      <c r="A2515" t="s">
        <v>192</v>
      </c>
      <c r="B2515" t="s">
        <v>193</v>
      </c>
      <c r="C2515" t="s">
        <v>66</v>
      </c>
      <c r="D2515" t="s">
        <v>48</v>
      </c>
      <c r="E2515">
        <v>2031</v>
      </c>
      <c r="F2515">
        <v>70</v>
      </c>
      <c r="G2515" s="4" t="str">
        <f t="shared" si="98"/>
        <v>LATVIA-Solar (thermal)</v>
      </c>
      <c r="H2515" t="str">
        <f>IF(COUNTIF(EU_Countries!A$1:A$27, "*"&amp;B2515&amp;"*"), "EU", "Non-EU")</f>
        <v>EU</v>
      </c>
      <c r="I2515">
        <f t="shared" si="99"/>
        <v>7.0000000000000007E-2</v>
      </c>
    </row>
    <row r="2516" spans="1:9">
      <c r="A2516" t="s">
        <v>192</v>
      </c>
      <c r="B2516" t="s">
        <v>193</v>
      </c>
      <c r="C2516" t="s">
        <v>66</v>
      </c>
      <c r="D2516" t="s">
        <v>48</v>
      </c>
      <c r="E2516">
        <v>2032</v>
      </c>
      <c r="F2516">
        <v>70</v>
      </c>
      <c r="G2516" s="4" t="str">
        <f t="shared" si="98"/>
        <v>LATVIA-Solar (thermal)</v>
      </c>
      <c r="H2516" t="str">
        <f>IF(COUNTIF(EU_Countries!A$1:A$27, "*"&amp;B2516&amp;"*"), "EU", "Non-EU")</f>
        <v>EU</v>
      </c>
      <c r="I2516">
        <f t="shared" si="99"/>
        <v>7.0000000000000007E-2</v>
      </c>
    </row>
    <row r="2517" spans="1:9">
      <c r="A2517" t="s">
        <v>192</v>
      </c>
      <c r="B2517" t="s">
        <v>193</v>
      </c>
      <c r="C2517" t="s">
        <v>66</v>
      </c>
      <c r="D2517" t="s">
        <v>48</v>
      </c>
      <c r="E2517">
        <v>2033</v>
      </c>
      <c r="F2517">
        <v>70</v>
      </c>
      <c r="G2517" s="4" t="str">
        <f t="shared" si="98"/>
        <v>LATVIA-Solar (thermal)</v>
      </c>
      <c r="H2517" t="str">
        <f>IF(COUNTIF(EU_Countries!A$1:A$27, "*"&amp;B2517&amp;"*"), "EU", "Non-EU")</f>
        <v>EU</v>
      </c>
      <c r="I2517">
        <f t="shared" si="99"/>
        <v>7.0000000000000007E-2</v>
      </c>
    </row>
    <row r="2518" spans="1:9">
      <c r="A2518" t="s">
        <v>192</v>
      </c>
      <c r="B2518" t="s">
        <v>193</v>
      </c>
      <c r="C2518" t="s">
        <v>66</v>
      </c>
      <c r="D2518" t="s">
        <v>48</v>
      </c>
      <c r="E2518">
        <v>2034</v>
      </c>
      <c r="F2518">
        <v>70</v>
      </c>
      <c r="G2518" s="4" t="str">
        <f t="shared" si="98"/>
        <v>LATVIA-Solar (thermal)</v>
      </c>
      <c r="H2518" t="str">
        <f>IF(COUNTIF(EU_Countries!A$1:A$27, "*"&amp;B2518&amp;"*"), "EU", "Non-EU")</f>
        <v>EU</v>
      </c>
      <c r="I2518">
        <f t="shared" si="99"/>
        <v>7.0000000000000007E-2</v>
      </c>
    </row>
    <row r="2519" spans="1:9">
      <c r="A2519" t="s">
        <v>192</v>
      </c>
      <c r="B2519" t="s">
        <v>193</v>
      </c>
      <c r="C2519" t="s">
        <v>66</v>
      </c>
      <c r="D2519" t="s">
        <v>48</v>
      </c>
      <c r="E2519">
        <v>2035</v>
      </c>
      <c r="F2519">
        <v>70</v>
      </c>
      <c r="G2519" s="4" t="str">
        <f t="shared" si="98"/>
        <v>LATVIA-Solar (thermal)</v>
      </c>
      <c r="H2519" t="str">
        <f>IF(COUNTIF(EU_Countries!A$1:A$27, "*"&amp;B2519&amp;"*"), "EU", "Non-EU")</f>
        <v>EU</v>
      </c>
      <c r="I2519">
        <f t="shared" si="99"/>
        <v>7.0000000000000007E-2</v>
      </c>
    </row>
    <row r="2520" spans="1:9">
      <c r="A2520" t="s">
        <v>192</v>
      </c>
      <c r="B2520" t="s">
        <v>193</v>
      </c>
      <c r="C2520" t="s">
        <v>66</v>
      </c>
      <c r="D2520" t="s">
        <v>14</v>
      </c>
      <c r="E2520">
        <v>2030</v>
      </c>
      <c r="F2520">
        <v>1000</v>
      </c>
      <c r="G2520" s="4" t="str">
        <f t="shared" si="98"/>
        <v>LATVIA-Wind offshore</v>
      </c>
      <c r="H2520" t="str">
        <f>IF(COUNTIF(EU_Countries!A$1:A$27, "*"&amp;B2520&amp;"*"), "EU", "Non-EU")</f>
        <v>EU</v>
      </c>
      <c r="I2520">
        <f t="shared" si="99"/>
        <v>1</v>
      </c>
    </row>
    <row r="2521" spans="1:9">
      <c r="A2521" t="s">
        <v>192</v>
      </c>
      <c r="B2521" t="s">
        <v>193</v>
      </c>
      <c r="C2521" t="s">
        <v>66</v>
      </c>
      <c r="D2521" t="s">
        <v>14</v>
      </c>
      <c r="E2521">
        <v>2031</v>
      </c>
      <c r="F2521">
        <v>1000</v>
      </c>
      <c r="G2521" s="4" t="str">
        <f t="shared" si="98"/>
        <v>LATVIA-Wind offshore</v>
      </c>
      <c r="H2521" t="str">
        <f>IF(COUNTIF(EU_Countries!A$1:A$27, "*"&amp;B2521&amp;"*"), "EU", "Non-EU")</f>
        <v>EU</v>
      </c>
      <c r="I2521">
        <f t="shared" si="99"/>
        <v>1</v>
      </c>
    </row>
    <row r="2522" spans="1:9">
      <c r="A2522" t="s">
        <v>192</v>
      </c>
      <c r="B2522" t="s">
        <v>193</v>
      </c>
      <c r="C2522" t="s">
        <v>66</v>
      </c>
      <c r="D2522" t="s">
        <v>14</v>
      </c>
      <c r="E2522">
        <v>2032</v>
      </c>
      <c r="F2522">
        <v>1000</v>
      </c>
      <c r="G2522" s="4" t="str">
        <f t="shared" si="98"/>
        <v>LATVIA-Wind offshore</v>
      </c>
      <c r="H2522" t="str">
        <f>IF(COUNTIF(EU_Countries!A$1:A$27, "*"&amp;B2522&amp;"*"), "EU", "Non-EU")</f>
        <v>EU</v>
      </c>
      <c r="I2522">
        <f t="shared" si="99"/>
        <v>1</v>
      </c>
    </row>
    <row r="2523" spans="1:9">
      <c r="A2523" t="s">
        <v>192</v>
      </c>
      <c r="B2523" t="s">
        <v>193</v>
      </c>
      <c r="C2523" t="s">
        <v>66</v>
      </c>
      <c r="D2523" t="s">
        <v>14</v>
      </c>
      <c r="E2523">
        <v>2033</v>
      </c>
      <c r="F2523">
        <v>1000</v>
      </c>
      <c r="G2523" s="4" t="str">
        <f t="shared" si="98"/>
        <v>LATVIA-Wind offshore</v>
      </c>
      <c r="H2523" t="str">
        <f>IF(COUNTIF(EU_Countries!A$1:A$27, "*"&amp;B2523&amp;"*"), "EU", "Non-EU")</f>
        <v>EU</v>
      </c>
      <c r="I2523">
        <f t="shared" si="99"/>
        <v>1</v>
      </c>
    </row>
    <row r="2524" spans="1:9">
      <c r="A2524" t="s">
        <v>192</v>
      </c>
      <c r="B2524" t="s">
        <v>193</v>
      </c>
      <c r="C2524" t="s">
        <v>66</v>
      </c>
      <c r="D2524" t="s">
        <v>14</v>
      </c>
      <c r="E2524">
        <v>2034</v>
      </c>
      <c r="F2524">
        <v>1000</v>
      </c>
      <c r="G2524" s="4" t="str">
        <f t="shared" si="98"/>
        <v>LATVIA-Wind offshore</v>
      </c>
      <c r="H2524" t="str">
        <f>IF(COUNTIF(EU_Countries!A$1:A$27, "*"&amp;B2524&amp;"*"), "EU", "Non-EU")</f>
        <v>EU</v>
      </c>
      <c r="I2524">
        <f t="shared" si="99"/>
        <v>1</v>
      </c>
    </row>
    <row r="2525" spans="1:9">
      <c r="A2525" t="s">
        <v>192</v>
      </c>
      <c r="B2525" t="s">
        <v>193</v>
      </c>
      <c r="C2525" t="s">
        <v>66</v>
      </c>
      <c r="D2525" t="s">
        <v>14</v>
      </c>
      <c r="E2525">
        <v>2035</v>
      </c>
      <c r="F2525">
        <v>1000</v>
      </c>
      <c r="G2525" s="4" t="str">
        <f t="shared" si="98"/>
        <v>LATVIA-Wind offshore</v>
      </c>
      <c r="H2525" t="str">
        <f>IF(COUNTIF(EU_Countries!A$1:A$27, "*"&amp;B2525&amp;"*"), "EU", "Non-EU")</f>
        <v>EU</v>
      </c>
      <c r="I2525">
        <f t="shared" si="99"/>
        <v>1</v>
      </c>
    </row>
    <row r="2526" spans="1:9">
      <c r="A2526" t="s">
        <v>192</v>
      </c>
      <c r="B2526" t="s">
        <v>193</v>
      </c>
      <c r="C2526" t="s">
        <v>66</v>
      </c>
      <c r="D2526" t="s">
        <v>15</v>
      </c>
      <c r="E2526">
        <v>2025</v>
      </c>
      <c r="F2526">
        <v>223</v>
      </c>
      <c r="G2526" s="4" t="str">
        <f t="shared" si="98"/>
        <v>LATVIA-Wind onshore</v>
      </c>
      <c r="H2526" t="str">
        <f>IF(COUNTIF(EU_Countries!A$1:A$27, "*"&amp;B2526&amp;"*"), "EU", "Non-EU")</f>
        <v>EU</v>
      </c>
      <c r="I2526">
        <f t="shared" si="99"/>
        <v>0.223</v>
      </c>
    </row>
    <row r="2527" spans="1:9">
      <c r="A2527" t="s">
        <v>192</v>
      </c>
      <c r="B2527" t="s">
        <v>193</v>
      </c>
      <c r="C2527" t="s">
        <v>66</v>
      </c>
      <c r="D2527" t="s">
        <v>15</v>
      </c>
      <c r="E2527">
        <v>2026</v>
      </c>
      <c r="F2527">
        <v>268</v>
      </c>
      <c r="G2527" s="4" t="str">
        <f t="shared" si="98"/>
        <v>LATVIA-Wind onshore</v>
      </c>
      <c r="H2527" t="str">
        <f>IF(COUNTIF(EU_Countries!A$1:A$27, "*"&amp;B2527&amp;"*"), "EU", "Non-EU")</f>
        <v>EU</v>
      </c>
      <c r="I2527">
        <f t="shared" si="99"/>
        <v>0.26800000000000002</v>
      </c>
    </row>
    <row r="2528" spans="1:9">
      <c r="A2528" t="s">
        <v>192</v>
      </c>
      <c r="B2528" t="s">
        <v>193</v>
      </c>
      <c r="C2528" t="s">
        <v>66</v>
      </c>
      <c r="D2528" t="s">
        <v>15</v>
      </c>
      <c r="E2528">
        <v>2027</v>
      </c>
      <c r="F2528">
        <v>313</v>
      </c>
      <c r="G2528" s="4" t="str">
        <f t="shared" si="98"/>
        <v>LATVIA-Wind onshore</v>
      </c>
      <c r="H2528" t="str">
        <f>IF(COUNTIF(EU_Countries!A$1:A$27, "*"&amp;B2528&amp;"*"), "EU", "Non-EU")</f>
        <v>EU</v>
      </c>
      <c r="I2528">
        <f t="shared" si="99"/>
        <v>0.313</v>
      </c>
    </row>
    <row r="2529" spans="1:9">
      <c r="A2529" t="s">
        <v>192</v>
      </c>
      <c r="B2529" t="s">
        <v>193</v>
      </c>
      <c r="C2529" t="s">
        <v>66</v>
      </c>
      <c r="D2529" t="s">
        <v>15</v>
      </c>
      <c r="E2529">
        <v>2028</v>
      </c>
      <c r="F2529">
        <v>358</v>
      </c>
      <c r="G2529" s="4" t="str">
        <f t="shared" si="98"/>
        <v>LATVIA-Wind onshore</v>
      </c>
      <c r="H2529" t="str">
        <f>IF(COUNTIF(EU_Countries!A$1:A$27, "*"&amp;B2529&amp;"*"), "EU", "Non-EU")</f>
        <v>EU</v>
      </c>
      <c r="I2529">
        <f t="shared" si="99"/>
        <v>0.35799999999999998</v>
      </c>
    </row>
    <row r="2530" spans="1:9">
      <c r="A2530" t="s">
        <v>192</v>
      </c>
      <c r="B2530" t="s">
        <v>193</v>
      </c>
      <c r="C2530" t="s">
        <v>66</v>
      </c>
      <c r="D2530" t="s">
        <v>15</v>
      </c>
      <c r="E2530">
        <v>2029</v>
      </c>
      <c r="F2530">
        <v>403</v>
      </c>
      <c r="G2530" s="4" t="str">
        <f t="shared" si="98"/>
        <v>LATVIA-Wind onshore</v>
      </c>
      <c r="H2530" t="str">
        <f>IF(COUNTIF(EU_Countries!A$1:A$27, "*"&amp;B2530&amp;"*"), "EU", "Non-EU")</f>
        <v>EU</v>
      </c>
      <c r="I2530">
        <f t="shared" si="99"/>
        <v>0.40300000000000002</v>
      </c>
    </row>
    <row r="2531" spans="1:9">
      <c r="A2531" t="s">
        <v>192</v>
      </c>
      <c r="B2531" t="s">
        <v>193</v>
      </c>
      <c r="C2531" t="s">
        <v>66</v>
      </c>
      <c r="D2531" t="s">
        <v>15</v>
      </c>
      <c r="E2531">
        <v>2030</v>
      </c>
      <c r="F2531">
        <v>448</v>
      </c>
      <c r="G2531" s="4" t="str">
        <f t="shared" si="98"/>
        <v>LATVIA-Wind onshore</v>
      </c>
      <c r="H2531" t="str">
        <f>IF(COUNTIF(EU_Countries!A$1:A$27, "*"&amp;B2531&amp;"*"), "EU", "Non-EU")</f>
        <v>EU</v>
      </c>
      <c r="I2531">
        <f t="shared" si="99"/>
        <v>0.44800000000000001</v>
      </c>
    </row>
    <row r="2532" spans="1:9">
      <c r="A2532" t="s">
        <v>192</v>
      </c>
      <c r="B2532" t="s">
        <v>193</v>
      </c>
      <c r="C2532" t="s">
        <v>66</v>
      </c>
      <c r="D2532" t="s">
        <v>15</v>
      </c>
      <c r="E2532">
        <v>2031</v>
      </c>
      <c r="F2532">
        <v>493</v>
      </c>
      <c r="G2532" s="4" t="str">
        <f t="shared" si="98"/>
        <v>LATVIA-Wind onshore</v>
      </c>
      <c r="H2532" t="str">
        <f>IF(COUNTIF(EU_Countries!A$1:A$27, "*"&amp;B2532&amp;"*"), "EU", "Non-EU")</f>
        <v>EU</v>
      </c>
      <c r="I2532">
        <f t="shared" si="99"/>
        <v>0.49299999999999999</v>
      </c>
    </row>
    <row r="2533" spans="1:9">
      <c r="A2533" t="s">
        <v>192</v>
      </c>
      <c r="B2533" t="s">
        <v>193</v>
      </c>
      <c r="C2533" t="s">
        <v>66</v>
      </c>
      <c r="D2533" t="s">
        <v>15</v>
      </c>
      <c r="E2533">
        <v>2032</v>
      </c>
      <c r="F2533">
        <v>493</v>
      </c>
      <c r="G2533" s="4" t="str">
        <f t="shared" si="98"/>
        <v>LATVIA-Wind onshore</v>
      </c>
      <c r="H2533" t="str">
        <f>IF(COUNTIF(EU_Countries!A$1:A$27, "*"&amp;B2533&amp;"*"), "EU", "Non-EU")</f>
        <v>EU</v>
      </c>
      <c r="I2533">
        <f t="shared" si="99"/>
        <v>0.49299999999999999</v>
      </c>
    </row>
    <row r="2534" spans="1:9">
      <c r="A2534" t="s">
        <v>192</v>
      </c>
      <c r="B2534" t="s">
        <v>193</v>
      </c>
      <c r="C2534" t="s">
        <v>66</v>
      </c>
      <c r="D2534" t="s">
        <v>15</v>
      </c>
      <c r="E2534">
        <v>2033</v>
      </c>
      <c r="F2534">
        <v>493</v>
      </c>
      <c r="G2534" s="4" t="str">
        <f t="shared" si="98"/>
        <v>LATVIA-Wind onshore</v>
      </c>
      <c r="H2534" t="str">
        <f>IF(COUNTIF(EU_Countries!A$1:A$27, "*"&amp;B2534&amp;"*"), "EU", "Non-EU")</f>
        <v>EU</v>
      </c>
      <c r="I2534">
        <f t="shared" si="99"/>
        <v>0.49299999999999999</v>
      </c>
    </row>
    <row r="2535" spans="1:9">
      <c r="A2535" t="s">
        <v>192</v>
      </c>
      <c r="B2535" t="s">
        <v>193</v>
      </c>
      <c r="C2535" t="s">
        <v>66</v>
      </c>
      <c r="D2535" t="s">
        <v>15</v>
      </c>
      <c r="E2535">
        <v>2034</v>
      </c>
      <c r="F2535">
        <v>493</v>
      </c>
      <c r="G2535" s="4" t="str">
        <f t="shared" si="98"/>
        <v>LATVIA-Wind onshore</v>
      </c>
      <c r="H2535" t="str">
        <f>IF(COUNTIF(EU_Countries!A$1:A$27, "*"&amp;B2535&amp;"*"), "EU", "Non-EU")</f>
        <v>EU</v>
      </c>
      <c r="I2535">
        <f t="shared" si="99"/>
        <v>0.49299999999999999</v>
      </c>
    </row>
    <row r="2536" spans="1:9">
      <c r="A2536" t="s">
        <v>192</v>
      </c>
      <c r="B2536" t="s">
        <v>193</v>
      </c>
      <c r="C2536" t="s">
        <v>66</v>
      </c>
      <c r="D2536" t="s">
        <v>15</v>
      </c>
      <c r="E2536">
        <v>2035</v>
      </c>
      <c r="F2536">
        <v>493</v>
      </c>
      <c r="G2536" s="4" t="str">
        <f t="shared" si="98"/>
        <v>LATVIA-Wind onshore</v>
      </c>
      <c r="H2536" t="str">
        <f>IF(COUNTIF(EU_Countries!A$1:A$27, "*"&amp;B2536&amp;"*"), "EU", "Non-EU")</f>
        <v>EU</v>
      </c>
      <c r="I2536">
        <f t="shared" si="99"/>
        <v>0.49299999999999999</v>
      </c>
    </row>
    <row r="2537" spans="1:9">
      <c r="A2537" t="s">
        <v>194</v>
      </c>
      <c r="B2537" t="s">
        <v>195</v>
      </c>
      <c r="C2537" t="s">
        <v>63</v>
      </c>
      <c r="D2537" t="s">
        <v>5</v>
      </c>
      <c r="E2537">
        <v>2025</v>
      </c>
      <c r="F2537">
        <v>200</v>
      </c>
      <c r="G2537" s="4" t="str">
        <f t="shared" si="98"/>
        <v>LITHUANIA-Battery</v>
      </c>
      <c r="H2537" t="str">
        <f>IF(COUNTIF(EU_Countries!A$1:A$27, "*"&amp;B2537&amp;"*"), "EU", "Non-EU")</f>
        <v>EU</v>
      </c>
      <c r="I2537">
        <f t="shared" si="99"/>
        <v>0.2</v>
      </c>
    </row>
    <row r="2538" spans="1:9">
      <c r="A2538" t="s">
        <v>194</v>
      </c>
      <c r="B2538" t="s">
        <v>195</v>
      </c>
      <c r="C2538" t="s">
        <v>63</v>
      </c>
      <c r="D2538" t="s">
        <v>5</v>
      </c>
      <c r="E2538">
        <v>2026</v>
      </c>
      <c r="F2538">
        <v>350</v>
      </c>
      <c r="G2538" s="4" t="str">
        <f t="shared" si="98"/>
        <v>LITHUANIA-Battery</v>
      </c>
      <c r="H2538" t="str">
        <f>IF(COUNTIF(EU_Countries!A$1:A$27, "*"&amp;B2538&amp;"*"), "EU", "Non-EU")</f>
        <v>EU</v>
      </c>
      <c r="I2538">
        <f t="shared" si="99"/>
        <v>0.35</v>
      </c>
    </row>
    <row r="2539" spans="1:9">
      <c r="A2539" t="s">
        <v>194</v>
      </c>
      <c r="B2539" t="s">
        <v>195</v>
      </c>
      <c r="C2539" t="s">
        <v>63</v>
      </c>
      <c r="D2539" t="s">
        <v>5</v>
      </c>
      <c r="E2539">
        <v>2027</v>
      </c>
      <c r="F2539">
        <v>200</v>
      </c>
      <c r="G2539" s="4" t="str">
        <f t="shared" si="98"/>
        <v>LITHUANIA-Battery</v>
      </c>
      <c r="H2539" t="str">
        <f>IF(COUNTIF(EU_Countries!A$1:A$27, "*"&amp;B2539&amp;"*"), "EU", "Non-EU")</f>
        <v>EU</v>
      </c>
      <c r="I2539">
        <f t="shared" si="99"/>
        <v>0.2</v>
      </c>
    </row>
    <row r="2540" spans="1:9">
      <c r="A2540" t="s">
        <v>194</v>
      </c>
      <c r="B2540" t="s">
        <v>195</v>
      </c>
      <c r="C2540" t="s">
        <v>63</v>
      </c>
      <c r="D2540" t="s">
        <v>5</v>
      </c>
      <c r="E2540">
        <v>2028</v>
      </c>
      <c r="F2540">
        <v>900</v>
      </c>
      <c r="G2540" s="4" t="str">
        <f t="shared" si="98"/>
        <v>LITHUANIA-Battery</v>
      </c>
      <c r="H2540" t="str">
        <f>IF(COUNTIF(EU_Countries!A$1:A$27, "*"&amp;B2540&amp;"*"), "EU", "Non-EU")</f>
        <v>EU</v>
      </c>
      <c r="I2540">
        <f t="shared" si="99"/>
        <v>0.9</v>
      </c>
    </row>
    <row r="2541" spans="1:9">
      <c r="A2541" t="s">
        <v>194</v>
      </c>
      <c r="B2541" t="s">
        <v>195</v>
      </c>
      <c r="C2541" t="s">
        <v>63</v>
      </c>
      <c r="D2541" t="s">
        <v>5</v>
      </c>
      <c r="E2541">
        <v>2029</v>
      </c>
      <c r="F2541">
        <v>200</v>
      </c>
      <c r="G2541" s="4" t="str">
        <f t="shared" si="98"/>
        <v>LITHUANIA-Battery</v>
      </c>
      <c r="H2541" t="str">
        <f>IF(COUNTIF(EU_Countries!A$1:A$27, "*"&amp;B2541&amp;"*"), "EU", "Non-EU")</f>
        <v>EU</v>
      </c>
      <c r="I2541">
        <f t="shared" si="99"/>
        <v>0.2</v>
      </c>
    </row>
    <row r="2542" spans="1:9">
      <c r="A2542" t="s">
        <v>194</v>
      </c>
      <c r="B2542" t="s">
        <v>195</v>
      </c>
      <c r="C2542" t="s">
        <v>63</v>
      </c>
      <c r="D2542" t="s">
        <v>5</v>
      </c>
      <c r="E2542">
        <v>2030</v>
      </c>
      <c r="F2542">
        <v>650</v>
      </c>
      <c r="G2542" s="4" t="str">
        <f t="shared" si="98"/>
        <v>LITHUANIA-Battery</v>
      </c>
      <c r="H2542" t="str">
        <f>IF(COUNTIF(EU_Countries!A$1:A$27, "*"&amp;B2542&amp;"*"), "EU", "Non-EU")</f>
        <v>EU</v>
      </c>
      <c r="I2542">
        <f t="shared" si="99"/>
        <v>0.65</v>
      </c>
    </row>
    <row r="2543" spans="1:9">
      <c r="A2543" t="s">
        <v>194</v>
      </c>
      <c r="B2543" t="s">
        <v>195</v>
      </c>
      <c r="C2543" t="s">
        <v>63</v>
      </c>
      <c r="D2543" t="s">
        <v>5</v>
      </c>
      <c r="E2543">
        <v>2031</v>
      </c>
      <c r="F2543">
        <v>200</v>
      </c>
      <c r="G2543" s="4" t="str">
        <f t="shared" ref="G2543:G2589" si="100">B2543&amp;"-"&amp;D2543</f>
        <v>LITHUANIA-Battery</v>
      </c>
      <c r="H2543" t="str">
        <f>IF(COUNTIF(EU_Countries!A$1:A$27, "*"&amp;B2543&amp;"*"), "EU", "Non-EU")</f>
        <v>EU</v>
      </c>
      <c r="I2543">
        <f t="shared" si="99"/>
        <v>0.2</v>
      </c>
    </row>
    <row r="2544" spans="1:9">
      <c r="A2544" t="s">
        <v>194</v>
      </c>
      <c r="B2544" t="s">
        <v>195</v>
      </c>
      <c r="C2544" t="s">
        <v>63</v>
      </c>
      <c r="D2544" t="s">
        <v>5</v>
      </c>
      <c r="E2544">
        <v>2032</v>
      </c>
      <c r="F2544">
        <v>200</v>
      </c>
      <c r="G2544" s="4" t="str">
        <f t="shared" si="100"/>
        <v>LITHUANIA-Battery</v>
      </c>
      <c r="H2544" t="str">
        <f>IF(COUNTIF(EU_Countries!A$1:A$27, "*"&amp;B2544&amp;"*"), "EU", "Non-EU")</f>
        <v>EU</v>
      </c>
      <c r="I2544">
        <f t="shared" ref="I2544:I2590" si="101">F2544/1000</f>
        <v>0.2</v>
      </c>
    </row>
    <row r="2545" spans="1:9">
      <c r="A2545" t="s">
        <v>194</v>
      </c>
      <c r="B2545" t="s">
        <v>195</v>
      </c>
      <c r="C2545" t="s">
        <v>63</v>
      </c>
      <c r="D2545" t="s">
        <v>5</v>
      </c>
      <c r="E2545">
        <v>2033</v>
      </c>
      <c r="F2545">
        <v>200</v>
      </c>
      <c r="G2545" s="4" t="str">
        <f t="shared" si="100"/>
        <v>LITHUANIA-Battery</v>
      </c>
      <c r="H2545" t="str">
        <f>IF(COUNTIF(EU_Countries!A$1:A$27, "*"&amp;B2545&amp;"*"), "EU", "Non-EU")</f>
        <v>EU</v>
      </c>
      <c r="I2545">
        <f t="shared" si="101"/>
        <v>0.2</v>
      </c>
    </row>
    <row r="2546" spans="1:9">
      <c r="A2546" t="s">
        <v>194</v>
      </c>
      <c r="B2546" t="s">
        <v>195</v>
      </c>
      <c r="C2546" t="s">
        <v>63</v>
      </c>
      <c r="D2546" t="s">
        <v>5</v>
      </c>
      <c r="E2546">
        <v>2034</v>
      </c>
      <c r="F2546">
        <v>200</v>
      </c>
      <c r="G2546" s="4" t="str">
        <f t="shared" si="100"/>
        <v>LITHUANIA-Battery</v>
      </c>
      <c r="H2546" t="str">
        <f>IF(COUNTIF(EU_Countries!A$1:A$27, "*"&amp;B2546&amp;"*"), "EU", "Non-EU")</f>
        <v>EU</v>
      </c>
      <c r="I2546">
        <f t="shared" si="101"/>
        <v>0.2</v>
      </c>
    </row>
    <row r="2547" spans="1:9">
      <c r="A2547" t="s">
        <v>194</v>
      </c>
      <c r="B2547" t="s">
        <v>195</v>
      </c>
      <c r="C2547" t="s">
        <v>63</v>
      </c>
      <c r="D2547" t="s">
        <v>5</v>
      </c>
      <c r="E2547">
        <v>2035</v>
      </c>
      <c r="F2547">
        <v>700</v>
      </c>
      <c r="G2547" s="4" t="str">
        <f t="shared" si="100"/>
        <v>LITHUANIA-Battery</v>
      </c>
      <c r="H2547" t="str">
        <f>IF(COUNTIF(EU_Countries!A$1:A$27, "*"&amp;B2547&amp;"*"), "EU", "Non-EU")</f>
        <v>EU</v>
      </c>
      <c r="I2547">
        <f t="shared" si="101"/>
        <v>0.7</v>
      </c>
    </row>
    <row r="2548" spans="1:9">
      <c r="A2548" t="s">
        <v>194</v>
      </c>
      <c r="B2548" t="s">
        <v>195</v>
      </c>
      <c r="C2548" t="s">
        <v>63</v>
      </c>
      <c r="D2548" t="s">
        <v>6</v>
      </c>
      <c r="E2548">
        <v>2025</v>
      </c>
      <c r="F2548">
        <v>10</v>
      </c>
      <c r="G2548" s="4" t="str">
        <f t="shared" si="100"/>
        <v>LITHUANIA-DSR</v>
      </c>
      <c r="H2548" t="str">
        <f>IF(COUNTIF(EU_Countries!A$1:A$27, "*"&amp;B2548&amp;"*"), "EU", "Non-EU")</f>
        <v>EU</v>
      </c>
      <c r="I2548">
        <f t="shared" si="101"/>
        <v>0.01</v>
      </c>
    </row>
    <row r="2549" spans="1:9">
      <c r="A2549" t="s">
        <v>194</v>
      </c>
      <c r="B2549" t="s">
        <v>195</v>
      </c>
      <c r="C2549" t="s">
        <v>63</v>
      </c>
      <c r="D2549" t="s">
        <v>6</v>
      </c>
      <c r="E2549">
        <v>2026</v>
      </c>
      <c r="F2549">
        <v>16</v>
      </c>
      <c r="G2549" s="4" t="str">
        <f t="shared" si="100"/>
        <v>LITHUANIA-DSR</v>
      </c>
      <c r="H2549" t="str">
        <f>IF(COUNTIF(EU_Countries!A$1:A$27, "*"&amp;B2549&amp;"*"), "EU", "Non-EU")</f>
        <v>EU</v>
      </c>
      <c r="I2549">
        <f t="shared" si="101"/>
        <v>1.6E-2</v>
      </c>
    </row>
    <row r="2550" spans="1:9">
      <c r="A2550" t="s">
        <v>194</v>
      </c>
      <c r="B2550" t="s">
        <v>195</v>
      </c>
      <c r="C2550" t="s">
        <v>63</v>
      </c>
      <c r="D2550" t="s">
        <v>6</v>
      </c>
      <c r="E2550">
        <v>2027</v>
      </c>
      <c r="F2550">
        <v>16</v>
      </c>
      <c r="G2550" s="4" t="str">
        <f t="shared" si="100"/>
        <v>LITHUANIA-DSR</v>
      </c>
      <c r="H2550" t="str">
        <f>IF(COUNTIF(EU_Countries!A$1:A$27, "*"&amp;B2550&amp;"*"), "EU", "Non-EU")</f>
        <v>EU</v>
      </c>
      <c r="I2550">
        <f t="shared" si="101"/>
        <v>1.6E-2</v>
      </c>
    </row>
    <row r="2551" spans="1:9">
      <c r="A2551" t="s">
        <v>194</v>
      </c>
      <c r="B2551" t="s">
        <v>195</v>
      </c>
      <c r="C2551" t="s">
        <v>63</v>
      </c>
      <c r="D2551" t="s">
        <v>6</v>
      </c>
      <c r="E2551">
        <v>2028</v>
      </c>
      <c r="F2551">
        <v>28</v>
      </c>
      <c r="G2551" s="4" t="str">
        <f t="shared" si="100"/>
        <v>LITHUANIA-DSR</v>
      </c>
      <c r="H2551" t="str">
        <f>IF(COUNTIF(EU_Countries!A$1:A$27, "*"&amp;B2551&amp;"*"), "EU", "Non-EU")</f>
        <v>EU</v>
      </c>
      <c r="I2551">
        <f t="shared" si="101"/>
        <v>2.8000000000000001E-2</v>
      </c>
    </row>
    <row r="2552" spans="1:9">
      <c r="A2552" t="s">
        <v>194</v>
      </c>
      <c r="B2552" t="s">
        <v>195</v>
      </c>
      <c r="C2552" t="s">
        <v>63</v>
      </c>
      <c r="D2552" t="s">
        <v>6</v>
      </c>
      <c r="E2552">
        <v>2029</v>
      </c>
      <c r="F2552">
        <v>28</v>
      </c>
      <c r="G2552" s="4" t="str">
        <f t="shared" si="100"/>
        <v>LITHUANIA-DSR</v>
      </c>
      <c r="H2552" t="str">
        <f>IF(COUNTIF(EU_Countries!A$1:A$27, "*"&amp;B2552&amp;"*"), "EU", "Non-EU")</f>
        <v>EU</v>
      </c>
      <c r="I2552">
        <f t="shared" si="101"/>
        <v>2.8000000000000001E-2</v>
      </c>
    </row>
    <row r="2553" spans="1:9">
      <c r="A2553" t="s">
        <v>194</v>
      </c>
      <c r="B2553" t="s">
        <v>195</v>
      </c>
      <c r="C2553" t="s">
        <v>63</v>
      </c>
      <c r="D2553" t="s">
        <v>6</v>
      </c>
      <c r="E2553">
        <v>2030</v>
      </c>
      <c r="F2553">
        <v>40</v>
      </c>
      <c r="G2553" s="4" t="str">
        <f t="shared" si="100"/>
        <v>LITHUANIA-DSR</v>
      </c>
      <c r="H2553" t="str">
        <f>IF(COUNTIF(EU_Countries!A$1:A$27, "*"&amp;B2553&amp;"*"), "EU", "Non-EU")</f>
        <v>EU</v>
      </c>
      <c r="I2553">
        <f t="shared" si="101"/>
        <v>0.04</v>
      </c>
    </row>
    <row r="2554" spans="1:9">
      <c r="A2554" t="s">
        <v>194</v>
      </c>
      <c r="B2554" t="s">
        <v>195</v>
      </c>
      <c r="C2554" t="s">
        <v>63</v>
      </c>
      <c r="D2554" t="s">
        <v>6</v>
      </c>
      <c r="E2554">
        <v>2031</v>
      </c>
      <c r="F2554">
        <v>40</v>
      </c>
      <c r="G2554" s="4" t="str">
        <f t="shared" si="100"/>
        <v>LITHUANIA-DSR</v>
      </c>
      <c r="H2554" t="str">
        <f>IF(COUNTIF(EU_Countries!A$1:A$27, "*"&amp;B2554&amp;"*"), "EU", "Non-EU")</f>
        <v>EU</v>
      </c>
      <c r="I2554">
        <f t="shared" si="101"/>
        <v>0.04</v>
      </c>
    </row>
    <row r="2555" spans="1:9">
      <c r="A2555" t="s">
        <v>194</v>
      </c>
      <c r="B2555" t="s">
        <v>195</v>
      </c>
      <c r="C2555" t="s">
        <v>63</v>
      </c>
      <c r="D2555" t="s">
        <v>6</v>
      </c>
      <c r="E2555">
        <v>2032</v>
      </c>
      <c r="F2555">
        <v>40</v>
      </c>
      <c r="G2555" s="4" t="str">
        <f t="shared" si="100"/>
        <v>LITHUANIA-DSR</v>
      </c>
      <c r="H2555" t="str">
        <f>IF(COUNTIF(EU_Countries!A$1:A$27, "*"&amp;B2555&amp;"*"), "EU", "Non-EU")</f>
        <v>EU</v>
      </c>
      <c r="I2555">
        <f t="shared" si="101"/>
        <v>0.04</v>
      </c>
    </row>
    <row r="2556" spans="1:9">
      <c r="A2556" t="s">
        <v>194</v>
      </c>
      <c r="B2556" t="s">
        <v>195</v>
      </c>
      <c r="C2556" t="s">
        <v>63</v>
      </c>
      <c r="D2556" t="s">
        <v>6</v>
      </c>
      <c r="E2556">
        <v>2033</v>
      </c>
      <c r="F2556">
        <v>40</v>
      </c>
      <c r="G2556" s="4" t="str">
        <f t="shared" si="100"/>
        <v>LITHUANIA-DSR</v>
      </c>
      <c r="H2556" t="str">
        <f>IF(COUNTIF(EU_Countries!A$1:A$27, "*"&amp;B2556&amp;"*"), "EU", "Non-EU")</f>
        <v>EU</v>
      </c>
      <c r="I2556">
        <f t="shared" si="101"/>
        <v>0.04</v>
      </c>
    </row>
    <row r="2557" spans="1:9">
      <c r="A2557" t="s">
        <v>194</v>
      </c>
      <c r="B2557" t="s">
        <v>195</v>
      </c>
      <c r="C2557" t="s">
        <v>63</v>
      </c>
      <c r="D2557" t="s">
        <v>6</v>
      </c>
      <c r="E2557">
        <v>2034</v>
      </c>
      <c r="F2557">
        <v>40</v>
      </c>
      <c r="G2557" s="4" t="str">
        <f t="shared" si="100"/>
        <v>LITHUANIA-DSR</v>
      </c>
      <c r="H2557" t="str">
        <f>IF(COUNTIF(EU_Countries!A$1:A$27, "*"&amp;B2557&amp;"*"), "EU", "Non-EU")</f>
        <v>EU</v>
      </c>
      <c r="I2557">
        <f t="shared" si="101"/>
        <v>0.04</v>
      </c>
    </row>
    <row r="2558" spans="1:9">
      <c r="A2558" t="s">
        <v>194</v>
      </c>
      <c r="B2558" t="s">
        <v>195</v>
      </c>
      <c r="C2558" t="s">
        <v>63</v>
      </c>
      <c r="D2558" t="s">
        <v>6</v>
      </c>
      <c r="E2558">
        <v>2035</v>
      </c>
      <c r="F2558">
        <v>40</v>
      </c>
      <c r="G2558" s="4" t="str">
        <f t="shared" si="100"/>
        <v>LITHUANIA-DSR</v>
      </c>
      <c r="H2558" t="str">
        <f>IF(COUNTIF(EU_Countries!A$1:A$27, "*"&amp;B2558&amp;"*"), "EU", "Non-EU")</f>
        <v>EU</v>
      </c>
      <c r="I2558">
        <f t="shared" si="101"/>
        <v>0.04</v>
      </c>
    </row>
    <row r="2559" spans="1:9">
      <c r="A2559" t="s">
        <v>194</v>
      </c>
      <c r="B2559" t="s">
        <v>195</v>
      </c>
      <c r="C2559" t="s">
        <v>63</v>
      </c>
      <c r="D2559" t="s">
        <v>7</v>
      </c>
      <c r="E2559">
        <v>2025</v>
      </c>
      <c r="F2559">
        <v>1231</v>
      </c>
      <c r="G2559" s="4" t="str">
        <f t="shared" si="100"/>
        <v>LITHUANIA-Gas</v>
      </c>
      <c r="H2559" t="str">
        <f>IF(COUNTIF(EU_Countries!A$1:A$27, "*"&amp;B2559&amp;"*"), "EU", "Non-EU")</f>
        <v>EU</v>
      </c>
      <c r="I2559">
        <f t="shared" si="101"/>
        <v>1.2310000000000001</v>
      </c>
    </row>
    <row r="2560" spans="1:9">
      <c r="A2560" t="s">
        <v>194</v>
      </c>
      <c r="B2560" t="s">
        <v>195</v>
      </c>
      <c r="C2560" t="s">
        <v>63</v>
      </c>
      <c r="D2560" t="s">
        <v>7</v>
      </c>
      <c r="E2560">
        <v>2026</v>
      </c>
      <c r="F2560">
        <v>1231</v>
      </c>
      <c r="G2560" s="4" t="str">
        <f t="shared" si="100"/>
        <v>LITHUANIA-Gas</v>
      </c>
      <c r="H2560" t="str">
        <f>IF(COUNTIF(EU_Countries!A$1:A$27, "*"&amp;B2560&amp;"*"), "EU", "Non-EU")</f>
        <v>EU</v>
      </c>
      <c r="I2560">
        <f t="shared" si="101"/>
        <v>1.2310000000000001</v>
      </c>
    </row>
    <row r="2561" spans="1:9">
      <c r="A2561" t="s">
        <v>194</v>
      </c>
      <c r="B2561" t="s">
        <v>195</v>
      </c>
      <c r="C2561" t="s">
        <v>63</v>
      </c>
      <c r="D2561" t="s">
        <v>7</v>
      </c>
      <c r="E2561">
        <v>2027</v>
      </c>
      <c r="F2561">
        <v>1231</v>
      </c>
      <c r="G2561" s="4" t="str">
        <f t="shared" si="100"/>
        <v>LITHUANIA-Gas</v>
      </c>
      <c r="H2561" t="str">
        <f>IF(COUNTIF(EU_Countries!A$1:A$27, "*"&amp;B2561&amp;"*"), "EU", "Non-EU")</f>
        <v>EU</v>
      </c>
      <c r="I2561">
        <f t="shared" si="101"/>
        <v>1.2310000000000001</v>
      </c>
    </row>
    <row r="2562" spans="1:9">
      <c r="A2562" t="s">
        <v>194</v>
      </c>
      <c r="B2562" t="s">
        <v>195</v>
      </c>
      <c r="C2562" t="s">
        <v>63</v>
      </c>
      <c r="D2562" t="s">
        <v>7</v>
      </c>
      <c r="E2562">
        <v>2028</v>
      </c>
      <c r="F2562">
        <v>1083</v>
      </c>
      <c r="G2562" s="4" t="str">
        <f t="shared" si="100"/>
        <v>LITHUANIA-Gas</v>
      </c>
      <c r="H2562" t="str">
        <f>IF(COUNTIF(EU_Countries!A$1:A$27, "*"&amp;B2562&amp;"*"), "EU", "Non-EU")</f>
        <v>EU</v>
      </c>
      <c r="I2562">
        <f t="shared" si="101"/>
        <v>1.083</v>
      </c>
    </row>
    <row r="2563" spans="1:9">
      <c r="A2563" t="s">
        <v>194</v>
      </c>
      <c r="B2563" t="s">
        <v>195</v>
      </c>
      <c r="C2563" t="s">
        <v>63</v>
      </c>
      <c r="D2563" t="s">
        <v>7</v>
      </c>
      <c r="E2563">
        <v>2029</v>
      </c>
      <c r="F2563">
        <v>1083</v>
      </c>
      <c r="G2563" s="4" t="str">
        <f t="shared" si="100"/>
        <v>LITHUANIA-Gas</v>
      </c>
      <c r="H2563" t="str">
        <f>IF(COUNTIF(EU_Countries!A$1:A$27, "*"&amp;B2563&amp;"*"), "EU", "Non-EU")</f>
        <v>EU</v>
      </c>
      <c r="I2563">
        <f t="shared" si="101"/>
        <v>1.083</v>
      </c>
    </row>
    <row r="2564" spans="1:9">
      <c r="A2564" t="s">
        <v>194</v>
      </c>
      <c r="B2564" t="s">
        <v>195</v>
      </c>
      <c r="C2564" t="s">
        <v>63</v>
      </c>
      <c r="D2564" t="s">
        <v>7</v>
      </c>
      <c r="E2564">
        <v>2030</v>
      </c>
      <c r="F2564">
        <v>513</v>
      </c>
      <c r="G2564" s="4" t="str">
        <f t="shared" si="100"/>
        <v>LITHUANIA-Gas</v>
      </c>
      <c r="H2564" t="str">
        <f>IF(COUNTIF(EU_Countries!A$1:A$27, "*"&amp;B2564&amp;"*"), "EU", "Non-EU")</f>
        <v>EU</v>
      </c>
      <c r="I2564">
        <f t="shared" si="101"/>
        <v>0.51300000000000001</v>
      </c>
    </row>
    <row r="2565" spans="1:9">
      <c r="A2565" t="s">
        <v>194</v>
      </c>
      <c r="B2565" t="s">
        <v>195</v>
      </c>
      <c r="C2565" t="s">
        <v>63</v>
      </c>
      <c r="D2565" t="s">
        <v>7</v>
      </c>
      <c r="E2565">
        <v>2031</v>
      </c>
      <c r="F2565">
        <v>513</v>
      </c>
      <c r="G2565" s="4" t="str">
        <f t="shared" si="100"/>
        <v>LITHUANIA-Gas</v>
      </c>
      <c r="H2565" t="str">
        <f>IF(COUNTIF(EU_Countries!A$1:A$27, "*"&amp;B2565&amp;"*"), "EU", "Non-EU")</f>
        <v>EU</v>
      </c>
      <c r="I2565">
        <f t="shared" si="101"/>
        <v>0.51300000000000001</v>
      </c>
    </row>
    <row r="2566" spans="1:9">
      <c r="A2566" t="s">
        <v>194</v>
      </c>
      <c r="B2566" t="s">
        <v>195</v>
      </c>
      <c r="C2566" t="s">
        <v>63</v>
      </c>
      <c r="D2566" t="s">
        <v>7</v>
      </c>
      <c r="E2566">
        <v>2032</v>
      </c>
      <c r="F2566">
        <v>513</v>
      </c>
      <c r="G2566" s="4" t="str">
        <f t="shared" si="100"/>
        <v>LITHUANIA-Gas</v>
      </c>
      <c r="H2566" t="str">
        <f>IF(COUNTIF(EU_Countries!A$1:A$27, "*"&amp;B2566&amp;"*"), "EU", "Non-EU")</f>
        <v>EU</v>
      </c>
      <c r="I2566">
        <f t="shared" si="101"/>
        <v>0.51300000000000001</v>
      </c>
    </row>
    <row r="2567" spans="1:9">
      <c r="A2567" t="s">
        <v>194</v>
      </c>
      <c r="B2567" t="s">
        <v>195</v>
      </c>
      <c r="C2567" t="s">
        <v>63</v>
      </c>
      <c r="D2567" t="s">
        <v>7</v>
      </c>
      <c r="E2567">
        <v>2033</v>
      </c>
      <c r="F2567">
        <v>513</v>
      </c>
      <c r="G2567" s="4" t="str">
        <f t="shared" si="100"/>
        <v>LITHUANIA-Gas</v>
      </c>
      <c r="H2567" t="str">
        <f>IF(COUNTIF(EU_Countries!A$1:A$27, "*"&amp;B2567&amp;"*"), "EU", "Non-EU")</f>
        <v>EU</v>
      </c>
      <c r="I2567">
        <f t="shared" si="101"/>
        <v>0.51300000000000001</v>
      </c>
    </row>
    <row r="2568" spans="1:9">
      <c r="A2568" t="s">
        <v>194</v>
      </c>
      <c r="B2568" t="s">
        <v>195</v>
      </c>
      <c r="C2568" t="s">
        <v>63</v>
      </c>
      <c r="D2568" t="s">
        <v>7</v>
      </c>
      <c r="E2568">
        <v>2034</v>
      </c>
      <c r="F2568">
        <v>513</v>
      </c>
      <c r="G2568" s="4" t="str">
        <f t="shared" si="100"/>
        <v>LITHUANIA-Gas</v>
      </c>
      <c r="H2568" t="str">
        <f>IF(COUNTIF(EU_Countries!A$1:A$27, "*"&amp;B2568&amp;"*"), "EU", "Non-EU")</f>
        <v>EU</v>
      </c>
      <c r="I2568">
        <f t="shared" si="101"/>
        <v>0.51300000000000001</v>
      </c>
    </row>
    <row r="2569" spans="1:9">
      <c r="A2569" t="s">
        <v>194</v>
      </c>
      <c r="B2569" t="s">
        <v>195</v>
      </c>
      <c r="C2569" t="s">
        <v>63</v>
      </c>
      <c r="D2569" t="s">
        <v>7</v>
      </c>
      <c r="E2569">
        <v>2035</v>
      </c>
      <c r="F2569">
        <v>513</v>
      </c>
      <c r="G2569" s="4" t="str">
        <f t="shared" si="100"/>
        <v>LITHUANIA-Gas</v>
      </c>
      <c r="H2569" t="str">
        <f>IF(COUNTIF(EU_Countries!A$1:A$27, "*"&amp;B2569&amp;"*"), "EU", "Non-EU")</f>
        <v>EU</v>
      </c>
      <c r="I2569">
        <f t="shared" si="101"/>
        <v>0.51300000000000001</v>
      </c>
    </row>
    <row r="2570" spans="1:9">
      <c r="A2570" t="s">
        <v>194</v>
      </c>
      <c r="B2570" t="s">
        <v>195</v>
      </c>
      <c r="C2570" t="s">
        <v>63</v>
      </c>
      <c r="D2570" t="s">
        <v>12</v>
      </c>
      <c r="E2570">
        <v>2025</v>
      </c>
      <c r="F2570">
        <v>152</v>
      </c>
      <c r="G2570" s="4" t="str">
        <f t="shared" si="100"/>
        <v>LITHUANIA-Others (RES)</v>
      </c>
      <c r="H2570" t="str">
        <f>IF(COUNTIF(EU_Countries!A$1:A$27, "*"&amp;B2570&amp;"*"), "EU", "Non-EU")</f>
        <v>EU</v>
      </c>
      <c r="I2570">
        <f t="shared" si="101"/>
        <v>0.152</v>
      </c>
    </row>
    <row r="2571" spans="1:9">
      <c r="A2571" t="s">
        <v>194</v>
      </c>
      <c r="B2571" t="s">
        <v>195</v>
      </c>
      <c r="C2571" t="s">
        <v>63</v>
      </c>
      <c r="D2571" t="s">
        <v>12</v>
      </c>
      <c r="E2571">
        <v>2026</v>
      </c>
      <c r="F2571">
        <v>152</v>
      </c>
      <c r="G2571" s="4" t="str">
        <f t="shared" si="100"/>
        <v>LITHUANIA-Others (RES)</v>
      </c>
      <c r="H2571" t="str">
        <f>IF(COUNTIF(EU_Countries!A$1:A$27, "*"&amp;B2571&amp;"*"), "EU", "Non-EU")</f>
        <v>EU</v>
      </c>
      <c r="I2571">
        <f t="shared" si="101"/>
        <v>0.152</v>
      </c>
    </row>
    <row r="2572" spans="1:9">
      <c r="A2572" t="s">
        <v>194</v>
      </c>
      <c r="B2572" t="s">
        <v>195</v>
      </c>
      <c r="C2572" t="s">
        <v>63</v>
      </c>
      <c r="D2572" t="s">
        <v>12</v>
      </c>
      <c r="E2572">
        <v>2027</v>
      </c>
      <c r="F2572">
        <v>152</v>
      </c>
      <c r="G2572" s="4" t="str">
        <f t="shared" si="100"/>
        <v>LITHUANIA-Others (RES)</v>
      </c>
      <c r="H2572" t="str">
        <f>IF(COUNTIF(EU_Countries!A$1:A$27, "*"&amp;B2572&amp;"*"), "EU", "Non-EU")</f>
        <v>EU</v>
      </c>
      <c r="I2572">
        <f t="shared" si="101"/>
        <v>0.152</v>
      </c>
    </row>
    <row r="2573" spans="1:9">
      <c r="A2573" t="s">
        <v>194</v>
      </c>
      <c r="B2573" t="s">
        <v>195</v>
      </c>
      <c r="C2573" t="s">
        <v>63</v>
      </c>
      <c r="D2573" t="s">
        <v>12</v>
      </c>
      <c r="E2573">
        <v>2028</v>
      </c>
      <c r="F2573">
        <v>152</v>
      </c>
      <c r="G2573" s="4" t="str">
        <f t="shared" si="100"/>
        <v>LITHUANIA-Others (RES)</v>
      </c>
      <c r="H2573" t="str">
        <f>IF(COUNTIF(EU_Countries!A$1:A$27, "*"&amp;B2573&amp;"*"), "EU", "Non-EU")</f>
        <v>EU</v>
      </c>
      <c r="I2573">
        <f t="shared" si="101"/>
        <v>0.152</v>
      </c>
    </row>
    <row r="2574" spans="1:9">
      <c r="A2574" t="s">
        <v>194</v>
      </c>
      <c r="B2574" t="s">
        <v>195</v>
      </c>
      <c r="C2574" t="s">
        <v>63</v>
      </c>
      <c r="D2574" t="s">
        <v>12</v>
      </c>
      <c r="E2574">
        <v>2029</v>
      </c>
      <c r="F2574">
        <v>169</v>
      </c>
      <c r="G2574" s="4" t="str">
        <f t="shared" si="100"/>
        <v>LITHUANIA-Others (RES)</v>
      </c>
      <c r="H2574" t="str">
        <f>IF(COUNTIF(EU_Countries!A$1:A$27, "*"&amp;B2574&amp;"*"), "EU", "Non-EU")</f>
        <v>EU</v>
      </c>
      <c r="I2574">
        <f t="shared" si="101"/>
        <v>0.16900000000000001</v>
      </c>
    </row>
    <row r="2575" spans="1:9">
      <c r="A2575" t="s">
        <v>194</v>
      </c>
      <c r="B2575" t="s">
        <v>195</v>
      </c>
      <c r="C2575" t="s">
        <v>63</v>
      </c>
      <c r="D2575" t="s">
        <v>12</v>
      </c>
      <c r="E2575">
        <v>2030</v>
      </c>
      <c r="F2575">
        <v>152</v>
      </c>
      <c r="G2575" s="4" t="str">
        <f t="shared" si="100"/>
        <v>LITHUANIA-Others (RES)</v>
      </c>
      <c r="H2575" t="str">
        <f>IF(COUNTIF(EU_Countries!A$1:A$27, "*"&amp;B2575&amp;"*"), "EU", "Non-EU")</f>
        <v>EU</v>
      </c>
      <c r="I2575">
        <f t="shared" si="101"/>
        <v>0.152</v>
      </c>
    </row>
    <row r="2576" spans="1:9">
      <c r="A2576" t="s">
        <v>194</v>
      </c>
      <c r="B2576" t="s">
        <v>195</v>
      </c>
      <c r="C2576" t="s">
        <v>63</v>
      </c>
      <c r="D2576" t="s">
        <v>12</v>
      </c>
      <c r="E2576">
        <v>2031</v>
      </c>
      <c r="F2576">
        <v>152</v>
      </c>
      <c r="G2576" s="4" t="str">
        <f t="shared" si="100"/>
        <v>LITHUANIA-Others (RES)</v>
      </c>
      <c r="H2576" t="str">
        <f>IF(COUNTIF(EU_Countries!A$1:A$27, "*"&amp;B2576&amp;"*"), "EU", "Non-EU")</f>
        <v>EU</v>
      </c>
      <c r="I2576">
        <f t="shared" si="101"/>
        <v>0.152</v>
      </c>
    </row>
    <row r="2577" spans="1:9">
      <c r="A2577" t="s">
        <v>194</v>
      </c>
      <c r="B2577" t="s">
        <v>195</v>
      </c>
      <c r="C2577" t="s">
        <v>63</v>
      </c>
      <c r="D2577" t="s">
        <v>12</v>
      </c>
      <c r="E2577">
        <v>2032</v>
      </c>
      <c r="F2577">
        <v>152</v>
      </c>
      <c r="G2577" s="4" t="str">
        <f t="shared" si="100"/>
        <v>LITHUANIA-Others (RES)</v>
      </c>
      <c r="H2577" t="str">
        <f>IF(COUNTIF(EU_Countries!A$1:A$27, "*"&amp;B2577&amp;"*"), "EU", "Non-EU")</f>
        <v>EU</v>
      </c>
      <c r="I2577">
        <f t="shared" si="101"/>
        <v>0.152</v>
      </c>
    </row>
    <row r="2578" spans="1:9">
      <c r="A2578" t="s">
        <v>194</v>
      </c>
      <c r="B2578" t="s">
        <v>195</v>
      </c>
      <c r="C2578" t="s">
        <v>63</v>
      </c>
      <c r="D2578" t="s">
        <v>12</v>
      </c>
      <c r="E2578">
        <v>2033</v>
      </c>
      <c r="F2578">
        <v>152</v>
      </c>
      <c r="G2578" s="4" t="str">
        <f t="shared" si="100"/>
        <v>LITHUANIA-Others (RES)</v>
      </c>
      <c r="H2578" t="str">
        <f>IF(COUNTIF(EU_Countries!A$1:A$27, "*"&amp;B2578&amp;"*"), "EU", "Non-EU")</f>
        <v>EU</v>
      </c>
      <c r="I2578">
        <f t="shared" si="101"/>
        <v>0.152</v>
      </c>
    </row>
    <row r="2579" spans="1:9">
      <c r="A2579" t="s">
        <v>194</v>
      </c>
      <c r="B2579" t="s">
        <v>195</v>
      </c>
      <c r="C2579" t="s">
        <v>63</v>
      </c>
      <c r="D2579" t="s">
        <v>12</v>
      </c>
      <c r="E2579">
        <v>2034</v>
      </c>
      <c r="F2579">
        <v>152</v>
      </c>
      <c r="G2579" s="4" t="str">
        <f t="shared" si="100"/>
        <v>LITHUANIA-Others (RES)</v>
      </c>
      <c r="H2579" t="str">
        <f>IF(COUNTIF(EU_Countries!A$1:A$27, "*"&amp;B2579&amp;"*"), "EU", "Non-EU")</f>
        <v>EU</v>
      </c>
      <c r="I2579">
        <f t="shared" si="101"/>
        <v>0.152</v>
      </c>
    </row>
    <row r="2580" spans="1:9">
      <c r="A2580" t="s">
        <v>194</v>
      </c>
      <c r="B2580" t="s">
        <v>195</v>
      </c>
      <c r="C2580" t="s">
        <v>63</v>
      </c>
      <c r="D2580" t="s">
        <v>12</v>
      </c>
      <c r="E2580">
        <v>2035</v>
      </c>
      <c r="F2580">
        <v>152</v>
      </c>
      <c r="G2580" s="4" t="str">
        <f t="shared" si="100"/>
        <v>LITHUANIA-Others (RES)</v>
      </c>
      <c r="H2580" t="str">
        <f>IF(COUNTIF(EU_Countries!A$1:A$27, "*"&amp;B2580&amp;"*"), "EU", "Non-EU")</f>
        <v>EU</v>
      </c>
      <c r="I2580">
        <f t="shared" si="101"/>
        <v>0.152</v>
      </c>
    </row>
    <row r="2581" spans="1:9">
      <c r="A2581" t="s">
        <v>194</v>
      </c>
      <c r="B2581" t="s">
        <v>195</v>
      </c>
      <c r="C2581" t="s">
        <v>63</v>
      </c>
      <c r="D2581" t="s">
        <v>11</v>
      </c>
      <c r="E2581">
        <v>2025</v>
      </c>
      <c r="F2581">
        <v>188</v>
      </c>
      <c r="G2581" s="4" t="str">
        <f t="shared" si="100"/>
        <v>LITHUANIA-Others (non-RES)</v>
      </c>
      <c r="H2581" t="str">
        <f>IF(COUNTIF(EU_Countries!A$1:A$27, "*"&amp;B2581&amp;"*"), "EU", "Non-EU")</f>
        <v>EU</v>
      </c>
      <c r="I2581">
        <f t="shared" si="101"/>
        <v>0.188</v>
      </c>
    </row>
    <row r="2582" spans="1:9">
      <c r="A2582" t="s">
        <v>194</v>
      </c>
      <c r="B2582" t="s">
        <v>195</v>
      </c>
      <c r="C2582" t="s">
        <v>63</v>
      </c>
      <c r="D2582" t="s">
        <v>11</v>
      </c>
      <c r="E2582">
        <v>2026</v>
      </c>
      <c r="F2582">
        <v>188</v>
      </c>
      <c r="G2582" s="4" t="str">
        <f t="shared" si="100"/>
        <v>LITHUANIA-Others (non-RES)</v>
      </c>
      <c r="H2582" t="str">
        <f>IF(COUNTIF(EU_Countries!A$1:A$27, "*"&amp;B2582&amp;"*"), "EU", "Non-EU")</f>
        <v>EU</v>
      </c>
      <c r="I2582">
        <f t="shared" si="101"/>
        <v>0.188</v>
      </c>
    </row>
    <row r="2583" spans="1:9">
      <c r="A2583" t="s">
        <v>194</v>
      </c>
      <c r="B2583" t="s">
        <v>195</v>
      </c>
      <c r="C2583" t="s">
        <v>63</v>
      </c>
      <c r="D2583" t="s">
        <v>11</v>
      </c>
      <c r="E2583">
        <v>2027</v>
      </c>
      <c r="F2583">
        <v>188</v>
      </c>
      <c r="G2583" s="4" t="str">
        <f t="shared" si="100"/>
        <v>LITHUANIA-Others (non-RES)</v>
      </c>
      <c r="H2583" t="str">
        <f>IF(COUNTIF(EU_Countries!A$1:A$27, "*"&amp;B2583&amp;"*"), "EU", "Non-EU")</f>
        <v>EU</v>
      </c>
      <c r="I2583">
        <f t="shared" si="101"/>
        <v>0.188</v>
      </c>
    </row>
    <row r="2584" spans="1:9">
      <c r="A2584" t="s">
        <v>194</v>
      </c>
      <c r="B2584" t="s">
        <v>195</v>
      </c>
      <c r="C2584" t="s">
        <v>63</v>
      </c>
      <c r="D2584" t="s">
        <v>11</v>
      </c>
      <c r="E2584">
        <v>2028</v>
      </c>
      <c r="F2584">
        <v>188</v>
      </c>
      <c r="G2584" s="4" t="str">
        <f t="shared" si="100"/>
        <v>LITHUANIA-Others (non-RES)</v>
      </c>
      <c r="H2584" t="str">
        <f>IF(COUNTIF(EU_Countries!A$1:A$27, "*"&amp;B2584&amp;"*"), "EU", "Non-EU")</f>
        <v>EU</v>
      </c>
      <c r="I2584">
        <f t="shared" si="101"/>
        <v>0.188</v>
      </c>
    </row>
    <row r="2585" spans="1:9">
      <c r="A2585" t="s">
        <v>194</v>
      </c>
      <c r="B2585" t="s">
        <v>195</v>
      </c>
      <c r="C2585" t="s">
        <v>63</v>
      </c>
      <c r="D2585" t="s">
        <v>11</v>
      </c>
      <c r="E2585">
        <v>2029</v>
      </c>
      <c r="F2585">
        <v>188</v>
      </c>
      <c r="G2585" s="4" t="str">
        <f t="shared" si="100"/>
        <v>LITHUANIA-Others (non-RES)</v>
      </c>
      <c r="H2585" t="str">
        <f>IF(COUNTIF(EU_Countries!A$1:A$27, "*"&amp;B2585&amp;"*"), "EU", "Non-EU")</f>
        <v>EU</v>
      </c>
      <c r="I2585">
        <f t="shared" si="101"/>
        <v>0.188</v>
      </c>
    </row>
    <row r="2586" spans="1:9">
      <c r="A2586" t="s">
        <v>194</v>
      </c>
      <c r="B2586" t="s">
        <v>195</v>
      </c>
      <c r="C2586" t="s">
        <v>63</v>
      </c>
      <c r="D2586" t="s">
        <v>11</v>
      </c>
      <c r="E2586">
        <v>2030</v>
      </c>
      <c r="F2586">
        <v>188</v>
      </c>
      <c r="G2586" s="4" t="str">
        <f t="shared" si="100"/>
        <v>LITHUANIA-Others (non-RES)</v>
      </c>
      <c r="H2586" t="str">
        <f>IF(COUNTIF(EU_Countries!A$1:A$27, "*"&amp;B2586&amp;"*"), "EU", "Non-EU")</f>
        <v>EU</v>
      </c>
      <c r="I2586">
        <f t="shared" si="101"/>
        <v>0.188</v>
      </c>
    </row>
    <row r="2587" spans="1:9">
      <c r="A2587" t="s">
        <v>194</v>
      </c>
      <c r="B2587" t="s">
        <v>195</v>
      </c>
      <c r="C2587" t="s">
        <v>63</v>
      </c>
      <c r="D2587" t="s">
        <v>11</v>
      </c>
      <c r="E2587">
        <v>2031</v>
      </c>
      <c r="F2587">
        <v>188</v>
      </c>
      <c r="G2587" s="4" t="str">
        <f t="shared" si="100"/>
        <v>LITHUANIA-Others (non-RES)</v>
      </c>
      <c r="H2587" t="str">
        <f>IF(COUNTIF(EU_Countries!A$1:A$27, "*"&amp;B2587&amp;"*"), "EU", "Non-EU")</f>
        <v>EU</v>
      </c>
      <c r="I2587">
        <f t="shared" si="101"/>
        <v>0.188</v>
      </c>
    </row>
    <row r="2588" spans="1:9">
      <c r="A2588" t="s">
        <v>194</v>
      </c>
      <c r="B2588" t="s">
        <v>195</v>
      </c>
      <c r="C2588" t="s">
        <v>63</v>
      </c>
      <c r="D2588" t="s">
        <v>11</v>
      </c>
      <c r="E2588">
        <v>2032</v>
      </c>
      <c r="F2588">
        <v>188</v>
      </c>
      <c r="G2588" s="4" t="str">
        <f t="shared" si="100"/>
        <v>LITHUANIA-Others (non-RES)</v>
      </c>
      <c r="H2588" t="str">
        <f>IF(COUNTIF(EU_Countries!A$1:A$27, "*"&amp;B2588&amp;"*"), "EU", "Non-EU")</f>
        <v>EU</v>
      </c>
      <c r="I2588">
        <f t="shared" si="101"/>
        <v>0.188</v>
      </c>
    </row>
    <row r="2589" spans="1:9">
      <c r="A2589" t="s">
        <v>194</v>
      </c>
      <c r="B2589" t="s">
        <v>195</v>
      </c>
      <c r="C2589" t="s">
        <v>63</v>
      </c>
      <c r="D2589" t="s">
        <v>11</v>
      </c>
      <c r="E2589">
        <v>2033</v>
      </c>
      <c r="F2589">
        <v>188</v>
      </c>
      <c r="G2589" s="4" t="str">
        <f t="shared" si="100"/>
        <v>LITHUANIA-Others (non-RES)</v>
      </c>
      <c r="H2589" t="str">
        <f>IF(COUNTIF(EU_Countries!A$1:A$27, "*"&amp;B2589&amp;"*"), "EU", "Non-EU")</f>
        <v>EU</v>
      </c>
      <c r="I2589">
        <f t="shared" si="101"/>
        <v>0.188</v>
      </c>
    </row>
    <row r="2590" spans="1:9">
      <c r="A2590" t="s">
        <v>194</v>
      </c>
      <c r="B2590" t="s">
        <v>195</v>
      </c>
      <c r="C2590" t="s">
        <v>63</v>
      </c>
      <c r="D2590" t="s">
        <v>11</v>
      </c>
      <c r="E2590">
        <v>2034</v>
      </c>
      <c r="F2590">
        <v>188</v>
      </c>
      <c r="G2590" s="4" t="str">
        <f t="shared" ref="G2590:G2648" si="102">B2590&amp;"-"&amp;D2590</f>
        <v>LITHUANIA-Others (non-RES)</v>
      </c>
      <c r="H2590" t="str">
        <f>IF(COUNTIF(EU_Countries!A$1:A$27, "*"&amp;B2590&amp;"*"), "EU", "Non-EU")</f>
        <v>EU</v>
      </c>
      <c r="I2590">
        <f t="shared" si="101"/>
        <v>0.188</v>
      </c>
    </row>
    <row r="2591" spans="1:9">
      <c r="A2591" t="s">
        <v>194</v>
      </c>
      <c r="B2591" t="s">
        <v>195</v>
      </c>
      <c r="C2591" t="s">
        <v>63</v>
      </c>
      <c r="D2591" t="s">
        <v>11</v>
      </c>
      <c r="E2591">
        <v>2035</v>
      </c>
      <c r="F2591">
        <v>188</v>
      </c>
      <c r="G2591" s="4" t="str">
        <f t="shared" si="102"/>
        <v>LITHUANIA-Others (non-RES)</v>
      </c>
      <c r="H2591" t="str">
        <f>IF(COUNTIF(EU_Countries!A$1:A$27, "*"&amp;B2591&amp;"*"), "EU", "Non-EU")</f>
        <v>EU</v>
      </c>
      <c r="I2591">
        <f t="shared" ref="I2591:I2649" si="103">F2591/1000</f>
        <v>0.188</v>
      </c>
    </row>
    <row r="2592" spans="1:9">
      <c r="A2592" t="s">
        <v>194</v>
      </c>
      <c r="B2592" t="s">
        <v>195</v>
      </c>
      <c r="C2592" t="s">
        <v>63</v>
      </c>
      <c r="D2592" t="s">
        <v>13</v>
      </c>
      <c r="E2592">
        <v>2025</v>
      </c>
      <c r="F2592">
        <v>1165</v>
      </c>
      <c r="G2592" s="4" t="str">
        <f t="shared" si="102"/>
        <v>LITHUANIA-Solar (PV)</v>
      </c>
      <c r="H2592" t="str">
        <f>IF(COUNTIF(EU_Countries!A$1:A$27, "*"&amp;B2592&amp;"*"), "EU", "Non-EU")</f>
        <v>EU</v>
      </c>
      <c r="I2592">
        <f t="shared" si="103"/>
        <v>1.165</v>
      </c>
    </row>
    <row r="2593" spans="1:9">
      <c r="A2593" t="s">
        <v>194</v>
      </c>
      <c r="B2593" t="s">
        <v>195</v>
      </c>
      <c r="C2593" t="s">
        <v>63</v>
      </c>
      <c r="D2593" t="s">
        <v>13</v>
      </c>
      <c r="E2593">
        <v>2026</v>
      </c>
      <c r="F2593">
        <v>4050</v>
      </c>
      <c r="G2593" s="4" t="str">
        <f t="shared" si="102"/>
        <v>LITHUANIA-Solar (PV)</v>
      </c>
      <c r="H2593" t="str">
        <f>IF(COUNTIF(EU_Countries!A$1:A$27, "*"&amp;B2593&amp;"*"), "EU", "Non-EU")</f>
        <v>EU</v>
      </c>
      <c r="I2593">
        <f t="shared" si="103"/>
        <v>4.05</v>
      </c>
    </row>
    <row r="2594" spans="1:9">
      <c r="A2594" t="s">
        <v>194</v>
      </c>
      <c r="B2594" t="s">
        <v>195</v>
      </c>
      <c r="C2594" t="s">
        <v>63</v>
      </c>
      <c r="D2594" t="s">
        <v>13</v>
      </c>
      <c r="E2594">
        <v>2027</v>
      </c>
      <c r="F2594">
        <v>4050</v>
      </c>
      <c r="G2594" s="4" t="str">
        <f t="shared" si="102"/>
        <v>LITHUANIA-Solar (PV)</v>
      </c>
      <c r="H2594" t="str">
        <f>IF(COUNTIF(EU_Countries!A$1:A$27, "*"&amp;B2594&amp;"*"), "EU", "Non-EU")</f>
        <v>EU</v>
      </c>
      <c r="I2594">
        <f t="shared" si="103"/>
        <v>4.05</v>
      </c>
    </row>
    <row r="2595" spans="1:9">
      <c r="A2595" t="s">
        <v>194</v>
      </c>
      <c r="B2595" t="s">
        <v>195</v>
      </c>
      <c r="C2595" t="s">
        <v>63</v>
      </c>
      <c r="D2595" t="s">
        <v>13</v>
      </c>
      <c r="E2595">
        <v>2028</v>
      </c>
      <c r="F2595">
        <v>4900</v>
      </c>
      <c r="G2595" s="4" t="str">
        <f t="shared" si="102"/>
        <v>LITHUANIA-Solar (PV)</v>
      </c>
      <c r="H2595" t="str">
        <f>IF(COUNTIF(EU_Countries!A$1:A$27, "*"&amp;B2595&amp;"*"), "EU", "Non-EU")</f>
        <v>EU</v>
      </c>
      <c r="I2595">
        <f t="shared" si="103"/>
        <v>4.9000000000000004</v>
      </c>
    </row>
    <row r="2596" spans="1:9">
      <c r="A2596" t="s">
        <v>194</v>
      </c>
      <c r="B2596" t="s">
        <v>195</v>
      </c>
      <c r="C2596" t="s">
        <v>63</v>
      </c>
      <c r="D2596" t="s">
        <v>13</v>
      </c>
      <c r="E2596">
        <v>2029</v>
      </c>
      <c r="F2596">
        <v>4900</v>
      </c>
      <c r="G2596" s="4" t="str">
        <f t="shared" si="102"/>
        <v>LITHUANIA-Solar (PV)</v>
      </c>
      <c r="H2596" t="str">
        <f>IF(COUNTIF(EU_Countries!A$1:A$27, "*"&amp;B2596&amp;"*"), "EU", "Non-EU")</f>
        <v>EU</v>
      </c>
      <c r="I2596">
        <f t="shared" si="103"/>
        <v>4.9000000000000004</v>
      </c>
    </row>
    <row r="2597" spans="1:9">
      <c r="A2597" t="s">
        <v>194</v>
      </c>
      <c r="B2597" t="s">
        <v>195</v>
      </c>
      <c r="C2597" t="s">
        <v>63</v>
      </c>
      <c r="D2597" t="s">
        <v>13</v>
      </c>
      <c r="E2597">
        <v>2030</v>
      </c>
      <c r="F2597">
        <v>5200</v>
      </c>
      <c r="G2597" s="4" t="str">
        <f t="shared" si="102"/>
        <v>LITHUANIA-Solar (PV)</v>
      </c>
      <c r="H2597" t="str">
        <f>IF(COUNTIF(EU_Countries!A$1:A$27, "*"&amp;B2597&amp;"*"), "EU", "Non-EU")</f>
        <v>EU</v>
      </c>
      <c r="I2597">
        <f t="shared" si="103"/>
        <v>5.2</v>
      </c>
    </row>
    <row r="2598" spans="1:9">
      <c r="A2598" t="s">
        <v>194</v>
      </c>
      <c r="B2598" t="s">
        <v>195</v>
      </c>
      <c r="C2598" t="s">
        <v>63</v>
      </c>
      <c r="D2598" t="s">
        <v>13</v>
      </c>
      <c r="E2598">
        <v>2031</v>
      </c>
      <c r="F2598">
        <v>5200</v>
      </c>
      <c r="G2598" s="4" t="str">
        <f t="shared" si="102"/>
        <v>LITHUANIA-Solar (PV)</v>
      </c>
      <c r="H2598" t="str">
        <f>IF(COUNTIF(EU_Countries!A$1:A$27, "*"&amp;B2598&amp;"*"), "EU", "Non-EU")</f>
        <v>EU</v>
      </c>
      <c r="I2598">
        <f t="shared" si="103"/>
        <v>5.2</v>
      </c>
    </row>
    <row r="2599" spans="1:9">
      <c r="A2599" t="s">
        <v>194</v>
      </c>
      <c r="B2599" t="s">
        <v>195</v>
      </c>
      <c r="C2599" t="s">
        <v>63</v>
      </c>
      <c r="D2599" t="s">
        <v>13</v>
      </c>
      <c r="E2599">
        <v>2032</v>
      </c>
      <c r="F2599">
        <v>5200</v>
      </c>
      <c r="G2599" s="4" t="str">
        <f t="shared" si="102"/>
        <v>LITHUANIA-Solar (PV)</v>
      </c>
      <c r="H2599" t="str">
        <f>IF(COUNTIF(EU_Countries!A$1:A$27, "*"&amp;B2599&amp;"*"), "EU", "Non-EU")</f>
        <v>EU</v>
      </c>
      <c r="I2599">
        <f t="shared" si="103"/>
        <v>5.2</v>
      </c>
    </row>
    <row r="2600" spans="1:9">
      <c r="A2600" t="s">
        <v>194</v>
      </c>
      <c r="B2600" t="s">
        <v>195</v>
      </c>
      <c r="C2600" t="s">
        <v>63</v>
      </c>
      <c r="D2600" t="s">
        <v>13</v>
      </c>
      <c r="E2600">
        <v>2033</v>
      </c>
      <c r="F2600">
        <v>5200</v>
      </c>
      <c r="G2600" s="4" t="str">
        <f t="shared" si="102"/>
        <v>LITHUANIA-Solar (PV)</v>
      </c>
      <c r="H2600" t="str">
        <f>IF(COUNTIF(EU_Countries!A$1:A$27, "*"&amp;B2600&amp;"*"), "EU", "Non-EU")</f>
        <v>EU</v>
      </c>
      <c r="I2600">
        <f t="shared" si="103"/>
        <v>5.2</v>
      </c>
    </row>
    <row r="2601" spans="1:9">
      <c r="A2601" t="s">
        <v>194</v>
      </c>
      <c r="B2601" t="s">
        <v>195</v>
      </c>
      <c r="C2601" t="s">
        <v>63</v>
      </c>
      <c r="D2601" t="s">
        <v>13</v>
      </c>
      <c r="E2601">
        <v>2034</v>
      </c>
      <c r="F2601">
        <v>5200</v>
      </c>
      <c r="G2601" s="4" t="str">
        <f t="shared" si="102"/>
        <v>LITHUANIA-Solar (PV)</v>
      </c>
      <c r="H2601" t="str">
        <f>IF(COUNTIF(EU_Countries!A$1:A$27, "*"&amp;B2601&amp;"*"), "EU", "Non-EU")</f>
        <v>EU</v>
      </c>
      <c r="I2601">
        <f t="shared" si="103"/>
        <v>5.2</v>
      </c>
    </row>
    <row r="2602" spans="1:9">
      <c r="A2602" t="s">
        <v>194</v>
      </c>
      <c r="B2602" t="s">
        <v>195</v>
      </c>
      <c r="C2602" t="s">
        <v>63</v>
      </c>
      <c r="D2602" t="s">
        <v>13</v>
      </c>
      <c r="E2602">
        <v>2035</v>
      </c>
      <c r="F2602">
        <v>5800</v>
      </c>
      <c r="G2602" s="4" t="str">
        <f t="shared" si="102"/>
        <v>LITHUANIA-Solar (PV)</v>
      </c>
      <c r="H2602" t="str">
        <f>IF(COUNTIF(EU_Countries!A$1:A$27, "*"&amp;B2602&amp;"*"), "EU", "Non-EU")</f>
        <v>EU</v>
      </c>
      <c r="I2602">
        <f t="shared" si="103"/>
        <v>5.8</v>
      </c>
    </row>
    <row r="2603" spans="1:9">
      <c r="A2603" t="s">
        <v>194</v>
      </c>
      <c r="B2603" t="s">
        <v>195</v>
      </c>
      <c r="C2603" t="s">
        <v>63</v>
      </c>
      <c r="D2603" t="s">
        <v>14</v>
      </c>
      <c r="E2603">
        <v>2025</v>
      </c>
      <c r="F2603">
        <v>22</v>
      </c>
      <c r="G2603" s="4" t="str">
        <f t="shared" si="102"/>
        <v>LITHUANIA-Wind offshore</v>
      </c>
      <c r="H2603" t="str">
        <f>IF(COUNTIF(EU_Countries!A$1:A$27, "*"&amp;B2603&amp;"*"), "EU", "Non-EU")</f>
        <v>EU</v>
      </c>
      <c r="I2603">
        <f t="shared" si="103"/>
        <v>2.1999999999999999E-2</v>
      </c>
    </row>
    <row r="2604" spans="1:9">
      <c r="A2604" t="s">
        <v>194</v>
      </c>
      <c r="B2604" t="s">
        <v>195</v>
      </c>
      <c r="C2604" t="s">
        <v>63</v>
      </c>
      <c r="D2604" t="s">
        <v>14</v>
      </c>
      <c r="E2604">
        <v>2026</v>
      </c>
      <c r="F2604">
        <v>22</v>
      </c>
      <c r="G2604" s="4" t="str">
        <f t="shared" si="102"/>
        <v>LITHUANIA-Wind offshore</v>
      </c>
      <c r="H2604" t="str">
        <f>IF(COUNTIF(EU_Countries!A$1:A$27, "*"&amp;B2604&amp;"*"), "EU", "Non-EU")</f>
        <v>EU</v>
      </c>
      <c r="I2604">
        <f t="shared" si="103"/>
        <v>2.1999999999999999E-2</v>
      </c>
    </row>
    <row r="2605" spans="1:9">
      <c r="A2605" t="s">
        <v>194</v>
      </c>
      <c r="B2605" t="s">
        <v>195</v>
      </c>
      <c r="C2605" t="s">
        <v>63</v>
      </c>
      <c r="D2605" t="s">
        <v>14</v>
      </c>
      <c r="E2605">
        <v>2027</v>
      </c>
      <c r="F2605">
        <v>22</v>
      </c>
      <c r="G2605" s="4" t="str">
        <f t="shared" si="102"/>
        <v>LITHUANIA-Wind offshore</v>
      </c>
      <c r="H2605" t="str">
        <f>IF(COUNTIF(EU_Countries!A$1:A$27, "*"&amp;B2605&amp;"*"), "EU", "Non-EU")</f>
        <v>EU</v>
      </c>
      <c r="I2605">
        <f t="shared" si="103"/>
        <v>2.1999999999999999E-2</v>
      </c>
    </row>
    <row r="2606" spans="1:9">
      <c r="A2606" t="s">
        <v>194</v>
      </c>
      <c r="B2606" t="s">
        <v>195</v>
      </c>
      <c r="C2606" t="s">
        <v>63</v>
      </c>
      <c r="D2606" t="s">
        <v>14</v>
      </c>
      <c r="E2606">
        <v>2028</v>
      </c>
      <c r="F2606">
        <v>722</v>
      </c>
      <c r="G2606" s="4" t="str">
        <f t="shared" si="102"/>
        <v>LITHUANIA-Wind offshore</v>
      </c>
      <c r="H2606" t="str">
        <f>IF(COUNTIF(EU_Countries!A$1:A$27, "*"&amp;B2606&amp;"*"), "EU", "Non-EU")</f>
        <v>EU</v>
      </c>
      <c r="I2606">
        <f t="shared" si="103"/>
        <v>0.72199999999999998</v>
      </c>
    </row>
    <row r="2607" spans="1:9">
      <c r="A2607" t="s">
        <v>194</v>
      </c>
      <c r="B2607" t="s">
        <v>195</v>
      </c>
      <c r="C2607" t="s">
        <v>63</v>
      </c>
      <c r="D2607" t="s">
        <v>14</v>
      </c>
      <c r="E2607">
        <v>2029</v>
      </c>
      <c r="F2607">
        <v>722</v>
      </c>
      <c r="G2607" s="4" t="str">
        <f t="shared" si="102"/>
        <v>LITHUANIA-Wind offshore</v>
      </c>
      <c r="H2607" t="str">
        <f>IF(COUNTIF(EU_Countries!A$1:A$27, "*"&amp;B2607&amp;"*"), "EU", "Non-EU")</f>
        <v>EU</v>
      </c>
      <c r="I2607">
        <f t="shared" si="103"/>
        <v>0.72199999999999998</v>
      </c>
    </row>
    <row r="2608" spans="1:9">
      <c r="A2608" t="s">
        <v>194</v>
      </c>
      <c r="B2608" t="s">
        <v>195</v>
      </c>
      <c r="C2608" t="s">
        <v>63</v>
      </c>
      <c r="D2608" t="s">
        <v>14</v>
      </c>
      <c r="E2608">
        <v>2030</v>
      </c>
      <c r="F2608">
        <v>1422</v>
      </c>
      <c r="G2608" s="4" t="str">
        <f t="shared" si="102"/>
        <v>LITHUANIA-Wind offshore</v>
      </c>
      <c r="H2608" t="str">
        <f>IF(COUNTIF(EU_Countries!A$1:A$27, "*"&amp;B2608&amp;"*"), "EU", "Non-EU")</f>
        <v>EU</v>
      </c>
      <c r="I2608">
        <f t="shared" si="103"/>
        <v>1.4219999999999999</v>
      </c>
    </row>
    <row r="2609" spans="1:9">
      <c r="A2609" t="s">
        <v>194</v>
      </c>
      <c r="B2609" t="s">
        <v>195</v>
      </c>
      <c r="C2609" t="s">
        <v>63</v>
      </c>
      <c r="D2609" t="s">
        <v>14</v>
      </c>
      <c r="E2609">
        <v>2031</v>
      </c>
      <c r="F2609">
        <v>1422</v>
      </c>
      <c r="G2609" s="4" t="str">
        <f t="shared" si="102"/>
        <v>LITHUANIA-Wind offshore</v>
      </c>
      <c r="H2609" t="str">
        <f>IF(COUNTIF(EU_Countries!A$1:A$27, "*"&amp;B2609&amp;"*"), "EU", "Non-EU")</f>
        <v>EU</v>
      </c>
      <c r="I2609">
        <f t="shared" si="103"/>
        <v>1.4219999999999999</v>
      </c>
    </row>
    <row r="2610" spans="1:9">
      <c r="A2610" t="s">
        <v>194</v>
      </c>
      <c r="B2610" t="s">
        <v>195</v>
      </c>
      <c r="C2610" t="s">
        <v>63</v>
      </c>
      <c r="D2610" t="s">
        <v>14</v>
      </c>
      <c r="E2610">
        <v>2032</v>
      </c>
      <c r="F2610">
        <v>1422</v>
      </c>
      <c r="G2610" s="4" t="str">
        <f t="shared" si="102"/>
        <v>LITHUANIA-Wind offshore</v>
      </c>
      <c r="H2610" t="str">
        <f>IF(COUNTIF(EU_Countries!A$1:A$27, "*"&amp;B2610&amp;"*"), "EU", "Non-EU")</f>
        <v>EU</v>
      </c>
      <c r="I2610">
        <f t="shared" si="103"/>
        <v>1.4219999999999999</v>
      </c>
    </row>
    <row r="2611" spans="1:9">
      <c r="A2611" t="s">
        <v>194</v>
      </c>
      <c r="B2611" t="s">
        <v>195</v>
      </c>
      <c r="C2611" t="s">
        <v>63</v>
      </c>
      <c r="D2611" t="s">
        <v>14</v>
      </c>
      <c r="E2611">
        <v>2033</v>
      </c>
      <c r="F2611">
        <v>1422</v>
      </c>
      <c r="G2611" s="4" t="str">
        <f t="shared" si="102"/>
        <v>LITHUANIA-Wind offshore</v>
      </c>
      <c r="H2611" t="str">
        <f>IF(COUNTIF(EU_Countries!A$1:A$27, "*"&amp;B2611&amp;"*"), "EU", "Non-EU")</f>
        <v>EU</v>
      </c>
      <c r="I2611">
        <f t="shared" si="103"/>
        <v>1.4219999999999999</v>
      </c>
    </row>
    <row r="2612" spans="1:9">
      <c r="A2612" t="s">
        <v>194</v>
      </c>
      <c r="B2612" t="s">
        <v>195</v>
      </c>
      <c r="C2612" t="s">
        <v>63</v>
      </c>
      <c r="D2612" t="s">
        <v>14</v>
      </c>
      <c r="E2612">
        <v>2034</v>
      </c>
      <c r="F2612">
        <v>1422</v>
      </c>
      <c r="G2612" s="4" t="str">
        <f t="shared" si="102"/>
        <v>LITHUANIA-Wind offshore</v>
      </c>
      <c r="H2612" t="str">
        <f>IF(COUNTIF(EU_Countries!A$1:A$27, "*"&amp;B2612&amp;"*"), "EU", "Non-EU")</f>
        <v>EU</v>
      </c>
      <c r="I2612">
        <f t="shared" si="103"/>
        <v>1.4219999999999999</v>
      </c>
    </row>
    <row r="2613" spans="1:9">
      <c r="A2613" t="s">
        <v>194</v>
      </c>
      <c r="B2613" t="s">
        <v>195</v>
      </c>
      <c r="C2613" t="s">
        <v>63</v>
      </c>
      <c r="D2613" t="s">
        <v>14</v>
      </c>
      <c r="E2613">
        <v>2035</v>
      </c>
      <c r="F2613">
        <v>2122</v>
      </c>
      <c r="G2613" s="4" t="str">
        <f t="shared" si="102"/>
        <v>LITHUANIA-Wind offshore</v>
      </c>
      <c r="H2613" t="str">
        <f>IF(COUNTIF(EU_Countries!A$1:A$27, "*"&amp;B2613&amp;"*"), "EU", "Non-EU")</f>
        <v>EU</v>
      </c>
      <c r="I2613">
        <f t="shared" si="103"/>
        <v>2.1219999999999999</v>
      </c>
    </row>
    <row r="2614" spans="1:9">
      <c r="A2614" t="s">
        <v>194</v>
      </c>
      <c r="B2614" t="s">
        <v>195</v>
      </c>
      <c r="C2614" t="s">
        <v>63</v>
      </c>
      <c r="D2614" t="s">
        <v>15</v>
      </c>
      <c r="E2614">
        <v>2025</v>
      </c>
      <c r="F2614">
        <v>1136</v>
      </c>
      <c r="G2614" s="4" t="str">
        <f t="shared" si="102"/>
        <v>LITHUANIA-Wind onshore</v>
      </c>
      <c r="H2614" t="str">
        <f>IF(COUNTIF(EU_Countries!A$1:A$27, "*"&amp;B2614&amp;"*"), "EU", "Non-EU")</f>
        <v>EU</v>
      </c>
      <c r="I2614">
        <f t="shared" si="103"/>
        <v>1.1359999999999999</v>
      </c>
    </row>
    <row r="2615" spans="1:9">
      <c r="A2615" t="s">
        <v>194</v>
      </c>
      <c r="B2615" t="s">
        <v>195</v>
      </c>
      <c r="C2615" t="s">
        <v>63</v>
      </c>
      <c r="D2615" t="s">
        <v>15</v>
      </c>
      <c r="E2615">
        <v>2026</v>
      </c>
      <c r="F2615">
        <v>2639</v>
      </c>
      <c r="G2615" s="4" t="str">
        <f t="shared" si="102"/>
        <v>LITHUANIA-Wind onshore</v>
      </c>
      <c r="H2615" t="str">
        <f>IF(COUNTIF(EU_Countries!A$1:A$27, "*"&amp;B2615&amp;"*"), "EU", "Non-EU")</f>
        <v>EU</v>
      </c>
      <c r="I2615">
        <f t="shared" si="103"/>
        <v>2.6389999999999998</v>
      </c>
    </row>
    <row r="2616" spans="1:9">
      <c r="A2616" t="s">
        <v>194</v>
      </c>
      <c r="B2616" t="s">
        <v>195</v>
      </c>
      <c r="C2616" t="s">
        <v>63</v>
      </c>
      <c r="D2616" t="s">
        <v>15</v>
      </c>
      <c r="E2616">
        <v>2027</v>
      </c>
      <c r="F2616">
        <v>2639</v>
      </c>
      <c r="G2616" s="4" t="str">
        <f t="shared" si="102"/>
        <v>LITHUANIA-Wind onshore</v>
      </c>
      <c r="H2616" t="str">
        <f>IF(COUNTIF(EU_Countries!A$1:A$27, "*"&amp;B2616&amp;"*"), "EU", "Non-EU")</f>
        <v>EU</v>
      </c>
      <c r="I2616">
        <f t="shared" si="103"/>
        <v>2.6389999999999998</v>
      </c>
    </row>
    <row r="2617" spans="1:9">
      <c r="A2617" t="s">
        <v>194</v>
      </c>
      <c r="B2617" t="s">
        <v>195</v>
      </c>
      <c r="C2617" t="s">
        <v>63</v>
      </c>
      <c r="D2617" t="s">
        <v>15</v>
      </c>
      <c r="E2617">
        <v>2028</v>
      </c>
      <c r="F2617">
        <v>4507</v>
      </c>
      <c r="G2617" s="4" t="str">
        <f t="shared" si="102"/>
        <v>LITHUANIA-Wind onshore</v>
      </c>
      <c r="H2617" t="str">
        <f>IF(COUNTIF(EU_Countries!A$1:A$27, "*"&amp;B2617&amp;"*"), "EU", "Non-EU")</f>
        <v>EU</v>
      </c>
      <c r="I2617">
        <f t="shared" si="103"/>
        <v>4.5069999999999997</v>
      </c>
    </row>
    <row r="2618" spans="1:9">
      <c r="A2618" t="s">
        <v>194</v>
      </c>
      <c r="B2618" t="s">
        <v>195</v>
      </c>
      <c r="C2618" t="s">
        <v>63</v>
      </c>
      <c r="D2618" t="s">
        <v>15</v>
      </c>
      <c r="E2618">
        <v>2029</v>
      </c>
      <c r="F2618">
        <v>4507</v>
      </c>
      <c r="G2618" s="4" t="str">
        <f t="shared" si="102"/>
        <v>LITHUANIA-Wind onshore</v>
      </c>
      <c r="H2618" t="str">
        <f>IF(COUNTIF(EU_Countries!A$1:A$27, "*"&amp;B2618&amp;"*"), "EU", "Non-EU")</f>
        <v>EU</v>
      </c>
      <c r="I2618">
        <f t="shared" si="103"/>
        <v>4.5069999999999997</v>
      </c>
    </row>
    <row r="2619" spans="1:9">
      <c r="A2619" t="s">
        <v>194</v>
      </c>
      <c r="B2619" t="s">
        <v>195</v>
      </c>
      <c r="C2619" t="s">
        <v>63</v>
      </c>
      <c r="D2619" t="s">
        <v>15</v>
      </c>
      <c r="E2619">
        <v>2030</v>
      </c>
      <c r="F2619">
        <v>4908</v>
      </c>
      <c r="G2619" s="4" t="str">
        <f t="shared" si="102"/>
        <v>LITHUANIA-Wind onshore</v>
      </c>
      <c r="H2619" t="str">
        <f>IF(COUNTIF(EU_Countries!A$1:A$27, "*"&amp;B2619&amp;"*"), "EU", "Non-EU")</f>
        <v>EU</v>
      </c>
      <c r="I2619">
        <f t="shared" si="103"/>
        <v>4.9080000000000004</v>
      </c>
    </row>
    <row r="2620" spans="1:9">
      <c r="A2620" t="s">
        <v>194</v>
      </c>
      <c r="B2620" t="s">
        <v>195</v>
      </c>
      <c r="C2620" t="s">
        <v>63</v>
      </c>
      <c r="D2620" t="s">
        <v>15</v>
      </c>
      <c r="E2620">
        <v>2031</v>
      </c>
      <c r="F2620">
        <v>4908</v>
      </c>
      <c r="G2620" s="4" t="str">
        <f t="shared" si="102"/>
        <v>LITHUANIA-Wind onshore</v>
      </c>
      <c r="H2620" t="str">
        <f>IF(COUNTIF(EU_Countries!A$1:A$27, "*"&amp;B2620&amp;"*"), "EU", "Non-EU")</f>
        <v>EU</v>
      </c>
      <c r="I2620">
        <f t="shared" si="103"/>
        <v>4.9080000000000004</v>
      </c>
    </row>
    <row r="2621" spans="1:9">
      <c r="A2621" t="s">
        <v>194</v>
      </c>
      <c r="B2621" t="s">
        <v>195</v>
      </c>
      <c r="C2621" t="s">
        <v>63</v>
      </c>
      <c r="D2621" t="s">
        <v>15</v>
      </c>
      <c r="E2621">
        <v>2032</v>
      </c>
      <c r="F2621">
        <v>4908</v>
      </c>
      <c r="G2621" s="4" t="str">
        <f t="shared" si="102"/>
        <v>LITHUANIA-Wind onshore</v>
      </c>
      <c r="H2621" t="str">
        <f>IF(COUNTIF(EU_Countries!A$1:A$27, "*"&amp;B2621&amp;"*"), "EU", "Non-EU")</f>
        <v>EU</v>
      </c>
      <c r="I2621">
        <f t="shared" si="103"/>
        <v>4.9080000000000004</v>
      </c>
    </row>
    <row r="2622" spans="1:9">
      <c r="A2622" t="s">
        <v>194</v>
      </c>
      <c r="B2622" t="s">
        <v>195</v>
      </c>
      <c r="C2622" t="s">
        <v>63</v>
      </c>
      <c r="D2622" t="s">
        <v>15</v>
      </c>
      <c r="E2622">
        <v>2033</v>
      </c>
      <c r="F2622">
        <v>4908</v>
      </c>
      <c r="G2622" s="4" t="str">
        <f t="shared" si="102"/>
        <v>LITHUANIA-Wind onshore</v>
      </c>
      <c r="H2622" t="str">
        <f>IF(COUNTIF(EU_Countries!A$1:A$27, "*"&amp;B2622&amp;"*"), "EU", "Non-EU")</f>
        <v>EU</v>
      </c>
      <c r="I2622">
        <f t="shared" si="103"/>
        <v>4.9080000000000004</v>
      </c>
    </row>
    <row r="2623" spans="1:9">
      <c r="A2623" t="s">
        <v>194</v>
      </c>
      <c r="B2623" t="s">
        <v>195</v>
      </c>
      <c r="C2623" t="s">
        <v>63</v>
      </c>
      <c r="D2623" t="s">
        <v>15</v>
      </c>
      <c r="E2623">
        <v>2034</v>
      </c>
      <c r="F2623">
        <v>4908</v>
      </c>
      <c r="G2623" s="4" t="str">
        <f t="shared" si="102"/>
        <v>LITHUANIA-Wind onshore</v>
      </c>
      <c r="H2623" t="str">
        <f>IF(COUNTIF(EU_Countries!A$1:A$27, "*"&amp;B2623&amp;"*"), "EU", "Non-EU")</f>
        <v>EU</v>
      </c>
      <c r="I2623">
        <f t="shared" si="103"/>
        <v>4.9080000000000004</v>
      </c>
    </row>
    <row r="2624" spans="1:9">
      <c r="A2624" t="s">
        <v>194</v>
      </c>
      <c r="B2624" t="s">
        <v>195</v>
      </c>
      <c r="C2624" t="s">
        <v>63</v>
      </c>
      <c r="D2624" t="s">
        <v>15</v>
      </c>
      <c r="E2624">
        <v>2035</v>
      </c>
      <c r="F2624">
        <v>5228</v>
      </c>
      <c r="G2624" s="4" t="str">
        <f t="shared" si="102"/>
        <v>LITHUANIA-Wind onshore</v>
      </c>
      <c r="H2624" t="str">
        <f>IF(COUNTIF(EU_Countries!A$1:A$27, "*"&amp;B2624&amp;"*"), "EU", "Non-EU")</f>
        <v>EU</v>
      </c>
      <c r="I2624">
        <f t="shared" si="103"/>
        <v>5.2279999999999998</v>
      </c>
    </row>
    <row r="2625" spans="1:9">
      <c r="A2625" t="s">
        <v>196</v>
      </c>
      <c r="B2625" t="s">
        <v>197</v>
      </c>
      <c r="C2625" t="s">
        <v>64</v>
      </c>
      <c r="D2625" t="s">
        <v>5</v>
      </c>
      <c r="E2625">
        <v>2025</v>
      </c>
      <c r="F2625">
        <v>1</v>
      </c>
      <c r="G2625" s="4" t="str">
        <f t="shared" si="102"/>
        <v>LUXEMBOURG-Battery</v>
      </c>
      <c r="H2625" t="str">
        <f>IF(COUNTIF(EU_Countries!A$1:A$27, "*"&amp;B2625&amp;"*"), "EU", "Non-EU")</f>
        <v>EU</v>
      </c>
      <c r="I2625">
        <f t="shared" si="103"/>
        <v>1E-3</v>
      </c>
    </row>
    <row r="2626" spans="1:9">
      <c r="A2626" t="s">
        <v>196</v>
      </c>
      <c r="B2626" t="s">
        <v>197</v>
      </c>
      <c r="C2626" t="s">
        <v>64</v>
      </c>
      <c r="D2626" t="s">
        <v>5</v>
      </c>
      <c r="E2626">
        <v>2026</v>
      </c>
      <c r="F2626">
        <v>2</v>
      </c>
      <c r="G2626" s="4" t="str">
        <f t="shared" si="102"/>
        <v>LUXEMBOURG-Battery</v>
      </c>
      <c r="H2626" t="str">
        <f>IF(COUNTIF(EU_Countries!A$1:A$27, "*"&amp;B2626&amp;"*"), "EU", "Non-EU")</f>
        <v>EU</v>
      </c>
      <c r="I2626">
        <f t="shared" si="103"/>
        <v>2E-3</v>
      </c>
    </row>
    <row r="2627" spans="1:9">
      <c r="A2627" t="s">
        <v>196</v>
      </c>
      <c r="B2627" t="s">
        <v>197</v>
      </c>
      <c r="C2627" t="s">
        <v>64</v>
      </c>
      <c r="D2627" t="s">
        <v>5</v>
      </c>
      <c r="E2627">
        <v>2027</v>
      </c>
      <c r="F2627">
        <v>5</v>
      </c>
      <c r="G2627" s="4" t="str">
        <f t="shared" si="102"/>
        <v>LUXEMBOURG-Battery</v>
      </c>
      <c r="H2627" t="str">
        <f>IF(COUNTIF(EU_Countries!A$1:A$27, "*"&amp;B2627&amp;"*"), "EU", "Non-EU")</f>
        <v>EU</v>
      </c>
      <c r="I2627">
        <f t="shared" si="103"/>
        <v>5.0000000000000001E-3</v>
      </c>
    </row>
    <row r="2628" spans="1:9">
      <c r="A2628" t="s">
        <v>196</v>
      </c>
      <c r="B2628" t="s">
        <v>197</v>
      </c>
      <c r="C2628" t="s">
        <v>64</v>
      </c>
      <c r="D2628" t="s">
        <v>5</v>
      </c>
      <c r="E2628">
        <v>2028</v>
      </c>
      <c r="F2628">
        <v>10</v>
      </c>
      <c r="G2628" s="4" t="str">
        <f t="shared" si="102"/>
        <v>LUXEMBOURG-Battery</v>
      </c>
      <c r="H2628" t="str">
        <f>IF(COUNTIF(EU_Countries!A$1:A$27, "*"&amp;B2628&amp;"*"), "EU", "Non-EU")</f>
        <v>EU</v>
      </c>
      <c r="I2628">
        <f t="shared" si="103"/>
        <v>0.01</v>
      </c>
    </row>
    <row r="2629" spans="1:9">
      <c r="A2629" t="s">
        <v>196</v>
      </c>
      <c r="B2629" t="s">
        <v>197</v>
      </c>
      <c r="C2629" t="s">
        <v>64</v>
      </c>
      <c r="D2629" t="s">
        <v>5</v>
      </c>
      <c r="E2629">
        <v>2029</v>
      </c>
      <c r="F2629">
        <v>25</v>
      </c>
      <c r="G2629" s="4" t="str">
        <f t="shared" si="102"/>
        <v>LUXEMBOURG-Battery</v>
      </c>
      <c r="H2629" t="str">
        <f>IF(COUNTIF(EU_Countries!A$1:A$27, "*"&amp;B2629&amp;"*"), "EU", "Non-EU")</f>
        <v>EU</v>
      </c>
      <c r="I2629">
        <f t="shared" si="103"/>
        <v>2.5000000000000001E-2</v>
      </c>
    </row>
    <row r="2630" spans="1:9">
      <c r="A2630" t="s">
        <v>196</v>
      </c>
      <c r="B2630" t="s">
        <v>197</v>
      </c>
      <c r="C2630" t="s">
        <v>64</v>
      </c>
      <c r="D2630" t="s">
        <v>5</v>
      </c>
      <c r="E2630">
        <v>2030</v>
      </c>
      <c r="F2630">
        <v>25</v>
      </c>
      <c r="G2630" s="4" t="str">
        <f t="shared" si="102"/>
        <v>LUXEMBOURG-Battery</v>
      </c>
      <c r="H2630" t="str">
        <f>IF(COUNTIF(EU_Countries!A$1:A$27, "*"&amp;B2630&amp;"*"), "EU", "Non-EU")</f>
        <v>EU</v>
      </c>
      <c r="I2630">
        <f t="shared" si="103"/>
        <v>2.5000000000000001E-2</v>
      </c>
    </row>
    <row r="2631" spans="1:9">
      <c r="A2631" t="s">
        <v>196</v>
      </c>
      <c r="B2631" t="s">
        <v>197</v>
      </c>
      <c r="C2631" t="s">
        <v>64</v>
      </c>
      <c r="D2631" t="s">
        <v>5</v>
      </c>
      <c r="E2631">
        <v>2031</v>
      </c>
      <c r="F2631">
        <v>28</v>
      </c>
      <c r="G2631" s="4" t="str">
        <f t="shared" si="102"/>
        <v>LUXEMBOURG-Battery</v>
      </c>
      <c r="H2631" t="str">
        <f>IF(COUNTIF(EU_Countries!A$1:A$27, "*"&amp;B2631&amp;"*"), "EU", "Non-EU")</f>
        <v>EU</v>
      </c>
      <c r="I2631">
        <f t="shared" si="103"/>
        <v>2.8000000000000001E-2</v>
      </c>
    </row>
    <row r="2632" spans="1:9">
      <c r="A2632" t="s">
        <v>196</v>
      </c>
      <c r="B2632" t="s">
        <v>197</v>
      </c>
      <c r="C2632" t="s">
        <v>64</v>
      </c>
      <c r="D2632" t="s">
        <v>5</v>
      </c>
      <c r="E2632">
        <v>2032</v>
      </c>
      <c r="F2632">
        <v>30</v>
      </c>
      <c r="G2632" s="4" t="str">
        <f t="shared" si="102"/>
        <v>LUXEMBOURG-Battery</v>
      </c>
      <c r="H2632" t="str">
        <f>IF(COUNTIF(EU_Countries!A$1:A$27, "*"&amp;B2632&amp;"*"), "EU", "Non-EU")</f>
        <v>EU</v>
      </c>
      <c r="I2632">
        <f t="shared" si="103"/>
        <v>0.03</v>
      </c>
    </row>
    <row r="2633" spans="1:9">
      <c r="A2633" t="s">
        <v>196</v>
      </c>
      <c r="B2633" t="s">
        <v>197</v>
      </c>
      <c r="C2633" t="s">
        <v>64</v>
      </c>
      <c r="D2633" t="s">
        <v>5</v>
      </c>
      <c r="E2633">
        <v>2033</v>
      </c>
      <c r="F2633">
        <v>33</v>
      </c>
      <c r="G2633" s="4" t="str">
        <f t="shared" si="102"/>
        <v>LUXEMBOURG-Battery</v>
      </c>
      <c r="H2633" t="str">
        <f>IF(COUNTIF(EU_Countries!A$1:A$27, "*"&amp;B2633&amp;"*"), "EU", "Non-EU")</f>
        <v>EU</v>
      </c>
      <c r="I2633">
        <f t="shared" si="103"/>
        <v>3.3000000000000002E-2</v>
      </c>
    </row>
    <row r="2634" spans="1:9">
      <c r="A2634" t="s">
        <v>196</v>
      </c>
      <c r="B2634" t="s">
        <v>197</v>
      </c>
      <c r="C2634" t="s">
        <v>64</v>
      </c>
      <c r="D2634" t="s">
        <v>5</v>
      </c>
      <c r="E2634">
        <v>2034</v>
      </c>
      <c r="F2634">
        <v>35</v>
      </c>
      <c r="G2634" s="4" t="str">
        <f t="shared" si="102"/>
        <v>LUXEMBOURG-Battery</v>
      </c>
      <c r="H2634" t="str">
        <f>IF(COUNTIF(EU_Countries!A$1:A$27, "*"&amp;B2634&amp;"*"), "EU", "Non-EU")</f>
        <v>EU</v>
      </c>
      <c r="I2634">
        <f t="shared" si="103"/>
        <v>3.5000000000000003E-2</v>
      </c>
    </row>
    <row r="2635" spans="1:9">
      <c r="A2635" t="s">
        <v>196</v>
      </c>
      <c r="B2635" t="s">
        <v>197</v>
      </c>
      <c r="C2635" t="s">
        <v>64</v>
      </c>
      <c r="D2635" t="s">
        <v>5</v>
      </c>
      <c r="E2635">
        <v>2035</v>
      </c>
      <c r="F2635">
        <v>38</v>
      </c>
      <c r="G2635" s="4" t="str">
        <f t="shared" si="102"/>
        <v>LUXEMBOURG-Battery</v>
      </c>
      <c r="H2635" t="str">
        <f>IF(COUNTIF(EU_Countries!A$1:A$27, "*"&amp;B2635&amp;"*"), "EU", "Non-EU")</f>
        <v>EU</v>
      </c>
      <c r="I2635">
        <f t="shared" si="103"/>
        <v>3.7999999999999999E-2</v>
      </c>
    </row>
    <row r="2636" spans="1:9">
      <c r="A2636" t="s">
        <v>196</v>
      </c>
      <c r="B2636" t="s">
        <v>197</v>
      </c>
      <c r="C2636" t="s">
        <v>64</v>
      </c>
      <c r="D2636" t="s">
        <v>6</v>
      </c>
      <c r="E2636">
        <v>2025</v>
      </c>
      <c r="F2636">
        <v>10</v>
      </c>
      <c r="G2636" s="4" t="str">
        <f t="shared" si="102"/>
        <v>LUXEMBOURG-DSR</v>
      </c>
      <c r="H2636" t="str">
        <f>IF(COUNTIF(EU_Countries!A$1:A$27, "*"&amp;B2636&amp;"*"), "EU", "Non-EU")</f>
        <v>EU</v>
      </c>
      <c r="I2636">
        <f t="shared" si="103"/>
        <v>0.01</v>
      </c>
    </row>
    <row r="2637" spans="1:9">
      <c r="A2637" t="s">
        <v>196</v>
      </c>
      <c r="B2637" t="s">
        <v>197</v>
      </c>
      <c r="C2637" t="s">
        <v>64</v>
      </c>
      <c r="D2637" t="s">
        <v>6</v>
      </c>
      <c r="E2637">
        <v>2026</v>
      </c>
      <c r="F2637">
        <v>10</v>
      </c>
      <c r="G2637" s="4" t="str">
        <f t="shared" si="102"/>
        <v>LUXEMBOURG-DSR</v>
      </c>
      <c r="H2637" t="str">
        <f>IF(COUNTIF(EU_Countries!A$1:A$27, "*"&amp;B2637&amp;"*"), "EU", "Non-EU")</f>
        <v>EU</v>
      </c>
      <c r="I2637">
        <f t="shared" si="103"/>
        <v>0.01</v>
      </c>
    </row>
    <row r="2638" spans="1:9">
      <c r="A2638" t="s">
        <v>196</v>
      </c>
      <c r="B2638" t="s">
        <v>197</v>
      </c>
      <c r="C2638" t="s">
        <v>64</v>
      </c>
      <c r="D2638" t="s">
        <v>6</v>
      </c>
      <c r="E2638">
        <v>2027</v>
      </c>
      <c r="F2638">
        <v>15</v>
      </c>
      <c r="G2638" s="4" t="str">
        <f t="shared" si="102"/>
        <v>LUXEMBOURG-DSR</v>
      </c>
      <c r="H2638" t="str">
        <f>IF(COUNTIF(EU_Countries!A$1:A$27, "*"&amp;B2638&amp;"*"), "EU", "Non-EU")</f>
        <v>EU</v>
      </c>
      <c r="I2638">
        <f t="shared" si="103"/>
        <v>1.4999999999999999E-2</v>
      </c>
    </row>
    <row r="2639" spans="1:9">
      <c r="A2639" t="s">
        <v>196</v>
      </c>
      <c r="B2639" t="s">
        <v>197</v>
      </c>
      <c r="C2639" t="s">
        <v>64</v>
      </c>
      <c r="D2639" t="s">
        <v>6</v>
      </c>
      <c r="E2639">
        <v>2028</v>
      </c>
      <c r="F2639">
        <v>20</v>
      </c>
      <c r="G2639" s="4" t="str">
        <f t="shared" si="102"/>
        <v>LUXEMBOURG-DSR</v>
      </c>
      <c r="H2639" t="str">
        <f>IF(COUNTIF(EU_Countries!A$1:A$27, "*"&amp;B2639&amp;"*"), "EU", "Non-EU")</f>
        <v>EU</v>
      </c>
      <c r="I2639">
        <f t="shared" si="103"/>
        <v>0.02</v>
      </c>
    </row>
    <row r="2640" spans="1:9">
      <c r="A2640" t="s">
        <v>196</v>
      </c>
      <c r="B2640" t="s">
        <v>197</v>
      </c>
      <c r="C2640" t="s">
        <v>64</v>
      </c>
      <c r="D2640" t="s">
        <v>6</v>
      </c>
      <c r="E2640">
        <v>2029</v>
      </c>
      <c r="F2640">
        <v>25</v>
      </c>
      <c r="G2640" s="4" t="str">
        <f t="shared" si="102"/>
        <v>LUXEMBOURG-DSR</v>
      </c>
      <c r="H2640" t="str">
        <f>IF(COUNTIF(EU_Countries!A$1:A$27, "*"&amp;B2640&amp;"*"), "EU", "Non-EU")</f>
        <v>EU</v>
      </c>
      <c r="I2640">
        <f t="shared" si="103"/>
        <v>2.5000000000000001E-2</v>
      </c>
    </row>
    <row r="2641" spans="1:9">
      <c r="A2641" t="s">
        <v>196</v>
      </c>
      <c r="B2641" t="s">
        <v>197</v>
      </c>
      <c r="C2641" t="s">
        <v>64</v>
      </c>
      <c r="D2641" t="s">
        <v>6</v>
      </c>
      <c r="E2641">
        <v>2030</v>
      </c>
      <c r="F2641">
        <v>45</v>
      </c>
      <c r="G2641" s="4" t="str">
        <f t="shared" si="102"/>
        <v>LUXEMBOURG-DSR</v>
      </c>
      <c r="H2641" t="str">
        <f>IF(COUNTIF(EU_Countries!A$1:A$27, "*"&amp;B2641&amp;"*"), "EU", "Non-EU")</f>
        <v>EU</v>
      </c>
      <c r="I2641">
        <f t="shared" si="103"/>
        <v>4.4999999999999998E-2</v>
      </c>
    </row>
    <row r="2642" spans="1:9">
      <c r="A2642" t="s">
        <v>196</v>
      </c>
      <c r="B2642" t="s">
        <v>197</v>
      </c>
      <c r="C2642" t="s">
        <v>64</v>
      </c>
      <c r="D2642" t="s">
        <v>6</v>
      </c>
      <c r="E2642">
        <v>2031</v>
      </c>
      <c r="F2642">
        <v>50</v>
      </c>
      <c r="G2642" s="4" t="str">
        <f t="shared" si="102"/>
        <v>LUXEMBOURG-DSR</v>
      </c>
      <c r="H2642" t="str">
        <f>IF(COUNTIF(EU_Countries!A$1:A$27, "*"&amp;B2642&amp;"*"), "EU", "Non-EU")</f>
        <v>EU</v>
      </c>
      <c r="I2642">
        <f t="shared" si="103"/>
        <v>0.05</v>
      </c>
    </row>
    <row r="2643" spans="1:9">
      <c r="A2643" t="s">
        <v>196</v>
      </c>
      <c r="B2643" t="s">
        <v>197</v>
      </c>
      <c r="C2643" t="s">
        <v>64</v>
      </c>
      <c r="D2643" t="s">
        <v>6</v>
      </c>
      <c r="E2643">
        <v>2032</v>
      </c>
      <c r="F2643">
        <v>60</v>
      </c>
      <c r="G2643" s="4" t="str">
        <f t="shared" si="102"/>
        <v>LUXEMBOURG-DSR</v>
      </c>
      <c r="H2643" t="str">
        <f>IF(COUNTIF(EU_Countries!A$1:A$27, "*"&amp;B2643&amp;"*"), "EU", "Non-EU")</f>
        <v>EU</v>
      </c>
      <c r="I2643">
        <f t="shared" si="103"/>
        <v>0.06</v>
      </c>
    </row>
    <row r="2644" spans="1:9">
      <c r="A2644" t="s">
        <v>196</v>
      </c>
      <c r="B2644" t="s">
        <v>197</v>
      </c>
      <c r="C2644" t="s">
        <v>64</v>
      </c>
      <c r="D2644" t="s">
        <v>6</v>
      </c>
      <c r="E2644">
        <v>2033</v>
      </c>
      <c r="F2644">
        <v>65</v>
      </c>
      <c r="G2644" s="4" t="str">
        <f t="shared" si="102"/>
        <v>LUXEMBOURG-DSR</v>
      </c>
      <c r="H2644" t="str">
        <f>IF(COUNTIF(EU_Countries!A$1:A$27, "*"&amp;B2644&amp;"*"), "EU", "Non-EU")</f>
        <v>EU</v>
      </c>
      <c r="I2644">
        <f t="shared" si="103"/>
        <v>6.5000000000000002E-2</v>
      </c>
    </row>
    <row r="2645" spans="1:9">
      <c r="A2645" t="s">
        <v>196</v>
      </c>
      <c r="B2645" t="s">
        <v>197</v>
      </c>
      <c r="C2645" t="s">
        <v>64</v>
      </c>
      <c r="D2645" t="s">
        <v>6</v>
      </c>
      <c r="E2645">
        <v>2034</v>
      </c>
      <c r="F2645">
        <v>70</v>
      </c>
      <c r="G2645" s="4" t="str">
        <f t="shared" si="102"/>
        <v>LUXEMBOURG-DSR</v>
      </c>
      <c r="H2645" t="str">
        <f>IF(COUNTIF(EU_Countries!A$1:A$27, "*"&amp;B2645&amp;"*"), "EU", "Non-EU")</f>
        <v>EU</v>
      </c>
      <c r="I2645">
        <f t="shared" si="103"/>
        <v>7.0000000000000007E-2</v>
      </c>
    </row>
    <row r="2646" spans="1:9">
      <c r="A2646" t="s">
        <v>196</v>
      </c>
      <c r="B2646" t="s">
        <v>197</v>
      </c>
      <c r="C2646" t="s">
        <v>64</v>
      </c>
      <c r="D2646" t="s">
        <v>6</v>
      </c>
      <c r="E2646">
        <v>2035</v>
      </c>
      <c r="F2646">
        <v>75</v>
      </c>
      <c r="G2646" s="4" t="str">
        <f t="shared" si="102"/>
        <v>LUXEMBOURG-DSR</v>
      </c>
      <c r="H2646" t="str">
        <f>IF(COUNTIF(EU_Countries!A$1:A$27, "*"&amp;B2646&amp;"*"), "EU", "Non-EU")</f>
        <v>EU</v>
      </c>
      <c r="I2646">
        <f t="shared" si="103"/>
        <v>7.4999999999999997E-2</v>
      </c>
    </row>
    <row r="2647" spans="1:9">
      <c r="A2647" t="s">
        <v>196</v>
      </c>
      <c r="B2647" t="s">
        <v>197</v>
      </c>
      <c r="C2647" t="s">
        <v>64</v>
      </c>
      <c r="D2647" t="s">
        <v>565</v>
      </c>
      <c r="E2647">
        <v>2025</v>
      </c>
      <c r="F2647">
        <v>5</v>
      </c>
      <c r="G2647" s="4" t="str">
        <f t="shared" si="102"/>
        <v>LUXEMBOURG-Electrolyser &amp; P2H</v>
      </c>
      <c r="H2647" t="str">
        <f>IF(COUNTIF(EU_Countries!A$1:A$27, "*"&amp;B2647&amp;"*"), "EU", "Non-EU")</f>
        <v>EU</v>
      </c>
      <c r="I2647">
        <f t="shared" si="103"/>
        <v>5.0000000000000001E-3</v>
      </c>
    </row>
    <row r="2648" spans="1:9">
      <c r="A2648" t="s">
        <v>196</v>
      </c>
      <c r="B2648" t="s">
        <v>197</v>
      </c>
      <c r="C2648" t="s">
        <v>64</v>
      </c>
      <c r="D2648" t="s">
        <v>565</v>
      </c>
      <c r="E2648">
        <v>2026</v>
      </c>
      <c r="F2648">
        <v>5</v>
      </c>
      <c r="G2648" s="4" t="str">
        <f t="shared" si="102"/>
        <v>LUXEMBOURG-Electrolyser &amp; P2H</v>
      </c>
      <c r="H2648" t="str">
        <f>IF(COUNTIF(EU_Countries!A$1:A$27, "*"&amp;B2648&amp;"*"), "EU", "Non-EU")</f>
        <v>EU</v>
      </c>
      <c r="I2648">
        <f t="shared" si="103"/>
        <v>5.0000000000000001E-3</v>
      </c>
    </row>
    <row r="2649" spans="1:9">
      <c r="A2649" t="s">
        <v>196</v>
      </c>
      <c r="B2649" t="s">
        <v>197</v>
      </c>
      <c r="C2649" t="s">
        <v>64</v>
      </c>
      <c r="D2649" t="s">
        <v>565</v>
      </c>
      <c r="E2649">
        <v>2027</v>
      </c>
      <c r="F2649">
        <v>5</v>
      </c>
      <c r="G2649" s="4" t="str">
        <f t="shared" ref="G2649:G2695" si="104">B2649&amp;"-"&amp;D2649</f>
        <v>LUXEMBOURG-Electrolyser &amp; P2H</v>
      </c>
      <c r="H2649" t="str">
        <f>IF(COUNTIF(EU_Countries!A$1:A$27, "*"&amp;B2649&amp;"*"), "EU", "Non-EU")</f>
        <v>EU</v>
      </c>
      <c r="I2649">
        <f t="shared" si="103"/>
        <v>5.0000000000000001E-3</v>
      </c>
    </row>
    <row r="2650" spans="1:9">
      <c r="A2650" t="s">
        <v>196</v>
      </c>
      <c r="B2650" t="s">
        <v>197</v>
      </c>
      <c r="C2650" t="s">
        <v>64</v>
      </c>
      <c r="D2650" t="s">
        <v>565</v>
      </c>
      <c r="E2650">
        <v>2028</v>
      </c>
      <c r="F2650">
        <v>5</v>
      </c>
      <c r="G2650" s="4" t="str">
        <f t="shared" si="104"/>
        <v>LUXEMBOURG-Electrolyser &amp; P2H</v>
      </c>
      <c r="H2650" t="str">
        <f>IF(COUNTIF(EU_Countries!A$1:A$27, "*"&amp;B2650&amp;"*"), "EU", "Non-EU")</f>
        <v>EU</v>
      </c>
      <c r="I2650">
        <f t="shared" ref="I2650:I2696" si="105">F2650/1000</f>
        <v>5.0000000000000001E-3</v>
      </c>
    </row>
    <row r="2651" spans="1:9">
      <c r="A2651" t="s">
        <v>196</v>
      </c>
      <c r="B2651" t="s">
        <v>197</v>
      </c>
      <c r="C2651" t="s">
        <v>64</v>
      </c>
      <c r="D2651" t="s">
        <v>565</v>
      </c>
      <c r="E2651">
        <v>2029</v>
      </c>
      <c r="F2651">
        <v>5</v>
      </c>
      <c r="G2651" s="4" t="str">
        <f t="shared" si="104"/>
        <v>LUXEMBOURG-Electrolyser &amp; P2H</v>
      </c>
      <c r="H2651" t="str">
        <f>IF(COUNTIF(EU_Countries!A$1:A$27, "*"&amp;B2651&amp;"*"), "EU", "Non-EU")</f>
        <v>EU</v>
      </c>
      <c r="I2651">
        <f t="shared" si="105"/>
        <v>5.0000000000000001E-3</v>
      </c>
    </row>
    <row r="2652" spans="1:9">
      <c r="A2652" t="s">
        <v>196</v>
      </c>
      <c r="B2652" t="s">
        <v>197</v>
      </c>
      <c r="C2652" t="s">
        <v>64</v>
      </c>
      <c r="D2652" t="s">
        <v>565</v>
      </c>
      <c r="E2652">
        <v>2030</v>
      </c>
      <c r="F2652">
        <v>85</v>
      </c>
      <c r="G2652" s="4" t="str">
        <f t="shared" si="104"/>
        <v>LUXEMBOURG-Electrolyser &amp; P2H</v>
      </c>
      <c r="H2652" t="str">
        <f>IF(COUNTIF(EU_Countries!A$1:A$27, "*"&amp;B2652&amp;"*"), "EU", "Non-EU")</f>
        <v>EU</v>
      </c>
      <c r="I2652">
        <f t="shared" si="105"/>
        <v>8.5000000000000006E-2</v>
      </c>
    </row>
    <row r="2653" spans="1:9">
      <c r="A2653" t="s">
        <v>196</v>
      </c>
      <c r="B2653" t="s">
        <v>197</v>
      </c>
      <c r="C2653" t="s">
        <v>64</v>
      </c>
      <c r="D2653" t="s">
        <v>565</v>
      </c>
      <c r="E2653">
        <v>2031</v>
      </c>
      <c r="F2653">
        <v>85</v>
      </c>
      <c r="G2653" s="4" t="str">
        <f t="shared" si="104"/>
        <v>LUXEMBOURG-Electrolyser &amp; P2H</v>
      </c>
      <c r="H2653" t="str">
        <f>IF(COUNTIF(EU_Countries!A$1:A$27, "*"&amp;B2653&amp;"*"), "EU", "Non-EU")</f>
        <v>EU</v>
      </c>
      <c r="I2653">
        <f t="shared" si="105"/>
        <v>8.5000000000000006E-2</v>
      </c>
    </row>
    <row r="2654" spans="1:9">
      <c r="A2654" t="s">
        <v>196</v>
      </c>
      <c r="B2654" t="s">
        <v>197</v>
      </c>
      <c r="C2654" t="s">
        <v>64</v>
      </c>
      <c r="D2654" t="s">
        <v>565</v>
      </c>
      <c r="E2654">
        <v>2032</v>
      </c>
      <c r="F2654">
        <v>85</v>
      </c>
      <c r="G2654" s="4" t="str">
        <f t="shared" si="104"/>
        <v>LUXEMBOURG-Electrolyser &amp; P2H</v>
      </c>
      <c r="H2654" t="str">
        <f>IF(COUNTIF(EU_Countries!A$1:A$27, "*"&amp;B2654&amp;"*"), "EU", "Non-EU")</f>
        <v>EU</v>
      </c>
      <c r="I2654">
        <f t="shared" si="105"/>
        <v>8.5000000000000006E-2</v>
      </c>
    </row>
    <row r="2655" spans="1:9">
      <c r="A2655" t="s">
        <v>196</v>
      </c>
      <c r="B2655" t="s">
        <v>197</v>
      </c>
      <c r="C2655" t="s">
        <v>64</v>
      </c>
      <c r="D2655" t="s">
        <v>565</v>
      </c>
      <c r="E2655">
        <v>2033</v>
      </c>
      <c r="F2655">
        <v>85</v>
      </c>
      <c r="G2655" s="4" t="str">
        <f t="shared" si="104"/>
        <v>LUXEMBOURG-Electrolyser &amp; P2H</v>
      </c>
      <c r="H2655" t="str">
        <f>IF(COUNTIF(EU_Countries!A$1:A$27, "*"&amp;B2655&amp;"*"), "EU", "Non-EU")</f>
        <v>EU</v>
      </c>
      <c r="I2655">
        <f t="shared" si="105"/>
        <v>8.5000000000000006E-2</v>
      </c>
    </row>
    <row r="2656" spans="1:9">
      <c r="A2656" t="s">
        <v>196</v>
      </c>
      <c r="B2656" t="s">
        <v>197</v>
      </c>
      <c r="C2656" t="s">
        <v>64</v>
      </c>
      <c r="D2656" t="s">
        <v>565</v>
      </c>
      <c r="E2656">
        <v>2034</v>
      </c>
      <c r="F2656">
        <v>85</v>
      </c>
      <c r="G2656" s="4" t="str">
        <f t="shared" si="104"/>
        <v>LUXEMBOURG-Electrolyser &amp; P2H</v>
      </c>
      <c r="H2656" t="str">
        <f>IF(COUNTIF(EU_Countries!A$1:A$27, "*"&amp;B2656&amp;"*"), "EU", "Non-EU")</f>
        <v>EU</v>
      </c>
      <c r="I2656">
        <f t="shared" si="105"/>
        <v>8.5000000000000006E-2</v>
      </c>
    </row>
    <row r="2657" spans="1:9">
      <c r="A2657" t="s">
        <v>196</v>
      </c>
      <c r="B2657" t="s">
        <v>197</v>
      </c>
      <c r="C2657" t="s">
        <v>64</v>
      </c>
      <c r="D2657" t="s">
        <v>565</v>
      </c>
      <c r="E2657">
        <v>2035</v>
      </c>
      <c r="F2657">
        <v>135</v>
      </c>
      <c r="G2657" s="4" t="str">
        <f t="shared" si="104"/>
        <v>LUXEMBOURG-Electrolyser &amp; P2H</v>
      </c>
      <c r="H2657" t="str">
        <f>IF(COUNTIF(EU_Countries!A$1:A$27, "*"&amp;B2657&amp;"*"), "EU", "Non-EU")</f>
        <v>EU</v>
      </c>
      <c r="I2657">
        <f t="shared" si="105"/>
        <v>0.13500000000000001</v>
      </c>
    </row>
    <row r="2658" spans="1:9">
      <c r="A2658" t="s">
        <v>196</v>
      </c>
      <c r="B2658" t="s">
        <v>197</v>
      </c>
      <c r="C2658" t="s">
        <v>64</v>
      </c>
      <c r="D2658" t="s">
        <v>12</v>
      </c>
      <c r="E2658">
        <v>2025</v>
      </c>
      <c r="F2658">
        <v>87</v>
      </c>
      <c r="G2658" s="4" t="str">
        <f t="shared" si="104"/>
        <v>LUXEMBOURG-Others (RES)</v>
      </c>
      <c r="H2658" t="str">
        <f>IF(COUNTIF(EU_Countries!A$1:A$27, "*"&amp;B2658&amp;"*"), "EU", "Non-EU")</f>
        <v>EU</v>
      </c>
      <c r="I2658">
        <f t="shared" si="105"/>
        <v>8.6999999999999994E-2</v>
      </c>
    </row>
    <row r="2659" spans="1:9">
      <c r="A2659" t="s">
        <v>196</v>
      </c>
      <c r="B2659" t="s">
        <v>197</v>
      </c>
      <c r="C2659" t="s">
        <v>64</v>
      </c>
      <c r="D2659" t="s">
        <v>12</v>
      </c>
      <c r="E2659">
        <v>2026</v>
      </c>
      <c r="F2659">
        <v>90</v>
      </c>
      <c r="G2659" s="4" t="str">
        <f t="shared" si="104"/>
        <v>LUXEMBOURG-Others (RES)</v>
      </c>
      <c r="H2659" t="str">
        <f>IF(COUNTIF(EU_Countries!A$1:A$27, "*"&amp;B2659&amp;"*"), "EU", "Non-EU")</f>
        <v>EU</v>
      </c>
      <c r="I2659">
        <f t="shared" si="105"/>
        <v>0.09</v>
      </c>
    </row>
    <row r="2660" spans="1:9">
      <c r="A2660" t="s">
        <v>196</v>
      </c>
      <c r="B2660" t="s">
        <v>197</v>
      </c>
      <c r="C2660" t="s">
        <v>64</v>
      </c>
      <c r="D2660" t="s">
        <v>12</v>
      </c>
      <c r="E2660">
        <v>2027</v>
      </c>
      <c r="F2660">
        <v>92</v>
      </c>
      <c r="G2660" s="4" t="str">
        <f t="shared" si="104"/>
        <v>LUXEMBOURG-Others (RES)</v>
      </c>
      <c r="H2660" t="str">
        <f>IF(COUNTIF(EU_Countries!A$1:A$27, "*"&amp;B2660&amp;"*"), "EU", "Non-EU")</f>
        <v>EU</v>
      </c>
      <c r="I2660">
        <f t="shared" si="105"/>
        <v>9.1999999999999998E-2</v>
      </c>
    </row>
    <row r="2661" spans="1:9">
      <c r="A2661" t="s">
        <v>196</v>
      </c>
      <c r="B2661" t="s">
        <v>197</v>
      </c>
      <c r="C2661" t="s">
        <v>64</v>
      </c>
      <c r="D2661" t="s">
        <v>12</v>
      </c>
      <c r="E2661">
        <v>2028</v>
      </c>
      <c r="F2661">
        <v>95</v>
      </c>
      <c r="G2661" s="4" t="str">
        <f t="shared" si="104"/>
        <v>LUXEMBOURG-Others (RES)</v>
      </c>
      <c r="H2661" t="str">
        <f>IF(COUNTIF(EU_Countries!A$1:A$27, "*"&amp;B2661&amp;"*"), "EU", "Non-EU")</f>
        <v>EU</v>
      </c>
      <c r="I2661">
        <f t="shared" si="105"/>
        <v>9.5000000000000001E-2</v>
      </c>
    </row>
    <row r="2662" spans="1:9">
      <c r="A2662" t="s">
        <v>196</v>
      </c>
      <c r="B2662" t="s">
        <v>197</v>
      </c>
      <c r="C2662" t="s">
        <v>64</v>
      </c>
      <c r="D2662" t="s">
        <v>12</v>
      </c>
      <c r="E2662">
        <v>2029</v>
      </c>
      <c r="F2662">
        <v>97</v>
      </c>
      <c r="G2662" s="4" t="str">
        <f t="shared" si="104"/>
        <v>LUXEMBOURG-Others (RES)</v>
      </c>
      <c r="H2662" t="str">
        <f>IF(COUNTIF(EU_Countries!A$1:A$27, "*"&amp;B2662&amp;"*"), "EU", "Non-EU")</f>
        <v>EU</v>
      </c>
      <c r="I2662">
        <f t="shared" si="105"/>
        <v>9.7000000000000003E-2</v>
      </c>
    </row>
    <row r="2663" spans="1:9">
      <c r="A2663" t="s">
        <v>196</v>
      </c>
      <c r="B2663" t="s">
        <v>197</v>
      </c>
      <c r="C2663" t="s">
        <v>64</v>
      </c>
      <c r="D2663" t="s">
        <v>12</v>
      </c>
      <c r="E2663">
        <v>2030</v>
      </c>
      <c r="F2663">
        <v>100</v>
      </c>
      <c r="G2663" s="4" t="str">
        <f t="shared" si="104"/>
        <v>LUXEMBOURG-Others (RES)</v>
      </c>
      <c r="H2663" t="str">
        <f>IF(COUNTIF(EU_Countries!A$1:A$27, "*"&amp;B2663&amp;"*"), "EU", "Non-EU")</f>
        <v>EU</v>
      </c>
      <c r="I2663">
        <f t="shared" si="105"/>
        <v>0.1</v>
      </c>
    </row>
    <row r="2664" spans="1:9">
      <c r="A2664" t="s">
        <v>196</v>
      </c>
      <c r="B2664" t="s">
        <v>197</v>
      </c>
      <c r="C2664" t="s">
        <v>64</v>
      </c>
      <c r="D2664" t="s">
        <v>12</v>
      </c>
      <c r="E2664">
        <v>2031</v>
      </c>
      <c r="F2664">
        <v>102</v>
      </c>
      <c r="G2664" s="4" t="str">
        <f t="shared" si="104"/>
        <v>LUXEMBOURG-Others (RES)</v>
      </c>
      <c r="H2664" t="str">
        <f>IF(COUNTIF(EU_Countries!A$1:A$27, "*"&amp;B2664&amp;"*"), "EU", "Non-EU")</f>
        <v>EU</v>
      </c>
      <c r="I2664">
        <f t="shared" si="105"/>
        <v>0.10199999999999999</v>
      </c>
    </row>
    <row r="2665" spans="1:9">
      <c r="A2665" t="s">
        <v>196</v>
      </c>
      <c r="B2665" t="s">
        <v>197</v>
      </c>
      <c r="C2665" t="s">
        <v>64</v>
      </c>
      <c r="D2665" t="s">
        <v>12</v>
      </c>
      <c r="E2665">
        <v>2032</v>
      </c>
      <c r="F2665">
        <v>104</v>
      </c>
      <c r="G2665" s="4" t="str">
        <f t="shared" si="104"/>
        <v>LUXEMBOURG-Others (RES)</v>
      </c>
      <c r="H2665" t="str">
        <f>IF(COUNTIF(EU_Countries!A$1:A$27, "*"&amp;B2665&amp;"*"), "EU", "Non-EU")</f>
        <v>EU</v>
      </c>
      <c r="I2665">
        <f t="shared" si="105"/>
        <v>0.104</v>
      </c>
    </row>
    <row r="2666" spans="1:9">
      <c r="A2666" t="s">
        <v>196</v>
      </c>
      <c r="B2666" t="s">
        <v>197</v>
      </c>
      <c r="C2666" t="s">
        <v>64</v>
      </c>
      <c r="D2666" t="s">
        <v>12</v>
      </c>
      <c r="E2666">
        <v>2033</v>
      </c>
      <c r="F2666">
        <v>107</v>
      </c>
      <c r="G2666" s="4" t="str">
        <f t="shared" si="104"/>
        <v>LUXEMBOURG-Others (RES)</v>
      </c>
      <c r="H2666" t="str">
        <f>IF(COUNTIF(EU_Countries!A$1:A$27, "*"&amp;B2666&amp;"*"), "EU", "Non-EU")</f>
        <v>EU</v>
      </c>
      <c r="I2666">
        <f t="shared" si="105"/>
        <v>0.107</v>
      </c>
    </row>
    <row r="2667" spans="1:9">
      <c r="A2667" t="s">
        <v>196</v>
      </c>
      <c r="B2667" t="s">
        <v>197</v>
      </c>
      <c r="C2667" t="s">
        <v>64</v>
      </c>
      <c r="D2667" t="s">
        <v>12</v>
      </c>
      <c r="E2667">
        <v>2034</v>
      </c>
      <c r="F2667">
        <v>109</v>
      </c>
      <c r="G2667" s="4" t="str">
        <f t="shared" si="104"/>
        <v>LUXEMBOURG-Others (RES)</v>
      </c>
      <c r="H2667" t="str">
        <f>IF(COUNTIF(EU_Countries!A$1:A$27, "*"&amp;B2667&amp;"*"), "EU", "Non-EU")</f>
        <v>EU</v>
      </c>
      <c r="I2667">
        <f t="shared" si="105"/>
        <v>0.109</v>
      </c>
    </row>
    <row r="2668" spans="1:9">
      <c r="A2668" t="s">
        <v>196</v>
      </c>
      <c r="B2668" t="s">
        <v>197</v>
      </c>
      <c r="C2668" t="s">
        <v>64</v>
      </c>
      <c r="D2668" t="s">
        <v>12</v>
      </c>
      <c r="E2668">
        <v>2035</v>
      </c>
      <c r="F2668">
        <v>113</v>
      </c>
      <c r="G2668" s="4" t="str">
        <f t="shared" si="104"/>
        <v>LUXEMBOURG-Others (RES)</v>
      </c>
      <c r="H2668" t="str">
        <f>IF(COUNTIF(EU_Countries!A$1:A$27, "*"&amp;B2668&amp;"*"), "EU", "Non-EU")</f>
        <v>EU</v>
      </c>
      <c r="I2668">
        <f t="shared" si="105"/>
        <v>0.113</v>
      </c>
    </row>
    <row r="2669" spans="1:9">
      <c r="A2669" t="s">
        <v>196</v>
      </c>
      <c r="B2669" t="s">
        <v>197</v>
      </c>
      <c r="C2669" t="s">
        <v>64</v>
      </c>
      <c r="D2669" t="s">
        <v>11</v>
      </c>
      <c r="E2669">
        <v>2025</v>
      </c>
      <c r="F2669">
        <v>47</v>
      </c>
      <c r="G2669" s="4" t="str">
        <f t="shared" si="104"/>
        <v>LUXEMBOURG-Others (non-RES)</v>
      </c>
      <c r="H2669" t="str">
        <f>IF(COUNTIF(EU_Countries!A$1:A$27, "*"&amp;B2669&amp;"*"), "EU", "Non-EU")</f>
        <v>EU</v>
      </c>
      <c r="I2669">
        <f t="shared" si="105"/>
        <v>4.7E-2</v>
      </c>
    </row>
    <row r="2670" spans="1:9">
      <c r="A2670" t="s">
        <v>196</v>
      </c>
      <c r="B2670" t="s">
        <v>197</v>
      </c>
      <c r="C2670" t="s">
        <v>64</v>
      </c>
      <c r="D2670" t="s">
        <v>11</v>
      </c>
      <c r="E2670">
        <v>2026</v>
      </c>
      <c r="F2670">
        <v>47</v>
      </c>
      <c r="G2670" s="4" t="str">
        <f t="shared" si="104"/>
        <v>LUXEMBOURG-Others (non-RES)</v>
      </c>
      <c r="H2670" t="str">
        <f>IF(COUNTIF(EU_Countries!A$1:A$27, "*"&amp;B2670&amp;"*"), "EU", "Non-EU")</f>
        <v>EU</v>
      </c>
      <c r="I2670">
        <f t="shared" si="105"/>
        <v>4.7E-2</v>
      </c>
    </row>
    <row r="2671" spans="1:9">
      <c r="A2671" t="s">
        <v>196</v>
      </c>
      <c r="B2671" t="s">
        <v>197</v>
      </c>
      <c r="C2671" t="s">
        <v>64</v>
      </c>
      <c r="D2671" t="s">
        <v>11</v>
      </c>
      <c r="E2671">
        <v>2027</v>
      </c>
      <c r="F2671">
        <v>47</v>
      </c>
      <c r="G2671" s="4" t="str">
        <f t="shared" si="104"/>
        <v>LUXEMBOURG-Others (non-RES)</v>
      </c>
      <c r="H2671" t="str">
        <f>IF(COUNTIF(EU_Countries!A$1:A$27, "*"&amp;B2671&amp;"*"), "EU", "Non-EU")</f>
        <v>EU</v>
      </c>
      <c r="I2671">
        <f t="shared" si="105"/>
        <v>4.7E-2</v>
      </c>
    </row>
    <row r="2672" spans="1:9">
      <c r="A2672" t="s">
        <v>196</v>
      </c>
      <c r="B2672" t="s">
        <v>197</v>
      </c>
      <c r="C2672" t="s">
        <v>64</v>
      </c>
      <c r="D2672" t="s">
        <v>11</v>
      </c>
      <c r="E2672">
        <v>2028</v>
      </c>
      <c r="F2672">
        <v>49</v>
      </c>
      <c r="G2672" s="4" t="str">
        <f t="shared" si="104"/>
        <v>LUXEMBOURG-Others (non-RES)</v>
      </c>
      <c r="H2672" t="str">
        <f>IF(COUNTIF(EU_Countries!A$1:A$27, "*"&amp;B2672&amp;"*"), "EU", "Non-EU")</f>
        <v>EU</v>
      </c>
      <c r="I2672">
        <f t="shared" si="105"/>
        <v>4.9000000000000002E-2</v>
      </c>
    </row>
    <row r="2673" spans="1:9">
      <c r="A2673" t="s">
        <v>196</v>
      </c>
      <c r="B2673" t="s">
        <v>197</v>
      </c>
      <c r="C2673" t="s">
        <v>64</v>
      </c>
      <c r="D2673" t="s">
        <v>11</v>
      </c>
      <c r="E2673">
        <v>2029</v>
      </c>
      <c r="F2673">
        <v>49</v>
      </c>
      <c r="G2673" s="4" t="str">
        <f t="shared" si="104"/>
        <v>LUXEMBOURG-Others (non-RES)</v>
      </c>
      <c r="H2673" t="str">
        <f>IF(COUNTIF(EU_Countries!A$1:A$27, "*"&amp;B2673&amp;"*"), "EU", "Non-EU")</f>
        <v>EU</v>
      </c>
      <c r="I2673">
        <f t="shared" si="105"/>
        <v>4.9000000000000002E-2</v>
      </c>
    </row>
    <row r="2674" spans="1:9">
      <c r="A2674" t="s">
        <v>196</v>
      </c>
      <c r="B2674" t="s">
        <v>197</v>
      </c>
      <c r="C2674" t="s">
        <v>64</v>
      </c>
      <c r="D2674" t="s">
        <v>11</v>
      </c>
      <c r="E2674">
        <v>2030</v>
      </c>
      <c r="F2674">
        <v>50</v>
      </c>
      <c r="G2674" s="4" t="str">
        <f t="shared" si="104"/>
        <v>LUXEMBOURG-Others (non-RES)</v>
      </c>
      <c r="H2674" t="str">
        <f>IF(COUNTIF(EU_Countries!A$1:A$27, "*"&amp;B2674&amp;"*"), "EU", "Non-EU")</f>
        <v>EU</v>
      </c>
      <c r="I2674">
        <f t="shared" si="105"/>
        <v>0.05</v>
      </c>
    </row>
    <row r="2675" spans="1:9">
      <c r="A2675" t="s">
        <v>196</v>
      </c>
      <c r="B2675" t="s">
        <v>197</v>
      </c>
      <c r="C2675" t="s">
        <v>64</v>
      </c>
      <c r="D2675" t="s">
        <v>11</v>
      </c>
      <c r="E2675">
        <v>2031</v>
      </c>
      <c r="F2675">
        <v>21</v>
      </c>
      <c r="G2675" s="4" t="str">
        <f t="shared" si="104"/>
        <v>LUXEMBOURG-Others (non-RES)</v>
      </c>
      <c r="H2675" t="str">
        <f>IF(COUNTIF(EU_Countries!A$1:A$27, "*"&amp;B2675&amp;"*"), "EU", "Non-EU")</f>
        <v>EU</v>
      </c>
      <c r="I2675">
        <f t="shared" si="105"/>
        <v>2.1000000000000001E-2</v>
      </c>
    </row>
    <row r="2676" spans="1:9">
      <c r="A2676" t="s">
        <v>196</v>
      </c>
      <c r="B2676" t="s">
        <v>197</v>
      </c>
      <c r="C2676" t="s">
        <v>64</v>
      </c>
      <c r="D2676" t="s">
        <v>11</v>
      </c>
      <c r="E2676">
        <v>2032</v>
      </c>
      <c r="F2676">
        <v>21</v>
      </c>
      <c r="G2676" s="4" t="str">
        <f t="shared" si="104"/>
        <v>LUXEMBOURG-Others (non-RES)</v>
      </c>
      <c r="H2676" t="str">
        <f>IF(COUNTIF(EU_Countries!A$1:A$27, "*"&amp;B2676&amp;"*"), "EU", "Non-EU")</f>
        <v>EU</v>
      </c>
      <c r="I2676">
        <f t="shared" si="105"/>
        <v>2.1000000000000001E-2</v>
      </c>
    </row>
    <row r="2677" spans="1:9">
      <c r="A2677" t="s">
        <v>196</v>
      </c>
      <c r="B2677" t="s">
        <v>197</v>
      </c>
      <c r="C2677" t="s">
        <v>64</v>
      </c>
      <c r="D2677" t="s">
        <v>11</v>
      </c>
      <c r="E2677">
        <v>2033</v>
      </c>
      <c r="F2677">
        <v>21</v>
      </c>
      <c r="G2677" s="4" t="str">
        <f t="shared" si="104"/>
        <v>LUXEMBOURG-Others (non-RES)</v>
      </c>
      <c r="H2677" t="str">
        <f>IF(COUNTIF(EU_Countries!A$1:A$27, "*"&amp;B2677&amp;"*"), "EU", "Non-EU")</f>
        <v>EU</v>
      </c>
      <c r="I2677">
        <f t="shared" si="105"/>
        <v>2.1000000000000001E-2</v>
      </c>
    </row>
    <row r="2678" spans="1:9">
      <c r="A2678" t="s">
        <v>196</v>
      </c>
      <c r="B2678" t="s">
        <v>197</v>
      </c>
      <c r="C2678" t="s">
        <v>64</v>
      </c>
      <c r="D2678" t="s">
        <v>11</v>
      </c>
      <c r="E2678">
        <v>2034</v>
      </c>
      <c r="F2678">
        <v>21</v>
      </c>
      <c r="G2678" s="4" t="str">
        <f t="shared" si="104"/>
        <v>LUXEMBOURG-Others (non-RES)</v>
      </c>
      <c r="H2678" t="str">
        <f>IF(COUNTIF(EU_Countries!A$1:A$27, "*"&amp;B2678&amp;"*"), "EU", "Non-EU")</f>
        <v>EU</v>
      </c>
      <c r="I2678">
        <f t="shared" si="105"/>
        <v>2.1000000000000001E-2</v>
      </c>
    </row>
    <row r="2679" spans="1:9">
      <c r="A2679" t="s">
        <v>196</v>
      </c>
      <c r="B2679" t="s">
        <v>197</v>
      </c>
      <c r="C2679" t="s">
        <v>64</v>
      </c>
      <c r="D2679" t="s">
        <v>11</v>
      </c>
      <c r="E2679">
        <v>2035</v>
      </c>
      <c r="F2679">
        <v>21</v>
      </c>
      <c r="G2679" s="4" t="str">
        <f t="shared" si="104"/>
        <v>LUXEMBOURG-Others (non-RES)</v>
      </c>
      <c r="H2679" t="str">
        <f>IF(COUNTIF(EU_Countries!A$1:A$27, "*"&amp;B2679&amp;"*"), "EU", "Non-EU")</f>
        <v>EU</v>
      </c>
      <c r="I2679">
        <f t="shared" si="105"/>
        <v>2.1000000000000001E-2</v>
      </c>
    </row>
    <row r="2680" spans="1:9">
      <c r="A2680" t="s">
        <v>196</v>
      </c>
      <c r="B2680" t="s">
        <v>197</v>
      </c>
      <c r="C2680" t="s">
        <v>64</v>
      </c>
      <c r="D2680" t="s">
        <v>13</v>
      </c>
      <c r="E2680">
        <v>2025</v>
      </c>
      <c r="F2680">
        <v>644</v>
      </c>
      <c r="G2680" s="4" t="str">
        <f t="shared" si="104"/>
        <v>LUXEMBOURG-Solar (PV)</v>
      </c>
      <c r="H2680" t="str">
        <f>IF(COUNTIF(EU_Countries!A$1:A$27, "*"&amp;B2680&amp;"*"), "EU", "Non-EU")</f>
        <v>EU</v>
      </c>
      <c r="I2680">
        <f t="shared" si="105"/>
        <v>0.64400000000000002</v>
      </c>
    </row>
    <row r="2681" spans="1:9">
      <c r="A2681" t="s">
        <v>196</v>
      </c>
      <c r="B2681" t="s">
        <v>197</v>
      </c>
      <c r="C2681" t="s">
        <v>64</v>
      </c>
      <c r="D2681" t="s">
        <v>13</v>
      </c>
      <c r="E2681">
        <v>2026</v>
      </c>
      <c r="F2681">
        <v>755</v>
      </c>
      <c r="G2681" s="4" t="str">
        <f t="shared" si="104"/>
        <v>LUXEMBOURG-Solar (PV)</v>
      </c>
      <c r="H2681" t="str">
        <f>IF(COUNTIF(EU_Countries!A$1:A$27, "*"&amp;B2681&amp;"*"), "EU", "Non-EU")</f>
        <v>EU</v>
      </c>
      <c r="I2681">
        <f t="shared" si="105"/>
        <v>0.755</v>
      </c>
    </row>
    <row r="2682" spans="1:9">
      <c r="A2682" t="s">
        <v>196</v>
      </c>
      <c r="B2682" t="s">
        <v>197</v>
      </c>
      <c r="C2682" t="s">
        <v>64</v>
      </c>
      <c r="D2682" t="s">
        <v>13</v>
      </c>
      <c r="E2682">
        <v>2027</v>
      </c>
      <c r="F2682">
        <v>867</v>
      </c>
      <c r="G2682" s="4" t="str">
        <f t="shared" si="104"/>
        <v>LUXEMBOURG-Solar (PV)</v>
      </c>
      <c r="H2682" t="str">
        <f>IF(COUNTIF(EU_Countries!A$1:A$27, "*"&amp;B2682&amp;"*"), "EU", "Non-EU")</f>
        <v>EU</v>
      </c>
      <c r="I2682">
        <f t="shared" si="105"/>
        <v>0.86699999999999999</v>
      </c>
    </row>
    <row r="2683" spans="1:9">
      <c r="A2683" t="s">
        <v>196</v>
      </c>
      <c r="B2683" t="s">
        <v>197</v>
      </c>
      <c r="C2683" t="s">
        <v>64</v>
      </c>
      <c r="D2683" t="s">
        <v>13</v>
      </c>
      <c r="E2683">
        <v>2028</v>
      </c>
      <c r="F2683">
        <v>989</v>
      </c>
      <c r="G2683" s="4" t="str">
        <f t="shared" si="104"/>
        <v>LUXEMBOURG-Solar (PV)</v>
      </c>
      <c r="H2683" t="str">
        <f>IF(COUNTIF(EU_Countries!A$1:A$27, "*"&amp;B2683&amp;"*"), "EU", "Non-EU")</f>
        <v>EU</v>
      </c>
      <c r="I2683">
        <f t="shared" si="105"/>
        <v>0.98899999999999999</v>
      </c>
    </row>
    <row r="2684" spans="1:9">
      <c r="A2684" t="s">
        <v>196</v>
      </c>
      <c r="B2684" t="s">
        <v>197</v>
      </c>
      <c r="C2684" t="s">
        <v>64</v>
      </c>
      <c r="D2684" t="s">
        <v>13</v>
      </c>
      <c r="E2684">
        <v>2029</v>
      </c>
      <c r="F2684">
        <v>1111</v>
      </c>
      <c r="G2684" s="4" t="str">
        <f t="shared" si="104"/>
        <v>LUXEMBOURG-Solar (PV)</v>
      </c>
      <c r="H2684" t="str">
        <f>IF(COUNTIF(EU_Countries!A$1:A$27, "*"&amp;B2684&amp;"*"), "EU", "Non-EU")</f>
        <v>EU</v>
      </c>
      <c r="I2684">
        <f t="shared" si="105"/>
        <v>1.111</v>
      </c>
    </row>
    <row r="2685" spans="1:9">
      <c r="A2685" t="s">
        <v>196</v>
      </c>
      <c r="B2685" t="s">
        <v>197</v>
      </c>
      <c r="C2685" t="s">
        <v>64</v>
      </c>
      <c r="D2685" t="s">
        <v>13</v>
      </c>
      <c r="E2685">
        <v>2030</v>
      </c>
      <c r="F2685">
        <v>1236</v>
      </c>
      <c r="G2685" s="4" t="str">
        <f t="shared" si="104"/>
        <v>LUXEMBOURG-Solar (PV)</v>
      </c>
      <c r="H2685" t="str">
        <f>IF(COUNTIF(EU_Countries!A$1:A$27, "*"&amp;B2685&amp;"*"), "EU", "Non-EU")</f>
        <v>EU</v>
      </c>
      <c r="I2685">
        <f t="shared" si="105"/>
        <v>1.236</v>
      </c>
    </row>
    <row r="2686" spans="1:9">
      <c r="A2686" t="s">
        <v>196</v>
      </c>
      <c r="B2686" t="s">
        <v>197</v>
      </c>
      <c r="C2686" t="s">
        <v>64</v>
      </c>
      <c r="D2686" t="s">
        <v>13</v>
      </c>
      <c r="E2686">
        <v>2031</v>
      </c>
      <c r="F2686">
        <v>1361</v>
      </c>
      <c r="G2686" s="4" t="str">
        <f t="shared" si="104"/>
        <v>LUXEMBOURG-Solar (PV)</v>
      </c>
      <c r="H2686" t="str">
        <f>IF(COUNTIF(EU_Countries!A$1:A$27, "*"&amp;B2686&amp;"*"), "EU", "Non-EU")</f>
        <v>EU</v>
      </c>
      <c r="I2686">
        <f t="shared" si="105"/>
        <v>1.361</v>
      </c>
    </row>
    <row r="2687" spans="1:9">
      <c r="A2687" t="s">
        <v>196</v>
      </c>
      <c r="B2687" t="s">
        <v>197</v>
      </c>
      <c r="C2687" t="s">
        <v>64</v>
      </c>
      <c r="D2687" t="s">
        <v>13</v>
      </c>
      <c r="E2687">
        <v>2032</v>
      </c>
      <c r="F2687">
        <v>1486</v>
      </c>
      <c r="G2687" s="4" t="str">
        <f t="shared" si="104"/>
        <v>LUXEMBOURG-Solar (PV)</v>
      </c>
      <c r="H2687" t="str">
        <f>IF(COUNTIF(EU_Countries!A$1:A$27, "*"&amp;B2687&amp;"*"), "EU", "Non-EU")</f>
        <v>EU</v>
      </c>
      <c r="I2687">
        <f t="shared" si="105"/>
        <v>1.486</v>
      </c>
    </row>
    <row r="2688" spans="1:9">
      <c r="A2688" t="s">
        <v>196</v>
      </c>
      <c r="B2688" t="s">
        <v>197</v>
      </c>
      <c r="C2688" t="s">
        <v>64</v>
      </c>
      <c r="D2688" t="s">
        <v>13</v>
      </c>
      <c r="E2688">
        <v>2033</v>
      </c>
      <c r="F2688">
        <v>1609</v>
      </c>
      <c r="G2688" s="4" t="str">
        <f t="shared" si="104"/>
        <v>LUXEMBOURG-Solar (PV)</v>
      </c>
      <c r="H2688" t="str">
        <f>IF(COUNTIF(EU_Countries!A$1:A$27, "*"&amp;B2688&amp;"*"), "EU", "Non-EU")</f>
        <v>EU</v>
      </c>
      <c r="I2688">
        <f t="shared" si="105"/>
        <v>1.609</v>
      </c>
    </row>
    <row r="2689" spans="1:9">
      <c r="A2689" t="s">
        <v>196</v>
      </c>
      <c r="B2689" t="s">
        <v>197</v>
      </c>
      <c r="C2689" t="s">
        <v>64</v>
      </c>
      <c r="D2689" t="s">
        <v>13</v>
      </c>
      <c r="E2689">
        <v>2034</v>
      </c>
      <c r="F2689">
        <v>1684</v>
      </c>
      <c r="G2689" s="4" t="str">
        <f t="shared" si="104"/>
        <v>LUXEMBOURG-Solar (PV)</v>
      </c>
      <c r="H2689" t="str">
        <f>IF(COUNTIF(EU_Countries!A$1:A$27, "*"&amp;B2689&amp;"*"), "EU", "Non-EU")</f>
        <v>EU</v>
      </c>
      <c r="I2689">
        <f t="shared" si="105"/>
        <v>1.6839999999999999</v>
      </c>
    </row>
    <row r="2690" spans="1:9">
      <c r="A2690" t="s">
        <v>196</v>
      </c>
      <c r="B2690" t="s">
        <v>197</v>
      </c>
      <c r="C2690" t="s">
        <v>64</v>
      </c>
      <c r="D2690" t="s">
        <v>13</v>
      </c>
      <c r="E2690">
        <v>2035</v>
      </c>
      <c r="F2690">
        <v>1759</v>
      </c>
      <c r="G2690" s="4" t="str">
        <f t="shared" si="104"/>
        <v>LUXEMBOURG-Solar (PV)</v>
      </c>
      <c r="H2690" t="str">
        <f>IF(COUNTIF(EU_Countries!A$1:A$27, "*"&amp;B2690&amp;"*"), "EU", "Non-EU")</f>
        <v>EU</v>
      </c>
      <c r="I2690">
        <f t="shared" si="105"/>
        <v>1.7589999999999999</v>
      </c>
    </row>
    <row r="2691" spans="1:9">
      <c r="A2691" t="s">
        <v>196</v>
      </c>
      <c r="B2691" t="s">
        <v>197</v>
      </c>
      <c r="C2691" t="s">
        <v>64</v>
      </c>
      <c r="D2691" t="s">
        <v>15</v>
      </c>
      <c r="E2691">
        <v>2025</v>
      </c>
      <c r="F2691">
        <v>298</v>
      </c>
      <c r="G2691" s="4" t="str">
        <f t="shared" si="104"/>
        <v>LUXEMBOURG-Wind onshore</v>
      </c>
      <c r="H2691" t="str">
        <f>IF(COUNTIF(EU_Countries!A$1:A$27, "*"&amp;B2691&amp;"*"), "EU", "Non-EU")</f>
        <v>EU</v>
      </c>
      <c r="I2691">
        <f t="shared" si="105"/>
        <v>0.29799999999999999</v>
      </c>
    </row>
    <row r="2692" spans="1:9">
      <c r="A2692" t="s">
        <v>196</v>
      </c>
      <c r="B2692" t="s">
        <v>197</v>
      </c>
      <c r="C2692" t="s">
        <v>64</v>
      </c>
      <c r="D2692" t="s">
        <v>15</v>
      </c>
      <c r="E2692">
        <v>2026</v>
      </c>
      <c r="F2692">
        <v>342</v>
      </c>
      <c r="G2692" s="4" t="str">
        <f t="shared" si="104"/>
        <v>LUXEMBOURG-Wind onshore</v>
      </c>
      <c r="H2692" t="str">
        <f>IF(COUNTIF(EU_Countries!A$1:A$27, "*"&amp;B2692&amp;"*"), "EU", "Non-EU")</f>
        <v>EU</v>
      </c>
      <c r="I2692">
        <f t="shared" si="105"/>
        <v>0.34200000000000003</v>
      </c>
    </row>
    <row r="2693" spans="1:9">
      <c r="A2693" t="s">
        <v>196</v>
      </c>
      <c r="B2693" t="s">
        <v>197</v>
      </c>
      <c r="C2693" t="s">
        <v>64</v>
      </c>
      <c r="D2693" t="s">
        <v>15</v>
      </c>
      <c r="E2693">
        <v>2027</v>
      </c>
      <c r="F2693">
        <v>371</v>
      </c>
      <c r="G2693" s="4" t="str">
        <f t="shared" si="104"/>
        <v>LUXEMBOURG-Wind onshore</v>
      </c>
      <c r="H2693" t="str">
        <f>IF(COUNTIF(EU_Countries!A$1:A$27, "*"&amp;B2693&amp;"*"), "EU", "Non-EU")</f>
        <v>EU</v>
      </c>
      <c r="I2693">
        <f t="shared" si="105"/>
        <v>0.371</v>
      </c>
    </row>
    <row r="2694" spans="1:9">
      <c r="A2694" t="s">
        <v>196</v>
      </c>
      <c r="B2694" t="s">
        <v>197</v>
      </c>
      <c r="C2694" t="s">
        <v>64</v>
      </c>
      <c r="D2694" t="s">
        <v>15</v>
      </c>
      <c r="E2694">
        <v>2028</v>
      </c>
      <c r="F2694">
        <v>400</v>
      </c>
      <c r="G2694" s="4" t="str">
        <f t="shared" si="104"/>
        <v>LUXEMBOURG-Wind onshore</v>
      </c>
      <c r="H2694" t="str">
        <f>IF(COUNTIF(EU_Countries!A$1:A$27, "*"&amp;B2694&amp;"*"), "EU", "Non-EU")</f>
        <v>EU</v>
      </c>
      <c r="I2694">
        <f t="shared" si="105"/>
        <v>0.4</v>
      </c>
    </row>
    <row r="2695" spans="1:9">
      <c r="A2695" t="s">
        <v>196</v>
      </c>
      <c r="B2695" t="s">
        <v>197</v>
      </c>
      <c r="C2695" t="s">
        <v>64</v>
      </c>
      <c r="D2695" t="s">
        <v>15</v>
      </c>
      <c r="E2695">
        <v>2029</v>
      </c>
      <c r="F2695">
        <v>429</v>
      </c>
      <c r="G2695" s="4" t="str">
        <f t="shared" si="104"/>
        <v>LUXEMBOURG-Wind onshore</v>
      </c>
      <c r="H2695" t="str">
        <f>IF(COUNTIF(EU_Countries!A$1:A$27, "*"&amp;B2695&amp;"*"), "EU", "Non-EU")</f>
        <v>EU</v>
      </c>
      <c r="I2695">
        <f t="shared" si="105"/>
        <v>0.42899999999999999</v>
      </c>
    </row>
    <row r="2696" spans="1:9">
      <c r="A2696" t="s">
        <v>196</v>
      </c>
      <c r="B2696" t="s">
        <v>197</v>
      </c>
      <c r="C2696" t="s">
        <v>64</v>
      </c>
      <c r="D2696" t="s">
        <v>15</v>
      </c>
      <c r="E2696">
        <v>2030</v>
      </c>
      <c r="F2696">
        <v>462</v>
      </c>
      <c r="G2696" s="4" t="str">
        <f t="shared" ref="G2696:G2743" si="106">B2696&amp;"-"&amp;D2696</f>
        <v>LUXEMBOURG-Wind onshore</v>
      </c>
      <c r="H2696" t="str">
        <f>IF(COUNTIF(EU_Countries!A$1:A$27, "*"&amp;B2696&amp;"*"), "EU", "Non-EU")</f>
        <v>EU</v>
      </c>
      <c r="I2696">
        <f t="shared" si="105"/>
        <v>0.46200000000000002</v>
      </c>
    </row>
    <row r="2697" spans="1:9">
      <c r="A2697" t="s">
        <v>196</v>
      </c>
      <c r="B2697" t="s">
        <v>197</v>
      </c>
      <c r="C2697" t="s">
        <v>64</v>
      </c>
      <c r="D2697" t="s">
        <v>15</v>
      </c>
      <c r="E2697">
        <v>2031</v>
      </c>
      <c r="F2697">
        <v>495</v>
      </c>
      <c r="G2697" s="4" t="str">
        <f t="shared" si="106"/>
        <v>LUXEMBOURG-Wind onshore</v>
      </c>
      <c r="H2697" t="str">
        <f>IF(COUNTIF(EU_Countries!A$1:A$27, "*"&amp;B2697&amp;"*"), "EU", "Non-EU")</f>
        <v>EU</v>
      </c>
      <c r="I2697">
        <f t="shared" ref="I2697:I2744" si="107">F2697/1000</f>
        <v>0.495</v>
      </c>
    </row>
    <row r="2698" spans="1:9">
      <c r="A2698" t="s">
        <v>196</v>
      </c>
      <c r="B2698" t="s">
        <v>197</v>
      </c>
      <c r="C2698" t="s">
        <v>64</v>
      </c>
      <c r="D2698" t="s">
        <v>15</v>
      </c>
      <c r="E2698">
        <v>2032</v>
      </c>
      <c r="F2698">
        <v>528</v>
      </c>
      <c r="G2698" s="4" t="str">
        <f t="shared" si="106"/>
        <v>LUXEMBOURG-Wind onshore</v>
      </c>
      <c r="H2698" t="str">
        <f>IF(COUNTIF(EU_Countries!A$1:A$27, "*"&amp;B2698&amp;"*"), "EU", "Non-EU")</f>
        <v>EU</v>
      </c>
      <c r="I2698">
        <f t="shared" si="107"/>
        <v>0.52800000000000002</v>
      </c>
    </row>
    <row r="2699" spans="1:9">
      <c r="A2699" t="s">
        <v>196</v>
      </c>
      <c r="B2699" t="s">
        <v>197</v>
      </c>
      <c r="C2699" t="s">
        <v>64</v>
      </c>
      <c r="D2699" t="s">
        <v>15</v>
      </c>
      <c r="E2699">
        <v>2033</v>
      </c>
      <c r="F2699">
        <v>561</v>
      </c>
      <c r="G2699" s="4" t="str">
        <f t="shared" si="106"/>
        <v>LUXEMBOURG-Wind onshore</v>
      </c>
      <c r="H2699" t="str">
        <f>IF(COUNTIF(EU_Countries!A$1:A$27, "*"&amp;B2699&amp;"*"), "EU", "Non-EU")</f>
        <v>EU</v>
      </c>
      <c r="I2699">
        <f t="shared" si="107"/>
        <v>0.56100000000000005</v>
      </c>
    </row>
    <row r="2700" spans="1:9">
      <c r="A2700" t="s">
        <v>196</v>
      </c>
      <c r="B2700" t="s">
        <v>197</v>
      </c>
      <c r="C2700" t="s">
        <v>64</v>
      </c>
      <c r="D2700" t="s">
        <v>15</v>
      </c>
      <c r="E2700">
        <v>2034</v>
      </c>
      <c r="F2700">
        <v>576</v>
      </c>
      <c r="G2700" s="4" t="str">
        <f t="shared" si="106"/>
        <v>LUXEMBOURG-Wind onshore</v>
      </c>
      <c r="H2700" t="str">
        <f>IF(COUNTIF(EU_Countries!A$1:A$27, "*"&amp;B2700&amp;"*"), "EU", "Non-EU")</f>
        <v>EU</v>
      </c>
      <c r="I2700">
        <f t="shared" si="107"/>
        <v>0.57599999999999996</v>
      </c>
    </row>
    <row r="2701" spans="1:9">
      <c r="A2701" t="s">
        <v>196</v>
      </c>
      <c r="B2701" t="s">
        <v>197</v>
      </c>
      <c r="C2701" t="s">
        <v>64</v>
      </c>
      <c r="D2701" t="s">
        <v>15</v>
      </c>
      <c r="E2701">
        <v>2035</v>
      </c>
      <c r="F2701">
        <v>591</v>
      </c>
      <c r="G2701" s="4" t="str">
        <f t="shared" si="106"/>
        <v>LUXEMBOURG-Wind onshore</v>
      </c>
      <c r="H2701" t="str">
        <f>IF(COUNTIF(EU_Countries!A$1:A$27, "*"&amp;B2701&amp;"*"), "EU", "Non-EU")</f>
        <v>EU</v>
      </c>
      <c r="I2701">
        <f t="shared" si="107"/>
        <v>0.59099999999999997</v>
      </c>
    </row>
    <row r="2702" spans="1:9">
      <c r="A2702" t="s">
        <v>198</v>
      </c>
      <c r="B2702" t="s">
        <v>199</v>
      </c>
      <c r="C2702" t="s">
        <v>70</v>
      </c>
      <c r="D2702" t="s">
        <v>7</v>
      </c>
      <c r="E2702">
        <v>2025</v>
      </c>
      <c r="F2702">
        <v>336</v>
      </c>
      <c r="G2702" s="4" t="str">
        <f t="shared" si="106"/>
        <v>MALTA-Gas</v>
      </c>
      <c r="H2702" t="str">
        <f>IF(COUNTIF(EU_Countries!A$1:A$27, "*"&amp;B2702&amp;"*"), "EU", "Non-EU")</f>
        <v>EU</v>
      </c>
      <c r="I2702">
        <f t="shared" si="107"/>
        <v>0.33600000000000002</v>
      </c>
    </row>
    <row r="2703" spans="1:9">
      <c r="A2703" t="s">
        <v>198</v>
      </c>
      <c r="B2703" t="s">
        <v>199</v>
      </c>
      <c r="C2703" t="s">
        <v>70</v>
      </c>
      <c r="D2703" t="s">
        <v>7</v>
      </c>
      <c r="E2703">
        <v>2026</v>
      </c>
      <c r="F2703">
        <v>336</v>
      </c>
      <c r="G2703" s="4" t="str">
        <f t="shared" si="106"/>
        <v>MALTA-Gas</v>
      </c>
      <c r="H2703" t="str">
        <f>IF(COUNTIF(EU_Countries!A$1:A$27, "*"&amp;B2703&amp;"*"), "EU", "Non-EU")</f>
        <v>EU</v>
      </c>
      <c r="I2703">
        <f t="shared" si="107"/>
        <v>0.33600000000000002</v>
      </c>
    </row>
    <row r="2704" spans="1:9">
      <c r="A2704" t="s">
        <v>198</v>
      </c>
      <c r="B2704" t="s">
        <v>199</v>
      </c>
      <c r="C2704" t="s">
        <v>70</v>
      </c>
      <c r="D2704" t="s">
        <v>7</v>
      </c>
      <c r="E2704">
        <v>2027</v>
      </c>
      <c r="F2704">
        <v>336</v>
      </c>
      <c r="G2704" s="4" t="str">
        <f t="shared" si="106"/>
        <v>MALTA-Gas</v>
      </c>
      <c r="H2704" t="str">
        <f>IF(COUNTIF(EU_Countries!A$1:A$27, "*"&amp;B2704&amp;"*"), "EU", "Non-EU")</f>
        <v>EU</v>
      </c>
      <c r="I2704">
        <f t="shared" si="107"/>
        <v>0.33600000000000002</v>
      </c>
    </row>
    <row r="2705" spans="1:9">
      <c r="A2705" t="s">
        <v>198</v>
      </c>
      <c r="B2705" t="s">
        <v>199</v>
      </c>
      <c r="C2705" t="s">
        <v>70</v>
      </c>
      <c r="D2705" t="s">
        <v>7</v>
      </c>
      <c r="E2705">
        <v>2028</v>
      </c>
      <c r="F2705">
        <v>336</v>
      </c>
      <c r="G2705" s="4" t="str">
        <f t="shared" si="106"/>
        <v>MALTA-Gas</v>
      </c>
      <c r="H2705" t="str">
        <f>IF(COUNTIF(EU_Countries!A$1:A$27, "*"&amp;B2705&amp;"*"), "EU", "Non-EU")</f>
        <v>EU</v>
      </c>
      <c r="I2705">
        <f t="shared" si="107"/>
        <v>0.33600000000000002</v>
      </c>
    </row>
    <row r="2706" spans="1:9">
      <c r="A2706" t="s">
        <v>198</v>
      </c>
      <c r="B2706" t="s">
        <v>199</v>
      </c>
      <c r="C2706" t="s">
        <v>70</v>
      </c>
      <c r="D2706" t="s">
        <v>7</v>
      </c>
      <c r="E2706">
        <v>2029</v>
      </c>
      <c r="F2706">
        <v>336</v>
      </c>
      <c r="G2706" s="4" t="str">
        <f t="shared" si="106"/>
        <v>MALTA-Gas</v>
      </c>
      <c r="H2706" t="str">
        <f>IF(COUNTIF(EU_Countries!A$1:A$27, "*"&amp;B2706&amp;"*"), "EU", "Non-EU")</f>
        <v>EU</v>
      </c>
      <c r="I2706">
        <f t="shared" si="107"/>
        <v>0.33600000000000002</v>
      </c>
    </row>
    <row r="2707" spans="1:9">
      <c r="A2707" t="s">
        <v>198</v>
      </c>
      <c r="B2707" t="s">
        <v>199</v>
      </c>
      <c r="C2707" t="s">
        <v>70</v>
      </c>
      <c r="D2707" t="s">
        <v>7</v>
      </c>
      <c r="E2707">
        <v>2030</v>
      </c>
      <c r="F2707">
        <v>486</v>
      </c>
      <c r="G2707" s="4" t="str">
        <f t="shared" si="106"/>
        <v>MALTA-Gas</v>
      </c>
      <c r="H2707" t="str">
        <f>IF(COUNTIF(EU_Countries!A$1:A$27, "*"&amp;B2707&amp;"*"), "EU", "Non-EU")</f>
        <v>EU</v>
      </c>
      <c r="I2707">
        <f t="shared" si="107"/>
        <v>0.48599999999999999</v>
      </c>
    </row>
    <row r="2708" spans="1:9">
      <c r="A2708" t="s">
        <v>198</v>
      </c>
      <c r="B2708" t="s">
        <v>199</v>
      </c>
      <c r="C2708" t="s">
        <v>70</v>
      </c>
      <c r="D2708" t="s">
        <v>7</v>
      </c>
      <c r="E2708">
        <v>2031</v>
      </c>
      <c r="F2708">
        <v>486</v>
      </c>
      <c r="G2708" s="4" t="str">
        <f t="shared" si="106"/>
        <v>MALTA-Gas</v>
      </c>
      <c r="H2708" t="str">
        <f>IF(COUNTIF(EU_Countries!A$1:A$27, "*"&amp;B2708&amp;"*"), "EU", "Non-EU")</f>
        <v>EU</v>
      </c>
      <c r="I2708">
        <f t="shared" si="107"/>
        <v>0.48599999999999999</v>
      </c>
    </row>
    <row r="2709" spans="1:9">
      <c r="A2709" t="s">
        <v>198</v>
      </c>
      <c r="B2709" t="s">
        <v>199</v>
      </c>
      <c r="C2709" t="s">
        <v>70</v>
      </c>
      <c r="D2709" t="s">
        <v>7</v>
      </c>
      <c r="E2709">
        <v>2032</v>
      </c>
      <c r="F2709">
        <v>486</v>
      </c>
      <c r="G2709" s="4" t="str">
        <f t="shared" si="106"/>
        <v>MALTA-Gas</v>
      </c>
      <c r="H2709" t="str">
        <f>IF(COUNTIF(EU_Countries!A$1:A$27, "*"&amp;B2709&amp;"*"), "EU", "Non-EU")</f>
        <v>EU</v>
      </c>
      <c r="I2709">
        <f t="shared" si="107"/>
        <v>0.48599999999999999</v>
      </c>
    </row>
    <row r="2710" spans="1:9">
      <c r="A2710" t="s">
        <v>198</v>
      </c>
      <c r="B2710" t="s">
        <v>199</v>
      </c>
      <c r="C2710" t="s">
        <v>70</v>
      </c>
      <c r="D2710" t="s">
        <v>7</v>
      </c>
      <c r="E2710">
        <v>2033</v>
      </c>
      <c r="F2710">
        <v>486</v>
      </c>
      <c r="G2710" s="4" t="str">
        <f t="shared" si="106"/>
        <v>MALTA-Gas</v>
      </c>
      <c r="H2710" t="str">
        <f>IF(COUNTIF(EU_Countries!A$1:A$27, "*"&amp;B2710&amp;"*"), "EU", "Non-EU")</f>
        <v>EU</v>
      </c>
      <c r="I2710">
        <f t="shared" si="107"/>
        <v>0.48599999999999999</v>
      </c>
    </row>
    <row r="2711" spans="1:9">
      <c r="A2711" t="s">
        <v>198</v>
      </c>
      <c r="B2711" t="s">
        <v>199</v>
      </c>
      <c r="C2711" t="s">
        <v>70</v>
      </c>
      <c r="D2711" t="s">
        <v>7</v>
      </c>
      <c r="E2711">
        <v>2034</v>
      </c>
      <c r="F2711">
        <v>486</v>
      </c>
      <c r="G2711" s="4" t="str">
        <f t="shared" si="106"/>
        <v>MALTA-Gas</v>
      </c>
      <c r="H2711" t="str">
        <f>IF(COUNTIF(EU_Countries!A$1:A$27, "*"&amp;B2711&amp;"*"), "EU", "Non-EU")</f>
        <v>EU</v>
      </c>
      <c r="I2711">
        <f t="shared" si="107"/>
        <v>0.48599999999999999</v>
      </c>
    </row>
    <row r="2712" spans="1:9">
      <c r="A2712" t="s">
        <v>198</v>
      </c>
      <c r="B2712" t="s">
        <v>199</v>
      </c>
      <c r="C2712" t="s">
        <v>70</v>
      </c>
      <c r="D2712" t="s">
        <v>7</v>
      </c>
      <c r="E2712">
        <v>2035</v>
      </c>
      <c r="F2712">
        <v>486</v>
      </c>
      <c r="G2712" s="4" t="str">
        <f t="shared" si="106"/>
        <v>MALTA-Gas</v>
      </c>
      <c r="H2712" t="str">
        <f>IF(COUNTIF(EU_Countries!A$1:A$27, "*"&amp;B2712&amp;"*"), "EU", "Non-EU")</f>
        <v>EU</v>
      </c>
      <c r="I2712">
        <f t="shared" si="107"/>
        <v>0.48599999999999999</v>
      </c>
    </row>
    <row r="2713" spans="1:9">
      <c r="A2713" t="s">
        <v>198</v>
      </c>
      <c r="B2713" t="s">
        <v>199</v>
      </c>
      <c r="C2713" t="s">
        <v>70</v>
      </c>
      <c r="D2713" t="s">
        <v>10</v>
      </c>
      <c r="E2713">
        <v>2025</v>
      </c>
      <c r="F2713">
        <v>215</v>
      </c>
      <c r="G2713" s="4" t="str">
        <f t="shared" si="106"/>
        <v>MALTA-Oil</v>
      </c>
      <c r="H2713" t="str">
        <f>IF(COUNTIF(EU_Countries!A$1:A$27, "*"&amp;B2713&amp;"*"), "EU", "Non-EU")</f>
        <v>EU</v>
      </c>
      <c r="I2713">
        <f t="shared" si="107"/>
        <v>0.215</v>
      </c>
    </row>
    <row r="2714" spans="1:9">
      <c r="A2714" t="s">
        <v>198</v>
      </c>
      <c r="B2714" t="s">
        <v>199</v>
      </c>
      <c r="C2714" t="s">
        <v>70</v>
      </c>
      <c r="D2714" t="s">
        <v>10</v>
      </c>
      <c r="E2714">
        <v>2026</v>
      </c>
      <c r="F2714">
        <v>215</v>
      </c>
      <c r="G2714" s="4" t="str">
        <f t="shared" si="106"/>
        <v>MALTA-Oil</v>
      </c>
      <c r="H2714" t="str">
        <f>IF(COUNTIF(EU_Countries!A$1:A$27, "*"&amp;B2714&amp;"*"), "EU", "Non-EU")</f>
        <v>EU</v>
      </c>
      <c r="I2714">
        <f t="shared" si="107"/>
        <v>0.215</v>
      </c>
    </row>
    <row r="2715" spans="1:9">
      <c r="A2715" t="s">
        <v>198</v>
      </c>
      <c r="B2715" t="s">
        <v>199</v>
      </c>
      <c r="C2715" t="s">
        <v>70</v>
      </c>
      <c r="D2715" t="s">
        <v>10</v>
      </c>
      <c r="E2715">
        <v>2027</v>
      </c>
      <c r="F2715">
        <v>215</v>
      </c>
      <c r="G2715" s="4" t="str">
        <f t="shared" si="106"/>
        <v>MALTA-Oil</v>
      </c>
      <c r="H2715" t="str">
        <f>IF(COUNTIF(EU_Countries!A$1:A$27, "*"&amp;B2715&amp;"*"), "EU", "Non-EU")</f>
        <v>EU</v>
      </c>
      <c r="I2715">
        <f t="shared" si="107"/>
        <v>0.215</v>
      </c>
    </row>
    <row r="2716" spans="1:9">
      <c r="A2716" t="s">
        <v>198</v>
      </c>
      <c r="B2716" t="s">
        <v>199</v>
      </c>
      <c r="C2716" t="s">
        <v>70</v>
      </c>
      <c r="D2716" t="s">
        <v>10</v>
      </c>
      <c r="E2716">
        <v>2028</v>
      </c>
      <c r="F2716">
        <v>215</v>
      </c>
      <c r="G2716" s="4" t="str">
        <f t="shared" si="106"/>
        <v>MALTA-Oil</v>
      </c>
      <c r="H2716" t="str">
        <f>IF(COUNTIF(EU_Countries!A$1:A$27, "*"&amp;B2716&amp;"*"), "EU", "Non-EU")</f>
        <v>EU</v>
      </c>
      <c r="I2716">
        <f t="shared" si="107"/>
        <v>0.215</v>
      </c>
    </row>
    <row r="2717" spans="1:9">
      <c r="A2717" t="s">
        <v>198</v>
      </c>
      <c r="B2717" t="s">
        <v>199</v>
      </c>
      <c r="C2717" t="s">
        <v>70</v>
      </c>
      <c r="D2717" t="s">
        <v>10</v>
      </c>
      <c r="E2717">
        <v>2029</v>
      </c>
      <c r="F2717">
        <v>215</v>
      </c>
      <c r="G2717" s="4" t="str">
        <f t="shared" si="106"/>
        <v>MALTA-Oil</v>
      </c>
      <c r="H2717" t="str">
        <f>IF(COUNTIF(EU_Countries!A$1:A$27, "*"&amp;B2717&amp;"*"), "EU", "Non-EU")</f>
        <v>EU</v>
      </c>
      <c r="I2717">
        <f t="shared" si="107"/>
        <v>0.215</v>
      </c>
    </row>
    <row r="2718" spans="1:9">
      <c r="A2718" t="s">
        <v>198</v>
      </c>
      <c r="B2718" t="s">
        <v>199</v>
      </c>
      <c r="C2718" t="s">
        <v>70</v>
      </c>
      <c r="D2718" t="s">
        <v>10</v>
      </c>
      <c r="E2718">
        <v>2030</v>
      </c>
      <c r="F2718">
        <v>215</v>
      </c>
      <c r="G2718" s="4" t="str">
        <f t="shared" si="106"/>
        <v>MALTA-Oil</v>
      </c>
      <c r="H2718" t="str">
        <f>IF(COUNTIF(EU_Countries!A$1:A$27, "*"&amp;B2718&amp;"*"), "EU", "Non-EU")</f>
        <v>EU</v>
      </c>
      <c r="I2718">
        <f t="shared" si="107"/>
        <v>0.215</v>
      </c>
    </row>
    <row r="2719" spans="1:9">
      <c r="A2719" t="s">
        <v>198</v>
      </c>
      <c r="B2719" t="s">
        <v>199</v>
      </c>
      <c r="C2719" t="s">
        <v>70</v>
      </c>
      <c r="D2719" t="s">
        <v>13</v>
      </c>
      <c r="E2719">
        <v>2025</v>
      </c>
      <c r="F2719">
        <v>247</v>
      </c>
      <c r="G2719" s="4" t="str">
        <f t="shared" si="106"/>
        <v>MALTA-Solar (PV)</v>
      </c>
      <c r="H2719" t="str">
        <f>IF(COUNTIF(EU_Countries!A$1:A$27, "*"&amp;B2719&amp;"*"), "EU", "Non-EU")</f>
        <v>EU</v>
      </c>
      <c r="I2719">
        <f t="shared" si="107"/>
        <v>0.247</v>
      </c>
    </row>
    <row r="2720" spans="1:9">
      <c r="A2720" t="s">
        <v>198</v>
      </c>
      <c r="B2720" t="s">
        <v>199</v>
      </c>
      <c r="C2720" t="s">
        <v>70</v>
      </c>
      <c r="D2720" t="s">
        <v>13</v>
      </c>
      <c r="E2720">
        <v>2026</v>
      </c>
      <c r="F2720">
        <v>257</v>
      </c>
      <c r="G2720" s="4" t="str">
        <f t="shared" si="106"/>
        <v>MALTA-Solar (PV)</v>
      </c>
      <c r="H2720" t="str">
        <f>IF(COUNTIF(EU_Countries!A$1:A$27, "*"&amp;B2720&amp;"*"), "EU", "Non-EU")</f>
        <v>EU</v>
      </c>
      <c r="I2720">
        <f t="shared" si="107"/>
        <v>0.25700000000000001</v>
      </c>
    </row>
    <row r="2721" spans="1:9">
      <c r="A2721" t="s">
        <v>198</v>
      </c>
      <c r="B2721" t="s">
        <v>199</v>
      </c>
      <c r="C2721" t="s">
        <v>70</v>
      </c>
      <c r="D2721" t="s">
        <v>13</v>
      </c>
      <c r="E2721">
        <v>2027</v>
      </c>
      <c r="F2721">
        <v>262</v>
      </c>
      <c r="G2721" s="4" t="str">
        <f t="shared" si="106"/>
        <v>MALTA-Solar (PV)</v>
      </c>
      <c r="H2721" t="str">
        <f>IF(COUNTIF(EU_Countries!A$1:A$27, "*"&amp;B2721&amp;"*"), "EU", "Non-EU")</f>
        <v>EU</v>
      </c>
      <c r="I2721">
        <f t="shared" si="107"/>
        <v>0.26200000000000001</v>
      </c>
    </row>
    <row r="2722" spans="1:9">
      <c r="A2722" t="s">
        <v>198</v>
      </c>
      <c r="B2722" t="s">
        <v>199</v>
      </c>
      <c r="C2722" t="s">
        <v>70</v>
      </c>
      <c r="D2722" t="s">
        <v>13</v>
      </c>
      <c r="E2722">
        <v>2028</v>
      </c>
      <c r="F2722">
        <v>264</v>
      </c>
      <c r="G2722" s="4" t="str">
        <f t="shared" si="106"/>
        <v>MALTA-Solar (PV)</v>
      </c>
      <c r="H2722" t="str">
        <f>IF(COUNTIF(EU_Countries!A$1:A$27, "*"&amp;B2722&amp;"*"), "EU", "Non-EU")</f>
        <v>EU</v>
      </c>
      <c r="I2722">
        <f t="shared" si="107"/>
        <v>0.26400000000000001</v>
      </c>
    </row>
    <row r="2723" spans="1:9">
      <c r="A2723" t="s">
        <v>198</v>
      </c>
      <c r="B2723" t="s">
        <v>199</v>
      </c>
      <c r="C2723" t="s">
        <v>70</v>
      </c>
      <c r="D2723" t="s">
        <v>13</v>
      </c>
      <c r="E2723">
        <v>2029</v>
      </c>
      <c r="F2723">
        <v>266</v>
      </c>
      <c r="G2723" s="4" t="str">
        <f t="shared" si="106"/>
        <v>MALTA-Solar (PV)</v>
      </c>
      <c r="H2723" t="str">
        <f>IF(COUNTIF(EU_Countries!A$1:A$27, "*"&amp;B2723&amp;"*"), "EU", "Non-EU")</f>
        <v>EU</v>
      </c>
      <c r="I2723">
        <f t="shared" si="107"/>
        <v>0.26600000000000001</v>
      </c>
    </row>
    <row r="2724" spans="1:9">
      <c r="A2724" t="s">
        <v>198</v>
      </c>
      <c r="B2724" t="s">
        <v>199</v>
      </c>
      <c r="C2724" t="s">
        <v>70</v>
      </c>
      <c r="D2724" t="s">
        <v>13</v>
      </c>
      <c r="E2724">
        <v>2030</v>
      </c>
      <c r="F2724">
        <v>266</v>
      </c>
      <c r="G2724" s="4" t="str">
        <f t="shared" si="106"/>
        <v>MALTA-Solar (PV)</v>
      </c>
      <c r="H2724" t="str">
        <f>IF(COUNTIF(EU_Countries!A$1:A$27, "*"&amp;B2724&amp;"*"), "EU", "Non-EU")</f>
        <v>EU</v>
      </c>
      <c r="I2724">
        <f t="shared" si="107"/>
        <v>0.26600000000000001</v>
      </c>
    </row>
    <row r="2725" spans="1:9">
      <c r="A2725" t="s">
        <v>198</v>
      </c>
      <c r="B2725" t="s">
        <v>199</v>
      </c>
      <c r="C2725" t="s">
        <v>70</v>
      </c>
      <c r="D2725" t="s">
        <v>13</v>
      </c>
      <c r="E2725">
        <v>2031</v>
      </c>
      <c r="F2725">
        <v>266</v>
      </c>
      <c r="G2725" s="4" t="str">
        <f t="shared" si="106"/>
        <v>MALTA-Solar (PV)</v>
      </c>
      <c r="H2725" t="str">
        <f>IF(COUNTIF(EU_Countries!A$1:A$27, "*"&amp;B2725&amp;"*"), "EU", "Non-EU")</f>
        <v>EU</v>
      </c>
      <c r="I2725">
        <f t="shared" si="107"/>
        <v>0.26600000000000001</v>
      </c>
    </row>
    <row r="2726" spans="1:9">
      <c r="A2726" t="s">
        <v>198</v>
      </c>
      <c r="B2726" t="s">
        <v>199</v>
      </c>
      <c r="C2726" t="s">
        <v>70</v>
      </c>
      <c r="D2726" t="s">
        <v>13</v>
      </c>
      <c r="E2726">
        <v>2032</v>
      </c>
      <c r="F2726">
        <v>266</v>
      </c>
      <c r="G2726" s="4" t="str">
        <f t="shared" si="106"/>
        <v>MALTA-Solar (PV)</v>
      </c>
      <c r="H2726" t="str">
        <f>IF(COUNTIF(EU_Countries!A$1:A$27, "*"&amp;B2726&amp;"*"), "EU", "Non-EU")</f>
        <v>EU</v>
      </c>
      <c r="I2726">
        <f t="shared" si="107"/>
        <v>0.26600000000000001</v>
      </c>
    </row>
    <row r="2727" spans="1:9">
      <c r="A2727" t="s">
        <v>198</v>
      </c>
      <c r="B2727" t="s">
        <v>199</v>
      </c>
      <c r="C2727" t="s">
        <v>70</v>
      </c>
      <c r="D2727" t="s">
        <v>13</v>
      </c>
      <c r="E2727">
        <v>2033</v>
      </c>
      <c r="F2727">
        <v>266</v>
      </c>
      <c r="G2727" s="4" t="str">
        <f t="shared" si="106"/>
        <v>MALTA-Solar (PV)</v>
      </c>
      <c r="H2727" t="str">
        <f>IF(COUNTIF(EU_Countries!A$1:A$27, "*"&amp;B2727&amp;"*"), "EU", "Non-EU")</f>
        <v>EU</v>
      </c>
      <c r="I2727">
        <f t="shared" si="107"/>
        <v>0.26600000000000001</v>
      </c>
    </row>
    <row r="2728" spans="1:9">
      <c r="A2728" t="s">
        <v>198</v>
      </c>
      <c r="B2728" t="s">
        <v>199</v>
      </c>
      <c r="C2728" t="s">
        <v>70</v>
      </c>
      <c r="D2728" t="s">
        <v>13</v>
      </c>
      <c r="E2728">
        <v>2034</v>
      </c>
      <c r="F2728">
        <v>266</v>
      </c>
      <c r="G2728" s="4" t="str">
        <f t="shared" si="106"/>
        <v>MALTA-Solar (PV)</v>
      </c>
      <c r="H2728" t="str">
        <f>IF(COUNTIF(EU_Countries!A$1:A$27, "*"&amp;B2728&amp;"*"), "EU", "Non-EU")</f>
        <v>EU</v>
      </c>
      <c r="I2728">
        <f t="shared" si="107"/>
        <v>0.26600000000000001</v>
      </c>
    </row>
    <row r="2729" spans="1:9">
      <c r="A2729" t="s">
        <v>198</v>
      </c>
      <c r="B2729" t="s">
        <v>199</v>
      </c>
      <c r="C2729" t="s">
        <v>70</v>
      </c>
      <c r="D2729" t="s">
        <v>13</v>
      </c>
      <c r="E2729">
        <v>2035</v>
      </c>
      <c r="F2729">
        <v>266</v>
      </c>
      <c r="G2729" s="4" t="str">
        <f t="shared" si="106"/>
        <v>MALTA-Solar (PV)</v>
      </c>
      <c r="H2729" t="str">
        <f>IF(COUNTIF(EU_Countries!A$1:A$27, "*"&amp;B2729&amp;"*"), "EU", "Non-EU")</f>
        <v>EU</v>
      </c>
      <c r="I2729">
        <f t="shared" si="107"/>
        <v>0.26600000000000001</v>
      </c>
    </row>
    <row r="2730" spans="1:9">
      <c r="A2730" t="s">
        <v>200</v>
      </c>
      <c r="B2730" t="s">
        <v>201</v>
      </c>
      <c r="C2730" t="s">
        <v>67</v>
      </c>
      <c r="D2730" t="s">
        <v>5</v>
      </c>
      <c r="E2730">
        <v>2028</v>
      </c>
      <c r="F2730">
        <v>10</v>
      </c>
      <c r="G2730" s="4" t="str">
        <f t="shared" si="106"/>
        <v>MOLDOVA-Battery</v>
      </c>
      <c r="H2730" t="str">
        <f>IF(COUNTIF(EU_Countries!A$1:A$27, "*"&amp;B2730&amp;"*"), "EU", "Non-EU")</f>
        <v>Non-EU</v>
      </c>
      <c r="I2730">
        <f t="shared" si="107"/>
        <v>0.01</v>
      </c>
    </row>
    <row r="2731" spans="1:9">
      <c r="A2731" t="s">
        <v>200</v>
      </c>
      <c r="B2731" t="s">
        <v>201</v>
      </c>
      <c r="C2731" t="s">
        <v>67</v>
      </c>
      <c r="D2731" t="s">
        <v>5</v>
      </c>
      <c r="E2731">
        <v>2029</v>
      </c>
      <c r="F2731">
        <v>10</v>
      </c>
      <c r="G2731" s="4" t="str">
        <f t="shared" si="106"/>
        <v>MOLDOVA-Battery</v>
      </c>
      <c r="H2731" t="str">
        <f>IF(COUNTIF(EU_Countries!A$1:A$27, "*"&amp;B2731&amp;"*"), "EU", "Non-EU")</f>
        <v>Non-EU</v>
      </c>
      <c r="I2731">
        <f t="shared" si="107"/>
        <v>0.01</v>
      </c>
    </row>
    <row r="2732" spans="1:9">
      <c r="A2732" t="s">
        <v>200</v>
      </c>
      <c r="B2732" t="s">
        <v>201</v>
      </c>
      <c r="C2732" t="s">
        <v>67</v>
      </c>
      <c r="D2732" t="s">
        <v>5</v>
      </c>
      <c r="E2732">
        <v>2030</v>
      </c>
      <c r="F2732">
        <v>10</v>
      </c>
      <c r="G2732" s="4" t="str">
        <f t="shared" si="106"/>
        <v>MOLDOVA-Battery</v>
      </c>
      <c r="H2732" t="str">
        <f>IF(COUNTIF(EU_Countries!A$1:A$27, "*"&amp;B2732&amp;"*"), "EU", "Non-EU")</f>
        <v>Non-EU</v>
      </c>
      <c r="I2732">
        <f t="shared" si="107"/>
        <v>0.01</v>
      </c>
    </row>
    <row r="2733" spans="1:9">
      <c r="A2733" t="s">
        <v>200</v>
      </c>
      <c r="B2733" t="s">
        <v>201</v>
      </c>
      <c r="C2733" t="s">
        <v>67</v>
      </c>
      <c r="D2733" t="s">
        <v>5</v>
      </c>
      <c r="E2733">
        <v>2031</v>
      </c>
      <c r="F2733">
        <v>10</v>
      </c>
      <c r="G2733" s="4" t="str">
        <f t="shared" si="106"/>
        <v>MOLDOVA-Battery</v>
      </c>
      <c r="H2733" t="str">
        <f>IF(COUNTIF(EU_Countries!A$1:A$27, "*"&amp;B2733&amp;"*"), "EU", "Non-EU")</f>
        <v>Non-EU</v>
      </c>
      <c r="I2733">
        <f t="shared" si="107"/>
        <v>0.01</v>
      </c>
    </row>
    <row r="2734" spans="1:9">
      <c r="A2734" t="s">
        <v>200</v>
      </c>
      <c r="B2734" t="s">
        <v>201</v>
      </c>
      <c r="C2734" t="s">
        <v>67</v>
      </c>
      <c r="D2734" t="s">
        <v>5</v>
      </c>
      <c r="E2734">
        <v>2032</v>
      </c>
      <c r="F2734">
        <v>10</v>
      </c>
      <c r="G2734" s="4" t="str">
        <f t="shared" si="106"/>
        <v>MOLDOVA-Battery</v>
      </c>
      <c r="H2734" t="str">
        <f>IF(COUNTIF(EU_Countries!A$1:A$27, "*"&amp;B2734&amp;"*"), "EU", "Non-EU")</f>
        <v>Non-EU</v>
      </c>
      <c r="I2734">
        <f t="shared" si="107"/>
        <v>0.01</v>
      </c>
    </row>
    <row r="2735" spans="1:9">
      <c r="A2735" t="s">
        <v>200</v>
      </c>
      <c r="B2735" t="s">
        <v>201</v>
      </c>
      <c r="C2735" t="s">
        <v>67</v>
      </c>
      <c r="D2735" t="s">
        <v>5</v>
      </c>
      <c r="E2735">
        <v>2033</v>
      </c>
      <c r="F2735">
        <v>10</v>
      </c>
      <c r="G2735" s="4" t="str">
        <f t="shared" si="106"/>
        <v>MOLDOVA-Battery</v>
      </c>
      <c r="H2735" t="str">
        <f>IF(COUNTIF(EU_Countries!A$1:A$27, "*"&amp;B2735&amp;"*"), "EU", "Non-EU")</f>
        <v>Non-EU</v>
      </c>
      <c r="I2735">
        <f t="shared" si="107"/>
        <v>0.01</v>
      </c>
    </row>
    <row r="2736" spans="1:9">
      <c r="A2736" t="s">
        <v>200</v>
      </c>
      <c r="B2736" t="s">
        <v>201</v>
      </c>
      <c r="C2736" t="s">
        <v>67</v>
      </c>
      <c r="D2736" t="s">
        <v>5</v>
      </c>
      <c r="E2736">
        <v>2034</v>
      </c>
      <c r="F2736">
        <v>10</v>
      </c>
      <c r="G2736" s="4" t="str">
        <f t="shared" si="106"/>
        <v>MOLDOVA-Battery</v>
      </c>
      <c r="H2736" t="str">
        <f>IF(COUNTIF(EU_Countries!A$1:A$27, "*"&amp;B2736&amp;"*"), "EU", "Non-EU")</f>
        <v>Non-EU</v>
      </c>
      <c r="I2736">
        <f t="shared" si="107"/>
        <v>0.01</v>
      </c>
    </row>
    <row r="2737" spans="1:9">
      <c r="A2737" t="s">
        <v>200</v>
      </c>
      <c r="B2737" t="s">
        <v>201</v>
      </c>
      <c r="C2737" t="s">
        <v>67</v>
      </c>
      <c r="D2737" t="s">
        <v>5</v>
      </c>
      <c r="E2737">
        <v>2035</v>
      </c>
      <c r="F2737">
        <v>10</v>
      </c>
      <c r="G2737" s="4" t="str">
        <f t="shared" si="106"/>
        <v>MOLDOVA-Battery</v>
      </c>
      <c r="H2737" t="str">
        <f>IF(COUNTIF(EU_Countries!A$1:A$27, "*"&amp;B2737&amp;"*"), "EU", "Non-EU")</f>
        <v>Non-EU</v>
      </c>
      <c r="I2737">
        <f t="shared" si="107"/>
        <v>0.01</v>
      </c>
    </row>
    <row r="2738" spans="1:9">
      <c r="A2738" t="s">
        <v>200</v>
      </c>
      <c r="B2738" t="s">
        <v>201</v>
      </c>
      <c r="C2738" t="s">
        <v>67</v>
      </c>
      <c r="D2738" t="s">
        <v>7</v>
      </c>
      <c r="E2738">
        <v>2025</v>
      </c>
      <c r="F2738">
        <v>1137</v>
      </c>
      <c r="G2738" s="4" t="str">
        <f t="shared" si="106"/>
        <v>MOLDOVA-Gas</v>
      </c>
      <c r="H2738" t="str">
        <f>IF(COUNTIF(EU_Countries!A$1:A$27, "*"&amp;B2738&amp;"*"), "EU", "Non-EU")</f>
        <v>Non-EU</v>
      </c>
      <c r="I2738">
        <f t="shared" si="107"/>
        <v>1.137</v>
      </c>
    </row>
    <row r="2739" spans="1:9">
      <c r="A2739" t="s">
        <v>200</v>
      </c>
      <c r="B2739" t="s">
        <v>201</v>
      </c>
      <c r="C2739" t="s">
        <v>67</v>
      </c>
      <c r="D2739" t="s">
        <v>7</v>
      </c>
      <c r="E2739">
        <v>2026</v>
      </c>
      <c r="F2739">
        <v>1137</v>
      </c>
      <c r="G2739" s="4" t="str">
        <f t="shared" si="106"/>
        <v>MOLDOVA-Gas</v>
      </c>
      <c r="H2739" t="str">
        <f>IF(COUNTIF(EU_Countries!A$1:A$27, "*"&amp;B2739&amp;"*"), "EU", "Non-EU")</f>
        <v>Non-EU</v>
      </c>
      <c r="I2739">
        <f t="shared" si="107"/>
        <v>1.137</v>
      </c>
    </row>
    <row r="2740" spans="1:9">
      <c r="A2740" t="s">
        <v>200</v>
      </c>
      <c r="B2740" t="s">
        <v>201</v>
      </c>
      <c r="C2740" t="s">
        <v>67</v>
      </c>
      <c r="D2740" t="s">
        <v>7</v>
      </c>
      <c r="E2740">
        <v>2027</v>
      </c>
      <c r="F2740">
        <v>1137</v>
      </c>
      <c r="G2740" s="4" t="str">
        <f t="shared" si="106"/>
        <v>MOLDOVA-Gas</v>
      </c>
      <c r="H2740" t="str">
        <f>IF(COUNTIF(EU_Countries!A$1:A$27, "*"&amp;B2740&amp;"*"), "EU", "Non-EU")</f>
        <v>Non-EU</v>
      </c>
      <c r="I2740">
        <f t="shared" si="107"/>
        <v>1.137</v>
      </c>
    </row>
    <row r="2741" spans="1:9">
      <c r="A2741" t="s">
        <v>200</v>
      </c>
      <c r="B2741" t="s">
        <v>201</v>
      </c>
      <c r="C2741" t="s">
        <v>67</v>
      </c>
      <c r="D2741" t="s">
        <v>7</v>
      </c>
      <c r="E2741">
        <v>2028</v>
      </c>
      <c r="F2741">
        <v>1189</v>
      </c>
      <c r="G2741" s="4" t="str">
        <f t="shared" si="106"/>
        <v>MOLDOVA-Gas</v>
      </c>
      <c r="H2741" t="str">
        <f>IF(COUNTIF(EU_Countries!A$1:A$27, "*"&amp;B2741&amp;"*"), "EU", "Non-EU")</f>
        <v>Non-EU</v>
      </c>
      <c r="I2741">
        <f t="shared" si="107"/>
        <v>1.1890000000000001</v>
      </c>
    </row>
    <row r="2742" spans="1:9">
      <c r="A2742" t="s">
        <v>200</v>
      </c>
      <c r="B2742" t="s">
        <v>201</v>
      </c>
      <c r="C2742" t="s">
        <v>67</v>
      </c>
      <c r="D2742" t="s">
        <v>7</v>
      </c>
      <c r="E2742">
        <v>2029</v>
      </c>
      <c r="F2742">
        <v>1189</v>
      </c>
      <c r="G2742" s="4" t="str">
        <f t="shared" si="106"/>
        <v>MOLDOVA-Gas</v>
      </c>
      <c r="H2742" t="str">
        <f>IF(COUNTIF(EU_Countries!A$1:A$27, "*"&amp;B2742&amp;"*"), "EU", "Non-EU")</f>
        <v>Non-EU</v>
      </c>
      <c r="I2742">
        <f t="shared" si="107"/>
        <v>1.1890000000000001</v>
      </c>
    </row>
    <row r="2743" spans="1:9">
      <c r="A2743" t="s">
        <v>200</v>
      </c>
      <c r="B2743" t="s">
        <v>201</v>
      </c>
      <c r="C2743" t="s">
        <v>67</v>
      </c>
      <c r="D2743" t="s">
        <v>7</v>
      </c>
      <c r="E2743">
        <v>2030</v>
      </c>
      <c r="F2743">
        <v>1189</v>
      </c>
      <c r="G2743" s="4" t="str">
        <f t="shared" si="106"/>
        <v>MOLDOVA-Gas</v>
      </c>
      <c r="H2743" t="str">
        <f>IF(COUNTIF(EU_Countries!A$1:A$27, "*"&amp;B2743&amp;"*"), "EU", "Non-EU")</f>
        <v>Non-EU</v>
      </c>
      <c r="I2743">
        <f t="shared" si="107"/>
        <v>1.1890000000000001</v>
      </c>
    </row>
    <row r="2744" spans="1:9">
      <c r="A2744" t="s">
        <v>200</v>
      </c>
      <c r="B2744" t="s">
        <v>201</v>
      </c>
      <c r="C2744" t="s">
        <v>67</v>
      </c>
      <c r="D2744" t="s">
        <v>7</v>
      </c>
      <c r="E2744">
        <v>2031</v>
      </c>
      <c r="F2744">
        <v>1189</v>
      </c>
      <c r="G2744" s="4" t="str">
        <f t="shared" ref="G2744:G2791" si="108">B2744&amp;"-"&amp;D2744</f>
        <v>MOLDOVA-Gas</v>
      </c>
      <c r="H2744" t="str">
        <f>IF(COUNTIF(EU_Countries!A$1:A$27, "*"&amp;B2744&amp;"*"), "EU", "Non-EU")</f>
        <v>Non-EU</v>
      </c>
      <c r="I2744">
        <f t="shared" si="107"/>
        <v>1.1890000000000001</v>
      </c>
    </row>
    <row r="2745" spans="1:9">
      <c r="A2745" t="s">
        <v>200</v>
      </c>
      <c r="B2745" t="s">
        <v>201</v>
      </c>
      <c r="C2745" t="s">
        <v>67</v>
      </c>
      <c r="D2745" t="s">
        <v>7</v>
      </c>
      <c r="E2745">
        <v>2032</v>
      </c>
      <c r="F2745">
        <v>1189</v>
      </c>
      <c r="G2745" s="4" t="str">
        <f t="shared" si="108"/>
        <v>MOLDOVA-Gas</v>
      </c>
      <c r="H2745" t="str">
        <f>IF(COUNTIF(EU_Countries!A$1:A$27, "*"&amp;B2745&amp;"*"), "EU", "Non-EU")</f>
        <v>Non-EU</v>
      </c>
      <c r="I2745">
        <f t="shared" ref="I2745:I2791" si="109">F2745/1000</f>
        <v>1.1890000000000001</v>
      </c>
    </row>
    <row r="2746" spans="1:9">
      <c r="A2746" t="s">
        <v>200</v>
      </c>
      <c r="B2746" t="s">
        <v>201</v>
      </c>
      <c r="C2746" t="s">
        <v>67</v>
      </c>
      <c r="D2746" t="s">
        <v>7</v>
      </c>
      <c r="E2746">
        <v>2033</v>
      </c>
      <c r="F2746">
        <v>1189</v>
      </c>
      <c r="G2746" s="4" t="str">
        <f t="shared" si="108"/>
        <v>MOLDOVA-Gas</v>
      </c>
      <c r="H2746" t="str">
        <f>IF(COUNTIF(EU_Countries!A$1:A$27, "*"&amp;B2746&amp;"*"), "EU", "Non-EU")</f>
        <v>Non-EU</v>
      </c>
      <c r="I2746">
        <f t="shared" si="109"/>
        <v>1.1890000000000001</v>
      </c>
    </row>
    <row r="2747" spans="1:9">
      <c r="A2747" t="s">
        <v>200</v>
      </c>
      <c r="B2747" t="s">
        <v>201</v>
      </c>
      <c r="C2747" t="s">
        <v>67</v>
      </c>
      <c r="D2747" t="s">
        <v>7</v>
      </c>
      <c r="E2747">
        <v>2034</v>
      </c>
      <c r="F2747">
        <v>1189</v>
      </c>
      <c r="G2747" s="4" t="str">
        <f t="shared" si="108"/>
        <v>MOLDOVA-Gas</v>
      </c>
      <c r="H2747" t="str">
        <f>IF(COUNTIF(EU_Countries!A$1:A$27, "*"&amp;B2747&amp;"*"), "EU", "Non-EU")</f>
        <v>Non-EU</v>
      </c>
      <c r="I2747">
        <f t="shared" si="109"/>
        <v>1.1890000000000001</v>
      </c>
    </row>
    <row r="2748" spans="1:9">
      <c r="A2748" t="s">
        <v>200</v>
      </c>
      <c r="B2748" t="s">
        <v>201</v>
      </c>
      <c r="C2748" t="s">
        <v>67</v>
      </c>
      <c r="D2748" t="s">
        <v>7</v>
      </c>
      <c r="E2748">
        <v>2035</v>
      </c>
      <c r="F2748">
        <v>1189</v>
      </c>
      <c r="G2748" s="4" t="str">
        <f t="shared" si="108"/>
        <v>MOLDOVA-Gas</v>
      </c>
      <c r="H2748" t="str">
        <f>IF(COUNTIF(EU_Countries!A$1:A$27, "*"&amp;B2748&amp;"*"), "EU", "Non-EU")</f>
        <v>Non-EU</v>
      </c>
      <c r="I2748">
        <f t="shared" si="109"/>
        <v>1.1890000000000001</v>
      </c>
    </row>
    <row r="2749" spans="1:9">
      <c r="A2749" t="s">
        <v>200</v>
      </c>
      <c r="B2749" t="s">
        <v>201</v>
      </c>
      <c r="C2749" t="s">
        <v>67</v>
      </c>
      <c r="D2749" t="s">
        <v>8</v>
      </c>
      <c r="E2749">
        <v>2025</v>
      </c>
      <c r="F2749">
        <v>550</v>
      </c>
      <c r="G2749" s="4" t="str">
        <f t="shared" si="108"/>
        <v>MOLDOVA-Hard coal</v>
      </c>
      <c r="H2749" t="str">
        <f>IF(COUNTIF(EU_Countries!A$1:A$27, "*"&amp;B2749&amp;"*"), "EU", "Non-EU")</f>
        <v>Non-EU</v>
      </c>
      <c r="I2749">
        <f t="shared" si="109"/>
        <v>0.55000000000000004</v>
      </c>
    </row>
    <row r="2750" spans="1:9">
      <c r="A2750" t="s">
        <v>200</v>
      </c>
      <c r="B2750" t="s">
        <v>201</v>
      </c>
      <c r="C2750" t="s">
        <v>67</v>
      </c>
      <c r="D2750" t="s">
        <v>8</v>
      </c>
      <c r="E2750">
        <v>2026</v>
      </c>
      <c r="F2750">
        <v>550</v>
      </c>
      <c r="G2750" s="4" t="str">
        <f t="shared" si="108"/>
        <v>MOLDOVA-Hard coal</v>
      </c>
      <c r="H2750" t="str">
        <f>IF(COUNTIF(EU_Countries!A$1:A$27, "*"&amp;B2750&amp;"*"), "EU", "Non-EU")</f>
        <v>Non-EU</v>
      </c>
      <c r="I2750">
        <f t="shared" si="109"/>
        <v>0.55000000000000004</v>
      </c>
    </row>
    <row r="2751" spans="1:9">
      <c r="A2751" t="s">
        <v>200</v>
      </c>
      <c r="B2751" t="s">
        <v>201</v>
      </c>
      <c r="C2751" t="s">
        <v>67</v>
      </c>
      <c r="D2751" t="s">
        <v>8</v>
      </c>
      <c r="E2751">
        <v>2027</v>
      </c>
      <c r="F2751">
        <v>550</v>
      </c>
      <c r="G2751" s="4" t="str">
        <f t="shared" si="108"/>
        <v>MOLDOVA-Hard coal</v>
      </c>
      <c r="H2751" t="str">
        <f>IF(COUNTIF(EU_Countries!A$1:A$27, "*"&amp;B2751&amp;"*"), "EU", "Non-EU")</f>
        <v>Non-EU</v>
      </c>
      <c r="I2751">
        <f t="shared" si="109"/>
        <v>0.55000000000000004</v>
      </c>
    </row>
    <row r="2752" spans="1:9">
      <c r="A2752" t="s">
        <v>200</v>
      </c>
      <c r="B2752" t="s">
        <v>201</v>
      </c>
      <c r="C2752" t="s">
        <v>67</v>
      </c>
      <c r="D2752" t="s">
        <v>8</v>
      </c>
      <c r="E2752">
        <v>2028</v>
      </c>
      <c r="F2752">
        <v>550</v>
      </c>
      <c r="G2752" s="4" t="str">
        <f t="shared" si="108"/>
        <v>MOLDOVA-Hard coal</v>
      </c>
      <c r="H2752" t="str">
        <f>IF(COUNTIF(EU_Countries!A$1:A$27, "*"&amp;B2752&amp;"*"), "EU", "Non-EU")</f>
        <v>Non-EU</v>
      </c>
      <c r="I2752">
        <f t="shared" si="109"/>
        <v>0.55000000000000004</v>
      </c>
    </row>
    <row r="2753" spans="1:9">
      <c r="A2753" t="s">
        <v>200</v>
      </c>
      <c r="B2753" t="s">
        <v>201</v>
      </c>
      <c r="C2753" t="s">
        <v>67</v>
      </c>
      <c r="D2753" t="s">
        <v>8</v>
      </c>
      <c r="E2753">
        <v>2029</v>
      </c>
      <c r="F2753">
        <v>550</v>
      </c>
      <c r="G2753" s="4" t="str">
        <f t="shared" si="108"/>
        <v>MOLDOVA-Hard coal</v>
      </c>
      <c r="H2753" t="str">
        <f>IF(COUNTIF(EU_Countries!A$1:A$27, "*"&amp;B2753&amp;"*"), "EU", "Non-EU")</f>
        <v>Non-EU</v>
      </c>
      <c r="I2753">
        <f t="shared" si="109"/>
        <v>0.55000000000000004</v>
      </c>
    </row>
    <row r="2754" spans="1:9">
      <c r="A2754" t="s">
        <v>200</v>
      </c>
      <c r="B2754" t="s">
        <v>201</v>
      </c>
      <c r="C2754" t="s">
        <v>67</v>
      </c>
      <c r="D2754" t="s">
        <v>8</v>
      </c>
      <c r="E2754">
        <v>2030</v>
      </c>
      <c r="F2754">
        <v>550</v>
      </c>
      <c r="G2754" s="4" t="str">
        <f t="shared" si="108"/>
        <v>MOLDOVA-Hard coal</v>
      </c>
      <c r="H2754" t="str">
        <f>IF(COUNTIF(EU_Countries!A$1:A$27, "*"&amp;B2754&amp;"*"), "EU", "Non-EU")</f>
        <v>Non-EU</v>
      </c>
      <c r="I2754">
        <f t="shared" si="109"/>
        <v>0.55000000000000004</v>
      </c>
    </row>
    <row r="2755" spans="1:9">
      <c r="A2755" t="s">
        <v>200</v>
      </c>
      <c r="B2755" t="s">
        <v>201</v>
      </c>
      <c r="C2755" t="s">
        <v>67</v>
      </c>
      <c r="D2755" t="s">
        <v>8</v>
      </c>
      <c r="E2755">
        <v>2031</v>
      </c>
      <c r="F2755">
        <v>550</v>
      </c>
      <c r="G2755" s="4" t="str">
        <f t="shared" si="108"/>
        <v>MOLDOVA-Hard coal</v>
      </c>
      <c r="H2755" t="str">
        <f>IF(COUNTIF(EU_Countries!A$1:A$27, "*"&amp;B2755&amp;"*"), "EU", "Non-EU")</f>
        <v>Non-EU</v>
      </c>
      <c r="I2755">
        <f t="shared" si="109"/>
        <v>0.55000000000000004</v>
      </c>
    </row>
    <row r="2756" spans="1:9">
      <c r="A2756" t="s">
        <v>200</v>
      </c>
      <c r="B2756" t="s">
        <v>201</v>
      </c>
      <c r="C2756" t="s">
        <v>67</v>
      </c>
      <c r="D2756" t="s">
        <v>8</v>
      </c>
      <c r="E2756">
        <v>2032</v>
      </c>
      <c r="F2756">
        <v>550</v>
      </c>
      <c r="G2756" s="4" t="str">
        <f t="shared" si="108"/>
        <v>MOLDOVA-Hard coal</v>
      </c>
      <c r="H2756" t="str">
        <f>IF(COUNTIF(EU_Countries!A$1:A$27, "*"&amp;B2756&amp;"*"), "EU", "Non-EU")</f>
        <v>Non-EU</v>
      </c>
      <c r="I2756">
        <f t="shared" si="109"/>
        <v>0.55000000000000004</v>
      </c>
    </row>
    <row r="2757" spans="1:9">
      <c r="A2757" t="s">
        <v>200</v>
      </c>
      <c r="B2757" t="s">
        <v>201</v>
      </c>
      <c r="C2757" t="s">
        <v>67</v>
      </c>
      <c r="D2757" t="s">
        <v>8</v>
      </c>
      <c r="E2757">
        <v>2033</v>
      </c>
      <c r="F2757">
        <v>550</v>
      </c>
      <c r="G2757" s="4" t="str">
        <f t="shared" si="108"/>
        <v>MOLDOVA-Hard coal</v>
      </c>
      <c r="H2757" t="str">
        <f>IF(COUNTIF(EU_Countries!A$1:A$27, "*"&amp;B2757&amp;"*"), "EU", "Non-EU")</f>
        <v>Non-EU</v>
      </c>
      <c r="I2757">
        <f t="shared" si="109"/>
        <v>0.55000000000000004</v>
      </c>
    </row>
    <row r="2758" spans="1:9">
      <c r="A2758" t="s">
        <v>200</v>
      </c>
      <c r="B2758" t="s">
        <v>201</v>
      </c>
      <c r="C2758" t="s">
        <v>67</v>
      </c>
      <c r="D2758" t="s">
        <v>8</v>
      </c>
      <c r="E2758">
        <v>2034</v>
      </c>
      <c r="F2758">
        <v>550</v>
      </c>
      <c r="G2758" s="4" t="str">
        <f t="shared" si="108"/>
        <v>MOLDOVA-Hard coal</v>
      </c>
      <c r="H2758" t="str">
        <f>IF(COUNTIF(EU_Countries!A$1:A$27, "*"&amp;B2758&amp;"*"), "EU", "Non-EU")</f>
        <v>Non-EU</v>
      </c>
      <c r="I2758">
        <f t="shared" si="109"/>
        <v>0.55000000000000004</v>
      </c>
    </row>
    <row r="2759" spans="1:9">
      <c r="A2759" t="s">
        <v>200</v>
      </c>
      <c r="B2759" t="s">
        <v>201</v>
      </c>
      <c r="C2759" t="s">
        <v>67</v>
      </c>
      <c r="D2759" t="s">
        <v>8</v>
      </c>
      <c r="E2759">
        <v>2035</v>
      </c>
      <c r="F2759">
        <v>550</v>
      </c>
      <c r="G2759" s="4" t="str">
        <f t="shared" si="108"/>
        <v>MOLDOVA-Hard coal</v>
      </c>
      <c r="H2759" t="str">
        <f>IF(COUNTIF(EU_Countries!A$1:A$27, "*"&amp;B2759&amp;"*"), "EU", "Non-EU")</f>
        <v>Non-EU</v>
      </c>
      <c r="I2759">
        <f t="shared" si="109"/>
        <v>0.55000000000000004</v>
      </c>
    </row>
    <row r="2760" spans="1:9">
      <c r="A2760" t="s">
        <v>200</v>
      </c>
      <c r="B2760" t="s">
        <v>201</v>
      </c>
      <c r="C2760" t="s">
        <v>67</v>
      </c>
      <c r="D2760" t="s">
        <v>12</v>
      </c>
      <c r="E2760">
        <v>2025</v>
      </c>
      <c r="F2760">
        <v>3</v>
      </c>
      <c r="G2760" s="4" t="str">
        <f t="shared" si="108"/>
        <v>MOLDOVA-Others (RES)</v>
      </c>
      <c r="H2760" t="str">
        <f>IF(COUNTIF(EU_Countries!A$1:A$27, "*"&amp;B2760&amp;"*"), "EU", "Non-EU")</f>
        <v>Non-EU</v>
      </c>
      <c r="I2760">
        <f t="shared" si="109"/>
        <v>3.0000000000000001E-3</v>
      </c>
    </row>
    <row r="2761" spans="1:9">
      <c r="A2761" t="s">
        <v>200</v>
      </c>
      <c r="B2761" t="s">
        <v>201</v>
      </c>
      <c r="C2761" t="s">
        <v>67</v>
      </c>
      <c r="D2761" t="s">
        <v>12</v>
      </c>
      <c r="E2761">
        <v>2026</v>
      </c>
      <c r="F2761">
        <v>3</v>
      </c>
      <c r="G2761" s="4" t="str">
        <f t="shared" si="108"/>
        <v>MOLDOVA-Others (RES)</v>
      </c>
      <c r="H2761" t="str">
        <f>IF(COUNTIF(EU_Countries!A$1:A$27, "*"&amp;B2761&amp;"*"), "EU", "Non-EU")</f>
        <v>Non-EU</v>
      </c>
      <c r="I2761">
        <f t="shared" si="109"/>
        <v>3.0000000000000001E-3</v>
      </c>
    </row>
    <row r="2762" spans="1:9">
      <c r="A2762" t="s">
        <v>200</v>
      </c>
      <c r="B2762" t="s">
        <v>201</v>
      </c>
      <c r="C2762" t="s">
        <v>67</v>
      </c>
      <c r="D2762" t="s">
        <v>12</v>
      </c>
      <c r="E2762">
        <v>2027</v>
      </c>
      <c r="F2762">
        <v>3</v>
      </c>
      <c r="G2762" s="4" t="str">
        <f t="shared" si="108"/>
        <v>MOLDOVA-Others (RES)</v>
      </c>
      <c r="H2762" t="str">
        <f>IF(COUNTIF(EU_Countries!A$1:A$27, "*"&amp;B2762&amp;"*"), "EU", "Non-EU")</f>
        <v>Non-EU</v>
      </c>
      <c r="I2762">
        <f t="shared" si="109"/>
        <v>3.0000000000000001E-3</v>
      </c>
    </row>
    <row r="2763" spans="1:9">
      <c r="A2763" t="s">
        <v>200</v>
      </c>
      <c r="B2763" t="s">
        <v>201</v>
      </c>
      <c r="C2763" t="s">
        <v>67</v>
      </c>
      <c r="D2763" t="s">
        <v>12</v>
      </c>
      <c r="E2763">
        <v>2028</v>
      </c>
      <c r="F2763">
        <v>3</v>
      </c>
      <c r="G2763" s="4" t="str">
        <f t="shared" si="108"/>
        <v>MOLDOVA-Others (RES)</v>
      </c>
      <c r="H2763" t="str">
        <f>IF(COUNTIF(EU_Countries!A$1:A$27, "*"&amp;B2763&amp;"*"), "EU", "Non-EU")</f>
        <v>Non-EU</v>
      </c>
      <c r="I2763">
        <f t="shared" si="109"/>
        <v>3.0000000000000001E-3</v>
      </c>
    </row>
    <row r="2764" spans="1:9">
      <c r="A2764" t="s">
        <v>200</v>
      </c>
      <c r="B2764" t="s">
        <v>201</v>
      </c>
      <c r="C2764" t="s">
        <v>67</v>
      </c>
      <c r="D2764" t="s">
        <v>12</v>
      </c>
      <c r="E2764">
        <v>2029</v>
      </c>
      <c r="F2764">
        <v>3</v>
      </c>
      <c r="G2764" s="4" t="str">
        <f t="shared" si="108"/>
        <v>MOLDOVA-Others (RES)</v>
      </c>
      <c r="H2764" t="str">
        <f>IF(COUNTIF(EU_Countries!A$1:A$27, "*"&amp;B2764&amp;"*"), "EU", "Non-EU")</f>
        <v>Non-EU</v>
      </c>
      <c r="I2764">
        <f t="shared" si="109"/>
        <v>3.0000000000000001E-3</v>
      </c>
    </row>
    <row r="2765" spans="1:9">
      <c r="A2765" t="s">
        <v>200</v>
      </c>
      <c r="B2765" t="s">
        <v>201</v>
      </c>
      <c r="C2765" t="s">
        <v>67</v>
      </c>
      <c r="D2765" t="s">
        <v>12</v>
      </c>
      <c r="E2765">
        <v>2030</v>
      </c>
      <c r="F2765">
        <v>3</v>
      </c>
      <c r="G2765" s="4" t="str">
        <f t="shared" si="108"/>
        <v>MOLDOVA-Others (RES)</v>
      </c>
      <c r="H2765" t="str">
        <f>IF(COUNTIF(EU_Countries!A$1:A$27, "*"&amp;B2765&amp;"*"), "EU", "Non-EU")</f>
        <v>Non-EU</v>
      </c>
      <c r="I2765">
        <f t="shared" si="109"/>
        <v>3.0000000000000001E-3</v>
      </c>
    </row>
    <row r="2766" spans="1:9">
      <c r="A2766" t="s">
        <v>200</v>
      </c>
      <c r="B2766" t="s">
        <v>201</v>
      </c>
      <c r="C2766" t="s">
        <v>67</v>
      </c>
      <c r="D2766" t="s">
        <v>12</v>
      </c>
      <c r="E2766">
        <v>2031</v>
      </c>
      <c r="F2766">
        <v>3</v>
      </c>
      <c r="G2766" s="4" t="str">
        <f t="shared" si="108"/>
        <v>MOLDOVA-Others (RES)</v>
      </c>
      <c r="H2766" t="str">
        <f>IF(COUNTIF(EU_Countries!A$1:A$27, "*"&amp;B2766&amp;"*"), "EU", "Non-EU")</f>
        <v>Non-EU</v>
      </c>
      <c r="I2766">
        <f t="shared" si="109"/>
        <v>3.0000000000000001E-3</v>
      </c>
    </row>
    <row r="2767" spans="1:9">
      <c r="A2767" t="s">
        <v>200</v>
      </c>
      <c r="B2767" t="s">
        <v>201</v>
      </c>
      <c r="C2767" t="s">
        <v>67</v>
      </c>
      <c r="D2767" t="s">
        <v>12</v>
      </c>
      <c r="E2767">
        <v>2032</v>
      </c>
      <c r="F2767">
        <v>3</v>
      </c>
      <c r="G2767" s="4" t="str">
        <f t="shared" si="108"/>
        <v>MOLDOVA-Others (RES)</v>
      </c>
      <c r="H2767" t="str">
        <f>IF(COUNTIF(EU_Countries!A$1:A$27, "*"&amp;B2767&amp;"*"), "EU", "Non-EU")</f>
        <v>Non-EU</v>
      </c>
      <c r="I2767">
        <f t="shared" si="109"/>
        <v>3.0000000000000001E-3</v>
      </c>
    </row>
    <row r="2768" spans="1:9">
      <c r="A2768" t="s">
        <v>200</v>
      </c>
      <c r="B2768" t="s">
        <v>201</v>
      </c>
      <c r="C2768" t="s">
        <v>67</v>
      </c>
      <c r="D2768" t="s">
        <v>12</v>
      </c>
      <c r="E2768">
        <v>2033</v>
      </c>
      <c r="F2768">
        <v>3</v>
      </c>
      <c r="G2768" s="4" t="str">
        <f t="shared" si="108"/>
        <v>MOLDOVA-Others (RES)</v>
      </c>
      <c r="H2768" t="str">
        <f>IF(COUNTIF(EU_Countries!A$1:A$27, "*"&amp;B2768&amp;"*"), "EU", "Non-EU")</f>
        <v>Non-EU</v>
      </c>
      <c r="I2768">
        <f t="shared" si="109"/>
        <v>3.0000000000000001E-3</v>
      </c>
    </row>
    <row r="2769" spans="1:9">
      <c r="A2769" t="s">
        <v>200</v>
      </c>
      <c r="B2769" t="s">
        <v>201</v>
      </c>
      <c r="C2769" t="s">
        <v>67</v>
      </c>
      <c r="D2769" t="s">
        <v>12</v>
      </c>
      <c r="E2769">
        <v>2034</v>
      </c>
      <c r="F2769">
        <v>3</v>
      </c>
      <c r="G2769" s="4" t="str">
        <f t="shared" si="108"/>
        <v>MOLDOVA-Others (RES)</v>
      </c>
      <c r="H2769" t="str">
        <f>IF(COUNTIF(EU_Countries!A$1:A$27, "*"&amp;B2769&amp;"*"), "EU", "Non-EU")</f>
        <v>Non-EU</v>
      </c>
      <c r="I2769">
        <f t="shared" si="109"/>
        <v>3.0000000000000001E-3</v>
      </c>
    </row>
    <row r="2770" spans="1:9">
      <c r="A2770" t="s">
        <v>200</v>
      </c>
      <c r="B2770" t="s">
        <v>201</v>
      </c>
      <c r="C2770" t="s">
        <v>67</v>
      </c>
      <c r="D2770" t="s">
        <v>12</v>
      </c>
      <c r="E2770">
        <v>2035</v>
      </c>
      <c r="F2770">
        <v>3</v>
      </c>
      <c r="G2770" s="4" t="str">
        <f t="shared" si="108"/>
        <v>MOLDOVA-Others (RES)</v>
      </c>
      <c r="H2770" t="str">
        <f>IF(COUNTIF(EU_Countries!A$1:A$27, "*"&amp;B2770&amp;"*"), "EU", "Non-EU")</f>
        <v>Non-EU</v>
      </c>
      <c r="I2770">
        <f t="shared" si="109"/>
        <v>3.0000000000000001E-3</v>
      </c>
    </row>
    <row r="2771" spans="1:9">
      <c r="A2771" t="s">
        <v>200</v>
      </c>
      <c r="B2771" t="s">
        <v>201</v>
      </c>
      <c r="C2771" t="s">
        <v>67</v>
      </c>
      <c r="D2771" t="s">
        <v>13</v>
      </c>
      <c r="E2771">
        <v>2025</v>
      </c>
      <c r="F2771">
        <v>129</v>
      </c>
      <c r="G2771" s="4" t="str">
        <f t="shared" si="108"/>
        <v>MOLDOVA-Solar (PV)</v>
      </c>
      <c r="H2771" t="str">
        <f>IF(COUNTIF(EU_Countries!A$1:A$27, "*"&amp;B2771&amp;"*"), "EU", "Non-EU")</f>
        <v>Non-EU</v>
      </c>
      <c r="I2771">
        <f t="shared" si="109"/>
        <v>0.129</v>
      </c>
    </row>
    <row r="2772" spans="1:9">
      <c r="A2772" t="s">
        <v>200</v>
      </c>
      <c r="B2772" t="s">
        <v>201</v>
      </c>
      <c r="C2772" t="s">
        <v>67</v>
      </c>
      <c r="D2772" t="s">
        <v>13</v>
      </c>
      <c r="E2772">
        <v>2026</v>
      </c>
      <c r="F2772">
        <v>169</v>
      </c>
      <c r="G2772" s="4" t="str">
        <f t="shared" si="108"/>
        <v>MOLDOVA-Solar (PV)</v>
      </c>
      <c r="H2772" t="str">
        <f>IF(COUNTIF(EU_Countries!A$1:A$27, "*"&amp;B2772&amp;"*"), "EU", "Non-EU")</f>
        <v>Non-EU</v>
      </c>
      <c r="I2772">
        <f t="shared" si="109"/>
        <v>0.16900000000000001</v>
      </c>
    </row>
    <row r="2773" spans="1:9">
      <c r="A2773" t="s">
        <v>200</v>
      </c>
      <c r="B2773" t="s">
        <v>201</v>
      </c>
      <c r="C2773" t="s">
        <v>67</v>
      </c>
      <c r="D2773" t="s">
        <v>13</v>
      </c>
      <c r="E2773">
        <v>2027</v>
      </c>
      <c r="F2773">
        <v>204</v>
      </c>
      <c r="G2773" s="4" t="str">
        <f t="shared" si="108"/>
        <v>MOLDOVA-Solar (PV)</v>
      </c>
      <c r="H2773" t="str">
        <f>IF(COUNTIF(EU_Countries!A$1:A$27, "*"&amp;B2773&amp;"*"), "EU", "Non-EU")</f>
        <v>Non-EU</v>
      </c>
      <c r="I2773">
        <f t="shared" si="109"/>
        <v>0.20399999999999999</v>
      </c>
    </row>
    <row r="2774" spans="1:9">
      <c r="A2774" t="s">
        <v>200</v>
      </c>
      <c r="B2774" t="s">
        <v>201</v>
      </c>
      <c r="C2774" t="s">
        <v>67</v>
      </c>
      <c r="D2774" t="s">
        <v>13</v>
      </c>
      <c r="E2774">
        <v>2028</v>
      </c>
      <c r="F2774">
        <v>254</v>
      </c>
      <c r="G2774" s="4" t="str">
        <f t="shared" si="108"/>
        <v>MOLDOVA-Solar (PV)</v>
      </c>
      <c r="H2774" t="str">
        <f>IF(COUNTIF(EU_Countries!A$1:A$27, "*"&amp;B2774&amp;"*"), "EU", "Non-EU")</f>
        <v>Non-EU</v>
      </c>
      <c r="I2774">
        <f t="shared" si="109"/>
        <v>0.254</v>
      </c>
    </row>
    <row r="2775" spans="1:9">
      <c r="A2775" t="s">
        <v>200</v>
      </c>
      <c r="B2775" t="s">
        <v>201</v>
      </c>
      <c r="C2775" t="s">
        <v>67</v>
      </c>
      <c r="D2775" t="s">
        <v>13</v>
      </c>
      <c r="E2775">
        <v>2029</v>
      </c>
      <c r="F2775">
        <v>314</v>
      </c>
      <c r="G2775" s="4" t="str">
        <f t="shared" si="108"/>
        <v>MOLDOVA-Solar (PV)</v>
      </c>
      <c r="H2775" t="str">
        <f>IF(COUNTIF(EU_Countries!A$1:A$27, "*"&amp;B2775&amp;"*"), "EU", "Non-EU")</f>
        <v>Non-EU</v>
      </c>
      <c r="I2775">
        <f t="shared" si="109"/>
        <v>0.314</v>
      </c>
    </row>
    <row r="2776" spans="1:9">
      <c r="A2776" t="s">
        <v>200</v>
      </c>
      <c r="B2776" t="s">
        <v>201</v>
      </c>
      <c r="C2776" t="s">
        <v>67</v>
      </c>
      <c r="D2776" t="s">
        <v>13</v>
      </c>
      <c r="E2776">
        <v>2030</v>
      </c>
      <c r="F2776">
        <v>364</v>
      </c>
      <c r="G2776" s="4" t="str">
        <f t="shared" si="108"/>
        <v>MOLDOVA-Solar (PV)</v>
      </c>
      <c r="H2776" t="str">
        <f>IF(COUNTIF(EU_Countries!A$1:A$27, "*"&amp;B2776&amp;"*"), "EU", "Non-EU")</f>
        <v>Non-EU</v>
      </c>
      <c r="I2776">
        <f t="shared" si="109"/>
        <v>0.36399999999999999</v>
      </c>
    </row>
    <row r="2777" spans="1:9">
      <c r="A2777" t="s">
        <v>200</v>
      </c>
      <c r="B2777" t="s">
        <v>201</v>
      </c>
      <c r="C2777" t="s">
        <v>67</v>
      </c>
      <c r="D2777" t="s">
        <v>13</v>
      </c>
      <c r="E2777">
        <v>2031</v>
      </c>
      <c r="F2777">
        <v>414</v>
      </c>
      <c r="G2777" s="4" t="str">
        <f t="shared" si="108"/>
        <v>MOLDOVA-Solar (PV)</v>
      </c>
      <c r="H2777" t="str">
        <f>IF(COUNTIF(EU_Countries!A$1:A$27, "*"&amp;B2777&amp;"*"), "EU", "Non-EU")</f>
        <v>Non-EU</v>
      </c>
      <c r="I2777">
        <f t="shared" si="109"/>
        <v>0.41399999999999998</v>
      </c>
    </row>
    <row r="2778" spans="1:9">
      <c r="A2778" t="s">
        <v>200</v>
      </c>
      <c r="B2778" t="s">
        <v>201</v>
      </c>
      <c r="C2778" t="s">
        <v>67</v>
      </c>
      <c r="D2778" t="s">
        <v>13</v>
      </c>
      <c r="E2778">
        <v>2032</v>
      </c>
      <c r="F2778">
        <v>454</v>
      </c>
      <c r="G2778" s="4" t="str">
        <f t="shared" si="108"/>
        <v>MOLDOVA-Solar (PV)</v>
      </c>
      <c r="H2778" t="str">
        <f>IF(COUNTIF(EU_Countries!A$1:A$27, "*"&amp;B2778&amp;"*"), "EU", "Non-EU")</f>
        <v>Non-EU</v>
      </c>
      <c r="I2778">
        <f t="shared" si="109"/>
        <v>0.45400000000000001</v>
      </c>
    </row>
    <row r="2779" spans="1:9">
      <c r="A2779" t="s">
        <v>200</v>
      </c>
      <c r="B2779" t="s">
        <v>201</v>
      </c>
      <c r="C2779" t="s">
        <v>67</v>
      </c>
      <c r="D2779" t="s">
        <v>13</v>
      </c>
      <c r="E2779">
        <v>2033</v>
      </c>
      <c r="F2779">
        <v>524</v>
      </c>
      <c r="G2779" s="4" t="str">
        <f t="shared" si="108"/>
        <v>MOLDOVA-Solar (PV)</v>
      </c>
      <c r="H2779" t="str">
        <f>IF(COUNTIF(EU_Countries!A$1:A$27, "*"&amp;B2779&amp;"*"), "EU", "Non-EU")</f>
        <v>Non-EU</v>
      </c>
      <c r="I2779">
        <f t="shared" si="109"/>
        <v>0.52400000000000002</v>
      </c>
    </row>
    <row r="2780" spans="1:9">
      <c r="A2780" t="s">
        <v>200</v>
      </c>
      <c r="B2780" t="s">
        <v>201</v>
      </c>
      <c r="C2780" t="s">
        <v>67</v>
      </c>
      <c r="D2780" t="s">
        <v>13</v>
      </c>
      <c r="E2780">
        <v>2034</v>
      </c>
      <c r="F2780">
        <v>544</v>
      </c>
      <c r="G2780" s="4" t="str">
        <f t="shared" si="108"/>
        <v>MOLDOVA-Solar (PV)</v>
      </c>
      <c r="H2780" t="str">
        <f>IF(COUNTIF(EU_Countries!A$1:A$27, "*"&amp;B2780&amp;"*"), "EU", "Non-EU")</f>
        <v>Non-EU</v>
      </c>
      <c r="I2780">
        <f t="shared" si="109"/>
        <v>0.54400000000000004</v>
      </c>
    </row>
    <row r="2781" spans="1:9">
      <c r="A2781" t="s">
        <v>200</v>
      </c>
      <c r="B2781" t="s">
        <v>201</v>
      </c>
      <c r="C2781" t="s">
        <v>67</v>
      </c>
      <c r="D2781" t="s">
        <v>13</v>
      </c>
      <c r="E2781">
        <v>2035</v>
      </c>
      <c r="F2781">
        <v>577</v>
      </c>
      <c r="G2781" s="4" t="str">
        <f t="shared" si="108"/>
        <v>MOLDOVA-Solar (PV)</v>
      </c>
      <c r="H2781" t="str">
        <f>IF(COUNTIF(EU_Countries!A$1:A$27, "*"&amp;B2781&amp;"*"), "EU", "Non-EU")</f>
        <v>Non-EU</v>
      </c>
      <c r="I2781">
        <f t="shared" si="109"/>
        <v>0.57699999999999996</v>
      </c>
    </row>
    <row r="2782" spans="1:9">
      <c r="A2782" t="s">
        <v>200</v>
      </c>
      <c r="B2782" t="s">
        <v>201</v>
      </c>
      <c r="C2782" t="s">
        <v>67</v>
      </c>
      <c r="D2782" t="s">
        <v>15</v>
      </c>
      <c r="E2782">
        <v>2025</v>
      </c>
      <c r="F2782">
        <v>167</v>
      </c>
      <c r="G2782" s="4" t="str">
        <f t="shared" si="108"/>
        <v>MOLDOVA-Wind onshore</v>
      </c>
      <c r="H2782" t="str">
        <f>IF(COUNTIF(EU_Countries!A$1:A$27, "*"&amp;B2782&amp;"*"), "EU", "Non-EU")</f>
        <v>Non-EU</v>
      </c>
      <c r="I2782">
        <f t="shared" si="109"/>
        <v>0.16700000000000001</v>
      </c>
    </row>
    <row r="2783" spans="1:9">
      <c r="A2783" t="s">
        <v>200</v>
      </c>
      <c r="B2783" t="s">
        <v>201</v>
      </c>
      <c r="C2783" t="s">
        <v>67</v>
      </c>
      <c r="D2783" t="s">
        <v>15</v>
      </c>
      <c r="E2783">
        <v>2026</v>
      </c>
      <c r="F2783">
        <v>217</v>
      </c>
      <c r="G2783" s="4" t="str">
        <f t="shared" si="108"/>
        <v>MOLDOVA-Wind onshore</v>
      </c>
      <c r="H2783" t="str">
        <f>IF(COUNTIF(EU_Countries!A$1:A$27, "*"&amp;B2783&amp;"*"), "EU", "Non-EU")</f>
        <v>Non-EU</v>
      </c>
      <c r="I2783">
        <f t="shared" si="109"/>
        <v>0.217</v>
      </c>
    </row>
    <row r="2784" spans="1:9">
      <c r="A2784" t="s">
        <v>200</v>
      </c>
      <c r="B2784" t="s">
        <v>201</v>
      </c>
      <c r="C2784" t="s">
        <v>67</v>
      </c>
      <c r="D2784" t="s">
        <v>15</v>
      </c>
      <c r="E2784">
        <v>2027</v>
      </c>
      <c r="F2784">
        <v>311</v>
      </c>
      <c r="G2784" s="4" t="str">
        <f t="shared" si="108"/>
        <v>MOLDOVA-Wind onshore</v>
      </c>
      <c r="H2784" t="str">
        <f>IF(COUNTIF(EU_Countries!A$1:A$27, "*"&amp;B2784&amp;"*"), "EU", "Non-EU")</f>
        <v>Non-EU</v>
      </c>
      <c r="I2784">
        <f t="shared" si="109"/>
        <v>0.311</v>
      </c>
    </row>
    <row r="2785" spans="1:9">
      <c r="A2785" t="s">
        <v>200</v>
      </c>
      <c r="B2785" t="s">
        <v>201</v>
      </c>
      <c r="C2785" t="s">
        <v>67</v>
      </c>
      <c r="D2785" t="s">
        <v>15</v>
      </c>
      <c r="E2785">
        <v>2028</v>
      </c>
      <c r="F2785">
        <v>424</v>
      </c>
      <c r="G2785" s="4" t="str">
        <f t="shared" si="108"/>
        <v>MOLDOVA-Wind onshore</v>
      </c>
      <c r="H2785" t="str">
        <f>IF(COUNTIF(EU_Countries!A$1:A$27, "*"&amp;B2785&amp;"*"), "EU", "Non-EU")</f>
        <v>Non-EU</v>
      </c>
      <c r="I2785">
        <f t="shared" si="109"/>
        <v>0.42399999999999999</v>
      </c>
    </row>
    <row r="2786" spans="1:9">
      <c r="A2786" t="s">
        <v>200</v>
      </c>
      <c r="B2786" t="s">
        <v>201</v>
      </c>
      <c r="C2786" t="s">
        <v>67</v>
      </c>
      <c r="D2786" t="s">
        <v>15</v>
      </c>
      <c r="E2786">
        <v>2029</v>
      </c>
      <c r="F2786">
        <v>505</v>
      </c>
      <c r="G2786" s="4" t="str">
        <f t="shared" si="108"/>
        <v>MOLDOVA-Wind onshore</v>
      </c>
      <c r="H2786" t="str">
        <f>IF(COUNTIF(EU_Countries!A$1:A$27, "*"&amp;B2786&amp;"*"), "EU", "Non-EU")</f>
        <v>Non-EU</v>
      </c>
      <c r="I2786">
        <f t="shared" si="109"/>
        <v>0.505</v>
      </c>
    </row>
    <row r="2787" spans="1:9">
      <c r="A2787" t="s">
        <v>200</v>
      </c>
      <c r="B2787" t="s">
        <v>201</v>
      </c>
      <c r="C2787" t="s">
        <v>67</v>
      </c>
      <c r="D2787" t="s">
        <v>15</v>
      </c>
      <c r="E2787">
        <v>2030</v>
      </c>
      <c r="F2787">
        <v>655</v>
      </c>
      <c r="G2787" s="4" t="str">
        <f t="shared" si="108"/>
        <v>MOLDOVA-Wind onshore</v>
      </c>
      <c r="H2787" t="str">
        <f>IF(COUNTIF(EU_Countries!A$1:A$27, "*"&amp;B2787&amp;"*"), "EU", "Non-EU")</f>
        <v>Non-EU</v>
      </c>
      <c r="I2787">
        <f t="shared" si="109"/>
        <v>0.65500000000000003</v>
      </c>
    </row>
    <row r="2788" spans="1:9">
      <c r="A2788" t="s">
        <v>200</v>
      </c>
      <c r="B2788" t="s">
        <v>201</v>
      </c>
      <c r="C2788" t="s">
        <v>67</v>
      </c>
      <c r="D2788" t="s">
        <v>15</v>
      </c>
      <c r="E2788">
        <v>2031</v>
      </c>
      <c r="F2788">
        <v>705</v>
      </c>
      <c r="G2788" s="4" t="str">
        <f t="shared" si="108"/>
        <v>MOLDOVA-Wind onshore</v>
      </c>
      <c r="H2788" t="str">
        <f>IF(COUNTIF(EU_Countries!A$1:A$27, "*"&amp;B2788&amp;"*"), "EU", "Non-EU")</f>
        <v>Non-EU</v>
      </c>
      <c r="I2788">
        <f t="shared" si="109"/>
        <v>0.70499999999999996</v>
      </c>
    </row>
    <row r="2789" spans="1:9">
      <c r="A2789" t="s">
        <v>200</v>
      </c>
      <c r="B2789" t="s">
        <v>201</v>
      </c>
      <c r="C2789" t="s">
        <v>67</v>
      </c>
      <c r="D2789" t="s">
        <v>15</v>
      </c>
      <c r="E2789">
        <v>2032</v>
      </c>
      <c r="F2789">
        <v>745</v>
      </c>
      <c r="G2789" s="4" t="str">
        <f t="shared" si="108"/>
        <v>MOLDOVA-Wind onshore</v>
      </c>
      <c r="H2789" t="str">
        <f>IF(COUNTIF(EU_Countries!A$1:A$27, "*"&amp;B2789&amp;"*"), "EU", "Non-EU")</f>
        <v>Non-EU</v>
      </c>
      <c r="I2789">
        <f t="shared" si="109"/>
        <v>0.745</v>
      </c>
    </row>
    <row r="2790" spans="1:9">
      <c r="A2790" t="s">
        <v>200</v>
      </c>
      <c r="B2790" t="s">
        <v>201</v>
      </c>
      <c r="C2790" t="s">
        <v>67</v>
      </c>
      <c r="D2790" t="s">
        <v>15</v>
      </c>
      <c r="E2790">
        <v>2033</v>
      </c>
      <c r="F2790">
        <v>785</v>
      </c>
      <c r="G2790" s="4" t="str">
        <f t="shared" si="108"/>
        <v>MOLDOVA-Wind onshore</v>
      </c>
      <c r="H2790" t="str">
        <f>IF(COUNTIF(EU_Countries!A$1:A$27, "*"&amp;B2790&amp;"*"), "EU", "Non-EU")</f>
        <v>Non-EU</v>
      </c>
      <c r="I2790">
        <f t="shared" si="109"/>
        <v>0.78500000000000003</v>
      </c>
    </row>
    <row r="2791" spans="1:9">
      <c r="A2791" t="s">
        <v>200</v>
      </c>
      <c r="B2791" t="s">
        <v>201</v>
      </c>
      <c r="C2791" t="s">
        <v>67</v>
      </c>
      <c r="D2791" t="s">
        <v>15</v>
      </c>
      <c r="E2791">
        <v>2034</v>
      </c>
      <c r="F2791">
        <v>835</v>
      </c>
      <c r="G2791" s="4" t="str">
        <f t="shared" si="108"/>
        <v>MOLDOVA-Wind onshore</v>
      </c>
      <c r="H2791" t="str">
        <f>IF(COUNTIF(EU_Countries!A$1:A$27, "*"&amp;B2791&amp;"*"), "EU", "Non-EU")</f>
        <v>Non-EU</v>
      </c>
      <c r="I2791">
        <f t="shared" si="109"/>
        <v>0.83499999999999996</v>
      </c>
    </row>
    <row r="2792" spans="1:9">
      <c r="A2792" t="s">
        <v>200</v>
      </c>
      <c r="B2792" t="s">
        <v>201</v>
      </c>
      <c r="C2792" t="s">
        <v>67</v>
      </c>
      <c r="D2792" t="s">
        <v>15</v>
      </c>
      <c r="E2792">
        <v>2035</v>
      </c>
      <c r="F2792">
        <v>868</v>
      </c>
      <c r="G2792" s="4" t="str">
        <f t="shared" ref="G2792:G2838" si="110">B2792&amp;"-"&amp;D2792</f>
        <v>MOLDOVA-Wind onshore</v>
      </c>
      <c r="H2792" t="str">
        <f>IF(COUNTIF(EU_Countries!A$1:A$27, "*"&amp;B2792&amp;"*"), "EU", "Non-EU")</f>
        <v>Non-EU</v>
      </c>
      <c r="I2792">
        <f t="shared" ref="I2792:I2839" si="111">F2792/1000</f>
        <v>0.86799999999999999</v>
      </c>
    </row>
    <row r="2793" spans="1:9">
      <c r="A2793" t="s">
        <v>202</v>
      </c>
      <c r="B2793" t="s">
        <v>203</v>
      </c>
      <c r="C2793" t="s">
        <v>68</v>
      </c>
      <c r="D2793" t="s">
        <v>27</v>
      </c>
      <c r="E2793">
        <v>2025</v>
      </c>
      <c r="F2793">
        <v>225</v>
      </c>
      <c r="G2793" s="4" t="str">
        <f t="shared" si="110"/>
        <v>MONTENEGRO-Lignite</v>
      </c>
      <c r="H2793" t="str">
        <f>IF(COUNTIF(EU_Countries!A$1:A$27, "*"&amp;B2793&amp;"*"), "EU", "Non-EU")</f>
        <v>Non-EU</v>
      </c>
      <c r="I2793">
        <f t="shared" si="111"/>
        <v>0.22500000000000001</v>
      </c>
    </row>
    <row r="2794" spans="1:9">
      <c r="A2794" t="s">
        <v>202</v>
      </c>
      <c r="B2794" t="s">
        <v>203</v>
      </c>
      <c r="C2794" t="s">
        <v>68</v>
      </c>
      <c r="D2794" t="s">
        <v>27</v>
      </c>
      <c r="E2794">
        <v>2026</v>
      </c>
      <c r="F2794">
        <v>225</v>
      </c>
      <c r="G2794" s="4" t="str">
        <f t="shared" si="110"/>
        <v>MONTENEGRO-Lignite</v>
      </c>
      <c r="H2794" t="str">
        <f>IF(COUNTIF(EU_Countries!A$1:A$27, "*"&amp;B2794&amp;"*"), "EU", "Non-EU")</f>
        <v>Non-EU</v>
      </c>
      <c r="I2794">
        <f t="shared" si="111"/>
        <v>0.22500000000000001</v>
      </c>
    </row>
    <row r="2795" spans="1:9">
      <c r="A2795" t="s">
        <v>202</v>
      </c>
      <c r="B2795" t="s">
        <v>203</v>
      </c>
      <c r="C2795" t="s">
        <v>68</v>
      </c>
      <c r="D2795" t="s">
        <v>27</v>
      </c>
      <c r="E2795">
        <v>2027</v>
      </c>
      <c r="F2795">
        <v>225</v>
      </c>
      <c r="G2795" s="4" t="str">
        <f t="shared" si="110"/>
        <v>MONTENEGRO-Lignite</v>
      </c>
      <c r="H2795" t="str">
        <f>IF(COUNTIF(EU_Countries!A$1:A$27, "*"&amp;B2795&amp;"*"), "EU", "Non-EU")</f>
        <v>Non-EU</v>
      </c>
      <c r="I2795">
        <f t="shared" si="111"/>
        <v>0.22500000000000001</v>
      </c>
    </row>
    <row r="2796" spans="1:9">
      <c r="A2796" t="s">
        <v>202</v>
      </c>
      <c r="B2796" t="s">
        <v>203</v>
      </c>
      <c r="C2796" t="s">
        <v>68</v>
      </c>
      <c r="D2796" t="s">
        <v>27</v>
      </c>
      <c r="E2796">
        <v>2028</v>
      </c>
      <c r="F2796">
        <v>225</v>
      </c>
      <c r="G2796" s="4" t="str">
        <f t="shared" si="110"/>
        <v>MONTENEGRO-Lignite</v>
      </c>
      <c r="H2796" t="str">
        <f>IF(COUNTIF(EU_Countries!A$1:A$27, "*"&amp;B2796&amp;"*"), "EU", "Non-EU")</f>
        <v>Non-EU</v>
      </c>
      <c r="I2796">
        <f t="shared" si="111"/>
        <v>0.22500000000000001</v>
      </c>
    </row>
    <row r="2797" spans="1:9">
      <c r="A2797" t="s">
        <v>202</v>
      </c>
      <c r="B2797" t="s">
        <v>203</v>
      </c>
      <c r="C2797" t="s">
        <v>68</v>
      </c>
      <c r="D2797" t="s">
        <v>27</v>
      </c>
      <c r="E2797">
        <v>2029</v>
      </c>
      <c r="F2797">
        <v>225</v>
      </c>
      <c r="G2797" s="4" t="str">
        <f t="shared" si="110"/>
        <v>MONTENEGRO-Lignite</v>
      </c>
      <c r="H2797" t="str">
        <f>IF(COUNTIF(EU_Countries!A$1:A$27, "*"&amp;B2797&amp;"*"), "EU", "Non-EU")</f>
        <v>Non-EU</v>
      </c>
      <c r="I2797">
        <f t="shared" si="111"/>
        <v>0.22500000000000001</v>
      </c>
    </row>
    <row r="2798" spans="1:9">
      <c r="A2798" t="s">
        <v>202</v>
      </c>
      <c r="B2798" t="s">
        <v>203</v>
      </c>
      <c r="C2798" t="s">
        <v>68</v>
      </c>
      <c r="D2798" t="s">
        <v>27</v>
      </c>
      <c r="E2798">
        <v>2030</v>
      </c>
      <c r="F2798">
        <v>225</v>
      </c>
      <c r="G2798" s="4" t="str">
        <f t="shared" si="110"/>
        <v>MONTENEGRO-Lignite</v>
      </c>
      <c r="H2798" t="str">
        <f>IF(COUNTIF(EU_Countries!A$1:A$27, "*"&amp;B2798&amp;"*"), "EU", "Non-EU")</f>
        <v>Non-EU</v>
      </c>
      <c r="I2798">
        <f t="shared" si="111"/>
        <v>0.22500000000000001</v>
      </c>
    </row>
    <row r="2799" spans="1:9">
      <c r="A2799" t="s">
        <v>202</v>
      </c>
      <c r="B2799" t="s">
        <v>203</v>
      </c>
      <c r="C2799" t="s">
        <v>68</v>
      </c>
      <c r="D2799" t="s">
        <v>13</v>
      </c>
      <c r="E2799">
        <v>2027</v>
      </c>
      <c r="F2799">
        <v>1659</v>
      </c>
      <c r="G2799" s="4" t="str">
        <f t="shared" si="110"/>
        <v>MONTENEGRO-Solar (PV)</v>
      </c>
      <c r="H2799" t="str">
        <f>IF(COUNTIF(EU_Countries!A$1:A$27, "*"&amp;B2799&amp;"*"), "EU", "Non-EU")</f>
        <v>Non-EU</v>
      </c>
      <c r="I2799">
        <f t="shared" si="111"/>
        <v>1.659</v>
      </c>
    </row>
    <row r="2800" spans="1:9">
      <c r="A2800" t="s">
        <v>202</v>
      </c>
      <c r="B2800" t="s">
        <v>203</v>
      </c>
      <c r="C2800" t="s">
        <v>68</v>
      </c>
      <c r="D2800" t="s">
        <v>13</v>
      </c>
      <c r="E2800">
        <v>2028</v>
      </c>
      <c r="F2800">
        <v>1659</v>
      </c>
      <c r="G2800" s="4" t="str">
        <f t="shared" si="110"/>
        <v>MONTENEGRO-Solar (PV)</v>
      </c>
      <c r="H2800" t="str">
        <f>IF(COUNTIF(EU_Countries!A$1:A$27, "*"&amp;B2800&amp;"*"), "EU", "Non-EU")</f>
        <v>Non-EU</v>
      </c>
      <c r="I2800">
        <f t="shared" si="111"/>
        <v>1.659</v>
      </c>
    </row>
    <row r="2801" spans="1:9">
      <c r="A2801" t="s">
        <v>202</v>
      </c>
      <c r="B2801" t="s">
        <v>203</v>
      </c>
      <c r="C2801" t="s">
        <v>68</v>
      </c>
      <c r="D2801" t="s">
        <v>13</v>
      </c>
      <c r="E2801">
        <v>2029</v>
      </c>
      <c r="F2801">
        <v>1659</v>
      </c>
      <c r="G2801" s="4" t="str">
        <f t="shared" si="110"/>
        <v>MONTENEGRO-Solar (PV)</v>
      </c>
      <c r="H2801" t="str">
        <f>IF(COUNTIF(EU_Countries!A$1:A$27, "*"&amp;B2801&amp;"*"), "EU", "Non-EU")</f>
        <v>Non-EU</v>
      </c>
      <c r="I2801">
        <f t="shared" si="111"/>
        <v>1.659</v>
      </c>
    </row>
    <row r="2802" spans="1:9">
      <c r="A2802" t="s">
        <v>202</v>
      </c>
      <c r="B2802" t="s">
        <v>203</v>
      </c>
      <c r="C2802" t="s">
        <v>68</v>
      </c>
      <c r="D2802" t="s">
        <v>13</v>
      </c>
      <c r="E2802">
        <v>2030</v>
      </c>
      <c r="F2802">
        <v>2039</v>
      </c>
      <c r="G2802" s="4" t="str">
        <f t="shared" si="110"/>
        <v>MONTENEGRO-Solar (PV)</v>
      </c>
      <c r="H2802" t="str">
        <f>IF(COUNTIF(EU_Countries!A$1:A$27, "*"&amp;B2802&amp;"*"), "EU", "Non-EU")</f>
        <v>Non-EU</v>
      </c>
      <c r="I2802">
        <f t="shared" si="111"/>
        <v>2.0390000000000001</v>
      </c>
    </row>
    <row r="2803" spans="1:9">
      <c r="A2803" t="s">
        <v>202</v>
      </c>
      <c r="B2803" t="s">
        <v>203</v>
      </c>
      <c r="C2803" t="s">
        <v>68</v>
      </c>
      <c r="D2803" t="s">
        <v>13</v>
      </c>
      <c r="E2803">
        <v>2031</v>
      </c>
      <c r="F2803">
        <v>2039</v>
      </c>
      <c r="G2803" s="4" t="str">
        <f t="shared" si="110"/>
        <v>MONTENEGRO-Solar (PV)</v>
      </c>
      <c r="H2803" t="str">
        <f>IF(COUNTIF(EU_Countries!A$1:A$27, "*"&amp;B2803&amp;"*"), "EU", "Non-EU")</f>
        <v>Non-EU</v>
      </c>
      <c r="I2803">
        <f t="shared" si="111"/>
        <v>2.0390000000000001</v>
      </c>
    </row>
    <row r="2804" spans="1:9">
      <c r="A2804" t="s">
        <v>202</v>
      </c>
      <c r="B2804" t="s">
        <v>203</v>
      </c>
      <c r="C2804" t="s">
        <v>68</v>
      </c>
      <c r="D2804" t="s">
        <v>13</v>
      </c>
      <c r="E2804">
        <v>2032</v>
      </c>
      <c r="F2804">
        <v>2039</v>
      </c>
      <c r="G2804" s="4" t="str">
        <f t="shared" si="110"/>
        <v>MONTENEGRO-Solar (PV)</v>
      </c>
      <c r="H2804" t="str">
        <f>IF(COUNTIF(EU_Countries!A$1:A$27, "*"&amp;B2804&amp;"*"), "EU", "Non-EU")</f>
        <v>Non-EU</v>
      </c>
      <c r="I2804">
        <f t="shared" si="111"/>
        <v>2.0390000000000001</v>
      </c>
    </row>
    <row r="2805" spans="1:9">
      <c r="A2805" t="s">
        <v>202</v>
      </c>
      <c r="B2805" t="s">
        <v>203</v>
      </c>
      <c r="C2805" t="s">
        <v>68</v>
      </c>
      <c r="D2805" t="s">
        <v>13</v>
      </c>
      <c r="E2805">
        <v>2033</v>
      </c>
      <c r="F2805">
        <v>2039</v>
      </c>
      <c r="G2805" s="4" t="str">
        <f t="shared" si="110"/>
        <v>MONTENEGRO-Solar (PV)</v>
      </c>
      <c r="H2805" t="str">
        <f>IF(COUNTIF(EU_Countries!A$1:A$27, "*"&amp;B2805&amp;"*"), "EU", "Non-EU")</f>
        <v>Non-EU</v>
      </c>
      <c r="I2805">
        <f t="shared" si="111"/>
        <v>2.0390000000000001</v>
      </c>
    </row>
    <row r="2806" spans="1:9">
      <c r="A2806" t="s">
        <v>202</v>
      </c>
      <c r="B2806" t="s">
        <v>203</v>
      </c>
      <c r="C2806" t="s">
        <v>68</v>
      </c>
      <c r="D2806" t="s">
        <v>13</v>
      </c>
      <c r="E2806">
        <v>2034</v>
      </c>
      <c r="F2806">
        <v>2039</v>
      </c>
      <c r="G2806" s="4" t="str">
        <f t="shared" si="110"/>
        <v>MONTENEGRO-Solar (PV)</v>
      </c>
      <c r="H2806" t="str">
        <f>IF(COUNTIF(EU_Countries!A$1:A$27, "*"&amp;B2806&amp;"*"), "EU", "Non-EU")</f>
        <v>Non-EU</v>
      </c>
      <c r="I2806">
        <f t="shared" si="111"/>
        <v>2.0390000000000001</v>
      </c>
    </row>
    <row r="2807" spans="1:9">
      <c r="A2807" t="s">
        <v>202</v>
      </c>
      <c r="B2807" t="s">
        <v>203</v>
      </c>
      <c r="C2807" t="s">
        <v>68</v>
      </c>
      <c r="D2807" t="s">
        <v>13</v>
      </c>
      <c r="E2807">
        <v>2035</v>
      </c>
      <c r="F2807">
        <v>2039</v>
      </c>
      <c r="G2807" s="4" t="str">
        <f t="shared" si="110"/>
        <v>MONTENEGRO-Solar (PV)</v>
      </c>
      <c r="H2807" t="str">
        <f>IF(COUNTIF(EU_Countries!A$1:A$27, "*"&amp;B2807&amp;"*"), "EU", "Non-EU")</f>
        <v>Non-EU</v>
      </c>
      <c r="I2807">
        <f t="shared" si="111"/>
        <v>2.0390000000000001</v>
      </c>
    </row>
    <row r="2808" spans="1:9">
      <c r="A2808" t="s">
        <v>202</v>
      </c>
      <c r="B2808" t="s">
        <v>203</v>
      </c>
      <c r="C2808" t="s">
        <v>68</v>
      </c>
      <c r="D2808" t="s">
        <v>15</v>
      </c>
      <c r="E2808">
        <v>2025</v>
      </c>
      <c r="F2808">
        <v>120</v>
      </c>
      <c r="G2808" s="4" t="str">
        <f t="shared" si="110"/>
        <v>MONTENEGRO-Wind onshore</v>
      </c>
      <c r="H2808" t="str">
        <f>IF(COUNTIF(EU_Countries!A$1:A$27, "*"&amp;B2808&amp;"*"), "EU", "Non-EU")</f>
        <v>Non-EU</v>
      </c>
      <c r="I2808">
        <f t="shared" si="111"/>
        <v>0.12</v>
      </c>
    </row>
    <row r="2809" spans="1:9">
      <c r="A2809" t="s">
        <v>202</v>
      </c>
      <c r="B2809" t="s">
        <v>203</v>
      </c>
      <c r="C2809" t="s">
        <v>68</v>
      </c>
      <c r="D2809" t="s">
        <v>15</v>
      </c>
      <c r="E2809">
        <v>2026</v>
      </c>
      <c r="F2809">
        <v>175</v>
      </c>
      <c r="G2809" s="4" t="str">
        <f t="shared" si="110"/>
        <v>MONTENEGRO-Wind onshore</v>
      </c>
      <c r="H2809" t="str">
        <f>IF(COUNTIF(EU_Countries!A$1:A$27, "*"&amp;B2809&amp;"*"), "EU", "Non-EU")</f>
        <v>Non-EU</v>
      </c>
      <c r="I2809">
        <f t="shared" si="111"/>
        <v>0.17499999999999999</v>
      </c>
    </row>
    <row r="2810" spans="1:9">
      <c r="A2810" t="s">
        <v>202</v>
      </c>
      <c r="B2810" t="s">
        <v>203</v>
      </c>
      <c r="C2810" t="s">
        <v>68</v>
      </c>
      <c r="D2810" t="s">
        <v>15</v>
      </c>
      <c r="E2810">
        <v>2027</v>
      </c>
      <c r="F2810">
        <v>275</v>
      </c>
      <c r="G2810" s="4" t="str">
        <f t="shared" si="110"/>
        <v>MONTENEGRO-Wind onshore</v>
      </c>
      <c r="H2810" t="str">
        <f>IF(COUNTIF(EU_Countries!A$1:A$27, "*"&amp;B2810&amp;"*"), "EU", "Non-EU")</f>
        <v>Non-EU</v>
      </c>
      <c r="I2810">
        <f t="shared" si="111"/>
        <v>0.27500000000000002</v>
      </c>
    </row>
    <row r="2811" spans="1:9">
      <c r="A2811" t="s">
        <v>202</v>
      </c>
      <c r="B2811" t="s">
        <v>203</v>
      </c>
      <c r="C2811" t="s">
        <v>68</v>
      </c>
      <c r="D2811" t="s">
        <v>15</v>
      </c>
      <c r="E2811">
        <v>2028</v>
      </c>
      <c r="F2811">
        <v>275</v>
      </c>
      <c r="G2811" s="4" t="str">
        <f t="shared" si="110"/>
        <v>MONTENEGRO-Wind onshore</v>
      </c>
      <c r="H2811" t="str">
        <f>IF(COUNTIF(EU_Countries!A$1:A$27, "*"&amp;B2811&amp;"*"), "EU", "Non-EU")</f>
        <v>Non-EU</v>
      </c>
      <c r="I2811">
        <f t="shared" si="111"/>
        <v>0.27500000000000002</v>
      </c>
    </row>
    <row r="2812" spans="1:9">
      <c r="A2812" t="s">
        <v>202</v>
      </c>
      <c r="B2812" t="s">
        <v>203</v>
      </c>
      <c r="C2812" t="s">
        <v>68</v>
      </c>
      <c r="D2812" t="s">
        <v>15</v>
      </c>
      <c r="E2812">
        <v>2029</v>
      </c>
      <c r="F2812">
        <v>275</v>
      </c>
      <c r="G2812" s="4" t="str">
        <f t="shared" si="110"/>
        <v>MONTENEGRO-Wind onshore</v>
      </c>
      <c r="H2812" t="str">
        <f>IF(COUNTIF(EU_Countries!A$1:A$27, "*"&amp;B2812&amp;"*"), "EU", "Non-EU")</f>
        <v>Non-EU</v>
      </c>
      <c r="I2812">
        <f t="shared" si="111"/>
        <v>0.27500000000000002</v>
      </c>
    </row>
    <row r="2813" spans="1:9">
      <c r="A2813" t="s">
        <v>202</v>
      </c>
      <c r="B2813" t="s">
        <v>203</v>
      </c>
      <c r="C2813" t="s">
        <v>68</v>
      </c>
      <c r="D2813" t="s">
        <v>15</v>
      </c>
      <c r="E2813">
        <v>2030</v>
      </c>
      <c r="F2813">
        <v>275</v>
      </c>
      <c r="G2813" s="4" t="str">
        <f t="shared" si="110"/>
        <v>MONTENEGRO-Wind onshore</v>
      </c>
      <c r="H2813" t="str">
        <f>IF(COUNTIF(EU_Countries!A$1:A$27, "*"&amp;B2813&amp;"*"), "EU", "Non-EU")</f>
        <v>Non-EU</v>
      </c>
      <c r="I2813">
        <f t="shared" si="111"/>
        <v>0.27500000000000002</v>
      </c>
    </row>
    <row r="2814" spans="1:9">
      <c r="A2814" t="s">
        <v>202</v>
      </c>
      <c r="B2814" t="s">
        <v>203</v>
      </c>
      <c r="C2814" t="s">
        <v>68</v>
      </c>
      <c r="D2814" t="s">
        <v>15</v>
      </c>
      <c r="E2814">
        <v>2031</v>
      </c>
      <c r="F2814">
        <v>275</v>
      </c>
      <c r="G2814" s="4" t="str">
        <f t="shared" si="110"/>
        <v>MONTENEGRO-Wind onshore</v>
      </c>
      <c r="H2814" t="str">
        <f>IF(COUNTIF(EU_Countries!A$1:A$27, "*"&amp;B2814&amp;"*"), "EU", "Non-EU")</f>
        <v>Non-EU</v>
      </c>
      <c r="I2814">
        <f t="shared" si="111"/>
        <v>0.27500000000000002</v>
      </c>
    </row>
    <row r="2815" spans="1:9">
      <c r="A2815" t="s">
        <v>202</v>
      </c>
      <c r="B2815" t="s">
        <v>203</v>
      </c>
      <c r="C2815" t="s">
        <v>68</v>
      </c>
      <c r="D2815" t="s">
        <v>15</v>
      </c>
      <c r="E2815">
        <v>2032</v>
      </c>
      <c r="F2815">
        <v>275</v>
      </c>
      <c r="G2815" s="4" t="str">
        <f t="shared" si="110"/>
        <v>MONTENEGRO-Wind onshore</v>
      </c>
      <c r="H2815" t="str">
        <f>IF(COUNTIF(EU_Countries!A$1:A$27, "*"&amp;B2815&amp;"*"), "EU", "Non-EU")</f>
        <v>Non-EU</v>
      </c>
      <c r="I2815">
        <f t="shared" si="111"/>
        <v>0.27500000000000002</v>
      </c>
    </row>
    <row r="2816" spans="1:9">
      <c r="A2816" t="s">
        <v>202</v>
      </c>
      <c r="B2816" t="s">
        <v>203</v>
      </c>
      <c r="C2816" t="s">
        <v>68</v>
      </c>
      <c r="D2816" t="s">
        <v>15</v>
      </c>
      <c r="E2816">
        <v>2033</v>
      </c>
      <c r="F2816">
        <v>275</v>
      </c>
      <c r="G2816" s="4" t="str">
        <f t="shared" si="110"/>
        <v>MONTENEGRO-Wind onshore</v>
      </c>
      <c r="H2816" t="str">
        <f>IF(COUNTIF(EU_Countries!A$1:A$27, "*"&amp;B2816&amp;"*"), "EU", "Non-EU")</f>
        <v>Non-EU</v>
      </c>
      <c r="I2816">
        <f t="shared" si="111"/>
        <v>0.27500000000000002</v>
      </c>
    </row>
    <row r="2817" spans="1:9">
      <c r="A2817" t="s">
        <v>202</v>
      </c>
      <c r="B2817" t="s">
        <v>203</v>
      </c>
      <c r="C2817" t="s">
        <v>68</v>
      </c>
      <c r="D2817" t="s">
        <v>15</v>
      </c>
      <c r="E2817">
        <v>2034</v>
      </c>
      <c r="F2817">
        <v>275</v>
      </c>
      <c r="G2817" s="4" t="str">
        <f t="shared" si="110"/>
        <v>MONTENEGRO-Wind onshore</v>
      </c>
      <c r="H2817" t="str">
        <f>IF(COUNTIF(EU_Countries!A$1:A$27, "*"&amp;B2817&amp;"*"), "EU", "Non-EU")</f>
        <v>Non-EU</v>
      </c>
      <c r="I2817">
        <f t="shared" si="111"/>
        <v>0.27500000000000002</v>
      </c>
    </row>
    <row r="2818" spans="1:9">
      <c r="A2818" t="s">
        <v>202</v>
      </c>
      <c r="B2818" t="s">
        <v>203</v>
      </c>
      <c r="C2818" t="s">
        <v>68</v>
      </c>
      <c r="D2818" t="s">
        <v>15</v>
      </c>
      <c r="E2818">
        <v>2035</v>
      </c>
      <c r="F2818">
        <v>275</v>
      </c>
      <c r="G2818" s="4" t="str">
        <f t="shared" si="110"/>
        <v>MONTENEGRO-Wind onshore</v>
      </c>
      <c r="H2818" t="str">
        <f>IF(COUNTIF(EU_Countries!A$1:A$27, "*"&amp;B2818&amp;"*"), "EU", "Non-EU")</f>
        <v>Non-EU</v>
      </c>
      <c r="I2818">
        <f t="shared" si="111"/>
        <v>0.27500000000000002</v>
      </c>
    </row>
    <row r="2819" spans="1:9">
      <c r="A2819" t="s">
        <v>204</v>
      </c>
      <c r="B2819" t="s">
        <v>205</v>
      </c>
      <c r="C2819" t="s">
        <v>71</v>
      </c>
      <c r="D2819" t="s">
        <v>5</v>
      </c>
      <c r="E2819">
        <v>2025</v>
      </c>
      <c r="F2819">
        <v>700</v>
      </c>
      <c r="G2819" s="4" t="str">
        <f t="shared" si="110"/>
        <v>NETHERLANDS-Battery</v>
      </c>
      <c r="H2819" t="str">
        <f>IF(COUNTIF(EU_Countries!A$1:A$27, "*"&amp;B2819&amp;"*"), "EU", "Non-EU")</f>
        <v>EU</v>
      </c>
      <c r="I2819">
        <f t="shared" si="111"/>
        <v>0.7</v>
      </c>
    </row>
    <row r="2820" spans="1:9">
      <c r="A2820" t="s">
        <v>204</v>
      </c>
      <c r="B2820" t="s">
        <v>205</v>
      </c>
      <c r="C2820" t="s">
        <v>71</v>
      </c>
      <c r="D2820" t="s">
        <v>5</v>
      </c>
      <c r="E2820">
        <v>2026</v>
      </c>
      <c r="F2820">
        <v>1591</v>
      </c>
      <c r="G2820" s="4" t="str">
        <f t="shared" si="110"/>
        <v>NETHERLANDS-Battery</v>
      </c>
      <c r="H2820" t="str">
        <f>IF(COUNTIF(EU_Countries!A$1:A$27, "*"&amp;B2820&amp;"*"), "EU", "Non-EU")</f>
        <v>EU</v>
      </c>
      <c r="I2820">
        <f t="shared" si="111"/>
        <v>1.591</v>
      </c>
    </row>
    <row r="2821" spans="1:9">
      <c r="A2821" t="s">
        <v>204</v>
      </c>
      <c r="B2821" t="s">
        <v>205</v>
      </c>
      <c r="C2821" t="s">
        <v>71</v>
      </c>
      <c r="D2821" t="s">
        <v>5</v>
      </c>
      <c r="E2821">
        <v>2027</v>
      </c>
      <c r="F2821">
        <v>2483</v>
      </c>
      <c r="G2821" s="4" t="str">
        <f t="shared" si="110"/>
        <v>NETHERLANDS-Battery</v>
      </c>
      <c r="H2821" t="str">
        <f>IF(COUNTIF(EU_Countries!A$1:A$27, "*"&amp;B2821&amp;"*"), "EU", "Non-EU")</f>
        <v>EU</v>
      </c>
      <c r="I2821">
        <f t="shared" si="111"/>
        <v>2.4830000000000001</v>
      </c>
    </row>
    <row r="2822" spans="1:9">
      <c r="A2822" t="s">
        <v>204</v>
      </c>
      <c r="B2822" t="s">
        <v>205</v>
      </c>
      <c r="C2822" t="s">
        <v>71</v>
      </c>
      <c r="D2822" t="s">
        <v>5</v>
      </c>
      <c r="E2822">
        <v>2028</v>
      </c>
      <c r="F2822">
        <v>3374</v>
      </c>
      <c r="G2822" s="4" t="str">
        <f t="shared" si="110"/>
        <v>NETHERLANDS-Battery</v>
      </c>
      <c r="H2822" t="str">
        <f>IF(COUNTIF(EU_Countries!A$1:A$27, "*"&amp;B2822&amp;"*"), "EU", "Non-EU")</f>
        <v>EU</v>
      </c>
      <c r="I2822">
        <f t="shared" si="111"/>
        <v>3.3740000000000001</v>
      </c>
    </row>
    <row r="2823" spans="1:9">
      <c r="A2823" t="s">
        <v>204</v>
      </c>
      <c r="B2823" t="s">
        <v>205</v>
      </c>
      <c r="C2823" t="s">
        <v>71</v>
      </c>
      <c r="D2823" t="s">
        <v>5</v>
      </c>
      <c r="E2823">
        <v>2029</v>
      </c>
      <c r="F2823">
        <v>4137</v>
      </c>
      <c r="G2823" s="4" t="str">
        <f t="shared" si="110"/>
        <v>NETHERLANDS-Battery</v>
      </c>
      <c r="H2823" t="str">
        <f>IF(COUNTIF(EU_Countries!A$1:A$27, "*"&amp;B2823&amp;"*"), "EU", "Non-EU")</f>
        <v>EU</v>
      </c>
      <c r="I2823">
        <f t="shared" si="111"/>
        <v>4.1369999999999996</v>
      </c>
    </row>
    <row r="2824" spans="1:9">
      <c r="A2824" t="s">
        <v>204</v>
      </c>
      <c r="B2824" t="s">
        <v>205</v>
      </c>
      <c r="C2824" t="s">
        <v>71</v>
      </c>
      <c r="D2824" t="s">
        <v>5</v>
      </c>
      <c r="E2824">
        <v>2030</v>
      </c>
      <c r="F2824">
        <v>4900</v>
      </c>
      <c r="G2824" s="4" t="str">
        <f t="shared" si="110"/>
        <v>NETHERLANDS-Battery</v>
      </c>
      <c r="H2824" t="str">
        <f>IF(COUNTIF(EU_Countries!A$1:A$27, "*"&amp;B2824&amp;"*"), "EU", "Non-EU")</f>
        <v>EU</v>
      </c>
      <c r="I2824">
        <f t="shared" si="111"/>
        <v>4.9000000000000004</v>
      </c>
    </row>
    <row r="2825" spans="1:9">
      <c r="A2825" t="s">
        <v>204</v>
      </c>
      <c r="B2825" t="s">
        <v>205</v>
      </c>
      <c r="C2825" t="s">
        <v>71</v>
      </c>
      <c r="D2825" t="s">
        <v>5</v>
      </c>
      <c r="E2825">
        <v>2031</v>
      </c>
      <c r="F2825">
        <v>5664</v>
      </c>
      <c r="G2825" s="4" t="str">
        <f t="shared" si="110"/>
        <v>NETHERLANDS-Battery</v>
      </c>
      <c r="H2825" t="str">
        <f>IF(COUNTIF(EU_Countries!A$1:A$27, "*"&amp;B2825&amp;"*"), "EU", "Non-EU")</f>
        <v>EU</v>
      </c>
      <c r="I2825">
        <f t="shared" si="111"/>
        <v>5.6639999999999997</v>
      </c>
    </row>
    <row r="2826" spans="1:9">
      <c r="A2826" t="s">
        <v>204</v>
      </c>
      <c r="B2826" t="s">
        <v>205</v>
      </c>
      <c r="C2826" t="s">
        <v>71</v>
      </c>
      <c r="D2826" t="s">
        <v>5</v>
      </c>
      <c r="E2826">
        <v>2032</v>
      </c>
      <c r="F2826">
        <v>6427</v>
      </c>
      <c r="G2826" s="4" t="str">
        <f t="shared" si="110"/>
        <v>NETHERLANDS-Battery</v>
      </c>
      <c r="H2826" t="str">
        <f>IF(COUNTIF(EU_Countries!A$1:A$27, "*"&amp;B2826&amp;"*"), "EU", "Non-EU")</f>
        <v>EU</v>
      </c>
      <c r="I2826">
        <f t="shared" si="111"/>
        <v>6.4269999999999996</v>
      </c>
    </row>
    <row r="2827" spans="1:9">
      <c r="A2827" t="s">
        <v>204</v>
      </c>
      <c r="B2827" t="s">
        <v>205</v>
      </c>
      <c r="C2827" t="s">
        <v>71</v>
      </c>
      <c r="D2827" t="s">
        <v>5</v>
      </c>
      <c r="E2827">
        <v>2033</v>
      </c>
      <c r="F2827">
        <v>7191</v>
      </c>
      <c r="G2827" s="4" t="str">
        <f t="shared" si="110"/>
        <v>NETHERLANDS-Battery</v>
      </c>
      <c r="H2827" t="str">
        <f>IF(COUNTIF(EU_Countries!A$1:A$27, "*"&amp;B2827&amp;"*"), "EU", "Non-EU")</f>
        <v>EU</v>
      </c>
      <c r="I2827">
        <f t="shared" si="111"/>
        <v>7.1909999999999998</v>
      </c>
    </row>
    <row r="2828" spans="1:9">
      <c r="A2828" t="s">
        <v>204</v>
      </c>
      <c r="B2828" t="s">
        <v>205</v>
      </c>
      <c r="C2828" t="s">
        <v>71</v>
      </c>
      <c r="D2828" t="s">
        <v>5</v>
      </c>
      <c r="E2828">
        <v>2034</v>
      </c>
      <c r="F2828">
        <v>8570</v>
      </c>
      <c r="G2828" s="4" t="str">
        <f t="shared" si="110"/>
        <v>NETHERLANDS-Battery</v>
      </c>
      <c r="H2828" t="str">
        <f>IF(COUNTIF(EU_Countries!A$1:A$27, "*"&amp;B2828&amp;"*"), "EU", "Non-EU")</f>
        <v>EU</v>
      </c>
      <c r="I2828">
        <f t="shared" si="111"/>
        <v>8.57</v>
      </c>
    </row>
    <row r="2829" spans="1:9">
      <c r="A2829" t="s">
        <v>204</v>
      </c>
      <c r="B2829" t="s">
        <v>205</v>
      </c>
      <c r="C2829" t="s">
        <v>71</v>
      </c>
      <c r="D2829" t="s">
        <v>5</v>
      </c>
      <c r="E2829">
        <v>2035</v>
      </c>
      <c r="F2829">
        <v>9950</v>
      </c>
      <c r="G2829" s="4" t="str">
        <f t="shared" si="110"/>
        <v>NETHERLANDS-Battery</v>
      </c>
      <c r="H2829" t="str">
        <f>IF(COUNTIF(EU_Countries!A$1:A$27, "*"&amp;B2829&amp;"*"), "EU", "Non-EU")</f>
        <v>EU</v>
      </c>
      <c r="I2829">
        <f t="shared" si="111"/>
        <v>9.9499999999999993</v>
      </c>
    </row>
    <row r="2830" spans="1:9">
      <c r="A2830" t="s">
        <v>204</v>
      </c>
      <c r="B2830" t="s">
        <v>205</v>
      </c>
      <c r="C2830" t="s">
        <v>71</v>
      </c>
      <c r="D2830" t="s">
        <v>6</v>
      </c>
      <c r="E2830">
        <v>2025</v>
      </c>
      <c r="F2830">
        <v>783</v>
      </c>
      <c r="G2830" s="4" t="str">
        <f t="shared" si="110"/>
        <v>NETHERLANDS-DSR</v>
      </c>
      <c r="H2830" t="str">
        <f>IF(COUNTIF(EU_Countries!A$1:A$27, "*"&amp;B2830&amp;"*"), "EU", "Non-EU")</f>
        <v>EU</v>
      </c>
      <c r="I2830">
        <f t="shared" si="111"/>
        <v>0.78300000000000003</v>
      </c>
    </row>
    <row r="2831" spans="1:9">
      <c r="A2831" t="s">
        <v>204</v>
      </c>
      <c r="B2831" t="s">
        <v>205</v>
      </c>
      <c r="C2831" t="s">
        <v>71</v>
      </c>
      <c r="D2831" t="s">
        <v>6</v>
      </c>
      <c r="E2831">
        <v>2026</v>
      </c>
      <c r="F2831">
        <v>1055</v>
      </c>
      <c r="G2831" s="4" t="str">
        <f t="shared" si="110"/>
        <v>NETHERLANDS-DSR</v>
      </c>
      <c r="H2831" t="str">
        <f>IF(COUNTIF(EU_Countries!A$1:A$27, "*"&amp;B2831&amp;"*"), "EU", "Non-EU")</f>
        <v>EU</v>
      </c>
      <c r="I2831">
        <f t="shared" si="111"/>
        <v>1.0549999999999999</v>
      </c>
    </row>
    <row r="2832" spans="1:9">
      <c r="A2832" t="s">
        <v>204</v>
      </c>
      <c r="B2832" t="s">
        <v>205</v>
      </c>
      <c r="C2832" t="s">
        <v>71</v>
      </c>
      <c r="D2832" t="s">
        <v>6</v>
      </c>
      <c r="E2832">
        <v>2027</v>
      </c>
      <c r="F2832">
        <v>1328</v>
      </c>
      <c r="G2832" s="4" t="str">
        <f t="shared" si="110"/>
        <v>NETHERLANDS-DSR</v>
      </c>
      <c r="H2832" t="str">
        <f>IF(COUNTIF(EU_Countries!A$1:A$27, "*"&amp;B2832&amp;"*"), "EU", "Non-EU")</f>
        <v>EU</v>
      </c>
      <c r="I2832">
        <f t="shared" si="111"/>
        <v>1.3280000000000001</v>
      </c>
    </row>
    <row r="2833" spans="1:9">
      <c r="A2833" t="s">
        <v>204</v>
      </c>
      <c r="B2833" t="s">
        <v>205</v>
      </c>
      <c r="C2833" t="s">
        <v>71</v>
      </c>
      <c r="D2833" t="s">
        <v>6</v>
      </c>
      <c r="E2833">
        <v>2028</v>
      </c>
      <c r="F2833">
        <v>1600</v>
      </c>
      <c r="G2833" s="4" t="str">
        <f t="shared" si="110"/>
        <v>NETHERLANDS-DSR</v>
      </c>
      <c r="H2833" t="str">
        <f>IF(COUNTIF(EU_Countries!A$1:A$27, "*"&amp;B2833&amp;"*"), "EU", "Non-EU")</f>
        <v>EU</v>
      </c>
      <c r="I2833">
        <f t="shared" si="111"/>
        <v>1.6</v>
      </c>
    </row>
    <row r="2834" spans="1:9">
      <c r="A2834" t="s">
        <v>204</v>
      </c>
      <c r="B2834" t="s">
        <v>205</v>
      </c>
      <c r="C2834" t="s">
        <v>71</v>
      </c>
      <c r="D2834" t="s">
        <v>6</v>
      </c>
      <c r="E2834">
        <v>2029</v>
      </c>
      <c r="F2834">
        <v>1650</v>
      </c>
      <c r="G2834" s="4" t="str">
        <f t="shared" si="110"/>
        <v>NETHERLANDS-DSR</v>
      </c>
      <c r="H2834" t="str">
        <f>IF(COUNTIF(EU_Countries!A$1:A$27, "*"&amp;B2834&amp;"*"), "EU", "Non-EU")</f>
        <v>EU</v>
      </c>
      <c r="I2834">
        <f t="shared" si="111"/>
        <v>1.65</v>
      </c>
    </row>
    <row r="2835" spans="1:9">
      <c r="A2835" t="s">
        <v>204</v>
      </c>
      <c r="B2835" t="s">
        <v>205</v>
      </c>
      <c r="C2835" t="s">
        <v>71</v>
      </c>
      <c r="D2835" t="s">
        <v>6</v>
      </c>
      <c r="E2835">
        <v>2030</v>
      </c>
      <c r="F2835">
        <v>1700</v>
      </c>
      <c r="G2835" s="4" t="str">
        <f t="shared" si="110"/>
        <v>NETHERLANDS-DSR</v>
      </c>
      <c r="H2835" t="str">
        <f>IF(COUNTIF(EU_Countries!A$1:A$27, "*"&amp;B2835&amp;"*"), "EU", "Non-EU")</f>
        <v>EU</v>
      </c>
      <c r="I2835">
        <f t="shared" si="111"/>
        <v>1.7</v>
      </c>
    </row>
    <row r="2836" spans="1:9">
      <c r="A2836" t="s">
        <v>204</v>
      </c>
      <c r="B2836" t="s">
        <v>205</v>
      </c>
      <c r="C2836" t="s">
        <v>71</v>
      </c>
      <c r="D2836" t="s">
        <v>6</v>
      </c>
      <c r="E2836">
        <v>2031</v>
      </c>
      <c r="F2836">
        <v>1767</v>
      </c>
      <c r="G2836" s="4" t="str">
        <f t="shared" si="110"/>
        <v>NETHERLANDS-DSR</v>
      </c>
      <c r="H2836" t="str">
        <f>IF(COUNTIF(EU_Countries!A$1:A$27, "*"&amp;B2836&amp;"*"), "EU", "Non-EU")</f>
        <v>EU</v>
      </c>
      <c r="I2836">
        <f t="shared" si="111"/>
        <v>1.7669999999999999</v>
      </c>
    </row>
    <row r="2837" spans="1:9">
      <c r="A2837" t="s">
        <v>204</v>
      </c>
      <c r="B2837" t="s">
        <v>205</v>
      </c>
      <c r="C2837" t="s">
        <v>71</v>
      </c>
      <c r="D2837" t="s">
        <v>6</v>
      </c>
      <c r="E2837">
        <v>2032</v>
      </c>
      <c r="F2837">
        <v>1833</v>
      </c>
      <c r="G2837" s="4" t="str">
        <f t="shared" si="110"/>
        <v>NETHERLANDS-DSR</v>
      </c>
      <c r="H2837" t="str">
        <f>IF(COUNTIF(EU_Countries!A$1:A$27, "*"&amp;B2837&amp;"*"), "EU", "Non-EU")</f>
        <v>EU</v>
      </c>
      <c r="I2837">
        <f t="shared" si="111"/>
        <v>1.833</v>
      </c>
    </row>
    <row r="2838" spans="1:9">
      <c r="A2838" t="s">
        <v>204</v>
      </c>
      <c r="B2838" t="s">
        <v>205</v>
      </c>
      <c r="C2838" t="s">
        <v>71</v>
      </c>
      <c r="D2838" t="s">
        <v>6</v>
      </c>
      <c r="E2838">
        <v>2033</v>
      </c>
      <c r="F2838">
        <v>1900</v>
      </c>
      <c r="G2838" s="4" t="str">
        <f t="shared" si="110"/>
        <v>NETHERLANDS-DSR</v>
      </c>
      <c r="H2838" t="str">
        <f>IF(COUNTIF(EU_Countries!A$1:A$27, "*"&amp;B2838&amp;"*"), "EU", "Non-EU")</f>
        <v>EU</v>
      </c>
      <c r="I2838">
        <f t="shared" si="111"/>
        <v>1.9</v>
      </c>
    </row>
    <row r="2839" spans="1:9">
      <c r="A2839" t="s">
        <v>204</v>
      </c>
      <c r="B2839" t="s">
        <v>205</v>
      </c>
      <c r="C2839" t="s">
        <v>71</v>
      </c>
      <c r="D2839" t="s">
        <v>6</v>
      </c>
      <c r="E2839">
        <v>2034</v>
      </c>
      <c r="F2839">
        <v>1958</v>
      </c>
      <c r="G2839" s="4" t="str">
        <f t="shared" ref="G2839:G2886" si="112">B2839&amp;"-"&amp;D2839</f>
        <v>NETHERLANDS-DSR</v>
      </c>
      <c r="H2839" t="str">
        <f>IF(COUNTIF(EU_Countries!A$1:A$27, "*"&amp;B2839&amp;"*"), "EU", "Non-EU")</f>
        <v>EU</v>
      </c>
      <c r="I2839">
        <f t="shared" si="111"/>
        <v>1.958</v>
      </c>
    </row>
    <row r="2840" spans="1:9">
      <c r="A2840" t="s">
        <v>204</v>
      </c>
      <c r="B2840" t="s">
        <v>205</v>
      </c>
      <c r="C2840" t="s">
        <v>71</v>
      </c>
      <c r="D2840" t="s">
        <v>6</v>
      </c>
      <c r="E2840">
        <v>2035</v>
      </c>
      <c r="F2840">
        <v>2017</v>
      </c>
      <c r="G2840" s="4" t="str">
        <f t="shared" si="112"/>
        <v>NETHERLANDS-DSR</v>
      </c>
      <c r="H2840" t="str">
        <f>IF(COUNTIF(EU_Countries!A$1:A$27, "*"&amp;B2840&amp;"*"), "EU", "Non-EU")</f>
        <v>EU</v>
      </c>
      <c r="I2840">
        <f t="shared" ref="I2840:I2887" si="113">F2840/1000</f>
        <v>2.0169999999999999</v>
      </c>
    </row>
    <row r="2841" spans="1:9">
      <c r="A2841" t="s">
        <v>204</v>
      </c>
      <c r="B2841" t="s">
        <v>205</v>
      </c>
      <c r="C2841" t="s">
        <v>71</v>
      </c>
      <c r="D2841" t="s">
        <v>565</v>
      </c>
      <c r="E2841">
        <v>2025</v>
      </c>
      <c r="F2841">
        <v>1973</v>
      </c>
      <c r="G2841" s="4" t="str">
        <f t="shared" si="112"/>
        <v>NETHERLANDS-Electrolyser &amp; P2H</v>
      </c>
      <c r="H2841" t="str">
        <f>IF(COUNTIF(EU_Countries!A$1:A$27, "*"&amp;B2841&amp;"*"), "EU", "Non-EU")</f>
        <v>EU</v>
      </c>
      <c r="I2841">
        <f t="shared" si="113"/>
        <v>1.9730000000000001</v>
      </c>
    </row>
    <row r="2842" spans="1:9">
      <c r="A2842" t="s">
        <v>204</v>
      </c>
      <c r="B2842" t="s">
        <v>205</v>
      </c>
      <c r="C2842" t="s">
        <v>71</v>
      </c>
      <c r="D2842" t="s">
        <v>565</v>
      </c>
      <c r="E2842">
        <v>2026</v>
      </c>
      <c r="F2842">
        <v>2822</v>
      </c>
      <c r="G2842" s="4" t="str">
        <f t="shared" si="112"/>
        <v>NETHERLANDS-Electrolyser &amp; P2H</v>
      </c>
      <c r="H2842" t="str">
        <f>IF(COUNTIF(EU_Countries!A$1:A$27, "*"&amp;B2842&amp;"*"), "EU", "Non-EU")</f>
        <v>EU</v>
      </c>
      <c r="I2842">
        <f t="shared" si="113"/>
        <v>2.8220000000000001</v>
      </c>
    </row>
    <row r="2843" spans="1:9">
      <c r="A2843" t="s">
        <v>204</v>
      </c>
      <c r="B2843" t="s">
        <v>205</v>
      </c>
      <c r="C2843" t="s">
        <v>71</v>
      </c>
      <c r="D2843" t="s">
        <v>565</v>
      </c>
      <c r="E2843">
        <v>2027</v>
      </c>
      <c r="F2843">
        <v>3671</v>
      </c>
      <c r="G2843" s="4" t="str">
        <f t="shared" si="112"/>
        <v>NETHERLANDS-Electrolyser &amp; P2H</v>
      </c>
      <c r="H2843" t="str">
        <f>IF(COUNTIF(EU_Countries!A$1:A$27, "*"&amp;B2843&amp;"*"), "EU", "Non-EU")</f>
        <v>EU</v>
      </c>
      <c r="I2843">
        <f t="shared" si="113"/>
        <v>3.6709999999999998</v>
      </c>
    </row>
    <row r="2844" spans="1:9">
      <c r="A2844" t="s">
        <v>204</v>
      </c>
      <c r="B2844" t="s">
        <v>205</v>
      </c>
      <c r="C2844" t="s">
        <v>71</v>
      </c>
      <c r="D2844" t="s">
        <v>565</v>
      </c>
      <c r="E2844">
        <v>2028</v>
      </c>
      <c r="F2844">
        <v>4520</v>
      </c>
      <c r="G2844" s="4" t="str">
        <f t="shared" si="112"/>
        <v>NETHERLANDS-Electrolyser &amp; P2H</v>
      </c>
      <c r="H2844" t="str">
        <f>IF(COUNTIF(EU_Countries!A$1:A$27, "*"&amp;B2844&amp;"*"), "EU", "Non-EU")</f>
        <v>EU</v>
      </c>
      <c r="I2844">
        <f t="shared" si="113"/>
        <v>4.5199999999999996</v>
      </c>
    </row>
    <row r="2845" spans="1:9">
      <c r="A2845" t="s">
        <v>204</v>
      </c>
      <c r="B2845" t="s">
        <v>205</v>
      </c>
      <c r="C2845" t="s">
        <v>71</v>
      </c>
      <c r="D2845" t="s">
        <v>565</v>
      </c>
      <c r="E2845">
        <v>2029</v>
      </c>
      <c r="F2845">
        <v>5369</v>
      </c>
      <c r="G2845" s="4" t="str">
        <f t="shared" si="112"/>
        <v>NETHERLANDS-Electrolyser &amp; P2H</v>
      </c>
      <c r="H2845" t="str">
        <f>IF(COUNTIF(EU_Countries!A$1:A$27, "*"&amp;B2845&amp;"*"), "EU", "Non-EU")</f>
        <v>EU</v>
      </c>
      <c r="I2845">
        <f t="shared" si="113"/>
        <v>5.3689999999999998</v>
      </c>
    </row>
    <row r="2846" spans="1:9">
      <c r="A2846" t="s">
        <v>204</v>
      </c>
      <c r="B2846" t="s">
        <v>205</v>
      </c>
      <c r="C2846" t="s">
        <v>71</v>
      </c>
      <c r="D2846" t="s">
        <v>565</v>
      </c>
      <c r="E2846">
        <v>2030</v>
      </c>
      <c r="F2846">
        <v>6218</v>
      </c>
      <c r="G2846" s="4" t="str">
        <f t="shared" si="112"/>
        <v>NETHERLANDS-Electrolyser &amp; P2H</v>
      </c>
      <c r="H2846" t="str">
        <f>IF(COUNTIF(EU_Countries!A$1:A$27, "*"&amp;B2846&amp;"*"), "EU", "Non-EU")</f>
        <v>EU</v>
      </c>
      <c r="I2846">
        <f t="shared" si="113"/>
        <v>6.218</v>
      </c>
    </row>
    <row r="2847" spans="1:9">
      <c r="A2847" t="s">
        <v>204</v>
      </c>
      <c r="B2847" t="s">
        <v>205</v>
      </c>
      <c r="C2847" t="s">
        <v>71</v>
      </c>
      <c r="D2847" t="s">
        <v>565</v>
      </c>
      <c r="E2847">
        <v>2031</v>
      </c>
      <c r="F2847">
        <v>6830</v>
      </c>
      <c r="G2847" s="4" t="str">
        <f t="shared" si="112"/>
        <v>NETHERLANDS-Electrolyser &amp; P2H</v>
      </c>
      <c r="H2847" t="str">
        <f>IF(COUNTIF(EU_Countries!A$1:A$27, "*"&amp;B2847&amp;"*"), "EU", "Non-EU")</f>
        <v>EU</v>
      </c>
      <c r="I2847">
        <f t="shared" si="113"/>
        <v>6.83</v>
      </c>
    </row>
    <row r="2848" spans="1:9">
      <c r="A2848" t="s">
        <v>204</v>
      </c>
      <c r="B2848" t="s">
        <v>205</v>
      </c>
      <c r="C2848" t="s">
        <v>71</v>
      </c>
      <c r="D2848" t="s">
        <v>565</v>
      </c>
      <c r="E2848">
        <v>2032</v>
      </c>
      <c r="F2848">
        <v>7442</v>
      </c>
      <c r="G2848" s="4" t="str">
        <f t="shared" si="112"/>
        <v>NETHERLANDS-Electrolyser &amp; P2H</v>
      </c>
      <c r="H2848" t="str">
        <f>IF(COUNTIF(EU_Countries!A$1:A$27, "*"&amp;B2848&amp;"*"), "EU", "Non-EU")</f>
        <v>EU</v>
      </c>
      <c r="I2848">
        <f t="shared" si="113"/>
        <v>7.4420000000000002</v>
      </c>
    </row>
    <row r="2849" spans="1:9">
      <c r="A2849" t="s">
        <v>204</v>
      </c>
      <c r="B2849" t="s">
        <v>205</v>
      </c>
      <c r="C2849" t="s">
        <v>71</v>
      </c>
      <c r="D2849" t="s">
        <v>565</v>
      </c>
      <c r="E2849">
        <v>2033</v>
      </c>
      <c r="F2849">
        <v>8054</v>
      </c>
      <c r="G2849" s="4" t="str">
        <f t="shared" si="112"/>
        <v>NETHERLANDS-Electrolyser &amp; P2H</v>
      </c>
      <c r="H2849" t="str">
        <f>IF(COUNTIF(EU_Countries!A$1:A$27, "*"&amp;B2849&amp;"*"), "EU", "Non-EU")</f>
        <v>EU</v>
      </c>
      <c r="I2849">
        <f t="shared" si="113"/>
        <v>8.0540000000000003</v>
      </c>
    </row>
    <row r="2850" spans="1:9">
      <c r="A2850" t="s">
        <v>204</v>
      </c>
      <c r="B2850" t="s">
        <v>205</v>
      </c>
      <c r="C2850" t="s">
        <v>71</v>
      </c>
      <c r="D2850" t="s">
        <v>565</v>
      </c>
      <c r="E2850">
        <v>2034</v>
      </c>
      <c r="F2850">
        <v>8665</v>
      </c>
      <c r="G2850" s="4" t="str">
        <f t="shared" si="112"/>
        <v>NETHERLANDS-Electrolyser &amp; P2H</v>
      </c>
      <c r="H2850" t="str">
        <f>IF(COUNTIF(EU_Countries!A$1:A$27, "*"&amp;B2850&amp;"*"), "EU", "Non-EU")</f>
        <v>EU</v>
      </c>
      <c r="I2850">
        <f t="shared" si="113"/>
        <v>8.6649999999999991</v>
      </c>
    </row>
    <row r="2851" spans="1:9">
      <c r="A2851" t="s">
        <v>204</v>
      </c>
      <c r="B2851" t="s">
        <v>205</v>
      </c>
      <c r="C2851" t="s">
        <v>71</v>
      </c>
      <c r="D2851" t="s">
        <v>565</v>
      </c>
      <c r="E2851">
        <v>2035</v>
      </c>
      <c r="F2851">
        <v>8277</v>
      </c>
      <c r="G2851" s="4" t="str">
        <f t="shared" si="112"/>
        <v>NETHERLANDS-Electrolyser &amp; P2H</v>
      </c>
      <c r="H2851" t="str">
        <f>IF(COUNTIF(EU_Countries!A$1:A$27, "*"&amp;B2851&amp;"*"), "EU", "Non-EU")</f>
        <v>EU</v>
      </c>
      <c r="I2851">
        <f t="shared" si="113"/>
        <v>8.2769999999999992</v>
      </c>
    </row>
    <row r="2852" spans="1:9">
      <c r="A2852" t="s">
        <v>204</v>
      </c>
      <c r="B2852" t="s">
        <v>205</v>
      </c>
      <c r="C2852" t="s">
        <v>71</v>
      </c>
      <c r="D2852" t="s">
        <v>7</v>
      </c>
      <c r="E2852">
        <v>2025</v>
      </c>
      <c r="F2852">
        <v>13662</v>
      </c>
      <c r="G2852" s="4" t="str">
        <f t="shared" si="112"/>
        <v>NETHERLANDS-Gas</v>
      </c>
      <c r="H2852" t="str">
        <f>IF(COUNTIF(EU_Countries!A$1:A$27, "*"&amp;B2852&amp;"*"), "EU", "Non-EU")</f>
        <v>EU</v>
      </c>
      <c r="I2852">
        <f t="shared" si="113"/>
        <v>13.662000000000001</v>
      </c>
    </row>
    <row r="2853" spans="1:9">
      <c r="A2853" t="s">
        <v>204</v>
      </c>
      <c r="B2853" t="s">
        <v>205</v>
      </c>
      <c r="C2853" t="s">
        <v>71</v>
      </c>
      <c r="D2853" t="s">
        <v>7</v>
      </c>
      <c r="E2853">
        <v>2026</v>
      </c>
      <c r="F2853">
        <v>13311</v>
      </c>
      <c r="G2853" s="4" t="str">
        <f t="shared" si="112"/>
        <v>NETHERLANDS-Gas</v>
      </c>
      <c r="H2853" t="str">
        <f>IF(COUNTIF(EU_Countries!A$1:A$27, "*"&amp;B2853&amp;"*"), "EU", "Non-EU")</f>
        <v>EU</v>
      </c>
      <c r="I2853">
        <f t="shared" si="113"/>
        <v>13.311</v>
      </c>
    </row>
    <row r="2854" spans="1:9">
      <c r="A2854" t="s">
        <v>204</v>
      </c>
      <c r="B2854" t="s">
        <v>205</v>
      </c>
      <c r="C2854" t="s">
        <v>71</v>
      </c>
      <c r="D2854" t="s">
        <v>7</v>
      </c>
      <c r="E2854">
        <v>2027</v>
      </c>
      <c r="F2854">
        <v>12879</v>
      </c>
      <c r="G2854" s="4" t="str">
        <f t="shared" si="112"/>
        <v>NETHERLANDS-Gas</v>
      </c>
      <c r="H2854" t="str">
        <f>IF(COUNTIF(EU_Countries!A$1:A$27, "*"&amp;B2854&amp;"*"), "EU", "Non-EU")</f>
        <v>EU</v>
      </c>
      <c r="I2854">
        <f t="shared" si="113"/>
        <v>12.879</v>
      </c>
    </row>
    <row r="2855" spans="1:9">
      <c r="A2855" t="s">
        <v>204</v>
      </c>
      <c r="B2855" t="s">
        <v>205</v>
      </c>
      <c r="C2855" t="s">
        <v>71</v>
      </c>
      <c r="D2855" t="s">
        <v>7</v>
      </c>
      <c r="E2855">
        <v>2028</v>
      </c>
      <c r="F2855">
        <v>12470</v>
      </c>
      <c r="G2855" s="4" t="str">
        <f t="shared" si="112"/>
        <v>NETHERLANDS-Gas</v>
      </c>
      <c r="H2855" t="str">
        <f>IF(COUNTIF(EU_Countries!A$1:A$27, "*"&amp;B2855&amp;"*"), "EU", "Non-EU")</f>
        <v>EU</v>
      </c>
      <c r="I2855">
        <f t="shared" si="113"/>
        <v>12.47</v>
      </c>
    </row>
    <row r="2856" spans="1:9">
      <c r="A2856" t="s">
        <v>204</v>
      </c>
      <c r="B2856" t="s">
        <v>205</v>
      </c>
      <c r="C2856" t="s">
        <v>71</v>
      </c>
      <c r="D2856" t="s">
        <v>7</v>
      </c>
      <c r="E2856">
        <v>2029</v>
      </c>
      <c r="F2856">
        <v>11214</v>
      </c>
      <c r="G2856" s="4" t="str">
        <f t="shared" si="112"/>
        <v>NETHERLANDS-Gas</v>
      </c>
      <c r="H2856" t="str">
        <f>IF(COUNTIF(EU_Countries!A$1:A$27, "*"&amp;B2856&amp;"*"), "EU", "Non-EU")</f>
        <v>EU</v>
      </c>
      <c r="I2856">
        <f t="shared" si="113"/>
        <v>11.214</v>
      </c>
    </row>
    <row r="2857" spans="1:9">
      <c r="A2857" t="s">
        <v>204</v>
      </c>
      <c r="B2857" t="s">
        <v>205</v>
      </c>
      <c r="C2857" t="s">
        <v>71</v>
      </c>
      <c r="D2857" t="s">
        <v>7</v>
      </c>
      <c r="E2857">
        <v>2030</v>
      </c>
      <c r="F2857">
        <v>10927</v>
      </c>
      <c r="G2857" s="4" t="str">
        <f t="shared" si="112"/>
        <v>NETHERLANDS-Gas</v>
      </c>
      <c r="H2857" t="str">
        <f>IF(COUNTIF(EU_Countries!A$1:A$27, "*"&amp;B2857&amp;"*"), "EU", "Non-EU")</f>
        <v>EU</v>
      </c>
      <c r="I2857">
        <f t="shared" si="113"/>
        <v>10.927</v>
      </c>
    </row>
    <row r="2858" spans="1:9">
      <c r="A2858" t="s">
        <v>204</v>
      </c>
      <c r="B2858" t="s">
        <v>205</v>
      </c>
      <c r="C2858" t="s">
        <v>71</v>
      </c>
      <c r="D2858" t="s">
        <v>7</v>
      </c>
      <c r="E2858">
        <v>2031</v>
      </c>
      <c r="F2858">
        <v>9707</v>
      </c>
      <c r="G2858" s="4" t="str">
        <f t="shared" si="112"/>
        <v>NETHERLANDS-Gas</v>
      </c>
      <c r="H2858" t="str">
        <f>IF(COUNTIF(EU_Countries!A$1:A$27, "*"&amp;B2858&amp;"*"), "EU", "Non-EU")</f>
        <v>EU</v>
      </c>
      <c r="I2858">
        <f t="shared" si="113"/>
        <v>9.7070000000000007</v>
      </c>
    </row>
    <row r="2859" spans="1:9">
      <c r="A2859" t="s">
        <v>204</v>
      </c>
      <c r="B2859" t="s">
        <v>205</v>
      </c>
      <c r="C2859" t="s">
        <v>71</v>
      </c>
      <c r="D2859" t="s">
        <v>7</v>
      </c>
      <c r="E2859">
        <v>2032</v>
      </c>
      <c r="F2859">
        <v>9707</v>
      </c>
      <c r="G2859" s="4" t="str">
        <f t="shared" si="112"/>
        <v>NETHERLANDS-Gas</v>
      </c>
      <c r="H2859" t="str">
        <f>IF(COUNTIF(EU_Countries!A$1:A$27, "*"&amp;B2859&amp;"*"), "EU", "Non-EU")</f>
        <v>EU</v>
      </c>
      <c r="I2859">
        <f t="shared" si="113"/>
        <v>9.7070000000000007</v>
      </c>
    </row>
    <row r="2860" spans="1:9">
      <c r="A2860" t="s">
        <v>204</v>
      </c>
      <c r="B2860" t="s">
        <v>205</v>
      </c>
      <c r="C2860" t="s">
        <v>71</v>
      </c>
      <c r="D2860" t="s">
        <v>7</v>
      </c>
      <c r="E2860">
        <v>2033</v>
      </c>
      <c r="F2860">
        <v>9357</v>
      </c>
      <c r="G2860" s="4" t="str">
        <f t="shared" si="112"/>
        <v>NETHERLANDS-Gas</v>
      </c>
      <c r="H2860" t="str">
        <f>IF(COUNTIF(EU_Countries!A$1:A$27, "*"&amp;B2860&amp;"*"), "EU", "Non-EU")</f>
        <v>EU</v>
      </c>
      <c r="I2860">
        <f t="shared" si="113"/>
        <v>9.3569999999999993</v>
      </c>
    </row>
    <row r="2861" spans="1:9">
      <c r="A2861" t="s">
        <v>204</v>
      </c>
      <c r="B2861" t="s">
        <v>205</v>
      </c>
      <c r="C2861" t="s">
        <v>71</v>
      </c>
      <c r="D2861" t="s">
        <v>7</v>
      </c>
      <c r="E2861">
        <v>2034</v>
      </c>
      <c r="F2861">
        <v>9357</v>
      </c>
      <c r="G2861" s="4" t="str">
        <f t="shared" si="112"/>
        <v>NETHERLANDS-Gas</v>
      </c>
      <c r="H2861" t="str">
        <f>IF(COUNTIF(EU_Countries!A$1:A$27, "*"&amp;B2861&amp;"*"), "EU", "Non-EU")</f>
        <v>EU</v>
      </c>
      <c r="I2861">
        <f t="shared" si="113"/>
        <v>9.3569999999999993</v>
      </c>
    </row>
    <row r="2862" spans="1:9">
      <c r="A2862" t="s">
        <v>204</v>
      </c>
      <c r="B2862" t="s">
        <v>205</v>
      </c>
      <c r="C2862" t="s">
        <v>71</v>
      </c>
      <c r="D2862" t="s">
        <v>7</v>
      </c>
      <c r="E2862">
        <v>2035</v>
      </c>
      <c r="F2862">
        <v>10162</v>
      </c>
      <c r="G2862" s="4" t="str">
        <f t="shared" si="112"/>
        <v>NETHERLANDS-Gas</v>
      </c>
      <c r="H2862" t="str">
        <f>IF(COUNTIF(EU_Countries!A$1:A$27, "*"&amp;B2862&amp;"*"), "EU", "Non-EU")</f>
        <v>EU</v>
      </c>
      <c r="I2862">
        <f t="shared" si="113"/>
        <v>10.162000000000001</v>
      </c>
    </row>
    <row r="2863" spans="1:9">
      <c r="A2863" t="s">
        <v>204</v>
      </c>
      <c r="B2863" t="s">
        <v>205</v>
      </c>
      <c r="C2863" t="s">
        <v>71</v>
      </c>
      <c r="D2863" t="s">
        <v>8</v>
      </c>
      <c r="E2863">
        <v>2025</v>
      </c>
      <c r="F2863">
        <v>4012</v>
      </c>
      <c r="G2863" s="4" t="str">
        <f t="shared" si="112"/>
        <v>NETHERLANDS-Hard coal</v>
      </c>
      <c r="H2863" t="str">
        <f>IF(COUNTIF(EU_Countries!A$1:A$27, "*"&amp;B2863&amp;"*"), "EU", "Non-EU")</f>
        <v>EU</v>
      </c>
      <c r="I2863">
        <f t="shared" si="113"/>
        <v>4.0119999999999996</v>
      </c>
    </row>
    <row r="2864" spans="1:9">
      <c r="A2864" t="s">
        <v>204</v>
      </c>
      <c r="B2864" t="s">
        <v>205</v>
      </c>
      <c r="C2864" t="s">
        <v>71</v>
      </c>
      <c r="D2864" t="s">
        <v>8</v>
      </c>
      <c r="E2864">
        <v>2026</v>
      </c>
      <c r="F2864">
        <v>4012</v>
      </c>
      <c r="G2864" s="4" t="str">
        <f t="shared" si="112"/>
        <v>NETHERLANDS-Hard coal</v>
      </c>
      <c r="H2864" t="str">
        <f>IF(COUNTIF(EU_Countries!A$1:A$27, "*"&amp;B2864&amp;"*"), "EU", "Non-EU")</f>
        <v>EU</v>
      </c>
      <c r="I2864">
        <f t="shared" si="113"/>
        <v>4.0119999999999996</v>
      </c>
    </row>
    <row r="2865" spans="1:9">
      <c r="A2865" t="s">
        <v>204</v>
      </c>
      <c r="B2865" t="s">
        <v>205</v>
      </c>
      <c r="C2865" t="s">
        <v>71</v>
      </c>
      <c r="D2865" t="s">
        <v>8</v>
      </c>
      <c r="E2865">
        <v>2027</v>
      </c>
      <c r="F2865">
        <v>4012</v>
      </c>
      <c r="G2865" s="4" t="str">
        <f t="shared" si="112"/>
        <v>NETHERLANDS-Hard coal</v>
      </c>
      <c r="H2865" t="str">
        <f>IF(COUNTIF(EU_Countries!A$1:A$27, "*"&amp;B2865&amp;"*"), "EU", "Non-EU")</f>
        <v>EU</v>
      </c>
      <c r="I2865">
        <f t="shared" si="113"/>
        <v>4.0119999999999996</v>
      </c>
    </row>
    <row r="2866" spans="1:9">
      <c r="A2866" t="s">
        <v>204</v>
      </c>
      <c r="B2866" t="s">
        <v>205</v>
      </c>
      <c r="C2866" t="s">
        <v>71</v>
      </c>
      <c r="D2866" t="s">
        <v>8</v>
      </c>
      <c r="E2866">
        <v>2028</v>
      </c>
      <c r="F2866">
        <v>3381</v>
      </c>
      <c r="G2866" s="4" t="str">
        <f t="shared" si="112"/>
        <v>NETHERLANDS-Hard coal</v>
      </c>
      <c r="H2866" t="str">
        <f>IF(COUNTIF(EU_Countries!A$1:A$27, "*"&amp;B2866&amp;"*"), "EU", "Non-EU")</f>
        <v>EU</v>
      </c>
      <c r="I2866">
        <f t="shared" si="113"/>
        <v>3.3809999999999998</v>
      </c>
    </row>
    <row r="2867" spans="1:9">
      <c r="A2867" t="s">
        <v>204</v>
      </c>
      <c r="B2867" t="s">
        <v>205</v>
      </c>
      <c r="C2867" t="s">
        <v>71</v>
      </c>
      <c r="D2867" t="s">
        <v>8</v>
      </c>
      <c r="E2867">
        <v>2029</v>
      </c>
      <c r="F2867">
        <v>3381</v>
      </c>
      <c r="G2867" s="4" t="str">
        <f t="shared" si="112"/>
        <v>NETHERLANDS-Hard coal</v>
      </c>
      <c r="H2867" t="str">
        <f>IF(COUNTIF(EU_Countries!A$1:A$27, "*"&amp;B2867&amp;"*"), "EU", "Non-EU")</f>
        <v>EU</v>
      </c>
      <c r="I2867">
        <f t="shared" si="113"/>
        <v>3.3809999999999998</v>
      </c>
    </row>
    <row r="2868" spans="1:9">
      <c r="A2868" t="s">
        <v>204</v>
      </c>
      <c r="B2868" t="s">
        <v>205</v>
      </c>
      <c r="C2868" t="s">
        <v>71</v>
      </c>
      <c r="D2868" t="s">
        <v>9</v>
      </c>
      <c r="E2868">
        <v>2025</v>
      </c>
      <c r="F2868">
        <v>486</v>
      </c>
      <c r="G2868" s="4" t="str">
        <f t="shared" si="112"/>
        <v>NETHERLANDS-Nuclear</v>
      </c>
      <c r="H2868" t="str">
        <f>IF(COUNTIF(EU_Countries!A$1:A$27, "*"&amp;B2868&amp;"*"), "EU", "Non-EU")</f>
        <v>EU</v>
      </c>
      <c r="I2868">
        <f t="shared" si="113"/>
        <v>0.48599999999999999</v>
      </c>
    </row>
    <row r="2869" spans="1:9">
      <c r="A2869" t="s">
        <v>204</v>
      </c>
      <c r="B2869" t="s">
        <v>205</v>
      </c>
      <c r="C2869" t="s">
        <v>71</v>
      </c>
      <c r="D2869" t="s">
        <v>9</v>
      </c>
      <c r="E2869">
        <v>2026</v>
      </c>
      <c r="F2869">
        <v>486</v>
      </c>
      <c r="G2869" s="4" t="str">
        <f t="shared" si="112"/>
        <v>NETHERLANDS-Nuclear</v>
      </c>
      <c r="H2869" t="str">
        <f>IF(COUNTIF(EU_Countries!A$1:A$27, "*"&amp;B2869&amp;"*"), "EU", "Non-EU")</f>
        <v>EU</v>
      </c>
      <c r="I2869">
        <f t="shared" si="113"/>
        <v>0.48599999999999999</v>
      </c>
    </row>
    <row r="2870" spans="1:9">
      <c r="A2870" t="s">
        <v>204</v>
      </c>
      <c r="B2870" t="s">
        <v>205</v>
      </c>
      <c r="C2870" t="s">
        <v>71</v>
      </c>
      <c r="D2870" t="s">
        <v>9</v>
      </c>
      <c r="E2870">
        <v>2027</v>
      </c>
      <c r="F2870">
        <v>486</v>
      </c>
      <c r="G2870" s="4" t="str">
        <f t="shared" si="112"/>
        <v>NETHERLANDS-Nuclear</v>
      </c>
      <c r="H2870" t="str">
        <f>IF(COUNTIF(EU_Countries!A$1:A$27, "*"&amp;B2870&amp;"*"), "EU", "Non-EU")</f>
        <v>EU</v>
      </c>
      <c r="I2870">
        <f t="shared" si="113"/>
        <v>0.48599999999999999</v>
      </c>
    </row>
    <row r="2871" spans="1:9">
      <c r="A2871" t="s">
        <v>204</v>
      </c>
      <c r="B2871" t="s">
        <v>205</v>
      </c>
      <c r="C2871" t="s">
        <v>71</v>
      </c>
      <c r="D2871" t="s">
        <v>9</v>
      </c>
      <c r="E2871">
        <v>2028</v>
      </c>
      <c r="F2871">
        <v>486</v>
      </c>
      <c r="G2871" s="4" t="str">
        <f t="shared" si="112"/>
        <v>NETHERLANDS-Nuclear</v>
      </c>
      <c r="H2871" t="str">
        <f>IF(COUNTIF(EU_Countries!A$1:A$27, "*"&amp;B2871&amp;"*"), "EU", "Non-EU")</f>
        <v>EU</v>
      </c>
      <c r="I2871">
        <f t="shared" si="113"/>
        <v>0.48599999999999999</v>
      </c>
    </row>
    <row r="2872" spans="1:9">
      <c r="A2872" t="s">
        <v>204</v>
      </c>
      <c r="B2872" t="s">
        <v>205</v>
      </c>
      <c r="C2872" t="s">
        <v>71</v>
      </c>
      <c r="D2872" t="s">
        <v>9</v>
      </c>
      <c r="E2872">
        <v>2029</v>
      </c>
      <c r="F2872">
        <v>486</v>
      </c>
      <c r="G2872" s="4" t="str">
        <f t="shared" si="112"/>
        <v>NETHERLANDS-Nuclear</v>
      </c>
      <c r="H2872" t="str">
        <f>IF(COUNTIF(EU_Countries!A$1:A$27, "*"&amp;B2872&amp;"*"), "EU", "Non-EU")</f>
        <v>EU</v>
      </c>
      <c r="I2872">
        <f t="shared" si="113"/>
        <v>0.48599999999999999</v>
      </c>
    </row>
    <row r="2873" spans="1:9">
      <c r="A2873" t="s">
        <v>204</v>
      </c>
      <c r="B2873" t="s">
        <v>205</v>
      </c>
      <c r="C2873" t="s">
        <v>71</v>
      </c>
      <c r="D2873" t="s">
        <v>9</v>
      </c>
      <c r="E2873">
        <v>2030</v>
      </c>
      <c r="F2873">
        <v>486</v>
      </c>
      <c r="G2873" s="4" t="str">
        <f t="shared" si="112"/>
        <v>NETHERLANDS-Nuclear</v>
      </c>
      <c r="H2873" t="str">
        <f>IF(COUNTIF(EU_Countries!A$1:A$27, "*"&amp;B2873&amp;"*"), "EU", "Non-EU")</f>
        <v>EU</v>
      </c>
      <c r="I2873">
        <f t="shared" si="113"/>
        <v>0.48599999999999999</v>
      </c>
    </row>
    <row r="2874" spans="1:9">
      <c r="A2874" t="s">
        <v>204</v>
      </c>
      <c r="B2874" t="s">
        <v>205</v>
      </c>
      <c r="C2874" t="s">
        <v>71</v>
      </c>
      <c r="D2874" t="s">
        <v>9</v>
      </c>
      <c r="E2874">
        <v>2031</v>
      </c>
      <c r="F2874">
        <v>486</v>
      </c>
      <c r="G2874" s="4" t="str">
        <f t="shared" si="112"/>
        <v>NETHERLANDS-Nuclear</v>
      </c>
      <c r="H2874" t="str">
        <f>IF(COUNTIF(EU_Countries!A$1:A$27, "*"&amp;B2874&amp;"*"), "EU", "Non-EU")</f>
        <v>EU</v>
      </c>
      <c r="I2874">
        <f t="shared" si="113"/>
        <v>0.48599999999999999</v>
      </c>
    </row>
    <row r="2875" spans="1:9">
      <c r="A2875" t="s">
        <v>204</v>
      </c>
      <c r="B2875" t="s">
        <v>205</v>
      </c>
      <c r="C2875" t="s">
        <v>71</v>
      </c>
      <c r="D2875" t="s">
        <v>9</v>
      </c>
      <c r="E2875">
        <v>2032</v>
      </c>
      <c r="F2875">
        <v>486</v>
      </c>
      <c r="G2875" s="4" t="str">
        <f t="shared" si="112"/>
        <v>NETHERLANDS-Nuclear</v>
      </c>
      <c r="H2875" t="str">
        <f>IF(COUNTIF(EU_Countries!A$1:A$27, "*"&amp;B2875&amp;"*"), "EU", "Non-EU")</f>
        <v>EU</v>
      </c>
      <c r="I2875">
        <f t="shared" si="113"/>
        <v>0.48599999999999999</v>
      </c>
    </row>
    <row r="2876" spans="1:9">
      <c r="A2876" t="s">
        <v>204</v>
      </c>
      <c r="B2876" t="s">
        <v>205</v>
      </c>
      <c r="C2876" t="s">
        <v>71</v>
      </c>
      <c r="D2876" t="s">
        <v>9</v>
      </c>
      <c r="E2876">
        <v>2033</v>
      </c>
      <c r="F2876">
        <v>486</v>
      </c>
      <c r="G2876" s="4" t="str">
        <f t="shared" si="112"/>
        <v>NETHERLANDS-Nuclear</v>
      </c>
      <c r="H2876" t="str">
        <f>IF(COUNTIF(EU_Countries!A$1:A$27, "*"&amp;B2876&amp;"*"), "EU", "Non-EU")</f>
        <v>EU</v>
      </c>
      <c r="I2876">
        <f t="shared" si="113"/>
        <v>0.48599999999999999</v>
      </c>
    </row>
    <row r="2877" spans="1:9">
      <c r="A2877" t="s">
        <v>204</v>
      </c>
      <c r="B2877" t="s">
        <v>205</v>
      </c>
      <c r="C2877" t="s">
        <v>71</v>
      </c>
      <c r="D2877" t="s">
        <v>9</v>
      </c>
      <c r="E2877">
        <v>2034</v>
      </c>
      <c r="F2877">
        <v>486</v>
      </c>
      <c r="G2877" s="4" t="str">
        <f t="shared" si="112"/>
        <v>NETHERLANDS-Nuclear</v>
      </c>
      <c r="H2877" t="str">
        <f>IF(COUNTIF(EU_Countries!A$1:A$27, "*"&amp;B2877&amp;"*"), "EU", "Non-EU")</f>
        <v>EU</v>
      </c>
      <c r="I2877">
        <f t="shared" si="113"/>
        <v>0.48599999999999999</v>
      </c>
    </row>
    <row r="2878" spans="1:9">
      <c r="A2878" t="s">
        <v>204</v>
      </c>
      <c r="B2878" t="s">
        <v>205</v>
      </c>
      <c r="C2878" t="s">
        <v>71</v>
      </c>
      <c r="D2878" t="s">
        <v>9</v>
      </c>
      <c r="E2878">
        <v>2035</v>
      </c>
      <c r="F2878">
        <v>486</v>
      </c>
      <c r="G2878" s="4" t="str">
        <f t="shared" si="112"/>
        <v>NETHERLANDS-Nuclear</v>
      </c>
      <c r="H2878" t="str">
        <f>IF(COUNTIF(EU_Countries!A$1:A$27, "*"&amp;B2878&amp;"*"), "EU", "Non-EU")</f>
        <v>EU</v>
      </c>
      <c r="I2878">
        <f t="shared" si="113"/>
        <v>0.48599999999999999</v>
      </c>
    </row>
    <row r="2879" spans="1:9">
      <c r="A2879" t="s">
        <v>204</v>
      </c>
      <c r="B2879" t="s">
        <v>205</v>
      </c>
      <c r="C2879" t="s">
        <v>71</v>
      </c>
      <c r="D2879" t="s">
        <v>12</v>
      </c>
      <c r="E2879">
        <v>2025</v>
      </c>
      <c r="F2879">
        <v>415</v>
      </c>
      <c r="G2879" s="4" t="str">
        <f t="shared" si="112"/>
        <v>NETHERLANDS-Others (RES)</v>
      </c>
      <c r="H2879" t="str">
        <f>IF(COUNTIF(EU_Countries!A$1:A$27, "*"&amp;B2879&amp;"*"), "EU", "Non-EU")</f>
        <v>EU</v>
      </c>
      <c r="I2879">
        <f t="shared" si="113"/>
        <v>0.41499999999999998</v>
      </c>
    </row>
    <row r="2880" spans="1:9">
      <c r="A2880" t="s">
        <v>204</v>
      </c>
      <c r="B2880" t="s">
        <v>205</v>
      </c>
      <c r="C2880" t="s">
        <v>71</v>
      </c>
      <c r="D2880" t="s">
        <v>12</v>
      </c>
      <c r="E2880">
        <v>2026</v>
      </c>
      <c r="F2880">
        <v>415</v>
      </c>
      <c r="G2880" s="4" t="str">
        <f t="shared" si="112"/>
        <v>NETHERLANDS-Others (RES)</v>
      </c>
      <c r="H2880" t="str">
        <f>IF(COUNTIF(EU_Countries!A$1:A$27, "*"&amp;B2880&amp;"*"), "EU", "Non-EU")</f>
        <v>EU</v>
      </c>
      <c r="I2880">
        <f t="shared" si="113"/>
        <v>0.41499999999999998</v>
      </c>
    </row>
    <row r="2881" spans="1:9">
      <c r="A2881" t="s">
        <v>204</v>
      </c>
      <c r="B2881" t="s">
        <v>205</v>
      </c>
      <c r="C2881" t="s">
        <v>71</v>
      </c>
      <c r="D2881" t="s">
        <v>12</v>
      </c>
      <c r="E2881">
        <v>2027</v>
      </c>
      <c r="F2881">
        <v>415</v>
      </c>
      <c r="G2881" s="4" t="str">
        <f t="shared" si="112"/>
        <v>NETHERLANDS-Others (RES)</v>
      </c>
      <c r="H2881" t="str">
        <f>IF(COUNTIF(EU_Countries!A$1:A$27, "*"&amp;B2881&amp;"*"), "EU", "Non-EU")</f>
        <v>EU</v>
      </c>
      <c r="I2881">
        <f t="shared" si="113"/>
        <v>0.41499999999999998</v>
      </c>
    </row>
    <row r="2882" spans="1:9">
      <c r="A2882" t="s">
        <v>204</v>
      </c>
      <c r="B2882" t="s">
        <v>205</v>
      </c>
      <c r="C2882" t="s">
        <v>71</v>
      </c>
      <c r="D2882" t="s">
        <v>12</v>
      </c>
      <c r="E2882">
        <v>2028</v>
      </c>
      <c r="F2882">
        <v>415</v>
      </c>
      <c r="G2882" s="4" t="str">
        <f t="shared" si="112"/>
        <v>NETHERLANDS-Others (RES)</v>
      </c>
      <c r="H2882" t="str">
        <f>IF(COUNTIF(EU_Countries!A$1:A$27, "*"&amp;B2882&amp;"*"), "EU", "Non-EU")</f>
        <v>EU</v>
      </c>
      <c r="I2882">
        <f t="shared" si="113"/>
        <v>0.41499999999999998</v>
      </c>
    </row>
    <row r="2883" spans="1:9">
      <c r="A2883" t="s">
        <v>204</v>
      </c>
      <c r="B2883" t="s">
        <v>205</v>
      </c>
      <c r="C2883" t="s">
        <v>71</v>
      </c>
      <c r="D2883" t="s">
        <v>12</v>
      </c>
      <c r="E2883">
        <v>2029</v>
      </c>
      <c r="F2883">
        <v>415</v>
      </c>
      <c r="G2883" s="4" t="str">
        <f t="shared" si="112"/>
        <v>NETHERLANDS-Others (RES)</v>
      </c>
      <c r="H2883" t="str">
        <f>IF(COUNTIF(EU_Countries!A$1:A$27, "*"&amp;B2883&amp;"*"), "EU", "Non-EU")</f>
        <v>EU</v>
      </c>
      <c r="I2883">
        <f t="shared" si="113"/>
        <v>0.41499999999999998</v>
      </c>
    </row>
    <row r="2884" spans="1:9">
      <c r="A2884" t="s">
        <v>204</v>
      </c>
      <c r="B2884" t="s">
        <v>205</v>
      </c>
      <c r="C2884" t="s">
        <v>71</v>
      </c>
      <c r="D2884" t="s">
        <v>12</v>
      </c>
      <c r="E2884">
        <v>2030</v>
      </c>
      <c r="F2884">
        <v>415</v>
      </c>
      <c r="G2884" s="4" t="str">
        <f t="shared" si="112"/>
        <v>NETHERLANDS-Others (RES)</v>
      </c>
      <c r="H2884" t="str">
        <f>IF(COUNTIF(EU_Countries!A$1:A$27, "*"&amp;B2884&amp;"*"), "EU", "Non-EU")</f>
        <v>EU</v>
      </c>
      <c r="I2884">
        <f t="shared" si="113"/>
        <v>0.41499999999999998</v>
      </c>
    </row>
    <row r="2885" spans="1:9">
      <c r="A2885" t="s">
        <v>204</v>
      </c>
      <c r="B2885" t="s">
        <v>205</v>
      </c>
      <c r="C2885" t="s">
        <v>71</v>
      </c>
      <c r="D2885" t="s">
        <v>12</v>
      </c>
      <c r="E2885">
        <v>2031</v>
      </c>
      <c r="F2885">
        <v>415</v>
      </c>
      <c r="G2885" s="4" t="str">
        <f t="shared" si="112"/>
        <v>NETHERLANDS-Others (RES)</v>
      </c>
      <c r="H2885" t="str">
        <f>IF(COUNTIF(EU_Countries!A$1:A$27, "*"&amp;B2885&amp;"*"), "EU", "Non-EU")</f>
        <v>EU</v>
      </c>
      <c r="I2885">
        <f t="shared" si="113"/>
        <v>0.41499999999999998</v>
      </c>
    </row>
    <row r="2886" spans="1:9">
      <c r="A2886" t="s">
        <v>204</v>
      </c>
      <c r="B2886" t="s">
        <v>205</v>
      </c>
      <c r="C2886" t="s">
        <v>71</v>
      </c>
      <c r="D2886" t="s">
        <v>12</v>
      </c>
      <c r="E2886">
        <v>2032</v>
      </c>
      <c r="F2886">
        <v>415</v>
      </c>
      <c r="G2886" s="4" t="str">
        <f t="shared" si="112"/>
        <v>NETHERLANDS-Others (RES)</v>
      </c>
      <c r="H2886" t="str">
        <f>IF(COUNTIF(EU_Countries!A$1:A$27, "*"&amp;B2886&amp;"*"), "EU", "Non-EU")</f>
        <v>EU</v>
      </c>
      <c r="I2886">
        <f t="shared" si="113"/>
        <v>0.41499999999999998</v>
      </c>
    </row>
    <row r="2887" spans="1:9">
      <c r="A2887" t="s">
        <v>204</v>
      </c>
      <c r="B2887" t="s">
        <v>205</v>
      </c>
      <c r="C2887" t="s">
        <v>71</v>
      </c>
      <c r="D2887" t="s">
        <v>12</v>
      </c>
      <c r="E2887">
        <v>2033</v>
      </c>
      <c r="F2887">
        <v>415</v>
      </c>
      <c r="G2887" s="4" t="str">
        <f t="shared" ref="G2887:G2946" si="114">B2887&amp;"-"&amp;D2887</f>
        <v>NETHERLANDS-Others (RES)</v>
      </c>
      <c r="H2887" t="str">
        <f>IF(COUNTIF(EU_Countries!A$1:A$27, "*"&amp;B2887&amp;"*"), "EU", "Non-EU")</f>
        <v>EU</v>
      </c>
      <c r="I2887">
        <f t="shared" si="113"/>
        <v>0.41499999999999998</v>
      </c>
    </row>
    <row r="2888" spans="1:9">
      <c r="A2888" t="s">
        <v>204</v>
      </c>
      <c r="B2888" t="s">
        <v>205</v>
      </c>
      <c r="C2888" t="s">
        <v>71</v>
      </c>
      <c r="D2888" t="s">
        <v>12</v>
      </c>
      <c r="E2888">
        <v>2034</v>
      </c>
      <c r="F2888">
        <v>415</v>
      </c>
      <c r="G2888" s="4" t="str">
        <f t="shared" si="114"/>
        <v>NETHERLANDS-Others (RES)</v>
      </c>
      <c r="H2888" t="str">
        <f>IF(COUNTIF(EU_Countries!A$1:A$27, "*"&amp;B2888&amp;"*"), "EU", "Non-EU")</f>
        <v>EU</v>
      </c>
      <c r="I2888">
        <f t="shared" ref="I2888:I2947" si="115">F2888/1000</f>
        <v>0.41499999999999998</v>
      </c>
    </row>
    <row r="2889" spans="1:9">
      <c r="A2889" t="s">
        <v>204</v>
      </c>
      <c r="B2889" t="s">
        <v>205</v>
      </c>
      <c r="C2889" t="s">
        <v>71</v>
      </c>
      <c r="D2889" t="s">
        <v>12</v>
      </c>
      <c r="E2889">
        <v>2035</v>
      </c>
      <c r="F2889">
        <v>415</v>
      </c>
      <c r="G2889" s="4" t="str">
        <f t="shared" si="114"/>
        <v>NETHERLANDS-Others (RES)</v>
      </c>
      <c r="H2889" t="str">
        <f>IF(COUNTIF(EU_Countries!A$1:A$27, "*"&amp;B2889&amp;"*"), "EU", "Non-EU")</f>
        <v>EU</v>
      </c>
      <c r="I2889">
        <f t="shared" si="115"/>
        <v>0.41499999999999998</v>
      </c>
    </row>
    <row r="2890" spans="1:9">
      <c r="A2890" t="s">
        <v>204</v>
      </c>
      <c r="B2890" t="s">
        <v>205</v>
      </c>
      <c r="C2890" t="s">
        <v>71</v>
      </c>
      <c r="D2890" t="s">
        <v>11</v>
      </c>
      <c r="E2890">
        <v>2025</v>
      </c>
      <c r="F2890">
        <v>3996</v>
      </c>
      <c r="G2890" s="4" t="str">
        <f t="shared" si="114"/>
        <v>NETHERLANDS-Others (non-RES)</v>
      </c>
      <c r="H2890" t="str">
        <f>IF(COUNTIF(EU_Countries!A$1:A$27, "*"&amp;B2890&amp;"*"), "EU", "Non-EU")</f>
        <v>EU</v>
      </c>
      <c r="I2890">
        <f t="shared" si="115"/>
        <v>3.996</v>
      </c>
    </row>
    <row r="2891" spans="1:9">
      <c r="A2891" t="s">
        <v>204</v>
      </c>
      <c r="B2891" t="s">
        <v>205</v>
      </c>
      <c r="C2891" t="s">
        <v>71</v>
      </c>
      <c r="D2891" t="s">
        <v>11</v>
      </c>
      <c r="E2891">
        <v>2026</v>
      </c>
      <c r="F2891">
        <v>3953</v>
      </c>
      <c r="G2891" s="4" t="str">
        <f t="shared" si="114"/>
        <v>NETHERLANDS-Others (non-RES)</v>
      </c>
      <c r="H2891" t="str">
        <f>IF(COUNTIF(EU_Countries!A$1:A$27, "*"&amp;B2891&amp;"*"), "EU", "Non-EU")</f>
        <v>EU</v>
      </c>
      <c r="I2891">
        <f t="shared" si="115"/>
        <v>3.9529999999999998</v>
      </c>
    </row>
    <row r="2892" spans="1:9">
      <c r="A2892" t="s">
        <v>204</v>
      </c>
      <c r="B2892" t="s">
        <v>205</v>
      </c>
      <c r="C2892" t="s">
        <v>71</v>
      </c>
      <c r="D2892" t="s">
        <v>11</v>
      </c>
      <c r="E2892">
        <v>2027</v>
      </c>
      <c r="F2892">
        <v>3924</v>
      </c>
      <c r="G2892" s="4" t="str">
        <f t="shared" si="114"/>
        <v>NETHERLANDS-Others (non-RES)</v>
      </c>
      <c r="H2892" t="str">
        <f>IF(COUNTIF(EU_Countries!A$1:A$27, "*"&amp;B2892&amp;"*"), "EU", "Non-EU")</f>
        <v>EU</v>
      </c>
      <c r="I2892">
        <f t="shared" si="115"/>
        <v>3.9239999999999999</v>
      </c>
    </row>
    <row r="2893" spans="1:9">
      <c r="A2893" t="s">
        <v>204</v>
      </c>
      <c r="B2893" t="s">
        <v>205</v>
      </c>
      <c r="C2893" t="s">
        <v>71</v>
      </c>
      <c r="D2893" t="s">
        <v>11</v>
      </c>
      <c r="E2893">
        <v>2028</v>
      </c>
      <c r="F2893">
        <v>3914</v>
      </c>
      <c r="G2893" s="4" t="str">
        <f t="shared" si="114"/>
        <v>NETHERLANDS-Others (non-RES)</v>
      </c>
      <c r="H2893" t="str">
        <f>IF(COUNTIF(EU_Countries!A$1:A$27, "*"&amp;B2893&amp;"*"), "EU", "Non-EU")</f>
        <v>EU</v>
      </c>
      <c r="I2893">
        <f t="shared" si="115"/>
        <v>3.9140000000000001</v>
      </c>
    </row>
    <row r="2894" spans="1:9">
      <c r="A2894" t="s">
        <v>204</v>
      </c>
      <c r="B2894" t="s">
        <v>205</v>
      </c>
      <c r="C2894" t="s">
        <v>71</v>
      </c>
      <c r="D2894" t="s">
        <v>11</v>
      </c>
      <c r="E2894">
        <v>2029</v>
      </c>
      <c r="F2894">
        <v>3914</v>
      </c>
      <c r="G2894" s="4" t="str">
        <f t="shared" si="114"/>
        <v>NETHERLANDS-Others (non-RES)</v>
      </c>
      <c r="H2894" t="str">
        <f>IF(COUNTIF(EU_Countries!A$1:A$27, "*"&amp;B2894&amp;"*"), "EU", "Non-EU")</f>
        <v>EU</v>
      </c>
      <c r="I2894">
        <f t="shared" si="115"/>
        <v>3.9140000000000001</v>
      </c>
    </row>
    <row r="2895" spans="1:9">
      <c r="A2895" t="s">
        <v>204</v>
      </c>
      <c r="B2895" t="s">
        <v>205</v>
      </c>
      <c r="C2895" t="s">
        <v>71</v>
      </c>
      <c r="D2895" t="s">
        <v>11</v>
      </c>
      <c r="E2895">
        <v>2030</v>
      </c>
      <c r="F2895">
        <v>3893</v>
      </c>
      <c r="G2895" s="4" t="str">
        <f t="shared" si="114"/>
        <v>NETHERLANDS-Others (non-RES)</v>
      </c>
      <c r="H2895" t="str">
        <f>IF(COUNTIF(EU_Countries!A$1:A$27, "*"&amp;B2895&amp;"*"), "EU", "Non-EU")</f>
        <v>EU</v>
      </c>
      <c r="I2895">
        <f t="shared" si="115"/>
        <v>3.8929999999999998</v>
      </c>
    </row>
    <row r="2896" spans="1:9">
      <c r="A2896" t="s">
        <v>204</v>
      </c>
      <c r="B2896" t="s">
        <v>205</v>
      </c>
      <c r="C2896" t="s">
        <v>71</v>
      </c>
      <c r="D2896" t="s">
        <v>11</v>
      </c>
      <c r="E2896">
        <v>2031</v>
      </c>
      <c r="F2896">
        <v>3893</v>
      </c>
      <c r="G2896" s="4" t="str">
        <f t="shared" si="114"/>
        <v>NETHERLANDS-Others (non-RES)</v>
      </c>
      <c r="H2896" t="str">
        <f>IF(COUNTIF(EU_Countries!A$1:A$27, "*"&amp;B2896&amp;"*"), "EU", "Non-EU")</f>
        <v>EU</v>
      </c>
      <c r="I2896">
        <f t="shared" si="115"/>
        <v>3.8929999999999998</v>
      </c>
    </row>
    <row r="2897" spans="1:9">
      <c r="A2897" t="s">
        <v>204</v>
      </c>
      <c r="B2897" t="s">
        <v>205</v>
      </c>
      <c r="C2897" t="s">
        <v>71</v>
      </c>
      <c r="D2897" t="s">
        <v>11</v>
      </c>
      <c r="E2897">
        <v>2032</v>
      </c>
      <c r="F2897">
        <v>3893</v>
      </c>
      <c r="G2897" s="4" t="str">
        <f t="shared" si="114"/>
        <v>NETHERLANDS-Others (non-RES)</v>
      </c>
      <c r="H2897" t="str">
        <f>IF(COUNTIF(EU_Countries!A$1:A$27, "*"&amp;B2897&amp;"*"), "EU", "Non-EU")</f>
        <v>EU</v>
      </c>
      <c r="I2897">
        <f t="shared" si="115"/>
        <v>3.8929999999999998</v>
      </c>
    </row>
    <row r="2898" spans="1:9">
      <c r="A2898" t="s">
        <v>204</v>
      </c>
      <c r="B2898" t="s">
        <v>205</v>
      </c>
      <c r="C2898" t="s">
        <v>71</v>
      </c>
      <c r="D2898" t="s">
        <v>11</v>
      </c>
      <c r="E2898">
        <v>2033</v>
      </c>
      <c r="F2898">
        <v>3858</v>
      </c>
      <c r="G2898" s="4" t="str">
        <f t="shared" si="114"/>
        <v>NETHERLANDS-Others (non-RES)</v>
      </c>
      <c r="H2898" t="str">
        <f>IF(COUNTIF(EU_Countries!A$1:A$27, "*"&amp;B2898&amp;"*"), "EU", "Non-EU")</f>
        <v>EU</v>
      </c>
      <c r="I2898">
        <f t="shared" si="115"/>
        <v>3.8580000000000001</v>
      </c>
    </row>
    <row r="2899" spans="1:9">
      <c r="A2899" t="s">
        <v>204</v>
      </c>
      <c r="B2899" t="s">
        <v>205</v>
      </c>
      <c r="C2899" t="s">
        <v>71</v>
      </c>
      <c r="D2899" t="s">
        <v>11</v>
      </c>
      <c r="E2899">
        <v>2034</v>
      </c>
      <c r="F2899">
        <v>3858</v>
      </c>
      <c r="G2899" s="4" t="str">
        <f t="shared" si="114"/>
        <v>NETHERLANDS-Others (non-RES)</v>
      </c>
      <c r="H2899" t="str">
        <f>IF(COUNTIF(EU_Countries!A$1:A$27, "*"&amp;B2899&amp;"*"), "EU", "Non-EU")</f>
        <v>EU</v>
      </c>
      <c r="I2899">
        <f t="shared" si="115"/>
        <v>3.8580000000000001</v>
      </c>
    </row>
    <row r="2900" spans="1:9">
      <c r="A2900" t="s">
        <v>204</v>
      </c>
      <c r="B2900" t="s">
        <v>205</v>
      </c>
      <c r="C2900" t="s">
        <v>71</v>
      </c>
      <c r="D2900" t="s">
        <v>11</v>
      </c>
      <c r="E2900">
        <v>2035</v>
      </c>
      <c r="F2900">
        <v>3858</v>
      </c>
      <c r="G2900" s="4" t="str">
        <f t="shared" si="114"/>
        <v>NETHERLANDS-Others (non-RES)</v>
      </c>
      <c r="H2900" t="str">
        <f>IF(COUNTIF(EU_Countries!A$1:A$27, "*"&amp;B2900&amp;"*"), "EU", "Non-EU")</f>
        <v>EU</v>
      </c>
      <c r="I2900">
        <f t="shared" si="115"/>
        <v>3.8580000000000001</v>
      </c>
    </row>
    <row r="2901" spans="1:9">
      <c r="A2901" t="s">
        <v>204</v>
      </c>
      <c r="B2901" t="s">
        <v>205</v>
      </c>
      <c r="C2901" t="s">
        <v>71</v>
      </c>
      <c r="D2901" t="s">
        <v>13</v>
      </c>
      <c r="E2901">
        <v>2025</v>
      </c>
      <c r="F2901">
        <v>38683</v>
      </c>
      <c r="G2901" s="4" t="str">
        <f t="shared" si="114"/>
        <v>NETHERLANDS-Solar (PV)</v>
      </c>
      <c r="H2901" t="str">
        <f>IF(COUNTIF(EU_Countries!A$1:A$27, "*"&amp;B2901&amp;"*"), "EU", "Non-EU")</f>
        <v>EU</v>
      </c>
      <c r="I2901">
        <f t="shared" si="115"/>
        <v>38.683</v>
      </c>
    </row>
    <row r="2902" spans="1:9">
      <c r="A2902" t="s">
        <v>204</v>
      </c>
      <c r="B2902" t="s">
        <v>205</v>
      </c>
      <c r="C2902" t="s">
        <v>71</v>
      </c>
      <c r="D2902" t="s">
        <v>13</v>
      </c>
      <c r="E2902">
        <v>2026</v>
      </c>
      <c r="F2902">
        <v>42810</v>
      </c>
      <c r="G2902" s="4" t="str">
        <f t="shared" si="114"/>
        <v>NETHERLANDS-Solar (PV)</v>
      </c>
      <c r="H2902" t="str">
        <f>IF(COUNTIF(EU_Countries!A$1:A$27, "*"&amp;B2902&amp;"*"), "EU", "Non-EU")</f>
        <v>EU</v>
      </c>
      <c r="I2902">
        <f t="shared" si="115"/>
        <v>42.81</v>
      </c>
    </row>
    <row r="2903" spans="1:9">
      <c r="A2903" t="s">
        <v>204</v>
      </c>
      <c r="B2903" t="s">
        <v>205</v>
      </c>
      <c r="C2903" t="s">
        <v>71</v>
      </c>
      <c r="D2903" t="s">
        <v>13</v>
      </c>
      <c r="E2903">
        <v>2027</v>
      </c>
      <c r="F2903">
        <v>46936</v>
      </c>
      <c r="G2903" s="4" t="str">
        <f t="shared" si="114"/>
        <v>NETHERLANDS-Solar (PV)</v>
      </c>
      <c r="H2903" t="str">
        <f>IF(COUNTIF(EU_Countries!A$1:A$27, "*"&amp;B2903&amp;"*"), "EU", "Non-EU")</f>
        <v>EU</v>
      </c>
      <c r="I2903">
        <f t="shared" si="115"/>
        <v>46.936</v>
      </c>
    </row>
    <row r="2904" spans="1:9">
      <c r="A2904" t="s">
        <v>204</v>
      </c>
      <c r="B2904" t="s">
        <v>205</v>
      </c>
      <c r="C2904" t="s">
        <v>71</v>
      </c>
      <c r="D2904" t="s">
        <v>13</v>
      </c>
      <c r="E2904">
        <v>2028</v>
      </c>
      <c r="F2904">
        <v>51066</v>
      </c>
      <c r="G2904" s="4" t="str">
        <f t="shared" si="114"/>
        <v>NETHERLANDS-Solar (PV)</v>
      </c>
      <c r="H2904" t="str">
        <f>IF(COUNTIF(EU_Countries!A$1:A$27, "*"&amp;B2904&amp;"*"), "EU", "Non-EU")</f>
        <v>EU</v>
      </c>
      <c r="I2904">
        <f t="shared" si="115"/>
        <v>51.066000000000003</v>
      </c>
    </row>
    <row r="2905" spans="1:9">
      <c r="A2905" t="s">
        <v>204</v>
      </c>
      <c r="B2905" t="s">
        <v>205</v>
      </c>
      <c r="C2905" t="s">
        <v>71</v>
      </c>
      <c r="D2905" t="s">
        <v>13</v>
      </c>
      <c r="E2905">
        <v>2029</v>
      </c>
      <c r="F2905">
        <v>55190</v>
      </c>
      <c r="G2905" s="4" t="str">
        <f t="shared" si="114"/>
        <v>NETHERLANDS-Solar (PV)</v>
      </c>
      <c r="H2905" t="str">
        <f>IF(COUNTIF(EU_Countries!A$1:A$27, "*"&amp;B2905&amp;"*"), "EU", "Non-EU")</f>
        <v>EU</v>
      </c>
      <c r="I2905">
        <f t="shared" si="115"/>
        <v>55.19</v>
      </c>
    </row>
    <row r="2906" spans="1:9">
      <c r="A2906" t="s">
        <v>204</v>
      </c>
      <c r="B2906" t="s">
        <v>205</v>
      </c>
      <c r="C2906" t="s">
        <v>71</v>
      </c>
      <c r="D2906" t="s">
        <v>13</v>
      </c>
      <c r="E2906">
        <v>2030</v>
      </c>
      <c r="F2906">
        <v>59317</v>
      </c>
      <c r="G2906" s="4" t="str">
        <f t="shared" si="114"/>
        <v>NETHERLANDS-Solar (PV)</v>
      </c>
      <c r="H2906" t="str">
        <f>IF(COUNTIF(EU_Countries!A$1:A$27, "*"&amp;B2906&amp;"*"), "EU", "Non-EU")</f>
        <v>EU</v>
      </c>
      <c r="I2906">
        <f t="shared" si="115"/>
        <v>59.317</v>
      </c>
    </row>
    <row r="2907" spans="1:9">
      <c r="A2907" t="s">
        <v>204</v>
      </c>
      <c r="B2907" t="s">
        <v>205</v>
      </c>
      <c r="C2907" t="s">
        <v>71</v>
      </c>
      <c r="D2907" t="s">
        <v>13</v>
      </c>
      <c r="E2907">
        <v>2031</v>
      </c>
      <c r="F2907">
        <v>62642</v>
      </c>
      <c r="G2907" s="4" t="str">
        <f t="shared" si="114"/>
        <v>NETHERLANDS-Solar (PV)</v>
      </c>
      <c r="H2907" t="str">
        <f>IF(COUNTIF(EU_Countries!A$1:A$27, "*"&amp;B2907&amp;"*"), "EU", "Non-EU")</f>
        <v>EU</v>
      </c>
      <c r="I2907">
        <f t="shared" si="115"/>
        <v>62.642000000000003</v>
      </c>
    </row>
    <row r="2908" spans="1:9">
      <c r="A2908" t="s">
        <v>204</v>
      </c>
      <c r="B2908" t="s">
        <v>205</v>
      </c>
      <c r="C2908" t="s">
        <v>71</v>
      </c>
      <c r="D2908" t="s">
        <v>13</v>
      </c>
      <c r="E2908">
        <v>2032</v>
      </c>
      <c r="F2908">
        <v>65968</v>
      </c>
      <c r="G2908" s="4" t="str">
        <f t="shared" si="114"/>
        <v>NETHERLANDS-Solar (PV)</v>
      </c>
      <c r="H2908" t="str">
        <f>IF(COUNTIF(EU_Countries!A$1:A$27, "*"&amp;B2908&amp;"*"), "EU", "Non-EU")</f>
        <v>EU</v>
      </c>
      <c r="I2908">
        <f t="shared" si="115"/>
        <v>65.968000000000004</v>
      </c>
    </row>
    <row r="2909" spans="1:9">
      <c r="A2909" t="s">
        <v>204</v>
      </c>
      <c r="B2909" t="s">
        <v>205</v>
      </c>
      <c r="C2909" t="s">
        <v>71</v>
      </c>
      <c r="D2909" t="s">
        <v>13</v>
      </c>
      <c r="E2909">
        <v>2033</v>
      </c>
      <c r="F2909">
        <v>69318</v>
      </c>
      <c r="G2909" s="4" t="str">
        <f t="shared" si="114"/>
        <v>NETHERLANDS-Solar (PV)</v>
      </c>
      <c r="H2909" t="str">
        <f>IF(COUNTIF(EU_Countries!A$1:A$27, "*"&amp;B2909&amp;"*"), "EU", "Non-EU")</f>
        <v>EU</v>
      </c>
      <c r="I2909">
        <f t="shared" si="115"/>
        <v>69.317999999999998</v>
      </c>
    </row>
    <row r="2910" spans="1:9">
      <c r="A2910" t="s">
        <v>204</v>
      </c>
      <c r="B2910" t="s">
        <v>205</v>
      </c>
      <c r="C2910" t="s">
        <v>71</v>
      </c>
      <c r="D2910" t="s">
        <v>13</v>
      </c>
      <c r="E2910">
        <v>2034</v>
      </c>
      <c r="F2910">
        <v>72619</v>
      </c>
      <c r="G2910" s="4" t="str">
        <f t="shared" si="114"/>
        <v>NETHERLANDS-Solar (PV)</v>
      </c>
      <c r="H2910" t="str">
        <f>IF(COUNTIF(EU_Countries!A$1:A$27, "*"&amp;B2910&amp;"*"), "EU", "Non-EU")</f>
        <v>EU</v>
      </c>
      <c r="I2910">
        <f t="shared" si="115"/>
        <v>72.619</v>
      </c>
    </row>
    <row r="2911" spans="1:9">
      <c r="A2911" t="s">
        <v>204</v>
      </c>
      <c r="B2911" t="s">
        <v>205</v>
      </c>
      <c r="C2911" t="s">
        <v>71</v>
      </c>
      <c r="D2911" t="s">
        <v>13</v>
      </c>
      <c r="E2911">
        <v>2035</v>
      </c>
      <c r="F2911">
        <v>75944</v>
      </c>
      <c r="G2911" s="4" t="str">
        <f t="shared" si="114"/>
        <v>NETHERLANDS-Solar (PV)</v>
      </c>
      <c r="H2911" t="str">
        <f>IF(COUNTIF(EU_Countries!A$1:A$27, "*"&amp;B2911&amp;"*"), "EU", "Non-EU")</f>
        <v>EU</v>
      </c>
      <c r="I2911">
        <f t="shared" si="115"/>
        <v>75.944000000000003</v>
      </c>
    </row>
    <row r="2912" spans="1:9">
      <c r="A2912" t="s">
        <v>204</v>
      </c>
      <c r="B2912" t="s">
        <v>205</v>
      </c>
      <c r="C2912" t="s">
        <v>71</v>
      </c>
      <c r="D2912" t="s">
        <v>14</v>
      </c>
      <c r="E2912">
        <v>2025</v>
      </c>
      <c r="F2912">
        <v>4739</v>
      </c>
      <c r="G2912" s="4" t="str">
        <f t="shared" si="114"/>
        <v>NETHERLANDS-Wind offshore</v>
      </c>
      <c r="H2912" t="str">
        <f>IF(COUNTIF(EU_Countries!A$1:A$27, "*"&amp;B2912&amp;"*"), "EU", "Non-EU")</f>
        <v>EU</v>
      </c>
      <c r="I2912">
        <f t="shared" si="115"/>
        <v>4.7389999999999999</v>
      </c>
    </row>
    <row r="2913" spans="1:9">
      <c r="A2913" t="s">
        <v>204</v>
      </c>
      <c r="B2913" t="s">
        <v>205</v>
      </c>
      <c r="C2913" t="s">
        <v>71</v>
      </c>
      <c r="D2913" t="s">
        <v>14</v>
      </c>
      <c r="E2913">
        <v>2026</v>
      </c>
      <c r="F2913">
        <v>6139</v>
      </c>
      <c r="G2913" s="4" t="str">
        <f t="shared" si="114"/>
        <v>NETHERLANDS-Wind offshore</v>
      </c>
      <c r="H2913" t="str">
        <f>IF(COUNTIF(EU_Countries!A$1:A$27, "*"&amp;B2913&amp;"*"), "EU", "Non-EU")</f>
        <v>EU</v>
      </c>
      <c r="I2913">
        <f t="shared" si="115"/>
        <v>6.1390000000000002</v>
      </c>
    </row>
    <row r="2914" spans="1:9">
      <c r="A2914" t="s">
        <v>204</v>
      </c>
      <c r="B2914" t="s">
        <v>205</v>
      </c>
      <c r="C2914" t="s">
        <v>71</v>
      </c>
      <c r="D2914" t="s">
        <v>14</v>
      </c>
      <c r="E2914">
        <v>2027</v>
      </c>
      <c r="F2914">
        <v>6139</v>
      </c>
      <c r="G2914" s="4" t="str">
        <f t="shared" si="114"/>
        <v>NETHERLANDS-Wind offshore</v>
      </c>
      <c r="H2914" t="str">
        <f>IF(COUNTIF(EU_Countries!A$1:A$27, "*"&amp;B2914&amp;"*"), "EU", "Non-EU")</f>
        <v>EU</v>
      </c>
      <c r="I2914">
        <f t="shared" si="115"/>
        <v>6.1390000000000002</v>
      </c>
    </row>
    <row r="2915" spans="1:9">
      <c r="A2915" t="s">
        <v>204</v>
      </c>
      <c r="B2915" t="s">
        <v>205</v>
      </c>
      <c r="C2915" t="s">
        <v>71</v>
      </c>
      <c r="D2915" t="s">
        <v>14</v>
      </c>
      <c r="E2915">
        <v>2028</v>
      </c>
      <c r="F2915">
        <v>8139</v>
      </c>
      <c r="G2915" s="4" t="str">
        <f t="shared" si="114"/>
        <v>NETHERLANDS-Wind offshore</v>
      </c>
      <c r="H2915" t="str">
        <f>IF(COUNTIF(EU_Countries!A$1:A$27, "*"&amp;B2915&amp;"*"), "EU", "Non-EU")</f>
        <v>EU</v>
      </c>
      <c r="I2915">
        <f t="shared" si="115"/>
        <v>8.1389999999999993</v>
      </c>
    </row>
    <row r="2916" spans="1:9">
      <c r="A2916" t="s">
        <v>204</v>
      </c>
      <c r="B2916" t="s">
        <v>205</v>
      </c>
      <c r="C2916" t="s">
        <v>71</v>
      </c>
      <c r="D2916" t="s">
        <v>14</v>
      </c>
      <c r="E2916">
        <v>2029</v>
      </c>
      <c r="F2916">
        <v>12019</v>
      </c>
      <c r="G2916" s="4" t="str">
        <f t="shared" si="114"/>
        <v>NETHERLANDS-Wind offshore</v>
      </c>
      <c r="H2916" t="str">
        <f>IF(COUNTIF(EU_Countries!A$1:A$27, "*"&amp;B2916&amp;"*"), "EU", "Non-EU")</f>
        <v>EU</v>
      </c>
      <c r="I2916">
        <f t="shared" si="115"/>
        <v>12.019</v>
      </c>
    </row>
    <row r="2917" spans="1:9">
      <c r="A2917" t="s">
        <v>204</v>
      </c>
      <c r="B2917" t="s">
        <v>205</v>
      </c>
      <c r="C2917" t="s">
        <v>71</v>
      </c>
      <c r="D2917" t="s">
        <v>14</v>
      </c>
      <c r="E2917">
        <v>2030</v>
      </c>
      <c r="F2917">
        <v>14651</v>
      </c>
      <c r="G2917" s="4" t="str">
        <f t="shared" si="114"/>
        <v>NETHERLANDS-Wind offshore</v>
      </c>
      <c r="H2917" t="str">
        <f>IF(COUNTIF(EU_Countries!A$1:A$27, "*"&amp;B2917&amp;"*"), "EU", "Non-EU")</f>
        <v>EU</v>
      </c>
      <c r="I2917">
        <f t="shared" si="115"/>
        <v>14.651</v>
      </c>
    </row>
    <row r="2918" spans="1:9">
      <c r="A2918" t="s">
        <v>204</v>
      </c>
      <c r="B2918" t="s">
        <v>205</v>
      </c>
      <c r="C2918" t="s">
        <v>71</v>
      </c>
      <c r="D2918" t="s">
        <v>14</v>
      </c>
      <c r="E2918">
        <v>2031</v>
      </c>
      <c r="F2918">
        <v>21351</v>
      </c>
      <c r="G2918" s="4" t="str">
        <f t="shared" si="114"/>
        <v>NETHERLANDS-Wind offshore</v>
      </c>
      <c r="H2918" t="str">
        <f>IF(COUNTIF(EU_Countries!A$1:A$27, "*"&amp;B2918&amp;"*"), "EU", "Non-EU")</f>
        <v>EU</v>
      </c>
      <c r="I2918">
        <f t="shared" si="115"/>
        <v>21.350999999999999</v>
      </c>
    </row>
    <row r="2919" spans="1:9">
      <c r="A2919" t="s">
        <v>204</v>
      </c>
      <c r="B2919" t="s">
        <v>205</v>
      </c>
      <c r="C2919" t="s">
        <v>71</v>
      </c>
      <c r="D2919" t="s">
        <v>14</v>
      </c>
      <c r="E2919">
        <v>2032</v>
      </c>
      <c r="F2919">
        <v>21351</v>
      </c>
      <c r="G2919" s="4" t="str">
        <f t="shared" si="114"/>
        <v>NETHERLANDS-Wind offshore</v>
      </c>
      <c r="H2919" t="str">
        <f>IF(COUNTIF(EU_Countries!A$1:A$27, "*"&amp;B2919&amp;"*"), "EU", "Non-EU")</f>
        <v>EU</v>
      </c>
      <c r="I2919">
        <f t="shared" si="115"/>
        <v>21.350999999999999</v>
      </c>
    </row>
    <row r="2920" spans="1:9">
      <c r="A2920" t="s">
        <v>204</v>
      </c>
      <c r="B2920" t="s">
        <v>205</v>
      </c>
      <c r="C2920" t="s">
        <v>71</v>
      </c>
      <c r="D2920" t="s">
        <v>14</v>
      </c>
      <c r="E2920">
        <v>2033</v>
      </c>
      <c r="F2920">
        <v>23351</v>
      </c>
      <c r="G2920" s="4" t="str">
        <f t="shared" si="114"/>
        <v>NETHERLANDS-Wind offshore</v>
      </c>
      <c r="H2920" t="str">
        <f>IF(COUNTIF(EU_Countries!A$1:A$27, "*"&amp;B2920&amp;"*"), "EU", "Non-EU")</f>
        <v>EU</v>
      </c>
      <c r="I2920">
        <f t="shared" si="115"/>
        <v>23.350999999999999</v>
      </c>
    </row>
    <row r="2921" spans="1:9">
      <c r="A2921" t="s">
        <v>204</v>
      </c>
      <c r="B2921" t="s">
        <v>205</v>
      </c>
      <c r="C2921" t="s">
        <v>71</v>
      </c>
      <c r="D2921" t="s">
        <v>14</v>
      </c>
      <c r="E2921">
        <v>2034</v>
      </c>
      <c r="F2921">
        <v>25351</v>
      </c>
      <c r="G2921" s="4" t="str">
        <f t="shared" si="114"/>
        <v>NETHERLANDS-Wind offshore</v>
      </c>
      <c r="H2921" t="str">
        <f>IF(COUNTIF(EU_Countries!A$1:A$27, "*"&amp;B2921&amp;"*"), "EU", "Non-EU")</f>
        <v>EU</v>
      </c>
      <c r="I2921">
        <f t="shared" si="115"/>
        <v>25.350999999999999</v>
      </c>
    </row>
    <row r="2922" spans="1:9">
      <c r="A2922" t="s">
        <v>204</v>
      </c>
      <c r="B2922" t="s">
        <v>205</v>
      </c>
      <c r="C2922" t="s">
        <v>71</v>
      </c>
      <c r="D2922" t="s">
        <v>14</v>
      </c>
      <c r="E2922">
        <v>2035</v>
      </c>
      <c r="F2922">
        <v>25351</v>
      </c>
      <c r="G2922" s="4" t="str">
        <f t="shared" si="114"/>
        <v>NETHERLANDS-Wind offshore</v>
      </c>
      <c r="H2922" t="str">
        <f>IF(COUNTIF(EU_Countries!A$1:A$27, "*"&amp;B2922&amp;"*"), "EU", "Non-EU")</f>
        <v>EU</v>
      </c>
      <c r="I2922">
        <f t="shared" si="115"/>
        <v>25.350999999999999</v>
      </c>
    </row>
    <row r="2923" spans="1:9">
      <c r="A2923" t="s">
        <v>204</v>
      </c>
      <c r="B2923" t="s">
        <v>205</v>
      </c>
      <c r="C2923" t="s">
        <v>71</v>
      </c>
      <c r="D2923" t="s">
        <v>15</v>
      </c>
      <c r="E2923">
        <v>2025</v>
      </c>
      <c r="F2923">
        <v>7300</v>
      </c>
      <c r="G2923" s="4" t="str">
        <f t="shared" si="114"/>
        <v>NETHERLANDS-Wind onshore</v>
      </c>
      <c r="H2923" t="str">
        <f>IF(COUNTIF(EU_Countries!A$1:A$27, "*"&amp;B2923&amp;"*"), "EU", "Non-EU")</f>
        <v>EU</v>
      </c>
      <c r="I2923">
        <f t="shared" si="115"/>
        <v>7.3</v>
      </c>
    </row>
    <row r="2924" spans="1:9">
      <c r="A2924" t="s">
        <v>204</v>
      </c>
      <c r="B2924" t="s">
        <v>205</v>
      </c>
      <c r="C2924" t="s">
        <v>71</v>
      </c>
      <c r="D2924" t="s">
        <v>15</v>
      </c>
      <c r="E2924">
        <v>2026</v>
      </c>
      <c r="F2924">
        <v>7300</v>
      </c>
      <c r="G2924" s="4" t="str">
        <f t="shared" si="114"/>
        <v>NETHERLANDS-Wind onshore</v>
      </c>
      <c r="H2924" t="str">
        <f>IF(COUNTIF(EU_Countries!A$1:A$27, "*"&amp;B2924&amp;"*"), "EU", "Non-EU")</f>
        <v>EU</v>
      </c>
      <c r="I2924">
        <f t="shared" si="115"/>
        <v>7.3</v>
      </c>
    </row>
    <row r="2925" spans="1:9">
      <c r="A2925" t="s">
        <v>204</v>
      </c>
      <c r="B2925" t="s">
        <v>205</v>
      </c>
      <c r="C2925" t="s">
        <v>71</v>
      </c>
      <c r="D2925" t="s">
        <v>15</v>
      </c>
      <c r="E2925">
        <v>2027</v>
      </c>
      <c r="F2925">
        <v>7300</v>
      </c>
      <c r="G2925" s="4" t="str">
        <f t="shared" si="114"/>
        <v>NETHERLANDS-Wind onshore</v>
      </c>
      <c r="H2925" t="str">
        <f>IF(COUNTIF(EU_Countries!A$1:A$27, "*"&amp;B2925&amp;"*"), "EU", "Non-EU")</f>
        <v>EU</v>
      </c>
      <c r="I2925">
        <f t="shared" si="115"/>
        <v>7.3</v>
      </c>
    </row>
    <row r="2926" spans="1:9">
      <c r="A2926" t="s">
        <v>204</v>
      </c>
      <c r="B2926" t="s">
        <v>205</v>
      </c>
      <c r="C2926" t="s">
        <v>71</v>
      </c>
      <c r="D2926" t="s">
        <v>15</v>
      </c>
      <c r="E2926">
        <v>2028</v>
      </c>
      <c r="F2926">
        <v>9100</v>
      </c>
      <c r="G2926" s="4" t="str">
        <f t="shared" si="114"/>
        <v>NETHERLANDS-Wind onshore</v>
      </c>
      <c r="H2926" t="str">
        <f>IF(COUNTIF(EU_Countries!A$1:A$27, "*"&amp;B2926&amp;"*"), "EU", "Non-EU")</f>
        <v>EU</v>
      </c>
      <c r="I2926">
        <f t="shared" si="115"/>
        <v>9.1</v>
      </c>
    </row>
    <row r="2927" spans="1:9">
      <c r="A2927" t="s">
        <v>204</v>
      </c>
      <c r="B2927" t="s">
        <v>205</v>
      </c>
      <c r="C2927" t="s">
        <v>71</v>
      </c>
      <c r="D2927" t="s">
        <v>15</v>
      </c>
      <c r="E2927">
        <v>2029</v>
      </c>
      <c r="F2927">
        <v>9100</v>
      </c>
      <c r="G2927" s="4" t="str">
        <f t="shared" si="114"/>
        <v>NETHERLANDS-Wind onshore</v>
      </c>
      <c r="H2927" t="str">
        <f>IF(COUNTIF(EU_Countries!A$1:A$27, "*"&amp;B2927&amp;"*"), "EU", "Non-EU")</f>
        <v>EU</v>
      </c>
      <c r="I2927">
        <f t="shared" si="115"/>
        <v>9.1</v>
      </c>
    </row>
    <row r="2928" spans="1:9">
      <c r="A2928" t="s">
        <v>204</v>
      </c>
      <c r="B2928" t="s">
        <v>205</v>
      </c>
      <c r="C2928" t="s">
        <v>71</v>
      </c>
      <c r="D2928" t="s">
        <v>15</v>
      </c>
      <c r="E2928">
        <v>2030</v>
      </c>
      <c r="F2928">
        <v>9100</v>
      </c>
      <c r="G2928" s="4" t="str">
        <f t="shared" si="114"/>
        <v>NETHERLANDS-Wind onshore</v>
      </c>
      <c r="H2928" t="str">
        <f>IF(COUNTIF(EU_Countries!A$1:A$27, "*"&amp;B2928&amp;"*"), "EU", "Non-EU")</f>
        <v>EU</v>
      </c>
      <c r="I2928">
        <f t="shared" si="115"/>
        <v>9.1</v>
      </c>
    </row>
    <row r="2929" spans="1:9">
      <c r="A2929" t="s">
        <v>204</v>
      </c>
      <c r="B2929" t="s">
        <v>205</v>
      </c>
      <c r="C2929" t="s">
        <v>71</v>
      </c>
      <c r="D2929" t="s">
        <v>15</v>
      </c>
      <c r="E2929">
        <v>2031</v>
      </c>
      <c r="F2929">
        <v>9100</v>
      </c>
      <c r="G2929" s="4" t="str">
        <f t="shared" si="114"/>
        <v>NETHERLANDS-Wind onshore</v>
      </c>
      <c r="H2929" t="str">
        <f>IF(COUNTIF(EU_Countries!A$1:A$27, "*"&amp;B2929&amp;"*"), "EU", "Non-EU")</f>
        <v>EU</v>
      </c>
      <c r="I2929">
        <f t="shared" si="115"/>
        <v>9.1</v>
      </c>
    </row>
    <row r="2930" spans="1:9">
      <c r="A2930" t="s">
        <v>204</v>
      </c>
      <c r="B2930" t="s">
        <v>205</v>
      </c>
      <c r="C2930" t="s">
        <v>71</v>
      </c>
      <c r="D2930" t="s">
        <v>15</v>
      </c>
      <c r="E2930">
        <v>2032</v>
      </c>
      <c r="F2930">
        <v>9100</v>
      </c>
      <c r="G2930" s="4" t="str">
        <f t="shared" si="114"/>
        <v>NETHERLANDS-Wind onshore</v>
      </c>
      <c r="H2930" t="str">
        <f>IF(COUNTIF(EU_Countries!A$1:A$27, "*"&amp;B2930&amp;"*"), "EU", "Non-EU")</f>
        <v>EU</v>
      </c>
      <c r="I2930">
        <f t="shared" si="115"/>
        <v>9.1</v>
      </c>
    </row>
    <row r="2931" spans="1:9">
      <c r="A2931" t="s">
        <v>204</v>
      </c>
      <c r="B2931" t="s">
        <v>205</v>
      </c>
      <c r="C2931" t="s">
        <v>71</v>
      </c>
      <c r="D2931" t="s">
        <v>15</v>
      </c>
      <c r="E2931">
        <v>2033</v>
      </c>
      <c r="F2931">
        <v>10599</v>
      </c>
      <c r="G2931" s="4" t="str">
        <f t="shared" si="114"/>
        <v>NETHERLANDS-Wind onshore</v>
      </c>
      <c r="H2931" t="str">
        <f>IF(COUNTIF(EU_Countries!A$1:A$27, "*"&amp;B2931&amp;"*"), "EU", "Non-EU")</f>
        <v>EU</v>
      </c>
      <c r="I2931">
        <f t="shared" si="115"/>
        <v>10.599</v>
      </c>
    </row>
    <row r="2932" spans="1:9">
      <c r="A2932" t="s">
        <v>204</v>
      </c>
      <c r="B2932" t="s">
        <v>205</v>
      </c>
      <c r="C2932" t="s">
        <v>71</v>
      </c>
      <c r="D2932" t="s">
        <v>15</v>
      </c>
      <c r="E2932">
        <v>2034</v>
      </c>
      <c r="F2932">
        <v>10599</v>
      </c>
      <c r="G2932" s="4" t="str">
        <f t="shared" si="114"/>
        <v>NETHERLANDS-Wind onshore</v>
      </c>
      <c r="H2932" t="str">
        <f>IF(COUNTIF(EU_Countries!A$1:A$27, "*"&amp;B2932&amp;"*"), "EU", "Non-EU")</f>
        <v>EU</v>
      </c>
      <c r="I2932">
        <f t="shared" si="115"/>
        <v>10.599</v>
      </c>
    </row>
    <row r="2933" spans="1:9">
      <c r="A2933" t="s">
        <v>204</v>
      </c>
      <c r="B2933" t="s">
        <v>205</v>
      </c>
      <c r="C2933" t="s">
        <v>71</v>
      </c>
      <c r="D2933" t="s">
        <v>15</v>
      </c>
      <c r="E2933">
        <v>2035</v>
      </c>
      <c r="F2933">
        <v>10599</v>
      </c>
      <c r="G2933" s="4" t="str">
        <f t="shared" si="114"/>
        <v>NETHERLANDS-Wind onshore</v>
      </c>
      <c r="H2933" t="str">
        <f>IF(COUNTIF(EU_Countries!A$1:A$27, "*"&amp;B2933&amp;"*"), "EU", "Non-EU")</f>
        <v>EU</v>
      </c>
      <c r="I2933">
        <f t="shared" si="115"/>
        <v>10.599</v>
      </c>
    </row>
    <row r="2934" spans="1:9">
      <c r="A2934" t="s">
        <v>204</v>
      </c>
      <c r="B2934" t="s">
        <v>205</v>
      </c>
      <c r="C2934" t="s">
        <v>72</v>
      </c>
      <c r="D2934" t="s">
        <v>565</v>
      </c>
      <c r="E2934">
        <v>2035</v>
      </c>
      <c r="F2934">
        <v>1000</v>
      </c>
      <c r="G2934" s="4" t="str">
        <f t="shared" si="114"/>
        <v>NETHERLANDS-Electrolyser &amp; P2H</v>
      </c>
      <c r="H2934" t="str">
        <f>IF(COUNTIF(EU_Countries!A$1:A$27, "*"&amp;B2934&amp;"*"), "EU", "Non-EU")</f>
        <v>EU</v>
      </c>
      <c r="I2934">
        <f t="shared" si="115"/>
        <v>1</v>
      </c>
    </row>
    <row r="2935" spans="1:9">
      <c r="A2935" t="s">
        <v>204</v>
      </c>
      <c r="B2935" t="s">
        <v>205</v>
      </c>
      <c r="C2935" t="s">
        <v>72</v>
      </c>
      <c r="D2935" t="s">
        <v>14</v>
      </c>
      <c r="E2935">
        <v>2035</v>
      </c>
      <c r="F2935">
        <v>2000</v>
      </c>
      <c r="G2935" s="4" t="str">
        <f t="shared" si="114"/>
        <v>NETHERLANDS-Wind offshore</v>
      </c>
      <c r="H2935" t="str">
        <f>IF(COUNTIF(EU_Countries!A$1:A$27, "*"&amp;B2935&amp;"*"), "EU", "Non-EU")</f>
        <v>EU</v>
      </c>
      <c r="I2935">
        <f t="shared" si="115"/>
        <v>2</v>
      </c>
    </row>
    <row r="2936" spans="1:9">
      <c r="A2936" t="s">
        <v>204</v>
      </c>
      <c r="B2936" t="s">
        <v>205</v>
      </c>
      <c r="C2936" t="s">
        <v>73</v>
      </c>
      <c r="D2936" t="s">
        <v>14</v>
      </c>
      <c r="E2936">
        <v>2030</v>
      </c>
      <c r="F2936">
        <v>2000</v>
      </c>
      <c r="G2936" s="4" t="str">
        <f t="shared" si="114"/>
        <v>NETHERLANDS-Wind offshore</v>
      </c>
      <c r="H2936" t="str">
        <f>IF(COUNTIF(EU_Countries!A$1:A$27, "*"&amp;B2936&amp;"*"), "EU", "Non-EU")</f>
        <v>EU</v>
      </c>
      <c r="I2936">
        <f t="shared" si="115"/>
        <v>2</v>
      </c>
    </row>
    <row r="2937" spans="1:9">
      <c r="A2937" t="s">
        <v>204</v>
      </c>
      <c r="B2937" t="s">
        <v>205</v>
      </c>
      <c r="C2937" t="s">
        <v>73</v>
      </c>
      <c r="D2937" t="s">
        <v>14</v>
      </c>
      <c r="E2937">
        <v>2031</v>
      </c>
      <c r="F2937">
        <v>2000</v>
      </c>
      <c r="G2937" s="4" t="str">
        <f t="shared" si="114"/>
        <v>NETHERLANDS-Wind offshore</v>
      </c>
      <c r="H2937" t="str">
        <f>IF(COUNTIF(EU_Countries!A$1:A$27, "*"&amp;B2937&amp;"*"), "EU", "Non-EU")</f>
        <v>EU</v>
      </c>
      <c r="I2937">
        <f t="shared" si="115"/>
        <v>2</v>
      </c>
    </row>
    <row r="2938" spans="1:9">
      <c r="A2938" t="s">
        <v>204</v>
      </c>
      <c r="B2938" t="s">
        <v>205</v>
      </c>
      <c r="C2938" t="s">
        <v>73</v>
      </c>
      <c r="D2938" t="s">
        <v>14</v>
      </c>
      <c r="E2938">
        <v>2032</v>
      </c>
      <c r="F2938">
        <v>2000</v>
      </c>
      <c r="G2938" s="4" t="str">
        <f t="shared" si="114"/>
        <v>NETHERLANDS-Wind offshore</v>
      </c>
      <c r="H2938" t="str">
        <f>IF(COUNTIF(EU_Countries!A$1:A$27, "*"&amp;B2938&amp;"*"), "EU", "Non-EU")</f>
        <v>EU</v>
      </c>
      <c r="I2938">
        <f t="shared" si="115"/>
        <v>2</v>
      </c>
    </row>
    <row r="2939" spans="1:9">
      <c r="A2939" t="s">
        <v>204</v>
      </c>
      <c r="B2939" t="s">
        <v>205</v>
      </c>
      <c r="C2939" t="s">
        <v>73</v>
      </c>
      <c r="D2939" t="s">
        <v>14</v>
      </c>
      <c r="E2939">
        <v>2033</v>
      </c>
      <c r="F2939">
        <v>2000</v>
      </c>
      <c r="G2939" s="4" t="str">
        <f t="shared" si="114"/>
        <v>NETHERLANDS-Wind offshore</v>
      </c>
      <c r="H2939" t="str">
        <f>IF(COUNTIF(EU_Countries!A$1:A$27, "*"&amp;B2939&amp;"*"), "EU", "Non-EU")</f>
        <v>EU</v>
      </c>
      <c r="I2939">
        <f t="shared" si="115"/>
        <v>2</v>
      </c>
    </row>
    <row r="2940" spans="1:9">
      <c r="A2940" t="s">
        <v>204</v>
      </c>
      <c r="B2940" t="s">
        <v>205</v>
      </c>
      <c r="C2940" t="s">
        <v>73</v>
      </c>
      <c r="D2940" t="s">
        <v>14</v>
      </c>
      <c r="E2940">
        <v>2034</v>
      </c>
      <c r="F2940">
        <v>2000</v>
      </c>
      <c r="G2940" s="4" t="str">
        <f t="shared" si="114"/>
        <v>NETHERLANDS-Wind offshore</v>
      </c>
      <c r="H2940" t="str">
        <f>IF(COUNTIF(EU_Countries!A$1:A$27, "*"&amp;B2940&amp;"*"), "EU", "Non-EU")</f>
        <v>EU</v>
      </c>
      <c r="I2940">
        <f t="shared" si="115"/>
        <v>2</v>
      </c>
    </row>
    <row r="2941" spans="1:9">
      <c r="A2941" t="s">
        <v>204</v>
      </c>
      <c r="B2941" t="s">
        <v>205</v>
      </c>
      <c r="C2941" t="s">
        <v>73</v>
      </c>
      <c r="D2941" t="s">
        <v>14</v>
      </c>
      <c r="E2941">
        <v>2035</v>
      </c>
      <c r="F2941">
        <v>2000</v>
      </c>
      <c r="G2941" s="4" t="str">
        <f t="shared" si="114"/>
        <v>NETHERLANDS-Wind offshore</v>
      </c>
      <c r="H2941" t="str">
        <f>IF(COUNTIF(EU_Countries!A$1:A$27, "*"&amp;B2941&amp;"*"), "EU", "Non-EU")</f>
        <v>EU</v>
      </c>
      <c r="I2941">
        <f t="shared" si="115"/>
        <v>2</v>
      </c>
    </row>
    <row r="2942" spans="1:9">
      <c r="A2942" t="s">
        <v>206</v>
      </c>
      <c r="B2942" t="s">
        <v>207</v>
      </c>
      <c r="C2942" t="s">
        <v>91</v>
      </c>
      <c r="D2942" t="s">
        <v>6</v>
      </c>
      <c r="E2942">
        <v>2025</v>
      </c>
      <c r="F2942">
        <v>57</v>
      </c>
      <c r="G2942" s="4" t="str">
        <f t="shared" si="114"/>
        <v>NORTHERN IRELAND-DSR</v>
      </c>
      <c r="H2942" t="str">
        <f>IF(COUNTIF(EU_Countries!A$1:A$27, "*"&amp;B2942&amp;"*"), "EU", "Non-EU")</f>
        <v>Non-EU</v>
      </c>
      <c r="I2942">
        <f t="shared" si="115"/>
        <v>5.7000000000000002E-2</v>
      </c>
    </row>
    <row r="2943" spans="1:9">
      <c r="A2943" t="s">
        <v>206</v>
      </c>
      <c r="B2943" t="s">
        <v>207</v>
      </c>
      <c r="C2943" t="s">
        <v>91</v>
      </c>
      <c r="D2943" t="s">
        <v>6</v>
      </c>
      <c r="E2943">
        <v>2026</v>
      </c>
      <c r="F2943">
        <v>59</v>
      </c>
      <c r="G2943" s="4" t="str">
        <f t="shared" si="114"/>
        <v>NORTHERN IRELAND-DSR</v>
      </c>
      <c r="H2943" t="str">
        <f>IF(COUNTIF(EU_Countries!A$1:A$27, "*"&amp;B2943&amp;"*"), "EU", "Non-EU")</f>
        <v>Non-EU</v>
      </c>
      <c r="I2943">
        <f t="shared" si="115"/>
        <v>5.8999999999999997E-2</v>
      </c>
    </row>
    <row r="2944" spans="1:9">
      <c r="A2944" t="s">
        <v>206</v>
      </c>
      <c r="B2944" t="s">
        <v>207</v>
      </c>
      <c r="C2944" t="s">
        <v>91</v>
      </c>
      <c r="D2944" t="s">
        <v>6</v>
      </c>
      <c r="E2944">
        <v>2027</v>
      </c>
      <c r="F2944">
        <v>60</v>
      </c>
      <c r="G2944" s="4" t="str">
        <f t="shared" si="114"/>
        <v>NORTHERN IRELAND-DSR</v>
      </c>
      <c r="H2944" t="str">
        <f>IF(COUNTIF(EU_Countries!A$1:A$27, "*"&amp;B2944&amp;"*"), "EU", "Non-EU")</f>
        <v>Non-EU</v>
      </c>
      <c r="I2944">
        <f t="shared" si="115"/>
        <v>0.06</v>
      </c>
    </row>
    <row r="2945" spans="1:9">
      <c r="A2945" t="s">
        <v>206</v>
      </c>
      <c r="B2945" t="s">
        <v>207</v>
      </c>
      <c r="C2945" t="s">
        <v>91</v>
      </c>
      <c r="D2945" t="s">
        <v>6</v>
      </c>
      <c r="E2945">
        <v>2028</v>
      </c>
      <c r="F2945">
        <v>60</v>
      </c>
      <c r="G2945" s="4" t="str">
        <f t="shared" si="114"/>
        <v>NORTHERN IRELAND-DSR</v>
      </c>
      <c r="H2945" t="str">
        <f>IF(COUNTIF(EU_Countries!A$1:A$27, "*"&amp;B2945&amp;"*"), "EU", "Non-EU")</f>
        <v>Non-EU</v>
      </c>
      <c r="I2945">
        <f t="shared" si="115"/>
        <v>0.06</v>
      </c>
    </row>
    <row r="2946" spans="1:9">
      <c r="A2946" t="s">
        <v>206</v>
      </c>
      <c r="B2946" t="s">
        <v>207</v>
      </c>
      <c r="C2946" t="s">
        <v>91</v>
      </c>
      <c r="D2946" t="s">
        <v>6</v>
      </c>
      <c r="E2946">
        <v>2029</v>
      </c>
      <c r="F2946">
        <v>60</v>
      </c>
      <c r="G2946" s="4" t="str">
        <f t="shared" si="114"/>
        <v>NORTHERN IRELAND-DSR</v>
      </c>
      <c r="H2946" t="str">
        <f>IF(COUNTIF(EU_Countries!A$1:A$27, "*"&amp;B2946&amp;"*"), "EU", "Non-EU")</f>
        <v>Non-EU</v>
      </c>
      <c r="I2946">
        <f t="shared" si="115"/>
        <v>0.06</v>
      </c>
    </row>
    <row r="2947" spans="1:9">
      <c r="A2947" t="s">
        <v>206</v>
      </c>
      <c r="B2947" t="s">
        <v>207</v>
      </c>
      <c r="C2947" t="s">
        <v>91</v>
      </c>
      <c r="D2947" t="s">
        <v>6</v>
      </c>
      <c r="E2947">
        <v>2030</v>
      </c>
      <c r="F2947">
        <v>60</v>
      </c>
      <c r="G2947" s="4" t="str">
        <f t="shared" ref="G2947:G2995" si="116">B2947&amp;"-"&amp;D2947</f>
        <v>NORTHERN IRELAND-DSR</v>
      </c>
      <c r="H2947" t="str">
        <f>IF(COUNTIF(EU_Countries!A$1:A$27, "*"&amp;B2947&amp;"*"), "EU", "Non-EU")</f>
        <v>Non-EU</v>
      </c>
      <c r="I2947">
        <f t="shared" si="115"/>
        <v>0.06</v>
      </c>
    </row>
    <row r="2948" spans="1:9">
      <c r="A2948" t="s">
        <v>206</v>
      </c>
      <c r="B2948" t="s">
        <v>207</v>
      </c>
      <c r="C2948" t="s">
        <v>91</v>
      </c>
      <c r="D2948" t="s">
        <v>6</v>
      </c>
      <c r="E2948">
        <v>2031</v>
      </c>
      <c r="F2948">
        <v>60</v>
      </c>
      <c r="G2948" s="4" t="str">
        <f t="shared" si="116"/>
        <v>NORTHERN IRELAND-DSR</v>
      </c>
      <c r="H2948" t="str">
        <f>IF(COUNTIF(EU_Countries!A$1:A$27, "*"&amp;B2948&amp;"*"), "EU", "Non-EU")</f>
        <v>Non-EU</v>
      </c>
      <c r="I2948">
        <f t="shared" ref="I2948:I2996" si="117">F2948/1000</f>
        <v>0.06</v>
      </c>
    </row>
    <row r="2949" spans="1:9">
      <c r="A2949" t="s">
        <v>206</v>
      </c>
      <c r="B2949" t="s">
        <v>207</v>
      </c>
      <c r="C2949" t="s">
        <v>91</v>
      </c>
      <c r="D2949" t="s">
        <v>6</v>
      </c>
      <c r="E2949">
        <v>2032</v>
      </c>
      <c r="F2949">
        <v>60</v>
      </c>
      <c r="G2949" s="4" t="str">
        <f t="shared" si="116"/>
        <v>NORTHERN IRELAND-DSR</v>
      </c>
      <c r="H2949" t="str">
        <f>IF(COUNTIF(EU_Countries!A$1:A$27, "*"&amp;B2949&amp;"*"), "EU", "Non-EU")</f>
        <v>Non-EU</v>
      </c>
      <c r="I2949">
        <f t="shared" si="117"/>
        <v>0.06</v>
      </c>
    </row>
    <row r="2950" spans="1:9">
      <c r="A2950" t="s">
        <v>206</v>
      </c>
      <c r="B2950" t="s">
        <v>207</v>
      </c>
      <c r="C2950" t="s">
        <v>91</v>
      </c>
      <c r="D2950" t="s">
        <v>6</v>
      </c>
      <c r="E2950">
        <v>2033</v>
      </c>
      <c r="F2950">
        <v>60</v>
      </c>
      <c r="G2950" s="4" t="str">
        <f t="shared" si="116"/>
        <v>NORTHERN IRELAND-DSR</v>
      </c>
      <c r="H2950" t="str">
        <f>IF(COUNTIF(EU_Countries!A$1:A$27, "*"&amp;B2950&amp;"*"), "EU", "Non-EU")</f>
        <v>Non-EU</v>
      </c>
      <c r="I2950">
        <f t="shared" si="117"/>
        <v>0.06</v>
      </c>
    </row>
    <row r="2951" spans="1:9">
      <c r="A2951" t="s">
        <v>206</v>
      </c>
      <c r="B2951" t="s">
        <v>207</v>
      </c>
      <c r="C2951" t="s">
        <v>91</v>
      </c>
      <c r="D2951" t="s">
        <v>6</v>
      </c>
      <c r="E2951">
        <v>2034</v>
      </c>
      <c r="F2951">
        <v>60</v>
      </c>
      <c r="G2951" s="4" t="str">
        <f t="shared" si="116"/>
        <v>NORTHERN IRELAND-DSR</v>
      </c>
      <c r="H2951" t="str">
        <f>IF(COUNTIF(EU_Countries!A$1:A$27, "*"&amp;B2951&amp;"*"), "EU", "Non-EU")</f>
        <v>Non-EU</v>
      </c>
      <c r="I2951">
        <f t="shared" si="117"/>
        <v>0.06</v>
      </c>
    </row>
    <row r="2952" spans="1:9">
      <c r="A2952" t="s">
        <v>206</v>
      </c>
      <c r="B2952" t="s">
        <v>207</v>
      </c>
      <c r="C2952" t="s">
        <v>91</v>
      </c>
      <c r="D2952" t="s">
        <v>6</v>
      </c>
      <c r="E2952">
        <v>2035</v>
      </c>
      <c r="F2952">
        <v>60</v>
      </c>
      <c r="G2952" s="4" t="str">
        <f t="shared" si="116"/>
        <v>NORTHERN IRELAND-DSR</v>
      </c>
      <c r="H2952" t="str">
        <f>IF(COUNTIF(EU_Countries!A$1:A$27, "*"&amp;B2952&amp;"*"), "EU", "Non-EU")</f>
        <v>Non-EU</v>
      </c>
      <c r="I2952">
        <f t="shared" si="117"/>
        <v>0.06</v>
      </c>
    </row>
    <row r="2953" spans="1:9">
      <c r="A2953" t="s">
        <v>206</v>
      </c>
      <c r="B2953" t="s">
        <v>207</v>
      </c>
      <c r="C2953" t="s">
        <v>91</v>
      </c>
      <c r="D2953" t="s">
        <v>7</v>
      </c>
      <c r="E2953">
        <v>2025</v>
      </c>
      <c r="F2953">
        <v>1683</v>
      </c>
      <c r="G2953" s="4" t="str">
        <f t="shared" si="116"/>
        <v>NORTHERN IRELAND-Gas</v>
      </c>
      <c r="H2953" t="str">
        <f>IF(COUNTIF(EU_Countries!A$1:A$27, "*"&amp;B2953&amp;"*"), "EU", "Non-EU")</f>
        <v>Non-EU</v>
      </c>
      <c r="I2953">
        <f t="shared" si="117"/>
        <v>1.6830000000000001</v>
      </c>
    </row>
    <row r="2954" spans="1:9">
      <c r="A2954" t="s">
        <v>206</v>
      </c>
      <c r="B2954" t="s">
        <v>207</v>
      </c>
      <c r="C2954" t="s">
        <v>91</v>
      </c>
      <c r="D2954" t="s">
        <v>7</v>
      </c>
      <c r="E2954">
        <v>2026</v>
      </c>
      <c r="F2954">
        <v>1683</v>
      </c>
      <c r="G2954" s="4" t="str">
        <f t="shared" si="116"/>
        <v>NORTHERN IRELAND-Gas</v>
      </c>
      <c r="H2954" t="str">
        <f>IF(COUNTIF(EU_Countries!A$1:A$27, "*"&amp;B2954&amp;"*"), "EU", "Non-EU")</f>
        <v>Non-EU</v>
      </c>
      <c r="I2954">
        <f t="shared" si="117"/>
        <v>1.6830000000000001</v>
      </c>
    </row>
    <row r="2955" spans="1:9">
      <c r="A2955" t="s">
        <v>206</v>
      </c>
      <c r="B2955" t="s">
        <v>207</v>
      </c>
      <c r="C2955" t="s">
        <v>91</v>
      </c>
      <c r="D2955" t="s">
        <v>7</v>
      </c>
      <c r="E2955">
        <v>2027</v>
      </c>
      <c r="F2955">
        <v>1683</v>
      </c>
      <c r="G2955" s="4" t="str">
        <f t="shared" si="116"/>
        <v>NORTHERN IRELAND-Gas</v>
      </c>
      <c r="H2955" t="str">
        <f>IF(COUNTIF(EU_Countries!A$1:A$27, "*"&amp;B2955&amp;"*"), "EU", "Non-EU")</f>
        <v>Non-EU</v>
      </c>
      <c r="I2955">
        <f t="shared" si="117"/>
        <v>1.6830000000000001</v>
      </c>
    </row>
    <row r="2956" spans="1:9">
      <c r="A2956" t="s">
        <v>206</v>
      </c>
      <c r="B2956" t="s">
        <v>207</v>
      </c>
      <c r="C2956" t="s">
        <v>91</v>
      </c>
      <c r="D2956" t="s">
        <v>7</v>
      </c>
      <c r="E2956">
        <v>2028</v>
      </c>
      <c r="F2956">
        <v>1683</v>
      </c>
      <c r="G2956" s="4" t="str">
        <f t="shared" si="116"/>
        <v>NORTHERN IRELAND-Gas</v>
      </c>
      <c r="H2956" t="str">
        <f>IF(COUNTIF(EU_Countries!A$1:A$27, "*"&amp;B2956&amp;"*"), "EU", "Non-EU")</f>
        <v>Non-EU</v>
      </c>
      <c r="I2956">
        <f t="shared" si="117"/>
        <v>1.6830000000000001</v>
      </c>
    </row>
    <row r="2957" spans="1:9">
      <c r="A2957" t="s">
        <v>206</v>
      </c>
      <c r="B2957" t="s">
        <v>207</v>
      </c>
      <c r="C2957" t="s">
        <v>91</v>
      </c>
      <c r="D2957" t="s">
        <v>7</v>
      </c>
      <c r="E2957">
        <v>2029</v>
      </c>
      <c r="F2957">
        <v>1683</v>
      </c>
      <c r="G2957" s="4" t="str">
        <f t="shared" si="116"/>
        <v>NORTHERN IRELAND-Gas</v>
      </c>
      <c r="H2957" t="str">
        <f>IF(COUNTIF(EU_Countries!A$1:A$27, "*"&amp;B2957&amp;"*"), "EU", "Non-EU")</f>
        <v>Non-EU</v>
      </c>
      <c r="I2957">
        <f t="shared" si="117"/>
        <v>1.6830000000000001</v>
      </c>
    </row>
    <row r="2958" spans="1:9">
      <c r="A2958" t="s">
        <v>206</v>
      </c>
      <c r="B2958" t="s">
        <v>207</v>
      </c>
      <c r="C2958" t="s">
        <v>91</v>
      </c>
      <c r="D2958" t="s">
        <v>7</v>
      </c>
      <c r="E2958">
        <v>2030</v>
      </c>
      <c r="F2958">
        <v>1683</v>
      </c>
      <c r="G2958" s="4" t="str">
        <f t="shared" si="116"/>
        <v>NORTHERN IRELAND-Gas</v>
      </c>
      <c r="H2958" t="str">
        <f>IF(COUNTIF(EU_Countries!A$1:A$27, "*"&amp;B2958&amp;"*"), "EU", "Non-EU")</f>
        <v>Non-EU</v>
      </c>
      <c r="I2958">
        <f t="shared" si="117"/>
        <v>1.6830000000000001</v>
      </c>
    </row>
    <row r="2959" spans="1:9">
      <c r="A2959" t="s">
        <v>206</v>
      </c>
      <c r="B2959" t="s">
        <v>207</v>
      </c>
      <c r="C2959" t="s">
        <v>91</v>
      </c>
      <c r="D2959" t="s">
        <v>7</v>
      </c>
      <c r="E2959">
        <v>2031</v>
      </c>
      <c r="F2959">
        <v>1683</v>
      </c>
      <c r="G2959" s="4" t="str">
        <f t="shared" si="116"/>
        <v>NORTHERN IRELAND-Gas</v>
      </c>
      <c r="H2959" t="str">
        <f>IF(COUNTIF(EU_Countries!A$1:A$27, "*"&amp;B2959&amp;"*"), "EU", "Non-EU")</f>
        <v>Non-EU</v>
      </c>
      <c r="I2959">
        <f t="shared" si="117"/>
        <v>1.6830000000000001</v>
      </c>
    </row>
    <row r="2960" spans="1:9">
      <c r="A2960" t="s">
        <v>206</v>
      </c>
      <c r="B2960" t="s">
        <v>207</v>
      </c>
      <c r="C2960" t="s">
        <v>91</v>
      </c>
      <c r="D2960" t="s">
        <v>7</v>
      </c>
      <c r="E2960">
        <v>2032</v>
      </c>
      <c r="F2960">
        <v>1683</v>
      </c>
      <c r="G2960" s="4" t="str">
        <f t="shared" si="116"/>
        <v>NORTHERN IRELAND-Gas</v>
      </c>
      <c r="H2960" t="str">
        <f>IF(COUNTIF(EU_Countries!A$1:A$27, "*"&amp;B2960&amp;"*"), "EU", "Non-EU")</f>
        <v>Non-EU</v>
      </c>
      <c r="I2960">
        <f t="shared" si="117"/>
        <v>1.6830000000000001</v>
      </c>
    </row>
    <row r="2961" spans="1:9">
      <c r="A2961" t="s">
        <v>206</v>
      </c>
      <c r="B2961" t="s">
        <v>207</v>
      </c>
      <c r="C2961" t="s">
        <v>91</v>
      </c>
      <c r="D2961" t="s">
        <v>7</v>
      </c>
      <c r="E2961">
        <v>2033</v>
      </c>
      <c r="F2961">
        <v>1683</v>
      </c>
      <c r="G2961" s="4" t="str">
        <f t="shared" si="116"/>
        <v>NORTHERN IRELAND-Gas</v>
      </c>
      <c r="H2961" t="str">
        <f>IF(COUNTIF(EU_Countries!A$1:A$27, "*"&amp;B2961&amp;"*"), "EU", "Non-EU")</f>
        <v>Non-EU</v>
      </c>
      <c r="I2961">
        <f t="shared" si="117"/>
        <v>1.6830000000000001</v>
      </c>
    </row>
    <row r="2962" spans="1:9">
      <c r="A2962" t="s">
        <v>206</v>
      </c>
      <c r="B2962" t="s">
        <v>207</v>
      </c>
      <c r="C2962" t="s">
        <v>91</v>
      </c>
      <c r="D2962" t="s">
        <v>7</v>
      </c>
      <c r="E2962">
        <v>2034</v>
      </c>
      <c r="F2962">
        <v>1683</v>
      </c>
      <c r="G2962" s="4" t="str">
        <f t="shared" si="116"/>
        <v>NORTHERN IRELAND-Gas</v>
      </c>
      <c r="H2962" t="str">
        <f>IF(COUNTIF(EU_Countries!A$1:A$27, "*"&amp;B2962&amp;"*"), "EU", "Non-EU")</f>
        <v>Non-EU</v>
      </c>
      <c r="I2962">
        <f t="shared" si="117"/>
        <v>1.6830000000000001</v>
      </c>
    </row>
    <row r="2963" spans="1:9">
      <c r="A2963" t="s">
        <v>206</v>
      </c>
      <c r="B2963" t="s">
        <v>207</v>
      </c>
      <c r="C2963" t="s">
        <v>91</v>
      </c>
      <c r="D2963" t="s">
        <v>7</v>
      </c>
      <c r="E2963">
        <v>2035</v>
      </c>
      <c r="F2963">
        <v>1683</v>
      </c>
      <c r="G2963" s="4" t="str">
        <f t="shared" si="116"/>
        <v>NORTHERN IRELAND-Gas</v>
      </c>
      <c r="H2963" t="str">
        <f>IF(COUNTIF(EU_Countries!A$1:A$27, "*"&amp;B2963&amp;"*"), "EU", "Non-EU")</f>
        <v>Non-EU</v>
      </c>
      <c r="I2963">
        <f t="shared" si="117"/>
        <v>1.6830000000000001</v>
      </c>
    </row>
    <row r="2964" spans="1:9">
      <c r="A2964" t="s">
        <v>206</v>
      </c>
      <c r="B2964" t="s">
        <v>207</v>
      </c>
      <c r="C2964" t="s">
        <v>91</v>
      </c>
      <c r="D2964" t="s">
        <v>27</v>
      </c>
      <c r="E2964">
        <v>2025</v>
      </c>
      <c r="F2964">
        <v>18</v>
      </c>
      <c r="G2964" s="4" t="str">
        <f t="shared" si="116"/>
        <v>NORTHERN IRELAND-Lignite</v>
      </c>
      <c r="H2964" t="str">
        <f>IF(COUNTIF(EU_Countries!A$1:A$27, "*"&amp;B2964&amp;"*"), "EU", "Non-EU")</f>
        <v>Non-EU</v>
      </c>
      <c r="I2964">
        <f t="shared" si="117"/>
        <v>1.7999999999999999E-2</v>
      </c>
    </row>
    <row r="2965" spans="1:9">
      <c r="A2965" t="s">
        <v>206</v>
      </c>
      <c r="B2965" t="s">
        <v>207</v>
      </c>
      <c r="C2965" t="s">
        <v>91</v>
      </c>
      <c r="D2965" t="s">
        <v>27</v>
      </c>
      <c r="E2965">
        <v>2026</v>
      </c>
      <c r="F2965">
        <v>18</v>
      </c>
      <c r="G2965" s="4" t="str">
        <f t="shared" si="116"/>
        <v>NORTHERN IRELAND-Lignite</v>
      </c>
      <c r="H2965" t="str">
        <f>IF(COUNTIF(EU_Countries!A$1:A$27, "*"&amp;B2965&amp;"*"), "EU", "Non-EU")</f>
        <v>Non-EU</v>
      </c>
      <c r="I2965">
        <f t="shared" si="117"/>
        <v>1.7999999999999999E-2</v>
      </c>
    </row>
    <row r="2966" spans="1:9">
      <c r="A2966" t="s">
        <v>206</v>
      </c>
      <c r="B2966" t="s">
        <v>207</v>
      </c>
      <c r="C2966" t="s">
        <v>91</v>
      </c>
      <c r="D2966" t="s">
        <v>27</v>
      </c>
      <c r="E2966">
        <v>2027</v>
      </c>
      <c r="F2966">
        <v>18</v>
      </c>
      <c r="G2966" s="4" t="str">
        <f t="shared" si="116"/>
        <v>NORTHERN IRELAND-Lignite</v>
      </c>
      <c r="H2966" t="str">
        <f>IF(COUNTIF(EU_Countries!A$1:A$27, "*"&amp;B2966&amp;"*"), "EU", "Non-EU")</f>
        <v>Non-EU</v>
      </c>
      <c r="I2966">
        <f t="shared" si="117"/>
        <v>1.7999999999999999E-2</v>
      </c>
    </row>
    <row r="2967" spans="1:9">
      <c r="A2967" t="s">
        <v>206</v>
      </c>
      <c r="B2967" t="s">
        <v>207</v>
      </c>
      <c r="C2967" t="s">
        <v>91</v>
      </c>
      <c r="D2967" t="s">
        <v>27</v>
      </c>
      <c r="E2967">
        <v>2028</v>
      </c>
      <c r="F2967">
        <v>18</v>
      </c>
      <c r="G2967" s="4" t="str">
        <f t="shared" si="116"/>
        <v>NORTHERN IRELAND-Lignite</v>
      </c>
      <c r="H2967" t="str">
        <f>IF(COUNTIF(EU_Countries!A$1:A$27, "*"&amp;B2967&amp;"*"), "EU", "Non-EU")</f>
        <v>Non-EU</v>
      </c>
      <c r="I2967">
        <f t="shared" si="117"/>
        <v>1.7999999999999999E-2</v>
      </c>
    </row>
    <row r="2968" spans="1:9">
      <c r="A2968" t="s">
        <v>206</v>
      </c>
      <c r="B2968" t="s">
        <v>207</v>
      </c>
      <c r="C2968" t="s">
        <v>91</v>
      </c>
      <c r="D2968" t="s">
        <v>27</v>
      </c>
      <c r="E2968">
        <v>2029</v>
      </c>
      <c r="F2968">
        <v>18</v>
      </c>
      <c r="G2968" s="4" t="str">
        <f t="shared" si="116"/>
        <v>NORTHERN IRELAND-Lignite</v>
      </c>
      <c r="H2968" t="str">
        <f>IF(COUNTIF(EU_Countries!A$1:A$27, "*"&amp;B2968&amp;"*"), "EU", "Non-EU")</f>
        <v>Non-EU</v>
      </c>
      <c r="I2968">
        <f t="shared" si="117"/>
        <v>1.7999999999999999E-2</v>
      </c>
    </row>
    <row r="2969" spans="1:9">
      <c r="A2969" t="s">
        <v>206</v>
      </c>
      <c r="B2969" t="s">
        <v>207</v>
      </c>
      <c r="C2969" t="s">
        <v>91</v>
      </c>
      <c r="D2969" t="s">
        <v>27</v>
      </c>
      <c r="E2969">
        <v>2030</v>
      </c>
      <c r="F2969">
        <v>18</v>
      </c>
      <c r="G2969" s="4" t="str">
        <f t="shared" si="116"/>
        <v>NORTHERN IRELAND-Lignite</v>
      </c>
      <c r="H2969" t="str">
        <f>IF(COUNTIF(EU_Countries!A$1:A$27, "*"&amp;B2969&amp;"*"), "EU", "Non-EU")</f>
        <v>Non-EU</v>
      </c>
      <c r="I2969">
        <f t="shared" si="117"/>
        <v>1.7999999999999999E-2</v>
      </c>
    </row>
    <row r="2970" spans="1:9">
      <c r="A2970" t="s">
        <v>206</v>
      </c>
      <c r="B2970" t="s">
        <v>207</v>
      </c>
      <c r="C2970" t="s">
        <v>91</v>
      </c>
      <c r="D2970" t="s">
        <v>27</v>
      </c>
      <c r="E2970">
        <v>2031</v>
      </c>
      <c r="F2970">
        <v>18</v>
      </c>
      <c r="G2970" s="4" t="str">
        <f t="shared" si="116"/>
        <v>NORTHERN IRELAND-Lignite</v>
      </c>
      <c r="H2970" t="str">
        <f>IF(COUNTIF(EU_Countries!A$1:A$27, "*"&amp;B2970&amp;"*"), "EU", "Non-EU")</f>
        <v>Non-EU</v>
      </c>
      <c r="I2970">
        <f t="shared" si="117"/>
        <v>1.7999999999999999E-2</v>
      </c>
    </row>
    <row r="2971" spans="1:9">
      <c r="A2971" t="s">
        <v>206</v>
      </c>
      <c r="B2971" t="s">
        <v>207</v>
      </c>
      <c r="C2971" t="s">
        <v>91</v>
      </c>
      <c r="D2971" t="s">
        <v>27</v>
      </c>
      <c r="E2971">
        <v>2032</v>
      </c>
      <c r="F2971">
        <v>18</v>
      </c>
      <c r="G2971" s="4" t="str">
        <f t="shared" si="116"/>
        <v>NORTHERN IRELAND-Lignite</v>
      </c>
      <c r="H2971" t="str">
        <f>IF(COUNTIF(EU_Countries!A$1:A$27, "*"&amp;B2971&amp;"*"), "EU", "Non-EU")</f>
        <v>Non-EU</v>
      </c>
      <c r="I2971">
        <f t="shared" si="117"/>
        <v>1.7999999999999999E-2</v>
      </c>
    </row>
    <row r="2972" spans="1:9">
      <c r="A2972" t="s">
        <v>206</v>
      </c>
      <c r="B2972" t="s">
        <v>207</v>
      </c>
      <c r="C2972" t="s">
        <v>91</v>
      </c>
      <c r="D2972" t="s">
        <v>27</v>
      </c>
      <c r="E2972">
        <v>2033</v>
      </c>
      <c r="F2972">
        <v>18</v>
      </c>
      <c r="G2972" s="4" t="str">
        <f t="shared" si="116"/>
        <v>NORTHERN IRELAND-Lignite</v>
      </c>
      <c r="H2972" t="str">
        <f>IF(COUNTIF(EU_Countries!A$1:A$27, "*"&amp;B2972&amp;"*"), "EU", "Non-EU")</f>
        <v>Non-EU</v>
      </c>
      <c r="I2972">
        <f t="shared" si="117"/>
        <v>1.7999999999999999E-2</v>
      </c>
    </row>
    <row r="2973" spans="1:9">
      <c r="A2973" t="s">
        <v>206</v>
      </c>
      <c r="B2973" t="s">
        <v>207</v>
      </c>
      <c r="C2973" t="s">
        <v>91</v>
      </c>
      <c r="D2973" t="s">
        <v>27</v>
      </c>
      <c r="E2973">
        <v>2034</v>
      </c>
      <c r="F2973">
        <v>18</v>
      </c>
      <c r="G2973" s="4" t="str">
        <f t="shared" si="116"/>
        <v>NORTHERN IRELAND-Lignite</v>
      </c>
      <c r="H2973" t="str">
        <f>IF(COUNTIF(EU_Countries!A$1:A$27, "*"&amp;B2973&amp;"*"), "EU", "Non-EU")</f>
        <v>Non-EU</v>
      </c>
      <c r="I2973">
        <f t="shared" si="117"/>
        <v>1.7999999999999999E-2</v>
      </c>
    </row>
    <row r="2974" spans="1:9">
      <c r="A2974" t="s">
        <v>206</v>
      </c>
      <c r="B2974" t="s">
        <v>207</v>
      </c>
      <c r="C2974" t="s">
        <v>91</v>
      </c>
      <c r="D2974" t="s">
        <v>27</v>
      </c>
      <c r="E2974">
        <v>2035</v>
      </c>
      <c r="F2974">
        <v>18</v>
      </c>
      <c r="G2974" s="4" t="str">
        <f t="shared" si="116"/>
        <v>NORTHERN IRELAND-Lignite</v>
      </c>
      <c r="H2974" t="str">
        <f>IF(COUNTIF(EU_Countries!A$1:A$27, "*"&amp;B2974&amp;"*"), "EU", "Non-EU")</f>
        <v>Non-EU</v>
      </c>
      <c r="I2974">
        <f t="shared" si="117"/>
        <v>1.7999999999999999E-2</v>
      </c>
    </row>
    <row r="2975" spans="1:9">
      <c r="A2975" t="s">
        <v>206</v>
      </c>
      <c r="B2975" t="s">
        <v>207</v>
      </c>
      <c r="C2975" t="s">
        <v>91</v>
      </c>
      <c r="D2975" t="s">
        <v>10</v>
      </c>
      <c r="E2975">
        <v>2025</v>
      </c>
      <c r="F2975">
        <v>389</v>
      </c>
      <c r="G2975" s="4" t="str">
        <f t="shared" si="116"/>
        <v>NORTHERN IRELAND-Oil</v>
      </c>
      <c r="H2975" t="str">
        <f>IF(COUNTIF(EU_Countries!A$1:A$27, "*"&amp;B2975&amp;"*"), "EU", "Non-EU")</f>
        <v>Non-EU</v>
      </c>
      <c r="I2975">
        <f t="shared" si="117"/>
        <v>0.38900000000000001</v>
      </c>
    </row>
    <row r="2976" spans="1:9">
      <c r="A2976" t="s">
        <v>206</v>
      </c>
      <c r="B2976" t="s">
        <v>207</v>
      </c>
      <c r="C2976" t="s">
        <v>91</v>
      </c>
      <c r="D2976" t="s">
        <v>10</v>
      </c>
      <c r="E2976">
        <v>2026</v>
      </c>
      <c r="F2976">
        <v>389</v>
      </c>
      <c r="G2976" s="4" t="str">
        <f t="shared" si="116"/>
        <v>NORTHERN IRELAND-Oil</v>
      </c>
      <c r="H2976" t="str">
        <f>IF(COUNTIF(EU_Countries!A$1:A$27, "*"&amp;B2976&amp;"*"), "EU", "Non-EU")</f>
        <v>Non-EU</v>
      </c>
      <c r="I2976">
        <f t="shared" si="117"/>
        <v>0.38900000000000001</v>
      </c>
    </row>
    <row r="2977" spans="1:9">
      <c r="A2977" t="s">
        <v>206</v>
      </c>
      <c r="B2977" t="s">
        <v>207</v>
      </c>
      <c r="C2977" t="s">
        <v>91</v>
      </c>
      <c r="D2977" t="s">
        <v>10</v>
      </c>
      <c r="E2977">
        <v>2027</v>
      </c>
      <c r="F2977">
        <v>389</v>
      </c>
      <c r="G2977" s="4" t="str">
        <f t="shared" si="116"/>
        <v>NORTHERN IRELAND-Oil</v>
      </c>
      <c r="H2977" t="str">
        <f>IF(COUNTIF(EU_Countries!A$1:A$27, "*"&amp;B2977&amp;"*"), "EU", "Non-EU")</f>
        <v>Non-EU</v>
      </c>
      <c r="I2977">
        <f t="shared" si="117"/>
        <v>0.38900000000000001</v>
      </c>
    </row>
    <row r="2978" spans="1:9">
      <c r="A2978" t="s">
        <v>206</v>
      </c>
      <c r="B2978" t="s">
        <v>207</v>
      </c>
      <c r="C2978" t="s">
        <v>91</v>
      </c>
      <c r="D2978" t="s">
        <v>10</v>
      </c>
      <c r="E2978">
        <v>2028</v>
      </c>
      <c r="F2978">
        <v>389</v>
      </c>
      <c r="G2978" s="4" t="str">
        <f t="shared" si="116"/>
        <v>NORTHERN IRELAND-Oil</v>
      </c>
      <c r="H2978" t="str">
        <f>IF(COUNTIF(EU_Countries!A$1:A$27, "*"&amp;B2978&amp;"*"), "EU", "Non-EU")</f>
        <v>Non-EU</v>
      </c>
      <c r="I2978">
        <f t="shared" si="117"/>
        <v>0.38900000000000001</v>
      </c>
    </row>
    <row r="2979" spans="1:9">
      <c r="A2979" t="s">
        <v>206</v>
      </c>
      <c r="B2979" t="s">
        <v>207</v>
      </c>
      <c r="C2979" t="s">
        <v>91</v>
      </c>
      <c r="D2979" t="s">
        <v>10</v>
      </c>
      <c r="E2979">
        <v>2029</v>
      </c>
      <c r="F2979">
        <v>389</v>
      </c>
      <c r="G2979" s="4" t="str">
        <f t="shared" si="116"/>
        <v>NORTHERN IRELAND-Oil</v>
      </c>
      <c r="H2979" t="str">
        <f>IF(COUNTIF(EU_Countries!A$1:A$27, "*"&amp;B2979&amp;"*"), "EU", "Non-EU")</f>
        <v>Non-EU</v>
      </c>
      <c r="I2979">
        <f t="shared" si="117"/>
        <v>0.38900000000000001</v>
      </c>
    </row>
    <row r="2980" spans="1:9">
      <c r="A2980" t="s">
        <v>206</v>
      </c>
      <c r="B2980" t="s">
        <v>207</v>
      </c>
      <c r="C2980" t="s">
        <v>91</v>
      </c>
      <c r="D2980" t="s">
        <v>10</v>
      </c>
      <c r="E2980">
        <v>2030</v>
      </c>
      <c r="F2980">
        <v>389</v>
      </c>
      <c r="G2980" s="4" t="str">
        <f t="shared" si="116"/>
        <v>NORTHERN IRELAND-Oil</v>
      </c>
      <c r="H2980" t="str">
        <f>IF(COUNTIF(EU_Countries!A$1:A$27, "*"&amp;B2980&amp;"*"), "EU", "Non-EU")</f>
        <v>Non-EU</v>
      </c>
      <c r="I2980">
        <f t="shared" si="117"/>
        <v>0.38900000000000001</v>
      </c>
    </row>
    <row r="2981" spans="1:9">
      <c r="A2981" t="s">
        <v>206</v>
      </c>
      <c r="B2981" t="s">
        <v>207</v>
      </c>
      <c r="C2981" t="s">
        <v>91</v>
      </c>
      <c r="D2981" t="s">
        <v>10</v>
      </c>
      <c r="E2981">
        <v>2031</v>
      </c>
      <c r="F2981">
        <v>389</v>
      </c>
      <c r="G2981" s="4" t="str">
        <f t="shared" si="116"/>
        <v>NORTHERN IRELAND-Oil</v>
      </c>
      <c r="H2981" t="str">
        <f>IF(COUNTIF(EU_Countries!A$1:A$27, "*"&amp;B2981&amp;"*"), "EU", "Non-EU")</f>
        <v>Non-EU</v>
      </c>
      <c r="I2981">
        <f t="shared" si="117"/>
        <v>0.38900000000000001</v>
      </c>
    </row>
    <row r="2982" spans="1:9">
      <c r="A2982" t="s">
        <v>206</v>
      </c>
      <c r="B2982" t="s">
        <v>207</v>
      </c>
      <c r="C2982" t="s">
        <v>91</v>
      </c>
      <c r="D2982" t="s">
        <v>10</v>
      </c>
      <c r="E2982">
        <v>2032</v>
      </c>
      <c r="F2982">
        <v>389</v>
      </c>
      <c r="G2982" s="4" t="str">
        <f t="shared" si="116"/>
        <v>NORTHERN IRELAND-Oil</v>
      </c>
      <c r="H2982" t="str">
        <f>IF(COUNTIF(EU_Countries!A$1:A$27, "*"&amp;B2982&amp;"*"), "EU", "Non-EU")</f>
        <v>Non-EU</v>
      </c>
      <c r="I2982">
        <f t="shared" si="117"/>
        <v>0.38900000000000001</v>
      </c>
    </row>
    <row r="2983" spans="1:9">
      <c r="A2983" t="s">
        <v>206</v>
      </c>
      <c r="B2983" t="s">
        <v>207</v>
      </c>
      <c r="C2983" t="s">
        <v>91</v>
      </c>
      <c r="D2983" t="s">
        <v>10</v>
      </c>
      <c r="E2983">
        <v>2033</v>
      </c>
      <c r="F2983">
        <v>389</v>
      </c>
      <c r="G2983" s="4" t="str">
        <f t="shared" si="116"/>
        <v>NORTHERN IRELAND-Oil</v>
      </c>
      <c r="H2983" t="str">
        <f>IF(COUNTIF(EU_Countries!A$1:A$27, "*"&amp;B2983&amp;"*"), "EU", "Non-EU")</f>
        <v>Non-EU</v>
      </c>
      <c r="I2983">
        <f t="shared" si="117"/>
        <v>0.38900000000000001</v>
      </c>
    </row>
    <row r="2984" spans="1:9">
      <c r="A2984" t="s">
        <v>206</v>
      </c>
      <c r="B2984" t="s">
        <v>207</v>
      </c>
      <c r="C2984" t="s">
        <v>91</v>
      </c>
      <c r="D2984" t="s">
        <v>10</v>
      </c>
      <c r="E2984">
        <v>2034</v>
      </c>
      <c r="F2984">
        <v>389</v>
      </c>
      <c r="G2984" s="4" t="str">
        <f t="shared" si="116"/>
        <v>NORTHERN IRELAND-Oil</v>
      </c>
      <c r="H2984" t="str">
        <f>IF(COUNTIF(EU_Countries!A$1:A$27, "*"&amp;B2984&amp;"*"), "EU", "Non-EU")</f>
        <v>Non-EU</v>
      </c>
      <c r="I2984">
        <f t="shared" si="117"/>
        <v>0.38900000000000001</v>
      </c>
    </row>
    <row r="2985" spans="1:9">
      <c r="A2985" t="s">
        <v>206</v>
      </c>
      <c r="B2985" t="s">
        <v>207</v>
      </c>
      <c r="C2985" t="s">
        <v>91</v>
      </c>
      <c r="D2985" t="s">
        <v>10</v>
      </c>
      <c r="E2985">
        <v>2035</v>
      </c>
      <c r="F2985">
        <v>389</v>
      </c>
      <c r="G2985" s="4" t="str">
        <f t="shared" si="116"/>
        <v>NORTHERN IRELAND-Oil</v>
      </c>
      <c r="H2985" t="str">
        <f>IF(COUNTIF(EU_Countries!A$1:A$27, "*"&amp;B2985&amp;"*"), "EU", "Non-EU")</f>
        <v>Non-EU</v>
      </c>
      <c r="I2985">
        <f t="shared" si="117"/>
        <v>0.38900000000000001</v>
      </c>
    </row>
    <row r="2986" spans="1:9">
      <c r="A2986" t="s">
        <v>206</v>
      </c>
      <c r="B2986" t="s">
        <v>207</v>
      </c>
      <c r="C2986" t="s">
        <v>91</v>
      </c>
      <c r="D2986" t="s">
        <v>11</v>
      </c>
      <c r="E2986">
        <v>2025</v>
      </c>
      <c r="F2986">
        <v>9</v>
      </c>
      <c r="G2986" s="4" t="str">
        <f t="shared" si="116"/>
        <v>NORTHERN IRELAND-Others (non-RES)</v>
      </c>
      <c r="H2986" t="str">
        <f>IF(COUNTIF(EU_Countries!A$1:A$27, "*"&amp;B2986&amp;"*"), "EU", "Non-EU")</f>
        <v>Non-EU</v>
      </c>
      <c r="I2986">
        <f t="shared" si="117"/>
        <v>8.9999999999999993E-3</v>
      </c>
    </row>
    <row r="2987" spans="1:9">
      <c r="A2987" t="s">
        <v>206</v>
      </c>
      <c r="B2987" t="s">
        <v>207</v>
      </c>
      <c r="C2987" t="s">
        <v>91</v>
      </c>
      <c r="D2987" t="s">
        <v>11</v>
      </c>
      <c r="E2987">
        <v>2026</v>
      </c>
      <c r="F2987">
        <v>9</v>
      </c>
      <c r="G2987" s="4" t="str">
        <f t="shared" si="116"/>
        <v>NORTHERN IRELAND-Others (non-RES)</v>
      </c>
      <c r="H2987" t="str">
        <f>IF(COUNTIF(EU_Countries!A$1:A$27, "*"&amp;B2987&amp;"*"), "EU", "Non-EU")</f>
        <v>Non-EU</v>
      </c>
      <c r="I2987">
        <f t="shared" si="117"/>
        <v>8.9999999999999993E-3</v>
      </c>
    </row>
    <row r="2988" spans="1:9">
      <c r="A2988" t="s">
        <v>206</v>
      </c>
      <c r="B2988" t="s">
        <v>207</v>
      </c>
      <c r="C2988" t="s">
        <v>91</v>
      </c>
      <c r="D2988" t="s">
        <v>11</v>
      </c>
      <c r="E2988">
        <v>2027</v>
      </c>
      <c r="F2988">
        <v>9</v>
      </c>
      <c r="G2988" s="4" t="str">
        <f t="shared" si="116"/>
        <v>NORTHERN IRELAND-Others (non-RES)</v>
      </c>
      <c r="H2988" t="str">
        <f>IF(COUNTIF(EU_Countries!A$1:A$27, "*"&amp;B2988&amp;"*"), "EU", "Non-EU")</f>
        <v>Non-EU</v>
      </c>
      <c r="I2988">
        <f t="shared" si="117"/>
        <v>8.9999999999999993E-3</v>
      </c>
    </row>
    <row r="2989" spans="1:9">
      <c r="A2989" t="s">
        <v>206</v>
      </c>
      <c r="B2989" t="s">
        <v>207</v>
      </c>
      <c r="C2989" t="s">
        <v>91</v>
      </c>
      <c r="D2989" t="s">
        <v>11</v>
      </c>
      <c r="E2989">
        <v>2028</v>
      </c>
      <c r="F2989">
        <v>9</v>
      </c>
      <c r="G2989" s="4" t="str">
        <f t="shared" si="116"/>
        <v>NORTHERN IRELAND-Others (non-RES)</v>
      </c>
      <c r="H2989" t="str">
        <f>IF(COUNTIF(EU_Countries!A$1:A$27, "*"&amp;B2989&amp;"*"), "EU", "Non-EU")</f>
        <v>Non-EU</v>
      </c>
      <c r="I2989">
        <f t="shared" si="117"/>
        <v>8.9999999999999993E-3</v>
      </c>
    </row>
    <row r="2990" spans="1:9">
      <c r="A2990" t="s">
        <v>206</v>
      </c>
      <c r="B2990" t="s">
        <v>207</v>
      </c>
      <c r="C2990" t="s">
        <v>91</v>
      </c>
      <c r="D2990" t="s">
        <v>11</v>
      </c>
      <c r="E2990">
        <v>2029</v>
      </c>
      <c r="F2990">
        <v>9</v>
      </c>
      <c r="G2990" s="4" t="str">
        <f t="shared" si="116"/>
        <v>NORTHERN IRELAND-Others (non-RES)</v>
      </c>
      <c r="H2990" t="str">
        <f>IF(COUNTIF(EU_Countries!A$1:A$27, "*"&amp;B2990&amp;"*"), "EU", "Non-EU")</f>
        <v>Non-EU</v>
      </c>
      <c r="I2990">
        <f t="shared" si="117"/>
        <v>8.9999999999999993E-3</v>
      </c>
    </row>
    <row r="2991" spans="1:9">
      <c r="A2991" t="s">
        <v>206</v>
      </c>
      <c r="B2991" t="s">
        <v>207</v>
      </c>
      <c r="C2991" t="s">
        <v>91</v>
      </c>
      <c r="D2991" t="s">
        <v>11</v>
      </c>
      <c r="E2991">
        <v>2030</v>
      </c>
      <c r="F2991">
        <v>9</v>
      </c>
      <c r="G2991" s="4" t="str">
        <f t="shared" si="116"/>
        <v>NORTHERN IRELAND-Others (non-RES)</v>
      </c>
      <c r="H2991" t="str">
        <f>IF(COUNTIF(EU_Countries!A$1:A$27, "*"&amp;B2991&amp;"*"), "EU", "Non-EU")</f>
        <v>Non-EU</v>
      </c>
      <c r="I2991">
        <f t="shared" si="117"/>
        <v>8.9999999999999993E-3</v>
      </c>
    </row>
    <row r="2992" spans="1:9">
      <c r="A2992" t="s">
        <v>206</v>
      </c>
      <c r="B2992" t="s">
        <v>207</v>
      </c>
      <c r="C2992" t="s">
        <v>91</v>
      </c>
      <c r="D2992" t="s">
        <v>11</v>
      </c>
      <c r="E2992">
        <v>2031</v>
      </c>
      <c r="F2992">
        <v>9</v>
      </c>
      <c r="G2992" s="4" t="str">
        <f t="shared" si="116"/>
        <v>NORTHERN IRELAND-Others (non-RES)</v>
      </c>
      <c r="H2992" t="str">
        <f>IF(COUNTIF(EU_Countries!A$1:A$27, "*"&amp;B2992&amp;"*"), "EU", "Non-EU")</f>
        <v>Non-EU</v>
      </c>
      <c r="I2992">
        <f t="shared" si="117"/>
        <v>8.9999999999999993E-3</v>
      </c>
    </row>
    <row r="2993" spans="1:9">
      <c r="A2993" t="s">
        <v>206</v>
      </c>
      <c r="B2993" t="s">
        <v>207</v>
      </c>
      <c r="C2993" t="s">
        <v>91</v>
      </c>
      <c r="D2993" t="s">
        <v>11</v>
      </c>
      <c r="E2993">
        <v>2032</v>
      </c>
      <c r="F2993">
        <v>9</v>
      </c>
      <c r="G2993" s="4" t="str">
        <f t="shared" si="116"/>
        <v>NORTHERN IRELAND-Others (non-RES)</v>
      </c>
      <c r="H2993" t="str">
        <f>IF(COUNTIF(EU_Countries!A$1:A$27, "*"&amp;B2993&amp;"*"), "EU", "Non-EU")</f>
        <v>Non-EU</v>
      </c>
      <c r="I2993">
        <f t="shared" si="117"/>
        <v>8.9999999999999993E-3</v>
      </c>
    </row>
    <row r="2994" spans="1:9">
      <c r="A2994" t="s">
        <v>206</v>
      </c>
      <c r="B2994" t="s">
        <v>207</v>
      </c>
      <c r="C2994" t="s">
        <v>91</v>
      </c>
      <c r="D2994" t="s">
        <v>11</v>
      </c>
      <c r="E2994">
        <v>2033</v>
      </c>
      <c r="F2994">
        <v>9</v>
      </c>
      <c r="G2994" s="4" t="str">
        <f t="shared" si="116"/>
        <v>NORTHERN IRELAND-Others (non-RES)</v>
      </c>
      <c r="H2994" t="str">
        <f>IF(COUNTIF(EU_Countries!A$1:A$27, "*"&amp;B2994&amp;"*"), "EU", "Non-EU")</f>
        <v>Non-EU</v>
      </c>
      <c r="I2994">
        <f t="shared" si="117"/>
        <v>8.9999999999999993E-3</v>
      </c>
    </row>
    <row r="2995" spans="1:9">
      <c r="A2995" t="s">
        <v>206</v>
      </c>
      <c r="B2995" t="s">
        <v>207</v>
      </c>
      <c r="C2995" t="s">
        <v>91</v>
      </c>
      <c r="D2995" t="s">
        <v>11</v>
      </c>
      <c r="E2995">
        <v>2034</v>
      </c>
      <c r="F2995">
        <v>9</v>
      </c>
      <c r="G2995" s="4" t="str">
        <f t="shared" si="116"/>
        <v>NORTHERN IRELAND-Others (non-RES)</v>
      </c>
      <c r="H2995" t="str">
        <f>IF(COUNTIF(EU_Countries!A$1:A$27, "*"&amp;B2995&amp;"*"), "EU", "Non-EU")</f>
        <v>Non-EU</v>
      </c>
      <c r="I2995">
        <f t="shared" si="117"/>
        <v>8.9999999999999993E-3</v>
      </c>
    </row>
    <row r="2996" spans="1:9">
      <c r="A2996" t="s">
        <v>206</v>
      </c>
      <c r="B2996" t="s">
        <v>207</v>
      </c>
      <c r="C2996" t="s">
        <v>91</v>
      </c>
      <c r="D2996" t="s">
        <v>11</v>
      </c>
      <c r="E2996">
        <v>2035</v>
      </c>
      <c r="F2996">
        <v>9</v>
      </c>
      <c r="G2996" s="4" t="str">
        <f t="shared" ref="G2996:G3043" si="118">B2996&amp;"-"&amp;D2996</f>
        <v>NORTHERN IRELAND-Others (non-RES)</v>
      </c>
      <c r="H2996" t="str">
        <f>IF(COUNTIF(EU_Countries!A$1:A$27, "*"&amp;B2996&amp;"*"), "EU", "Non-EU")</f>
        <v>Non-EU</v>
      </c>
      <c r="I2996">
        <f t="shared" si="117"/>
        <v>8.9999999999999993E-3</v>
      </c>
    </row>
    <row r="2997" spans="1:9">
      <c r="A2997" t="s">
        <v>206</v>
      </c>
      <c r="B2997" t="s">
        <v>207</v>
      </c>
      <c r="C2997" t="s">
        <v>91</v>
      </c>
      <c r="D2997" t="s">
        <v>13</v>
      </c>
      <c r="E2997">
        <v>2025</v>
      </c>
      <c r="F2997">
        <v>365</v>
      </c>
      <c r="G2997" s="4" t="str">
        <f t="shared" si="118"/>
        <v>NORTHERN IRELAND-Solar (PV)</v>
      </c>
      <c r="H2997" t="str">
        <f>IF(COUNTIF(EU_Countries!A$1:A$27, "*"&amp;B2997&amp;"*"), "EU", "Non-EU")</f>
        <v>Non-EU</v>
      </c>
      <c r="I2997">
        <f t="shared" ref="I2997:I3044" si="119">F2997/1000</f>
        <v>0.36499999999999999</v>
      </c>
    </row>
    <row r="2998" spans="1:9">
      <c r="A2998" t="s">
        <v>206</v>
      </c>
      <c r="B2998" t="s">
        <v>207</v>
      </c>
      <c r="C2998" t="s">
        <v>91</v>
      </c>
      <c r="D2998" t="s">
        <v>13</v>
      </c>
      <c r="E2998">
        <v>2026</v>
      </c>
      <c r="F2998">
        <v>421</v>
      </c>
      <c r="G2998" s="4" t="str">
        <f t="shared" si="118"/>
        <v>NORTHERN IRELAND-Solar (PV)</v>
      </c>
      <c r="H2998" t="str">
        <f>IF(COUNTIF(EU_Countries!A$1:A$27, "*"&amp;B2998&amp;"*"), "EU", "Non-EU")</f>
        <v>Non-EU</v>
      </c>
      <c r="I2998">
        <f t="shared" si="119"/>
        <v>0.42099999999999999</v>
      </c>
    </row>
    <row r="2999" spans="1:9">
      <c r="A2999" t="s">
        <v>206</v>
      </c>
      <c r="B2999" t="s">
        <v>207</v>
      </c>
      <c r="C2999" t="s">
        <v>91</v>
      </c>
      <c r="D2999" t="s">
        <v>13</v>
      </c>
      <c r="E2999">
        <v>2027</v>
      </c>
      <c r="F2999">
        <v>477</v>
      </c>
      <c r="G2999" s="4" t="str">
        <f t="shared" si="118"/>
        <v>NORTHERN IRELAND-Solar (PV)</v>
      </c>
      <c r="H2999" t="str">
        <f>IF(COUNTIF(EU_Countries!A$1:A$27, "*"&amp;B2999&amp;"*"), "EU", "Non-EU")</f>
        <v>Non-EU</v>
      </c>
      <c r="I2999">
        <f t="shared" si="119"/>
        <v>0.47699999999999998</v>
      </c>
    </row>
    <row r="3000" spans="1:9">
      <c r="A3000" t="s">
        <v>206</v>
      </c>
      <c r="B3000" t="s">
        <v>207</v>
      </c>
      <c r="C3000" t="s">
        <v>91</v>
      </c>
      <c r="D3000" t="s">
        <v>13</v>
      </c>
      <c r="E3000">
        <v>2028</v>
      </c>
      <c r="F3000">
        <v>529</v>
      </c>
      <c r="G3000" s="4" t="str">
        <f t="shared" si="118"/>
        <v>NORTHERN IRELAND-Solar (PV)</v>
      </c>
      <c r="H3000" t="str">
        <f>IF(COUNTIF(EU_Countries!A$1:A$27, "*"&amp;B3000&amp;"*"), "EU", "Non-EU")</f>
        <v>Non-EU</v>
      </c>
      <c r="I3000">
        <f t="shared" si="119"/>
        <v>0.52900000000000003</v>
      </c>
    </row>
    <row r="3001" spans="1:9">
      <c r="A3001" t="s">
        <v>206</v>
      </c>
      <c r="B3001" t="s">
        <v>207</v>
      </c>
      <c r="C3001" t="s">
        <v>91</v>
      </c>
      <c r="D3001" t="s">
        <v>13</v>
      </c>
      <c r="E3001">
        <v>2029</v>
      </c>
      <c r="F3001">
        <v>602</v>
      </c>
      <c r="G3001" s="4" t="str">
        <f t="shared" si="118"/>
        <v>NORTHERN IRELAND-Solar (PV)</v>
      </c>
      <c r="H3001" t="str">
        <f>IF(COUNTIF(EU_Countries!A$1:A$27, "*"&amp;B3001&amp;"*"), "EU", "Non-EU")</f>
        <v>Non-EU</v>
      </c>
      <c r="I3001">
        <f t="shared" si="119"/>
        <v>0.60199999999999998</v>
      </c>
    </row>
    <row r="3002" spans="1:9">
      <c r="A3002" t="s">
        <v>206</v>
      </c>
      <c r="B3002" t="s">
        <v>207</v>
      </c>
      <c r="C3002" t="s">
        <v>91</v>
      </c>
      <c r="D3002" t="s">
        <v>13</v>
      </c>
      <c r="E3002">
        <v>2030</v>
      </c>
      <c r="F3002">
        <v>602</v>
      </c>
      <c r="G3002" s="4" t="str">
        <f t="shared" si="118"/>
        <v>NORTHERN IRELAND-Solar (PV)</v>
      </c>
      <c r="H3002" t="str">
        <f>IF(COUNTIF(EU_Countries!A$1:A$27, "*"&amp;B3002&amp;"*"), "EU", "Non-EU")</f>
        <v>Non-EU</v>
      </c>
      <c r="I3002">
        <f t="shared" si="119"/>
        <v>0.60199999999999998</v>
      </c>
    </row>
    <row r="3003" spans="1:9">
      <c r="A3003" t="s">
        <v>206</v>
      </c>
      <c r="B3003" t="s">
        <v>207</v>
      </c>
      <c r="C3003" t="s">
        <v>91</v>
      </c>
      <c r="D3003" t="s">
        <v>13</v>
      </c>
      <c r="E3003">
        <v>2031</v>
      </c>
      <c r="F3003">
        <v>662</v>
      </c>
      <c r="G3003" s="4" t="str">
        <f t="shared" si="118"/>
        <v>NORTHERN IRELAND-Solar (PV)</v>
      </c>
      <c r="H3003" t="str">
        <f>IF(COUNTIF(EU_Countries!A$1:A$27, "*"&amp;B3003&amp;"*"), "EU", "Non-EU")</f>
        <v>Non-EU</v>
      </c>
      <c r="I3003">
        <f t="shared" si="119"/>
        <v>0.66200000000000003</v>
      </c>
    </row>
    <row r="3004" spans="1:9">
      <c r="A3004" t="s">
        <v>206</v>
      </c>
      <c r="B3004" t="s">
        <v>207</v>
      </c>
      <c r="C3004" t="s">
        <v>91</v>
      </c>
      <c r="D3004" t="s">
        <v>13</v>
      </c>
      <c r="E3004">
        <v>2032</v>
      </c>
      <c r="F3004">
        <v>716</v>
      </c>
      <c r="G3004" s="4" t="str">
        <f t="shared" si="118"/>
        <v>NORTHERN IRELAND-Solar (PV)</v>
      </c>
      <c r="H3004" t="str">
        <f>IF(COUNTIF(EU_Countries!A$1:A$27, "*"&amp;B3004&amp;"*"), "EU", "Non-EU")</f>
        <v>Non-EU</v>
      </c>
      <c r="I3004">
        <f t="shared" si="119"/>
        <v>0.71599999999999997</v>
      </c>
    </row>
    <row r="3005" spans="1:9">
      <c r="A3005" t="s">
        <v>206</v>
      </c>
      <c r="B3005" t="s">
        <v>207</v>
      </c>
      <c r="C3005" t="s">
        <v>91</v>
      </c>
      <c r="D3005" t="s">
        <v>13</v>
      </c>
      <c r="E3005">
        <v>2033</v>
      </c>
      <c r="F3005">
        <v>716</v>
      </c>
      <c r="G3005" s="4" t="str">
        <f t="shared" si="118"/>
        <v>NORTHERN IRELAND-Solar (PV)</v>
      </c>
      <c r="H3005" t="str">
        <f>IF(COUNTIF(EU_Countries!A$1:A$27, "*"&amp;B3005&amp;"*"), "EU", "Non-EU")</f>
        <v>Non-EU</v>
      </c>
      <c r="I3005">
        <f t="shared" si="119"/>
        <v>0.71599999999999997</v>
      </c>
    </row>
    <row r="3006" spans="1:9">
      <c r="A3006" t="s">
        <v>206</v>
      </c>
      <c r="B3006" t="s">
        <v>207</v>
      </c>
      <c r="C3006" t="s">
        <v>91</v>
      </c>
      <c r="D3006" t="s">
        <v>13</v>
      </c>
      <c r="E3006">
        <v>2034</v>
      </c>
      <c r="F3006">
        <v>716</v>
      </c>
      <c r="G3006" s="4" t="str">
        <f t="shared" si="118"/>
        <v>NORTHERN IRELAND-Solar (PV)</v>
      </c>
      <c r="H3006" t="str">
        <f>IF(COUNTIF(EU_Countries!A$1:A$27, "*"&amp;B3006&amp;"*"), "EU", "Non-EU")</f>
        <v>Non-EU</v>
      </c>
      <c r="I3006">
        <f t="shared" si="119"/>
        <v>0.71599999999999997</v>
      </c>
    </row>
    <row r="3007" spans="1:9">
      <c r="A3007" t="s">
        <v>206</v>
      </c>
      <c r="B3007" t="s">
        <v>207</v>
      </c>
      <c r="C3007" t="s">
        <v>91</v>
      </c>
      <c r="D3007" t="s">
        <v>13</v>
      </c>
      <c r="E3007">
        <v>2035</v>
      </c>
      <c r="F3007">
        <v>716</v>
      </c>
      <c r="G3007" s="4" t="str">
        <f t="shared" si="118"/>
        <v>NORTHERN IRELAND-Solar (PV)</v>
      </c>
      <c r="H3007" t="str">
        <f>IF(COUNTIF(EU_Countries!A$1:A$27, "*"&amp;B3007&amp;"*"), "EU", "Non-EU")</f>
        <v>Non-EU</v>
      </c>
      <c r="I3007">
        <f t="shared" si="119"/>
        <v>0.71599999999999997</v>
      </c>
    </row>
    <row r="3008" spans="1:9">
      <c r="A3008" t="s">
        <v>206</v>
      </c>
      <c r="B3008" t="s">
        <v>207</v>
      </c>
      <c r="C3008" t="s">
        <v>91</v>
      </c>
      <c r="D3008" t="s">
        <v>14</v>
      </c>
      <c r="E3008">
        <v>2030</v>
      </c>
      <c r="F3008">
        <v>500</v>
      </c>
      <c r="G3008" s="4" t="str">
        <f t="shared" si="118"/>
        <v>NORTHERN IRELAND-Wind offshore</v>
      </c>
      <c r="H3008" t="str">
        <f>IF(COUNTIF(EU_Countries!A$1:A$27, "*"&amp;B3008&amp;"*"), "EU", "Non-EU")</f>
        <v>Non-EU</v>
      </c>
      <c r="I3008">
        <f t="shared" si="119"/>
        <v>0.5</v>
      </c>
    </row>
    <row r="3009" spans="1:9">
      <c r="A3009" t="s">
        <v>206</v>
      </c>
      <c r="B3009" t="s">
        <v>207</v>
      </c>
      <c r="C3009" t="s">
        <v>91</v>
      </c>
      <c r="D3009" t="s">
        <v>14</v>
      </c>
      <c r="E3009">
        <v>2031</v>
      </c>
      <c r="F3009">
        <v>500</v>
      </c>
      <c r="G3009" s="4" t="str">
        <f t="shared" si="118"/>
        <v>NORTHERN IRELAND-Wind offshore</v>
      </c>
      <c r="H3009" t="str">
        <f>IF(COUNTIF(EU_Countries!A$1:A$27, "*"&amp;B3009&amp;"*"), "EU", "Non-EU")</f>
        <v>Non-EU</v>
      </c>
      <c r="I3009">
        <f t="shared" si="119"/>
        <v>0.5</v>
      </c>
    </row>
    <row r="3010" spans="1:9">
      <c r="A3010" t="s">
        <v>206</v>
      </c>
      <c r="B3010" t="s">
        <v>207</v>
      </c>
      <c r="C3010" t="s">
        <v>91</v>
      </c>
      <c r="D3010" t="s">
        <v>14</v>
      </c>
      <c r="E3010">
        <v>2032</v>
      </c>
      <c r="F3010">
        <v>500</v>
      </c>
      <c r="G3010" s="4" t="str">
        <f t="shared" si="118"/>
        <v>NORTHERN IRELAND-Wind offshore</v>
      </c>
      <c r="H3010" t="str">
        <f>IF(COUNTIF(EU_Countries!A$1:A$27, "*"&amp;B3010&amp;"*"), "EU", "Non-EU")</f>
        <v>Non-EU</v>
      </c>
      <c r="I3010">
        <f t="shared" si="119"/>
        <v>0.5</v>
      </c>
    </row>
    <row r="3011" spans="1:9">
      <c r="A3011" t="s">
        <v>206</v>
      </c>
      <c r="B3011" t="s">
        <v>207</v>
      </c>
      <c r="C3011" t="s">
        <v>91</v>
      </c>
      <c r="D3011" t="s">
        <v>14</v>
      </c>
      <c r="E3011">
        <v>2033</v>
      </c>
      <c r="F3011">
        <v>500</v>
      </c>
      <c r="G3011" s="4" t="str">
        <f t="shared" si="118"/>
        <v>NORTHERN IRELAND-Wind offshore</v>
      </c>
      <c r="H3011" t="str">
        <f>IF(COUNTIF(EU_Countries!A$1:A$27, "*"&amp;B3011&amp;"*"), "EU", "Non-EU")</f>
        <v>Non-EU</v>
      </c>
      <c r="I3011">
        <f t="shared" si="119"/>
        <v>0.5</v>
      </c>
    </row>
    <row r="3012" spans="1:9">
      <c r="A3012" t="s">
        <v>206</v>
      </c>
      <c r="B3012" t="s">
        <v>207</v>
      </c>
      <c r="C3012" t="s">
        <v>91</v>
      </c>
      <c r="D3012" t="s">
        <v>14</v>
      </c>
      <c r="E3012">
        <v>2034</v>
      </c>
      <c r="F3012">
        <v>500</v>
      </c>
      <c r="G3012" s="4" t="str">
        <f t="shared" si="118"/>
        <v>NORTHERN IRELAND-Wind offshore</v>
      </c>
      <c r="H3012" t="str">
        <f>IF(COUNTIF(EU_Countries!A$1:A$27, "*"&amp;B3012&amp;"*"), "EU", "Non-EU")</f>
        <v>Non-EU</v>
      </c>
      <c r="I3012">
        <f t="shared" si="119"/>
        <v>0.5</v>
      </c>
    </row>
    <row r="3013" spans="1:9">
      <c r="A3013" t="s">
        <v>206</v>
      </c>
      <c r="B3013" t="s">
        <v>207</v>
      </c>
      <c r="C3013" t="s">
        <v>91</v>
      </c>
      <c r="D3013" t="s">
        <v>14</v>
      </c>
      <c r="E3013">
        <v>2035</v>
      </c>
      <c r="F3013">
        <v>1000</v>
      </c>
      <c r="G3013" s="4" t="str">
        <f t="shared" si="118"/>
        <v>NORTHERN IRELAND-Wind offshore</v>
      </c>
      <c r="H3013" t="str">
        <f>IF(COUNTIF(EU_Countries!A$1:A$27, "*"&amp;B3013&amp;"*"), "EU", "Non-EU")</f>
        <v>Non-EU</v>
      </c>
      <c r="I3013">
        <f t="shared" si="119"/>
        <v>1</v>
      </c>
    </row>
    <row r="3014" spans="1:9">
      <c r="A3014" t="s">
        <v>206</v>
      </c>
      <c r="B3014" t="s">
        <v>207</v>
      </c>
      <c r="C3014" t="s">
        <v>91</v>
      </c>
      <c r="D3014" t="s">
        <v>15</v>
      </c>
      <c r="E3014">
        <v>2025</v>
      </c>
      <c r="F3014">
        <v>1540</v>
      </c>
      <c r="G3014" s="4" t="str">
        <f t="shared" si="118"/>
        <v>NORTHERN IRELAND-Wind onshore</v>
      </c>
      <c r="H3014" t="str">
        <f>IF(COUNTIF(EU_Countries!A$1:A$27, "*"&amp;B3014&amp;"*"), "EU", "Non-EU")</f>
        <v>Non-EU</v>
      </c>
      <c r="I3014">
        <f t="shared" si="119"/>
        <v>1.54</v>
      </c>
    </row>
    <row r="3015" spans="1:9">
      <c r="A3015" t="s">
        <v>206</v>
      </c>
      <c r="B3015" t="s">
        <v>207</v>
      </c>
      <c r="C3015" t="s">
        <v>91</v>
      </c>
      <c r="D3015" t="s">
        <v>15</v>
      </c>
      <c r="E3015">
        <v>2026</v>
      </c>
      <c r="F3015">
        <v>1610</v>
      </c>
      <c r="G3015" s="4" t="str">
        <f t="shared" si="118"/>
        <v>NORTHERN IRELAND-Wind onshore</v>
      </c>
      <c r="H3015" t="str">
        <f>IF(COUNTIF(EU_Countries!A$1:A$27, "*"&amp;B3015&amp;"*"), "EU", "Non-EU")</f>
        <v>Non-EU</v>
      </c>
      <c r="I3015">
        <f t="shared" si="119"/>
        <v>1.61</v>
      </c>
    </row>
    <row r="3016" spans="1:9">
      <c r="A3016" t="s">
        <v>206</v>
      </c>
      <c r="B3016" t="s">
        <v>207</v>
      </c>
      <c r="C3016" t="s">
        <v>91</v>
      </c>
      <c r="D3016" t="s">
        <v>15</v>
      </c>
      <c r="E3016">
        <v>2027</v>
      </c>
      <c r="F3016">
        <v>1750</v>
      </c>
      <c r="G3016" s="4" t="str">
        <f t="shared" si="118"/>
        <v>NORTHERN IRELAND-Wind onshore</v>
      </c>
      <c r="H3016" t="str">
        <f>IF(COUNTIF(EU_Countries!A$1:A$27, "*"&amp;B3016&amp;"*"), "EU", "Non-EU")</f>
        <v>Non-EU</v>
      </c>
      <c r="I3016">
        <f t="shared" si="119"/>
        <v>1.75</v>
      </c>
    </row>
    <row r="3017" spans="1:9">
      <c r="A3017" t="s">
        <v>206</v>
      </c>
      <c r="B3017" t="s">
        <v>207</v>
      </c>
      <c r="C3017" t="s">
        <v>91</v>
      </c>
      <c r="D3017" t="s">
        <v>15</v>
      </c>
      <c r="E3017">
        <v>2028</v>
      </c>
      <c r="F3017">
        <v>1990</v>
      </c>
      <c r="G3017" s="4" t="str">
        <f t="shared" si="118"/>
        <v>NORTHERN IRELAND-Wind onshore</v>
      </c>
      <c r="H3017" t="str">
        <f>IF(COUNTIF(EU_Countries!A$1:A$27, "*"&amp;B3017&amp;"*"), "EU", "Non-EU")</f>
        <v>Non-EU</v>
      </c>
      <c r="I3017">
        <f t="shared" si="119"/>
        <v>1.99</v>
      </c>
    </row>
    <row r="3018" spans="1:9">
      <c r="A3018" t="s">
        <v>206</v>
      </c>
      <c r="B3018" t="s">
        <v>207</v>
      </c>
      <c r="C3018" t="s">
        <v>91</v>
      </c>
      <c r="D3018" t="s">
        <v>15</v>
      </c>
      <c r="E3018">
        <v>2029</v>
      </c>
      <c r="F3018">
        <v>2170</v>
      </c>
      <c r="G3018" s="4" t="str">
        <f t="shared" si="118"/>
        <v>NORTHERN IRELAND-Wind onshore</v>
      </c>
      <c r="H3018" t="str">
        <f>IF(COUNTIF(EU_Countries!A$1:A$27, "*"&amp;B3018&amp;"*"), "EU", "Non-EU")</f>
        <v>Non-EU</v>
      </c>
      <c r="I3018">
        <f t="shared" si="119"/>
        <v>2.17</v>
      </c>
    </row>
    <row r="3019" spans="1:9">
      <c r="A3019" t="s">
        <v>206</v>
      </c>
      <c r="B3019" t="s">
        <v>207</v>
      </c>
      <c r="C3019" t="s">
        <v>91</v>
      </c>
      <c r="D3019" t="s">
        <v>15</v>
      </c>
      <c r="E3019">
        <v>2030</v>
      </c>
      <c r="F3019">
        <v>2460</v>
      </c>
      <c r="G3019" s="4" t="str">
        <f t="shared" si="118"/>
        <v>NORTHERN IRELAND-Wind onshore</v>
      </c>
      <c r="H3019" t="str">
        <f>IF(COUNTIF(EU_Countries!A$1:A$27, "*"&amp;B3019&amp;"*"), "EU", "Non-EU")</f>
        <v>Non-EU</v>
      </c>
      <c r="I3019">
        <f t="shared" si="119"/>
        <v>2.46</v>
      </c>
    </row>
    <row r="3020" spans="1:9">
      <c r="A3020" t="s">
        <v>206</v>
      </c>
      <c r="B3020" t="s">
        <v>207</v>
      </c>
      <c r="C3020" t="s">
        <v>91</v>
      </c>
      <c r="D3020" t="s">
        <v>15</v>
      </c>
      <c r="E3020">
        <v>2031</v>
      </c>
      <c r="F3020">
        <v>2740</v>
      </c>
      <c r="G3020" s="4" t="str">
        <f t="shared" si="118"/>
        <v>NORTHERN IRELAND-Wind onshore</v>
      </c>
      <c r="H3020" t="str">
        <f>IF(COUNTIF(EU_Countries!A$1:A$27, "*"&amp;B3020&amp;"*"), "EU", "Non-EU")</f>
        <v>Non-EU</v>
      </c>
      <c r="I3020">
        <f t="shared" si="119"/>
        <v>2.74</v>
      </c>
    </row>
    <row r="3021" spans="1:9">
      <c r="A3021" t="s">
        <v>206</v>
      </c>
      <c r="B3021" t="s">
        <v>207</v>
      </c>
      <c r="C3021" t="s">
        <v>91</v>
      </c>
      <c r="D3021" t="s">
        <v>15</v>
      </c>
      <c r="E3021">
        <v>2032</v>
      </c>
      <c r="F3021">
        <v>3030</v>
      </c>
      <c r="G3021" s="4" t="str">
        <f t="shared" si="118"/>
        <v>NORTHERN IRELAND-Wind onshore</v>
      </c>
      <c r="H3021" t="str">
        <f>IF(COUNTIF(EU_Countries!A$1:A$27, "*"&amp;B3021&amp;"*"), "EU", "Non-EU")</f>
        <v>Non-EU</v>
      </c>
      <c r="I3021">
        <f t="shared" si="119"/>
        <v>3.03</v>
      </c>
    </row>
    <row r="3022" spans="1:9">
      <c r="A3022" t="s">
        <v>206</v>
      </c>
      <c r="B3022" t="s">
        <v>207</v>
      </c>
      <c r="C3022" t="s">
        <v>91</v>
      </c>
      <c r="D3022" t="s">
        <v>15</v>
      </c>
      <c r="E3022">
        <v>2033</v>
      </c>
      <c r="F3022">
        <v>3030</v>
      </c>
      <c r="G3022" s="4" t="str">
        <f t="shared" si="118"/>
        <v>NORTHERN IRELAND-Wind onshore</v>
      </c>
      <c r="H3022" t="str">
        <f>IF(COUNTIF(EU_Countries!A$1:A$27, "*"&amp;B3022&amp;"*"), "EU", "Non-EU")</f>
        <v>Non-EU</v>
      </c>
      <c r="I3022">
        <f t="shared" si="119"/>
        <v>3.03</v>
      </c>
    </row>
    <row r="3023" spans="1:9">
      <c r="A3023" t="s">
        <v>206</v>
      </c>
      <c r="B3023" t="s">
        <v>207</v>
      </c>
      <c r="C3023" t="s">
        <v>91</v>
      </c>
      <c r="D3023" t="s">
        <v>15</v>
      </c>
      <c r="E3023">
        <v>2034</v>
      </c>
      <c r="F3023">
        <v>3030</v>
      </c>
      <c r="G3023" s="4" t="str">
        <f t="shared" si="118"/>
        <v>NORTHERN IRELAND-Wind onshore</v>
      </c>
      <c r="H3023" t="str">
        <f>IF(COUNTIF(EU_Countries!A$1:A$27, "*"&amp;B3023&amp;"*"), "EU", "Non-EU")</f>
        <v>Non-EU</v>
      </c>
      <c r="I3023">
        <f t="shared" si="119"/>
        <v>3.03</v>
      </c>
    </row>
    <row r="3024" spans="1:9">
      <c r="A3024" t="s">
        <v>206</v>
      </c>
      <c r="B3024" t="s">
        <v>207</v>
      </c>
      <c r="C3024" t="s">
        <v>91</v>
      </c>
      <c r="D3024" t="s">
        <v>15</v>
      </c>
      <c r="E3024">
        <v>2035</v>
      </c>
      <c r="F3024">
        <v>3030</v>
      </c>
      <c r="G3024" s="4" t="str">
        <f t="shared" si="118"/>
        <v>NORTHERN IRELAND-Wind onshore</v>
      </c>
      <c r="H3024" t="str">
        <f>IF(COUNTIF(EU_Countries!A$1:A$27, "*"&amp;B3024&amp;"*"), "EU", "Non-EU")</f>
        <v>Non-EU</v>
      </c>
      <c r="I3024">
        <f t="shared" si="119"/>
        <v>3.03</v>
      </c>
    </row>
    <row r="3025" spans="1:9">
      <c r="A3025" t="s">
        <v>208</v>
      </c>
      <c r="B3025" t="s">
        <v>209</v>
      </c>
      <c r="C3025" t="s">
        <v>74</v>
      </c>
      <c r="D3025" t="s">
        <v>6</v>
      </c>
      <c r="E3025">
        <v>2025</v>
      </c>
      <c r="F3025">
        <v>1883</v>
      </c>
      <c r="G3025" s="4" t="str">
        <f t="shared" si="118"/>
        <v>NORWAY-DSR</v>
      </c>
      <c r="H3025" t="str">
        <f>IF(COUNTIF(EU_Countries!A$1:A$27, "*"&amp;B3025&amp;"*"), "EU", "Non-EU")</f>
        <v>Non-EU</v>
      </c>
      <c r="I3025">
        <f t="shared" si="119"/>
        <v>1.883</v>
      </c>
    </row>
    <row r="3026" spans="1:9">
      <c r="A3026" t="s">
        <v>208</v>
      </c>
      <c r="B3026" t="s">
        <v>209</v>
      </c>
      <c r="C3026" t="s">
        <v>74</v>
      </c>
      <c r="D3026" t="s">
        <v>6</v>
      </c>
      <c r="E3026">
        <v>2026</v>
      </c>
      <c r="F3026">
        <v>1914</v>
      </c>
      <c r="G3026" s="4" t="str">
        <f t="shared" si="118"/>
        <v>NORWAY-DSR</v>
      </c>
      <c r="H3026" t="str">
        <f>IF(COUNTIF(EU_Countries!A$1:A$27, "*"&amp;B3026&amp;"*"), "EU", "Non-EU")</f>
        <v>Non-EU</v>
      </c>
      <c r="I3026">
        <f t="shared" si="119"/>
        <v>1.9139999999999999</v>
      </c>
    </row>
    <row r="3027" spans="1:9">
      <c r="A3027" t="s">
        <v>208</v>
      </c>
      <c r="B3027" t="s">
        <v>209</v>
      </c>
      <c r="C3027" t="s">
        <v>74</v>
      </c>
      <c r="D3027" t="s">
        <v>6</v>
      </c>
      <c r="E3027">
        <v>2027</v>
      </c>
      <c r="F3027">
        <v>1945</v>
      </c>
      <c r="G3027" s="4" t="str">
        <f t="shared" si="118"/>
        <v>NORWAY-DSR</v>
      </c>
      <c r="H3027" t="str">
        <f>IF(COUNTIF(EU_Countries!A$1:A$27, "*"&amp;B3027&amp;"*"), "EU", "Non-EU")</f>
        <v>Non-EU</v>
      </c>
      <c r="I3027">
        <f t="shared" si="119"/>
        <v>1.9450000000000001</v>
      </c>
    </row>
    <row r="3028" spans="1:9">
      <c r="A3028" t="s">
        <v>208</v>
      </c>
      <c r="B3028" t="s">
        <v>209</v>
      </c>
      <c r="C3028" t="s">
        <v>74</v>
      </c>
      <c r="D3028" t="s">
        <v>6</v>
      </c>
      <c r="E3028">
        <v>2028</v>
      </c>
      <c r="F3028">
        <v>1976</v>
      </c>
      <c r="G3028" s="4" t="str">
        <f t="shared" si="118"/>
        <v>NORWAY-DSR</v>
      </c>
      <c r="H3028" t="str">
        <f>IF(COUNTIF(EU_Countries!A$1:A$27, "*"&amp;B3028&amp;"*"), "EU", "Non-EU")</f>
        <v>Non-EU</v>
      </c>
      <c r="I3028">
        <f t="shared" si="119"/>
        <v>1.976</v>
      </c>
    </row>
    <row r="3029" spans="1:9">
      <c r="A3029" t="s">
        <v>208</v>
      </c>
      <c r="B3029" t="s">
        <v>209</v>
      </c>
      <c r="C3029" t="s">
        <v>74</v>
      </c>
      <c r="D3029" t="s">
        <v>6</v>
      </c>
      <c r="E3029">
        <v>2029</v>
      </c>
      <c r="F3029">
        <v>2007</v>
      </c>
      <c r="G3029" s="4" t="str">
        <f t="shared" si="118"/>
        <v>NORWAY-DSR</v>
      </c>
      <c r="H3029" t="str">
        <f>IF(COUNTIF(EU_Countries!A$1:A$27, "*"&amp;B3029&amp;"*"), "EU", "Non-EU")</f>
        <v>Non-EU</v>
      </c>
      <c r="I3029">
        <f t="shared" si="119"/>
        <v>2.0070000000000001</v>
      </c>
    </row>
    <row r="3030" spans="1:9">
      <c r="A3030" t="s">
        <v>208</v>
      </c>
      <c r="B3030" t="s">
        <v>209</v>
      </c>
      <c r="C3030" t="s">
        <v>74</v>
      </c>
      <c r="D3030" t="s">
        <v>6</v>
      </c>
      <c r="E3030">
        <v>2030</v>
      </c>
      <c r="F3030">
        <v>2038</v>
      </c>
      <c r="G3030" s="4" t="str">
        <f t="shared" si="118"/>
        <v>NORWAY-DSR</v>
      </c>
      <c r="H3030" t="str">
        <f>IF(COUNTIF(EU_Countries!A$1:A$27, "*"&amp;B3030&amp;"*"), "EU", "Non-EU")</f>
        <v>Non-EU</v>
      </c>
      <c r="I3030">
        <f t="shared" si="119"/>
        <v>2.0379999999999998</v>
      </c>
    </row>
    <row r="3031" spans="1:9">
      <c r="A3031" t="s">
        <v>208</v>
      </c>
      <c r="B3031" t="s">
        <v>209</v>
      </c>
      <c r="C3031" t="s">
        <v>74</v>
      </c>
      <c r="D3031" t="s">
        <v>6</v>
      </c>
      <c r="E3031">
        <v>2031</v>
      </c>
      <c r="F3031">
        <v>2083</v>
      </c>
      <c r="G3031" s="4" t="str">
        <f t="shared" si="118"/>
        <v>NORWAY-DSR</v>
      </c>
      <c r="H3031" t="str">
        <f>IF(COUNTIF(EU_Countries!A$1:A$27, "*"&amp;B3031&amp;"*"), "EU", "Non-EU")</f>
        <v>Non-EU</v>
      </c>
      <c r="I3031">
        <f t="shared" si="119"/>
        <v>2.0830000000000002</v>
      </c>
    </row>
    <row r="3032" spans="1:9">
      <c r="A3032" t="s">
        <v>208</v>
      </c>
      <c r="B3032" t="s">
        <v>209</v>
      </c>
      <c r="C3032" t="s">
        <v>74</v>
      </c>
      <c r="D3032" t="s">
        <v>6</v>
      </c>
      <c r="E3032">
        <v>2032</v>
      </c>
      <c r="F3032">
        <v>2128</v>
      </c>
      <c r="G3032" s="4" t="str">
        <f t="shared" si="118"/>
        <v>NORWAY-DSR</v>
      </c>
      <c r="H3032" t="str">
        <f>IF(COUNTIF(EU_Countries!A$1:A$27, "*"&amp;B3032&amp;"*"), "EU", "Non-EU")</f>
        <v>Non-EU</v>
      </c>
      <c r="I3032">
        <f t="shared" si="119"/>
        <v>2.1280000000000001</v>
      </c>
    </row>
    <row r="3033" spans="1:9">
      <c r="A3033" t="s">
        <v>208</v>
      </c>
      <c r="B3033" t="s">
        <v>209</v>
      </c>
      <c r="C3033" t="s">
        <v>74</v>
      </c>
      <c r="D3033" t="s">
        <v>6</v>
      </c>
      <c r="E3033">
        <v>2033</v>
      </c>
      <c r="F3033">
        <v>2173</v>
      </c>
      <c r="G3033" s="4" t="str">
        <f t="shared" si="118"/>
        <v>NORWAY-DSR</v>
      </c>
      <c r="H3033" t="str">
        <f>IF(COUNTIF(EU_Countries!A$1:A$27, "*"&amp;B3033&amp;"*"), "EU", "Non-EU")</f>
        <v>Non-EU</v>
      </c>
      <c r="I3033">
        <f t="shared" si="119"/>
        <v>2.173</v>
      </c>
    </row>
    <row r="3034" spans="1:9">
      <c r="A3034" t="s">
        <v>208</v>
      </c>
      <c r="B3034" t="s">
        <v>209</v>
      </c>
      <c r="C3034" t="s">
        <v>74</v>
      </c>
      <c r="D3034" t="s">
        <v>6</v>
      </c>
      <c r="E3034">
        <v>2034</v>
      </c>
      <c r="F3034">
        <v>2219</v>
      </c>
      <c r="G3034" s="4" t="str">
        <f t="shared" si="118"/>
        <v>NORWAY-DSR</v>
      </c>
      <c r="H3034" t="str">
        <f>IF(COUNTIF(EU_Countries!A$1:A$27, "*"&amp;B3034&amp;"*"), "EU", "Non-EU")</f>
        <v>Non-EU</v>
      </c>
      <c r="I3034">
        <f t="shared" si="119"/>
        <v>2.2189999999999999</v>
      </c>
    </row>
    <row r="3035" spans="1:9">
      <c r="A3035" t="s">
        <v>208</v>
      </c>
      <c r="B3035" t="s">
        <v>209</v>
      </c>
      <c r="C3035" t="s">
        <v>74</v>
      </c>
      <c r="D3035" t="s">
        <v>6</v>
      </c>
      <c r="E3035">
        <v>2035</v>
      </c>
      <c r="F3035">
        <v>2264</v>
      </c>
      <c r="G3035" s="4" t="str">
        <f t="shared" si="118"/>
        <v>NORWAY-DSR</v>
      </c>
      <c r="H3035" t="str">
        <f>IF(COUNTIF(EU_Countries!A$1:A$27, "*"&amp;B3035&amp;"*"), "EU", "Non-EU")</f>
        <v>Non-EU</v>
      </c>
      <c r="I3035">
        <f t="shared" si="119"/>
        <v>2.2639999999999998</v>
      </c>
    </row>
    <row r="3036" spans="1:9">
      <c r="A3036" t="s">
        <v>208</v>
      </c>
      <c r="B3036" t="s">
        <v>209</v>
      </c>
      <c r="C3036" t="s">
        <v>74</v>
      </c>
      <c r="D3036" t="s">
        <v>11</v>
      </c>
      <c r="E3036">
        <v>2025</v>
      </c>
      <c r="F3036">
        <v>20</v>
      </c>
      <c r="G3036" s="4" t="str">
        <f t="shared" si="118"/>
        <v>NORWAY-Others (non-RES)</v>
      </c>
      <c r="H3036" t="str">
        <f>IF(COUNTIF(EU_Countries!A$1:A$27, "*"&amp;B3036&amp;"*"), "EU", "Non-EU")</f>
        <v>Non-EU</v>
      </c>
      <c r="I3036">
        <f t="shared" si="119"/>
        <v>0.02</v>
      </c>
    </row>
    <row r="3037" spans="1:9">
      <c r="A3037" t="s">
        <v>208</v>
      </c>
      <c r="B3037" t="s">
        <v>209</v>
      </c>
      <c r="C3037" t="s">
        <v>74</v>
      </c>
      <c r="D3037" t="s">
        <v>11</v>
      </c>
      <c r="E3037">
        <v>2026</v>
      </c>
      <c r="F3037">
        <v>20</v>
      </c>
      <c r="G3037" s="4" t="str">
        <f t="shared" si="118"/>
        <v>NORWAY-Others (non-RES)</v>
      </c>
      <c r="H3037" t="str">
        <f>IF(COUNTIF(EU_Countries!A$1:A$27, "*"&amp;B3037&amp;"*"), "EU", "Non-EU")</f>
        <v>Non-EU</v>
      </c>
      <c r="I3037">
        <f t="shared" si="119"/>
        <v>0.02</v>
      </c>
    </row>
    <row r="3038" spans="1:9">
      <c r="A3038" t="s">
        <v>208</v>
      </c>
      <c r="B3038" t="s">
        <v>209</v>
      </c>
      <c r="C3038" t="s">
        <v>74</v>
      </c>
      <c r="D3038" t="s">
        <v>11</v>
      </c>
      <c r="E3038">
        <v>2027</v>
      </c>
      <c r="F3038">
        <v>20</v>
      </c>
      <c r="G3038" s="4" t="str">
        <f t="shared" si="118"/>
        <v>NORWAY-Others (non-RES)</v>
      </c>
      <c r="H3038" t="str">
        <f>IF(COUNTIF(EU_Countries!A$1:A$27, "*"&amp;B3038&amp;"*"), "EU", "Non-EU")</f>
        <v>Non-EU</v>
      </c>
      <c r="I3038">
        <f t="shared" si="119"/>
        <v>0.02</v>
      </c>
    </row>
    <row r="3039" spans="1:9">
      <c r="A3039" t="s">
        <v>208</v>
      </c>
      <c r="B3039" t="s">
        <v>209</v>
      </c>
      <c r="C3039" t="s">
        <v>74</v>
      </c>
      <c r="D3039" t="s">
        <v>11</v>
      </c>
      <c r="E3039">
        <v>2028</v>
      </c>
      <c r="F3039">
        <v>20</v>
      </c>
      <c r="G3039" s="4" t="str">
        <f t="shared" si="118"/>
        <v>NORWAY-Others (non-RES)</v>
      </c>
      <c r="H3039" t="str">
        <f>IF(COUNTIF(EU_Countries!A$1:A$27, "*"&amp;B3039&amp;"*"), "EU", "Non-EU")</f>
        <v>Non-EU</v>
      </c>
      <c r="I3039">
        <f t="shared" si="119"/>
        <v>0.02</v>
      </c>
    </row>
    <row r="3040" spans="1:9">
      <c r="A3040" t="s">
        <v>208</v>
      </c>
      <c r="B3040" t="s">
        <v>209</v>
      </c>
      <c r="C3040" t="s">
        <v>74</v>
      </c>
      <c r="D3040" t="s">
        <v>11</v>
      </c>
      <c r="E3040">
        <v>2029</v>
      </c>
      <c r="F3040">
        <v>20</v>
      </c>
      <c r="G3040" s="4" t="str">
        <f t="shared" si="118"/>
        <v>NORWAY-Others (non-RES)</v>
      </c>
      <c r="H3040" t="str">
        <f>IF(COUNTIF(EU_Countries!A$1:A$27, "*"&amp;B3040&amp;"*"), "EU", "Non-EU")</f>
        <v>Non-EU</v>
      </c>
      <c r="I3040">
        <f t="shared" si="119"/>
        <v>0.02</v>
      </c>
    </row>
    <row r="3041" spans="1:9">
      <c r="A3041" t="s">
        <v>208</v>
      </c>
      <c r="B3041" t="s">
        <v>209</v>
      </c>
      <c r="C3041" t="s">
        <v>74</v>
      </c>
      <c r="D3041" t="s">
        <v>11</v>
      </c>
      <c r="E3041">
        <v>2030</v>
      </c>
      <c r="F3041">
        <v>20</v>
      </c>
      <c r="G3041" s="4" t="str">
        <f t="shared" si="118"/>
        <v>NORWAY-Others (non-RES)</v>
      </c>
      <c r="H3041" t="str">
        <f>IF(COUNTIF(EU_Countries!A$1:A$27, "*"&amp;B3041&amp;"*"), "EU", "Non-EU")</f>
        <v>Non-EU</v>
      </c>
      <c r="I3041">
        <f t="shared" si="119"/>
        <v>0.02</v>
      </c>
    </row>
    <row r="3042" spans="1:9">
      <c r="A3042" t="s">
        <v>208</v>
      </c>
      <c r="B3042" t="s">
        <v>209</v>
      </c>
      <c r="C3042" t="s">
        <v>74</v>
      </c>
      <c r="D3042" t="s">
        <v>11</v>
      </c>
      <c r="E3042">
        <v>2031</v>
      </c>
      <c r="F3042">
        <v>20</v>
      </c>
      <c r="G3042" s="4" t="str">
        <f t="shared" si="118"/>
        <v>NORWAY-Others (non-RES)</v>
      </c>
      <c r="H3042" t="str">
        <f>IF(COUNTIF(EU_Countries!A$1:A$27, "*"&amp;B3042&amp;"*"), "EU", "Non-EU")</f>
        <v>Non-EU</v>
      </c>
      <c r="I3042">
        <f t="shared" si="119"/>
        <v>0.02</v>
      </c>
    </row>
    <row r="3043" spans="1:9">
      <c r="A3043" t="s">
        <v>208</v>
      </c>
      <c r="B3043" t="s">
        <v>209</v>
      </c>
      <c r="C3043" t="s">
        <v>74</v>
      </c>
      <c r="D3043" t="s">
        <v>11</v>
      </c>
      <c r="E3043">
        <v>2032</v>
      </c>
      <c r="F3043">
        <v>20</v>
      </c>
      <c r="G3043" s="4" t="str">
        <f t="shared" si="118"/>
        <v>NORWAY-Others (non-RES)</v>
      </c>
      <c r="H3043" t="str">
        <f>IF(COUNTIF(EU_Countries!A$1:A$27, "*"&amp;B3043&amp;"*"), "EU", "Non-EU")</f>
        <v>Non-EU</v>
      </c>
      <c r="I3043">
        <f t="shared" si="119"/>
        <v>0.02</v>
      </c>
    </row>
    <row r="3044" spans="1:9">
      <c r="A3044" t="s">
        <v>208</v>
      </c>
      <c r="B3044" t="s">
        <v>209</v>
      </c>
      <c r="C3044" t="s">
        <v>74</v>
      </c>
      <c r="D3044" t="s">
        <v>11</v>
      </c>
      <c r="E3044">
        <v>2033</v>
      </c>
      <c r="F3044">
        <v>20</v>
      </c>
      <c r="G3044" s="4" t="str">
        <f t="shared" ref="G3044:G3091" si="120">B3044&amp;"-"&amp;D3044</f>
        <v>NORWAY-Others (non-RES)</v>
      </c>
      <c r="H3044" t="str">
        <f>IF(COUNTIF(EU_Countries!A$1:A$27, "*"&amp;B3044&amp;"*"), "EU", "Non-EU")</f>
        <v>Non-EU</v>
      </c>
      <c r="I3044">
        <f t="shared" si="119"/>
        <v>0.02</v>
      </c>
    </row>
    <row r="3045" spans="1:9">
      <c r="A3045" t="s">
        <v>208</v>
      </c>
      <c r="B3045" t="s">
        <v>209</v>
      </c>
      <c r="C3045" t="s">
        <v>74</v>
      </c>
      <c r="D3045" t="s">
        <v>11</v>
      </c>
      <c r="E3045">
        <v>2034</v>
      </c>
      <c r="F3045">
        <v>20</v>
      </c>
      <c r="G3045" s="4" t="str">
        <f t="shared" si="120"/>
        <v>NORWAY-Others (non-RES)</v>
      </c>
      <c r="H3045" t="str">
        <f>IF(COUNTIF(EU_Countries!A$1:A$27, "*"&amp;B3045&amp;"*"), "EU", "Non-EU")</f>
        <v>Non-EU</v>
      </c>
      <c r="I3045">
        <f t="shared" ref="I3045:I3092" si="121">F3045/1000</f>
        <v>0.02</v>
      </c>
    </row>
    <row r="3046" spans="1:9">
      <c r="A3046" t="s">
        <v>208</v>
      </c>
      <c r="B3046" t="s">
        <v>209</v>
      </c>
      <c r="C3046" t="s">
        <v>74</v>
      </c>
      <c r="D3046" t="s">
        <v>11</v>
      </c>
      <c r="E3046">
        <v>2035</v>
      </c>
      <c r="F3046">
        <v>20</v>
      </c>
      <c r="G3046" s="4" t="str">
        <f t="shared" si="120"/>
        <v>NORWAY-Others (non-RES)</v>
      </c>
      <c r="H3046" t="str">
        <f>IF(COUNTIF(EU_Countries!A$1:A$27, "*"&amp;B3046&amp;"*"), "EU", "Non-EU")</f>
        <v>Non-EU</v>
      </c>
      <c r="I3046">
        <f t="shared" si="121"/>
        <v>0.02</v>
      </c>
    </row>
    <row r="3047" spans="1:9">
      <c r="A3047" t="s">
        <v>208</v>
      </c>
      <c r="B3047" t="s">
        <v>209</v>
      </c>
      <c r="C3047" t="s">
        <v>74</v>
      </c>
      <c r="D3047" t="s">
        <v>13</v>
      </c>
      <c r="E3047">
        <v>2025</v>
      </c>
      <c r="F3047">
        <v>170</v>
      </c>
      <c r="G3047" s="4" t="str">
        <f t="shared" si="120"/>
        <v>NORWAY-Solar (PV)</v>
      </c>
      <c r="H3047" t="str">
        <f>IF(COUNTIF(EU_Countries!A$1:A$27, "*"&amp;B3047&amp;"*"), "EU", "Non-EU")</f>
        <v>Non-EU</v>
      </c>
      <c r="I3047">
        <f t="shared" si="121"/>
        <v>0.17</v>
      </c>
    </row>
    <row r="3048" spans="1:9">
      <c r="A3048" t="s">
        <v>208</v>
      </c>
      <c r="B3048" t="s">
        <v>209</v>
      </c>
      <c r="C3048" t="s">
        <v>74</v>
      </c>
      <c r="D3048" t="s">
        <v>13</v>
      </c>
      <c r="E3048">
        <v>2026</v>
      </c>
      <c r="F3048">
        <v>210</v>
      </c>
      <c r="G3048" s="4" t="str">
        <f t="shared" si="120"/>
        <v>NORWAY-Solar (PV)</v>
      </c>
      <c r="H3048" t="str">
        <f>IF(COUNTIF(EU_Countries!A$1:A$27, "*"&amp;B3048&amp;"*"), "EU", "Non-EU")</f>
        <v>Non-EU</v>
      </c>
      <c r="I3048">
        <f t="shared" si="121"/>
        <v>0.21</v>
      </c>
    </row>
    <row r="3049" spans="1:9">
      <c r="A3049" t="s">
        <v>208</v>
      </c>
      <c r="B3049" t="s">
        <v>209</v>
      </c>
      <c r="C3049" t="s">
        <v>74</v>
      </c>
      <c r="D3049" t="s">
        <v>13</v>
      </c>
      <c r="E3049">
        <v>2027</v>
      </c>
      <c r="F3049">
        <v>250</v>
      </c>
      <c r="G3049" s="4" t="str">
        <f t="shared" si="120"/>
        <v>NORWAY-Solar (PV)</v>
      </c>
      <c r="H3049" t="str">
        <f>IF(COUNTIF(EU_Countries!A$1:A$27, "*"&amp;B3049&amp;"*"), "EU", "Non-EU")</f>
        <v>Non-EU</v>
      </c>
      <c r="I3049">
        <f t="shared" si="121"/>
        <v>0.25</v>
      </c>
    </row>
    <row r="3050" spans="1:9">
      <c r="A3050" t="s">
        <v>208</v>
      </c>
      <c r="B3050" t="s">
        <v>209</v>
      </c>
      <c r="C3050" t="s">
        <v>74</v>
      </c>
      <c r="D3050" t="s">
        <v>13</v>
      </c>
      <c r="E3050">
        <v>2028</v>
      </c>
      <c r="F3050">
        <v>500</v>
      </c>
      <c r="G3050" s="4" t="str">
        <f t="shared" si="120"/>
        <v>NORWAY-Solar (PV)</v>
      </c>
      <c r="H3050" t="str">
        <f>IF(COUNTIF(EU_Countries!A$1:A$27, "*"&amp;B3050&amp;"*"), "EU", "Non-EU")</f>
        <v>Non-EU</v>
      </c>
      <c r="I3050">
        <f t="shared" si="121"/>
        <v>0.5</v>
      </c>
    </row>
    <row r="3051" spans="1:9">
      <c r="A3051" t="s">
        <v>208</v>
      </c>
      <c r="B3051" t="s">
        <v>209</v>
      </c>
      <c r="C3051" t="s">
        <v>74</v>
      </c>
      <c r="D3051" t="s">
        <v>13</v>
      </c>
      <c r="E3051">
        <v>2029</v>
      </c>
      <c r="F3051">
        <v>750</v>
      </c>
      <c r="G3051" s="4" t="str">
        <f t="shared" si="120"/>
        <v>NORWAY-Solar (PV)</v>
      </c>
      <c r="H3051" t="str">
        <f>IF(COUNTIF(EU_Countries!A$1:A$27, "*"&amp;B3051&amp;"*"), "EU", "Non-EU")</f>
        <v>Non-EU</v>
      </c>
      <c r="I3051">
        <f t="shared" si="121"/>
        <v>0.75</v>
      </c>
    </row>
    <row r="3052" spans="1:9">
      <c r="A3052" t="s">
        <v>208</v>
      </c>
      <c r="B3052" t="s">
        <v>209</v>
      </c>
      <c r="C3052" t="s">
        <v>74</v>
      </c>
      <c r="D3052" t="s">
        <v>13</v>
      </c>
      <c r="E3052">
        <v>2030</v>
      </c>
      <c r="F3052">
        <v>1000</v>
      </c>
      <c r="G3052" s="4" t="str">
        <f t="shared" si="120"/>
        <v>NORWAY-Solar (PV)</v>
      </c>
      <c r="H3052" t="str">
        <f>IF(COUNTIF(EU_Countries!A$1:A$27, "*"&amp;B3052&amp;"*"), "EU", "Non-EU")</f>
        <v>Non-EU</v>
      </c>
      <c r="I3052">
        <f t="shared" si="121"/>
        <v>1</v>
      </c>
    </row>
    <row r="3053" spans="1:9">
      <c r="A3053" t="s">
        <v>208</v>
      </c>
      <c r="B3053" t="s">
        <v>209</v>
      </c>
      <c r="C3053" t="s">
        <v>74</v>
      </c>
      <c r="D3053" t="s">
        <v>13</v>
      </c>
      <c r="E3053">
        <v>2031</v>
      </c>
      <c r="F3053">
        <v>1150</v>
      </c>
      <c r="G3053" s="4" t="str">
        <f t="shared" si="120"/>
        <v>NORWAY-Solar (PV)</v>
      </c>
      <c r="H3053" t="str">
        <f>IF(COUNTIF(EU_Countries!A$1:A$27, "*"&amp;B3053&amp;"*"), "EU", "Non-EU")</f>
        <v>Non-EU</v>
      </c>
      <c r="I3053">
        <f t="shared" si="121"/>
        <v>1.1499999999999999</v>
      </c>
    </row>
    <row r="3054" spans="1:9">
      <c r="A3054" t="s">
        <v>208</v>
      </c>
      <c r="B3054" t="s">
        <v>209</v>
      </c>
      <c r="C3054" t="s">
        <v>74</v>
      </c>
      <c r="D3054" t="s">
        <v>13</v>
      </c>
      <c r="E3054">
        <v>2032</v>
      </c>
      <c r="F3054">
        <v>1300</v>
      </c>
      <c r="G3054" s="4" t="str">
        <f t="shared" si="120"/>
        <v>NORWAY-Solar (PV)</v>
      </c>
      <c r="H3054" t="str">
        <f>IF(COUNTIF(EU_Countries!A$1:A$27, "*"&amp;B3054&amp;"*"), "EU", "Non-EU")</f>
        <v>Non-EU</v>
      </c>
      <c r="I3054">
        <f t="shared" si="121"/>
        <v>1.3</v>
      </c>
    </row>
    <row r="3055" spans="1:9">
      <c r="A3055" t="s">
        <v>208</v>
      </c>
      <c r="B3055" t="s">
        <v>209</v>
      </c>
      <c r="C3055" t="s">
        <v>74</v>
      </c>
      <c r="D3055" t="s">
        <v>13</v>
      </c>
      <c r="E3055">
        <v>2033</v>
      </c>
      <c r="F3055">
        <v>1450</v>
      </c>
      <c r="G3055" s="4" t="str">
        <f t="shared" si="120"/>
        <v>NORWAY-Solar (PV)</v>
      </c>
      <c r="H3055" t="str">
        <f>IF(COUNTIF(EU_Countries!A$1:A$27, "*"&amp;B3055&amp;"*"), "EU", "Non-EU")</f>
        <v>Non-EU</v>
      </c>
      <c r="I3055">
        <f t="shared" si="121"/>
        <v>1.45</v>
      </c>
    </row>
    <row r="3056" spans="1:9">
      <c r="A3056" t="s">
        <v>208</v>
      </c>
      <c r="B3056" t="s">
        <v>209</v>
      </c>
      <c r="C3056" t="s">
        <v>74</v>
      </c>
      <c r="D3056" t="s">
        <v>13</v>
      </c>
      <c r="E3056">
        <v>2034</v>
      </c>
      <c r="F3056">
        <v>1600</v>
      </c>
      <c r="G3056" s="4" t="str">
        <f t="shared" si="120"/>
        <v>NORWAY-Solar (PV)</v>
      </c>
      <c r="H3056" t="str">
        <f>IF(COUNTIF(EU_Countries!A$1:A$27, "*"&amp;B3056&amp;"*"), "EU", "Non-EU")</f>
        <v>Non-EU</v>
      </c>
      <c r="I3056">
        <f t="shared" si="121"/>
        <v>1.6</v>
      </c>
    </row>
    <row r="3057" spans="1:9">
      <c r="A3057" t="s">
        <v>208</v>
      </c>
      <c r="B3057" t="s">
        <v>209</v>
      </c>
      <c r="C3057" t="s">
        <v>74</v>
      </c>
      <c r="D3057" t="s">
        <v>13</v>
      </c>
      <c r="E3057">
        <v>2035</v>
      </c>
      <c r="F3057">
        <v>1750</v>
      </c>
      <c r="G3057" s="4" t="str">
        <f t="shared" si="120"/>
        <v>NORWAY-Solar (PV)</v>
      </c>
      <c r="H3057" t="str">
        <f>IF(COUNTIF(EU_Countries!A$1:A$27, "*"&amp;B3057&amp;"*"), "EU", "Non-EU")</f>
        <v>Non-EU</v>
      </c>
      <c r="I3057">
        <f t="shared" si="121"/>
        <v>1.75</v>
      </c>
    </row>
    <row r="3058" spans="1:9">
      <c r="A3058" t="s">
        <v>208</v>
      </c>
      <c r="B3058" t="s">
        <v>209</v>
      </c>
      <c r="C3058" t="s">
        <v>74</v>
      </c>
      <c r="D3058" t="s">
        <v>15</v>
      </c>
      <c r="E3058">
        <v>2025</v>
      </c>
      <c r="F3058">
        <v>2075</v>
      </c>
      <c r="G3058" s="4" t="str">
        <f t="shared" si="120"/>
        <v>NORWAY-Wind onshore</v>
      </c>
      <c r="H3058" t="str">
        <f>IF(COUNTIF(EU_Countries!A$1:A$27, "*"&amp;B3058&amp;"*"), "EU", "Non-EU")</f>
        <v>Non-EU</v>
      </c>
      <c r="I3058">
        <f t="shared" si="121"/>
        <v>2.0750000000000002</v>
      </c>
    </row>
    <row r="3059" spans="1:9">
      <c r="A3059" t="s">
        <v>208</v>
      </c>
      <c r="B3059" t="s">
        <v>209</v>
      </c>
      <c r="C3059" t="s">
        <v>74</v>
      </c>
      <c r="D3059" t="s">
        <v>15</v>
      </c>
      <c r="E3059">
        <v>2026</v>
      </c>
      <c r="F3059">
        <v>2075</v>
      </c>
      <c r="G3059" s="4" t="str">
        <f t="shared" si="120"/>
        <v>NORWAY-Wind onshore</v>
      </c>
      <c r="H3059" t="str">
        <f>IF(COUNTIF(EU_Countries!A$1:A$27, "*"&amp;B3059&amp;"*"), "EU", "Non-EU")</f>
        <v>Non-EU</v>
      </c>
      <c r="I3059">
        <f t="shared" si="121"/>
        <v>2.0750000000000002</v>
      </c>
    </row>
    <row r="3060" spans="1:9">
      <c r="A3060" t="s">
        <v>208</v>
      </c>
      <c r="B3060" t="s">
        <v>209</v>
      </c>
      <c r="C3060" t="s">
        <v>74</v>
      </c>
      <c r="D3060" t="s">
        <v>15</v>
      </c>
      <c r="E3060">
        <v>2027</v>
      </c>
      <c r="F3060">
        <v>2075</v>
      </c>
      <c r="G3060" s="4" t="str">
        <f t="shared" si="120"/>
        <v>NORWAY-Wind onshore</v>
      </c>
      <c r="H3060" t="str">
        <f>IF(COUNTIF(EU_Countries!A$1:A$27, "*"&amp;B3060&amp;"*"), "EU", "Non-EU")</f>
        <v>Non-EU</v>
      </c>
      <c r="I3060">
        <f t="shared" si="121"/>
        <v>2.0750000000000002</v>
      </c>
    </row>
    <row r="3061" spans="1:9">
      <c r="A3061" t="s">
        <v>208</v>
      </c>
      <c r="B3061" t="s">
        <v>209</v>
      </c>
      <c r="C3061" t="s">
        <v>74</v>
      </c>
      <c r="D3061" t="s">
        <v>15</v>
      </c>
      <c r="E3061">
        <v>2028</v>
      </c>
      <c r="F3061">
        <v>2075</v>
      </c>
      <c r="G3061" s="4" t="str">
        <f t="shared" si="120"/>
        <v>NORWAY-Wind onshore</v>
      </c>
      <c r="H3061" t="str">
        <f>IF(COUNTIF(EU_Countries!A$1:A$27, "*"&amp;B3061&amp;"*"), "EU", "Non-EU")</f>
        <v>Non-EU</v>
      </c>
      <c r="I3061">
        <f t="shared" si="121"/>
        <v>2.0750000000000002</v>
      </c>
    </row>
    <row r="3062" spans="1:9">
      <c r="A3062" t="s">
        <v>208</v>
      </c>
      <c r="B3062" t="s">
        <v>209</v>
      </c>
      <c r="C3062" t="s">
        <v>74</v>
      </c>
      <c r="D3062" t="s">
        <v>15</v>
      </c>
      <c r="E3062">
        <v>2029</v>
      </c>
      <c r="F3062">
        <v>2075</v>
      </c>
      <c r="G3062" s="4" t="str">
        <f t="shared" si="120"/>
        <v>NORWAY-Wind onshore</v>
      </c>
      <c r="H3062" t="str">
        <f>IF(COUNTIF(EU_Countries!A$1:A$27, "*"&amp;B3062&amp;"*"), "EU", "Non-EU")</f>
        <v>Non-EU</v>
      </c>
      <c r="I3062">
        <f t="shared" si="121"/>
        <v>2.0750000000000002</v>
      </c>
    </row>
    <row r="3063" spans="1:9">
      <c r="A3063" t="s">
        <v>208</v>
      </c>
      <c r="B3063" t="s">
        <v>209</v>
      </c>
      <c r="C3063" t="s">
        <v>74</v>
      </c>
      <c r="D3063" t="s">
        <v>15</v>
      </c>
      <c r="E3063">
        <v>2030</v>
      </c>
      <c r="F3063">
        <v>2425</v>
      </c>
      <c r="G3063" s="4" t="str">
        <f t="shared" si="120"/>
        <v>NORWAY-Wind onshore</v>
      </c>
      <c r="H3063" t="str">
        <f>IF(COUNTIF(EU_Countries!A$1:A$27, "*"&amp;B3063&amp;"*"), "EU", "Non-EU")</f>
        <v>Non-EU</v>
      </c>
      <c r="I3063">
        <f t="shared" si="121"/>
        <v>2.4249999999999998</v>
      </c>
    </row>
    <row r="3064" spans="1:9">
      <c r="A3064" t="s">
        <v>208</v>
      </c>
      <c r="B3064" t="s">
        <v>209</v>
      </c>
      <c r="C3064" t="s">
        <v>74</v>
      </c>
      <c r="D3064" t="s">
        <v>15</v>
      </c>
      <c r="E3064">
        <v>2031</v>
      </c>
      <c r="F3064">
        <v>2425</v>
      </c>
      <c r="G3064" s="4" t="str">
        <f t="shared" si="120"/>
        <v>NORWAY-Wind onshore</v>
      </c>
      <c r="H3064" t="str">
        <f>IF(COUNTIF(EU_Countries!A$1:A$27, "*"&amp;B3064&amp;"*"), "EU", "Non-EU")</f>
        <v>Non-EU</v>
      </c>
      <c r="I3064">
        <f t="shared" si="121"/>
        <v>2.4249999999999998</v>
      </c>
    </row>
    <row r="3065" spans="1:9">
      <c r="A3065" t="s">
        <v>208</v>
      </c>
      <c r="B3065" t="s">
        <v>209</v>
      </c>
      <c r="C3065" t="s">
        <v>74</v>
      </c>
      <c r="D3065" t="s">
        <v>15</v>
      </c>
      <c r="E3065">
        <v>2032</v>
      </c>
      <c r="F3065">
        <v>2425</v>
      </c>
      <c r="G3065" s="4" t="str">
        <f t="shared" si="120"/>
        <v>NORWAY-Wind onshore</v>
      </c>
      <c r="H3065" t="str">
        <f>IF(COUNTIF(EU_Countries!A$1:A$27, "*"&amp;B3065&amp;"*"), "EU", "Non-EU")</f>
        <v>Non-EU</v>
      </c>
      <c r="I3065">
        <f t="shared" si="121"/>
        <v>2.4249999999999998</v>
      </c>
    </row>
    <row r="3066" spans="1:9">
      <c r="A3066" t="s">
        <v>208</v>
      </c>
      <c r="B3066" t="s">
        <v>209</v>
      </c>
      <c r="C3066" t="s">
        <v>74</v>
      </c>
      <c r="D3066" t="s">
        <v>15</v>
      </c>
      <c r="E3066">
        <v>2033</v>
      </c>
      <c r="F3066">
        <v>2425</v>
      </c>
      <c r="G3066" s="4" t="str">
        <f t="shared" si="120"/>
        <v>NORWAY-Wind onshore</v>
      </c>
      <c r="H3066" t="str">
        <f>IF(COUNTIF(EU_Countries!A$1:A$27, "*"&amp;B3066&amp;"*"), "EU", "Non-EU")</f>
        <v>Non-EU</v>
      </c>
      <c r="I3066">
        <f t="shared" si="121"/>
        <v>2.4249999999999998</v>
      </c>
    </row>
    <row r="3067" spans="1:9">
      <c r="A3067" t="s">
        <v>208</v>
      </c>
      <c r="B3067" t="s">
        <v>209</v>
      </c>
      <c r="C3067" t="s">
        <v>74</v>
      </c>
      <c r="D3067" t="s">
        <v>15</v>
      </c>
      <c r="E3067">
        <v>2034</v>
      </c>
      <c r="F3067">
        <v>2425</v>
      </c>
      <c r="G3067" s="4" t="str">
        <f t="shared" si="120"/>
        <v>NORWAY-Wind onshore</v>
      </c>
      <c r="H3067" t="str">
        <f>IF(COUNTIF(EU_Countries!A$1:A$27, "*"&amp;B3067&amp;"*"), "EU", "Non-EU")</f>
        <v>Non-EU</v>
      </c>
      <c r="I3067">
        <f t="shared" si="121"/>
        <v>2.4249999999999998</v>
      </c>
    </row>
    <row r="3068" spans="1:9">
      <c r="A3068" t="s">
        <v>208</v>
      </c>
      <c r="B3068" t="s">
        <v>209</v>
      </c>
      <c r="C3068" t="s">
        <v>74</v>
      </c>
      <c r="D3068" t="s">
        <v>15</v>
      </c>
      <c r="E3068">
        <v>2035</v>
      </c>
      <c r="F3068">
        <v>2425</v>
      </c>
      <c r="G3068" s="4" t="str">
        <f t="shared" si="120"/>
        <v>NORWAY-Wind onshore</v>
      </c>
      <c r="H3068" t="str">
        <f>IF(COUNTIF(EU_Countries!A$1:A$27, "*"&amp;B3068&amp;"*"), "EU", "Non-EU")</f>
        <v>Non-EU</v>
      </c>
      <c r="I3068">
        <f t="shared" si="121"/>
        <v>2.4249999999999998</v>
      </c>
    </row>
    <row r="3069" spans="1:9">
      <c r="A3069" t="s">
        <v>208</v>
      </c>
      <c r="B3069" t="s">
        <v>209</v>
      </c>
      <c r="C3069" t="s">
        <v>75</v>
      </c>
      <c r="D3069" t="s">
        <v>6</v>
      </c>
      <c r="E3069">
        <v>2025</v>
      </c>
      <c r="F3069">
        <v>919</v>
      </c>
      <c r="G3069" s="4" t="str">
        <f t="shared" si="120"/>
        <v>NORWAY-DSR</v>
      </c>
      <c r="H3069" t="str">
        <f>IF(COUNTIF(EU_Countries!A$1:A$27, "*"&amp;B3069&amp;"*"), "EU", "Non-EU")</f>
        <v>Non-EU</v>
      </c>
      <c r="I3069">
        <f t="shared" si="121"/>
        <v>0.91900000000000004</v>
      </c>
    </row>
    <row r="3070" spans="1:9">
      <c r="A3070" t="s">
        <v>208</v>
      </c>
      <c r="B3070" t="s">
        <v>209</v>
      </c>
      <c r="C3070" t="s">
        <v>75</v>
      </c>
      <c r="D3070" t="s">
        <v>6</v>
      </c>
      <c r="E3070">
        <v>2026</v>
      </c>
      <c r="F3070">
        <v>1048</v>
      </c>
      <c r="G3070" s="4" t="str">
        <f t="shared" si="120"/>
        <v>NORWAY-DSR</v>
      </c>
      <c r="H3070" t="str">
        <f>IF(COUNTIF(EU_Countries!A$1:A$27, "*"&amp;B3070&amp;"*"), "EU", "Non-EU")</f>
        <v>Non-EU</v>
      </c>
      <c r="I3070">
        <f t="shared" si="121"/>
        <v>1.048</v>
      </c>
    </row>
    <row r="3071" spans="1:9">
      <c r="A3071" t="s">
        <v>208</v>
      </c>
      <c r="B3071" t="s">
        <v>209</v>
      </c>
      <c r="C3071" t="s">
        <v>75</v>
      </c>
      <c r="D3071" t="s">
        <v>6</v>
      </c>
      <c r="E3071">
        <v>2027</v>
      </c>
      <c r="F3071">
        <v>1176</v>
      </c>
      <c r="G3071" s="4" t="str">
        <f t="shared" si="120"/>
        <v>NORWAY-DSR</v>
      </c>
      <c r="H3071" t="str">
        <f>IF(COUNTIF(EU_Countries!A$1:A$27, "*"&amp;B3071&amp;"*"), "EU", "Non-EU")</f>
        <v>Non-EU</v>
      </c>
      <c r="I3071">
        <f t="shared" si="121"/>
        <v>1.1759999999999999</v>
      </c>
    </row>
    <row r="3072" spans="1:9">
      <c r="A3072" t="s">
        <v>208</v>
      </c>
      <c r="B3072" t="s">
        <v>209</v>
      </c>
      <c r="C3072" t="s">
        <v>75</v>
      </c>
      <c r="D3072" t="s">
        <v>6</v>
      </c>
      <c r="E3072">
        <v>2028</v>
      </c>
      <c r="F3072">
        <v>1305</v>
      </c>
      <c r="G3072" s="4" t="str">
        <f t="shared" si="120"/>
        <v>NORWAY-DSR</v>
      </c>
      <c r="H3072" t="str">
        <f>IF(COUNTIF(EU_Countries!A$1:A$27, "*"&amp;B3072&amp;"*"), "EU", "Non-EU")</f>
        <v>Non-EU</v>
      </c>
      <c r="I3072">
        <f t="shared" si="121"/>
        <v>1.3049999999999999</v>
      </c>
    </row>
    <row r="3073" spans="1:9">
      <c r="A3073" t="s">
        <v>208</v>
      </c>
      <c r="B3073" t="s">
        <v>209</v>
      </c>
      <c r="C3073" t="s">
        <v>75</v>
      </c>
      <c r="D3073" t="s">
        <v>6</v>
      </c>
      <c r="E3073">
        <v>2029</v>
      </c>
      <c r="F3073">
        <v>1434</v>
      </c>
      <c r="G3073" s="4" t="str">
        <f t="shared" si="120"/>
        <v>NORWAY-DSR</v>
      </c>
      <c r="H3073" t="str">
        <f>IF(COUNTIF(EU_Countries!A$1:A$27, "*"&amp;B3073&amp;"*"), "EU", "Non-EU")</f>
        <v>Non-EU</v>
      </c>
      <c r="I3073">
        <f t="shared" si="121"/>
        <v>1.4339999999999999</v>
      </c>
    </row>
    <row r="3074" spans="1:9">
      <c r="A3074" t="s">
        <v>208</v>
      </c>
      <c r="B3074" t="s">
        <v>209</v>
      </c>
      <c r="C3074" t="s">
        <v>75</v>
      </c>
      <c r="D3074" t="s">
        <v>6</v>
      </c>
      <c r="E3074">
        <v>2030</v>
      </c>
      <c r="F3074">
        <v>1563</v>
      </c>
      <c r="G3074" s="4" t="str">
        <f t="shared" si="120"/>
        <v>NORWAY-DSR</v>
      </c>
      <c r="H3074" t="str">
        <f>IF(COUNTIF(EU_Countries!A$1:A$27, "*"&amp;B3074&amp;"*"), "EU", "Non-EU")</f>
        <v>Non-EU</v>
      </c>
      <c r="I3074">
        <f t="shared" si="121"/>
        <v>1.5629999999999999</v>
      </c>
    </row>
    <row r="3075" spans="1:9">
      <c r="A3075" t="s">
        <v>208</v>
      </c>
      <c r="B3075" t="s">
        <v>209</v>
      </c>
      <c r="C3075" t="s">
        <v>75</v>
      </c>
      <c r="D3075" t="s">
        <v>6</v>
      </c>
      <c r="E3075">
        <v>2031</v>
      </c>
      <c r="F3075">
        <v>1579</v>
      </c>
      <c r="G3075" s="4" t="str">
        <f t="shared" si="120"/>
        <v>NORWAY-DSR</v>
      </c>
      <c r="H3075" t="str">
        <f>IF(COUNTIF(EU_Countries!A$1:A$27, "*"&amp;B3075&amp;"*"), "EU", "Non-EU")</f>
        <v>Non-EU</v>
      </c>
      <c r="I3075">
        <f t="shared" si="121"/>
        <v>1.579</v>
      </c>
    </row>
    <row r="3076" spans="1:9">
      <c r="A3076" t="s">
        <v>208</v>
      </c>
      <c r="B3076" t="s">
        <v>209</v>
      </c>
      <c r="C3076" t="s">
        <v>75</v>
      </c>
      <c r="D3076" t="s">
        <v>6</v>
      </c>
      <c r="E3076">
        <v>2032</v>
      </c>
      <c r="F3076">
        <v>1595</v>
      </c>
      <c r="G3076" s="4" t="str">
        <f t="shared" si="120"/>
        <v>NORWAY-DSR</v>
      </c>
      <c r="H3076" t="str">
        <f>IF(COUNTIF(EU_Countries!A$1:A$27, "*"&amp;B3076&amp;"*"), "EU", "Non-EU")</f>
        <v>Non-EU</v>
      </c>
      <c r="I3076">
        <f t="shared" si="121"/>
        <v>1.595</v>
      </c>
    </row>
    <row r="3077" spans="1:9">
      <c r="A3077" t="s">
        <v>208</v>
      </c>
      <c r="B3077" t="s">
        <v>209</v>
      </c>
      <c r="C3077" t="s">
        <v>75</v>
      </c>
      <c r="D3077" t="s">
        <v>6</v>
      </c>
      <c r="E3077">
        <v>2033</v>
      </c>
      <c r="F3077">
        <v>1611</v>
      </c>
      <c r="G3077" s="4" t="str">
        <f t="shared" si="120"/>
        <v>NORWAY-DSR</v>
      </c>
      <c r="H3077" t="str">
        <f>IF(COUNTIF(EU_Countries!A$1:A$27, "*"&amp;B3077&amp;"*"), "EU", "Non-EU")</f>
        <v>Non-EU</v>
      </c>
      <c r="I3077">
        <f t="shared" si="121"/>
        <v>1.611</v>
      </c>
    </row>
    <row r="3078" spans="1:9">
      <c r="A3078" t="s">
        <v>208</v>
      </c>
      <c r="B3078" t="s">
        <v>209</v>
      </c>
      <c r="C3078" t="s">
        <v>75</v>
      </c>
      <c r="D3078" t="s">
        <v>6</v>
      </c>
      <c r="E3078">
        <v>2034</v>
      </c>
      <c r="F3078">
        <v>1627</v>
      </c>
      <c r="G3078" s="4" t="str">
        <f t="shared" si="120"/>
        <v>NORWAY-DSR</v>
      </c>
      <c r="H3078" t="str">
        <f>IF(COUNTIF(EU_Countries!A$1:A$27, "*"&amp;B3078&amp;"*"), "EU", "Non-EU")</f>
        <v>Non-EU</v>
      </c>
      <c r="I3078">
        <f t="shared" si="121"/>
        <v>1.627</v>
      </c>
    </row>
    <row r="3079" spans="1:9">
      <c r="A3079" t="s">
        <v>208</v>
      </c>
      <c r="B3079" t="s">
        <v>209</v>
      </c>
      <c r="C3079" t="s">
        <v>75</v>
      </c>
      <c r="D3079" t="s">
        <v>6</v>
      </c>
      <c r="E3079">
        <v>2035</v>
      </c>
      <c r="F3079">
        <v>1643</v>
      </c>
      <c r="G3079" s="4" t="str">
        <f t="shared" si="120"/>
        <v>NORWAY-DSR</v>
      </c>
      <c r="H3079" t="str">
        <f>IF(COUNTIF(EU_Countries!A$1:A$27, "*"&amp;B3079&amp;"*"), "EU", "Non-EU")</f>
        <v>Non-EU</v>
      </c>
      <c r="I3079">
        <f t="shared" si="121"/>
        <v>1.643</v>
      </c>
    </row>
    <row r="3080" spans="1:9">
      <c r="A3080" t="s">
        <v>208</v>
      </c>
      <c r="B3080" t="s">
        <v>209</v>
      </c>
      <c r="C3080" t="s">
        <v>75</v>
      </c>
      <c r="D3080" t="s">
        <v>565</v>
      </c>
      <c r="E3080">
        <v>2031</v>
      </c>
      <c r="F3080">
        <v>21</v>
      </c>
      <c r="G3080" s="4" t="str">
        <f t="shared" si="120"/>
        <v>NORWAY-Electrolyser &amp; P2H</v>
      </c>
      <c r="H3080" t="str">
        <f>IF(COUNTIF(EU_Countries!A$1:A$27, "*"&amp;B3080&amp;"*"), "EU", "Non-EU")</f>
        <v>Non-EU</v>
      </c>
      <c r="I3080">
        <f t="shared" si="121"/>
        <v>2.1000000000000001E-2</v>
      </c>
    </row>
    <row r="3081" spans="1:9">
      <c r="A3081" t="s">
        <v>208</v>
      </c>
      <c r="B3081" t="s">
        <v>209</v>
      </c>
      <c r="C3081" t="s">
        <v>75</v>
      </c>
      <c r="D3081" t="s">
        <v>565</v>
      </c>
      <c r="E3081">
        <v>2032</v>
      </c>
      <c r="F3081">
        <v>42</v>
      </c>
      <c r="G3081" s="4" t="str">
        <f t="shared" si="120"/>
        <v>NORWAY-Electrolyser &amp; P2H</v>
      </c>
      <c r="H3081" t="str">
        <f>IF(COUNTIF(EU_Countries!A$1:A$27, "*"&amp;B3081&amp;"*"), "EU", "Non-EU")</f>
        <v>Non-EU</v>
      </c>
      <c r="I3081">
        <f t="shared" si="121"/>
        <v>4.2000000000000003E-2</v>
      </c>
    </row>
    <row r="3082" spans="1:9">
      <c r="A3082" t="s">
        <v>208</v>
      </c>
      <c r="B3082" t="s">
        <v>209</v>
      </c>
      <c r="C3082" t="s">
        <v>75</v>
      </c>
      <c r="D3082" t="s">
        <v>565</v>
      </c>
      <c r="E3082">
        <v>2033</v>
      </c>
      <c r="F3082">
        <v>63</v>
      </c>
      <c r="G3082" s="4" t="str">
        <f t="shared" si="120"/>
        <v>NORWAY-Electrolyser &amp; P2H</v>
      </c>
      <c r="H3082" t="str">
        <f>IF(COUNTIF(EU_Countries!A$1:A$27, "*"&amp;B3082&amp;"*"), "EU", "Non-EU")</f>
        <v>Non-EU</v>
      </c>
      <c r="I3082">
        <f t="shared" si="121"/>
        <v>6.3E-2</v>
      </c>
    </row>
    <row r="3083" spans="1:9">
      <c r="A3083" t="s">
        <v>208</v>
      </c>
      <c r="B3083" t="s">
        <v>209</v>
      </c>
      <c r="C3083" t="s">
        <v>75</v>
      </c>
      <c r="D3083" t="s">
        <v>565</v>
      </c>
      <c r="E3083">
        <v>2034</v>
      </c>
      <c r="F3083">
        <v>84</v>
      </c>
      <c r="G3083" s="4" t="str">
        <f t="shared" si="120"/>
        <v>NORWAY-Electrolyser &amp; P2H</v>
      </c>
      <c r="H3083" t="str">
        <f>IF(COUNTIF(EU_Countries!A$1:A$27, "*"&amp;B3083&amp;"*"), "EU", "Non-EU")</f>
        <v>Non-EU</v>
      </c>
      <c r="I3083">
        <f t="shared" si="121"/>
        <v>8.4000000000000005E-2</v>
      </c>
    </row>
    <row r="3084" spans="1:9">
      <c r="A3084" t="s">
        <v>208</v>
      </c>
      <c r="B3084" t="s">
        <v>209</v>
      </c>
      <c r="C3084" t="s">
        <v>75</v>
      </c>
      <c r="D3084" t="s">
        <v>565</v>
      </c>
      <c r="E3084">
        <v>2035</v>
      </c>
      <c r="F3084">
        <v>105</v>
      </c>
      <c r="G3084" s="4" t="str">
        <f t="shared" si="120"/>
        <v>NORWAY-Electrolyser &amp; P2H</v>
      </c>
      <c r="H3084" t="str">
        <f>IF(COUNTIF(EU_Countries!A$1:A$27, "*"&amp;B3084&amp;"*"), "EU", "Non-EU")</f>
        <v>Non-EU</v>
      </c>
      <c r="I3084">
        <f t="shared" si="121"/>
        <v>0.105</v>
      </c>
    </row>
    <row r="3085" spans="1:9">
      <c r="A3085" t="s">
        <v>208</v>
      </c>
      <c r="B3085" t="s">
        <v>209</v>
      </c>
      <c r="C3085" t="s">
        <v>75</v>
      </c>
      <c r="D3085" t="s">
        <v>11</v>
      </c>
      <c r="E3085">
        <v>2025</v>
      </c>
      <c r="F3085">
        <v>195</v>
      </c>
      <c r="G3085" s="4" t="str">
        <f t="shared" si="120"/>
        <v>NORWAY-Others (non-RES)</v>
      </c>
      <c r="H3085" t="str">
        <f>IF(COUNTIF(EU_Countries!A$1:A$27, "*"&amp;B3085&amp;"*"), "EU", "Non-EU")</f>
        <v>Non-EU</v>
      </c>
      <c r="I3085">
        <f t="shared" si="121"/>
        <v>0.19500000000000001</v>
      </c>
    </row>
    <row r="3086" spans="1:9">
      <c r="A3086" t="s">
        <v>208</v>
      </c>
      <c r="B3086" t="s">
        <v>209</v>
      </c>
      <c r="C3086" t="s">
        <v>75</v>
      </c>
      <c r="D3086" t="s">
        <v>11</v>
      </c>
      <c r="E3086">
        <v>2026</v>
      </c>
      <c r="F3086">
        <v>195</v>
      </c>
      <c r="G3086" s="4" t="str">
        <f t="shared" si="120"/>
        <v>NORWAY-Others (non-RES)</v>
      </c>
      <c r="H3086" t="str">
        <f>IF(COUNTIF(EU_Countries!A$1:A$27, "*"&amp;B3086&amp;"*"), "EU", "Non-EU")</f>
        <v>Non-EU</v>
      </c>
      <c r="I3086">
        <f t="shared" si="121"/>
        <v>0.19500000000000001</v>
      </c>
    </row>
    <row r="3087" spans="1:9">
      <c r="A3087" t="s">
        <v>208</v>
      </c>
      <c r="B3087" t="s">
        <v>209</v>
      </c>
      <c r="C3087" t="s">
        <v>75</v>
      </c>
      <c r="D3087" t="s">
        <v>11</v>
      </c>
      <c r="E3087">
        <v>2027</v>
      </c>
      <c r="F3087">
        <v>195</v>
      </c>
      <c r="G3087" s="4" t="str">
        <f t="shared" si="120"/>
        <v>NORWAY-Others (non-RES)</v>
      </c>
      <c r="H3087" t="str">
        <f>IF(COUNTIF(EU_Countries!A$1:A$27, "*"&amp;B3087&amp;"*"), "EU", "Non-EU")</f>
        <v>Non-EU</v>
      </c>
      <c r="I3087">
        <f t="shared" si="121"/>
        <v>0.19500000000000001</v>
      </c>
    </row>
    <row r="3088" spans="1:9">
      <c r="A3088" t="s">
        <v>208</v>
      </c>
      <c r="B3088" t="s">
        <v>209</v>
      </c>
      <c r="C3088" t="s">
        <v>75</v>
      </c>
      <c r="D3088" t="s">
        <v>11</v>
      </c>
      <c r="E3088">
        <v>2028</v>
      </c>
      <c r="F3088">
        <v>195</v>
      </c>
      <c r="G3088" s="4" t="str">
        <f t="shared" si="120"/>
        <v>NORWAY-Others (non-RES)</v>
      </c>
      <c r="H3088" t="str">
        <f>IF(COUNTIF(EU_Countries!A$1:A$27, "*"&amp;B3088&amp;"*"), "EU", "Non-EU")</f>
        <v>Non-EU</v>
      </c>
      <c r="I3088">
        <f t="shared" si="121"/>
        <v>0.19500000000000001</v>
      </c>
    </row>
    <row r="3089" spans="1:9">
      <c r="A3089" t="s">
        <v>208</v>
      </c>
      <c r="B3089" t="s">
        <v>209</v>
      </c>
      <c r="C3089" t="s">
        <v>75</v>
      </c>
      <c r="D3089" t="s">
        <v>11</v>
      </c>
      <c r="E3089">
        <v>2029</v>
      </c>
      <c r="F3089">
        <v>195</v>
      </c>
      <c r="G3089" s="4" t="str">
        <f t="shared" si="120"/>
        <v>NORWAY-Others (non-RES)</v>
      </c>
      <c r="H3089" t="str">
        <f>IF(COUNTIF(EU_Countries!A$1:A$27, "*"&amp;B3089&amp;"*"), "EU", "Non-EU")</f>
        <v>Non-EU</v>
      </c>
      <c r="I3089">
        <f t="shared" si="121"/>
        <v>0.19500000000000001</v>
      </c>
    </row>
    <row r="3090" spans="1:9">
      <c r="A3090" t="s">
        <v>208</v>
      </c>
      <c r="B3090" t="s">
        <v>209</v>
      </c>
      <c r="C3090" t="s">
        <v>75</v>
      </c>
      <c r="D3090" t="s">
        <v>11</v>
      </c>
      <c r="E3090">
        <v>2030</v>
      </c>
      <c r="F3090">
        <v>195</v>
      </c>
      <c r="G3090" s="4" t="str">
        <f t="shared" si="120"/>
        <v>NORWAY-Others (non-RES)</v>
      </c>
      <c r="H3090" t="str">
        <f>IF(COUNTIF(EU_Countries!A$1:A$27, "*"&amp;B3090&amp;"*"), "EU", "Non-EU")</f>
        <v>Non-EU</v>
      </c>
      <c r="I3090">
        <f t="shared" si="121"/>
        <v>0.19500000000000001</v>
      </c>
    </row>
    <row r="3091" spans="1:9">
      <c r="A3091" t="s">
        <v>208</v>
      </c>
      <c r="B3091" t="s">
        <v>209</v>
      </c>
      <c r="C3091" t="s">
        <v>75</v>
      </c>
      <c r="D3091" t="s">
        <v>11</v>
      </c>
      <c r="E3091">
        <v>2031</v>
      </c>
      <c r="F3091">
        <v>195</v>
      </c>
      <c r="G3091" s="4" t="str">
        <f t="shared" si="120"/>
        <v>NORWAY-Others (non-RES)</v>
      </c>
      <c r="H3091" t="str">
        <f>IF(COUNTIF(EU_Countries!A$1:A$27, "*"&amp;B3091&amp;"*"), "EU", "Non-EU")</f>
        <v>Non-EU</v>
      </c>
      <c r="I3091">
        <f t="shared" si="121"/>
        <v>0.19500000000000001</v>
      </c>
    </row>
    <row r="3092" spans="1:9">
      <c r="A3092" t="s">
        <v>208</v>
      </c>
      <c r="B3092" t="s">
        <v>209</v>
      </c>
      <c r="C3092" t="s">
        <v>75</v>
      </c>
      <c r="D3092" t="s">
        <v>11</v>
      </c>
      <c r="E3092">
        <v>2032</v>
      </c>
      <c r="F3092">
        <v>195</v>
      </c>
      <c r="G3092" s="4" t="str">
        <f t="shared" ref="G3092:G3139" si="122">B3092&amp;"-"&amp;D3092</f>
        <v>NORWAY-Others (non-RES)</v>
      </c>
      <c r="H3092" t="str">
        <f>IF(COUNTIF(EU_Countries!A$1:A$27, "*"&amp;B3092&amp;"*"), "EU", "Non-EU")</f>
        <v>Non-EU</v>
      </c>
      <c r="I3092">
        <f t="shared" si="121"/>
        <v>0.19500000000000001</v>
      </c>
    </row>
    <row r="3093" spans="1:9">
      <c r="A3093" t="s">
        <v>208</v>
      </c>
      <c r="B3093" t="s">
        <v>209</v>
      </c>
      <c r="C3093" t="s">
        <v>75</v>
      </c>
      <c r="D3093" t="s">
        <v>11</v>
      </c>
      <c r="E3093">
        <v>2033</v>
      </c>
      <c r="F3093">
        <v>195</v>
      </c>
      <c r="G3093" s="4" t="str">
        <f t="shared" si="122"/>
        <v>NORWAY-Others (non-RES)</v>
      </c>
      <c r="H3093" t="str">
        <f>IF(COUNTIF(EU_Countries!A$1:A$27, "*"&amp;B3093&amp;"*"), "EU", "Non-EU")</f>
        <v>Non-EU</v>
      </c>
      <c r="I3093">
        <f t="shared" ref="I3093:I3140" si="123">F3093/1000</f>
        <v>0.19500000000000001</v>
      </c>
    </row>
    <row r="3094" spans="1:9">
      <c r="A3094" t="s">
        <v>208</v>
      </c>
      <c r="B3094" t="s">
        <v>209</v>
      </c>
      <c r="C3094" t="s">
        <v>75</v>
      </c>
      <c r="D3094" t="s">
        <v>11</v>
      </c>
      <c r="E3094">
        <v>2034</v>
      </c>
      <c r="F3094">
        <v>195</v>
      </c>
      <c r="G3094" s="4" t="str">
        <f t="shared" si="122"/>
        <v>NORWAY-Others (non-RES)</v>
      </c>
      <c r="H3094" t="str">
        <f>IF(COUNTIF(EU_Countries!A$1:A$27, "*"&amp;B3094&amp;"*"), "EU", "Non-EU")</f>
        <v>Non-EU</v>
      </c>
      <c r="I3094">
        <f t="shared" si="123"/>
        <v>0.19500000000000001</v>
      </c>
    </row>
    <row r="3095" spans="1:9">
      <c r="A3095" t="s">
        <v>208</v>
      </c>
      <c r="B3095" t="s">
        <v>209</v>
      </c>
      <c r="C3095" t="s">
        <v>75</v>
      </c>
      <c r="D3095" t="s">
        <v>11</v>
      </c>
      <c r="E3095">
        <v>2035</v>
      </c>
      <c r="F3095">
        <v>195</v>
      </c>
      <c r="G3095" s="4" t="str">
        <f t="shared" si="122"/>
        <v>NORWAY-Others (non-RES)</v>
      </c>
      <c r="H3095" t="str">
        <f>IF(COUNTIF(EU_Countries!A$1:A$27, "*"&amp;B3095&amp;"*"), "EU", "Non-EU")</f>
        <v>Non-EU</v>
      </c>
      <c r="I3095">
        <f t="shared" si="123"/>
        <v>0.19500000000000001</v>
      </c>
    </row>
    <row r="3096" spans="1:9">
      <c r="A3096" t="s">
        <v>208</v>
      </c>
      <c r="B3096" t="s">
        <v>209</v>
      </c>
      <c r="C3096" t="s">
        <v>75</v>
      </c>
      <c r="D3096" t="s">
        <v>15</v>
      </c>
      <c r="E3096">
        <v>2025</v>
      </c>
      <c r="F3096">
        <v>1108</v>
      </c>
      <c r="G3096" s="4" t="str">
        <f t="shared" si="122"/>
        <v>NORWAY-Wind onshore</v>
      </c>
      <c r="H3096" t="str">
        <f>IF(COUNTIF(EU_Countries!A$1:A$27, "*"&amp;B3096&amp;"*"), "EU", "Non-EU")</f>
        <v>Non-EU</v>
      </c>
      <c r="I3096">
        <f t="shared" si="123"/>
        <v>1.1080000000000001</v>
      </c>
    </row>
    <row r="3097" spans="1:9">
      <c r="A3097" t="s">
        <v>208</v>
      </c>
      <c r="B3097" t="s">
        <v>209</v>
      </c>
      <c r="C3097" t="s">
        <v>75</v>
      </c>
      <c r="D3097" t="s">
        <v>15</v>
      </c>
      <c r="E3097">
        <v>2026</v>
      </c>
      <c r="F3097">
        <v>1108</v>
      </c>
      <c r="G3097" s="4" t="str">
        <f t="shared" si="122"/>
        <v>NORWAY-Wind onshore</v>
      </c>
      <c r="H3097" t="str">
        <f>IF(COUNTIF(EU_Countries!A$1:A$27, "*"&amp;B3097&amp;"*"), "EU", "Non-EU")</f>
        <v>Non-EU</v>
      </c>
      <c r="I3097">
        <f t="shared" si="123"/>
        <v>1.1080000000000001</v>
      </c>
    </row>
    <row r="3098" spans="1:9">
      <c r="A3098" t="s">
        <v>208</v>
      </c>
      <c r="B3098" t="s">
        <v>209</v>
      </c>
      <c r="C3098" t="s">
        <v>75</v>
      </c>
      <c r="D3098" t="s">
        <v>15</v>
      </c>
      <c r="E3098">
        <v>2027</v>
      </c>
      <c r="F3098">
        <v>1108</v>
      </c>
      <c r="G3098" s="4" t="str">
        <f t="shared" si="122"/>
        <v>NORWAY-Wind onshore</v>
      </c>
      <c r="H3098" t="str">
        <f>IF(COUNTIF(EU_Countries!A$1:A$27, "*"&amp;B3098&amp;"*"), "EU", "Non-EU")</f>
        <v>Non-EU</v>
      </c>
      <c r="I3098">
        <f t="shared" si="123"/>
        <v>1.1080000000000001</v>
      </c>
    </row>
    <row r="3099" spans="1:9">
      <c r="A3099" t="s">
        <v>208</v>
      </c>
      <c r="B3099" t="s">
        <v>209</v>
      </c>
      <c r="C3099" t="s">
        <v>75</v>
      </c>
      <c r="D3099" t="s">
        <v>15</v>
      </c>
      <c r="E3099">
        <v>2028</v>
      </c>
      <c r="F3099">
        <v>1108</v>
      </c>
      <c r="G3099" s="4" t="str">
        <f t="shared" si="122"/>
        <v>NORWAY-Wind onshore</v>
      </c>
      <c r="H3099" t="str">
        <f>IF(COUNTIF(EU_Countries!A$1:A$27, "*"&amp;B3099&amp;"*"), "EU", "Non-EU")</f>
        <v>Non-EU</v>
      </c>
      <c r="I3099">
        <f t="shared" si="123"/>
        <v>1.1080000000000001</v>
      </c>
    </row>
    <row r="3100" spans="1:9">
      <c r="A3100" t="s">
        <v>208</v>
      </c>
      <c r="B3100" t="s">
        <v>209</v>
      </c>
      <c r="C3100" t="s">
        <v>75</v>
      </c>
      <c r="D3100" t="s">
        <v>15</v>
      </c>
      <c r="E3100">
        <v>2029</v>
      </c>
      <c r="F3100">
        <v>1108</v>
      </c>
      <c r="G3100" s="4" t="str">
        <f t="shared" si="122"/>
        <v>NORWAY-Wind onshore</v>
      </c>
      <c r="H3100" t="str">
        <f>IF(COUNTIF(EU_Countries!A$1:A$27, "*"&amp;B3100&amp;"*"), "EU", "Non-EU")</f>
        <v>Non-EU</v>
      </c>
      <c r="I3100">
        <f t="shared" si="123"/>
        <v>1.1080000000000001</v>
      </c>
    </row>
    <row r="3101" spans="1:9">
      <c r="A3101" t="s">
        <v>208</v>
      </c>
      <c r="B3101" t="s">
        <v>209</v>
      </c>
      <c r="C3101" t="s">
        <v>75</v>
      </c>
      <c r="D3101" t="s">
        <v>15</v>
      </c>
      <c r="E3101">
        <v>2030</v>
      </c>
      <c r="F3101">
        <v>1108</v>
      </c>
      <c r="G3101" s="4" t="str">
        <f t="shared" si="122"/>
        <v>NORWAY-Wind onshore</v>
      </c>
      <c r="H3101" t="str">
        <f>IF(COUNTIF(EU_Countries!A$1:A$27, "*"&amp;B3101&amp;"*"), "EU", "Non-EU")</f>
        <v>Non-EU</v>
      </c>
      <c r="I3101">
        <f t="shared" si="123"/>
        <v>1.1080000000000001</v>
      </c>
    </row>
    <row r="3102" spans="1:9">
      <c r="A3102" t="s">
        <v>208</v>
      </c>
      <c r="B3102" t="s">
        <v>209</v>
      </c>
      <c r="C3102" t="s">
        <v>75</v>
      </c>
      <c r="D3102" t="s">
        <v>15</v>
      </c>
      <c r="E3102">
        <v>2031</v>
      </c>
      <c r="F3102">
        <v>1108</v>
      </c>
      <c r="G3102" s="4" t="str">
        <f t="shared" si="122"/>
        <v>NORWAY-Wind onshore</v>
      </c>
      <c r="H3102" t="str">
        <f>IF(COUNTIF(EU_Countries!A$1:A$27, "*"&amp;B3102&amp;"*"), "EU", "Non-EU")</f>
        <v>Non-EU</v>
      </c>
      <c r="I3102">
        <f t="shared" si="123"/>
        <v>1.1080000000000001</v>
      </c>
    </row>
    <row r="3103" spans="1:9">
      <c r="A3103" t="s">
        <v>208</v>
      </c>
      <c r="B3103" t="s">
        <v>209</v>
      </c>
      <c r="C3103" t="s">
        <v>75</v>
      </c>
      <c r="D3103" t="s">
        <v>15</v>
      </c>
      <c r="E3103">
        <v>2032</v>
      </c>
      <c r="F3103">
        <v>1108</v>
      </c>
      <c r="G3103" s="4" t="str">
        <f t="shared" si="122"/>
        <v>NORWAY-Wind onshore</v>
      </c>
      <c r="H3103" t="str">
        <f>IF(COUNTIF(EU_Countries!A$1:A$27, "*"&amp;B3103&amp;"*"), "EU", "Non-EU")</f>
        <v>Non-EU</v>
      </c>
      <c r="I3103">
        <f t="shared" si="123"/>
        <v>1.1080000000000001</v>
      </c>
    </row>
    <row r="3104" spans="1:9">
      <c r="A3104" t="s">
        <v>208</v>
      </c>
      <c r="B3104" t="s">
        <v>209</v>
      </c>
      <c r="C3104" t="s">
        <v>75</v>
      </c>
      <c r="D3104" t="s">
        <v>15</v>
      </c>
      <c r="E3104">
        <v>2033</v>
      </c>
      <c r="F3104">
        <v>1108</v>
      </c>
      <c r="G3104" s="4" t="str">
        <f t="shared" si="122"/>
        <v>NORWAY-Wind onshore</v>
      </c>
      <c r="H3104" t="str">
        <f>IF(COUNTIF(EU_Countries!A$1:A$27, "*"&amp;B3104&amp;"*"), "EU", "Non-EU")</f>
        <v>Non-EU</v>
      </c>
      <c r="I3104">
        <f t="shared" si="123"/>
        <v>1.1080000000000001</v>
      </c>
    </row>
    <row r="3105" spans="1:9">
      <c r="A3105" t="s">
        <v>208</v>
      </c>
      <c r="B3105" t="s">
        <v>209</v>
      </c>
      <c r="C3105" t="s">
        <v>75</v>
      </c>
      <c r="D3105" t="s">
        <v>15</v>
      </c>
      <c r="E3105">
        <v>2034</v>
      </c>
      <c r="F3105">
        <v>1108</v>
      </c>
      <c r="G3105" s="4" t="str">
        <f t="shared" si="122"/>
        <v>NORWAY-Wind onshore</v>
      </c>
      <c r="H3105" t="str">
        <f>IF(COUNTIF(EU_Countries!A$1:A$27, "*"&amp;B3105&amp;"*"), "EU", "Non-EU")</f>
        <v>Non-EU</v>
      </c>
      <c r="I3105">
        <f t="shared" si="123"/>
        <v>1.1080000000000001</v>
      </c>
    </row>
    <row r="3106" spans="1:9">
      <c r="A3106" t="s">
        <v>208</v>
      </c>
      <c r="B3106" t="s">
        <v>209</v>
      </c>
      <c r="C3106" t="s">
        <v>75</v>
      </c>
      <c r="D3106" t="s">
        <v>15</v>
      </c>
      <c r="E3106">
        <v>2035</v>
      </c>
      <c r="F3106">
        <v>1258</v>
      </c>
      <c r="G3106" s="4" t="str">
        <f t="shared" si="122"/>
        <v>NORWAY-Wind onshore</v>
      </c>
      <c r="H3106" t="str">
        <f>IF(COUNTIF(EU_Countries!A$1:A$27, "*"&amp;B3106&amp;"*"), "EU", "Non-EU")</f>
        <v>Non-EU</v>
      </c>
      <c r="I3106">
        <f t="shared" si="123"/>
        <v>1.258</v>
      </c>
    </row>
    <row r="3107" spans="1:9">
      <c r="A3107" t="s">
        <v>208</v>
      </c>
      <c r="B3107" t="s">
        <v>209</v>
      </c>
      <c r="C3107" t="s">
        <v>76</v>
      </c>
      <c r="D3107" t="s">
        <v>6</v>
      </c>
      <c r="E3107">
        <v>2025</v>
      </c>
      <c r="F3107">
        <v>523</v>
      </c>
      <c r="G3107" s="4" t="str">
        <f t="shared" si="122"/>
        <v>NORWAY-DSR</v>
      </c>
      <c r="H3107" t="str">
        <f>IF(COUNTIF(EU_Countries!A$1:A$27, "*"&amp;B3107&amp;"*"), "EU", "Non-EU")</f>
        <v>Non-EU</v>
      </c>
      <c r="I3107">
        <f t="shared" si="123"/>
        <v>0.52300000000000002</v>
      </c>
    </row>
    <row r="3108" spans="1:9">
      <c r="A3108" t="s">
        <v>208</v>
      </c>
      <c r="B3108" t="s">
        <v>209</v>
      </c>
      <c r="C3108" t="s">
        <v>76</v>
      </c>
      <c r="D3108" t="s">
        <v>6</v>
      </c>
      <c r="E3108">
        <v>2026</v>
      </c>
      <c r="F3108">
        <v>556</v>
      </c>
      <c r="G3108" s="4" t="str">
        <f t="shared" si="122"/>
        <v>NORWAY-DSR</v>
      </c>
      <c r="H3108" t="str">
        <f>IF(COUNTIF(EU_Countries!A$1:A$27, "*"&amp;B3108&amp;"*"), "EU", "Non-EU")</f>
        <v>Non-EU</v>
      </c>
      <c r="I3108">
        <f t="shared" si="123"/>
        <v>0.55600000000000005</v>
      </c>
    </row>
    <row r="3109" spans="1:9">
      <c r="A3109" t="s">
        <v>208</v>
      </c>
      <c r="B3109" t="s">
        <v>209</v>
      </c>
      <c r="C3109" t="s">
        <v>76</v>
      </c>
      <c r="D3109" t="s">
        <v>6</v>
      </c>
      <c r="E3109">
        <v>2027</v>
      </c>
      <c r="F3109">
        <v>590</v>
      </c>
      <c r="G3109" s="4" t="str">
        <f t="shared" si="122"/>
        <v>NORWAY-DSR</v>
      </c>
      <c r="H3109" t="str">
        <f>IF(COUNTIF(EU_Countries!A$1:A$27, "*"&amp;B3109&amp;"*"), "EU", "Non-EU")</f>
        <v>Non-EU</v>
      </c>
      <c r="I3109">
        <f t="shared" si="123"/>
        <v>0.59</v>
      </c>
    </row>
    <row r="3110" spans="1:9">
      <c r="A3110" t="s">
        <v>208</v>
      </c>
      <c r="B3110" t="s">
        <v>209</v>
      </c>
      <c r="C3110" t="s">
        <v>76</v>
      </c>
      <c r="D3110" t="s">
        <v>6</v>
      </c>
      <c r="E3110">
        <v>2028</v>
      </c>
      <c r="F3110">
        <v>623</v>
      </c>
      <c r="G3110" s="4" t="str">
        <f t="shared" si="122"/>
        <v>NORWAY-DSR</v>
      </c>
      <c r="H3110" t="str">
        <f>IF(COUNTIF(EU_Countries!A$1:A$27, "*"&amp;B3110&amp;"*"), "EU", "Non-EU")</f>
        <v>Non-EU</v>
      </c>
      <c r="I3110">
        <f t="shared" si="123"/>
        <v>0.623</v>
      </c>
    </row>
    <row r="3111" spans="1:9">
      <c r="A3111" t="s">
        <v>208</v>
      </c>
      <c r="B3111" t="s">
        <v>209</v>
      </c>
      <c r="C3111" t="s">
        <v>76</v>
      </c>
      <c r="D3111" t="s">
        <v>6</v>
      </c>
      <c r="E3111">
        <v>2029</v>
      </c>
      <c r="F3111">
        <v>657</v>
      </c>
      <c r="G3111" s="4" t="str">
        <f t="shared" si="122"/>
        <v>NORWAY-DSR</v>
      </c>
      <c r="H3111" t="str">
        <f>IF(COUNTIF(EU_Countries!A$1:A$27, "*"&amp;B3111&amp;"*"), "EU", "Non-EU")</f>
        <v>Non-EU</v>
      </c>
      <c r="I3111">
        <f t="shared" si="123"/>
        <v>0.65700000000000003</v>
      </c>
    </row>
    <row r="3112" spans="1:9">
      <c r="A3112" t="s">
        <v>208</v>
      </c>
      <c r="B3112" t="s">
        <v>209</v>
      </c>
      <c r="C3112" t="s">
        <v>76</v>
      </c>
      <c r="D3112" t="s">
        <v>6</v>
      </c>
      <c r="E3112">
        <v>2030</v>
      </c>
      <c r="F3112">
        <v>690</v>
      </c>
      <c r="G3112" s="4" t="str">
        <f t="shared" si="122"/>
        <v>NORWAY-DSR</v>
      </c>
      <c r="H3112" t="str">
        <f>IF(COUNTIF(EU_Countries!A$1:A$27, "*"&amp;B3112&amp;"*"), "EU", "Non-EU")</f>
        <v>Non-EU</v>
      </c>
      <c r="I3112">
        <f t="shared" si="123"/>
        <v>0.69</v>
      </c>
    </row>
    <row r="3113" spans="1:9">
      <c r="A3113" t="s">
        <v>208</v>
      </c>
      <c r="B3113" t="s">
        <v>209</v>
      </c>
      <c r="C3113" t="s">
        <v>76</v>
      </c>
      <c r="D3113" t="s">
        <v>6</v>
      </c>
      <c r="E3113">
        <v>2031</v>
      </c>
      <c r="F3113">
        <v>701</v>
      </c>
      <c r="G3113" s="4" t="str">
        <f t="shared" si="122"/>
        <v>NORWAY-DSR</v>
      </c>
      <c r="H3113" t="str">
        <f>IF(COUNTIF(EU_Countries!A$1:A$27, "*"&amp;B3113&amp;"*"), "EU", "Non-EU")</f>
        <v>Non-EU</v>
      </c>
      <c r="I3113">
        <f t="shared" si="123"/>
        <v>0.70099999999999996</v>
      </c>
    </row>
    <row r="3114" spans="1:9">
      <c r="A3114" t="s">
        <v>208</v>
      </c>
      <c r="B3114" t="s">
        <v>209</v>
      </c>
      <c r="C3114" t="s">
        <v>76</v>
      </c>
      <c r="D3114" t="s">
        <v>6</v>
      </c>
      <c r="E3114">
        <v>2032</v>
      </c>
      <c r="F3114">
        <v>713</v>
      </c>
      <c r="G3114" s="4" t="str">
        <f t="shared" si="122"/>
        <v>NORWAY-DSR</v>
      </c>
      <c r="H3114" t="str">
        <f>IF(COUNTIF(EU_Countries!A$1:A$27, "*"&amp;B3114&amp;"*"), "EU", "Non-EU")</f>
        <v>Non-EU</v>
      </c>
      <c r="I3114">
        <f t="shared" si="123"/>
        <v>0.71299999999999997</v>
      </c>
    </row>
    <row r="3115" spans="1:9">
      <c r="A3115" t="s">
        <v>208</v>
      </c>
      <c r="B3115" t="s">
        <v>209</v>
      </c>
      <c r="C3115" t="s">
        <v>76</v>
      </c>
      <c r="D3115" t="s">
        <v>6</v>
      </c>
      <c r="E3115">
        <v>2033</v>
      </c>
      <c r="F3115">
        <v>724</v>
      </c>
      <c r="G3115" s="4" t="str">
        <f t="shared" si="122"/>
        <v>NORWAY-DSR</v>
      </c>
      <c r="H3115" t="str">
        <f>IF(COUNTIF(EU_Countries!A$1:A$27, "*"&amp;B3115&amp;"*"), "EU", "Non-EU")</f>
        <v>Non-EU</v>
      </c>
      <c r="I3115">
        <f t="shared" si="123"/>
        <v>0.72399999999999998</v>
      </c>
    </row>
    <row r="3116" spans="1:9">
      <c r="A3116" t="s">
        <v>208</v>
      </c>
      <c r="B3116" t="s">
        <v>209</v>
      </c>
      <c r="C3116" t="s">
        <v>76</v>
      </c>
      <c r="D3116" t="s">
        <v>6</v>
      </c>
      <c r="E3116">
        <v>2034</v>
      </c>
      <c r="F3116">
        <v>736</v>
      </c>
      <c r="G3116" s="4" t="str">
        <f t="shared" si="122"/>
        <v>NORWAY-DSR</v>
      </c>
      <c r="H3116" t="str">
        <f>IF(COUNTIF(EU_Countries!A$1:A$27, "*"&amp;B3116&amp;"*"), "EU", "Non-EU")</f>
        <v>Non-EU</v>
      </c>
      <c r="I3116">
        <f t="shared" si="123"/>
        <v>0.73599999999999999</v>
      </c>
    </row>
    <row r="3117" spans="1:9">
      <c r="A3117" t="s">
        <v>208</v>
      </c>
      <c r="B3117" t="s">
        <v>209</v>
      </c>
      <c r="C3117" t="s">
        <v>76</v>
      </c>
      <c r="D3117" t="s">
        <v>6</v>
      </c>
      <c r="E3117">
        <v>2035</v>
      </c>
      <c r="F3117">
        <v>747</v>
      </c>
      <c r="G3117" s="4" t="str">
        <f t="shared" si="122"/>
        <v>NORWAY-DSR</v>
      </c>
      <c r="H3117" t="str">
        <f>IF(COUNTIF(EU_Countries!A$1:A$27, "*"&amp;B3117&amp;"*"), "EU", "Non-EU")</f>
        <v>Non-EU</v>
      </c>
      <c r="I3117">
        <f t="shared" si="123"/>
        <v>0.747</v>
      </c>
    </row>
    <row r="3118" spans="1:9">
      <c r="A3118" t="s">
        <v>208</v>
      </c>
      <c r="B3118" t="s">
        <v>209</v>
      </c>
      <c r="C3118" t="s">
        <v>76</v>
      </c>
      <c r="D3118" t="s">
        <v>11</v>
      </c>
      <c r="E3118">
        <v>2025</v>
      </c>
      <c r="F3118">
        <v>5</v>
      </c>
      <c r="G3118" s="4" t="str">
        <f t="shared" si="122"/>
        <v>NORWAY-Others (non-RES)</v>
      </c>
      <c r="H3118" t="str">
        <f>IF(COUNTIF(EU_Countries!A$1:A$27, "*"&amp;B3118&amp;"*"), "EU", "Non-EU")</f>
        <v>Non-EU</v>
      </c>
      <c r="I3118">
        <f t="shared" si="123"/>
        <v>5.0000000000000001E-3</v>
      </c>
    </row>
    <row r="3119" spans="1:9">
      <c r="A3119" t="s">
        <v>208</v>
      </c>
      <c r="B3119" t="s">
        <v>209</v>
      </c>
      <c r="C3119" t="s">
        <v>76</v>
      </c>
      <c r="D3119" t="s">
        <v>11</v>
      </c>
      <c r="E3119">
        <v>2026</v>
      </c>
      <c r="F3119">
        <v>5</v>
      </c>
      <c r="G3119" s="4" t="str">
        <f t="shared" si="122"/>
        <v>NORWAY-Others (non-RES)</v>
      </c>
      <c r="H3119" t="str">
        <f>IF(COUNTIF(EU_Countries!A$1:A$27, "*"&amp;B3119&amp;"*"), "EU", "Non-EU")</f>
        <v>Non-EU</v>
      </c>
      <c r="I3119">
        <f t="shared" si="123"/>
        <v>5.0000000000000001E-3</v>
      </c>
    </row>
    <row r="3120" spans="1:9">
      <c r="A3120" t="s">
        <v>208</v>
      </c>
      <c r="B3120" t="s">
        <v>209</v>
      </c>
      <c r="C3120" t="s">
        <v>76</v>
      </c>
      <c r="D3120" t="s">
        <v>11</v>
      </c>
      <c r="E3120">
        <v>2027</v>
      </c>
      <c r="F3120">
        <v>5</v>
      </c>
      <c r="G3120" s="4" t="str">
        <f t="shared" si="122"/>
        <v>NORWAY-Others (non-RES)</v>
      </c>
      <c r="H3120" t="str">
        <f>IF(COUNTIF(EU_Countries!A$1:A$27, "*"&amp;B3120&amp;"*"), "EU", "Non-EU")</f>
        <v>Non-EU</v>
      </c>
      <c r="I3120">
        <f t="shared" si="123"/>
        <v>5.0000000000000001E-3</v>
      </c>
    </row>
    <row r="3121" spans="1:9">
      <c r="A3121" t="s">
        <v>208</v>
      </c>
      <c r="B3121" t="s">
        <v>209</v>
      </c>
      <c r="C3121" t="s">
        <v>76</v>
      </c>
      <c r="D3121" t="s">
        <v>11</v>
      </c>
      <c r="E3121">
        <v>2028</v>
      </c>
      <c r="F3121">
        <v>5</v>
      </c>
      <c r="G3121" s="4" t="str">
        <f t="shared" si="122"/>
        <v>NORWAY-Others (non-RES)</v>
      </c>
      <c r="H3121" t="str">
        <f>IF(COUNTIF(EU_Countries!A$1:A$27, "*"&amp;B3121&amp;"*"), "EU", "Non-EU")</f>
        <v>Non-EU</v>
      </c>
      <c r="I3121">
        <f t="shared" si="123"/>
        <v>5.0000000000000001E-3</v>
      </c>
    </row>
    <row r="3122" spans="1:9">
      <c r="A3122" t="s">
        <v>208</v>
      </c>
      <c r="B3122" t="s">
        <v>209</v>
      </c>
      <c r="C3122" t="s">
        <v>76</v>
      </c>
      <c r="D3122" t="s">
        <v>11</v>
      </c>
      <c r="E3122">
        <v>2029</v>
      </c>
      <c r="F3122">
        <v>5</v>
      </c>
      <c r="G3122" s="4" t="str">
        <f t="shared" si="122"/>
        <v>NORWAY-Others (non-RES)</v>
      </c>
      <c r="H3122" t="str">
        <f>IF(COUNTIF(EU_Countries!A$1:A$27, "*"&amp;B3122&amp;"*"), "EU", "Non-EU")</f>
        <v>Non-EU</v>
      </c>
      <c r="I3122">
        <f t="shared" si="123"/>
        <v>5.0000000000000001E-3</v>
      </c>
    </row>
    <row r="3123" spans="1:9">
      <c r="A3123" t="s">
        <v>208</v>
      </c>
      <c r="B3123" t="s">
        <v>209</v>
      </c>
      <c r="C3123" t="s">
        <v>76</v>
      </c>
      <c r="D3123" t="s">
        <v>11</v>
      </c>
      <c r="E3123">
        <v>2030</v>
      </c>
      <c r="F3123">
        <v>5</v>
      </c>
      <c r="G3123" s="4" t="str">
        <f t="shared" si="122"/>
        <v>NORWAY-Others (non-RES)</v>
      </c>
      <c r="H3123" t="str">
        <f>IF(COUNTIF(EU_Countries!A$1:A$27, "*"&amp;B3123&amp;"*"), "EU", "Non-EU")</f>
        <v>Non-EU</v>
      </c>
      <c r="I3123">
        <f t="shared" si="123"/>
        <v>5.0000000000000001E-3</v>
      </c>
    </row>
    <row r="3124" spans="1:9">
      <c r="A3124" t="s">
        <v>208</v>
      </c>
      <c r="B3124" t="s">
        <v>209</v>
      </c>
      <c r="C3124" t="s">
        <v>76</v>
      </c>
      <c r="D3124" t="s">
        <v>11</v>
      </c>
      <c r="E3124">
        <v>2031</v>
      </c>
      <c r="F3124">
        <v>5</v>
      </c>
      <c r="G3124" s="4" t="str">
        <f t="shared" si="122"/>
        <v>NORWAY-Others (non-RES)</v>
      </c>
      <c r="H3124" t="str">
        <f>IF(COUNTIF(EU_Countries!A$1:A$27, "*"&amp;B3124&amp;"*"), "EU", "Non-EU")</f>
        <v>Non-EU</v>
      </c>
      <c r="I3124">
        <f t="shared" si="123"/>
        <v>5.0000000000000001E-3</v>
      </c>
    </row>
    <row r="3125" spans="1:9">
      <c r="A3125" t="s">
        <v>208</v>
      </c>
      <c r="B3125" t="s">
        <v>209</v>
      </c>
      <c r="C3125" t="s">
        <v>76</v>
      </c>
      <c r="D3125" t="s">
        <v>11</v>
      </c>
      <c r="E3125">
        <v>2032</v>
      </c>
      <c r="F3125">
        <v>5</v>
      </c>
      <c r="G3125" s="4" t="str">
        <f t="shared" si="122"/>
        <v>NORWAY-Others (non-RES)</v>
      </c>
      <c r="H3125" t="str">
        <f>IF(COUNTIF(EU_Countries!A$1:A$27, "*"&amp;B3125&amp;"*"), "EU", "Non-EU")</f>
        <v>Non-EU</v>
      </c>
      <c r="I3125">
        <f t="shared" si="123"/>
        <v>5.0000000000000001E-3</v>
      </c>
    </row>
    <row r="3126" spans="1:9">
      <c r="A3126" t="s">
        <v>208</v>
      </c>
      <c r="B3126" t="s">
        <v>209</v>
      </c>
      <c r="C3126" t="s">
        <v>76</v>
      </c>
      <c r="D3126" t="s">
        <v>11</v>
      </c>
      <c r="E3126">
        <v>2033</v>
      </c>
      <c r="F3126">
        <v>5</v>
      </c>
      <c r="G3126" s="4" t="str">
        <f t="shared" si="122"/>
        <v>NORWAY-Others (non-RES)</v>
      </c>
      <c r="H3126" t="str">
        <f>IF(COUNTIF(EU_Countries!A$1:A$27, "*"&amp;B3126&amp;"*"), "EU", "Non-EU")</f>
        <v>Non-EU</v>
      </c>
      <c r="I3126">
        <f t="shared" si="123"/>
        <v>5.0000000000000001E-3</v>
      </c>
    </row>
    <row r="3127" spans="1:9">
      <c r="A3127" t="s">
        <v>208</v>
      </c>
      <c r="B3127" t="s">
        <v>209</v>
      </c>
      <c r="C3127" t="s">
        <v>76</v>
      </c>
      <c r="D3127" t="s">
        <v>11</v>
      </c>
      <c r="E3127">
        <v>2034</v>
      </c>
      <c r="F3127">
        <v>5</v>
      </c>
      <c r="G3127" s="4" t="str">
        <f t="shared" si="122"/>
        <v>NORWAY-Others (non-RES)</v>
      </c>
      <c r="H3127" t="str">
        <f>IF(COUNTIF(EU_Countries!A$1:A$27, "*"&amp;B3127&amp;"*"), "EU", "Non-EU")</f>
        <v>Non-EU</v>
      </c>
      <c r="I3127">
        <f t="shared" si="123"/>
        <v>5.0000000000000001E-3</v>
      </c>
    </row>
    <row r="3128" spans="1:9">
      <c r="A3128" t="s">
        <v>208</v>
      </c>
      <c r="B3128" t="s">
        <v>209</v>
      </c>
      <c r="C3128" t="s">
        <v>76</v>
      </c>
      <c r="D3128" t="s">
        <v>11</v>
      </c>
      <c r="E3128">
        <v>2035</v>
      </c>
      <c r="F3128">
        <v>5</v>
      </c>
      <c r="G3128" s="4" t="str">
        <f t="shared" si="122"/>
        <v>NORWAY-Others (non-RES)</v>
      </c>
      <c r="H3128" t="str">
        <f>IF(COUNTIF(EU_Countries!A$1:A$27, "*"&amp;B3128&amp;"*"), "EU", "Non-EU")</f>
        <v>Non-EU</v>
      </c>
      <c r="I3128">
        <f t="shared" si="123"/>
        <v>5.0000000000000001E-3</v>
      </c>
    </row>
    <row r="3129" spans="1:9">
      <c r="A3129" t="s">
        <v>208</v>
      </c>
      <c r="B3129" t="s">
        <v>209</v>
      </c>
      <c r="C3129" t="s">
        <v>76</v>
      </c>
      <c r="D3129" t="s">
        <v>13</v>
      </c>
      <c r="E3129">
        <v>2025</v>
      </c>
      <c r="F3129">
        <v>170</v>
      </c>
      <c r="G3129" s="4" t="str">
        <f t="shared" si="122"/>
        <v>NORWAY-Solar (PV)</v>
      </c>
      <c r="H3129" t="str">
        <f>IF(COUNTIF(EU_Countries!A$1:A$27, "*"&amp;B3129&amp;"*"), "EU", "Non-EU")</f>
        <v>Non-EU</v>
      </c>
      <c r="I3129">
        <f t="shared" si="123"/>
        <v>0.17</v>
      </c>
    </row>
    <row r="3130" spans="1:9">
      <c r="A3130" t="s">
        <v>208</v>
      </c>
      <c r="B3130" t="s">
        <v>209</v>
      </c>
      <c r="C3130" t="s">
        <v>76</v>
      </c>
      <c r="D3130" t="s">
        <v>13</v>
      </c>
      <c r="E3130">
        <v>2026</v>
      </c>
      <c r="F3130">
        <v>210</v>
      </c>
      <c r="G3130" s="4" t="str">
        <f t="shared" si="122"/>
        <v>NORWAY-Solar (PV)</v>
      </c>
      <c r="H3130" t="str">
        <f>IF(COUNTIF(EU_Countries!A$1:A$27, "*"&amp;B3130&amp;"*"), "EU", "Non-EU")</f>
        <v>Non-EU</v>
      </c>
      <c r="I3130">
        <f t="shared" si="123"/>
        <v>0.21</v>
      </c>
    </row>
    <row r="3131" spans="1:9">
      <c r="A3131" t="s">
        <v>208</v>
      </c>
      <c r="B3131" t="s">
        <v>209</v>
      </c>
      <c r="C3131" t="s">
        <v>76</v>
      </c>
      <c r="D3131" t="s">
        <v>13</v>
      </c>
      <c r="E3131">
        <v>2027</v>
      </c>
      <c r="F3131">
        <v>250</v>
      </c>
      <c r="G3131" s="4" t="str">
        <f t="shared" si="122"/>
        <v>NORWAY-Solar (PV)</v>
      </c>
      <c r="H3131" t="str">
        <f>IF(COUNTIF(EU_Countries!A$1:A$27, "*"&amp;B3131&amp;"*"), "EU", "Non-EU")</f>
        <v>Non-EU</v>
      </c>
      <c r="I3131">
        <f t="shared" si="123"/>
        <v>0.25</v>
      </c>
    </row>
    <row r="3132" spans="1:9">
      <c r="A3132" t="s">
        <v>208</v>
      </c>
      <c r="B3132" t="s">
        <v>209</v>
      </c>
      <c r="C3132" t="s">
        <v>76</v>
      </c>
      <c r="D3132" t="s">
        <v>13</v>
      </c>
      <c r="E3132">
        <v>2028</v>
      </c>
      <c r="F3132">
        <v>500</v>
      </c>
      <c r="G3132" s="4" t="str">
        <f t="shared" si="122"/>
        <v>NORWAY-Solar (PV)</v>
      </c>
      <c r="H3132" t="str">
        <f>IF(COUNTIF(EU_Countries!A$1:A$27, "*"&amp;B3132&amp;"*"), "EU", "Non-EU")</f>
        <v>Non-EU</v>
      </c>
      <c r="I3132">
        <f t="shared" si="123"/>
        <v>0.5</v>
      </c>
    </row>
    <row r="3133" spans="1:9">
      <c r="A3133" t="s">
        <v>208</v>
      </c>
      <c r="B3133" t="s">
        <v>209</v>
      </c>
      <c r="C3133" t="s">
        <v>76</v>
      </c>
      <c r="D3133" t="s">
        <v>13</v>
      </c>
      <c r="E3133">
        <v>2029</v>
      </c>
      <c r="F3133">
        <v>750</v>
      </c>
      <c r="G3133" s="4" t="str">
        <f t="shared" si="122"/>
        <v>NORWAY-Solar (PV)</v>
      </c>
      <c r="H3133" t="str">
        <f>IF(COUNTIF(EU_Countries!A$1:A$27, "*"&amp;B3133&amp;"*"), "EU", "Non-EU")</f>
        <v>Non-EU</v>
      </c>
      <c r="I3133">
        <f t="shared" si="123"/>
        <v>0.75</v>
      </c>
    </row>
    <row r="3134" spans="1:9">
      <c r="A3134" t="s">
        <v>208</v>
      </c>
      <c r="B3134" t="s">
        <v>209</v>
      </c>
      <c r="C3134" t="s">
        <v>76</v>
      </c>
      <c r="D3134" t="s">
        <v>13</v>
      </c>
      <c r="E3134">
        <v>2030</v>
      </c>
      <c r="F3134">
        <v>1000</v>
      </c>
      <c r="G3134" s="4" t="str">
        <f t="shared" si="122"/>
        <v>NORWAY-Solar (PV)</v>
      </c>
      <c r="H3134" t="str">
        <f>IF(COUNTIF(EU_Countries!A$1:A$27, "*"&amp;B3134&amp;"*"), "EU", "Non-EU")</f>
        <v>Non-EU</v>
      </c>
      <c r="I3134">
        <f t="shared" si="123"/>
        <v>1</v>
      </c>
    </row>
    <row r="3135" spans="1:9">
      <c r="A3135" t="s">
        <v>208</v>
      </c>
      <c r="B3135" t="s">
        <v>209</v>
      </c>
      <c r="C3135" t="s">
        <v>76</v>
      </c>
      <c r="D3135" t="s">
        <v>13</v>
      </c>
      <c r="E3135">
        <v>2031</v>
      </c>
      <c r="F3135">
        <v>1150</v>
      </c>
      <c r="G3135" s="4" t="str">
        <f t="shared" si="122"/>
        <v>NORWAY-Solar (PV)</v>
      </c>
      <c r="H3135" t="str">
        <f>IF(COUNTIF(EU_Countries!A$1:A$27, "*"&amp;B3135&amp;"*"), "EU", "Non-EU")</f>
        <v>Non-EU</v>
      </c>
      <c r="I3135">
        <f t="shared" si="123"/>
        <v>1.1499999999999999</v>
      </c>
    </row>
    <row r="3136" spans="1:9">
      <c r="A3136" t="s">
        <v>208</v>
      </c>
      <c r="B3136" t="s">
        <v>209</v>
      </c>
      <c r="C3136" t="s">
        <v>76</v>
      </c>
      <c r="D3136" t="s">
        <v>13</v>
      </c>
      <c r="E3136">
        <v>2032</v>
      </c>
      <c r="F3136">
        <v>1300</v>
      </c>
      <c r="G3136" s="4" t="str">
        <f t="shared" si="122"/>
        <v>NORWAY-Solar (PV)</v>
      </c>
      <c r="H3136" t="str">
        <f>IF(COUNTIF(EU_Countries!A$1:A$27, "*"&amp;B3136&amp;"*"), "EU", "Non-EU")</f>
        <v>Non-EU</v>
      </c>
      <c r="I3136">
        <f t="shared" si="123"/>
        <v>1.3</v>
      </c>
    </row>
    <row r="3137" spans="1:9">
      <c r="A3137" t="s">
        <v>208</v>
      </c>
      <c r="B3137" t="s">
        <v>209</v>
      </c>
      <c r="C3137" t="s">
        <v>76</v>
      </c>
      <c r="D3137" t="s">
        <v>13</v>
      </c>
      <c r="E3137">
        <v>2033</v>
      </c>
      <c r="F3137">
        <v>1450</v>
      </c>
      <c r="G3137" s="4" t="str">
        <f t="shared" si="122"/>
        <v>NORWAY-Solar (PV)</v>
      </c>
      <c r="H3137" t="str">
        <f>IF(COUNTIF(EU_Countries!A$1:A$27, "*"&amp;B3137&amp;"*"), "EU", "Non-EU")</f>
        <v>Non-EU</v>
      </c>
      <c r="I3137">
        <f t="shared" si="123"/>
        <v>1.45</v>
      </c>
    </row>
    <row r="3138" spans="1:9">
      <c r="A3138" t="s">
        <v>208</v>
      </c>
      <c r="B3138" t="s">
        <v>209</v>
      </c>
      <c r="C3138" t="s">
        <v>76</v>
      </c>
      <c r="D3138" t="s">
        <v>13</v>
      </c>
      <c r="E3138">
        <v>2034</v>
      </c>
      <c r="F3138">
        <v>1600</v>
      </c>
      <c r="G3138" s="4" t="str">
        <f t="shared" si="122"/>
        <v>NORWAY-Solar (PV)</v>
      </c>
      <c r="H3138" t="str">
        <f>IF(COUNTIF(EU_Countries!A$1:A$27, "*"&amp;B3138&amp;"*"), "EU", "Non-EU")</f>
        <v>Non-EU</v>
      </c>
      <c r="I3138">
        <f t="shared" si="123"/>
        <v>1.6</v>
      </c>
    </row>
    <row r="3139" spans="1:9">
      <c r="A3139" t="s">
        <v>208</v>
      </c>
      <c r="B3139" t="s">
        <v>209</v>
      </c>
      <c r="C3139" t="s">
        <v>76</v>
      </c>
      <c r="D3139" t="s">
        <v>13</v>
      </c>
      <c r="E3139">
        <v>2035</v>
      </c>
      <c r="F3139">
        <v>1750</v>
      </c>
      <c r="G3139" s="4" t="str">
        <f t="shared" si="122"/>
        <v>NORWAY-Solar (PV)</v>
      </c>
      <c r="H3139" t="str">
        <f>IF(COUNTIF(EU_Countries!A$1:A$27, "*"&amp;B3139&amp;"*"), "EU", "Non-EU")</f>
        <v>Non-EU</v>
      </c>
      <c r="I3139">
        <f t="shared" si="123"/>
        <v>1.75</v>
      </c>
    </row>
    <row r="3140" spans="1:9">
      <c r="A3140" t="s">
        <v>208</v>
      </c>
      <c r="B3140" t="s">
        <v>209</v>
      </c>
      <c r="C3140" t="s">
        <v>76</v>
      </c>
      <c r="D3140" t="s">
        <v>15</v>
      </c>
      <c r="E3140">
        <v>2025</v>
      </c>
      <c r="F3140">
        <v>386</v>
      </c>
      <c r="G3140" s="4" t="str">
        <f t="shared" ref="G3140:G3185" si="124">B3140&amp;"-"&amp;D3140</f>
        <v>NORWAY-Wind onshore</v>
      </c>
      <c r="H3140" t="str">
        <f>IF(COUNTIF(EU_Countries!A$1:A$27, "*"&amp;B3140&amp;"*"), "EU", "Non-EU")</f>
        <v>Non-EU</v>
      </c>
      <c r="I3140">
        <f t="shared" si="123"/>
        <v>0.38600000000000001</v>
      </c>
    </row>
    <row r="3141" spans="1:9">
      <c r="A3141" t="s">
        <v>208</v>
      </c>
      <c r="B3141" t="s">
        <v>209</v>
      </c>
      <c r="C3141" t="s">
        <v>76</v>
      </c>
      <c r="D3141" t="s">
        <v>15</v>
      </c>
      <c r="E3141">
        <v>2026</v>
      </c>
      <c r="F3141">
        <v>386</v>
      </c>
      <c r="G3141" s="4" t="str">
        <f t="shared" si="124"/>
        <v>NORWAY-Wind onshore</v>
      </c>
      <c r="H3141" t="str">
        <f>IF(COUNTIF(EU_Countries!A$1:A$27, "*"&amp;B3141&amp;"*"), "EU", "Non-EU")</f>
        <v>Non-EU</v>
      </c>
      <c r="I3141">
        <f t="shared" ref="I3141:I3186" si="125">F3141/1000</f>
        <v>0.38600000000000001</v>
      </c>
    </row>
    <row r="3142" spans="1:9">
      <c r="A3142" t="s">
        <v>208</v>
      </c>
      <c r="B3142" t="s">
        <v>209</v>
      </c>
      <c r="C3142" t="s">
        <v>76</v>
      </c>
      <c r="D3142" t="s">
        <v>15</v>
      </c>
      <c r="E3142">
        <v>2027</v>
      </c>
      <c r="F3142">
        <v>386</v>
      </c>
      <c r="G3142" s="4" t="str">
        <f t="shared" si="124"/>
        <v>NORWAY-Wind onshore</v>
      </c>
      <c r="H3142" t="str">
        <f>IF(COUNTIF(EU_Countries!A$1:A$27, "*"&amp;B3142&amp;"*"), "EU", "Non-EU")</f>
        <v>Non-EU</v>
      </c>
      <c r="I3142">
        <f t="shared" si="125"/>
        <v>0.38600000000000001</v>
      </c>
    </row>
    <row r="3143" spans="1:9">
      <c r="A3143" t="s">
        <v>208</v>
      </c>
      <c r="B3143" t="s">
        <v>209</v>
      </c>
      <c r="C3143" t="s">
        <v>76</v>
      </c>
      <c r="D3143" t="s">
        <v>15</v>
      </c>
      <c r="E3143">
        <v>2028</v>
      </c>
      <c r="F3143">
        <v>386</v>
      </c>
      <c r="G3143" s="4" t="str">
        <f t="shared" si="124"/>
        <v>NORWAY-Wind onshore</v>
      </c>
      <c r="H3143" t="str">
        <f>IF(COUNTIF(EU_Countries!A$1:A$27, "*"&amp;B3143&amp;"*"), "EU", "Non-EU")</f>
        <v>Non-EU</v>
      </c>
      <c r="I3143">
        <f t="shared" si="125"/>
        <v>0.38600000000000001</v>
      </c>
    </row>
    <row r="3144" spans="1:9">
      <c r="A3144" t="s">
        <v>208</v>
      </c>
      <c r="B3144" t="s">
        <v>209</v>
      </c>
      <c r="C3144" t="s">
        <v>76</v>
      </c>
      <c r="D3144" t="s">
        <v>15</v>
      </c>
      <c r="E3144">
        <v>2029</v>
      </c>
      <c r="F3144">
        <v>386</v>
      </c>
      <c r="G3144" s="4" t="str">
        <f t="shared" si="124"/>
        <v>NORWAY-Wind onshore</v>
      </c>
      <c r="H3144" t="str">
        <f>IF(COUNTIF(EU_Countries!A$1:A$27, "*"&amp;B3144&amp;"*"), "EU", "Non-EU")</f>
        <v>Non-EU</v>
      </c>
      <c r="I3144">
        <f t="shared" si="125"/>
        <v>0.38600000000000001</v>
      </c>
    </row>
    <row r="3145" spans="1:9">
      <c r="A3145" t="s">
        <v>208</v>
      </c>
      <c r="B3145" t="s">
        <v>209</v>
      </c>
      <c r="C3145" t="s">
        <v>76</v>
      </c>
      <c r="D3145" t="s">
        <v>15</v>
      </c>
      <c r="E3145">
        <v>2030</v>
      </c>
      <c r="F3145">
        <v>386</v>
      </c>
      <c r="G3145" s="4" t="str">
        <f t="shared" si="124"/>
        <v>NORWAY-Wind onshore</v>
      </c>
      <c r="H3145" t="str">
        <f>IF(COUNTIF(EU_Countries!A$1:A$27, "*"&amp;B3145&amp;"*"), "EU", "Non-EU")</f>
        <v>Non-EU</v>
      </c>
      <c r="I3145">
        <f t="shared" si="125"/>
        <v>0.38600000000000001</v>
      </c>
    </row>
    <row r="3146" spans="1:9">
      <c r="A3146" t="s">
        <v>208</v>
      </c>
      <c r="B3146" t="s">
        <v>209</v>
      </c>
      <c r="C3146" t="s">
        <v>76</v>
      </c>
      <c r="D3146" t="s">
        <v>15</v>
      </c>
      <c r="E3146">
        <v>2031</v>
      </c>
      <c r="F3146">
        <v>386</v>
      </c>
      <c r="G3146" s="4" t="str">
        <f t="shared" si="124"/>
        <v>NORWAY-Wind onshore</v>
      </c>
      <c r="H3146" t="str">
        <f>IF(COUNTIF(EU_Countries!A$1:A$27, "*"&amp;B3146&amp;"*"), "EU", "Non-EU")</f>
        <v>Non-EU</v>
      </c>
      <c r="I3146">
        <f t="shared" si="125"/>
        <v>0.38600000000000001</v>
      </c>
    </row>
    <row r="3147" spans="1:9">
      <c r="A3147" t="s">
        <v>208</v>
      </c>
      <c r="B3147" t="s">
        <v>209</v>
      </c>
      <c r="C3147" t="s">
        <v>76</v>
      </c>
      <c r="D3147" t="s">
        <v>15</v>
      </c>
      <c r="E3147">
        <v>2032</v>
      </c>
      <c r="F3147">
        <v>386</v>
      </c>
      <c r="G3147" s="4" t="str">
        <f t="shared" si="124"/>
        <v>NORWAY-Wind onshore</v>
      </c>
      <c r="H3147" t="str">
        <f>IF(COUNTIF(EU_Countries!A$1:A$27, "*"&amp;B3147&amp;"*"), "EU", "Non-EU")</f>
        <v>Non-EU</v>
      </c>
      <c r="I3147">
        <f t="shared" si="125"/>
        <v>0.38600000000000001</v>
      </c>
    </row>
    <row r="3148" spans="1:9">
      <c r="A3148" t="s">
        <v>208</v>
      </c>
      <c r="B3148" t="s">
        <v>209</v>
      </c>
      <c r="C3148" t="s">
        <v>76</v>
      </c>
      <c r="D3148" t="s">
        <v>15</v>
      </c>
      <c r="E3148">
        <v>2033</v>
      </c>
      <c r="F3148">
        <v>386</v>
      </c>
      <c r="G3148" s="4" t="str">
        <f t="shared" si="124"/>
        <v>NORWAY-Wind onshore</v>
      </c>
      <c r="H3148" t="str">
        <f>IF(COUNTIF(EU_Countries!A$1:A$27, "*"&amp;B3148&amp;"*"), "EU", "Non-EU")</f>
        <v>Non-EU</v>
      </c>
      <c r="I3148">
        <f t="shared" si="125"/>
        <v>0.38600000000000001</v>
      </c>
    </row>
    <row r="3149" spans="1:9">
      <c r="A3149" t="s">
        <v>208</v>
      </c>
      <c r="B3149" t="s">
        <v>209</v>
      </c>
      <c r="C3149" t="s">
        <v>76</v>
      </c>
      <c r="D3149" t="s">
        <v>15</v>
      </c>
      <c r="E3149">
        <v>2034</v>
      </c>
      <c r="F3149">
        <v>386</v>
      </c>
      <c r="G3149" s="4" t="str">
        <f t="shared" si="124"/>
        <v>NORWAY-Wind onshore</v>
      </c>
      <c r="H3149" t="str">
        <f>IF(COUNTIF(EU_Countries!A$1:A$27, "*"&amp;B3149&amp;"*"), "EU", "Non-EU")</f>
        <v>Non-EU</v>
      </c>
      <c r="I3149">
        <f t="shared" si="125"/>
        <v>0.38600000000000001</v>
      </c>
    </row>
    <row r="3150" spans="1:9">
      <c r="A3150" t="s">
        <v>208</v>
      </c>
      <c r="B3150" t="s">
        <v>209</v>
      </c>
      <c r="C3150" t="s">
        <v>76</v>
      </c>
      <c r="D3150" t="s">
        <v>15</v>
      </c>
      <c r="E3150">
        <v>2035</v>
      </c>
      <c r="F3150">
        <v>586</v>
      </c>
      <c r="G3150" s="4" t="str">
        <f t="shared" si="124"/>
        <v>NORWAY-Wind onshore</v>
      </c>
      <c r="H3150" t="str">
        <f>IF(COUNTIF(EU_Countries!A$1:A$27, "*"&amp;B3150&amp;"*"), "EU", "Non-EU")</f>
        <v>Non-EU</v>
      </c>
      <c r="I3150">
        <f t="shared" si="125"/>
        <v>0.58599999999999997</v>
      </c>
    </row>
    <row r="3151" spans="1:9">
      <c r="A3151" t="s">
        <v>208</v>
      </c>
      <c r="B3151" t="s">
        <v>209</v>
      </c>
      <c r="C3151" t="s">
        <v>77</v>
      </c>
      <c r="D3151" t="s">
        <v>6</v>
      </c>
      <c r="E3151">
        <v>2025</v>
      </c>
      <c r="F3151">
        <v>2682</v>
      </c>
      <c r="G3151" s="4" t="str">
        <f t="shared" si="124"/>
        <v>NORWAY-DSR</v>
      </c>
      <c r="H3151" t="str">
        <f>IF(COUNTIF(EU_Countries!A$1:A$27, "*"&amp;B3151&amp;"*"), "EU", "Non-EU")</f>
        <v>Non-EU</v>
      </c>
      <c r="I3151">
        <f t="shared" si="125"/>
        <v>2.6819999999999999</v>
      </c>
    </row>
    <row r="3152" spans="1:9">
      <c r="A3152" t="s">
        <v>208</v>
      </c>
      <c r="B3152" t="s">
        <v>209</v>
      </c>
      <c r="C3152" t="s">
        <v>77</v>
      </c>
      <c r="D3152" t="s">
        <v>6</v>
      </c>
      <c r="E3152">
        <v>2026</v>
      </c>
      <c r="F3152">
        <v>2914</v>
      </c>
      <c r="G3152" s="4" t="str">
        <f t="shared" si="124"/>
        <v>NORWAY-DSR</v>
      </c>
      <c r="H3152" t="str">
        <f>IF(COUNTIF(EU_Countries!A$1:A$27, "*"&amp;B3152&amp;"*"), "EU", "Non-EU")</f>
        <v>Non-EU</v>
      </c>
      <c r="I3152">
        <f t="shared" si="125"/>
        <v>2.9140000000000001</v>
      </c>
    </row>
    <row r="3153" spans="1:9">
      <c r="A3153" t="s">
        <v>208</v>
      </c>
      <c r="B3153" t="s">
        <v>209</v>
      </c>
      <c r="C3153" t="s">
        <v>77</v>
      </c>
      <c r="D3153" t="s">
        <v>6</v>
      </c>
      <c r="E3153">
        <v>2027</v>
      </c>
      <c r="F3153">
        <v>3146</v>
      </c>
      <c r="G3153" s="4" t="str">
        <f t="shared" si="124"/>
        <v>NORWAY-DSR</v>
      </c>
      <c r="H3153" t="str">
        <f>IF(COUNTIF(EU_Countries!A$1:A$27, "*"&amp;B3153&amp;"*"), "EU", "Non-EU")</f>
        <v>Non-EU</v>
      </c>
      <c r="I3153">
        <f t="shared" si="125"/>
        <v>3.1459999999999999</v>
      </c>
    </row>
    <row r="3154" spans="1:9">
      <c r="A3154" t="s">
        <v>208</v>
      </c>
      <c r="B3154" t="s">
        <v>209</v>
      </c>
      <c r="C3154" t="s">
        <v>77</v>
      </c>
      <c r="D3154" t="s">
        <v>6</v>
      </c>
      <c r="E3154">
        <v>2028</v>
      </c>
      <c r="F3154">
        <v>3377</v>
      </c>
      <c r="G3154" s="4" t="str">
        <f t="shared" si="124"/>
        <v>NORWAY-DSR</v>
      </c>
      <c r="H3154" t="str">
        <f>IF(COUNTIF(EU_Countries!A$1:A$27, "*"&amp;B3154&amp;"*"), "EU", "Non-EU")</f>
        <v>Non-EU</v>
      </c>
      <c r="I3154">
        <f t="shared" si="125"/>
        <v>3.3769999999999998</v>
      </c>
    </row>
    <row r="3155" spans="1:9">
      <c r="A3155" t="s">
        <v>208</v>
      </c>
      <c r="B3155" t="s">
        <v>209</v>
      </c>
      <c r="C3155" t="s">
        <v>77</v>
      </c>
      <c r="D3155" t="s">
        <v>6</v>
      </c>
      <c r="E3155">
        <v>2029</v>
      </c>
      <c r="F3155">
        <v>3609</v>
      </c>
      <c r="G3155" s="4" t="str">
        <f t="shared" si="124"/>
        <v>NORWAY-DSR</v>
      </c>
      <c r="H3155" t="str">
        <f>IF(COUNTIF(EU_Countries!A$1:A$27, "*"&amp;B3155&amp;"*"), "EU", "Non-EU")</f>
        <v>Non-EU</v>
      </c>
      <c r="I3155">
        <f t="shared" si="125"/>
        <v>3.609</v>
      </c>
    </row>
    <row r="3156" spans="1:9">
      <c r="A3156" t="s">
        <v>208</v>
      </c>
      <c r="B3156" t="s">
        <v>209</v>
      </c>
      <c r="C3156" t="s">
        <v>77</v>
      </c>
      <c r="D3156" t="s">
        <v>6</v>
      </c>
      <c r="E3156">
        <v>2030</v>
      </c>
      <c r="F3156">
        <v>3840</v>
      </c>
      <c r="G3156" s="4" t="str">
        <f t="shared" si="124"/>
        <v>NORWAY-DSR</v>
      </c>
      <c r="H3156" t="str">
        <f>IF(COUNTIF(EU_Countries!A$1:A$27, "*"&amp;B3156&amp;"*"), "EU", "Non-EU")</f>
        <v>Non-EU</v>
      </c>
      <c r="I3156">
        <f t="shared" si="125"/>
        <v>3.84</v>
      </c>
    </row>
    <row r="3157" spans="1:9">
      <c r="A3157" t="s">
        <v>208</v>
      </c>
      <c r="B3157" t="s">
        <v>209</v>
      </c>
      <c r="C3157" t="s">
        <v>77</v>
      </c>
      <c r="D3157" t="s">
        <v>6</v>
      </c>
      <c r="E3157">
        <v>2031</v>
      </c>
      <c r="F3157">
        <v>3992</v>
      </c>
      <c r="G3157" s="4" t="str">
        <f t="shared" si="124"/>
        <v>NORWAY-DSR</v>
      </c>
      <c r="H3157" t="str">
        <f>IF(COUNTIF(EU_Countries!A$1:A$27, "*"&amp;B3157&amp;"*"), "EU", "Non-EU")</f>
        <v>Non-EU</v>
      </c>
      <c r="I3157">
        <f t="shared" si="125"/>
        <v>3.992</v>
      </c>
    </row>
    <row r="3158" spans="1:9">
      <c r="A3158" t="s">
        <v>208</v>
      </c>
      <c r="B3158" t="s">
        <v>209</v>
      </c>
      <c r="C3158" t="s">
        <v>77</v>
      </c>
      <c r="D3158" t="s">
        <v>6</v>
      </c>
      <c r="E3158">
        <v>2032</v>
      </c>
      <c r="F3158">
        <v>4144</v>
      </c>
      <c r="G3158" s="4" t="str">
        <f t="shared" si="124"/>
        <v>NORWAY-DSR</v>
      </c>
      <c r="H3158" t="str">
        <f>IF(COUNTIF(EU_Countries!A$1:A$27, "*"&amp;B3158&amp;"*"), "EU", "Non-EU")</f>
        <v>Non-EU</v>
      </c>
      <c r="I3158">
        <f t="shared" si="125"/>
        <v>4.1440000000000001</v>
      </c>
    </row>
    <row r="3159" spans="1:9">
      <c r="A3159" t="s">
        <v>208</v>
      </c>
      <c r="B3159" t="s">
        <v>209</v>
      </c>
      <c r="C3159" t="s">
        <v>77</v>
      </c>
      <c r="D3159" t="s">
        <v>6</v>
      </c>
      <c r="E3159">
        <v>2033</v>
      </c>
      <c r="F3159">
        <v>4295</v>
      </c>
      <c r="G3159" s="4" t="str">
        <f t="shared" si="124"/>
        <v>NORWAY-DSR</v>
      </c>
      <c r="H3159" t="str">
        <f>IF(COUNTIF(EU_Countries!A$1:A$27, "*"&amp;B3159&amp;"*"), "EU", "Non-EU")</f>
        <v>Non-EU</v>
      </c>
      <c r="I3159">
        <f t="shared" si="125"/>
        <v>4.2949999999999999</v>
      </c>
    </row>
    <row r="3160" spans="1:9">
      <c r="A3160" t="s">
        <v>208</v>
      </c>
      <c r="B3160" t="s">
        <v>209</v>
      </c>
      <c r="C3160" t="s">
        <v>77</v>
      </c>
      <c r="D3160" t="s">
        <v>6</v>
      </c>
      <c r="E3160">
        <v>2034</v>
      </c>
      <c r="F3160">
        <v>4447</v>
      </c>
      <c r="G3160" s="4" t="str">
        <f t="shared" si="124"/>
        <v>NORWAY-DSR</v>
      </c>
      <c r="H3160" t="str">
        <f>IF(COUNTIF(EU_Countries!A$1:A$27, "*"&amp;B3160&amp;"*"), "EU", "Non-EU")</f>
        <v>Non-EU</v>
      </c>
      <c r="I3160">
        <f t="shared" si="125"/>
        <v>4.4470000000000001</v>
      </c>
    </row>
    <row r="3161" spans="1:9">
      <c r="A3161" t="s">
        <v>208</v>
      </c>
      <c r="B3161" t="s">
        <v>209</v>
      </c>
      <c r="C3161" t="s">
        <v>77</v>
      </c>
      <c r="D3161" t="s">
        <v>6</v>
      </c>
      <c r="E3161">
        <v>2035</v>
      </c>
      <c r="F3161">
        <v>4599</v>
      </c>
      <c r="G3161" s="4" t="str">
        <f t="shared" si="124"/>
        <v>NORWAY-DSR</v>
      </c>
      <c r="H3161" t="str">
        <f>IF(COUNTIF(EU_Countries!A$1:A$27, "*"&amp;B3161&amp;"*"), "EU", "Non-EU")</f>
        <v>Non-EU</v>
      </c>
      <c r="I3161">
        <f t="shared" si="125"/>
        <v>4.5990000000000002</v>
      </c>
    </row>
    <row r="3162" spans="1:9">
      <c r="A3162" t="s">
        <v>208</v>
      </c>
      <c r="B3162" t="s">
        <v>209</v>
      </c>
      <c r="C3162" t="s">
        <v>77</v>
      </c>
      <c r="D3162" t="s">
        <v>565</v>
      </c>
      <c r="E3162">
        <v>2026</v>
      </c>
      <c r="F3162">
        <v>23</v>
      </c>
      <c r="G3162" s="4" t="str">
        <f t="shared" si="124"/>
        <v>NORWAY-Electrolyser &amp; P2H</v>
      </c>
      <c r="H3162" t="str">
        <f>IF(COUNTIF(EU_Countries!A$1:A$27, "*"&amp;B3162&amp;"*"), "EU", "Non-EU")</f>
        <v>Non-EU</v>
      </c>
      <c r="I3162">
        <f t="shared" si="125"/>
        <v>2.3E-2</v>
      </c>
    </row>
    <row r="3163" spans="1:9">
      <c r="A3163" t="s">
        <v>208</v>
      </c>
      <c r="B3163" t="s">
        <v>209</v>
      </c>
      <c r="C3163" t="s">
        <v>77</v>
      </c>
      <c r="D3163" t="s">
        <v>565</v>
      </c>
      <c r="E3163">
        <v>2027</v>
      </c>
      <c r="F3163">
        <v>46</v>
      </c>
      <c r="G3163" s="4" t="str">
        <f t="shared" si="124"/>
        <v>NORWAY-Electrolyser &amp; P2H</v>
      </c>
      <c r="H3163" t="str">
        <f>IF(COUNTIF(EU_Countries!A$1:A$27, "*"&amp;B3163&amp;"*"), "EU", "Non-EU")</f>
        <v>Non-EU</v>
      </c>
      <c r="I3163">
        <f t="shared" si="125"/>
        <v>4.5999999999999999E-2</v>
      </c>
    </row>
    <row r="3164" spans="1:9">
      <c r="A3164" t="s">
        <v>208</v>
      </c>
      <c r="B3164" t="s">
        <v>209</v>
      </c>
      <c r="C3164" t="s">
        <v>77</v>
      </c>
      <c r="D3164" t="s">
        <v>565</v>
      </c>
      <c r="E3164">
        <v>2028</v>
      </c>
      <c r="F3164">
        <v>69</v>
      </c>
      <c r="G3164" s="4" t="str">
        <f t="shared" si="124"/>
        <v>NORWAY-Electrolyser &amp; P2H</v>
      </c>
      <c r="H3164" t="str">
        <f>IF(COUNTIF(EU_Countries!A$1:A$27, "*"&amp;B3164&amp;"*"), "EU", "Non-EU")</f>
        <v>Non-EU</v>
      </c>
      <c r="I3164">
        <f t="shared" si="125"/>
        <v>6.9000000000000006E-2</v>
      </c>
    </row>
    <row r="3165" spans="1:9">
      <c r="A3165" t="s">
        <v>208</v>
      </c>
      <c r="B3165" t="s">
        <v>209</v>
      </c>
      <c r="C3165" t="s">
        <v>77</v>
      </c>
      <c r="D3165" t="s">
        <v>565</v>
      </c>
      <c r="E3165">
        <v>2029</v>
      </c>
      <c r="F3165">
        <v>92</v>
      </c>
      <c r="G3165" s="4" t="str">
        <f t="shared" si="124"/>
        <v>NORWAY-Electrolyser &amp; P2H</v>
      </c>
      <c r="H3165" t="str">
        <f>IF(COUNTIF(EU_Countries!A$1:A$27, "*"&amp;B3165&amp;"*"), "EU", "Non-EU")</f>
        <v>Non-EU</v>
      </c>
      <c r="I3165">
        <f t="shared" si="125"/>
        <v>9.1999999999999998E-2</v>
      </c>
    </row>
    <row r="3166" spans="1:9">
      <c r="A3166" t="s">
        <v>208</v>
      </c>
      <c r="B3166" t="s">
        <v>209</v>
      </c>
      <c r="C3166" t="s">
        <v>77</v>
      </c>
      <c r="D3166" t="s">
        <v>565</v>
      </c>
      <c r="E3166">
        <v>2030</v>
      </c>
      <c r="F3166">
        <v>115</v>
      </c>
      <c r="G3166" s="4" t="str">
        <f t="shared" si="124"/>
        <v>NORWAY-Electrolyser &amp; P2H</v>
      </c>
      <c r="H3166" t="str">
        <f>IF(COUNTIF(EU_Countries!A$1:A$27, "*"&amp;B3166&amp;"*"), "EU", "Non-EU")</f>
        <v>Non-EU</v>
      </c>
      <c r="I3166">
        <f t="shared" si="125"/>
        <v>0.115</v>
      </c>
    </row>
    <row r="3167" spans="1:9">
      <c r="A3167" t="s">
        <v>208</v>
      </c>
      <c r="B3167" t="s">
        <v>209</v>
      </c>
      <c r="C3167" t="s">
        <v>77</v>
      </c>
      <c r="D3167" t="s">
        <v>565</v>
      </c>
      <c r="E3167">
        <v>2031</v>
      </c>
      <c r="F3167">
        <v>140</v>
      </c>
      <c r="G3167" s="4" t="str">
        <f t="shared" si="124"/>
        <v>NORWAY-Electrolyser &amp; P2H</v>
      </c>
      <c r="H3167" t="str">
        <f>IF(COUNTIF(EU_Countries!A$1:A$27, "*"&amp;B3167&amp;"*"), "EU", "Non-EU")</f>
        <v>Non-EU</v>
      </c>
      <c r="I3167">
        <f t="shared" si="125"/>
        <v>0.14000000000000001</v>
      </c>
    </row>
    <row r="3168" spans="1:9">
      <c r="A3168" t="s">
        <v>208</v>
      </c>
      <c r="B3168" t="s">
        <v>209</v>
      </c>
      <c r="C3168" t="s">
        <v>77</v>
      </c>
      <c r="D3168" t="s">
        <v>565</v>
      </c>
      <c r="E3168">
        <v>2032</v>
      </c>
      <c r="F3168">
        <v>165</v>
      </c>
      <c r="G3168" s="4" t="str">
        <f t="shared" si="124"/>
        <v>NORWAY-Electrolyser &amp; P2H</v>
      </c>
      <c r="H3168" t="str">
        <f>IF(COUNTIF(EU_Countries!A$1:A$27, "*"&amp;B3168&amp;"*"), "EU", "Non-EU")</f>
        <v>Non-EU</v>
      </c>
      <c r="I3168">
        <f t="shared" si="125"/>
        <v>0.16500000000000001</v>
      </c>
    </row>
    <row r="3169" spans="1:9">
      <c r="A3169" t="s">
        <v>208</v>
      </c>
      <c r="B3169" t="s">
        <v>209</v>
      </c>
      <c r="C3169" t="s">
        <v>77</v>
      </c>
      <c r="D3169" t="s">
        <v>565</v>
      </c>
      <c r="E3169">
        <v>2033</v>
      </c>
      <c r="F3169">
        <v>190</v>
      </c>
      <c r="G3169" s="4" t="str">
        <f t="shared" si="124"/>
        <v>NORWAY-Electrolyser &amp; P2H</v>
      </c>
      <c r="H3169" t="str">
        <f>IF(COUNTIF(EU_Countries!A$1:A$27, "*"&amp;B3169&amp;"*"), "EU", "Non-EU")</f>
        <v>Non-EU</v>
      </c>
      <c r="I3169">
        <f t="shared" si="125"/>
        <v>0.19</v>
      </c>
    </row>
    <row r="3170" spans="1:9">
      <c r="A3170" t="s">
        <v>208</v>
      </c>
      <c r="B3170" t="s">
        <v>209</v>
      </c>
      <c r="C3170" t="s">
        <v>77</v>
      </c>
      <c r="D3170" t="s">
        <v>565</v>
      </c>
      <c r="E3170">
        <v>2034</v>
      </c>
      <c r="F3170">
        <v>215</v>
      </c>
      <c r="G3170" s="4" t="str">
        <f t="shared" si="124"/>
        <v>NORWAY-Electrolyser &amp; P2H</v>
      </c>
      <c r="H3170" t="str">
        <f>IF(COUNTIF(EU_Countries!A$1:A$27, "*"&amp;B3170&amp;"*"), "EU", "Non-EU")</f>
        <v>Non-EU</v>
      </c>
      <c r="I3170">
        <f t="shared" si="125"/>
        <v>0.215</v>
      </c>
    </row>
    <row r="3171" spans="1:9">
      <c r="A3171" t="s">
        <v>208</v>
      </c>
      <c r="B3171" t="s">
        <v>209</v>
      </c>
      <c r="C3171" t="s">
        <v>77</v>
      </c>
      <c r="D3171" t="s">
        <v>565</v>
      </c>
      <c r="E3171">
        <v>2035</v>
      </c>
      <c r="F3171">
        <v>240</v>
      </c>
      <c r="G3171" s="4" t="str">
        <f t="shared" si="124"/>
        <v>NORWAY-Electrolyser &amp; P2H</v>
      </c>
      <c r="H3171" t="str">
        <f>IF(COUNTIF(EU_Countries!A$1:A$27, "*"&amp;B3171&amp;"*"), "EU", "Non-EU")</f>
        <v>Non-EU</v>
      </c>
      <c r="I3171">
        <f t="shared" si="125"/>
        <v>0.24</v>
      </c>
    </row>
    <row r="3172" spans="1:9">
      <c r="A3172" t="s">
        <v>208</v>
      </c>
      <c r="B3172" t="s">
        <v>209</v>
      </c>
      <c r="C3172" t="s">
        <v>77</v>
      </c>
      <c r="D3172" t="s">
        <v>11</v>
      </c>
      <c r="E3172">
        <v>2025</v>
      </c>
      <c r="F3172">
        <v>29</v>
      </c>
      <c r="G3172" s="4" t="str">
        <f t="shared" si="124"/>
        <v>NORWAY-Others (non-RES)</v>
      </c>
      <c r="H3172" t="str">
        <f>IF(COUNTIF(EU_Countries!A$1:A$27, "*"&amp;B3172&amp;"*"), "EU", "Non-EU")</f>
        <v>Non-EU</v>
      </c>
      <c r="I3172">
        <f t="shared" si="125"/>
        <v>2.9000000000000001E-2</v>
      </c>
    </row>
    <row r="3173" spans="1:9">
      <c r="A3173" t="s">
        <v>208</v>
      </c>
      <c r="B3173" t="s">
        <v>209</v>
      </c>
      <c r="C3173" t="s">
        <v>77</v>
      </c>
      <c r="D3173" t="s">
        <v>11</v>
      </c>
      <c r="E3173">
        <v>2026</v>
      </c>
      <c r="F3173">
        <v>29</v>
      </c>
      <c r="G3173" s="4" t="str">
        <f t="shared" si="124"/>
        <v>NORWAY-Others (non-RES)</v>
      </c>
      <c r="H3173" t="str">
        <f>IF(COUNTIF(EU_Countries!A$1:A$27, "*"&amp;B3173&amp;"*"), "EU", "Non-EU")</f>
        <v>Non-EU</v>
      </c>
      <c r="I3173">
        <f t="shared" si="125"/>
        <v>2.9000000000000001E-2</v>
      </c>
    </row>
    <row r="3174" spans="1:9">
      <c r="A3174" t="s">
        <v>208</v>
      </c>
      <c r="B3174" t="s">
        <v>209</v>
      </c>
      <c r="C3174" t="s">
        <v>77</v>
      </c>
      <c r="D3174" t="s">
        <v>11</v>
      </c>
      <c r="E3174">
        <v>2027</v>
      </c>
      <c r="F3174">
        <v>29</v>
      </c>
      <c r="G3174" s="4" t="str">
        <f t="shared" si="124"/>
        <v>NORWAY-Others (non-RES)</v>
      </c>
      <c r="H3174" t="str">
        <f>IF(COUNTIF(EU_Countries!A$1:A$27, "*"&amp;B3174&amp;"*"), "EU", "Non-EU")</f>
        <v>Non-EU</v>
      </c>
      <c r="I3174">
        <f t="shared" si="125"/>
        <v>2.9000000000000001E-2</v>
      </c>
    </row>
    <row r="3175" spans="1:9">
      <c r="A3175" t="s">
        <v>208</v>
      </c>
      <c r="B3175" t="s">
        <v>209</v>
      </c>
      <c r="C3175" t="s">
        <v>77</v>
      </c>
      <c r="D3175" t="s">
        <v>11</v>
      </c>
      <c r="E3175">
        <v>2028</v>
      </c>
      <c r="F3175">
        <v>29</v>
      </c>
      <c r="G3175" s="4" t="str">
        <f t="shared" si="124"/>
        <v>NORWAY-Others (non-RES)</v>
      </c>
      <c r="H3175" t="str">
        <f>IF(COUNTIF(EU_Countries!A$1:A$27, "*"&amp;B3175&amp;"*"), "EU", "Non-EU")</f>
        <v>Non-EU</v>
      </c>
      <c r="I3175">
        <f t="shared" si="125"/>
        <v>2.9000000000000001E-2</v>
      </c>
    </row>
    <row r="3176" spans="1:9">
      <c r="A3176" t="s">
        <v>208</v>
      </c>
      <c r="B3176" t="s">
        <v>209</v>
      </c>
      <c r="C3176" t="s">
        <v>77</v>
      </c>
      <c r="D3176" t="s">
        <v>11</v>
      </c>
      <c r="E3176">
        <v>2029</v>
      </c>
      <c r="F3176">
        <v>29</v>
      </c>
      <c r="G3176" s="4" t="str">
        <f t="shared" si="124"/>
        <v>NORWAY-Others (non-RES)</v>
      </c>
      <c r="H3176" t="str">
        <f>IF(COUNTIF(EU_Countries!A$1:A$27, "*"&amp;B3176&amp;"*"), "EU", "Non-EU")</f>
        <v>Non-EU</v>
      </c>
      <c r="I3176">
        <f t="shared" si="125"/>
        <v>2.9000000000000001E-2</v>
      </c>
    </row>
    <row r="3177" spans="1:9">
      <c r="A3177" t="s">
        <v>208</v>
      </c>
      <c r="B3177" t="s">
        <v>209</v>
      </c>
      <c r="C3177" t="s">
        <v>77</v>
      </c>
      <c r="D3177" t="s">
        <v>11</v>
      </c>
      <c r="E3177">
        <v>2030</v>
      </c>
      <c r="F3177">
        <v>29</v>
      </c>
      <c r="G3177" s="4" t="str">
        <f t="shared" si="124"/>
        <v>NORWAY-Others (non-RES)</v>
      </c>
      <c r="H3177" t="str">
        <f>IF(COUNTIF(EU_Countries!A$1:A$27, "*"&amp;B3177&amp;"*"), "EU", "Non-EU")</f>
        <v>Non-EU</v>
      </c>
      <c r="I3177">
        <f t="shared" si="125"/>
        <v>2.9000000000000001E-2</v>
      </c>
    </row>
    <row r="3178" spans="1:9">
      <c r="A3178" t="s">
        <v>208</v>
      </c>
      <c r="B3178" t="s">
        <v>209</v>
      </c>
      <c r="C3178" t="s">
        <v>77</v>
      </c>
      <c r="D3178" t="s">
        <v>11</v>
      </c>
      <c r="E3178">
        <v>2031</v>
      </c>
      <c r="F3178">
        <v>29</v>
      </c>
      <c r="G3178" s="4" t="str">
        <f t="shared" si="124"/>
        <v>NORWAY-Others (non-RES)</v>
      </c>
      <c r="H3178" t="str">
        <f>IF(COUNTIF(EU_Countries!A$1:A$27, "*"&amp;B3178&amp;"*"), "EU", "Non-EU")</f>
        <v>Non-EU</v>
      </c>
      <c r="I3178">
        <f t="shared" si="125"/>
        <v>2.9000000000000001E-2</v>
      </c>
    </row>
    <row r="3179" spans="1:9">
      <c r="A3179" t="s">
        <v>208</v>
      </c>
      <c r="B3179" t="s">
        <v>209</v>
      </c>
      <c r="C3179" t="s">
        <v>77</v>
      </c>
      <c r="D3179" t="s">
        <v>11</v>
      </c>
      <c r="E3179">
        <v>2032</v>
      </c>
      <c r="F3179">
        <v>29</v>
      </c>
      <c r="G3179" s="4" t="str">
        <f t="shared" si="124"/>
        <v>NORWAY-Others (non-RES)</v>
      </c>
      <c r="H3179" t="str">
        <f>IF(COUNTIF(EU_Countries!A$1:A$27, "*"&amp;B3179&amp;"*"), "EU", "Non-EU")</f>
        <v>Non-EU</v>
      </c>
      <c r="I3179">
        <f t="shared" si="125"/>
        <v>2.9000000000000001E-2</v>
      </c>
    </row>
    <row r="3180" spans="1:9">
      <c r="A3180" t="s">
        <v>208</v>
      </c>
      <c r="B3180" t="s">
        <v>209</v>
      </c>
      <c r="C3180" t="s">
        <v>77</v>
      </c>
      <c r="D3180" t="s">
        <v>11</v>
      </c>
      <c r="E3180">
        <v>2033</v>
      </c>
      <c r="F3180">
        <v>29</v>
      </c>
      <c r="G3180" s="4" t="str">
        <f t="shared" si="124"/>
        <v>NORWAY-Others (non-RES)</v>
      </c>
      <c r="H3180" t="str">
        <f>IF(COUNTIF(EU_Countries!A$1:A$27, "*"&amp;B3180&amp;"*"), "EU", "Non-EU")</f>
        <v>Non-EU</v>
      </c>
      <c r="I3180">
        <f t="shared" si="125"/>
        <v>2.9000000000000001E-2</v>
      </c>
    </row>
    <row r="3181" spans="1:9">
      <c r="A3181" t="s">
        <v>208</v>
      </c>
      <c r="B3181" t="s">
        <v>209</v>
      </c>
      <c r="C3181" t="s">
        <v>77</v>
      </c>
      <c r="D3181" t="s">
        <v>11</v>
      </c>
      <c r="E3181">
        <v>2034</v>
      </c>
      <c r="F3181">
        <v>29</v>
      </c>
      <c r="G3181" s="4" t="str">
        <f t="shared" si="124"/>
        <v>NORWAY-Others (non-RES)</v>
      </c>
      <c r="H3181" t="str">
        <f>IF(COUNTIF(EU_Countries!A$1:A$27, "*"&amp;B3181&amp;"*"), "EU", "Non-EU")</f>
        <v>Non-EU</v>
      </c>
      <c r="I3181">
        <f t="shared" si="125"/>
        <v>2.9000000000000001E-2</v>
      </c>
    </row>
    <row r="3182" spans="1:9">
      <c r="A3182" t="s">
        <v>208</v>
      </c>
      <c r="B3182" t="s">
        <v>209</v>
      </c>
      <c r="C3182" t="s">
        <v>77</v>
      </c>
      <c r="D3182" t="s">
        <v>11</v>
      </c>
      <c r="E3182">
        <v>2035</v>
      </c>
      <c r="F3182">
        <v>29</v>
      </c>
      <c r="G3182" s="4" t="str">
        <f t="shared" si="124"/>
        <v>NORWAY-Others (non-RES)</v>
      </c>
      <c r="H3182" t="str">
        <f>IF(COUNTIF(EU_Countries!A$1:A$27, "*"&amp;B3182&amp;"*"), "EU", "Non-EU")</f>
        <v>Non-EU</v>
      </c>
      <c r="I3182">
        <f t="shared" si="125"/>
        <v>2.9000000000000001E-2</v>
      </c>
    </row>
    <row r="3183" spans="1:9">
      <c r="A3183" t="s">
        <v>208</v>
      </c>
      <c r="B3183" t="s">
        <v>209</v>
      </c>
      <c r="C3183" t="s">
        <v>77</v>
      </c>
      <c r="D3183" t="s">
        <v>13</v>
      </c>
      <c r="E3183">
        <v>2025</v>
      </c>
      <c r="F3183">
        <v>170</v>
      </c>
      <c r="G3183" s="4" t="str">
        <f t="shared" si="124"/>
        <v>NORWAY-Solar (PV)</v>
      </c>
      <c r="H3183" t="str">
        <f>IF(COUNTIF(EU_Countries!A$1:A$27, "*"&amp;B3183&amp;"*"), "EU", "Non-EU")</f>
        <v>Non-EU</v>
      </c>
      <c r="I3183">
        <f t="shared" si="125"/>
        <v>0.17</v>
      </c>
    </row>
    <row r="3184" spans="1:9">
      <c r="A3184" t="s">
        <v>208</v>
      </c>
      <c r="B3184" t="s">
        <v>209</v>
      </c>
      <c r="C3184" t="s">
        <v>77</v>
      </c>
      <c r="D3184" t="s">
        <v>13</v>
      </c>
      <c r="E3184">
        <v>2026</v>
      </c>
      <c r="F3184">
        <v>210</v>
      </c>
      <c r="G3184" s="4" t="str">
        <f t="shared" si="124"/>
        <v>NORWAY-Solar (PV)</v>
      </c>
      <c r="H3184" t="str">
        <f>IF(COUNTIF(EU_Countries!A$1:A$27, "*"&amp;B3184&amp;"*"), "EU", "Non-EU")</f>
        <v>Non-EU</v>
      </c>
      <c r="I3184">
        <f t="shared" si="125"/>
        <v>0.21</v>
      </c>
    </row>
    <row r="3185" spans="1:9">
      <c r="A3185" t="s">
        <v>208</v>
      </c>
      <c r="B3185" t="s">
        <v>209</v>
      </c>
      <c r="C3185" t="s">
        <v>77</v>
      </c>
      <c r="D3185" t="s">
        <v>13</v>
      </c>
      <c r="E3185">
        <v>2027</v>
      </c>
      <c r="F3185">
        <v>250</v>
      </c>
      <c r="G3185" s="4" t="str">
        <f t="shared" si="124"/>
        <v>NORWAY-Solar (PV)</v>
      </c>
      <c r="H3185" t="str">
        <f>IF(COUNTIF(EU_Countries!A$1:A$27, "*"&amp;B3185&amp;"*"), "EU", "Non-EU")</f>
        <v>Non-EU</v>
      </c>
      <c r="I3185">
        <f t="shared" si="125"/>
        <v>0.25</v>
      </c>
    </row>
    <row r="3186" spans="1:9">
      <c r="A3186" t="s">
        <v>208</v>
      </c>
      <c r="B3186" t="s">
        <v>209</v>
      </c>
      <c r="C3186" t="s">
        <v>77</v>
      </c>
      <c r="D3186" t="s">
        <v>13</v>
      </c>
      <c r="E3186">
        <v>2028</v>
      </c>
      <c r="F3186">
        <v>500</v>
      </c>
      <c r="G3186" s="4" t="str">
        <f t="shared" ref="G3186:G3236" si="126">B3186&amp;"-"&amp;D3186</f>
        <v>NORWAY-Solar (PV)</v>
      </c>
      <c r="H3186" t="str">
        <f>IF(COUNTIF(EU_Countries!A$1:A$27, "*"&amp;B3186&amp;"*"), "EU", "Non-EU")</f>
        <v>Non-EU</v>
      </c>
      <c r="I3186">
        <f t="shared" si="125"/>
        <v>0.5</v>
      </c>
    </row>
    <row r="3187" spans="1:9">
      <c r="A3187" t="s">
        <v>208</v>
      </c>
      <c r="B3187" t="s">
        <v>209</v>
      </c>
      <c r="C3187" t="s">
        <v>77</v>
      </c>
      <c r="D3187" t="s">
        <v>13</v>
      </c>
      <c r="E3187">
        <v>2029</v>
      </c>
      <c r="F3187">
        <v>750</v>
      </c>
      <c r="G3187" s="4" t="str">
        <f t="shared" si="126"/>
        <v>NORWAY-Solar (PV)</v>
      </c>
      <c r="H3187" t="str">
        <f>IF(COUNTIF(EU_Countries!A$1:A$27, "*"&amp;B3187&amp;"*"), "EU", "Non-EU")</f>
        <v>Non-EU</v>
      </c>
      <c r="I3187">
        <f t="shared" ref="I3187:I3236" si="127">F3187/1000</f>
        <v>0.75</v>
      </c>
    </row>
    <row r="3188" spans="1:9">
      <c r="A3188" t="s">
        <v>208</v>
      </c>
      <c r="B3188" t="s">
        <v>209</v>
      </c>
      <c r="C3188" t="s">
        <v>77</v>
      </c>
      <c r="D3188" t="s">
        <v>13</v>
      </c>
      <c r="E3188">
        <v>2030</v>
      </c>
      <c r="F3188">
        <v>1000</v>
      </c>
      <c r="G3188" s="4" t="str">
        <f t="shared" si="126"/>
        <v>NORWAY-Solar (PV)</v>
      </c>
      <c r="H3188" t="str">
        <f>IF(COUNTIF(EU_Countries!A$1:A$27, "*"&amp;B3188&amp;"*"), "EU", "Non-EU")</f>
        <v>Non-EU</v>
      </c>
      <c r="I3188">
        <f t="shared" si="127"/>
        <v>1</v>
      </c>
    </row>
    <row r="3189" spans="1:9">
      <c r="A3189" t="s">
        <v>208</v>
      </c>
      <c r="B3189" t="s">
        <v>209</v>
      </c>
      <c r="C3189" t="s">
        <v>77</v>
      </c>
      <c r="D3189" t="s">
        <v>13</v>
      </c>
      <c r="E3189">
        <v>2031</v>
      </c>
      <c r="F3189">
        <v>1150</v>
      </c>
      <c r="G3189" s="4" t="str">
        <f t="shared" si="126"/>
        <v>NORWAY-Solar (PV)</v>
      </c>
      <c r="H3189" t="str">
        <f>IF(COUNTIF(EU_Countries!A$1:A$27, "*"&amp;B3189&amp;"*"), "EU", "Non-EU")</f>
        <v>Non-EU</v>
      </c>
      <c r="I3189">
        <f t="shared" si="127"/>
        <v>1.1499999999999999</v>
      </c>
    </row>
    <row r="3190" spans="1:9">
      <c r="A3190" t="s">
        <v>208</v>
      </c>
      <c r="B3190" t="s">
        <v>209</v>
      </c>
      <c r="C3190" t="s">
        <v>77</v>
      </c>
      <c r="D3190" t="s">
        <v>13</v>
      </c>
      <c r="E3190">
        <v>2032</v>
      </c>
      <c r="F3190">
        <v>1300</v>
      </c>
      <c r="G3190" s="4" t="str">
        <f t="shared" si="126"/>
        <v>NORWAY-Solar (PV)</v>
      </c>
      <c r="H3190" t="str">
        <f>IF(COUNTIF(EU_Countries!A$1:A$27, "*"&amp;B3190&amp;"*"), "EU", "Non-EU")</f>
        <v>Non-EU</v>
      </c>
      <c r="I3190">
        <f t="shared" si="127"/>
        <v>1.3</v>
      </c>
    </row>
    <row r="3191" spans="1:9">
      <c r="A3191" t="s">
        <v>208</v>
      </c>
      <c r="B3191" t="s">
        <v>209</v>
      </c>
      <c r="C3191" t="s">
        <v>77</v>
      </c>
      <c r="D3191" t="s">
        <v>13</v>
      </c>
      <c r="E3191">
        <v>2033</v>
      </c>
      <c r="F3191">
        <v>1450</v>
      </c>
      <c r="G3191" s="4" t="str">
        <f t="shared" si="126"/>
        <v>NORWAY-Solar (PV)</v>
      </c>
      <c r="H3191" t="str">
        <f>IF(COUNTIF(EU_Countries!A$1:A$27, "*"&amp;B3191&amp;"*"), "EU", "Non-EU")</f>
        <v>Non-EU</v>
      </c>
      <c r="I3191">
        <f t="shared" si="127"/>
        <v>1.45</v>
      </c>
    </row>
    <row r="3192" spans="1:9">
      <c r="A3192" t="s">
        <v>208</v>
      </c>
      <c r="B3192" t="s">
        <v>209</v>
      </c>
      <c r="C3192" t="s">
        <v>77</v>
      </c>
      <c r="D3192" t="s">
        <v>13</v>
      </c>
      <c r="E3192">
        <v>2034</v>
      </c>
      <c r="F3192">
        <v>1600</v>
      </c>
      <c r="G3192" s="4" t="str">
        <f t="shared" si="126"/>
        <v>NORWAY-Solar (PV)</v>
      </c>
      <c r="H3192" t="str">
        <f>IF(COUNTIF(EU_Countries!A$1:A$27, "*"&amp;B3192&amp;"*"), "EU", "Non-EU")</f>
        <v>Non-EU</v>
      </c>
      <c r="I3192">
        <f t="shared" si="127"/>
        <v>1.6</v>
      </c>
    </row>
    <row r="3193" spans="1:9">
      <c r="A3193" t="s">
        <v>208</v>
      </c>
      <c r="B3193" t="s">
        <v>209</v>
      </c>
      <c r="C3193" t="s">
        <v>77</v>
      </c>
      <c r="D3193" t="s">
        <v>13</v>
      </c>
      <c r="E3193">
        <v>2035</v>
      </c>
      <c r="F3193">
        <v>1750</v>
      </c>
      <c r="G3193" s="4" t="str">
        <f t="shared" si="126"/>
        <v>NORWAY-Solar (PV)</v>
      </c>
      <c r="H3193" t="str">
        <f>IF(COUNTIF(EU_Countries!A$1:A$27, "*"&amp;B3193&amp;"*"), "EU", "Non-EU")</f>
        <v>Non-EU</v>
      </c>
      <c r="I3193">
        <f t="shared" si="127"/>
        <v>1.75</v>
      </c>
    </row>
    <row r="3194" spans="1:9">
      <c r="A3194" t="s">
        <v>208</v>
      </c>
      <c r="B3194" t="s">
        <v>209</v>
      </c>
      <c r="C3194" t="s">
        <v>77</v>
      </c>
      <c r="D3194" t="s">
        <v>14</v>
      </c>
      <c r="E3194">
        <v>2025</v>
      </c>
      <c r="F3194">
        <v>4</v>
      </c>
      <c r="G3194" s="4" t="str">
        <f t="shared" si="126"/>
        <v>NORWAY-Wind offshore</v>
      </c>
      <c r="H3194" t="str">
        <f>IF(COUNTIF(EU_Countries!A$1:A$27, "*"&amp;B3194&amp;"*"), "EU", "Non-EU")</f>
        <v>Non-EU</v>
      </c>
      <c r="I3194">
        <f t="shared" si="127"/>
        <v>4.0000000000000001E-3</v>
      </c>
    </row>
    <row r="3195" spans="1:9">
      <c r="A3195" t="s">
        <v>208</v>
      </c>
      <c r="B3195" t="s">
        <v>209</v>
      </c>
      <c r="C3195" t="s">
        <v>77</v>
      </c>
      <c r="D3195" t="s">
        <v>14</v>
      </c>
      <c r="E3195">
        <v>2026</v>
      </c>
      <c r="F3195">
        <v>4</v>
      </c>
      <c r="G3195" s="4" t="str">
        <f t="shared" si="126"/>
        <v>NORWAY-Wind offshore</v>
      </c>
      <c r="H3195" t="str">
        <f>IF(COUNTIF(EU_Countries!A$1:A$27, "*"&amp;B3195&amp;"*"), "EU", "Non-EU")</f>
        <v>Non-EU</v>
      </c>
      <c r="I3195">
        <f t="shared" si="127"/>
        <v>4.0000000000000001E-3</v>
      </c>
    </row>
    <row r="3196" spans="1:9">
      <c r="A3196" t="s">
        <v>208</v>
      </c>
      <c r="B3196" t="s">
        <v>209</v>
      </c>
      <c r="C3196" t="s">
        <v>77</v>
      </c>
      <c r="D3196" t="s">
        <v>14</v>
      </c>
      <c r="E3196">
        <v>2027</v>
      </c>
      <c r="F3196">
        <v>4</v>
      </c>
      <c r="G3196" s="4" t="str">
        <f t="shared" si="126"/>
        <v>NORWAY-Wind offshore</v>
      </c>
      <c r="H3196" t="str">
        <f>IF(COUNTIF(EU_Countries!A$1:A$27, "*"&amp;B3196&amp;"*"), "EU", "Non-EU")</f>
        <v>Non-EU</v>
      </c>
      <c r="I3196">
        <f t="shared" si="127"/>
        <v>4.0000000000000001E-3</v>
      </c>
    </row>
    <row r="3197" spans="1:9">
      <c r="A3197" t="s">
        <v>208</v>
      </c>
      <c r="B3197" t="s">
        <v>209</v>
      </c>
      <c r="C3197" t="s">
        <v>77</v>
      </c>
      <c r="D3197" t="s">
        <v>14</v>
      </c>
      <c r="E3197">
        <v>2028</v>
      </c>
      <c r="F3197">
        <v>4</v>
      </c>
      <c r="G3197" s="4" t="str">
        <f t="shared" si="126"/>
        <v>NORWAY-Wind offshore</v>
      </c>
      <c r="H3197" t="str">
        <f>IF(COUNTIF(EU_Countries!A$1:A$27, "*"&amp;B3197&amp;"*"), "EU", "Non-EU")</f>
        <v>Non-EU</v>
      </c>
      <c r="I3197">
        <f t="shared" si="127"/>
        <v>4.0000000000000001E-3</v>
      </c>
    </row>
    <row r="3198" spans="1:9">
      <c r="A3198" t="s">
        <v>208</v>
      </c>
      <c r="B3198" t="s">
        <v>209</v>
      </c>
      <c r="C3198" t="s">
        <v>77</v>
      </c>
      <c r="D3198" t="s">
        <v>14</v>
      </c>
      <c r="E3198">
        <v>2029</v>
      </c>
      <c r="F3198">
        <v>4</v>
      </c>
      <c r="G3198" s="4" t="str">
        <f t="shared" si="126"/>
        <v>NORWAY-Wind offshore</v>
      </c>
      <c r="H3198" t="str">
        <f>IF(COUNTIF(EU_Countries!A$1:A$27, "*"&amp;B3198&amp;"*"), "EU", "Non-EU")</f>
        <v>Non-EU</v>
      </c>
      <c r="I3198">
        <f t="shared" si="127"/>
        <v>4.0000000000000001E-3</v>
      </c>
    </row>
    <row r="3199" spans="1:9">
      <c r="A3199" t="s">
        <v>208</v>
      </c>
      <c r="B3199" t="s">
        <v>209</v>
      </c>
      <c r="C3199" t="s">
        <v>77</v>
      </c>
      <c r="D3199" t="s">
        <v>14</v>
      </c>
      <c r="E3199">
        <v>2030</v>
      </c>
      <c r="F3199">
        <v>4</v>
      </c>
      <c r="G3199" s="4" t="str">
        <f t="shared" si="126"/>
        <v>NORWAY-Wind offshore</v>
      </c>
      <c r="H3199" t="str">
        <f>IF(COUNTIF(EU_Countries!A$1:A$27, "*"&amp;B3199&amp;"*"), "EU", "Non-EU")</f>
        <v>Non-EU</v>
      </c>
      <c r="I3199">
        <f t="shared" si="127"/>
        <v>4.0000000000000001E-3</v>
      </c>
    </row>
    <row r="3200" spans="1:9">
      <c r="A3200" t="s">
        <v>208</v>
      </c>
      <c r="B3200" t="s">
        <v>209</v>
      </c>
      <c r="C3200" t="s">
        <v>77</v>
      </c>
      <c r="D3200" t="s">
        <v>14</v>
      </c>
      <c r="E3200">
        <v>2031</v>
      </c>
      <c r="F3200">
        <v>4</v>
      </c>
      <c r="G3200" s="4" t="str">
        <f t="shared" si="126"/>
        <v>NORWAY-Wind offshore</v>
      </c>
      <c r="H3200" t="str">
        <f>IF(COUNTIF(EU_Countries!A$1:A$27, "*"&amp;B3200&amp;"*"), "EU", "Non-EU")</f>
        <v>Non-EU</v>
      </c>
      <c r="I3200">
        <f t="shared" si="127"/>
        <v>4.0000000000000001E-3</v>
      </c>
    </row>
    <row r="3201" spans="1:9">
      <c r="A3201" t="s">
        <v>208</v>
      </c>
      <c r="B3201" t="s">
        <v>209</v>
      </c>
      <c r="C3201" t="s">
        <v>77</v>
      </c>
      <c r="D3201" t="s">
        <v>14</v>
      </c>
      <c r="E3201">
        <v>2032</v>
      </c>
      <c r="F3201">
        <v>4</v>
      </c>
      <c r="G3201" s="4" t="str">
        <f t="shared" si="126"/>
        <v>NORWAY-Wind offshore</v>
      </c>
      <c r="H3201" t="str">
        <f>IF(COUNTIF(EU_Countries!A$1:A$27, "*"&amp;B3201&amp;"*"), "EU", "Non-EU")</f>
        <v>Non-EU</v>
      </c>
      <c r="I3201">
        <f t="shared" si="127"/>
        <v>4.0000000000000001E-3</v>
      </c>
    </row>
    <row r="3202" spans="1:9">
      <c r="A3202" t="s">
        <v>208</v>
      </c>
      <c r="B3202" t="s">
        <v>209</v>
      </c>
      <c r="C3202" t="s">
        <v>77</v>
      </c>
      <c r="D3202" t="s">
        <v>14</v>
      </c>
      <c r="E3202">
        <v>2033</v>
      </c>
      <c r="F3202">
        <v>4</v>
      </c>
      <c r="G3202" s="4" t="str">
        <f t="shared" si="126"/>
        <v>NORWAY-Wind offshore</v>
      </c>
      <c r="H3202" t="str">
        <f>IF(COUNTIF(EU_Countries!A$1:A$27, "*"&amp;B3202&amp;"*"), "EU", "Non-EU")</f>
        <v>Non-EU</v>
      </c>
      <c r="I3202">
        <f t="shared" si="127"/>
        <v>4.0000000000000001E-3</v>
      </c>
    </row>
    <row r="3203" spans="1:9">
      <c r="A3203" t="s">
        <v>208</v>
      </c>
      <c r="B3203" t="s">
        <v>209</v>
      </c>
      <c r="C3203" t="s">
        <v>77</v>
      </c>
      <c r="D3203" t="s">
        <v>14</v>
      </c>
      <c r="E3203">
        <v>2034</v>
      </c>
      <c r="F3203">
        <v>4</v>
      </c>
      <c r="G3203" s="4" t="str">
        <f t="shared" si="126"/>
        <v>NORWAY-Wind offshore</v>
      </c>
      <c r="H3203" t="str">
        <f>IF(COUNTIF(EU_Countries!A$1:A$27, "*"&amp;B3203&amp;"*"), "EU", "Non-EU")</f>
        <v>Non-EU</v>
      </c>
      <c r="I3203">
        <f t="shared" si="127"/>
        <v>4.0000000000000001E-3</v>
      </c>
    </row>
    <row r="3204" spans="1:9">
      <c r="A3204" t="s">
        <v>208</v>
      </c>
      <c r="B3204" t="s">
        <v>209</v>
      </c>
      <c r="C3204" t="s">
        <v>77</v>
      </c>
      <c r="D3204" t="s">
        <v>14</v>
      </c>
      <c r="E3204">
        <v>2035</v>
      </c>
      <c r="F3204">
        <v>4</v>
      </c>
      <c r="G3204" s="4" t="str">
        <f t="shared" si="126"/>
        <v>NORWAY-Wind offshore</v>
      </c>
      <c r="H3204" t="str">
        <f>IF(COUNTIF(EU_Countries!A$1:A$27, "*"&amp;B3204&amp;"*"), "EU", "Non-EU")</f>
        <v>Non-EU</v>
      </c>
      <c r="I3204">
        <f t="shared" si="127"/>
        <v>4.0000000000000001E-3</v>
      </c>
    </row>
    <row r="3205" spans="1:9">
      <c r="A3205" t="s">
        <v>208</v>
      </c>
      <c r="B3205" t="s">
        <v>209</v>
      </c>
      <c r="C3205" t="s">
        <v>77</v>
      </c>
      <c r="D3205" t="s">
        <v>15</v>
      </c>
      <c r="E3205">
        <v>2025</v>
      </c>
      <c r="F3205">
        <v>1855</v>
      </c>
      <c r="G3205" s="4" t="str">
        <f t="shared" si="126"/>
        <v>NORWAY-Wind onshore</v>
      </c>
      <c r="H3205" t="str">
        <f>IF(COUNTIF(EU_Countries!A$1:A$27, "*"&amp;B3205&amp;"*"), "EU", "Non-EU")</f>
        <v>Non-EU</v>
      </c>
      <c r="I3205">
        <f t="shared" si="127"/>
        <v>1.855</v>
      </c>
    </row>
    <row r="3206" spans="1:9">
      <c r="A3206" t="s">
        <v>208</v>
      </c>
      <c r="B3206" t="s">
        <v>209</v>
      </c>
      <c r="C3206" t="s">
        <v>77</v>
      </c>
      <c r="D3206" t="s">
        <v>15</v>
      </c>
      <c r="E3206">
        <v>2026</v>
      </c>
      <c r="F3206">
        <v>1855</v>
      </c>
      <c r="G3206" s="4" t="str">
        <f t="shared" si="126"/>
        <v>NORWAY-Wind onshore</v>
      </c>
      <c r="H3206" t="str">
        <f>IF(COUNTIF(EU_Countries!A$1:A$27, "*"&amp;B3206&amp;"*"), "EU", "Non-EU")</f>
        <v>Non-EU</v>
      </c>
      <c r="I3206">
        <f t="shared" si="127"/>
        <v>1.855</v>
      </c>
    </row>
    <row r="3207" spans="1:9">
      <c r="A3207" t="s">
        <v>208</v>
      </c>
      <c r="B3207" t="s">
        <v>209</v>
      </c>
      <c r="C3207" t="s">
        <v>77</v>
      </c>
      <c r="D3207" t="s">
        <v>15</v>
      </c>
      <c r="E3207">
        <v>2027</v>
      </c>
      <c r="F3207">
        <v>1855</v>
      </c>
      <c r="G3207" s="4" t="str">
        <f t="shared" si="126"/>
        <v>NORWAY-Wind onshore</v>
      </c>
      <c r="H3207" t="str">
        <f>IF(COUNTIF(EU_Countries!A$1:A$27, "*"&amp;B3207&amp;"*"), "EU", "Non-EU")</f>
        <v>Non-EU</v>
      </c>
      <c r="I3207">
        <f t="shared" si="127"/>
        <v>1.855</v>
      </c>
    </row>
    <row r="3208" spans="1:9">
      <c r="A3208" t="s">
        <v>208</v>
      </c>
      <c r="B3208" t="s">
        <v>209</v>
      </c>
      <c r="C3208" t="s">
        <v>77</v>
      </c>
      <c r="D3208" t="s">
        <v>15</v>
      </c>
      <c r="E3208">
        <v>2028</v>
      </c>
      <c r="F3208">
        <v>1855</v>
      </c>
      <c r="G3208" s="4" t="str">
        <f t="shared" si="126"/>
        <v>NORWAY-Wind onshore</v>
      </c>
      <c r="H3208" t="str">
        <f>IF(COUNTIF(EU_Countries!A$1:A$27, "*"&amp;B3208&amp;"*"), "EU", "Non-EU")</f>
        <v>Non-EU</v>
      </c>
      <c r="I3208">
        <f t="shared" si="127"/>
        <v>1.855</v>
      </c>
    </row>
    <row r="3209" spans="1:9">
      <c r="A3209" t="s">
        <v>208</v>
      </c>
      <c r="B3209" t="s">
        <v>209</v>
      </c>
      <c r="C3209" t="s">
        <v>77</v>
      </c>
      <c r="D3209" t="s">
        <v>15</v>
      </c>
      <c r="E3209">
        <v>2029</v>
      </c>
      <c r="F3209">
        <v>1855</v>
      </c>
      <c r="G3209" s="4" t="str">
        <f t="shared" si="126"/>
        <v>NORWAY-Wind onshore</v>
      </c>
      <c r="H3209" t="str">
        <f>IF(COUNTIF(EU_Countries!A$1:A$27, "*"&amp;B3209&amp;"*"), "EU", "Non-EU")</f>
        <v>Non-EU</v>
      </c>
      <c r="I3209">
        <f t="shared" si="127"/>
        <v>1.855</v>
      </c>
    </row>
    <row r="3210" spans="1:9">
      <c r="A3210" t="s">
        <v>208</v>
      </c>
      <c r="B3210" t="s">
        <v>209</v>
      </c>
      <c r="C3210" t="s">
        <v>77</v>
      </c>
      <c r="D3210" t="s">
        <v>15</v>
      </c>
      <c r="E3210">
        <v>2030</v>
      </c>
      <c r="F3210">
        <v>1855</v>
      </c>
      <c r="G3210" s="4" t="str">
        <f t="shared" si="126"/>
        <v>NORWAY-Wind onshore</v>
      </c>
      <c r="H3210" t="str">
        <f>IF(COUNTIF(EU_Countries!A$1:A$27, "*"&amp;B3210&amp;"*"), "EU", "Non-EU")</f>
        <v>Non-EU</v>
      </c>
      <c r="I3210">
        <f t="shared" si="127"/>
        <v>1.855</v>
      </c>
    </row>
    <row r="3211" spans="1:9">
      <c r="A3211" t="s">
        <v>208</v>
      </c>
      <c r="B3211" t="s">
        <v>209</v>
      </c>
      <c r="C3211" t="s">
        <v>77</v>
      </c>
      <c r="D3211" t="s">
        <v>15</v>
      </c>
      <c r="E3211">
        <v>2031</v>
      </c>
      <c r="F3211">
        <v>1855</v>
      </c>
      <c r="G3211" s="4" t="str">
        <f t="shared" si="126"/>
        <v>NORWAY-Wind onshore</v>
      </c>
      <c r="H3211" t="str">
        <f>IF(COUNTIF(EU_Countries!A$1:A$27, "*"&amp;B3211&amp;"*"), "EU", "Non-EU")</f>
        <v>Non-EU</v>
      </c>
      <c r="I3211">
        <f t="shared" si="127"/>
        <v>1.855</v>
      </c>
    </row>
    <row r="3212" spans="1:9">
      <c r="A3212" t="s">
        <v>208</v>
      </c>
      <c r="B3212" t="s">
        <v>209</v>
      </c>
      <c r="C3212" t="s">
        <v>77</v>
      </c>
      <c r="D3212" t="s">
        <v>15</v>
      </c>
      <c r="E3212">
        <v>2032</v>
      </c>
      <c r="F3212">
        <v>1855</v>
      </c>
      <c r="G3212" s="4" t="str">
        <f t="shared" si="126"/>
        <v>NORWAY-Wind onshore</v>
      </c>
      <c r="H3212" t="str">
        <f>IF(COUNTIF(EU_Countries!A$1:A$27, "*"&amp;B3212&amp;"*"), "EU", "Non-EU")</f>
        <v>Non-EU</v>
      </c>
      <c r="I3212">
        <f t="shared" si="127"/>
        <v>1.855</v>
      </c>
    </row>
    <row r="3213" spans="1:9">
      <c r="A3213" t="s">
        <v>208</v>
      </c>
      <c r="B3213" t="s">
        <v>209</v>
      </c>
      <c r="C3213" t="s">
        <v>77</v>
      </c>
      <c r="D3213" t="s">
        <v>15</v>
      </c>
      <c r="E3213">
        <v>2033</v>
      </c>
      <c r="F3213">
        <v>1855</v>
      </c>
      <c r="G3213" s="4" t="str">
        <f t="shared" si="126"/>
        <v>NORWAY-Wind onshore</v>
      </c>
      <c r="H3213" t="str">
        <f>IF(COUNTIF(EU_Countries!A$1:A$27, "*"&amp;B3213&amp;"*"), "EU", "Non-EU")</f>
        <v>Non-EU</v>
      </c>
      <c r="I3213">
        <f t="shared" si="127"/>
        <v>1.855</v>
      </c>
    </row>
    <row r="3214" spans="1:9">
      <c r="A3214" t="s">
        <v>208</v>
      </c>
      <c r="B3214" t="s">
        <v>209</v>
      </c>
      <c r="C3214" t="s">
        <v>77</v>
      </c>
      <c r="D3214" t="s">
        <v>15</v>
      </c>
      <c r="E3214">
        <v>2034</v>
      </c>
      <c r="F3214">
        <v>1855</v>
      </c>
      <c r="G3214" s="4" t="str">
        <f t="shared" si="126"/>
        <v>NORWAY-Wind onshore</v>
      </c>
      <c r="H3214" t="str">
        <f>IF(COUNTIF(EU_Countries!A$1:A$27, "*"&amp;B3214&amp;"*"), "EU", "Non-EU")</f>
        <v>Non-EU</v>
      </c>
      <c r="I3214">
        <f t="shared" si="127"/>
        <v>1.855</v>
      </c>
    </row>
    <row r="3215" spans="1:9">
      <c r="A3215" t="s">
        <v>208</v>
      </c>
      <c r="B3215" t="s">
        <v>209</v>
      </c>
      <c r="C3215" t="s">
        <v>77</v>
      </c>
      <c r="D3215" t="s">
        <v>15</v>
      </c>
      <c r="E3215">
        <v>2035</v>
      </c>
      <c r="F3215">
        <v>2055</v>
      </c>
      <c r="G3215" s="4" t="str">
        <f t="shared" si="126"/>
        <v>NORWAY-Wind onshore</v>
      </c>
      <c r="H3215" t="str">
        <f>IF(COUNTIF(EU_Countries!A$1:A$27, "*"&amp;B3215&amp;"*"), "EU", "Non-EU")</f>
        <v>Non-EU</v>
      </c>
      <c r="I3215">
        <f t="shared" si="127"/>
        <v>2.0550000000000002</v>
      </c>
    </row>
    <row r="3216" spans="1:9">
      <c r="A3216" t="s">
        <v>208</v>
      </c>
      <c r="B3216" t="s">
        <v>209</v>
      </c>
      <c r="C3216" t="s">
        <v>78</v>
      </c>
      <c r="D3216" t="s">
        <v>6</v>
      </c>
      <c r="E3216">
        <v>2025</v>
      </c>
      <c r="F3216">
        <v>1244</v>
      </c>
      <c r="G3216" s="4" t="str">
        <f t="shared" si="126"/>
        <v>NORWAY-DSR</v>
      </c>
      <c r="H3216" t="str">
        <f>IF(COUNTIF(EU_Countries!A$1:A$27, "*"&amp;B3216&amp;"*"), "EU", "Non-EU")</f>
        <v>Non-EU</v>
      </c>
      <c r="I3216">
        <f t="shared" si="127"/>
        <v>1.244</v>
      </c>
    </row>
    <row r="3217" spans="1:9">
      <c r="A3217" t="s">
        <v>208</v>
      </c>
      <c r="B3217" t="s">
        <v>209</v>
      </c>
      <c r="C3217" t="s">
        <v>78</v>
      </c>
      <c r="D3217" t="s">
        <v>6</v>
      </c>
      <c r="E3217">
        <v>2026</v>
      </c>
      <c r="F3217">
        <v>1283</v>
      </c>
      <c r="G3217" s="4" t="str">
        <f t="shared" si="126"/>
        <v>NORWAY-DSR</v>
      </c>
      <c r="H3217" t="str">
        <f>IF(COUNTIF(EU_Countries!A$1:A$27, "*"&amp;B3217&amp;"*"), "EU", "Non-EU")</f>
        <v>Non-EU</v>
      </c>
      <c r="I3217">
        <f t="shared" si="127"/>
        <v>1.2829999999999999</v>
      </c>
    </row>
    <row r="3218" spans="1:9">
      <c r="A3218" t="s">
        <v>208</v>
      </c>
      <c r="B3218" t="s">
        <v>209</v>
      </c>
      <c r="C3218" t="s">
        <v>78</v>
      </c>
      <c r="D3218" t="s">
        <v>6</v>
      </c>
      <c r="E3218">
        <v>2027</v>
      </c>
      <c r="F3218">
        <v>1321</v>
      </c>
      <c r="G3218" s="4" t="str">
        <f t="shared" si="126"/>
        <v>NORWAY-DSR</v>
      </c>
      <c r="H3218" t="str">
        <f>IF(COUNTIF(EU_Countries!A$1:A$27, "*"&amp;B3218&amp;"*"), "EU", "Non-EU")</f>
        <v>Non-EU</v>
      </c>
      <c r="I3218">
        <f t="shared" si="127"/>
        <v>1.321</v>
      </c>
    </row>
    <row r="3219" spans="1:9">
      <c r="A3219" t="s">
        <v>208</v>
      </c>
      <c r="B3219" t="s">
        <v>209</v>
      </c>
      <c r="C3219" t="s">
        <v>78</v>
      </c>
      <c r="D3219" t="s">
        <v>6</v>
      </c>
      <c r="E3219">
        <v>2028</v>
      </c>
      <c r="F3219">
        <v>1360</v>
      </c>
      <c r="G3219" s="4" t="str">
        <f t="shared" si="126"/>
        <v>NORWAY-DSR</v>
      </c>
      <c r="H3219" t="str">
        <f>IF(COUNTIF(EU_Countries!A$1:A$27, "*"&amp;B3219&amp;"*"), "EU", "Non-EU")</f>
        <v>Non-EU</v>
      </c>
      <c r="I3219">
        <f t="shared" si="127"/>
        <v>1.36</v>
      </c>
    </row>
    <row r="3220" spans="1:9">
      <c r="A3220" t="s">
        <v>208</v>
      </c>
      <c r="B3220" t="s">
        <v>209</v>
      </c>
      <c r="C3220" t="s">
        <v>78</v>
      </c>
      <c r="D3220" t="s">
        <v>6</v>
      </c>
      <c r="E3220">
        <v>2029</v>
      </c>
      <c r="F3220">
        <v>1399</v>
      </c>
      <c r="G3220" s="4" t="str">
        <f t="shared" si="126"/>
        <v>NORWAY-DSR</v>
      </c>
      <c r="H3220" t="str">
        <f>IF(COUNTIF(EU_Countries!A$1:A$27, "*"&amp;B3220&amp;"*"), "EU", "Non-EU")</f>
        <v>Non-EU</v>
      </c>
      <c r="I3220">
        <f t="shared" si="127"/>
        <v>1.399</v>
      </c>
    </row>
    <row r="3221" spans="1:9">
      <c r="A3221" t="s">
        <v>208</v>
      </c>
      <c r="B3221" t="s">
        <v>209</v>
      </c>
      <c r="C3221" t="s">
        <v>78</v>
      </c>
      <c r="D3221" t="s">
        <v>6</v>
      </c>
      <c r="E3221">
        <v>2030</v>
      </c>
      <c r="F3221">
        <v>1438</v>
      </c>
      <c r="G3221" s="4" t="str">
        <f t="shared" si="126"/>
        <v>NORWAY-DSR</v>
      </c>
      <c r="H3221" t="str">
        <f>IF(COUNTIF(EU_Countries!A$1:A$27, "*"&amp;B3221&amp;"*"), "EU", "Non-EU")</f>
        <v>Non-EU</v>
      </c>
      <c r="I3221">
        <f t="shared" si="127"/>
        <v>1.4379999999999999</v>
      </c>
    </row>
    <row r="3222" spans="1:9">
      <c r="A3222" t="s">
        <v>208</v>
      </c>
      <c r="B3222" t="s">
        <v>209</v>
      </c>
      <c r="C3222" t="s">
        <v>78</v>
      </c>
      <c r="D3222" t="s">
        <v>6</v>
      </c>
      <c r="E3222">
        <v>2031</v>
      </c>
      <c r="F3222">
        <v>1427</v>
      </c>
      <c r="G3222" s="4" t="str">
        <f t="shared" si="126"/>
        <v>NORWAY-DSR</v>
      </c>
      <c r="H3222" t="str">
        <f>IF(COUNTIF(EU_Countries!A$1:A$27, "*"&amp;B3222&amp;"*"), "EU", "Non-EU")</f>
        <v>Non-EU</v>
      </c>
      <c r="I3222">
        <f t="shared" si="127"/>
        <v>1.427</v>
      </c>
    </row>
    <row r="3223" spans="1:9">
      <c r="A3223" t="s">
        <v>208</v>
      </c>
      <c r="B3223" t="s">
        <v>209</v>
      </c>
      <c r="C3223" t="s">
        <v>78</v>
      </c>
      <c r="D3223" t="s">
        <v>6</v>
      </c>
      <c r="E3223">
        <v>2032</v>
      </c>
      <c r="F3223">
        <v>1415</v>
      </c>
      <c r="G3223" s="4" t="str">
        <f t="shared" si="126"/>
        <v>NORWAY-DSR</v>
      </c>
      <c r="H3223" t="str">
        <f>IF(COUNTIF(EU_Countries!A$1:A$27, "*"&amp;B3223&amp;"*"), "EU", "Non-EU")</f>
        <v>Non-EU</v>
      </c>
      <c r="I3223">
        <f t="shared" si="127"/>
        <v>1.415</v>
      </c>
    </row>
    <row r="3224" spans="1:9">
      <c r="A3224" t="s">
        <v>208</v>
      </c>
      <c r="B3224" t="s">
        <v>209</v>
      </c>
      <c r="C3224" t="s">
        <v>78</v>
      </c>
      <c r="D3224" t="s">
        <v>6</v>
      </c>
      <c r="E3224">
        <v>2033</v>
      </c>
      <c r="F3224">
        <v>1404</v>
      </c>
      <c r="G3224" s="4" t="str">
        <f t="shared" si="126"/>
        <v>NORWAY-DSR</v>
      </c>
      <c r="H3224" t="str">
        <f>IF(COUNTIF(EU_Countries!A$1:A$27, "*"&amp;B3224&amp;"*"), "EU", "Non-EU")</f>
        <v>Non-EU</v>
      </c>
      <c r="I3224">
        <f t="shared" si="127"/>
        <v>1.4039999999999999</v>
      </c>
    </row>
    <row r="3225" spans="1:9">
      <c r="A3225" t="s">
        <v>208</v>
      </c>
      <c r="B3225" t="s">
        <v>209</v>
      </c>
      <c r="C3225" t="s">
        <v>78</v>
      </c>
      <c r="D3225" t="s">
        <v>6</v>
      </c>
      <c r="E3225">
        <v>2034</v>
      </c>
      <c r="F3225">
        <v>1392</v>
      </c>
      <c r="G3225" s="4" t="str">
        <f t="shared" si="126"/>
        <v>NORWAY-DSR</v>
      </c>
      <c r="H3225" t="str">
        <f>IF(COUNTIF(EU_Countries!A$1:A$27, "*"&amp;B3225&amp;"*"), "EU", "Non-EU")</f>
        <v>Non-EU</v>
      </c>
      <c r="I3225">
        <f t="shared" si="127"/>
        <v>1.3919999999999999</v>
      </c>
    </row>
    <row r="3226" spans="1:9">
      <c r="A3226" t="s">
        <v>208</v>
      </c>
      <c r="B3226" t="s">
        <v>209</v>
      </c>
      <c r="C3226" t="s">
        <v>78</v>
      </c>
      <c r="D3226" t="s">
        <v>6</v>
      </c>
      <c r="E3226">
        <v>2035</v>
      </c>
      <c r="F3226">
        <v>1381</v>
      </c>
      <c r="G3226" s="4" t="str">
        <f t="shared" si="126"/>
        <v>NORWAY-DSR</v>
      </c>
      <c r="H3226" t="str">
        <f>IF(COUNTIF(EU_Countries!A$1:A$27, "*"&amp;B3226&amp;"*"), "EU", "Non-EU")</f>
        <v>Non-EU</v>
      </c>
      <c r="I3226">
        <f t="shared" si="127"/>
        <v>1.381</v>
      </c>
    </row>
    <row r="3227" spans="1:9">
      <c r="A3227" t="s">
        <v>208</v>
      </c>
      <c r="B3227" t="s">
        <v>209</v>
      </c>
      <c r="C3227" t="s">
        <v>78</v>
      </c>
      <c r="D3227" t="s">
        <v>565</v>
      </c>
      <c r="E3227">
        <v>2026</v>
      </c>
      <c r="F3227">
        <v>23</v>
      </c>
      <c r="G3227" s="4" t="str">
        <f t="shared" si="126"/>
        <v>NORWAY-Electrolyser &amp; P2H</v>
      </c>
      <c r="H3227" t="str">
        <f>IF(COUNTIF(EU_Countries!A$1:A$27, "*"&amp;B3227&amp;"*"), "EU", "Non-EU")</f>
        <v>Non-EU</v>
      </c>
      <c r="I3227">
        <f t="shared" si="127"/>
        <v>2.3E-2</v>
      </c>
    </row>
    <row r="3228" spans="1:9">
      <c r="A3228" t="s">
        <v>208</v>
      </c>
      <c r="B3228" t="s">
        <v>209</v>
      </c>
      <c r="C3228" t="s">
        <v>78</v>
      </c>
      <c r="D3228" t="s">
        <v>565</v>
      </c>
      <c r="E3228">
        <v>2027</v>
      </c>
      <c r="F3228">
        <v>46</v>
      </c>
      <c r="G3228" s="4" t="str">
        <f t="shared" si="126"/>
        <v>NORWAY-Electrolyser &amp; P2H</v>
      </c>
      <c r="H3228" t="str">
        <f>IF(COUNTIF(EU_Countries!A$1:A$27, "*"&amp;B3228&amp;"*"), "EU", "Non-EU")</f>
        <v>Non-EU</v>
      </c>
      <c r="I3228">
        <f t="shared" si="127"/>
        <v>4.5999999999999999E-2</v>
      </c>
    </row>
    <row r="3229" spans="1:9">
      <c r="A3229" t="s">
        <v>208</v>
      </c>
      <c r="B3229" t="s">
        <v>209</v>
      </c>
      <c r="C3229" t="s">
        <v>78</v>
      </c>
      <c r="D3229" t="s">
        <v>565</v>
      </c>
      <c r="E3229">
        <v>2028</v>
      </c>
      <c r="F3229">
        <v>69</v>
      </c>
      <c r="G3229" s="4" t="str">
        <f t="shared" si="126"/>
        <v>NORWAY-Electrolyser &amp; P2H</v>
      </c>
      <c r="H3229" t="str">
        <f>IF(COUNTIF(EU_Countries!A$1:A$27, "*"&amp;B3229&amp;"*"), "EU", "Non-EU")</f>
        <v>Non-EU</v>
      </c>
      <c r="I3229">
        <f t="shared" si="127"/>
        <v>6.9000000000000006E-2</v>
      </c>
    </row>
    <row r="3230" spans="1:9">
      <c r="A3230" t="s">
        <v>208</v>
      </c>
      <c r="B3230" t="s">
        <v>209</v>
      </c>
      <c r="C3230" t="s">
        <v>78</v>
      </c>
      <c r="D3230" t="s">
        <v>565</v>
      </c>
      <c r="E3230">
        <v>2029</v>
      </c>
      <c r="F3230">
        <v>92</v>
      </c>
      <c r="G3230" s="4" t="str">
        <f t="shared" si="126"/>
        <v>NORWAY-Electrolyser &amp; P2H</v>
      </c>
      <c r="H3230" t="str">
        <f>IF(COUNTIF(EU_Countries!A$1:A$27, "*"&amp;B3230&amp;"*"), "EU", "Non-EU")</f>
        <v>Non-EU</v>
      </c>
      <c r="I3230">
        <f t="shared" si="127"/>
        <v>9.1999999999999998E-2</v>
      </c>
    </row>
    <row r="3231" spans="1:9">
      <c r="A3231" t="s">
        <v>208</v>
      </c>
      <c r="B3231" t="s">
        <v>209</v>
      </c>
      <c r="C3231" t="s">
        <v>78</v>
      </c>
      <c r="D3231" t="s">
        <v>565</v>
      </c>
      <c r="E3231">
        <v>2030</v>
      </c>
      <c r="F3231">
        <v>115</v>
      </c>
      <c r="G3231" s="4" t="str">
        <f t="shared" si="126"/>
        <v>NORWAY-Electrolyser &amp; P2H</v>
      </c>
      <c r="H3231" t="str">
        <f>IF(COUNTIF(EU_Countries!A$1:A$27, "*"&amp;B3231&amp;"*"), "EU", "Non-EU")</f>
        <v>Non-EU</v>
      </c>
      <c r="I3231">
        <f t="shared" si="127"/>
        <v>0.115</v>
      </c>
    </row>
    <row r="3232" spans="1:9">
      <c r="A3232" t="s">
        <v>208</v>
      </c>
      <c r="B3232" t="s">
        <v>209</v>
      </c>
      <c r="C3232" t="s">
        <v>78</v>
      </c>
      <c r="D3232" t="s">
        <v>565</v>
      </c>
      <c r="E3232">
        <v>2031</v>
      </c>
      <c r="F3232">
        <v>140</v>
      </c>
      <c r="G3232" s="4" t="str">
        <f t="shared" si="126"/>
        <v>NORWAY-Electrolyser &amp; P2H</v>
      </c>
      <c r="H3232" t="str">
        <f>IF(COUNTIF(EU_Countries!A$1:A$27, "*"&amp;B3232&amp;"*"), "EU", "Non-EU")</f>
        <v>Non-EU</v>
      </c>
      <c r="I3232">
        <f t="shared" si="127"/>
        <v>0.14000000000000001</v>
      </c>
    </row>
    <row r="3233" spans="1:9">
      <c r="A3233" t="s">
        <v>208</v>
      </c>
      <c r="B3233" t="s">
        <v>209</v>
      </c>
      <c r="C3233" t="s">
        <v>78</v>
      </c>
      <c r="D3233" t="s">
        <v>565</v>
      </c>
      <c r="E3233">
        <v>2032</v>
      </c>
      <c r="F3233">
        <v>165</v>
      </c>
      <c r="G3233" s="4" t="str">
        <f t="shared" si="126"/>
        <v>NORWAY-Electrolyser &amp; P2H</v>
      </c>
      <c r="H3233" t="str">
        <f>IF(COUNTIF(EU_Countries!A$1:A$27, "*"&amp;B3233&amp;"*"), "EU", "Non-EU")</f>
        <v>Non-EU</v>
      </c>
      <c r="I3233">
        <f t="shared" si="127"/>
        <v>0.16500000000000001</v>
      </c>
    </row>
    <row r="3234" spans="1:9">
      <c r="A3234" t="s">
        <v>208</v>
      </c>
      <c r="B3234" t="s">
        <v>209</v>
      </c>
      <c r="C3234" t="s">
        <v>78</v>
      </c>
      <c r="D3234" t="s">
        <v>565</v>
      </c>
      <c r="E3234">
        <v>2033</v>
      </c>
      <c r="F3234">
        <v>190</v>
      </c>
      <c r="G3234" s="4" t="str">
        <f t="shared" si="126"/>
        <v>NORWAY-Electrolyser &amp; P2H</v>
      </c>
      <c r="H3234" t="str">
        <f>IF(COUNTIF(EU_Countries!A$1:A$27, "*"&amp;B3234&amp;"*"), "EU", "Non-EU")</f>
        <v>Non-EU</v>
      </c>
      <c r="I3234">
        <f t="shared" si="127"/>
        <v>0.19</v>
      </c>
    </row>
    <row r="3235" spans="1:9">
      <c r="A3235" t="s">
        <v>208</v>
      </c>
      <c r="B3235" t="s">
        <v>209</v>
      </c>
      <c r="C3235" t="s">
        <v>78</v>
      </c>
      <c r="D3235" t="s">
        <v>565</v>
      </c>
      <c r="E3235">
        <v>2034</v>
      </c>
      <c r="F3235">
        <v>215</v>
      </c>
      <c r="G3235" s="4" t="str">
        <f t="shared" si="126"/>
        <v>NORWAY-Electrolyser &amp; P2H</v>
      </c>
      <c r="H3235" t="str">
        <f>IF(COUNTIF(EU_Countries!A$1:A$27, "*"&amp;B3235&amp;"*"), "EU", "Non-EU")</f>
        <v>Non-EU</v>
      </c>
      <c r="I3235">
        <f t="shared" si="127"/>
        <v>0.215</v>
      </c>
    </row>
    <row r="3236" spans="1:9">
      <c r="A3236" t="s">
        <v>208</v>
      </c>
      <c r="B3236" t="s">
        <v>209</v>
      </c>
      <c r="C3236" t="s">
        <v>78</v>
      </c>
      <c r="D3236" t="s">
        <v>565</v>
      </c>
      <c r="E3236">
        <v>2035</v>
      </c>
      <c r="F3236">
        <v>240</v>
      </c>
      <c r="G3236" s="4" t="str">
        <f t="shared" si="126"/>
        <v>NORWAY-Electrolyser &amp; P2H</v>
      </c>
      <c r="H3236" t="str">
        <f>IF(COUNTIF(EU_Countries!A$1:A$27, "*"&amp;B3236&amp;"*"), "EU", "Non-EU")</f>
        <v>Non-EU</v>
      </c>
      <c r="I3236">
        <f t="shared" si="127"/>
        <v>0.24</v>
      </c>
    </row>
    <row r="3237" spans="1:9">
      <c r="A3237" t="s">
        <v>208</v>
      </c>
      <c r="B3237" t="s">
        <v>209</v>
      </c>
      <c r="C3237" t="s">
        <v>78</v>
      </c>
      <c r="D3237" t="s">
        <v>11</v>
      </c>
      <c r="E3237">
        <v>2025</v>
      </c>
      <c r="F3237">
        <v>16</v>
      </c>
      <c r="G3237" s="4" t="str">
        <f t="shared" ref="G3237:G3290" si="128">B3237&amp;"-"&amp;D3237</f>
        <v>NORWAY-Others (non-RES)</v>
      </c>
      <c r="H3237" t="str">
        <f>IF(COUNTIF(EU_Countries!A$1:A$27, "*"&amp;B3237&amp;"*"), "EU", "Non-EU")</f>
        <v>Non-EU</v>
      </c>
      <c r="I3237">
        <f t="shared" ref="I3237:I3290" si="129">F3237/1000</f>
        <v>1.6E-2</v>
      </c>
    </row>
    <row r="3238" spans="1:9">
      <c r="A3238" t="s">
        <v>208</v>
      </c>
      <c r="B3238" t="s">
        <v>209</v>
      </c>
      <c r="C3238" t="s">
        <v>78</v>
      </c>
      <c r="D3238" t="s">
        <v>11</v>
      </c>
      <c r="E3238">
        <v>2026</v>
      </c>
      <c r="F3238">
        <v>16</v>
      </c>
      <c r="G3238" s="4" t="str">
        <f t="shared" si="128"/>
        <v>NORWAY-Others (non-RES)</v>
      </c>
      <c r="H3238" t="str">
        <f>IF(COUNTIF(EU_Countries!A$1:A$27, "*"&amp;B3238&amp;"*"), "EU", "Non-EU")</f>
        <v>Non-EU</v>
      </c>
      <c r="I3238">
        <f t="shared" si="129"/>
        <v>1.6E-2</v>
      </c>
    </row>
    <row r="3239" spans="1:9">
      <c r="A3239" t="s">
        <v>208</v>
      </c>
      <c r="B3239" t="s">
        <v>209</v>
      </c>
      <c r="C3239" t="s">
        <v>78</v>
      </c>
      <c r="D3239" t="s">
        <v>11</v>
      </c>
      <c r="E3239">
        <v>2027</v>
      </c>
      <c r="F3239">
        <v>16</v>
      </c>
      <c r="G3239" s="4" t="str">
        <f t="shared" si="128"/>
        <v>NORWAY-Others (non-RES)</v>
      </c>
      <c r="H3239" t="str">
        <f>IF(COUNTIF(EU_Countries!A$1:A$27, "*"&amp;B3239&amp;"*"), "EU", "Non-EU")</f>
        <v>Non-EU</v>
      </c>
      <c r="I3239">
        <f t="shared" si="129"/>
        <v>1.6E-2</v>
      </c>
    </row>
    <row r="3240" spans="1:9">
      <c r="A3240" t="s">
        <v>208</v>
      </c>
      <c r="B3240" t="s">
        <v>209</v>
      </c>
      <c r="C3240" t="s">
        <v>78</v>
      </c>
      <c r="D3240" t="s">
        <v>11</v>
      </c>
      <c r="E3240">
        <v>2028</v>
      </c>
      <c r="F3240">
        <v>16</v>
      </c>
      <c r="G3240" s="4" t="str">
        <f t="shared" si="128"/>
        <v>NORWAY-Others (non-RES)</v>
      </c>
      <c r="H3240" t="str">
        <f>IF(COUNTIF(EU_Countries!A$1:A$27, "*"&amp;B3240&amp;"*"), "EU", "Non-EU")</f>
        <v>Non-EU</v>
      </c>
      <c r="I3240">
        <f t="shared" si="129"/>
        <v>1.6E-2</v>
      </c>
    </row>
    <row r="3241" spans="1:9">
      <c r="A3241" t="s">
        <v>208</v>
      </c>
      <c r="B3241" t="s">
        <v>209</v>
      </c>
      <c r="C3241" t="s">
        <v>78</v>
      </c>
      <c r="D3241" t="s">
        <v>11</v>
      </c>
      <c r="E3241">
        <v>2029</v>
      </c>
      <c r="F3241">
        <v>16</v>
      </c>
      <c r="G3241" s="4" t="str">
        <f t="shared" si="128"/>
        <v>NORWAY-Others (non-RES)</v>
      </c>
      <c r="H3241" t="str">
        <f>IF(COUNTIF(EU_Countries!A$1:A$27, "*"&amp;B3241&amp;"*"), "EU", "Non-EU")</f>
        <v>Non-EU</v>
      </c>
      <c r="I3241">
        <f t="shared" si="129"/>
        <v>1.6E-2</v>
      </c>
    </row>
    <row r="3242" spans="1:9">
      <c r="A3242" t="s">
        <v>208</v>
      </c>
      <c r="B3242" t="s">
        <v>209</v>
      </c>
      <c r="C3242" t="s">
        <v>78</v>
      </c>
      <c r="D3242" t="s">
        <v>11</v>
      </c>
      <c r="E3242">
        <v>2030</v>
      </c>
      <c r="F3242">
        <v>16</v>
      </c>
      <c r="G3242" s="4" t="str">
        <f t="shared" si="128"/>
        <v>NORWAY-Others (non-RES)</v>
      </c>
      <c r="H3242" t="str">
        <f>IF(COUNTIF(EU_Countries!A$1:A$27, "*"&amp;B3242&amp;"*"), "EU", "Non-EU")</f>
        <v>Non-EU</v>
      </c>
      <c r="I3242">
        <f t="shared" si="129"/>
        <v>1.6E-2</v>
      </c>
    </row>
    <row r="3243" spans="1:9">
      <c r="A3243" t="s">
        <v>208</v>
      </c>
      <c r="B3243" t="s">
        <v>209</v>
      </c>
      <c r="C3243" t="s">
        <v>78</v>
      </c>
      <c r="D3243" t="s">
        <v>11</v>
      </c>
      <c r="E3243">
        <v>2031</v>
      </c>
      <c r="F3243">
        <v>16</v>
      </c>
      <c r="G3243" s="4" t="str">
        <f t="shared" si="128"/>
        <v>NORWAY-Others (non-RES)</v>
      </c>
      <c r="H3243" t="str">
        <f>IF(COUNTIF(EU_Countries!A$1:A$27, "*"&amp;B3243&amp;"*"), "EU", "Non-EU")</f>
        <v>Non-EU</v>
      </c>
      <c r="I3243">
        <f t="shared" si="129"/>
        <v>1.6E-2</v>
      </c>
    </row>
    <row r="3244" spans="1:9">
      <c r="A3244" t="s">
        <v>208</v>
      </c>
      <c r="B3244" t="s">
        <v>209</v>
      </c>
      <c r="C3244" t="s">
        <v>78</v>
      </c>
      <c r="D3244" t="s">
        <v>11</v>
      </c>
      <c r="E3244">
        <v>2032</v>
      </c>
      <c r="F3244">
        <v>16</v>
      </c>
      <c r="G3244" s="4" t="str">
        <f t="shared" si="128"/>
        <v>NORWAY-Others (non-RES)</v>
      </c>
      <c r="H3244" t="str">
        <f>IF(COUNTIF(EU_Countries!A$1:A$27, "*"&amp;B3244&amp;"*"), "EU", "Non-EU")</f>
        <v>Non-EU</v>
      </c>
      <c r="I3244">
        <f t="shared" si="129"/>
        <v>1.6E-2</v>
      </c>
    </row>
    <row r="3245" spans="1:9">
      <c r="A3245" t="s">
        <v>208</v>
      </c>
      <c r="B3245" t="s">
        <v>209</v>
      </c>
      <c r="C3245" t="s">
        <v>78</v>
      </c>
      <c r="D3245" t="s">
        <v>11</v>
      </c>
      <c r="E3245">
        <v>2033</v>
      </c>
      <c r="F3245">
        <v>16</v>
      </c>
      <c r="G3245" s="4" t="str">
        <f t="shared" si="128"/>
        <v>NORWAY-Others (non-RES)</v>
      </c>
      <c r="H3245" t="str">
        <f>IF(COUNTIF(EU_Countries!A$1:A$27, "*"&amp;B3245&amp;"*"), "EU", "Non-EU")</f>
        <v>Non-EU</v>
      </c>
      <c r="I3245">
        <f t="shared" si="129"/>
        <v>1.6E-2</v>
      </c>
    </row>
    <row r="3246" spans="1:9">
      <c r="A3246" t="s">
        <v>208</v>
      </c>
      <c r="B3246" t="s">
        <v>209</v>
      </c>
      <c r="C3246" t="s">
        <v>78</v>
      </c>
      <c r="D3246" t="s">
        <v>11</v>
      </c>
      <c r="E3246">
        <v>2034</v>
      </c>
      <c r="F3246">
        <v>16</v>
      </c>
      <c r="G3246" s="4" t="str">
        <f t="shared" si="128"/>
        <v>NORWAY-Others (non-RES)</v>
      </c>
      <c r="H3246" t="str">
        <f>IF(COUNTIF(EU_Countries!A$1:A$27, "*"&amp;B3246&amp;"*"), "EU", "Non-EU")</f>
        <v>Non-EU</v>
      </c>
      <c r="I3246">
        <f t="shared" si="129"/>
        <v>1.6E-2</v>
      </c>
    </row>
    <row r="3247" spans="1:9">
      <c r="A3247" t="s">
        <v>208</v>
      </c>
      <c r="B3247" t="s">
        <v>209</v>
      </c>
      <c r="C3247" t="s">
        <v>78</v>
      </c>
      <c r="D3247" t="s">
        <v>11</v>
      </c>
      <c r="E3247">
        <v>2035</v>
      </c>
      <c r="F3247">
        <v>16</v>
      </c>
      <c r="G3247" s="4" t="str">
        <f t="shared" si="128"/>
        <v>NORWAY-Others (non-RES)</v>
      </c>
      <c r="H3247" t="str">
        <f>IF(COUNTIF(EU_Countries!A$1:A$27, "*"&amp;B3247&amp;"*"), "EU", "Non-EU")</f>
        <v>Non-EU</v>
      </c>
      <c r="I3247">
        <f t="shared" si="129"/>
        <v>1.6E-2</v>
      </c>
    </row>
    <row r="3248" spans="1:9">
      <c r="A3248" t="s">
        <v>208</v>
      </c>
      <c r="B3248" t="s">
        <v>209</v>
      </c>
      <c r="C3248" t="s">
        <v>78</v>
      </c>
      <c r="D3248" t="s">
        <v>13</v>
      </c>
      <c r="E3248">
        <v>2025</v>
      </c>
      <c r="F3248">
        <v>170</v>
      </c>
      <c r="G3248" s="4" t="str">
        <f t="shared" si="128"/>
        <v>NORWAY-Solar (PV)</v>
      </c>
      <c r="H3248" t="str">
        <f>IF(COUNTIF(EU_Countries!A$1:A$27, "*"&amp;B3248&amp;"*"), "EU", "Non-EU")</f>
        <v>Non-EU</v>
      </c>
      <c r="I3248">
        <f t="shared" si="129"/>
        <v>0.17</v>
      </c>
    </row>
    <row r="3249" spans="1:9">
      <c r="A3249" t="s">
        <v>208</v>
      </c>
      <c r="B3249" t="s">
        <v>209</v>
      </c>
      <c r="C3249" t="s">
        <v>78</v>
      </c>
      <c r="D3249" t="s">
        <v>13</v>
      </c>
      <c r="E3249">
        <v>2026</v>
      </c>
      <c r="F3249">
        <v>210</v>
      </c>
      <c r="G3249" s="4" t="str">
        <f t="shared" si="128"/>
        <v>NORWAY-Solar (PV)</v>
      </c>
      <c r="H3249" t="str">
        <f>IF(COUNTIF(EU_Countries!A$1:A$27, "*"&amp;B3249&amp;"*"), "EU", "Non-EU")</f>
        <v>Non-EU</v>
      </c>
      <c r="I3249">
        <f t="shared" si="129"/>
        <v>0.21</v>
      </c>
    </row>
    <row r="3250" spans="1:9">
      <c r="A3250" t="s">
        <v>208</v>
      </c>
      <c r="B3250" t="s">
        <v>209</v>
      </c>
      <c r="C3250" t="s">
        <v>78</v>
      </c>
      <c r="D3250" t="s">
        <v>13</v>
      </c>
      <c r="E3250">
        <v>2027</v>
      </c>
      <c r="F3250">
        <v>250</v>
      </c>
      <c r="G3250" s="4" t="str">
        <f t="shared" si="128"/>
        <v>NORWAY-Solar (PV)</v>
      </c>
      <c r="H3250" t="str">
        <f>IF(COUNTIF(EU_Countries!A$1:A$27, "*"&amp;B3250&amp;"*"), "EU", "Non-EU")</f>
        <v>Non-EU</v>
      </c>
      <c r="I3250">
        <f t="shared" si="129"/>
        <v>0.25</v>
      </c>
    </row>
    <row r="3251" spans="1:9">
      <c r="A3251" t="s">
        <v>208</v>
      </c>
      <c r="B3251" t="s">
        <v>209</v>
      </c>
      <c r="C3251" t="s">
        <v>78</v>
      </c>
      <c r="D3251" t="s">
        <v>13</v>
      </c>
      <c r="E3251">
        <v>2028</v>
      </c>
      <c r="F3251">
        <v>500</v>
      </c>
      <c r="G3251" s="4" t="str">
        <f t="shared" si="128"/>
        <v>NORWAY-Solar (PV)</v>
      </c>
      <c r="H3251" t="str">
        <f>IF(COUNTIF(EU_Countries!A$1:A$27, "*"&amp;B3251&amp;"*"), "EU", "Non-EU")</f>
        <v>Non-EU</v>
      </c>
      <c r="I3251">
        <f t="shared" si="129"/>
        <v>0.5</v>
      </c>
    </row>
    <row r="3252" spans="1:9">
      <c r="A3252" t="s">
        <v>208</v>
      </c>
      <c r="B3252" t="s">
        <v>209</v>
      </c>
      <c r="C3252" t="s">
        <v>78</v>
      </c>
      <c r="D3252" t="s">
        <v>13</v>
      </c>
      <c r="E3252">
        <v>2029</v>
      </c>
      <c r="F3252">
        <v>750</v>
      </c>
      <c r="G3252" s="4" t="str">
        <f t="shared" si="128"/>
        <v>NORWAY-Solar (PV)</v>
      </c>
      <c r="H3252" t="str">
        <f>IF(COUNTIF(EU_Countries!A$1:A$27, "*"&amp;B3252&amp;"*"), "EU", "Non-EU")</f>
        <v>Non-EU</v>
      </c>
      <c r="I3252">
        <f t="shared" si="129"/>
        <v>0.75</v>
      </c>
    </row>
    <row r="3253" spans="1:9">
      <c r="A3253" t="s">
        <v>208</v>
      </c>
      <c r="B3253" t="s">
        <v>209</v>
      </c>
      <c r="C3253" t="s">
        <v>78</v>
      </c>
      <c r="D3253" t="s">
        <v>13</v>
      </c>
      <c r="E3253">
        <v>2030</v>
      </c>
      <c r="F3253">
        <v>1000</v>
      </c>
      <c r="G3253" s="4" t="str">
        <f t="shared" si="128"/>
        <v>NORWAY-Solar (PV)</v>
      </c>
      <c r="H3253" t="str">
        <f>IF(COUNTIF(EU_Countries!A$1:A$27, "*"&amp;B3253&amp;"*"), "EU", "Non-EU")</f>
        <v>Non-EU</v>
      </c>
      <c r="I3253">
        <f t="shared" si="129"/>
        <v>1</v>
      </c>
    </row>
    <row r="3254" spans="1:9">
      <c r="A3254" t="s">
        <v>208</v>
      </c>
      <c r="B3254" t="s">
        <v>209</v>
      </c>
      <c r="C3254" t="s">
        <v>78</v>
      </c>
      <c r="D3254" t="s">
        <v>13</v>
      </c>
      <c r="E3254">
        <v>2031</v>
      </c>
      <c r="F3254">
        <v>1150</v>
      </c>
      <c r="G3254" s="4" t="str">
        <f t="shared" si="128"/>
        <v>NORWAY-Solar (PV)</v>
      </c>
      <c r="H3254" t="str">
        <f>IF(COUNTIF(EU_Countries!A$1:A$27, "*"&amp;B3254&amp;"*"), "EU", "Non-EU")</f>
        <v>Non-EU</v>
      </c>
      <c r="I3254">
        <f t="shared" si="129"/>
        <v>1.1499999999999999</v>
      </c>
    </row>
    <row r="3255" spans="1:9">
      <c r="A3255" t="s">
        <v>208</v>
      </c>
      <c r="B3255" t="s">
        <v>209</v>
      </c>
      <c r="C3255" t="s">
        <v>78</v>
      </c>
      <c r="D3255" t="s">
        <v>13</v>
      </c>
      <c r="E3255">
        <v>2032</v>
      </c>
      <c r="F3255">
        <v>1300</v>
      </c>
      <c r="G3255" s="4" t="str">
        <f t="shared" si="128"/>
        <v>NORWAY-Solar (PV)</v>
      </c>
      <c r="H3255" t="str">
        <f>IF(COUNTIF(EU_Countries!A$1:A$27, "*"&amp;B3255&amp;"*"), "EU", "Non-EU")</f>
        <v>Non-EU</v>
      </c>
      <c r="I3255">
        <f t="shared" si="129"/>
        <v>1.3</v>
      </c>
    </row>
    <row r="3256" spans="1:9">
      <c r="A3256" t="s">
        <v>208</v>
      </c>
      <c r="B3256" t="s">
        <v>209</v>
      </c>
      <c r="C3256" t="s">
        <v>78</v>
      </c>
      <c r="D3256" t="s">
        <v>13</v>
      </c>
      <c r="E3256">
        <v>2033</v>
      </c>
      <c r="F3256">
        <v>1450</v>
      </c>
      <c r="G3256" s="4" t="str">
        <f t="shared" si="128"/>
        <v>NORWAY-Solar (PV)</v>
      </c>
      <c r="H3256" t="str">
        <f>IF(COUNTIF(EU_Countries!A$1:A$27, "*"&amp;B3256&amp;"*"), "EU", "Non-EU")</f>
        <v>Non-EU</v>
      </c>
      <c r="I3256">
        <f t="shared" si="129"/>
        <v>1.45</v>
      </c>
    </row>
    <row r="3257" spans="1:9">
      <c r="A3257" t="s">
        <v>208</v>
      </c>
      <c r="B3257" t="s">
        <v>209</v>
      </c>
      <c r="C3257" t="s">
        <v>78</v>
      </c>
      <c r="D3257" t="s">
        <v>13</v>
      </c>
      <c r="E3257">
        <v>2034</v>
      </c>
      <c r="F3257">
        <v>1600</v>
      </c>
      <c r="G3257" s="4" t="str">
        <f t="shared" si="128"/>
        <v>NORWAY-Solar (PV)</v>
      </c>
      <c r="H3257" t="str">
        <f>IF(COUNTIF(EU_Countries!A$1:A$27, "*"&amp;B3257&amp;"*"), "EU", "Non-EU")</f>
        <v>Non-EU</v>
      </c>
      <c r="I3257">
        <f t="shared" si="129"/>
        <v>1.6</v>
      </c>
    </row>
    <row r="3258" spans="1:9">
      <c r="A3258" t="s">
        <v>208</v>
      </c>
      <c r="B3258" t="s">
        <v>209</v>
      </c>
      <c r="C3258" t="s">
        <v>78</v>
      </c>
      <c r="D3258" t="s">
        <v>13</v>
      </c>
      <c r="E3258">
        <v>2035</v>
      </c>
      <c r="F3258">
        <v>1750</v>
      </c>
      <c r="G3258" s="4" t="str">
        <f t="shared" si="128"/>
        <v>NORWAY-Solar (PV)</v>
      </c>
      <c r="H3258" t="str">
        <f>IF(COUNTIF(EU_Countries!A$1:A$27, "*"&amp;B3258&amp;"*"), "EU", "Non-EU")</f>
        <v>Non-EU</v>
      </c>
      <c r="I3258">
        <f t="shared" si="129"/>
        <v>1.75</v>
      </c>
    </row>
    <row r="3259" spans="1:9">
      <c r="A3259" t="s">
        <v>208</v>
      </c>
      <c r="B3259" t="s">
        <v>209</v>
      </c>
      <c r="C3259" t="s">
        <v>78</v>
      </c>
      <c r="D3259" t="s">
        <v>14</v>
      </c>
      <c r="E3259">
        <v>2031</v>
      </c>
      <c r="F3259">
        <v>1500</v>
      </c>
      <c r="G3259" s="4" t="str">
        <f t="shared" si="128"/>
        <v>NORWAY-Wind offshore</v>
      </c>
      <c r="H3259" t="str">
        <f>IF(COUNTIF(EU_Countries!A$1:A$27, "*"&amp;B3259&amp;"*"), "EU", "Non-EU")</f>
        <v>Non-EU</v>
      </c>
      <c r="I3259">
        <f t="shared" si="129"/>
        <v>1.5</v>
      </c>
    </row>
    <row r="3260" spans="1:9">
      <c r="A3260" t="s">
        <v>208</v>
      </c>
      <c r="B3260" t="s">
        <v>209</v>
      </c>
      <c r="C3260" t="s">
        <v>78</v>
      </c>
      <c r="D3260" t="s">
        <v>14</v>
      </c>
      <c r="E3260">
        <v>2032</v>
      </c>
      <c r="F3260">
        <v>1500</v>
      </c>
      <c r="G3260" s="4" t="str">
        <f t="shared" si="128"/>
        <v>NORWAY-Wind offshore</v>
      </c>
      <c r="H3260" t="str">
        <f>IF(COUNTIF(EU_Countries!A$1:A$27, "*"&amp;B3260&amp;"*"), "EU", "Non-EU")</f>
        <v>Non-EU</v>
      </c>
      <c r="I3260">
        <f t="shared" si="129"/>
        <v>1.5</v>
      </c>
    </row>
    <row r="3261" spans="1:9">
      <c r="A3261" t="s">
        <v>208</v>
      </c>
      <c r="B3261" t="s">
        <v>209</v>
      </c>
      <c r="C3261" t="s">
        <v>78</v>
      </c>
      <c r="D3261" t="s">
        <v>14</v>
      </c>
      <c r="E3261">
        <v>2033</v>
      </c>
      <c r="F3261">
        <v>1500</v>
      </c>
      <c r="G3261" s="4" t="str">
        <f t="shared" si="128"/>
        <v>NORWAY-Wind offshore</v>
      </c>
      <c r="H3261" t="str">
        <f>IF(COUNTIF(EU_Countries!A$1:A$27, "*"&amp;B3261&amp;"*"), "EU", "Non-EU")</f>
        <v>Non-EU</v>
      </c>
      <c r="I3261">
        <f t="shared" si="129"/>
        <v>1.5</v>
      </c>
    </row>
    <row r="3262" spans="1:9">
      <c r="A3262" t="s">
        <v>208</v>
      </c>
      <c r="B3262" t="s">
        <v>209</v>
      </c>
      <c r="C3262" t="s">
        <v>78</v>
      </c>
      <c r="D3262" t="s">
        <v>14</v>
      </c>
      <c r="E3262">
        <v>2034</v>
      </c>
      <c r="F3262">
        <v>1500</v>
      </c>
      <c r="G3262" s="4" t="str">
        <f t="shared" si="128"/>
        <v>NORWAY-Wind offshore</v>
      </c>
      <c r="H3262" t="str">
        <f>IF(COUNTIF(EU_Countries!A$1:A$27, "*"&amp;B3262&amp;"*"), "EU", "Non-EU")</f>
        <v>Non-EU</v>
      </c>
      <c r="I3262">
        <f t="shared" si="129"/>
        <v>1.5</v>
      </c>
    </row>
    <row r="3263" spans="1:9">
      <c r="A3263" t="s">
        <v>208</v>
      </c>
      <c r="B3263" t="s">
        <v>209</v>
      </c>
      <c r="C3263" t="s">
        <v>78</v>
      </c>
      <c r="D3263" t="s">
        <v>14</v>
      </c>
      <c r="E3263">
        <v>2035</v>
      </c>
      <c r="F3263">
        <v>1500</v>
      </c>
      <c r="G3263" s="4" t="str">
        <f t="shared" si="128"/>
        <v>NORWAY-Wind offshore</v>
      </c>
      <c r="H3263" t="str">
        <f>IF(COUNTIF(EU_Countries!A$1:A$27, "*"&amp;B3263&amp;"*"), "EU", "Non-EU")</f>
        <v>Non-EU</v>
      </c>
      <c r="I3263">
        <f t="shared" si="129"/>
        <v>1.5</v>
      </c>
    </row>
    <row r="3264" spans="1:9">
      <c r="A3264" t="s">
        <v>210</v>
      </c>
      <c r="B3264" t="s">
        <v>211</v>
      </c>
      <c r="C3264" t="s">
        <v>79</v>
      </c>
      <c r="D3264" t="s">
        <v>5</v>
      </c>
      <c r="E3264">
        <v>2028</v>
      </c>
      <c r="F3264">
        <v>2065</v>
      </c>
      <c r="G3264" s="4" t="str">
        <f t="shared" si="128"/>
        <v>POLAND-Battery</v>
      </c>
      <c r="H3264" t="str">
        <f>IF(COUNTIF(EU_Countries!A$1:A$27, "*"&amp;B3264&amp;"*"), "EU", "Non-EU")</f>
        <v>EU</v>
      </c>
      <c r="I3264">
        <f t="shared" si="129"/>
        <v>2.0649999999999999</v>
      </c>
    </row>
    <row r="3265" spans="1:9">
      <c r="A3265" t="s">
        <v>210</v>
      </c>
      <c r="B3265" t="s">
        <v>211</v>
      </c>
      <c r="C3265" t="s">
        <v>79</v>
      </c>
      <c r="D3265" t="s">
        <v>5</v>
      </c>
      <c r="E3265">
        <v>2030</v>
      </c>
      <c r="F3265">
        <v>2065</v>
      </c>
      <c r="G3265" s="4" t="str">
        <f t="shared" si="128"/>
        <v>POLAND-Battery</v>
      </c>
      <c r="H3265" t="str">
        <f>IF(COUNTIF(EU_Countries!A$1:A$27, "*"&amp;B3265&amp;"*"), "EU", "Non-EU")</f>
        <v>EU</v>
      </c>
      <c r="I3265">
        <f t="shared" si="129"/>
        <v>2.0649999999999999</v>
      </c>
    </row>
    <row r="3266" spans="1:9">
      <c r="A3266" t="s">
        <v>210</v>
      </c>
      <c r="B3266" t="s">
        <v>211</v>
      </c>
      <c r="C3266" t="s">
        <v>79</v>
      </c>
      <c r="D3266" t="s">
        <v>5</v>
      </c>
      <c r="E3266">
        <v>2035</v>
      </c>
      <c r="F3266">
        <v>2065</v>
      </c>
      <c r="G3266" s="4" t="str">
        <f t="shared" si="128"/>
        <v>POLAND-Battery</v>
      </c>
      <c r="H3266" t="str">
        <f>IF(COUNTIF(EU_Countries!A$1:A$27, "*"&amp;B3266&amp;"*"), "EU", "Non-EU")</f>
        <v>EU</v>
      </c>
      <c r="I3266">
        <f t="shared" si="129"/>
        <v>2.0649999999999999</v>
      </c>
    </row>
    <row r="3267" spans="1:9">
      <c r="A3267" t="s">
        <v>210</v>
      </c>
      <c r="B3267" t="s">
        <v>211</v>
      </c>
      <c r="C3267" t="s">
        <v>79</v>
      </c>
      <c r="D3267" t="s">
        <v>565</v>
      </c>
      <c r="E3267">
        <v>2030</v>
      </c>
      <c r="F3267">
        <v>1500</v>
      </c>
      <c r="G3267" s="4" t="str">
        <f t="shared" si="128"/>
        <v>POLAND-Electrolyser &amp; P2H</v>
      </c>
      <c r="H3267" t="str">
        <f>IF(COUNTIF(EU_Countries!A$1:A$27, "*"&amp;B3267&amp;"*"), "EU", "Non-EU")</f>
        <v>EU</v>
      </c>
      <c r="I3267">
        <f t="shared" si="129"/>
        <v>1.5</v>
      </c>
    </row>
    <row r="3268" spans="1:9">
      <c r="A3268" t="s">
        <v>210</v>
      </c>
      <c r="B3268" t="s">
        <v>211</v>
      </c>
      <c r="C3268" t="s">
        <v>79</v>
      </c>
      <c r="D3268" t="s">
        <v>565</v>
      </c>
      <c r="E3268">
        <v>2035</v>
      </c>
      <c r="F3268">
        <v>2500</v>
      </c>
      <c r="G3268" s="4" t="str">
        <f t="shared" si="128"/>
        <v>POLAND-Electrolyser &amp; P2H</v>
      </c>
      <c r="H3268" t="str">
        <f>IF(COUNTIF(EU_Countries!A$1:A$27, "*"&amp;B3268&amp;"*"), "EU", "Non-EU")</f>
        <v>EU</v>
      </c>
      <c r="I3268">
        <f t="shared" si="129"/>
        <v>2.5</v>
      </c>
    </row>
    <row r="3269" spans="1:9">
      <c r="A3269" t="s">
        <v>210</v>
      </c>
      <c r="B3269" t="s">
        <v>211</v>
      </c>
      <c r="C3269" t="s">
        <v>79</v>
      </c>
      <c r="D3269" t="s">
        <v>7</v>
      </c>
      <c r="E3269">
        <v>2025</v>
      </c>
      <c r="F3269">
        <v>3753</v>
      </c>
      <c r="G3269" s="4" t="str">
        <f t="shared" si="128"/>
        <v>POLAND-Gas</v>
      </c>
      <c r="H3269" t="str">
        <f>IF(COUNTIF(EU_Countries!A$1:A$27, "*"&amp;B3269&amp;"*"), "EU", "Non-EU")</f>
        <v>EU</v>
      </c>
      <c r="I3269">
        <f t="shared" si="129"/>
        <v>3.7530000000000001</v>
      </c>
    </row>
    <row r="3270" spans="1:9">
      <c r="A3270" t="s">
        <v>210</v>
      </c>
      <c r="B3270" t="s">
        <v>211</v>
      </c>
      <c r="C3270" t="s">
        <v>79</v>
      </c>
      <c r="D3270" t="s">
        <v>7</v>
      </c>
      <c r="E3270">
        <v>2026</v>
      </c>
      <c r="F3270">
        <v>6389</v>
      </c>
      <c r="G3270" s="4" t="str">
        <f t="shared" si="128"/>
        <v>POLAND-Gas</v>
      </c>
      <c r="H3270" t="str">
        <f>IF(COUNTIF(EU_Countries!A$1:A$27, "*"&amp;B3270&amp;"*"), "EU", "Non-EU")</f>
        <v>EU</v>
      </c>
      <c r="I3270">
        <f t="shared" si="129"/>
        <v>6.3890000000000002</v>
      </c>
    </row>
    <row r="3271" spans="1:9">
      <c r="A3271" t="s">
        <v>210</v>
      </c>
      <c r="B3271" t="s">
        <v>211</v>
      </c>
      <c r="C3271" t="s">
        <v>79</v>
      </c>
      <c r="D3271" t="s">
        <v>7</v>
      </c>
      <c r="E3271">
        <v>2027</v>
      </c>
      <c r="F3271">
        <v>6821</v>
      </c>
      <c r="G3271" s="4" t="str">
        <f t="shared" si="128"/>
        <v>POLAND-Gas</v>
      </c>
      <c r="H3271" t="str">
        <f>IF(COUNTIF(EU_Countries!A$1:A$27, "*"&amp;B3271&amp;"*"), "EU", "Non-EU")</f>
        <v>EU</v>
      </c>
      <c r="I3271">
        <f t="shared" si="129"/>
        <v>6.8209999999999997</v>
      </c>
    </row>
    <row r="3272" spans="1:9">
      <c r="A3272" t="s">
        <v>210</v>
      </c>
      <c r="B3272" t="s">
        <v>211</v>
      </c>
      <c r="C3272" t="s">
        <v>79</v>
      </c>
      <c r="D3272" t="s">
        <v>7</v>
      </c>
      <c r="E3272">
        <v>2028</v>
      </c>
      <c r="F3272">
        <v>8186</v>
      </c>
      <c r="G3272" s="4" t="str">
        <f t="shared" si="128"/>
        <v>POLAND-Gas</v>
      </c>
      <c r="H3272" t="str">
        <f>IF(COUNTIF(EU_Countries!A$1:A$27, "*"&amp;B3272&amp;"*"), "EU", "Non-EU")</f>
        <v>EU</v>
      </c>
      <c r="I3272">
        <f t="shared" si="129"/>
        <v>8.1859999999999999</v>
      </c>
    </row>
    <row r="3273" spans="1:9">
      <c r="A3273" t="s">
        <v>210</v>
      </c>
      <c r="B3273" t="s">
        <v>211</v>
      </c>
      <c r="C3273" t="s">
        <v>79</v>
      </c>
      <c r="D3273" t="s">
        <v>7</v>
      </c>
      <c r="E3273">
        <v>2029</v>
      </c>
      <c r="F3273">
        <v>6821</v>
      </c>
      <c r="G3273" s="4" t="str">
        <f t="shared" si="128"/>
        <v>POLAND-Gas</v>
      </c>
      <c r="H3273" t="str">
        <f>IF(COUNTIF(EU_Countries!A$1:A$27, "*"&amp;B3273&amp;"*"), "EU", "Non-EU")</f>
        <v>EU</v>
      </c>
      <c r="I3273">
        <f t="shared" si="129"/>
        <v>6.8209999999999997</v>
      </c>
    </row>
    <row r="3274" spans="1:9">
      <c r="A3274" t="s">
        <v>210</v>
      </c>
      <c r="B3274" t="s">
        <v>211</v>
      </c>
      <c r="C3274" t="s">
        <v>79</v>
      </c>
      <c r="D3274" t="s">
        <v>7</v>
      </c>
      <c r="E3274">
        <v>2030</v>
      </c>
      <c r="F3274">
        <v>8181</v>
      </c>
      <c r="G3274" s="4" t="str">
        <f t="shared" si="128"/>
        <v>POLAND-Gas</v>
      </c>
      <c r="H3274" t="str">
        <f>IF(COUNTIF(EU_Countries!A$1:A$27, "*"&amp;B3274&amp;"*"), "EU", "Non-EU")</f>
        <v>EU</v>
      </c>
      <c r="I3274">
        <f t="shared" si="129"/>
        <v>8.1809999999999992</v>
      </c>
    </row>
    <row r="3275" spans="1:9">
      <c r="A3275" t="s">
        <v>210</v>
      </c>
      <c r="B3275" t="s">
        <v>211</v>
      </c>
      <c r="C3275" t="s">
        <v>79</v>
      </c>
      <c r="D3275" t="s">
        <v>7</v>
      </c>
      <c r="E3275">
        <v>2031</v>
      </c>
      <c r="F3275">
        <v>6821</v>
      </c>
      <c r="G3275" s="4" t="str">
        <f t="shared" si="128"/>
        <v>POLAND-Gas</v>
      </c>
      <c r="H3275" t="str">
        <f>IF(COUNTIF(EU_Countries!A$1:A$27, "*"&amp;B3275&amp;"*"), "EU", "Non-EU")</f>
        <v>EU</v>
      </c>
      <c r="I3275">
        <f t="shared" si="129"/>
        <v>6.8209999999999997</v>
      </c>
    </row>
    <row r="3276" spans="1:9">
      <c r="A3276" t="s">
        <v>210</v>
      </c>
      <c r="B3276" t="s">
        <v>211</v>
      </c>
      <c r="C3276" t="s">
        <v>79</v>
      </c>
      <c r="D3276" t="s">
        <v>7</v>
      </c>
      <c r="E3276">
        <v>2032</v>
      </c>
      <c r="F3276">
        <v>6821</v>
      </c>
      <c r="G3276" s="4" t="str">
        <f t="shared" si="128"/>
        <v>POLAND-Gas</v>
      </c>
      <c r="H3276" t="str">
        <f>IF(COUNTIF(EU_Countries!A$1:A$27, "*"&amp;B3276&amp;"*"), "EU", "Non-EU")</f>
        <v>EU</v>
      </c>
      <c r="I3276">
        <f t="shared" si="129"/>
        <v>6.8209999999999997</v>
      </c>
    </row>
    <row r="3277" spans="1:9">
      <c r="A3277" t="s">
        <v>210</v>
      </c>
      <c r="B3277" t="s">
        <v>211</v>
      </c>
      <c r="C3277" t="s">
        <v>79</v>
      </c>
      <c r="D3277" t="s">
        <v>7</v>
      </c>
      <c r="E3277">
        <v>2033</v>
      </c>
      <c r="F3277">
        <v>6821</v>
      </c>
      <c r="G3277" s="4" t="str">
        <f t="shared" si="128"/>
        <v>POLAND-Gas</v>
      </c>
      <c r="H3277" t="str">
        <f>IF(COUNTIF(EU_Countries!A$1:A$27, "*"&amp;B3277&amp;"*"), "EU", "Non-EU")</f>
        <v>EU</v>
      </c>
      <c r="I3277">
        <f t="shared" si="129"/>
        <v>6.8209999999999997</v>
      </c>
    </row>
    <row r="3278" spans="1:9">
      <c r="A3278" t="s">
        <v>210</v>
      </c>
      <c r="B3278" t="s">
        <v>211</v>
      </c>
      <c r="C3278" t="s">
        <v>79</v>
      </c>
      <c r="D3278" t="s">
        <v>7</v>
      </c>
      <c r="E3278">
        <v>2034</v>
      </c>
      <c r="F3278">
        <v>6821</v>
      </c>
      <c r="G3278" s="4" t="str">
        <f t="shared" si="128"/>
        <v>POLAND-Gas</v>
      </c>
      <c r="H3278" t="str">
        <f>IF(COUNTIF(EU_Countries!A$1:A$27, "*"&amp;B3278&amp;"*"), "EU", "Non-EU")</f>
        <v>EU</v>
      </c>
      <c r="I3278">
        <f t="shared" si="129"/>
        <v>6.8209999999999997</v>
      </c>
    </row>
    <row r="3279" spans="1:9">
      <c r="A3279" t="s">
        <v>210</v>
      </c>
      <c r="B3279" t="s">
        <v>211</v>
      </c>
      <c r="C3279" t="s">
        <v>79</v>
      </c>
      <c r="D3279" t="s">
        <v>7</v>
      </c>
      <c r="E3279">
        <v>2035</v>
      </c>
      <c r="F3279">
        <v>8147</v>
      </c>
      <c r="G3279" s="4" t="str">
        <f t="shared" si="128"/>
        <v>POLAND-Gas</v>
      </c>
      <c r="H3279" t="str">
        <f>IF(COUNTIF(EU_Countries!A$1:A$27, "*"&amp;B3279&amp;"*"), "EU", "Non-EU")</f>
        <v>EU</v>
      </c>
      <c r="I3279">
        <f t="shared" si="129"/>
        <v>8.1470000000000002</v>
      </c>
    </row>
    <row r="3280" spans="1:9">
      <c r="A3280" t="s">
        <v>210</v>
      </c>
      <c r="B3280" t="s">
        <v>211</v>
      </c>
      <c r="C3280" t="s">
        <v>79</v>
      </c>
      <c r="D3280" t="s">
        <v>8</v>
      </c>
      <c r="E3280">
        <v>2025</v>
      </c>
      <c r="F3280">
        <v>13837</v>
      </c>
      <c r="G3280" s="4" t="str">
        <f t="shared" si="128"/>
        <v>POLAND-Hard coal</v>
      </c>
      <c r="H3280" t="str">
        <f>IF(COUNTIF(EU_Countries!A$1:A$27, "*"&amp;B3280&amp;"*"), "EU", "Non-EU")</f>
        <v>EU</v>
      </c>
      <c r="I3280">
        <f t="shared" si="129"/>
        <v>13.837</v>
      </c>
    </row>
    <row r="3281" spans="1:9">
      <c r="A3281" t="s">
        <v>210</v>
      </c>
      <c r="B3281" t="s">
        <v>211</v>
      </c>
      <c r="C3281" t="s">
        <v>79</v>
      </c>
      <c r="D3281" t="s">
        <v>8</v>
      </c>
      <c r="E3281">
        <v>2026</v>
      </c>
      <c r="F3281">
        <v>13343</v>
      </c>
      <c r="G3281" s="4" t="str">
        <f t="shared" si="128"/>
        <v>POLAND-Hard coal</v>
      </c>
      <c r="H3281" t="str">
        <f>IF(COUNTIF(EU_Countries!A$1:A$27, "*"&amp;B3281&amp;"*"), "EU", "Non-EU")</f>
        <v>EU</v>
      </c>
      <c r="I3281">
        <f t="shared" si="129"/>
        <v>13.343</v>
      </c>
    </row>
    <row r="3282" spans="1:9">
      <c r="A3282" t="s">
        <v>210</v>
      </c>
      <c r="B3282" t="s">
        <v>211</v>
      </c>
      <c r="C3282" t="s">
        <v>79</v>
      </c>
      <c r="D3282" t="s">
        <v>8</v>
      </c>
      <c r="E3282">
        <v>2027</v>
      </c>
      <c r="F3282">
        <v>13254</v>
      </c>
      <c r="G3282" s="4" t="str">
        <f t="shared" si="128"/>
        <v>POLAND-Hard coal</v>
      </c>
      <c r="H3282" t="str">
        <f>IF(COUNTIF(EU_Countries!A$1:A$27, "*"&amp;B3282&amp;"*"), "EU", "Non-EU")</f>
        <v>EU</v>
      </c>
      <c r="I3282">
        <f t="shared" si="129"/>
        <v>13.254</v>
      </c>
    </row>
    <row r="3283" spans="1:9">
      <c r="A3283" t="s">
        <v>210</v>
      </c>
      <c r="B3283" t="s">
        <v>211</v>
      </c>
      <c r="C3283" t="s">
        <v>79</v>
      </c>
      <c r="D3283" t="s">
        <v>8</v>
      </c>
      <c r="E3283">
        <v>2028</v>
      </c>
      <c r="F3283">
        <v>12304</v>
      </c>
      <c r="G3283" s="4" t="str">
        <f t="shared" si="128"/>
        <v>POLAND-Hard coal</v>
      </c>
      <c r="H3283" t="str">
        <f>IF(COUNTIF(EU_Countries!A$1:A$27, "*"&amp;B3283&amp;"*"), "EU", "Non-EU")</f>
        <v>EU</v>
      </c>
      <c r="I3283">
        <f t="shared" si="129"/>
        <v>12.304</v>
      </c>
    </row>
    <row r="3284" spans="1:9">
      <c r="A3284" t="s">
        <v>210</v>
      </c>
      <c r="B3284" t="s">
        <v>211</v>
      </c>
      <c r="C3284" t="s">
        <v>79</v>
      </c>
      <c r="D3284" t="s">
        <v>8</v>
      </c>
      <c r="E3284">
        <v>2029</v>
      </c>
      <c r="F3284">
        <v>12304</v>
      </c>
      <c r="G3284" s="4" t="str">
        <f t="shared" si="128"/>
        <v>POLAND-Hard coal</v>
      </c>
      <c r="H3284" t="str">
        <f>IF(COUNTIF(EU_Countries!A$1:A$27, "*"&amp;B3284&amp;"*"), "EU", "Non-EU")</f>
        <v>EU</v>
      </c>
      <c r="I3284">
        <f t="shared" si="129"/>
        <v>12.304</v>
      </c>
    </row>
    <row r="3285" spans="1:9">
      <c r="A3285" t="s">
        <v>210</v>
      </c>
      <c r="B3285" t="s">
        <v>211</v>
      </c>
      <c r="C3285" t="s">
        <v>79</v>
      </c>
      <c r="D3285" t="s">
        <v>8</v>
      </c>
      <c r="E3285">
        <v>2030</v>
      </c>
      <c r="F3285">
        <v>12304</v>
      </c>
      <c r="G3285" s="4" t="str">
        <f t="shared" si="128"/>
        <v>POLAND-Hard coal</v>
      </c>
      <c r="H3285" t="str">
        <f>IF(COUNTIF(EU_Countries!A$1:A$27, "*"&amp;B3285&amp;"*"), "EU", "Non-EU")</f>
        <v>EU</v>
      </c>
      <c r="I3285">
        <f t="shared" si="129"/>
        <v>12.304</v>
      </c>
    </row>
    <row r="3286" spans="1:9">
      <c r="A3286" t="s">
        <v>210</v>
      </c>
      <c r="B3286" t="s">
        <v>211</v>
      </c>
      <c r="C3286" t="s">
        <v>79</v>
      </c>
      <c r="D3286" t="s">
        <v>8</v>
      </c>
      <c r="E3286">
        <v>2031</v>
      </c>
      <c r="F3286">
        <v>9153</v>
      </c>
      <c r="G3286" s="4" t="str">
        <f t="shared" si="128"/>
        <v>POLAND-Hard coal</v>
      </c>
      <c r="H3286" t="str">
        <f>IF(COUNTIF(EU_Countries!A$1:A$27, "*"&amp;B3286&amp;"*"), "EU", "Non-EU")</f>
        <v>EU</v>
      </c>
      <c r="I3286">
        <f t="shared" si="129"/>
        <v>9.1530000000000005</v>
      </c>
    </row>
    <row r="3287" spans="1:9">
      <c r="A3287" t="s">
        <v>210</v>
      </c>
      <c r="B3287" t="s">
        <v>211</v>
      </c>
      <c r="C3287" t="s">
        <v>79</v>
      </c>
      <c r="D3287" t="s">
        <v>8</v>
      </c>
      <c r="E3287">
        <v>2032</v>
      </c>
      <c r="F3287">
        <v>9007</v>
      </c>
      <c r="G3287" s="4" t="str">
        <f t="shared" si="128"/>
        <v>POLAND-Hard coal</v>
      </c>
      <c r="H3287" t="str">
        <f>IF(COUNTIF(EU_Countries!A$1:A$27, "*"&amp;B3287&amp;"*"), "EU", "Non-EU")</f>
        <v>EU</v>
      </c>
      <c r="I3287">
        <f t="shared" si="129"/>
        <v>9.0069999999999997</v>
      </c>
    </row>
    <row r="3288" spans="1:9">
      <c r="A3288" t="s">
        <v>210</v>
      </c>
      <c r="B3288" t="s">
        <v>211</v>
      </c>
      <c r="C3288" t="s">
        <v>79</v>
      </c>
      <c r="D3288" t="s">
        <v>8</v>
      </c>
      <c r="E3288">
        <v>2033</v>
      </c>
      <c r="F3288">
        <v>8597</v>
      </c>
      <c r="G3288" s="4" t="str">
        <f t="shared" si="128"/>
        <v>POLAND-Hard coal</v>
      </c>
      <c r="H3288" t="str">
        <f>IF(COUNTIF(EU_Countries!A$1:A$27, "*"&amp;B3288&amp;"*"), "EU", "Non-EU")</f>
        <v>EU</v>
      </c>
      <c r="I3288">
        <f t="shared" si="129"/>
        <v>8.5969999999999995</v>
      </c>
    </row>
    <row r="3289" spans="1:9">
      <c r="A3289" t="s">
        <v>210</v>
      </c>
      <c r="B3289" t="s">
        <v>211</v>
      </c>
      <c r="C3289" t="s">
        <v>79</v>
      </c>
      <c r="D3289" t="s">
        <v>8</v>
      </c>
      <c r="E3289">
        <v>2034</v>
      </c>
      <c r="F3289">
        <v>8597</v>
      </c>
      <c r="G3289" s="4" t="str">
        <f t="shared" si="128"/>
        <v>POLAND-Hard coal</v>
      </c>
      <c r="H3289" t="str">
        <f>IF(COUNTIF(EU_Countries!A$1:A$27, "*"&amp;B3289&amp;"*"), "EU", "Non-EU")</f>
        <v>EU</v>
      </c>
      <c r="I3289">
        <f t="shared" si="129"/>
        <v>8.5969999999999995</v>
      </c>
    </row>
    <row r="3290" spans="1:9">
      <c r="A3290" t="s">
        <v>210</v>
      </c>
      <c r="B3290" t="s">
        <v>211</v>
      </c>
      <c r="C3290" t="s">
        <v>79</v>
      </c>
      <c r="D3290" t="s">
        <v>8</v>
      </c>
      <c r="E3290">
        <v>2035</v>
      </c>
      <c r="F3290">
        <v>7247</v>
      </c>
      <c r="G3290" s="4" t="str">
        <f t="shared" si="128"/>
        <v>POLAND-Hard coal</v>
      </c>
      <c r="H3290" t="str">
        <f>IF(COUNTIF(EU_Countries!A$1:A$27, "*"&amp;B3290&amp;"*"), "EU", "Non-EU")</f>
        <v>EU</v>
      </c>
      <c r="I3290">
        <f t="shared" si="129"/>
        <v>7.2469999999999999</v>
      </c>
    </row>
    <row r="3291" spans="1:9">
      <c r="A3291" t="s">
        <v>210</v>
      </c>
      <c r="B3291" t="s">
        <v>211</v>
      </c>
      <c r="C3291" t="s">
        <v>79</v>
      </c>
      <c r="D3291" t="s">
        <v>27</v>
      </c>
      <c r="E3291">
        <v>2025</v>
      </c>
      <c r="F3291">
        <v>6520</v>
      </c>
      <c r="G3291" s="4" t="str">
        <f t="shared" ref="G3291:G3339" si="130">B3291&amp;"-"&amp;D3291</f>
        <v>POLAND-Lignite</v>
      </c>
      <c r="H3291" t="str">
        <f>IF(COUNTIF(EU_Countries!A$1:A$27, "*"&amp;B3291&amp;"*"), "EU", "Non-EU")</f>
        <v>EU</v>
      </c>
      <c r="I3291">
        <f t="shared" ref="I3291:I3340" si="131">F3291/1000</f>
        <v>6.52</v>
      </c>
    </row>
    <row r="3292" spans="1:9">
      <c r="A3292" t="s">
        <v>210</v>
      </c>
      <c r="B3292" t="s">
        <v>211</v>
      </c>
      <c r="C3292" t="s">
        <v>79</v>
      </c>
      <c r="D3292" t="s">
        <v>27</v>
      </c>
      <c r="E3292">
        <v>2026</v>
      </c>
      <c r="F3292">
        <v>6520</v>
      </c>
      <c r="G3292" s="4" t="str">
        <f t="shared" si="130"/>
        <v>POLAND-Lignite</v>
      </c>
      <c r="H3292" t="str">
        <f>IF(COUNTIF(EU_Countries!A$1:A$27, "*"&amp;B3292&amp;"*"), "EU", "Non-EU")</f>
        <v>EU</v>
      </c>
      <c r="I3292">
        <f t="shared" si="131"/>
        <v>6.52</v>
      </c>
    </row>
    <row r="3293" spans="1:9">
      <c r="A3293" t="s">
        <v>210</v>
      </c>
      <c r="B3293" t="s">
        <v>211</v>
      </c>
      <c r="C3293" t="s">
        <v>79</v>
      </c>
      <c r="D3293" t="s">
        <v>27</v>
      </c>
      <c r="E3293">
        <v>2027</v>
      </c>
      <c r="F3293">
        <v>6520</v>
      </c>
      <c r="G3293" s="4" t="str">
        <f t="shared" si="130"/>
        <v>POLAND-Lignite</v>
      </c>
      <c r="H3293" t="str">
        <f>IF(COUNTIF(EU_Countries!A$1:A$27, "*"&amp;B3293&amp;"*"), "EU", "Non-EU")</f>
        <v>EU</v>
      </c>
      <c r="I3293">
        <f t="shared" si="131"/>
        <v>6.52</v>
      </c>
    </row>
    <row r="3294" spans="1:9">
      <c r="A3294" t="s">
        <v>210</v>
      </c>
      <c r="B3294" t="s">
        <v>211</v>
      </c>
      <c r="C3294" t="s">
        <v>79</v>
      </c>
      <c r="D3294" t="s">
        <v>27</v>
      </c>
      <c r="E3294">
        <v>2028</v>
      </c>
      <c r="F3294">
        <v>6520</v>
      </c>
      <c r="G3294" s="4" t="str">
        <f t="shared" si="130"/>
        <v>POLAND-Lignite</v>
      </c>
      <c r="H3294" t="str">
        <f>IF(COUNTIF(EU_Countries!A$1:A$27, "*"&amp;B3294&amp;"*"), "EU", "Non-EU")</f>
        <v>EU</v>
      </c>
      <c r="I3294">
        <f t="shared" si="131"/>
        <v>6.52</v>
      </c>
    </row>
    <row r="3295" spans="1:9">
      <c r="A3295" t="s">
        <v>210</v>
      </c>
      <c r="B3295" t="s">
        <v>211</v>
      </c>
      <c r="C3295" t="s">
        <v>79</v>
      </c>
      <c r="D3295" t="s">
        <v>27</v>
      </c>
      <c r="E3295">
        <v>2029</v>
      </c>
      <c r="F3295">
        <v>6520</v>
      </c>
      <c r="G3295" s="4" t="str">
        <f t="shared" si="130"/>
        <v>POLAND-Lignite</v>
      </c>
      <c r="H3295" t="str">
        <f>IF(COUNTIF(EU_Countries!A$1:A$27, "*"&amp;B3295&amp;"*"), "EU", "Non-EU")</f>
        <v>EU</v>
      </c>
      <c r="I3295">
        <f t="shared" si="131"/>
        <v>6.52</v>
      </c>
    </row>
    <row r="3296" spans="1:9">
      <c r="A3296" t="s">
        <v>210</v>
      </c>
      <c r="B3296" t="s">
        <v>211</v>
      </c>
      <c r="C3296" t="s">
        <v>79</v>
      </c>
      <c r="D3296" t="s">
        <v>27</v>
      </c>
      <c r="E3296">
        <v>2030</v>
      </c>
      <c r="F3296">
        <v>6520</v>
      </c>
      <c r="G3296" s="4" t="str">
        <f t="shared" si="130"/>
        <v>POLAND-Lignite</v>
      </c>
      <c r="H3296" t="str">
        <f>IF(COUNTIF(EU_Countries!A$1:A$27, "*"&amp;B3296&amp;"*"), "EU", "Non-EU")</f>
        <v>EU</v>
      </c>
      <c r="I3296">
        <f t="shared" si="131"/>
        <v>6.52</v>
      </c>
    </row>
    <row r="3297" spans="1:9">
      <c r="A3297" t="s">
        <v>210</v>
      </c>
      <c r="B3297" t="s">
        <v>211</v>
      </c>
      <c r="C3297" t="s">
        <v>79</v>
      </c>
      <c r="D3297" t="s">
        <v>27</v>
      </c>
      <c r="E3297">
        <v>2031</v>
      </c>
      <c r="F3297">
        <v>6173</v>
      </c>
      <c r="G3297" s="4" t="str">
        <f t="shared" si="130"/>
        <v>POLAND-Lignite</v>
      </c>
      <c r="H3297" t="str">
        <f>IF(COUNTIF(EU_Countries!A$1:A$27, "*"&amp;B3297&amp;"*"), "EU", "Non-EU")</f>
        <v>EU</v>
      </c>
      <c r="I3297">
        <f t="shared" si="131"/>
        <v>6.173</v>
      </c>
    </row>
    <row r="3298" spans="1:9">
      <c r="A3298" t="s">
        <v>210</v>
      </c>
      <c r="B3298" t="s">
        <v>211</v>
      </c>
      <c r="C3298" t="s">
        <v>79</v>
      </c>
      <c r="D3298" t="s">
        <v>27</v>
      </c>
      <c r="E3298">
        <v>2032</v>
      </c>
      <c r="F3298">
        <v>5824</v>
      </c>
      <c r="G3298" s="4" t="str">
        <f t="shared" si="130"/>
        <v>POLAND-Lignite</v>
      </c>
      <c r="H3298" t="str">
        <f>IF(COUNTIF(EU_Countries!A$1:A$27, "*"&amp;B3298&amp;"*"), "EU", "Non-EU")</f>
        <v>EU</v>
      </c>
      <c r="I3298">
        <f t="shared" si="131"/>
        <v>5.8239999999999998</v>
      </c>
    </row>
    <row r="3299" spans="1:9">
      <c r="A3299" t="s">
        <v>210</v>
      </c>
      <c r="B3299" t="s">
        <v>211</v>
      </c>
      <c r="C3299" t="s">
        <v>79</v>
      </c>
      <c r="D3299" t="s">
        <v>27</v>
      </c>
      <c r="E3299">
        <v>2033</v>
      </c>
      <c r="F3299">
        <v>5116</v>
      </c>
      <c r="G3299" s="4" t="str">
        <f t="shared" si="130"/>
        <v>POLAND-Lignite</v>
      </c>
      <c r="H3299" t="str">
        <f>IF(COUNTIF(EU_Countries!A$1:A$27, "*"&amp;B3299&amp;"*"), "EU", "Non-EU")</f>
        <v>EU</v>
      </c>
      <c r="I3299">
        <f t="shared" si="131"/>
        <v>5.1159999999999997</v>
      </c>
    </row>
    <row r="3300" spans="1:9">
      <c r="A3300" t="s">
        <v>210</v>
      </c>
      <c r="B3300" t="s">
        <v>211</v>
      </c>
      <c r="C3300" t="s">
        <v>79</v>
      </c>
      <c r="D3300" t="s">
        <v>27</v>
      </c>
      <c r="E3300">
        <v>2034</v>
      </c>
      <c r="F3300">
        <v>4401</v>
      </c>
      <c r="G3300" s="4" t="str">
        <f t="shared" si="130"/>
        <v>POLAND-Lignite</v>
      </c>
      <c r="H3300" t="str">
        <f>IF(COUNTIF(EU_Countries!A$1:A$27, "*"&amp;B3300&amp;"*"), "EU", "Non-EU")</f>
        <v>EU</v>
      </c>
      <c r="I3300">
        <f t="shared" si="131"/>
        <v>4.4009999999999998</v>
      </c>
    </row>
    <row r="3301" spans="1:9">
      <c r="A3301" t="s">
        <v>210</v>
      </c>
      <c r="B3301" t="s">
        <v>211</v>
      </c>
      <c r="C3301" t="s">
        <v>79</v>
      </c>
      <c r="D3301" t="s">
        <v>27</v>
      </c>
      <c r="E3301">
        <v>2035</v>
      </c>
      <c r="F3301">
        <v>3337</v>
      </c>
      <c r="G3301" s="4" t="str">
        <f t="shared" si="130"/>
        <v>POLAND-Lignite</v>
      </c>
      <c r="H3301" t="str">
        <f>IF(COUNTIF(EU_Countries!A$1:A$27, "*"&amp;B3301&amp;"*"), "EU", "Non-EU")</f>
        <v>EU</v>
      </c>
      <c r="I3301">
        <f t="shared" si="131"/>
        <v>3.3370000000000002</v>
      </c>
    </row>
    <row r="3302" spans="1:9">
      <c r="A3302" t="s">
        <v>210</v>
      </c>
      <c r="B3302" t="s">
        <v>211</v>
      </c>
      <c r="C3302" t="s">
        <v>79</v>
      </c>
      <c r="D3302" t="s">
        <v>9</v>
      </c>
      <c r="E3302">
        <v>2033</v>
      </c>
      <c r="F3302">
        <v>1110</v>
      </c>
      <c r="G3302" s="4" t="str">
        <f t="shared" si="130"/>
        <v>POLAND-Nuclear</v>
      </c>
      <c r="H3302" t="str">
        <f>IF(COUNTIF(EU_Countries!A$1:A$27, "*"&amp;B3302&amp;"*"), "EU", "Non-EU")</f>
        <v>EU</v>
      </c>
      <c r="I3302">
        <f t="shared" si="131"/>
        <v>1.1100000000000001</v>
      </c>
    </row>
    <row r="3303" spans="1:9">
      <c r="A3303" t="s">
        <v>210</v>
      </c>
      <c r="B3303" t="s">
        <v>211</v>
      </c>
      <c r="C3303" t="s">
        <v>79</v>
      </c>
      <c r="D3303" t="s">
        <v>9</v>
      </c>
      <c r="E3303">
        <v>2034</v>
      </c>
      <c r="F3303">
        <v>1110</v>
      </c>
      <c r="G3303" s="4" t="str">
        <f t="shared" si="130"/>
        <v>POLAND-Nuclear</v>
      </c>
      <c r="H3303" t="str">
        <f>IF(COUNTIF(EU_Countries!A$1:A$27, "*"&amp;B3303&amp;"*"), "EU", "Non-EU")</f>
        <v>EU</v>
      </c>
      <c r="I3303">
        <f t="shared" si="131"/>
        <v>1.1100000000000001</v>
      </c>
    </row>
    <row r="3304" spans="1:9">
      <c r="A3304" t="s">
        <v>210</v>
      </c>
      <c r="B3304" t="s">
        <v>211</v>
      </c>
      <c r="C3304" t="s">
        <v>79</v>
      </c>
      <c r="D3304" t="s">
        <v>9</v>
      </c>
      <c r="E3304">
        <v>2035</v>
      </c>
      <c r="F3304">
        <v>2220</v>
      </c>
      <c r="G3304" s="4" t="str">
        <f t="shared" si="130"/>
        <v>POLAND-Nuclear</v>
      </c>
      <c r="H3304" t="str">
        <f>IF(COUNTIF(EU_Countries!A$1:A$27, "*"&amp;B3304&amp;"*"), "EU", "Non-EU")</f>
        <v>EU</v>
      </c>
      <c r="I3304">
        <f t="shared" si="131"/>
        <v>2.2200000000000002</v>
      </c>
    </row>
    <row r="3305" spans="1:9">
      <c r="A3305" t="s">
        <v>210</v>
      </c>
      <c r="B3305" t="s">
        <v>211</v>
      </c>
      <c r="C3305" t="s">
        <v>79</v>
      </c>
      <c r="D3305" t="s">
        <v>12</v>
      </c>
      <c r="E3305">
        <v>2026</v>
      </c>
      <c r="F3305">
        <v>1162</v>
      </c>
      <c r="G3305" s="4" t="str">
        <f t="shared" si="130"/>
        <v>POLAND-Others (RES)</v>
      </c>
      <c r="H3305" t="str">
        <f>IF(COUNTIF(EU_Countries!A$1:A$27, "*"&amp;B3305&amp;"*"), "EU", "Non-EU")</f>
        <v>EU</v>
      </c>
      <c r="I3305">
        <f t="shared" si="131"/>
        <v>1.1619999999999999</v>
      </c>
    </row>
    <row r="3306" spans="1:9">
      <c r="A3306" t="s">
        <v>210</v>
      </c>
      <c r="B3306" t="s">
        <v>211</v>
      </c>
      <c r="C3306" t="s">
        <v>79</v>
      </c>
      <c r="D3306" t="s">
        <v>12</v>
      </c>
      <c r="E3306">
        <v>2028</v>
      </c>
      <c r="F3306">
        <v>1152</v>
      </c>
      <c r="G3306" s="4" t="str">
        <f t="shared" si="130"/>
        <v>POLAND-Others (RES)</v>
      </c>
      <c r="H3306" t="str">
        <f>IF(COUNTIF(EU_Countries!A$1:A$27, "*"&amp;B3306&amp;"*"), "EU", "Non-EU")</f>
        <v>EU</v>
      </c>
      <c r="I3306">
        <f t="shared" si="131"/>
        <v>1.1519999999999999</v>
      </c>
    </row>
    <row r="3307" spans="1:9">
      <c r="A3307" t="s">
        <v>210</v>
      </c>
      <c r="B3307" t="s">
        <v>211</v>
      </c>
      <c r="C3307" t="s">
        <v>79</v>
      </c>
      <c r="D3307" t="s">
        <v>12</v>
      </c>
      <c r="E3307">
        <v>2030</v>
      </c>
      <c r="F3307">
        <v>1263</v>
      </c>
      <c r="G3307" s="4" t="str">
        <f t="shared" si="130"/>
        <v>POLAND-Others (RES)</v>
      </c>
      <c r="H3307" t="str">
        <f>IF(COUNTIF(EU_Countries!A$1:A$27, "*"&amp;B3307&amp;"*"), "EU", "Non-EU")</f>
        <v>EU</v>
      </c>
      <c r="I3307">
        <f t="shared" si="131"/>
        <v>1.2629999999999999</v>
      </c>
    </row>
    <row r="3308" spans="1:9">
      <c r="A3308" t="s">
        <v>210</v>
      </c>
      <c r="B3308" t="s">
        <v>211</v>
      </c>
      <c r="C3308" t="s">
        <v>79</v>
      </c>
      <c r="D3308" t="s">
        <v>12</v>
      </c>
      <c r="E3308">
        <v>2035</v>
      </c>
      <c r="F3308">
        <v>1310</v>
      </c>
      <c r="G3308" s="4" t="str">
        <f t="shared" si="130"/>
        <v>POLAND-Others (RES)</v>
      </c>
      <c r="H3308" t="str">
        <f>IF(COUNTIF(EU_Countries!A$1:A$27, "*"&amp;B3308&amp;"*"), "EU", "Non-EU")</f>
        <v>EU</v>
      </c>
      <c r="I3308">
        <f t="shared" si="131"/>
        <v>1.31</v>
      </c>
    </row>
    <row r="3309" spans="1:9">
      <c r="A3309" t="s">
        <v>210</v>
      </c>
      <c r="B3309" t="s">
        <v>211</v>
      </c>
      <c r="C3309" t="s">
        <v>79</v>
      </c>
      <c r="D3309" t="s">
        <v>11</v>
      </c>
      <c r="E3309">
        <v>2026</v>
      </c>
      <c r="F3309">
        <v>4975</v>
      </c>
      <c r="G3309" s="4" t="str">
        <f t="shared" si="130"/>
        <v>POLAND-Others (non-RES)</v>
      </c>
      <c r="H3309" t="str">
        <f>IF(COUNTIF(EU_Countries!A$1:A$27, "*"&amp;B3309&amp;"*"), "EU", "Non-EU")</f>
        <v>EU</v>
      </c>
      <c r="I3309">
        <f t="shared" si="131"/>
        <v>4.9749999999999996</v>
      </c>
    </row>
    <row r="3310" spans="1:9">
      <c r="A3310" t="s">
        <v>210</v>
      </c>
      <c r="B3310" t="s">
        <v>211</v>
      </c>
      <c r="C3310" t="s">
        <v>79</v>
      </c>
      <c r="D3310" t="s">
        <v>11</v>
      </c>
      <c r="E3310">
        <v>2028</v>
      </c>
      <c r="F3310">
        <v>4945</v>
      </c>
      <c r="G3310" s="4" t="str">
        <f t="shared" si="130"/>
        <v>POLAND-Others (non-RES)</v>
      </c>
      <c r="H3310" t="str">
        <f>IF(COUNTIF(EU_Countries!A$1:A$27, "*"&amp;B3310&amp;"*"), "EU", "Non-EU")</f>
        <v>EU</v>
      </c>
      <c r="I3310">
        <f t="shared" si="131"/>
        <v>4.9450000000000003</v>
      </c>
    </row>
    <row r="3311" spans="1:9">
      <c r="A3311" t="s">
        <v>210</v>
      </c>
      <c r="B3311" t="s">
        <v>211</v>
      </c>
      <c r="C3311" t="s">
        <v>79</v>
      </c>
      <c r="D3311" t="s">
        <v>11</v>
      </c>
      <c r="E3311">
        <v>2030</v>
      </c>
      <c r="F3311">
        <v>3914</v>
      </c>
      <c r="G3311" s="4" t="str">
        <f t="shared" si="130"/>
        <v>POLAND-Others (non-RES)</v>
      </c>
      <c r="H3311" t="str">
        <f>IF(COUNTIF(EU_Countries!A$1:A$27, "*"&amp;B3311&amp;"*"), "EU", "Non-EU")</f>
        <v>EU</v>
      </c>
      <c r="I3311">
        <f t="shared" si="131"/>
        <v>3.9140000000000001</v>
      </c>
    </row>
    <row r="3312" spans="1:9">
      <c r="A3312" t="s">
        <v>210</v>
      </c>
      <c r="B3312" t="s">
        <v>211</v>
      </c>
      <c r="C3312" t="s">
        <v>79</v>
      </c>
      <c r="D3312" t="s">
        <v>11</v>
      </c>
      <c r="E3312">
        <v>2035</v>
      </c>
      <c r="F3312">
        <v>2786</v>
      </c>
      <c r="G3312" s="4" t="str">
        <f t="shared" si="130"/>
        <v>POLAND-Others (non-RES)</v>
      </c>
      <c r="H3312" t="str">
        <f>IF(COUNTIF(EU_Countries!A$1:A$27, "*"&amp;B3312&amp;"*"), "EU", "Non-EU")</f>
        <v>EU</v>
      </c>
      <c r="I3312">
        <f t="shared" si="131"/>
        <v>2.786</v>
      </c>
    </row>
    <row r="3313" spans="1:9">
      <c r="A3313" t="s">
        <v>210</v>
      </c>
      <c r="B3313" t="s">
        <v>211</v>
      </c>
      <c r="C3313" t="s">
        <v>79</v>
      </c>
      <c r="D3313" t="s">
        <v>13</v>
      </c>
      <c r="E3313">
        <v>2026</v>
      </c>
      <c r="F3313">
        <v>20408</v>
      </c>
      <c r="G3313" s="4" t="str">
        <f t="shared" si="130"/>
        <v>POLAND-Solar (PV)</v>
      </c>
      <c r="H3313" t="str">
        <f>IF(COUNTIF(EU_Countries!A$1:A$27, "*"&amp;B3313&amp;"*"), "EU", "Non-EU")</f>
        <v>EU</v>
      </c>
      <c r="I3313">
        <f t="shared" si="131"/>
        <v>20.408000000000001</v>
      </c>
    </row>
    <row r="3314" spans="1:9">
      <c r="A3314" t="s">
        <v>210</v>
      </c>
      <c r="B3314" t="s">
        <v>211</v>
      </c>
      <c r="C3314" t="s">
        <v>79</v>
      </c>
      <c r="D3314" t="s">
        <v>13</v>
      </c>
      <c r="E3314">
        <v>2028</v>
      </c>
      <c r="F3314">
        <v>23704</v>
      </c>
      <c r="G3314" s="4" t="str">
        <f t="shared" si="130"/>
        <v>POLAND-Solar (PV)</v>
      </c>
      <c r="H3314" t="str">
        <f>IF(COUNTIF(EU_Countries!A$1:A$27, "*"&amp;B3314&amp;"*"), "EU", "Non-EU")</f>
        <v>EU</v>
      </c>
      <c r="I3314">
        <f t="shared" si="131"/>
        <v>23.704000000000001</v>
      </c>
    </row>
    <row r="3315" spans="1:9">
      <c r="A3315" t="s">
        <v>210</v>
      </c>
      <c r="B3315" t="s">
        <v>211</v>
      </c>
      <c r="C3315" t="s">
        <v>79</v>
      </c>
      <c r="D3315" t="s">
        <v>13</v>
      </c>
      <c r="E3315">
        <v>2030</v>
      </c>
      <c r="F3315">
        <v>27000</v>
      </c>
      <c r="G3315" s="4" t="str">
        <f t="shared" si="130"/>
        <v>POLAND-Solar (PV)</v>
      </c>
      <c r="H3315" t="str">
        <f>IF(COUNTIF(EU_Countries!A$1:A$27, "*"&amp;B3315&amp;"*"), "EU", "Non-EU")</f>
        <v>EU</v>
      </c>
      <c r="I3315">
        <f t="shared" si="131"/>
        <v>27</v>
      </c>
    </row>
    <row r="3316" spans="1:9">
      <c r="A3316" t="s">
        <v>210</v>
      </c>
      <c r="B3316" t="s">
        <v>211</v>
      </c>
      <c r="C3316" t="s">
        <v>79</v>
      </c>
      <c r="D3316" t="s">
        <v>13</v>
      </c>
      <c r="E3316">
        <v>2035</v>
      </c>
      <c r="F3316">
        <v>36000</v>
      </c>
      <c r="G3316" s="4" t="str">
        <f t="shared" si="130"/>
        <v>POLAND-Solar (PV)</v>
      </c>
      <c r="H3316" t="str">
        <f>IF(COUNTIF(EU_Countries!A$1:A$27, "*"&amp;B3316&amp;"*"), "EU", "Non-EU")</f>
        <v>EU</v>
      </c>
      <c r="I3316">
        <f t="shared" si="131"/>
        <v>36</v>
      </c>
    </row>
    <row r="3317" spans="1:9">
      <c r="A3317" t="s">
        <v>210</v>
      </c>
      <c r="B3317" t="s">
        <v>211</v>
      </c>
      <c r="C3317" t="s">
        <v>79</v>
      </c>
      <c r="D3317" t="s">
        <v>14</v>
      </c>
      <c r="E3317">
        <v>2026</v>
      </c>
      <c r="F3317">
        <v>1900</v>
      </c>
      <c r="G3317" s="4" t="str">
        <f t="shared" si="130"/>
        <v>POLAND-Wind offshore</v>
      </c>
      <c r="H3317" t="str">
        <f>IF(COUNTIF(EU_Countries!A$1:A$27, "*"&amp;B3317&amp;"*"), "EU", "Non-EU")</f>
        <v>EU</v>
      </c>
      <c r="I3317">
        <f t="shared" si="131"/>
        <v>1.9</v>
      </c>
    </row>
    <row r="3318" spans="1:9">
      <c r="A3318" t="s">
        <v>210</v>
      </c>
      <c r="B3318" t="s">
        <v>211</v>
      </c>
      <c r="C3318" t="s">
        <v>79</v>
      </c>
      <c r="D3318" t="s">
        <v>14</v>
      </c>
      <c r="E3318">
        <v>2028</v>
      </c>
      <c r="F3318">
        <v>6033</v>
      </c>
      <c r="G3318" s="4" t="str">
        <f t="shared" si="130"/>
        <v>POLAND-Wind offshore</v>
      </c>
      <c r="H3318" t="str">
        <f>IF(COUNTIF(EU_Countries!A$1:A$27, "*"&amp;B3318&amp;"*"), "EU", "Non-EU")</f>
        <v>EU</v>
      </c>
      <c r="I3318">
        <f t="shared" si="131"/>
        <v>6.0330000000000004</v>
      </c>
    </row>
    <row r="3319" spans="1:9">
      <c r="A3319" t="s">
        <v>210</v>
      </c>
      <c r="B3319" t="s">
        <v>211</v>
      </c>
      <c r="C3319" t="s">
        <v>79</v>
      </c>
      <c r="D3319" t="s">
        <v>14</v>
      </c>
      <c r="E3319">
        <v>2030</v>
      </c>
      <c r="F3319">
        <v>7593</v>
      </c>
      <c r="G3319" s="4" t="str">
        <f t="shared" si="130"/>
        <v>POLAND-Wind offshore</v>
      </c>
      <c r="H3319" t="str">
        <f>IF(COUNTIF(EU_Countries!A$1:A$27, "*"&amp;B3319&amp;"*"), "EU", "Non-EU")</f>
        <v>EU</v>
      </c>
      <c r="I3319">
        <f t="shared" si="131"/>
        <v>7.593</v>
      </c>
    </row>
    <row r="3320" spans="1:9">
      <c r="A3320" t="s">
        <v>210</v>
      </c>
      <c r="B3320" t="s">
        <v>211</v>
      </c>
      <c r="C3320" t="s">
        <v>79</v>
      </c>
      <c r="D3320" t="s">
        <v>14</v>
      </c>
      <c r="E3320">
        <v>2035</v>
      </c>
      <c r="F3320">
        <v>10874</v>
      </c>
      <c r="G3320" s="4" t="str">
        <f t="shared" si="130"/>
        <v>POLAND-Wind offshore</v>
      </c>
      <c r="H3320" t="str">
        <f>IF(COUNTIF(EU_Countries!A$1:A$27, "*"&amp;B3320&amp;"*"), "EU", "Non-EU")</f>
        <v>EU</v>
      </c>
      <c r="I3320">
        <f t="shared" si="131"/>
        <v>10.874000000000001</v>
      </c>
    </row>
    <row r="3321" spans="1:9">
      <c r="A3321" t="s">
        <v>210</v>
      </c>
      <c r="B3321" t="s">
        <v>211</v>
      </c>
      <c r="C3321" t="s">
        <v>79</v>
      </c>
      <c r="D3321" t="s">
        <v>15</v>
      </c>
      <c r="E3321">
        <v>2026</v>
      </c>
      <c r="F3321">
        <v>11540</v>
      </c>
      <c r="G3321" s="4" t="str">
        <f t="shared" si="130"/>
        <v>POLAND-Wind onshore</v>
      </c>
      <c r="H3321" t="str">
        <f>IF(COUNTIF(EU_Countries!A$1:A$27, "*"&amp;B3321&amp;"*"), "EU", "Non-EU")</f>
        <v>EU</v>
      </c>
      <c r="I3321">
        <f t="shared" si="131"/>
        <v>11.54</v>
      </c>
    </row>
    <row r="3322" spans="1:9">
      <c r="A3322" t="s">
        <v>210</v>
      </c>
      <c r="B3322" t="s">
        <v>211</v>
      </c>
      <c r="C3322" t="s">
        <v>79</v>
      </c>
      <c r="D3322" t="s">
        <v>15</v>
      </c>
      <c r="E3322">
        <v>2028</v>
      </c>
      <c r="F3322">
        <v>12740</v>
      </c>
      <c r="G3322" s="4" t="str">
        <f t="shared" si="130"/>
        <v>POLAND-Wind onshore</v>
      </c>
      <c r="H3322" t="str">
        <f>IF(COUNTIF(EU_Countries!A$1:A$27, "*"&amp;B3322&amp;"*"), "EU", "Non-EU")</f>
        <v>EU</v>
      </c>
      <c r="I3322">
        <f t="shared" si="131"/>
        <v>12.74</v>
      </c>
    </row>
    <row r="3323" spans="1:9">
      <c r="A3323" t="s">
        <v>210</v>
      </c>
      <c r="B3323" t="s">
        <v>211</v>
      </c>
      <c r="C3323" t="s">
        <v>79</v>
      </c>
      <c r="D3323" t="s">
        <v>15</v>
      </c>
      <c r="E3323">
        <v>2030</v>
      </c>
      <c r="F3323">
        <v>13940</v>
      </c>
      <c r="G3323" s="4" t="str">
        <f t="shared" si="130"/>
        <v>POLAND-Wind onshore</v>
      </c>
      <c r="H3323" t="str">
        <f>IF(COUNTIF(EU_Countries!A$1:A$27, "*"&amp;B3323&amp;"*"), "EU", "Non-EU")</f>
        <v>EU</v>
      </c>
      <c r="I3323">
        <f t="shared" si="131"/>
        <v>13.94</v>
      </c>
    </row>
    <row r="3324" spans="1:9">
      <c r="A3324" t="s">
        <v>210</v>
      </c>
      <c r="B3324" t="s">
        <v>211</v>
      </c>
      <c r="C3324" t="s">
        <v>79</v>
      </c>
      <c r="D3324" t="s">
        <v>15</v>
      </c>
      <c r="E3324">
        <v>2035</v>
      </c>
      <c r="F3324">
        <v>16940</v>
      </c>
      <c r="G3324" s="4" t="str">
        <f t="shared" si="130"/>
        <v>POLAND-Wind onshore</v>
      </c>
      <c r="H3324" t="str">
        <f>IF(COUNTIF(EU_Countries!A$1:A$27, "*"&amp;B3324&amp;"*"), "EU", "Non-EU")</f>
        <v>EU</v>
      </c>
      <c r="I3324">
        <f t="shared" si="131"/>
        <v>16.940000000000001</v>
      </c>
    </row>
    <row r="3325" spans="1:9">
      <c r="A3325" t="s">
        <v>212</v>
      </c>
      <c r="B3325" t="s">
        <v>213</v>
      </c>
      <c r="C3325" t="s">
        <v>80</v>
      </c>
      <c r="D3325" t="s">
        <v>5</v>
      </c>
      <c r="E3325">
        <v>2026</v>
      </c>
      <c r="F3325">
        <v>198</v>
      </c>
      <c r="G3325" s="4" t="str">
        <f t="shared" si="130"/>
        <v>PORTUGAL-Battery</v>
      </c>
      <c r="H3325" t="str">
        <f>IF(COUNTIF(EU_Countries!A$1:A$27, "*"&amp;B3325&amp;"*"), "EU", "Non-EU")</f>
        <v>EU</v>
      </c>
      <c r="I3325">
        <f t="shared" si="131"/>
        <v>0.19800000000000001</v>
      </c>
    </row>
    <row r="3326" spans="1:9">
      <c r="A3326" t="s">
        <v>212</v>
      </c>
      <c r="B3326" t="s">
        <v>213</v>
      </c>
      <c r="C3326" t="s">
        <v>80</v>
      </c>
      <c r="D3326" t="s">
        <v>5</v>
      </c>
      <c r="E3326">
        <v>2027</v>
      </c>
      <c r="F3326">
        <v>396</v>
      </c>
      <c r="G3326" s="4" t="str">
        <f t="shared" si="130"/>
        <v>PORTUGAL-Battery</v>
      </c>
      <c r="H3326" t="str">
        <f>IF(COUNTIF(EU_Countries!A$1:A$27, "*"&amp;B3326&amp;"*"), "EU", "Non-EU")</f>
        <v>EU</v>
      </c>
      <c r="I3326">
        <f t="shared" si="131"/>
        <v>0.39600000000000002</v>
      </c>
    </row>
    <row r="3327" spans="1:9">
      <c r="A3327" t="s">
        <v>212</v>
      </c>
      <c r="B3327" t="s">
        <v>213</v>
      </c>
      <c r="C3327" t="s">
        <v>80</v>
      </c>
      <c r="D3327" t="s">
        <v>5</v>
      </c>
      <c r="E3327">
        <v>2028</v>
      </c>
      <c r="F3327">
        <v>594</v>
      </c>
      <c r="G3327" s="4" t="str">
        <f t="shared" si="130"/>
        <v>PORTUGAL-Battery</v>
      </c>
      <c r="H3327" t="str">
        <f>IF(COUNTIF(EU_Countries!A$1:A$27, "*"&amp;B3327&amp;"*"), "EU", "Non-EU")</f>
        <v>EU</v>
      </c>
      <c r="I3327">
        <f t="shared" si="131"/>
        <v>0.59399999999999997</v>
      </c>
    </row>
    <row r="3328" spans="1:9">
      <c r="A3328" t="s">
        <v>212</v>
      </c>
      <c r="B3328" t="s">
        <v>213</v>
      </c>
      <c r="C3328" t="s">
        <v>80</v>
      </c>
      <c r="D3328" t="s">
        <v>5</v>
      </c>
      <c r="E3328">
        <v>2029</v>
      </c>
      <c r="F3328">
        <v>792</v>
      </c>
      <c r="G3328" s="4" t="str">
        <f t="shared" si="130"/>
        <v>PORTUGAL-Battery</v>
      </c>
      <c r="H3328" t="str">
        <f>IF(COUNTIF(EU_Countries!A$1:A$27, "*"&amp;B3328&amp;"*"), "EU", "Non-EU")</f>
        <v>EU</v>
      </c>
      <c r="I3328">
        <f t="shared" si="131"/>
        <v>0.79200000000000004</v>
      </c>
    </row>
    <row r="3329" spans="1:9">
      <c r="A3329" t="s">
        <v>212</v>
      </c>
      <c r="B3329" t="s">
        <v>213</v>
      </c>
      <c r="C3329" t="s">
        <v>80</v>
      </c>
      <c r="D3329" t="s">
        <v>5</v>
      </c>
      <c r="E3329">
        <v>2030</v>
      </c>
      <c r="F3329">
        <v>990</v>
      </c>
      <c r="G3329" s="4" t="str">
        <f t="shared" si="130"/>
        <v>PORTUGAL-Battery</v>
      </c>
      <c r="H3329" t="str">
        <f>IF(COUNTIF(EU_Countries!A$1:A$27, "*"&amp;B3329&amp;"*"), "EU", "Non-EU")</f>
        <v>EU</v>
      </c>
      <c r="I3329">
        <f t="shared" si="131"/>
        <v>0.99</v>
      </c>
    </row>
    <row r="3330" spans="1:9">
      <c r="A3330" t="s">
        <v>212</v>
      </c>
      <c r="B3330" t="s">
        <v>213</v>
      </c>
      <c r="C3330" t="s">
        <v>80</v>
      </c>
      <c r="D3330" t="s">
        <v>5</v>
      </c>
      <c r="E3330">
        <v>2031</v>
      </c>
      <c r="F3330">
        <v>1760</v>
      </c>
      <c r="G3330" s="4" t="str">
        <f t="shared" si="130"/>
        <v>PORTUGAL-Battery</v>
      </c>
      <c r="H3330" t="str">
        <f>IF(COUNTIF(EU_Countries!A$1:A$27, "*"&amp;B3330&amp;"*"), "EU", "Non-EU")</f>
        <v>EU</v>
      </c>
      <c r="I3330">
        <f t="shared" si="131"/>
        <v>1.76</v>
      </c>
    </row>
    <row r="3331" spans="1:9">
      <c r="A3331" t="s">
        <v>212</v>
      </c>
      <c r="B3331" t="s">
        <v>213</v>
      </c>
      <c r="C3331" t="s">
        <v>80</v>
      </c>
      <c r="D3331" t="s">
        <v>5</v>
      </c>
      <c r="E3331">
        <v>2032</v>
      </c>
      <c r="F3331">
        <v>2530</v>
      </c>
      <c r="G3331" s="4" t="str">
        <f t="shared" si="130"/>
        <v>PORTUGAL-Battery</v>
      </c>
      <c r="H3331" t="str">
        <f>IF(COUNTIF(EU_Countries!A$1:A$27, "*"&amp;B3331&amp;"*"), "EU", "Non-EU")</f>
        <v>EU</v>
      </c>
      <c r="I3331">
        <f t="shared" si="131"/>
        <v>2.5299999999999998</v>
      </c>
    </row>
    <row r="3332" spans="1:9">
      <c r="A3332" t="s">
        <v>212</v>
      </c>
      <c r="B3332" t="s">
        <v>213</v>
      </c>
      <c r="C3332" t="s">
        <v>80</v>
      </c>
      <c r="D3332" t="s">
        <v>5</v>
      </c>
      <c r="E3332">
        <v>2033</v>
      </c>
      <c r="F3332">
        <v>3299</v>
      </c>
      <c r="G3332" s="4" t="str">
        <f t="shared" si="130"/>
        <v>PORTUGAL-Battery</v>
      </c>
      <c r="H3332" t="str">
        <f>IF(COUNTIF(EU_Countries!A$1:A$27, "*"&amp;B3332&amp;"*"), "EU", "Non-EU")</f>
        <v>EU</v>
      </c>
      <c r="I3332">
        <f t="shared" si="131"/>
        <v>3.2989999999999999</v>
      </c>
    </row>
    <row r="3333" spans="1:9">
      <c r="A3333" t="s">
        <v>212</v>
      </c>
      <c r="B3333" t="s">
        <v>213</v>
      </c>
      <c r="C3333" t="s">
        <v>80</v>
      </c>
      <c r="D3333" t="s">
        <v>5</v>
      </c>
      <c r="E3333">
        <v>2034</v>
      </c>
      <c r="F3333">
        <v>4069</v>
      </c>
      <c r="G3333" s="4" t="str">
        <f t="shared" si="130"/>
        <v>PORTUGAL-Battery</v>
      </c>
      <c r="H3333" t="str">
        <f>IF(COUNTIF(EU_Countries!A$1:A$27, "*"&amp;B3333&amp;"*"), "EU", "Non-EU")</f>
        <v>EU</v>
      </c>
      <c r="I3333">
        <f t="shared" si="131"/>
        <v>4.069</v>
      </c>
    </row>
    <row r="3334" spans="1:9">
      <c r="A3334" t="s">
        <v>212</v>
      </c>
      <c r="B3334" t="s">
        <v>213</v>
      </c>
      <c r="C3334" t="s">
        <v>80</v>
      </c>
      <c r="D3334" t="s">
        <v>5</v>
      </c>
      <c r="E3334">
        <v>2035</v>
      </c>
      <c r="F3334">
        <v>4839</v>
      </c>
      <c r="G3334" s="4" t="str">
        <f t="shared" si="130"/>
        <v>PORTUGAL-Battery</v>
      </c>
      <c r="H3334" t="str">
        <f>IF(COUNTIF(EU_Countries!A$1:A$27, "*"&amp;B3334&amp;"*"), "EU", "Non-EU")</f>
        <v>EU</v>
      </c>
      <c r="I3334">
        <f t="shared" si="131"/>
        <v>4.8390000000000004</v>
      </c>
    </row>
    <row r="3335" spans="1:9">
      <c r="A3335" t="s">
        <v>212</v>
      </c>
      <c r="B3335" t="s">
        <v>213</v>
      </c>
      <c r="C3335" t="s">
        <v>80</v>
      </c>
      <c r="D3335" t="s">
        <v>565</v>
      </c>
      <c r="E3335">
        <v>2025</v>
      </c>
      <c r="F3335">
        <v>147</v>
      </c>
      <c r="G3335" s="4" t="str">
        <f t="shared" si="130"/>
        <v>PORTUGAL-Electrolyser &amp; P2H</v>
      </c>
      <c r="H3335" t="str">
        <f>IF(COUNTIF(EU_Countries!A$1:A$27, "*"&amp;B3335&amp;"*"), "EU", "Non-EU")</f>
        <v>EU</v>
      </c>
      <c r="I3335">
        <f t="shared" si="131"/>
        <v>0.14699999999999999</v>
      </c>
    </row>
    <row r="3336" spans="1:9">
      <c r="A3336" t="s">
        <v>212</v>
      </c>
      <c r="B3336" t="s">
        <v>213</v>
      </c>
      <c r="C3336" t="s">
        <v>80</v>
      </c>
      <c r="D3336" t="s">
        <v>565</v>
      </c>
      <c r="E3336">
        <v>2026</v>
      </c>
      <c r="F3336">
        <v>1718</v>
      </c>
      <c r="G3336" s="4" t="str">
        <f t="shared" si="130"/>
        <v>PORTUGAL-Electrolyser &amp; P2H</v>
      </c>
      <c r="H3336" t="str">
        <f>IF(COUNTIF(EU_Countries!A$1:A$27, "*"&amp;B3336&amp;"*"), "EU", "Non-EU")</f>
        <v>EU</v>
      </c>
      <c r="I3336">
        <f t="shared" si="131"/>
        <v>1.718</v>
      </c>
    </row>
    <row r="3337" spans="1:9">
      <c r="A3337" t="s">
        <v>212</v>
      </c>
      <c r="B3337" t="s">
        <v>213</v>
      </c>
      <c r="C3337" t="s">
        <v>80</v>
      </c>
      <c r="D3337" t="s">
        <v>565</v>
      </c>
      <c r="E3337">
        <v>2027</v>
      </c>
      <c r="F3337">
        <v>3288</v>
      </c>
      <c r="G3337" s="4" t="str">
        <f t="shared" si="130"/>
        <v>PORTUGAL-Electrolyser &amp; P2H</v>
      </c>
      <c r="H3337" t="str">
        <f>IF(COUNTIF(EU_Countries!A$1:A$27, "*"&amp;B3337&amp;"*"), "EU", "Non-EU")</f>
        <v>EU</v>
      </c>
      <c r="I3337">
        <f t="shared" si="131"/>
        <v>3.2879999999999998</v>
      </c>
    </row>
    <row r="3338" spans="1:9">
      <c r="A3338" t="s">
        <v>212</v>
      </c>
      <c r="B3338" t="s">
        <v>213</v>
      </c>
      <c r="C3338" t="s">
        <v>80</v>
      </c>
      <c r="D3338" t="s">
        <v>565</v>
      </c>
      <c r="E3338">
        <v>2028</v>
      </c>
      <c r="F3338">
        <v>4859</v>
      </c>
      <c r="G3338" s="4" t="str">
        <f t="shared" si="130"/>
        <v>PORTUGAL-Electrolyser &amp; P2H</v>
      </c>
      <c r="H3338" t="str">
        <f>IF(COUNTIF(EU_Countries!A$1:A$27, "*"&amp;B3338&amp;"*"), "EU", "Non-EU")</f>
        <v>EU</v>
      </c>
      <c r="I3338">
        <f t="shared" si="131"/>
        <v>4.859</v>
      </c>
    </row>
    <row r="3339" spans="1:9">
      <c r="A3339" t="s">
        <v>212</v>
      </c>
      <c r="B3339" t="s">
        <v>213</v>
      </c>
      <c r="C3339" t="s">
        <v>80</v>
      </c>
      <c r="D3339" t="s">
        <v>565</v>
      </c>
      <c r="E3339">
        <v>2029</v>
      </c>
      <c r="F3339">
        <v>6429</v>
      </c>
      <c r="G3339" s="4" t="str">
        <f t="shared" si="130"/>
        <v>PORTUGAL-Electrolyser &amp; P2H</v>
      </c>
      <c r="H3339" t="str">
        <f>IF(COUNTIF(EU_Countries!A$1:A$27, "*"&amp;B3339&amp;"*"), "EU", "Non-EU")</f>
        <v>EU</v>
      </c>
      <c r="I3339">
        <f t="shared" si="131"/>
        <v>6.4290000000000003</v>
      </c>
    </row>
    <row r="3340" spans="1:9">
      <c r="A3340" t="s">
        <v>212</v>
      </c>
      <c r="B3340" t="s">
        <v>213</v>
      </c>
      <c r="C3340" t="s">
        <v>80</v>
      </c>
      <c r="D3340" t="s">
        <v>565</v>
      </c>
      <c r="E3340">
        <v>2030</v>
      </c>
      <c r="F3340">
        <v>8000</v>
      </c>
      <c r="G3340" s="4" t="str">
        <f t="shared" ref="G3340:G3386" si="132">B3340&amp;"-"&amp;D3340</f>
        <v>PORTUGAL-Electrolyser &amp; P2H</v>
      </c>
      <c r="H3340" t="str">
        <f>IF(COUNTIF(EU_Countries!A$1:A$27, "*"&amp;B3340&amp;"*"), "EU", "Non-EU")</f>
        <v>EU</v>
      </c>
      <c r="I3340">
        <f t="shared" si="131"/>
        <v>8</v>
      </c>
    </row>
    <row r="3341" spans="1:9">
      <c r="A3341" t="s">
        <v>212</v>
      </c>
      <c r="B3341" t="s">
        <v>213</v>
      </c>
      <c r="C3341" t="s">
        <v>80</v>
      </c>
      <c r="D3341" t="s">
        <v>565</v>
      </c>
      <c r="E3341">
        <v>2031</v>
      </c>
      <c r="F3341">
        <v>8420</v>
      </c>
      <c r="G3341" s="4" t="str">
        <f t="shared" si="132"/>
        <v>PORTUGAL-Electrolyser &amp; P2H</v>
      </c>
      <c r="H3341" t="str">
        <f>IF(COUNTIF(EU_Countries!A$1:A$27, "*"&amp;B3341&amp;"*"), "EU", "Non-EU")</f>
        <v>EU</v>
      </c>
      <c r="I3341">
        <f t="shared" ref="I3341:I3387" si="133">F3341/1000</f>
        <v>8.42</v>
      </c>
    </row>
    <row r="3342" spans="1:9">
      <c r="A3342" t="s">
        <v>212</v>
      </c>
      <c r="B3342" t="s">
        <v>213</v>
      </c>
      <c r="C3342" t="s">
        <v>80</v>
      </c>
      <c r="D3342" t="s">
        <v>565</v>
      </c>
      <c r="E3342">
        <v>2032</v>
      </c>
      <c r="F3342">
        <v>8840</v>
      </c>
      <c r="G3342" s="4" t="str">
        <f t="shared" si="132"/>
        <v>PORTUGAL-Electrolyser &amp; P2H</v>
      </c>
      <c r="H3342" t="str">
        <f>IF(COUNTIF(EU_Countries!A$1:A$27, "*"&amp;B3342&amp;"*"), "EU", "Non-EU")</f>
        <v>EU</v>
      </c>
      <c r="I3342">
        <f t="shared" si="133"/>
        <v>8.84</v>
      </c>
    </row>
    <row r="3343" spans="1:9">
      <c r="A3343" t="s">
        <v>212</v>
      </c>
      <c r="B3343" t="s">
        <v>213</v>
      </c>
      <c r="C3343" t="s">
        <v>80</v>
      </c>
      <c r="D3343" t="s">
        <v>565</v>
      </c>
      <c r="E3343">
        <v>2033</v>
      </c>
      <c r="F3343">
        <v>9260</v>
      </c>
      <c r="G3343" s="4" t="str">
        <f t="shared" si="132"/>
        <v>PORTUGAL-Electrolyser &amp; P2H</v>
      </c>
      <c r="H3343" t="str">
        <f>IF(COUNTIF(EU_Countries!A$1:A$27, "*"&amp;B3343&amp;"*"), "EU", "Non-EU")</f>
        <v>EU</v>
      </c>
      <c r="I3343">
        <f t="shared" si="133"/>
        <v>9.26</v>
      </c>
    </row>
    <row r="3344" spans="1:9">
      <c r="A3344" t="s">
        <v>212</v>
      </c>
      <c r="B3344" t="s">
        <v>213</v>
      </c>
      <c r="C3344" t="s">
        <v>80</v>
      </c>
      <c r="D3344" t="s">
        <v>565</v>
      </c>
      <c r="E3344">
        <v>2034</v>
      </c>
      <c r="F3344">
        <v>9680</v>
      </c>
      <c r="G3344" s="4" t="str">
        <f t="shared" si="132"/>
        <v>PORTUGAL-Electrolyser &amp; P2H</v>
      </c>
      <c r="H3344" t="str">
        <f>IF(COUNTIF(EU_Countries!A$1:A$27, "*"&amp;B3344&amp;"*"), "EU", "Non-EU")</f>
        <v>EU</v>
      </c>
      <c r="I3344">
        <f t="shared" si="133"/>
        <v>9.68</v>
      </c>
    </row>
    <row r="3345" spans="1:9">
      <c r="A3345" t="s">
        <v>212</v>
      </c>
      <c r="B3345" t="s">
        <v>213</v>
      </c>
      <c r="C3345" t="s">
        <v>80</v>
      </c>
      <c r="D3345" t="s">
        <v>565</v>
      </c>
      <c r="E3345">
        <v>2035</v>
      </c>
      <c r="F3345">
        <v>10100</v>
      </c>
      <c r="G3345" s="4" t="str">
        <f t="shared" si="132"/>
        <v>PORTUGAL-Electrolyser &amp; P2H</v>
      </c>
      <c r="H3345" t="str">
        <f>IF(COUNTIF(EU_Countries!A$1:A$27, "*"&amp;B3345&amp;"*"), "EU", "Non-EU")</f>
        <v>EU</v>
      </c>
      <c r="I3345">
        <f t="shared" si="133"/>
        <v>10.1</v>
      </c>
    </row>
    <row r="3346" spans="1:9">
      <c r="A3346" t="s">
        <v>212</v>
      </c>
      <c r="B3346" t="s">
        <v>213</v>
      </c>
      <c r="C3346" t="s">
        <v>80</v>
      </c>
      <c r="D3346" t="s">
        <v>7</v>
      </c>
      <c r="E3346">
        <v>2025</v>
      </c>
      <c r="F3346">
        <v>3829</v>
      </c>
      <c r="G3346" s="4" t="str">
        <f t="shared" si="132"/>
        <v>PORTUGAL-Gas</v>
      </c>
      <c r="H3346" t="str">
        <f>IF(COUNTIF(EU_Countries!A$1:A$27, "*"&amp;B3346&amp;"*"), "EU", "Non-EU")</f>
        <v>EU</v>
      </c>
      <c r="I3346">
        <f t="shared" si="133"/>
        <v>3.8290000000000002</v>
      </c>
    </row>
    <row r="3347" spans="1:9">
      <c r="A3347" t="s">
        <v>212</v>
      </c>
      <c r="B3347" t="s">
        <v>213</v>
      </c>
      <c r="C3347" t="s">
        <v>80</v>
      </c>
      <c r="D3347" t="s">
        <v>7</v>
      </c>
      <c r="E3347">
        <v>2026</v>
      </c>
      <c r="F3347">
        <v>3829</v>
      </c>
      <c r="G3347" s="4" t="str">
        <f t="shared" si="132"/>
        <v>PORTUGAL-Gas</v>
      </c>
      <c r="H3347" t="str">
        <f>IF(COUNTIF(EU_Countries!A$1:A$27, "*"&amp;B3347&amp;"*"), "EU", "Non-EU")</f>
        <v>EU</v>
      </c>
      <c r="I3347">
        <f t="shared" si="133"/>
        <v>3.8290000000000002</v>
      </c>
    </row>
    <row r="3348" spans="1:9">
      <c r="A3348" t="s">
        <v>212</v>
      </c>
      <c r="B3348" t="s">
        <v>213</v>
      </c>
      <c r="C3348" t="s">
        <v>80</v>
      </c>
      <c r="D3348" t="s">
        <v>7</v>
      </c>
      <c r="E3348">
        <v>2027</v>
      </c>
      <c r="F3348">
        <v>3829</v>
      </c>
      <c r="G3348" s="4" t="str">
        <f t="shared" si="132"/>
        <v>PORTUGAL-Gas</v>
      </c>
      <c r="H3348" t="str">
        <f>IF(COUNTIF(EU_Countries!A$1:A$27, "*"&amp;B3348&amp;"*"), "EU", "Non-EU")</f>
        <v>EU</v>
      </c>
      <c r="I3348">
        <f t="shared" si="133"/>
        <v>3.8290000000000002</v>
      </c>
    </row>
    <row r="3349" spans="1:9">
      <c r="A3349" t="s">
        <v>212</v>
      </c>
      <c r="B3349" t="s">
        <v>213</v>
      </c>
      <c r="C3349" t="s">
        <v>80</v>
      </c>
      <c r="D3349" t="s">
        <v>7</v>
      </c>
      <c r="E3349">
        <v>2028</v>
      </c>
      <c r="F3349">
        <v>3829</v>
      </c>
      <c r="G3349" s="4" t="str">
        <f t="shared" si="132"/>
        <v>PORTUGAL-Gas</v>
      </c>
      <c r="H3349" t="str">
        <f>IF(COUNTIF(EU_Countries!A$1:A$27, "*"&amp;B3349&amp;"*"), "EU", "Non-EU")</f>
        <v>EU</v>
      </c>
      <c r="I3349">
        <f t="shared" si="133"/>
        <v>3.8290000000000002</v>
      </c>
    </row>
    <row r="3350" spans="1:9">
      <c r="A3350" t="s">
        <v>212</v>
      </c>
      <c r="B3350" t="s">
        <v>213</v>
      </c>
      <c r="C3350" t="s">
        <v>80</v>
      </c>
      <c r="D3350" t="s">
        <v>7</v>
      </c>
      <c r="E3350">
        <v>2029</v>
      </c>
      <c r="F3350">
        <v>3829</v>
      </c>
      <c r="G3350" s="4" t="str">
        <f t="shared" si="132"/>
        <v>PORTUGAL-Gas</v>
      </c>
      <c r="H3350" t="str">
        <f>IF(COUNTIF(EU_Countries!A$1:A$27, "*"&amp;B3350&amp;"*"), "EU", "Non-EU")</f>
        <v>EU</v>
      </c>
      <c r="I3350">
        <f t="shared" si="133"/>
        <v>3.8290000000000002</v>
      </c>
    </row>
    <row r="3351" spans="1:9">
      <c r="A3351" t="s">
        <v>212</v>
      </c>
      <c r="B3351" t="s">
        <v>213</v>
      </c>
      <c r="C3351" t="s">
        <v>80</v>
      </c>
      <c r="D3351" t="s">
        <v>7</v>
      </c>
      <c r="E3351">
        <v>2030</v>
      </c>
      <c r="F3351">
        <v>2839</v>
      </c>
      <c r="G3351" s="4" t="str">
        <f t="shared" si="132"/>
        <v>PORTUGAL-Gas</v>
      </c>
      <c r="H3351" t="str">
        <f>IF(COUNTIF(EU_Countries!A$1:A$27, "*"&amp;B3351&amp;"*"), "EU", "Non-EU")</f>
        <v>EU</v>
      </c>
      <c r="I3351">
        <f t="shared" si="133"/>
        <v>2.839</v>
      </c>
    </row>
    <row r="3352" spans="1:9">
      <c r="A3352" t="s">
        <v>212</v>
      </c>
      <c r="B3352" t="s">
        <v>213</v>
      </c>
      <c r="C3352" t="s">
        <v>80</v>
      </c>
      <c r="D3352" t="s">
        <v>7</v>
      </c>
      <c r="E3352">
        <v>2031</v>
      </c>
      <c r="F3352">
        <v>2839</v>
      </c>
      <c r="G3352" s="4" t="str">
        <f t="shared" si="132"/>
        <v>PORTUGAL-Gas</v>
      </c>
      <c r="H3352" t="str">
        <f>IF(COUNTIF(EU_Countries!A$1:A$27, "*"&amp;B3352&amp;"*"), "EU", "Non-EU")</f>
        <v>EU</v>
      </c>
      <c r="I3352">
        <f t="shared" si="133"/>
        <v>2.839</v>
      </c>
    </row>
    <row r="3353" spans="1:9">
      <c r="A3353" t="s">
        <v>212</v>
      </c>
      <c r="B3353" t="s">
        <v>213</v>
      </c>
      <c r="C3353" t="s">
        <v>80</v>
      </c>
      <c r="D3353" t="s">
        <v>7</v>
      </c>
      <c r="E3353">
        <v>2032</v>
      </c>
      <c r="F3353">
        <v>2839</v>
      </c>
      <c r="G3353" s="4" t="str">
        <f t="shared" si="132"/>
        <v>PORTUGAL-Gas</v>
      </c>
      <c r="H3353" t="str">
        <f>IF(COUNTIF(EU_Countries!A$1:A$27, "*"&amp;B3353&amp;"*"), "EU", "Non-EU")</f>
        <v>EU</v>
      </c>
      <c r="I3353">
        <f t="shared" si="133"/>
        <v>2.839</v>
      </c>
    </row>
    <row r="3354" spans="1:9">
      <c r="A3354" t="s">
        <v>212</v>
      </c>
      <c r="B3354" t="s">
        <v>213</v>
      </c>
      <c r="C3354" t="s">
        <v>80</v>
      </c>
      <c r="D3354" t="s">
        <v>7</v>
      </c>
      <c r="E3354">
        <v>2033</v>
      </c>
      <c r="F3354">
        <v>2839</v>
      </c>
      <c r="G3354" s="4" t="str">
        <f t="shared" si="132"/>
        <v>PORTUGAL-Gas</v>
      </c>
      <c r="H3354" t="str">
        <f>IF(COUNTIF(EU_Countries!A$1:A$27, "*"&amp;B3354&amp;"*"), "EU", "Non-EU")</f>
        <v>EU</v>
      </c>
      <c r="I3354">
        <f t="shared" si="133"/>
        <v>2.839</v>
      </c>
    </row>
    <row r="3355" spans="1:9">
      <c r="A3355" t="s">
        <v>212</v>
      </c>
      <c r="B3355" t="s">
        <v>213</v>
      </c>
      <c r="C3355" t="s">
        <v>80</v>
      </c>
      <c r="D3355" t="s">
        <v>7</v>
      </c>
      <c r="E3355">
        <v>2034</v>
      </c>
      <c r="F3355">
        <v>2839</v>
      </c>
      <c r="G3355" s="4" t="str">
        <f t="shared" si="132"/>
        <v>PORTUGAL-Gas</v>
      </c>
      <c r="H3355" t="str">
        <f>IF(COUNTIF(EU_Countries!A$1:A$27, "*"&amp;B3355&amp;"*"), "EU", "Non-EU")</f>
        <v>EU</v>
      </c>
      <c r="I3355">
        <f t="shared" si="133"/>
        <v>2.839</v>
      </c>
    </row>
    <row r="3356" spans="1:9">
      <c r="A3356" t="s">
        <v>212</v>
      </c>
      <c r="B3356" t="s">
        <v>213</v>
      </c>
      <c r="C3356" t="s">
        <v>80</v>
      </c>
      <c r="D3356" t="s">
        <v>7</v>
      </c>
      <c r="E3356">
        <v>2035</v>
      </c>
      <c r="F3356">
        <v>2055</v>
      </c>
      <c r="G3356" s="4" t="str">
        <f t="shared" si="132"/>
        <v>PORTUGAL-Gas</v>
      </c>
      <c r="H3356" t="str">
        <f>IF(COUNTIF(EU_Countries!A$1:A$27, "*"&amp;B3356&amp;"*"), "EU", "Non-EU")</f>
        <v>EU</v>
      </c>
      <c r="I3356">
        <f t="shared" si="133"/>
        <v>2.0550000000000002</v>
      </c>
    </row>
    <row r="3357" spans="1:9">
      <c r="A3357" t="s">
        <v>212</v>
      </c>
      <c r="B3357" t="s">
        <v>213</v>
      </c>
      <c r="C3357" t="s">
        <v>80</v>
      </c>
      <c r="D3357" t="s">
        <v>12</v>
      </c>
      <c r="E3357">
        <v>2025</v>
      </c>
      <c r="F3357">
        <v>956</v>
      </c>
      <c r="G3357" s="4" t="str">
        <f t="shared" si="132"/>
        <v>PORTUGAL-Others (RES)</v>
      </c>
      <c r="H3357" t="str">
        <f>IF(COUNTIF(EU_Countries!A$1:A$27, "*"&amp;B3357&amp;"*"), "EU", "Non-EU")</f>
        <v>EU</v>
      </c>
      <c r="I3357">
        <f t="shared" si="133"/>
        <v>0.95599999999999996</v>
      </c>
    </row>
    <row r="3358" spans="1:9">
      <c r="A3358" t="s">
        <v>212</v>
      </c>
      <c r="B3358" t="s">
        <v>213</v>
      </c>
      <c r="C3358" t="s">
        <v>80</v>
      </c>
      <c r="D3358" t="s">
        <v>12</v>
      </c>
      <c r="E3358">
        <v>2026</v>
      </c>
      <c r="F3358">
        <v>1154</v>
      </c>
      <c r="G3358" s="4" t="str">
        <f t="shared" si="132"/>
        <v>PORTUGAL-Others (RES)</v>
      </c>
      <c r="H3358" t="str">
        <f>IF(COUNTIF(EU_Countries!A$1:A$27, "*"&amp;B3358&amp;"*"), "EU", "Non-EU")</f>
        <v>EU</v>
      </c>
      <c r="I3358">
        <f t="shared" si="133"/>
        <v>1.1539999999999999</v>
      </c>
    </row>
    <row r="3359" spans="1:9">
      <c r="A3359" t="s">
        <v>212</v>
      </c>
      <c r="B3359" t="s">
        <v>213</v>
      </c>
      <c r="C3359" t="s">
        <v>80</v>
      </c>
      <c r="D3359" t="s">
        <v>12</v>
      </c>
      <c r="E3359">
        <v>2027</v>
      </c>
      <c r="F3359">
        <v>1222</v>
      </c>
      <c r="G3359" s="4" t="str">
        <f t="shared" si="132"/>
        <v>PORTUGAL-Others (RES)</v>
      </c>
      <c r="H3359" t="str">
        <f>IF(COUNTIF(EU_Countries!A$1:A$27, "*"&amp;B3359&amp;"*"), "EU", "Non-EU")</f>
        <v>EU</v>
      </c>
      <c r="I3359">
        <f t="shared" si="133"/>
        <v>1.222</v>
      </c>
    </row>
    <row r="3360" spans="1:9">
      <c r="A3360" t="s">
        <v>212</v>
      </c>
      <c r="B3360" t="s">
        <v>213</v>
      </c>
      <c r="C3360" t="s">
        <v>80</v>
      </c>
      <c r="D3360" t="s">
        <v>12</v>
      </c>
      <c r="E3360">
        <v>2028</v>
      </c>
      <c r="F3360">
        <v>1290</v>
      </c>
      <c r="G3360" s="4" t="str">
        <f t="shared" si="132"/>
        <v>PORTUGAL-Others (RES)</v>
      </c>
      <c r="H3360" t="str">
        <f>IF(COUNTIF(EU_Countries!A$1:A$27, "*"&amp;B3360&amp;"*"), "EU", "Non-EU")</f>
        <v>EU</v>
      </c>
      <c r="I3360">
        <f t="shared" si="133"/>
        <v>1.29</v>
      </c>
    </row>
    <row r="3361" spans="1:9">
      <c r="A3361" t="s">
        <v>212</v>
      </c>
      <c r="B3361" t="s">
        <v>213</v>
      </c>
      <c r="C3361" t="s">
        <v>80</v>
      </c>
      <c r="D3361" t="s">
        <v>12</v>
      </c>
      <c r="E3361">
        <v>2029</v>
      </c>
      <c r="F3361">
        <v>1359</v>
      </c>
      <c r="G3361" s="4" t="str">
        <f t="shared" si="132"/>
        <v>PORTUGAL-Others (RES)</v>
      </c>
      <c r="H3361" t="str">
        <f>IF(COUNTIF(EU_Countries!A$1:A$27, "*"&amp;B3361&amp;"*"), "EU", "Non-EU")</f>
        <v>EU</v>
      </c>
      <c r="I3361">
        <f t="shared" si="133"/>
        <v>1.359</v>
      </c>
    </row>
    <row r="3362" spans="1:9">
      <c r="A3362" t="s">
        <v>212</v>
      </c>
      <c r="B3362" t="s">
        <v>213</v>
      </c>
      <c r="C3362" t="s">
        <v>80</v>
      </c>
      <c r="D3362" t="s">
        <v>12</v>
      </c>
      <c r="E3362">
        <v>2030</v>
      </c>
      <c r="F3362">
        <v>1449</v>
      </c>
      <c r="G3362" s="4" t="str">
        <f t="shared" si="132"/>
        <v>PORTUGAL-Others (RES)</v>
      </c>
      <c r="H3362" t="str">
        <f>IF(COUNTIF(EU_Countries!A$1:A$27, "*"&amp;B3362&amp;"*"), "EU", "Non-EU")</f>
        <v>EU</v>
      </c>
      <c r="I3362">
        <f t="shared" si="133"/>
        <v>1.4490000000000001</v>
      </c>
    </row>
    <row r="3363" spans="1:9">
      <c r="A3363" t="s">
        <v>212</v>
      </c>
      <c r="B3363" t="s">
        <v>213</v>
      </c>
      <c r="C3363" t="s">
        <v>80</v>
      </c>
      <c r="D3363" t="s">
        <v>12</v>
      </c>
      <c r="E3363">
        <v>2031</v>
      </c>
      <c r="F3363">
        <v>1507</v>
      </c>
      <c r="G3363" s="4" t="str">
        <f t="shared" si="132"/>
        <v>PORTUGAL-Others (RES)</v>
      </c>
      <c r="H3363" t="str">
        <f>IF(COUNTIF(EU_Countries!A$1:A$27, "*"&amp;B3363&amp;"*"), "EU", "Non-EU")</f>
        <v>EU</v>
      </c>
      <c r="I3363">
        <f t="shared" si="133"/>
        <v>1.5069999999999999</v>
      </c>
    </row>
    <row r="3364" spans="1:9">
      <c r="A3364" t="s">
        <v>212</v>
      </c>
      <c r="B3364" t="s">
        <v>213</v>
      </c>
      <c r="C3364" t="s">
        <v>80</v>
      </c>
      <c r="D3364" t="s">
        <v>12</v>
      </c>
      <c r="E3364">
        <v>2032</v>
      </c>
      <c r="F3364">
        <v>1510</v>
      </c>
      <c r="G3364" s="4" t="str">
        <f t="shared" si="132"/>
        <v>PORTUGAL-Others (RES)</v>
      </c>
      <c r="H3364" t="str">
        <f>IF(COUNTIF(EU_Countries!A$1:A$27, "*"&amp;B3364&amp;"*"), "EU", "Non-EU")</f>
        <v>EU</v>
      </c>
      <c r="I3364">
        <f t="shared" si="133"/>
        <v>1.51</v>
      </c>
    </row>
    <row r="3365" spans="1:9">
      <c r="A3365" t="s">
        <v>212</v>
      </c>
      <c r="B3365" t="s">
        <v>213</v>
      </c>
      <c r="C3365" t="s">
        <v>80</v>
      </c>
      <c r="D3365" t="s">
        <v>12</v>
      </c>
      <c r="E3365">
        <v>2033</v>
      </c>
      <c r="F3365">
        <v>1512</v>
      </c>
      <c r="G3365" s="4" t="str">
        <f t="shared" si="132"/>
        <v>PORTUGAL-Others (RES)</v>
      </c>
      <c r="H3365" t="str">
        <f>IF(COUNTIF(EU_Countries!A$1:A$27, "*"&amp;B3365&amp;"*"), "EU", "Non-EU")</f>
        <v>EU</v>
      </c>
      <c r="I3365">
        <f t="shared" si="133"/>
        <v>1.512</v>
      </c>
    </row>
    <row r="3366" spans="1:9">
      <c r="A3366" t="s">
        <v>212</v>
      </c>
      <c r="B3366" t="s">
        <v>213</v>
      </c>
      <c r="C3366" t="s">
        <v>80</v>
      </c>
      <c r="D3366" t="s">
        <v>12</v>
      </c>
      <c r="E3366">
        <v>2034</v>
      </c>
      <c r="F3366">
        <v>1515</v>
      </c>
      <c r="G3366" s="4" t="str">
        <f t="shared" si="132"/>
        <v>PORTUGAL-Others (RES)</v>
      </c>
      <c r="H3366" t="str">
        <f>IF(COUNTIF(EU_Countries!A$1:A$27, "*"&amp;B3366&amp;"*"), "EU", "Non-EU")</f>
        <v>EU</v>
      </c>
      <c r="I3366">
        <f t="shared" si="133"/>
        <v>1.5149999999999999</v>
      </c>
    </row>
    <row r="3367" spans="1:9">
      <c r="A3367" t="s">
        <v>212</v>
      </c>
      <c r="B3367" t="s">
        <v>213</v>
      </c>
      <c r="C3367" t="s">
        <v>80</v>
      </c>
      <c r="D3367" t="s">
        <v>12</v>
      </c>
      <c r="E3367">
        <v>2035</v>
      </c>
      <c r="F3367">
        <v>1518</v>
      </c>
      <c r="G3367" s="4" t="str">
        <f t="shared" si="132"/>
        <v>PORTUGAL-Others (RES)</v>
      </c>
      <c r="H3367" t="str">
        <f>IF(COUNTIF(EU_Countries!A$1:A$27, "*"&amp;B3367&amp;"*"), "EU", "Non-EU")</f>
        <v>EU</v>
      </c>
      <c r="I3367">
        <f t="shared" si="133"/>
        <v>1.518</v>
      </c>
    </row>
    <row r="3368" spans="1:9">
      <c r="A3368" t="s">
        <v>212</v>
      </c>
      <c r="B3368" t="s">
        <v>213</v>
      </c>
      <c r="C3368" t="s">
        <v>80</v>
      </c>
      <c r="D3368" t="s">
        <v>11</v>
      </c>
      <c r="E3368">
        <v>2025</v>
      </c>
      <c r="F3368">
        <v>893</v>
      </c>
      <c r="G3368" s="4" t="str">
        <f t="shared" si="132"/>
        <v>PORTUGAL-Others (non-RES)</v>
      </c>
      <c r="H3368" t="str">
        <f>IF(COUNTIF(EU_Countries!A$1:A$27, "*"&amp;B3368&amp;"*"), "EU", "Non-EU")</f>
        <v>EU</v>
      </c>
      <c r="I3368">
        <f t="shared" si="133"/>
        <v>0.89300000000000002</v>
      </c>
    </row>
    <row r="3369" spans="1:9">
      <c r="A3369" t="s">
        <v>212</v>
      </c>
      <c r="B3369" t="s">
        <v>213</v>
      </c>
      <c r="C3369" t="s">
        <v>80</v>
      </c>
      <c r="D3369" t="s">
        <v>11</v>
      </c>
      <c r="E3369">
        <v>2026</v>
      </c>
      <c r="F3369">
        <v>900</v>
      </c>
      <c r="G3369" s="4" t="str">
        <f t="shared" si="132"/>
        <v>PORTUGAL-Others (non-RES)</v>
      </c>
      <c r="H3369" t="str">
        <f>IF(COUNTIF(EU_Countries!A$1:A$27, "*"&amp;B3369&amp;"*"), "EU", "Non-EU")</f>
        <v>EU</v>
      </c>
      <c r="I3369">
        <f t="shared" si="133"/>
        <v>0.9</v>
      </c>
    </row>
    <row r="3370" spans="1:9">
      <c r="A3370" t="s">
        <v>212</v>
      </c>
      <c r="B3370" t="s">
        <v>213</v>
      </c>
      <c r="C3370" t="s">
        <v>80</v>
      </c>
      <c r="D3370" t="s">
        <v>11</v>
      </c>
      <c r="E3370">
        <v>2027</v>
      </c>
      <c r="F3370">
        <v>908</v>
      </c>
      <c r="G3370" s="4" t="str">
        <f t="shared" si="132"/>
        <v>PORTUGAL-Others (non-RES)</v>
      </c>
      <c r="H3370" t="str">
        <f>IF(COUNTIF(EU_Countries!A$1:A$27, "*"&amp;B3370&amp;"*"), "EU", "Non-EU")</f>
        <v>EU</v>
      </c>
      <c r="I3370">
        <f t="shared" si="133"/>
        <v>0.90800000000000003</v>
      </c>
    </row>
    <row r="3371" spans="1:9">
      <c r="A3371" t="s">
        <v>212</v>
      </c>
      <c r="B3371" t="s">
        <v>213</v>
      </c>
      <c r="C3371" t="s">
        <v>80</v>
      </c>
      <c r="D3371" t="s">
        <v>11</v>
      </c>
      <c r="E3371">
        <v>2028</v>
      </c>
      <c r="F3371">
        <v>916</v>
      </c>
      <c r="G3371" s="4" t="str">
        <f t="shared" si="132"/>
        <v>PORTUGAL-Others (non-RES)</v>
      </c>
      <c r="H3371" t="str">
        <f>IF(COUNTIF(EU_Countries!A$1:A$27, "*"&amp;B3371&amp;"*"), "EU", "Non-EU")</f>
        <v>EU</v>
      </c>
      <c r="I3371">
        <f t="shared" si="133"/>
        <v>0.91600000000000004</v>
      </c>
    </row>
    <row r="3372" spans="1:9">
      <c r="A3372" t="s">
        <v>212</v>
      </c>
      <c r="B3372" t="s">
        <v>213</v>
      </c>
      <c r="C3372" t="s">
        <v>80</v>
      </c>
      <c r="D3372" t="s">
        <v>11</v>
      </c>
      <c r="E3372">
        <v>2029</v>
      </c>
      <c r="F3372">
        <v>923</v>
      </c>
      <c r="G3372" s="4" t="str">
        <f t="shared" si="132"/>
        <v>PORTUGAL-Others (non-RES)</v>
      </c>
      <c r="H3372" t="str">
        <f>IF(COUNTIF(EU_Countries!A$1:A$27, "*"&amp;B3372&amp;"*"), "EU", "Non-EU")</f>
        <v>EU</v>
      </c>
      <c r="I3372">
        <f t="shared" si="133"/>
        <v>0.92300000000000004</v>
      </c>
    </row>
    <row r="3373" spans="1:9">
      <c r="A3373" t="s">
        <v>212</v>
      </c>
      <c r="B3373" t="s">
        <v>213</v>
      </c>
      <c r="C3373" t="s">
        <v>80</v>
      </c>
      <c r="D3373" t="s">
        <v>11</v>
      </c>
      <c r="E3373">
        <v>2030</v>
      </c>
      <c r="F3373">
        <v>886</v>
      </c>
      <c r="G3373" s="4" t="str">
        <f t="shared" si="132"/>
        <v>PORTUGAL-Others (non-RES)</v>
      </c>
      <c r="H3373" t="str">
        <f>IF(COUNTIF(EU_Countries!A$1:A$27, "*"&amp;B3373&amp;"*"), "EU", "Non-EU")</f>
        <v>EU</v>
      </c>
      <c r="I3373">
        <f t="shared" si="133"/>
        <v>0.88600000000000001</v>
      </c>
    </row>
    <row r="3374" spans="1:9">
      <c r="A3374" t="s">
        <v>212</v>
      </c>
      <c r="B3374" t="s">
        <v>213</v>
      </c>
      <c r="C3374" t="s">
        <v>80</v>
      </c>
      <c r="D3374" t="s">
        <v>11</v>
      </c>
      <c r="E3374">
        <v>2031</v>
      </c>
      <c r="F3374">
        <v>829</v>
      </c>
      <c r="G3374" s="4" t="str">
        <f t="shared" si="132"/>
        <v>PORTUGAL-Others (non-RES)</v>
      </c>
      <c r="H3374" t="str">
        <f>IF(COUNTIF(EU_Countries!A$1:A$27, "*"&amp;B3374&amp;"*"), "EU", "Non-EU")</f>
        <v>EU</v>
      </c>
      <c r="I3374">
        <f t="shared" si="133"/>
        <v>0.82899999999999996</v>
      </c>
    </row>
    <row r="3375" spans="1:9">
      <c r="A3375" t="s">
        <v>212</v>
      </c>
      <c r="B3375" t="s">
        <v>213</v>
      </c>
      <c r="C3375" t="s">
        <v>80</v>
      </c>
      <c r="D3375" t="s">
        <v>11</v>
      </c>
      <c r="E3375">
        <v>2032</v>
      </c>
      <c r="F3375">
        <v>766</v>
      </c>
      <c r="G3375" s="4" t="str">
        <f t="shared" si="132"/>
        <v>PORTUGAL-Others (non-RES)</v>
      </c>
      <c r="H3375" t="str">
        <f>IF(COUNTIF(EU_Countries!A$1:A$27, "*"&amp;B3375&amp;"*"), "EU", "Non-EU")</f>
        <v>EU</v>
      </c>
      <c r="I3375">
        <f t="shared" si="133"/>
        <v>0.76600000000000001</v>
      </c>
    </row>
    <row r="3376" spans="1:9">
      <c r="A3376" t="s">
        <v>212</v>
      </c>
      <c r="B3376" t="s">
        <v>213</v>
      </c>
      <c r="C3376" t="s">
        <v>80</v>
      </c>
      <c r="D3376" t="s">
        <v>11</v>
      </c>
      <c r="E3376">
        <v>2033</v>
      </c>
      <c r="F3376">
        <v>704</v>
      </c>
      <c r="G3376" s="4" t="str">
        <f t="shared" si="132"/>
        <v>PORTUGAL-Others (non-RES)</v>
      </c>
      <c r="H3376" t="str">
        <f>IF(COUNTIF(EU_Countries!A$1:A$27, "*"&amp;B3376&amp;"*"), "EU", "Non-EU")</f>
        <v>EU</v>
      </c>
      <c r="I3376">
        <f t="shared" si="133"/>
        <v>0.70399999999999996</v>
      </c>
    </row>
    <row r="3377" spans="1:9">
      <c r="A3377" t="s">
        <v>212</v>
      </c>
      <c r="B3377" t="s">
        <v>213</v>
      </c>
      <c r="C3377" t="s">
        <v>80</v>
      </c>
      <c r="D3377" t="s">
        <v>11</v>
      </c>
      <c r="E3377">
        <v>2034</v>
      </c>
      <c r="F3377">
        <v>641</v>
      </c>
      <c r="G3377" s="4" t="str">
        <f t="shared" si="132"/>
        <v>PORTUGAL-Others (non-RES)</v>
      </c>
      <c r="H3377" t="str">
        <f>IF(COUNTIF(EU_Countries!A$1:A$27, "*"&amp;B3377&amp;"*"), "EU", "Non-EU")</f>
        <v>EU</v>
      </c>
      <c r="I3377">
        <f t="shared" si="133"/>
        <v>0.64100000000000001</v>
      </c>
    </row>
    <row r="3378" spans="1:9">
      <c r="A3378" t="s">
        <v>212</v>
      </c>
      <c r="B3378" t="s">
        <v>213</v>
      </c>
      <c r="C3378" t="s">
        <v>80</v>
      </c>
      <c r="D3378" t="s">
        <v>11</v>
      </c>
      <c r="E3378">
        <v>2035</v>
      </c>
      <c r="F3378">
        <v>578</v>
      </c>
      <c r="G3378" s="4" t="str">
        <f t="shared" si="132"/>
        <v>PORTUGAL-Others (non-RES)</v>
      </c>
      <c r="H3378" t="str">
        <f>IF(COUNTIF(EU_Countries!A$1:A$27, "*"&amp;B3378&amp;"*"), "EU", "Non-EU")</f>
        <v>EU</v>
      </c>
      <c r="I3378">
        <f t="shared" si="133"/>
        <v>0.57799999999999996</v>
      </c>
    </row>
    <row r="3379" spans="1:9">
      <c r="A3379" t="s">
        <v>212</v>
      </c>
      <c r="B3379" t="s">
        <v>213</v>
      </c>
      <c r="C3379" t="s">
        <v>80</v>
      </c>
      <c r="D3379" t="s">
        <v>13</v>
      </c>
      <c r="E3379">
        <v>2025</v>
      </c>
      <c r="F3379">
        <v>5801</v>
      </c>
      <c r="G3379" s="4" t="str">
        <f t="shared" si="132"/>
        <v>PORTUGAL-Solar (PV)</v>
      </c>
      <c r="H3379" t="str">
        <f>IF(COUNTIF(EU_Countries!A$1:A$27, "*"&amp;B3379&amp;"*"), "EU", "Non-EU")</f>
        <v>EU</v>
      </c>
      <c r="I3379">
        <f t="shared" si="133"/>
        <v>5.8010000000000002</v>
      </c>
    </row>
    <row r="3380" spans="1:9">
      <c r="A3380" t="s">
        <v>212</v>
      </c>
      <c r="B3380" t="s">
        <v>213</v>
      </c>
      <c r="C3380" t="s">
        <v>80</v>
      </c>
      <c r="D3380" t="s">
        <v>13</v>
      </c>
      <c r="E3380">
        <v>2026</v>
      </c>
      <c r="F3380">
        <v>7517</v>
      </c>
      <c r="G3380" s="4" t="str">
        <f t="shared" si="132"/>
        <v>PORTUGAL-Solar (PV)</v>
      </c>
      <c r="H3380" t="str">
        <f>IF(COUNTIF(EU_Countries!A$1:A$27, "*"&amp;B3380&amp;"*"), "EU", "Non-EU")</f>
        <v>EU</v>
      </c>
      <c r="I3380">
        <f t="shared" si="133"/>
        <v>7.5170000000000003</v>
      </c>
    </row>
    <row r="3381" spans="1:9">
      <c r="A3381" t="s">
        <v>212</v>
      </c>
      <c r="B3381" t="s">
        <v>213</v>
      </c>
      <c r="C3381" t="s">
        <v>80</v>
      </c>
      <c r="D3381" t="s">
        <v>13</v>
      </c>
      <c r="E3381">
        <v>2027</v>
      </c>
      <c r="F3381">
        <v>9337</v>
      </c>
      <c r="G3381" s="4" t="str">
        <f t="shared" si="132"/>
        <v>PORTUGAL-Solar (PV)</v>
      </c>
      <c r="H3381" t="str">
        <f>IF(COUNTIF(EU_Countries!A$1:A$27, "*"&amp;B3381&amp;"*"), "EU", "Non-EU")</f>
        <v>EU</v>
      </c>
      <c r="I3381">
        <f t="shared" si="133"/>
        <v>9.3369999999999997</v>
      </c>
    </row>
    <row r="3382" spans="1:9">
      <c r="A3382" t="s">
        <v>212</v>
      </c>
      <c r="B3382" t="s">
        <v>213</v>
      </c>
      <c r="C3382" t="s">
        <v>80</v>
      </c>
      <c r="D3382" t="s">
        <v>13</v>
      </c>
      <c r="E3382">
        <v>2028</v>
      </c>
      <c r="F3382">
        <v>11156</v>
      </c>
      <c r="G3382" s="4" t="str">
        <f t="shared" si="132"/>
        <v>PORTUGAL-Solar (PV)</v>
      </c>
      <c r="H3382" t="str">
        <f>IF(COUNTIF(EU_Countries!A$1:A$27, "*"&amp;B3382&amp;"*"), "EU", "Non-EU")</f>
        <v>EU</v>
      </c>
      <c r="I3382">
        <f t="shared" si="133"/>
        <v>11.156000000000001</v>
      </c>
    </row>
    <row r="3383" spans="1:9">
      <c r="A3383" t="s">
        <v>212</v>
      </c>
      <c r="B3383" t="s">
        <v>213</v>
      </c>
      <c r="C3383" t="s">
        <v>80</v>
      </c>
      <c r="D3383" t="s">
        <v>13</v>
      </c>
      <c r="E3383">
        <v>2029</v>
      </c>
      <c r="F3383">
        <v>12976</v>
      </c>
      <c r="G3383" s="4" t="str">
        <f t="shared" si="132"/>
        <v>PORTUGAL-Solar (PV)</v>
      </c>
      <c r="H3383" t="str">
        <f>IF(COUNTIF(EU_Countries!A$1:A$27, "*"&amp;B3383&amp;"*"), "EU", "Non-EU")</f>
        <v>EU</v>
      </c>
      <c r="I3383">
        <f t="shared" si="133"/>
        <v>12.976000000000001</v>
      </c>
    </row>
    <row r="3384" spans="1:9">
      <c r="A3384" t="s">
        <v>212</v>
      </c>
      <c r="B3384" t="s">
        <v>213</v>
      </c>
      <c r="C3384" t="s">
        <v>80</v>
      </c>
      <c r="D3384" t="s">
        <v>13</v>
      </c>
      <c r="E3384">
        <v>2030</v>
      </c>
      <c r="F3384">
        <v>14796</v>
      </c>
      <c r="G3384" s="4" t="str">
        <f t="shared" si="132"/>
        <v>PORTUGAL-Solar (PV)</v>
      </c>
      <c r="H3384" t="str">
        <f>IF(COUNTIF(EU_Countries!A$1:A$27, "*"&amp;B3384&amp;"*"), "EU", "Non-EU")</f>
        <v>EU</v>
      </c>
      <c r="I3384">
        <f t="shared" si="133"/>
        <v>14.795999999999999</v>
      </c>
    </row>
    <row r="3385" spans="1:9">
      <c r="A3385" t="s">
        <v>212</v>
      </c>
      <c r="B3385" t="s">
        <v>213</v>
      </c>
      <c r="C3385" t="s">
        <v>80</v>
      </c>
      <c r="D3385" t="s">
        <v>13</v>
      </c>
      <c r="E3385">
        <v>2031</v>
      </c>
      <c r="F3385">
        <v>16437</v>
      </c>
      <c r="G3385" s="4" t="str">
        <f t="shared" si="132"/>
        <v>PORTUGAL-Solar (PV)</v>
      </c>
      <c r="H3385" t="str">
        <f>IF(COUNTIF(EU_Countries!A$1:A$27, "*"&amp;B3385&amp;"*"), "EU", "Non-EU")</f>
        <v>EU</v>
      </c>
      <c r="I3385">
        <f t="shared" si="133"/>
        <v>16.437000000000001</v>
      </c>
    </row>
    <row r="3386" spans="1:9">
      <c r="A3386" t="s">
        <v>212</v>
      </c>
      <c r="B3386" t="s">
        <v>213</v>
      </c>
      <c r="C3386" t="s">
        <v>80</v>
      </c>
      <c r="D3386" t="s">
        <v>13</v>
      </c>
      <c r="E3386">
        <v>2032</v>
      </c>
      <c r="F3386">
        <v>17855</v>
      </c>
      <c r="G3386" s="4" t="str">
        <f t="shared" si="132"/>
        <v>PORTUGAL-Solar (PV)</v>
      </c>
      <c r="H3386" t="str">
        <f>IF(COUNTIF(EU_Countries!A$1:A$27, "*"&amp;B3386&amp;"*"), "EU", "Non-EU")</f>
        <v>EU</v>
      </c>
      <c r="I3386">
        <f t="shared" si="133"/>
        <v>17.855</v>
      </c>
    </row>
    <row r="3387" spans="1:9">
      <c r="A3387" t="s">
        <v>212</v>
      </c>
      <c r="B3387" t="s">
        <v>213</v>
      </c>
      <c r="C3387" t="s">
        <v>80</v>
      </c>
      <c r="D3387" t="s">
        <v>13</v>
      </c>
      <c r="E3387">
        <v>2033</v>
      </c>
      <c r="F3387">
        <v>19274</v>
      </c>
      <c r="G3387" s="4" t="str">
        <f t="shared" ref="G3387:G3434" si="134">B3387&amp;"-"&amp;D3387</f>
        <v>PORTUGAL-Solar (PV)</v>
      </c>
      <c r="H3387" t="str">
        <f>IF(COUNTIF(EU_Countries!A$1:A$27, "*"&amp;B3387&amp;"*"), "EU", "Non-EU")</f>
        <v>EU</v>
      </c>
      <c r="I3387">
        <f t="shared" si="133"/>
        <v>19.274000000000001</v>
      </c>
    </row>
    <row r="3388" spans="1:9">
      <c r="A3388" t="s">
        <v>212</v>
      </c>
      <c r="B3388" t="s">
        <v>213</v>
      </c>
      <c r="C3388" t="s">
        <v>80</v>
      </c>
      <c r="D3388" t="s">
        <v>13</v>
      </c>
      <c r="E3388">
        <v>2034</v>
      </c>
      <c r="F3388">
        <v>20692</v>
      </c>
      <c r="G3388" s="4" t="str">
        <f t="shared" si="134"/>
        <v>PORTUGAL-Solar (PV)</v>
      </c>
      <c r="H3388" t="str">
        <f>IF(COUNTIF(EU_Countries!A$1:A$27, "*"&amp;B3388&amp;"*"), "EU", "Non-EU")</f>
        <v>EU</v>
      </c>
      <c r="I3388">
        <f t="shared" ref="I3388:I3434" si="135">F3388/1000</f>
        <v>20.692</v>
      </c>
    </row>
    <row r="3389" spans="1:9">
      <c r="A3389" t="s">
        <v>212</v>
      </c>
      <c r="B3389" t="s">
        <v>213</v>
      </c>
      <c r="C3389" t="s">
        <v>80</v>
      </c>
      <c r="D3389" t="s">
        <v>13</v>
      </c>
      <c r="E3389">
        <v>2035</v>
      </c>
      <c r="F3389">
        <v>22111</v>
      </c>
      <c r="G3389" s="4" t="str">
        <f t="shared" si="134"/>
        <v>PORTUGAL-Solar (PV)</v>
      </c>
      <c r="H3389" t="str">
        <f>IF(COUNTIF(EU_Countries!A$1:A$27, "*"&amp;B3389&amp;"*"), "EU", "Non-EU")</f>
        <v>EU</v>
      </c>
      <c r="I3389">
        <f t="shared" si="135"/>
        <v>22.111000000000001</v>
      </c>
    </row>
    <row r="3390" spans="1:9">
      <c r="A3390" t="s">
        <v>212</v>
      </c>
      <c r="B3390" t="s">
        <v>213</v>
      </c>
      <c r="C3390" t="s">
        <v>80</v>
      </c>
      <c r="D3390" t="s">
        <v>48</v>
      </c>
      <c r="E3390">
        <v>2026</v>
      </c>
      <c r="F3390">
        <v>60</v>
      </c>
      <c r="G3390" s="4" t="str">
        <f t="shared" si="134"/>
        <v>PORTUGAL-Solar (thermal)</v>
      </c>
      <c r="H3390" t="str">
        <f>IF(COUNTIF(EU_Countries!A$1:A$27, "*"&amp;B3390&amp;"*"), "EU", "Non-EU")</f>
        <v>EU</v>
      </c>
      <c r="I3390">
        <f t="shared" si="135"/>
        <v>0.06</v>
      </c>
    </row>
    <row r="3391" spans="1:9">
      <c r="A3391" t="s">
        <v>212</v>
      </c>
      <c r="B3391" t="s">
        <v>213</v>
      </c>
      <c r="C3391" t="s">
        <v>80</v>
      </c>
      <c r="D3391" t="s">
        <v>48</v>
      </c>
      <c r="E3391">
        <v>2027</v>
      </c>
      <c r="F3391">
        <v>180</v>
      </c>
      <c r="G3391" s="4" t="str">
        <f t="shared" si="134"/>
        <v>PORTUGAL-Solar (thermal)</v>
      </c>
      <c r="H3391" t="str">
        <f>IF(COUNTIF(EU_Countries!A$1:A$27, "*"&amp;B3391&amp;"*"), "EU", "Non-EU")</f>
        <v>EU</v>
      </c>
      <c r="I3391">
        <f t="shared" si="135"/>
        <v>0.18</v>
      </c>
    </row>
    <row r="3392" spans="1:9">
      <c r="A3392" t="s">
        <v>212</v>
      </c>
      <c r="B3392" t="s">
        <v>213</v>
      </c>
      <c r="C3392" t="s">
        <v>80</v>
      </c>
      <c r="D3392" t="s">
        <v>48</v>
      </c>
      <c r="E3392">
        <v>2028</v>
      </c>
      <c r="F3392">
        <v>300</v>
      </c>
      <c r="G3392" s="4" t="str">
        <f t="shared" si="134"/>
        <v>PORTUGAL-Solar (thermal)</v>
      </c>
      <c r="H3392" t="str">
        <f>IF(COUNTIF(EU_Countries!A$1:A$27, "*"&amp;B3392&amp;"*"), "EU", "Non-EU")</f>
        <v>EU</v>
      </c>
      <c r="I3392">
        <f t="shared" si="135"/>
        <v>0.3</v>
      </c>
    </row>
    <row r="3393" spans="1:9">
      <c r="A3393" t="s">
        <v>212</v>
      </c>
      <c r="B3393" t="s">
        <v>213</v>
      </c>
      <c r="C3393" t="s">
        <v>80</v>
      </c>
      <c r="D3393" t="s">
        <v>48</v>
      </c>
      <c r="E3393">
        <v>2029</v>
      </c>
      <c r="F3393">
        <v>420</v>
      </c>
      <c r="G3393" s="4" t="str">
        <f t="shared" si="134"/>
        <v>PORTUGAL-Solar (thermal)</v>
      </c>
      <c r="H3393" t="str">
        <f>IF(COUNTIF(EU_Countries!A$1:A$27, "*"&amp;B3393&amp;"*"), "EU", "Non-EU")</f>
        <v>EU</v>
      </c>
      <c r="I3393">
        <f t="shared" si="135"/>
        <v>0.42</v>
      </c>
    </row>
    <row r="3394" spans="1:9">
      <c r="A3394" t="s">
        <v>212</v>
      </c>
      <c r="B3394" t="s">
        <v>213</v>
      </c>
      <c r="C3394" t="s">
        <v>80</v>
      </c>
      <c r="D3394" t="s">
        <v>48</v>
      </c>
      <c r="E3394">
        <v>2030</v>
      </c>
      <c r="F3394">
        <v>540</v>
      </c>
      <c r="G3394" s="4" t="str">
        <f t="shared" si="134"/>
        <v>PORTUGAL-Solar (thermal)</v>
      </c>
      <c r="H3394" t="str">
        <f>IF(COUNTIF(EU_Countries!A$1:A$27, "*"&amp;B3394&amp;"*"), "EU", "Non-EU")</f>
        <v>EU</v>
      </c>
      <c r="I3394">
        <f t="shared" si="135"/>
        <v>0.54</v>
      </c>
    </row>
    <row r="3395" spans="1:9">
      <c r="A3395" t="s">
        <v>212</v>
      </c>
      <c r="B3395" t="s">
        <v>213</v>
      </c>
      <c r="C3395" t="s">
        <v>80</v>
      </c>
      <c r="D3395" t="s">
        <v>48</v>
      </c>
      <c r="E3395">
        <v>2031</v>
      </c>
      <c r="F3395">
        <v>600</v>
      </c>
      <c r="G3395" s="4" t="str">
        <f t="shared" si="134"/>
        <v>PORTUGAL-Solar (thermal)</v>
      </c>
      <c r="H3395" t="str">
        <f>IF(COUNTIF(EU_Countries!A$1:A$27, "*"&amp;B3395&amp;"*"), "EU", "Non-EU")</f>
        <v>EU</v>
      </c>
      <c r="I3395">
        <f t="shared" si="135"/>
        <v>0.6</v>
      </c>
    </row>
    <row r="3396" spans="1:9">
      <c r="A3396" t="s">
        <v>212</v>
      </c>
      <c r="B3396" t="s">
        <v>213</v>
      </c>
      <c r="C3396" t="s">
        <v>80</v>
      </c>
      <c r="D3396" t="s">
        <v>48</v>
      </c>
      <c r="E3396">
        <v>2032</v>
      </c>
      <c r="F3396">
        <v>600</v>
      </c>
      <c r="G3396" s="4" t="str">
        <f t="shared" si="134"/>
        <v>PORTUGAL-Solar (thermal)</v>
      </c>
      <c r="H3396" t="str">
        <f>IF(COUNTIF(EU_Countries!A$1:A$27, "*"&amp;B3396&amp;"*"), "EU", "Non-EU")</f>
        <v>EU</v>
      </c>
      <c r="I3396">
        <f t="shared" si="135"/>
        <v>0.6</v>
      </c>
    </row>
    <row r="3397" spans="1:9">
      <c r="A3397" t="s">
        <v>212</v>
      </c>
      <c r="B3397" t="s">
        <v>213</v>
      </c>
      <c r="C3397" t="s">
        <v>80</v>
      </c>
      <c r="D3397" t="s">
        <v>48</v>
      </c>
      <c r="E3397">
        <v>2033</v>
      </c>
      <c r="F3397">
        <v>600</v>
      </c>
      <c r="G3397" s="4" t="str">
        <f t="shared" si="134"/>
        <v>PORTUGAL-Solar (thermal)</v>
      </c>
      <c r="H3397" t="str">
        <f>IF(COUNTIF(EU_Countries!A$1:A$27, "*"&amp;B3397&amp;"*"), "EU", "Non-EU")</f>
        <v>EU</v>
      </c>
      <c r="I3397">
        <f t="shared" si="135"/>
        <v>0.6</v>
      </c>
    </row>
    <row r="3398" spans="1:9">
      <c r="A3398" t="s">
        <v>212</v>
      </c>
      <c r="B3398" t="s">
        <v>213</v>
      </c>
      <c r="C3398" t="s">
        <v>80</v>
      </c>
      <c r="D3398" t="s">
        <v>48</v>
      </c>
      <c r="E3398">
        <v>2034</v>
      </c>
      <c r="F3398">
        <v>600</v>
      </c>
      <c r="G3398" s="4" t="str">
        <f t="shared" si="134"/>
        <v>PORTUGAL-Solar (thermal)</v>
      </c>
      <c r="H3398" t="str">
        <f>IF(COUNTIF(EU_Countries!A$1:A$27, "*"&amp;B3398&amp;"*"), "EU", "Non-EU")</f>
        <v>EU</v>
      </c>
      <c r="I3398">
        <f t="shared" si="135"/>
        <v>0.6</v>
      </c>
    </row>
    <row r="3399" spans="1:9">
      <c r="A3399" t="s">
        <v>212</v>
      </c>
      <c r="B3399" t="s">
        <v>213</v>
      </c>
      <c r="C3399" t="s">
        <v>80</v>
      </c>
      <c r="D3399" t="s">
        <v>48</v>
      </c>
      <c r="E3399">
        <v>2035</v>
      </c>
      <c r="F3399">
        <v>600</v>
      </c>
      <c r="G3399" s="4" t="str">
        <f t="shared" si="134"/>
        <v>PORTUGAL-Solar (thermal)</v>
      </c>
      <c r="H3399" t="str">
        <f>IF(COUNTIF(EU_Countries!A$1:A$27, "*"&amp;B3399&amp;"*"), "EU", "Non-EU")</f>
        <v>EU</v>
      </c>
      <c r="I3399">
        <f t="shared" si="135"/>
        <v>0.6</v>
      </c>
    </row>
    <row r="3400" spans="1:9">
      <c r="A3400" t="s">
        <v>212</v>
      </c>
      <c r="B3400" t="s">
        <v>213</v>
      </c>
      <c r="C3400" t="s">
        <v>80</v>
      </c>
      <c r="D3400" t="s">
        <v>14</v>
      </c>
      <c r="E3400">
        <v>2025</v>
      </c>
      <c r="F3400">
        <v>25</v>
      </c>
      <c r="G3400" s="4" t="str">
        <f t="shared" si="134"/>
        <v>PORTUGAL-Wind offshore</v>
      </c>
      <c r="H3400" t="str">
        <f>IF(COUNTIF(EU_Countries!A$1:A$27, "*"&amp;B3400&amp;"*"), "EU", "Non-EU")</f>
        <v>EU</v>
      </c>
      <c r="I3400">
        <f t="shared" si="135"/>
        <v>2.5000000000000001E-2</v>
      </c>
    </row>
    <row r="3401" spans="1:9">
      <c r="A3401" t="s">
        <v>212</v>
      </c>
      <c r="B3401" t="s">
        <v>213</v>
      </c>
      <c r="C3401" t="s">
        <v>80</v>
      </c>
      <c r="D3401" t="s">
        <v>14</v>
      </c>
      <c r="E3401">
        <v>2026</v>
      </c>
      <c r="F3401">
        <v>223</v>
      </c>
      <c r="G3401" s="4" t="str">
        <f t="shared" si="134"/>
        <v>PORTUGAL-Wind offshore</v>
      </c>
      <c r="H3401" t="str">
        <f>IF(COUNTIF(EU_Countries!A$1:A$27, "*"&amp;B3401&amp;"*"), "EU", "Non-EU")</f>
        <v>EU</v>
      </c>
      <c r="I3401">
        <f t="shared" si="135"/>
        <v>0.223</v>
      </c>
    </row>
    <row r="3402" spans="1:9">
      <c r="A3402" t="s">
        <v>212</v>
      </c>
      <c r="B3402" t="s">
        <v>213</v>
      </c>
      <c r="C3402" t="s">
        <v>80</v>
      </c>
      <c r="D3402" t="s">
        <v>14</v>
      </c>
      <c r="E3402">
        <v>2027</v>
      </c>
      <c r="F3402">
        <v>618</v>
      </c>
      <c r="G3402" s="4" t="str">
        <f t="shared" si="134"/>
        <v>PORTUGAL-Wind offshore</v>
      </c>
      <c r="H3402" t="str">
        <f>IF(COUNTIF(EU_Countries!A$1:A$27, "*"&amp;B3402&amp;"*"), "EU", "Non-EU")</f>
        <v>EU</v>
      </c>
      <c r="I3402">
        <f t="shared" si="135"/>
        <v>0.61799999999999999</v>
      </c>
    </row>
    <row r="3403" spans="1:9">
      <c r="A3403" t="s">
        <v>212</v>
      </c>
      <c r="B3403" t="s">
        <v>213</v>
      </c>
      <c r="C3403" t="s">
        <v>80</v>
      </c>
      <c r="D3403" t="s">
        <v>14</v>
      </c>
      <c r="E3403">
        <v>2028</v>
      </c>
      <c r="F3403">
        <v>1013</v>
      </c>
      <c r="G3403" s="4" t="str">
        <f t="shared" si="134"/>
        <v>PORTUGAL-Wind offshore</v>
      </c>
      <c r="H3403" t="str">
        <f>IF(COUNTIF(EU_Countries!A$1:A$27, "*"&amp;B3403&amp;"*"), "EU", "Non-EU")</f>
        <v>EU</v>
      </c>
      <c r="I3403">
        <f t="shared" si="135"/>
        <v>1.0129999999999999</v>
      </c>
    </row>
    <row r="3404" spans="1:9">
      <c r="A3404" t="s">
        <v>212</v>
      </c>
      <c r="B3404" t="s">
        <v>213</v>
      </c>
      <c r="C3404" t="s">
        <v>80</v>
      </c>
      <c r="D3404" t="s">
        <v>14</v>
      </c>
      <c r="E3404">
        <v>2029</v>
      </c>
      <c r="F3404">
        <v>1408</v>
      </c>
      <c r="G3404" s="4" t="str">
        <f t="shared" si="134"/>
        <v>PORTUGAL-Wind offshore</v>
      </c>
      <c r="H3404" t="str">
        <f>IF(COUNTIF(EU_Countries!A$1:A$27, "*"&amp;B3404&amp;"*"), "EU", "Non-EU")</f>
        <v>EU</v>
      </c>
      <c r="I3404">
        <f t="shared" si="135"/>
        <v>1.4079999999999999</v>
      </c>
    </row>
    <row r="3405" spans="1:9">
      <c r="A3405" t="s">
        <v>212</v>
      </c>
      <c r="B3405" t="s">
        <v>213</v>
      </c>
      <c r="C3405" t="s">
        <v>80</v>
      </c>
      <c r="D3405" t="s">
        <v>14</v>
      </c>
      <c r="E3405">
        <v>2030</v>
      </c>
      <c r="F3405">
        <v>1803</v>
      </c>
      <c r="G3405" s="4" t="str">
        <f t="shared" si="134"/>
        <v>PORTUGAL-Wind offshore</v>
      </c>
      <c r="H3405" t="str">
        <f>IF(COUNTIF(EU_Countries!A$1:A$27, "*"&amp;B3405&amp;"*"), "EU", "Non-EU")</f>
        <v>EU</v>
      </c>
      <c r="I3405">
        <f t="shared" si="135"/>
        <v>1.8029999999999999</v>
      </c>
    </row>
    <row r="3406" spans="1:9">
      <c r="A3406" t="s">
        <v>212</v>
      </c>
      <c r="B3406" t="s">
        <v>213</v>
      </c>
      <c r="C3406" t="s">
        <v>80</v>
      </c>
      <c r="D3406" t="s">
        <v>14</v>
      </c>
      <c r="E3406">
        <v>2031</v>
      </c>
      <c r="F3406">
        <v>2400</v>
      </c>
      <c r="G3406" s="4" t="str">
        <f t="shared" si="134"/>
        <v>PORTUGAL-Wind offshore</v>
      </c>
      <c r="H3406" t="str">
        <f>IF(COUNTIF(EU_Countries!A$1:A$27, "*"&amp;B3406&amp;"*"), "EU", "Non-EU")</f>
        <v>EU</v>
      </c>
      <c r="I3406">
        <f t="shared" si="135"/>
        <v>2.4</v>
      </c>
    </row>
    <row r="3407" spans="1:9">
      <c r="A3407" t="s">
        <v>212</v>
      </c>
      <c r="B3407" t="s">
        <v>213</v>
      </c>
      <c r="C3407" t="s">
        <v>80</v>
      </c>
      <c r="D3407" t="s">
        <v>14</v>
      </c>
      <c r="E3407">
        <v>2032</v>
      </c>
      <c r="F3407">
        <v>3200</v>
      </c>
      <c r="G3407" s="4" t="str">
        <f t="shared" si="134"/>
        <v>PORTUGAL-Wind offshore</v>
      </c>
      <c r="H3407" t="str">
        <f>IF(COUNTIF(EU_Countries!A$1:A$27, "*"&amp;B3407&amp;"*"), "EU", "Non-EU")</f>
        <v>EU</v>
      </c>
      <c r="I3407">
        <f t="shared" si="135"/>
        <v>3.2</v>
      </c>
    </row>
    <row r="3408" spans="1:9">
      <c r="A3408" t="s">
        <v>212</v>
      </c>
      <c r="B3408" t="s">
        <v>213</v>
      </c>
      <c r="C3408" t="s">
        <v>80</v>
      </c>
      <c r="D3408" t="s">
        <v>14</v>
      </c>
      <c r="E3408">
        <v>2033</v>
      </c>
      <c r="F3408">
        <v>4000</v>
      </c>
      <c r="G3408" s="4" t="str">
        <f t="shared" si="134"/>
        <v>PORTUGAL-Wind offshore</v>
      </c>
      <c r="H3408" t="str">
        <f>IF(COUNTIF(EU_Countries!A$1:A$27, "*"&amp;B3408&amp;"*"), "EU", "Non-EU")</f>
        <v>EU</v>
      </c>
      <c r="I3408">
        <f t="shared" si="135"/>
        <v>4</v>
      </c>
    </row>
    <row r="3409" spans="1:9">
      <c r="A3409" t="s">
        <v>212</v>
      </c>
      <c r="B3409" t="s">
        <v>213</v>
      </c>
      <c r="C3409" t="s">
        <v>80</v>
      </c>
      <c r="D3409" t="s">
        <v>14</v>
      </c>
      <c r="E3409">
        <v>2034</v>
      </c>
      <c r="F3409">
        <v>4800</v>
      </c>
      <c r="G3409" s="4" t="str">
        <f t="shared" si="134"/>
        <v>PORTUGAL-Wind offshore</v>
      </c>
      <c r="H3409" t="str">
        <f>IF(COUNTIF(EU_Countries!A$1:A$27, "*"&amp;B3409&amp;"*"), "EU", "Non-EU")</f>
        <v>EU</v>
      </c>
      <c r="I3409">
        <f t="shared" si="135"/>
        <v>4.8</v>
      </c>
    </row>
    <row r="3410" spans="1:9">
      <c r="A3410" t="s">
        <v>212</v>
      </c>
      <c r="B3410" t="s">
        <v>213</v>
      </c>
      <c r="C3410" t="s">
        <v>80</v>
      </c>
      <c r="D3410" t="s">
        <v>14</v>
      </c>
      <c r="E3410">
        <v>2035</v>
      </c>
      <c r="F3410">
        <v>5600</v>
      </c>
      <c r="G3410" s="4" t="str">
        <f t="shared" si="134"/>
        <v>PORTUGAL-Wind offshore</v>
      </c>
      <c r="H3410" t="str">
        <f>IF(COUNTIF(EU_Countries!A$1:A$27, "*"&amp;B3410&amp;"*"), "EU", "Non-EU")</f>
        <v>EU</v>
      </c>
      <c r="I3410">
        <f t="shared" si="135"/>
        <v>5.6</v>
      </c>
    </row>
    <row r="3411" spans="1:9">
      <c r="A3411" t="s">
        <v>212</v>
      </c>
      <c r="B3411" t="s">
        <v>213</v>
      </c>
      <c r="C3411" t="s">
        <v>80</v>
      </c>
      <c r="D3411" t="s">
        <v>15</v>
      </c>
      <c r="E3411">
        <v>2025</v>
      </c>
      <c r="F3411">
        <v>6079</v>
      </c>
      <c r="G3411" s="4" t="str">
        <f t="shared" si="134"/>
        <v>PORTUGAL-Wind onshore</v>
      </c>
      <c r="H3411" t="str">
        <f>IF(COUNTIF(EU_Countries!A$1:A$27, "*"&amp;B3411&amp;"*"), "EU", "Non-EU")</f>
        <v>EU</v>
      </c>
      <c r="I3411">
        <f t="shared" si="135"/>
        <v>6.0789999999999997</v>
      </c>
    </row>
    <row r="3412" spans="1:9">
      <c r="A3412" t="s">
        <v>212</v>
      </c>
      <c r="B3412" t="s">
        <v>213</v>
      </c>
      <c r="C3412" t="s">
        <v>80</v>
      </c>
      <c r="D3412" t="s">
        <v>15</v>
      </c>
      <c r="E3412">
        <v>2026</v>
      </c>
      <c r="F3412">
        <v>6714</v>
      </c>
      <c r="G3412" s="4" t="str">
        <f t="shared" si="134"/>
        <v>PORTUGAL-Wind onshore</v>
      </c>
      <c r="H3412" t="str">
        <f>IF(COUNTIF(EU_Countries!A$1:A$27, "*"&amp;B3412&amp;"*"), "EU", "Non-EU")</f>
        <v>EU</v>
      </c>
      <c r="I3412">
        <f t="shared" si="135"/>
        <v>6.7140000000000004</v>
      </c>
    </row>
    <row r="3413" spans="1:9">
      <c r="A3413" t="s">
        <v>212</v>
      </c>
      <c r="B3413" t="s">
        <v>213</v>
      </c>
      <c r="C3413" t="s">
        <v>80</v>
      </c>
      <c r="D3413" t="s">
        <v>15</v>
      </c>
      <c r="E3413">
        <v>2027</v>
      </c>
      <c r="F3413">
        <v>7534</v>
      </c>
      <c r="G3413" s="4" t="str">
        <f t="shared" si="134"/>
        <v>PORTUGAL-Wind onshore</v>
      </c>
      <c r="H3413" t="str">
        <f>IF(COUNTIF(EU_Countries!A$1:A$27, "*"&amp;B3413&amp;"*"), "EU", "Non-EU")</f>
        <v>EU</v>
      </c>
      <c r="I3413">
        <f t="shared" si="135"/>
        <v>7.5339999999999998</v>
      </c>
    </row>
    <row r="3414" spans="1:9">
      <c r="A3414" t="s">
        <v>212</v>
      </c>
      <c r="B3414" t="s">
        <v>213</v>
      </c>
      <c r="C3414" t="s">
        <v>80</v>
      </c>
      <c r="D3414" t="s">
        <v>15</v>
      </c>
      <c r="E3414">
        <v>2028</v>
      </c>
      <c r="F3414">
        <v>8354</v>
      </c>
      <c r="G3414" s="4" t="str">
        <f t="shared" si="134"/>
        <v>PORTUGAL-Wind onshore</v>
      </c>
      <c r="H3414" t="str">
        <f>IF(COUNTIF(EU_Countries!A$1:A$27, "*"&amp;B3414&amp;"*"), "EU", "Non-EU")</f>
        <v>EU</v>
      </c>
      <c r="I3414">
        <f t="shared" si="135"/>
        <v>8.3539999999999992</v>
      </c>
    </row>
    <row r="3415" spans="1:9">
      <c r="A3415" t="s">
        <v>212</v>
      </c>
      <c r="B3415" t="s">
        <v>213</v>
      </c>
      <c r="C3415" t="s">
        <v>80</v>
      </c>
      <c r="D3415" t="s">
        <v>15</v>
      </c>
      <c r="E3415">
        <v>2029</v>
      </c>
      <c r="F3415">
        <v>9174</v>
      </c>
      <c r="G3415" s="4" t="str">
        <f t="shared" si="134"/>
        <v>PORTUGAL-Wind onshore</v>
      </c>
      <c r="H3415" t="str">
        <f>IF(COUNTIF(EU_Countries!A$1:A$27, "*"&amp;B3415&amp;"*"), "EU", "Non-EU")</f>
        <v>EU</v>
      </c>
      <c r="I3415">
        <f t="shared" si="135"/>
        <v>9.1739999999999995</v>
      </c>
    </row>
    <row r="3416" spans="1:9">
      <c r="A3416" t="s">
        <v>212</v>
      </c>
      <c r="B3416" t="s">
        <v>213</v>
      </c>
      <c r="C3416" t="s">
        <v>80</v>
      </c>
      <c r="D3416" t="s">
        <v>15</v>
      </c>
      <c r="E3416">
        <v>2030</v>
      </c>
      <c r="F3416">
        <v>9994</v>
      </c>
      <c r="G3416" s="4" t="str">
        <f t="shared" si="134"/>
        <v>PORTUGAL-Wind onshore</v>
      </c>
      <c r="H3416" t="str">
        <f>IF(COUNTIF(EU_Countries!A$1:A$27, "*"&amp;B3416&amp;"*"), "EU", "Non-EU")</f>
        <v>EU</v>
      </c>
      <c r="I3416">
        <f t="shared" si="135"/>
        <v>9.9939999999999998</v>
      </c>
    </row>
    <row r="3417" spans="1:9">
      <c r="A3417" t="s">
        <v>212</v>
      </c>
      <c r="B3417" t="s">
        <v>213</v>
      </c>
      <c r="C3417" t="s">
        <v>80</v>
      </c>
      <c r="D3417" t="s">
        <v>15</v>
      </c>
      <c r="E3417">
        <v>2031</v>
      </c>
      <c r="F3417">
        <v>10529</v>
      </c>
      <c r="G3417" s="4" t="str">
        <f t="shared" si="134"/>
        <v>PORTUGAL-Wind onshore</v>
      </c>
      <c r="H3417" t="str">
        <f>IF(COUNTIF(EU_Countries!A$1:A$27, "*"&amp;B3417&amp;"*"), "EU", "Non-EU")</f>
        <v>EU</v>
      </c>
      <c r="I3417">
        <f t="shared" si="135"/>
        <v>10.529</v>
      </c>
    </row>
    <row r="3418" spans="1:9">
      <c r="A3418" t="s">
        <v>212</v>
      </c>
      <c r="B3418" t="s">
        <v>213</v>
      </c>
      <c r="C3418" t="s">
        <v>80</v>
      </c>
      <c r="D3418" t="s">
        <v>15</v>
      </c>
      <c r="E3418">
        <v>2032</v>
      </c>
      <c r="F3418">
        <v>10779</v>
      </c>
      <c r="G3418" s="4" t="str">
        <f t="shared" si="134"/>
        <v>PORTUGAL-Wind onshore</v>
      </c>
      <c r="H3418" t="str">
        <f>IF(COUNTIF(EU_Countries!A$1:A$27, "*"&amp;B3418&amp;"*"), "EU", "Non-EU")</f>
        <v>EU</v>
      </c>
      <c r="I3418">
        <f t="shared" si="135"/>
        <v>10.779</v>
      </c>
    </row>
    <row r="3419" spans="1:9">
      <c r="A3419" t="s">
        <v>212</v>
      </c>
      <c r="B3419" t="s">
        <v>213</v>
      </c>
      <c r="C3419" t="s">
        <v>80</v>
      </c>
      <c r="D3419" t="s">
        <v>15</v>
      </c>
      <c r="E3419">
        <v>2033</v>
      </c>
      <c r="F3419">
        <v>11029</v>
      </c>
      <c r="G3419" s="4" t="str">
        <f t="shared" si="134"/>
        <v>PORTUGAL-Wind onshore</v>
      </c>
      <c r="H3419" t="str">
        <f>IF(COUNTIF(EU_Countries!A$1:A$27, "*"&amp;B3419&amp;"*"), "EU", "Non-EU")</f>
        <v>EU</v>
      </c>
      <c r="I3419">
        <f t="shared" si="135"/>
        <v>11.029</v>
      </c>
    </row>
    <row r="3420" spans="1:9">
      <c r="A3420" t="s">
        <v>212</v>
      </c>
      <c r="B3420" t="s">
        <v>213</v>
      </c>
      <c r="C3420" t="s">
        <v>80</v>
      </c>
      <c r="D3420" t="s">
        <v>15</v>
      </c>
      <c r="E3420">
        <v>2034</v>
      </c>
      <c r="F3420">
        <v>11279</v>
      </c>
      <c r="G3420" s="4" t="str">
        <f t="shared" si="134"/>
        <v>PORTUGAL-Wind onshore</v>
      </c>
      <c r="H3420" t="str">
        <f>IF(COUNTIF(EU_Countries!A$1:A$27, "*"&amp;B3420&amp;"*"), "EU", "Non-EU")</f>
        <v>EU</v>
      </c>
      <c r="I3420">
        <f t="shared" si="135"/>
        <v>11.279</v>
      </c>
    </row>
    <row r="3421" spans="1:9">
      <c r="A3421" t="s">
        <v>212</v>
      </c>
      <c r="B3421" t="s">
        <v>213</v>
      </c>
      <c r="C3421" t="s">
        <v>80</v>
      </c>
      <c r="D3421" t="s">
        <v>15</v>
      </c>
      <c r="E3421">
        <v>2035</v>
      </c>
      <c r="F3421">
        <v>11529</v>
      </c>
      <c r="G3421" s="4" t="str">
        <f t="shared" si="134"/>
        <v>PORTUGAL-Wind onshore</v>
      </c>
      <c r="H3421" t="str">
        <f>IF(COUNTIF(EU_Countries!A$1:A$27, "*"&amp;B3421&amp;"*"), "EU", "Non-EU")</f>
        <v>EU</v>
      </c>
      <c r="I3421">
        <f t="shared" si="135"/>
        <v>11.529</v>
      </c>
    </row>
    <row r="3422" spans="1:9">
      <c r="A3422" t="s">
        <v>214</v>
      </c>
      <c r="B3422" t="s">
        <v>215</v>
      </c>
      <c r="C3422" t="s">
        <v>69</v>
      </c>
      <c r="D3422" t="s">
        <v>7</v>
      </c>
      <c r="E3422">
        <v>2025</v>
      </c>
      <c r="F3422">
        <v>560</v>
      </c>
      <c r="G3422" s="4" t="str">
        <f t="shared" si="134"/>
        <v>REPUBLIC OF NORTH MACEDONIA-Gas</v>
      </c>
      <c r="H3422" t="str">
        <f>IF(COUNTIF(EU_Countries!A$1:A$27, "*"&amp;B3422&amp;"*"), "EU", "Non-EU")</f>
        <v>Non-EU</v>
      </c>
      <c r="I3422">
        <f t="shared" si="135"/>
        <v>0.56000000000000005</v>
      </c>
    </row>
    <row r="3423" spans="1:9">
      <c r="A3423" t="s">
        <v>214</v>
      </c>
      <c r="B3423" t="s">
        <v>215</v>
      </c>
      <c r="C3423" t="s">
        <v>69</v>
      </c>
      <c r="D3423" t="s">
        <v>7</v>
      </c>
      <c r="E3423">
        <v>2026</v>
      </c>
      <c r="F3423">
        <v>560</v>
      </c>
      <c r="G3423" s="4" t="str">
        <f t="shared" si="134"/>
        <v>REPUBLIC OF NORTH MACEDONIA-Gas</v>
      </c>
      <c r="H3423" t="str">
        <f>IF(COUNTIF(EU_Countries!A$1:A$27, "*"&amp;B3423&amp;"*"), "EU", "Non-EU")</f>
        <v>Non-EU</v>
      </c>
      <c r="I3423">
        <f t="shared" si="135"/>
        <v>0.56000000000000005</v>
      </c>
    </row>
    <row r="3424" spans="1:9">
      <c r="A3424" t="s">
        <v>214</v>
      </c>
      <c r="B3424" t="s">
        <v>215</v>
      </c>
      <c r="C3424" t="s">
        <v>69</v>
      </c>
      <c r="D3424" t="s">
        <v>7</v>
      </c>
      <c r="E3424">
        <v>2027</v>
      </c>
      <c r="F3424">
        <v>560</v>
      </c>
      <c r="G3424" s="4" t="str">
        <f t="shared" si="134"/>
        <v>REPUBLIC OF NORTH MACEDONIA-Gas</v>
      </c>
      <c r="H3424" t="str">
        <f>IF(COUNTIF(EU_Countries!A$1:A$27, "*"&amp;B3424&amp;"*"), "EU", "Non-EU")</f>
        <v>Non-EU</v>
      </c>
      <c r="I3424">
        <f t="shared" si="135"/>
        <v>0.56000000000000005</v>
      </c>
    </row>
    <row r="3425" spans="1:9">
      <c r="A3425" t="s">
        <v>214</v>
      </c>
      <c r="B3425" t="s">
        <v>215</v>
      </c>
      <c r="C3425" t="s">
        <v>69</v>
      </c>
      <c r="D3425" t="s">
        <v>7</v>
      </c>
      <c r="E3425">
        <v>2028</v>
      </c>
      <c r="F3425">
        <v>760</v>
      </c>
      <c r="G3425" s="4" t="str">
        <f t="shared" si="134"/>
        <v>REPUBLIC OF NORTH MACEDONIA-Gas</v>
      </c>
      <c r="H3425" t="str">
        <f>IF(COUNTIF(EU_Countries!A$1:A$27, "*"&amp;B3425&amp;"*"), "EU", "Non-EU")</f>
        <v>Non-EU</v>
      </c>
      <c r="I3425">
        <f t="shared" si="135"/>
        <v>0.76</v>
      </c>
    </row>
    <row r="3426" spans="1:9">
      <c r="A3426" t="s">
        <v>214</v>
      </c>
      <c r="B3426" t="s">
        <v>215</v>
      </c>
      <c r="C3426" t="s">
        <v>69</v>
      </c>
      <c r="D3426" t="s">
        <v>7</v>
      </c>
      <c r="E3426">
        <v>2029</v>
      </c>
      <c r="F3426">
        <v>760</v>
      </c>
      <c r="G3426" s="4" t="str">
        <f t="shared" si="134"/>
        <v>REPUBLIC OF NORTH MACEDONIA-Gas</v>
      </c>
      <c r="H3426" t="str">
        <f>IF(COUNTIF(EU_Countries!A$1:A$27, "*"&amp;B3426&amp;"*"), "EU", "Non-EU")</f>
        <v>Non-EU</v>
      </c>
      <c r="I3426">
        <f t="shared" si="135"/>
        <v>0.76</v>
      </c>
    </row>
    <row r="3427" spans="1:9">
      <c r="A3427" t="s">
        <v>214</v>
      </c>
      <c r="B3427" t="s">
        <v>215</v>
      </c>
      <c r="C3427" t="s">
        <v>69</v>
      </c>
      <c r="D3427" t="s">
        <v>7</v>
      </c>
      <c r="E3427">
        <v>2030</v>
      </c>
      <c r="F3427">
        <v>760</v>
      </c>
      <c r="G3427" s="4" t="str">
        <f t="shared" si="134"/>
        <v>REPUBLIC OF NORTH MACEDONIA-Gas</v>
      </c>
      <c r="H3427" t="str">
        <f>IF(COUNTIF(EU_Countries!A$1:A$27, "*"&amp;B3427&amp;"*"), "EU", "Non-EU")</f>
        <v>Non-EU</v>
      </c>
      <c r="I3427">
        <f t="shared" si="135"/>
        <v>0.76</v>
      </c>
    </row>
    <row r="3428" spans="1:9">
      <c r="A3428" t="s">
        <v>214</v>
      </c>
      <c r="B3428" t="s">
        <v>215</v>
      </c>
      <c r="C3428" t="s">
        <v>69</v>
      </c>
      <c r="D3428" t="s">
        <v>7</v>
      </c>
      <c r="E3428">
        <v>2031</v>
      </c>
      <c r="F3428">
        <v>760</v>
      </c>
      <c r="G3428" s="4" t="str">
        <f t="shared" si="134"/>
        <v>REPUBLIC OF NORTH MACEDONIA-Gas</v>
      </c>
      <c r="H3428" t="str">
        <f>IF(COUNTIF(EU_Countries!A$1:A$27, "*"&amp;B3428&amp;"*"), "EU", "Non-EU")</f>
        <v>Non-EU</v>
      </c>
      <c r="I3428">
        <f t="shared" si="135"/>
        <v>0.76</v>
      </c>
    </row>
    <row r="3429" spans="1:9">
      <c r="A3429" t="s">
        <v>214</v>
      </c>
      <c r="B3429" t="s">
        <v>215</v>
      </c>
      <c r="C3429" t="s">
        <v>69</v>
      </c>
      <c r="D3429" t="s">
        <v>7</v>
      </c>
      <c r="E3429">
        <v>2032</v>
      </c>
      <c r="F3429">
        <v>760</v>
      </c>
      <c r="G3429" s="4" t="str">
        <f t="shared" si="134"/>
        <v>REPUBLIC OF NORTH MACEDONIA-Gas</v>
      </c>
      <c r="H3429" t="str">
        <f>IF(COUNTIF(EU_Countries!A$1:A$27, "*"&amp;B3429&amp;"*"), "EU", "Non-EU")</f>
        <v>Non-EU</v>
      </c>
      <c r="I3429">
        <f t="shared" si="135"/>
        <v>0.76</v>
      </c>
    </row>
    <row r="3430" spans="1:9">
      <c r="A3430" t="s">
        <v>214</v>
      </c>
      <c r="B3430" t="s">
        <v>215</v>
      </c>
      <c r="C3430" t="s">
        <v>69</v>
      </c>
      <c r="D3430" t="s">
        <v>7</v>
      </c>
      <c r="E3430">
        <v>2033</v>
      </c>
      <c r="F3430">
        <v>760</v>
      </c>
      <c r="G3430" s="4" t="str">
        <f t="shared" si="134"/>
        <v>REPUBLIC OF NORTH MACEDONIA-Gas</v>
      </c>
      <c r="H3430" t="str">
        <f>IF(COUNTIF(EU_Countries!A$1:A$27, "*"&amp;B3430&amp;"*"), "EU", "Non-EU")</f>
        <v>Non-EU</v>
      </c>
      <c r="I3430">
        <f t="shared" si="135"/>
        <v>0.76</v>
      </c>
    </row>
    <row r="3431" spans="1:9">
      <c r="A3431" t="s">
        <v>214</v>
      </c>
      <c r="B3431" t="s">
        <v>215</v>
      </c>
      <c r="C3431" t="s">
        <v>69</v>
      </c>
      <c r="D3431" t="s">
        <v>7</v>
      </c>
      <c r="E3431">
        <v>2034</v>
      </c>
      <c r="F3431">
        <v>760</v>
      </c>
      <c r="G3431" s="4" t="str">
        <f t="shared" si="134"/>
        <v>REPUBLIC OF NORTH MACEDONIA-Gas</v>
      </c>
      <c r="H3431" t="str">
        <f>IF(COUNTIF(EU_Countries!A$1:A$27, "*"&amp;B3431&amp;"*"), "EU", "Non-EU")</f>
        <v>Non-EU</v>
      </c>
      <c r="I3431">
        <f t="shared" si="135"/>
        <v>0.76</v>
      </c>
    </row>
    <row r="3432" spans="1:9">
      <c r="A3432" t="s">
        <v>214</v>
      </c>
      <c r="B3432" t="s">
        <v>215</v>
      </c>
      <c r="C3432" t="s">
        <v>69</v>
      </c>
      <c r="D3432" t="s">
        <v>7</v>
      </c>
      <c r="E3432">
        <v>2035</v>
      </c>
      <c r="F3432">
        <v>760</v>
      </c>
      <c r="G3432" s="4" t="str">
        <f t="shared" si="134"/>
        <v>REPUBLIC OF NORTH MACEDONIA-Gas</v>
      </c>
      <c r="H3432" t="str">
        <f>IF(COUNTIF(EU_Countries!A$1:A$27, "*"&amp;B3432&amp;"*"), "EU", "Non-EU")</f>
        <v>Non-EU</v>
      </c>
      <c r="I3432">
        <f t="shared" si="135"/>
        <v>0.76</v>
      </c>
    </row>
    <row r="3433" spans="1:9">
      <c r="A3433" t="s">
        <v>214</v>
      </c>
      <c r="B3433" t="s">
        <v>215</v>
      </c>
      <c r="C3433" t="s">
        <v>69</v>
      </c>
      <c r="D3433" t="s">
        <v>27</v>
      </c>
      <c r="E3433">
        <v>2025</v>
      </c>
      <c r="F3433">
        <v>450</v>
      </c>
      <c r="G3433" s="4" t="str">
        <f t="shared" si="134"/>
        <v>REPUBLIC OF NORTH MACEDONIA-Lignite</v>
      </c>
      <c r="H3433" t="str">
        <f>IF(COUNTIF(EU_Countries!A$1:A$27, "*"&amp;B3433&amp;"*"), "EU", "Non-EU")</f>
        <v>Non-EU</v>
      </c>
      <c r="I3433">
        <f t="shared" si="135"/>
        <v>0.45</v>
      </c>
    </row>
    <row r="3434" spans="1:9">
      <c r="A3434" t="s">
        <v>214</v>
      </c>
      <c r="B3434" t="s">
        <v>215</v>
      </c>
      <c r="C3434" t="s">
        <v>69</v>
      </c>
      <c r="D3434" t="s">
        <v>27</v>
      </c>
      <c r="E3434">
        <v>2026</v>
      </c>
      <c r="F3434">
        <v>300</v>
      </c>
      <c r="G3434" s="4" t="str">
        <f t="shared" si="134"/>
        <v>REPUBLIC OF NORTH MACEDONIA-Lignite</v>
      </c>
      <c r="H3434" t="str">
        <f>IF(COUNTIF(EU_Countries!A$1:A$27, "*"&amp;B3434&amp;"*"), "EU", "Non-EU")</f>
        <v>Non-EU</v>
      </c>
      <c r="I3434">
        <f t="shared" si="135"/>
        <v>0.3</v>
      </c>
    </row>
    <row r="3435" spans="1:9">
      <c r="A3435" t="s">
        <v>214</v>
      </c>
      <c r="B3435" t="s">
        <v>215</v>
      </c>
      <c r="C3435" t="s">
        <v>69</v>
      </c>
      <c r="D3435" t="s">
        <v>27</v>
      </c>
      <c r="E3435">
        <v>2027</v>
      </c>
      <c r="F3435">
        <v>150</v>
      </c>
      <c r="G3435" s="4" t="str">
        <f t="shared" ref="G3435:G3491" si="136">B3435&amp;"-"&amp;D3435</f>
        <v>REPUBLIC OF NORTH MACEDONIA-Lignite</v>
      </c>
      <c r="H3435" t="str">
        <f>IF(COUNTIF(EU_Countries!A$1:A$27, "*"&amp;B3435&amp;"*"), "EU", "Non-EU")</f>
        <v>Non-EU</v>
      </c>
      <c r="I3435">
        <f t="shared" ref="I3435:I3492" si="137">F3435/1000</f>
        <v>0.15</v>
      </c>
    </row>
    <row r="3436" spans="1:9">
      <c r="A3436" t="s">
        <v>214</v>
      </c>
      <c r="B3436" t="s">
        <v>215</v>
      </c>
      <c r="C3436" t="s">
        <v>69</v>
      </c>
      <c r="D3436" t="s">
        <v>12</v>
      </c>
      <c r="E3436">
        <v>2025</v>
      </c>
      <c r="F3436">
        <v>31</v>
      </c>
      <c r="G3436" s="4" t="str">
        <f t="shared" si="136"/>
        <v>REPUBLIC OF NORTH MACEDONIA-Others (RES)</v>
      </c>
      <c r="H3436" t="str">
        <f>IF(COUNTIF(EU_Countries!A$1:A$27, "*"&amp;B3436&amp;"*"), "EU", "Non-EU")</f>
        <v>Non-EU</v>
      </c>
      <c r="I3436">
        <f t="shared" si="137"/>
        <v>3.1E-2</v>
      </c>
    </row>
    <row r="3437" spans="1:9">
      <c r="A3437" t="s">
        <v>214</v>
      </c>
      <c r="B3437" t="s">
        <v>215</v>
      </c>
      <c r="C3437" t="s">
        <v>69</v>
      </c>
      <c r="D3437" t="s">
        <v>12</v>
      </c>
      <c r="E3437">
        <v>2026</v>
      </c>
      <c r="F3437">
        <v>31</v>
      </c>
      <c r="G3437" s="4" t="str">
        <f t="shared" si="136"/>
        <v>REPUBLIC OF NORTH MACEDONIA-Others (RES)</v>
      </c>
      <c r="H3437" t="str">
        <f>IF(COUNTIF(EU_Countries!A$1:A$27, "*"&amp;B3437&amp;"*"), "EU", "Non-EU")</f>
        <v>Non-EU</v>
      </c>
      <c r="I3437">
        <f t="shared" si="137"/>
        <v>3.1E-2</v>
      </c>
    </row>
    <row r="3438" spans="1:9">
      <c r="A3438" t="s">
        <v>214</v>
      </c>
      <c r="B3438" t="s">
        <v>215</v>
      </c>
      <c r="C3438" t="s">
        <v>69</v>
      </c>
      <c r="D3438" t="s">
        <v>12</v>
      </c>
      <c r="E3438">
        <v>2027</v>
      </c>
      <c r="F3438">
        <v>31</v>
      </c>
      <c r="G3438" s="4" t="str">
        <f t="shared" si="136"/>
        <v>REPUBLIC OF NORTH MACEDONIA-Others (RES)</v>
      </c>
      <c r="H3438" t="str">
        <f>IF(COUNTIF(EU_Countries!A$1:A$27, "*"&amp;B3438&amp;"*"), "EU", "Non-EU")</f>
        <v>Non-EU</v>
      </c>
      <c r="I3438">
        <f t="shared" si="137"/>
        <v>3.1E-2</v>
      </c>
    </row>
    <row r="3439" spans="1:9">
      <c r="A3439" t="s">
        <v>214</v>
      </c>
      <c r="B3439" t="s">
        <v>215</v>
      </c>
      <c r="C3439" t="s">
        <v>69</v>
      </c>
      <c r="D3439" t="s">
        <v>12</v>
      </c>
      <c r="E3439">
        <v>2028</v>
      </c>
      <c r="F3439">
        <v>31</v>
      </c>
      <c r="G3439" s="4" t="str">
        <f t="shared" si="136"/>
        <v>REPUBLIC OF NORTH MACEDONIA-Others (RES)</v>
      </c>
      <c r="H3439" t="str">
        <f>IF(COUNTIF(EU_Countries!A$1:A$27, "*"&amp;B3439&amp;"*"), "EU", "Non-EU")</f>
        <v>Non-EU</v>
      </c>
      <c r="I3439">
        <f t="shared" si="137"/>
        <v>3.1E-2</v>
      </c>
    </row>
    <row r="3440" spans="1:9">
      <c r="A3440" t="s">
        <v>214</v>
      </c>
      <c r="B3440" t="s">
        <v>215</v>
      </c>
      <c r="C3440" t="s">
        <v>69</v>
      </c>
      <c r="D3440" t="s">
        <v>12</v>
      </c>
      <c r="E3440">
        <v>2029</v>
      </c>
      <c r="F3440">
        <v>31</v>
      </c>
      <c r="G3440" s="4" t="str">
        <f t="shared" si="136"/>
        <v>REPUBLIC OF NORTH MACEDONIA-Others (RES)</v>
      </c>
      <c r="H3440" t="str">
        <f>IF(COUNTIF(EU_Countries!A$1:A$27, "*"&amp;B3440&amp;"*"), "EU", "Non-EU")</f>
        <v>Non-EU</v>
      </c>
      <c r="I3440">
        <f t="shared" si="137"/>
        <v>3.1E-2</v>
      </c>
    </row>
    <row r="3441" spans="1:9">
      <c r="A3441" t="s">
        <v>214</v>
      </c>
      <c r="B3441" t="s">
        <v>215</v>
      </c>
      <c r="C3441" t="s">
        <v>69</v>
      </c>
      <c r="D3441" t="s">
        <v>12</v>
      </c>
      <c r="E3441">
        <v>2030</v>
      </c>
      <c r="F3441">
        <v>31</v>
      </c>
      <c r="G3441" s="4" t="str">
        <f t="shared" si="136"/>
        <v>REPUBLIC OF NORTH MACEDONIA-Others (RES)</v>
      </c>
      <c r="H3441" t="str">
        <f>IF(COUNTIF(EU_Countries!A$1:A$27, "*"&amp;B3441&amp;"*"), "EU", "Non-EU")</f>
        <v>Non-EU</v>
      </c>
      <c r="I3441">
        <f t="shared" si="137"/>
        <v>3.1E-2</v>
      </c>
    </row>
    <row r="3442" spans="1:9">
      <c r="A3442" t="s">
        <v>214</v>
      </c>
      <c r="B3442" t="s">
        <v>215</v>
      </c>
      <c r="C3442" t="s">
        <v>69</v>
      </c>
      <c r="D3442" t="s">
        <v>12</v>
      </c>
      <c r="E3442">
        <v>2031</v>
      </c>
      <c r="F3442">
        <v>31</v>
      </c>
      <c r="G3442" s="4" t="str">
        <f t="shared" si="136"/>
        <v>REPUBLIC OF NORTH MACEDONIA-Others (RES)</v>
      </c>
      <c r="H3442" t="str">
        <f>IF(COUNTIF(EU_Countries!A$1:A$27, "*"&amp;B3442&amp;"*"), "EU", "Non-EU")</f>
        <v>Non-EU</v>
      </c>
      <c r="I3442">
        <f t="shared" si="137"/>
        <v>3.1E-2</v>
      </c>
    </row>
    <row r="3443" spans="1:9">
      <c r="A3443" t="s">
        <v>214</v>
      </c>
      <c r="B3443" t="s">
        <v>215</v>
      </c>
      <c r="C3443" t="s">
        <v>69</v>
      </c>
      <c r="D3443" t="s">
        <v>12</v>
      </c>
      <c r="E3443">
        <v>2032</v>
      </c>
      <c r="F3443">
        <v>31</v>
      </c>
      <c r="G3443" s="4" t="str">
        <f t="shared" si="136"/>
        <v>REPUBLIC OF NORTH MACEDONIA-Others (RES)</v>
      </c>
      <c r="H3443" t="str">
        <f>IF(COUNTIF(EU_Countries!A$1:A$27, "*"&amp;B3443&amp;"*"), "EU", "Non-EU")</f>
        <v>Non-EU</v>
      </c>
      <c r="I3443">
        <f t="shared" si="137"/>
        <v>3.1E-2</v>
      </c>
    </row>
    <row r="3444" spans="1:9">
      <c r="A3444" t="s">
        <v>214</v>
      </c>
      <c r="B3444" t="s">
        <v>215</v>
      </c>
      <c r="C3444" t="s">
        <v>69</v>
      </c>
      <c r="D3444" t="s">
        <v>12</v>
      </c>
      <c r="E3444">
        <v>2033</v>
      </c>
      <c r="F3444">
        <v>31</v>
      </c>
      <c r="G3444" s="4" t="str">
        <f t="shared" si="136"/>
        <v>REPUBLIC OF NORTH MACEDONIA-Others (RES)</v>
      </c>
      <c r="H3444" t="str">
        <f>IF(COUNTIF(EU_Countries!A$1:A$27, "*"&amp;B3444&amp;"*"), "EU", "Non-EU")</f>
        <v>Non-EU</v>
      </c>
      <c r="I3444">
        <f t="shared" si="137"/>
        <v>3.1E-2</v>
      </c>
    </row>
    <row r="3445" spans="1:9">
      <c r="A3445" t="s">
        <v>214</v>
      </c>
      <c r="B3445" t="s">
        <v>215</v>
      </c>
      <c r="C3445" t="s">
        <v>69</v>
      </c>
      <c r="D3445" t="s">
        <v>12</v>
      </c>
      <c r="E3445">
        <v>2034</v>
      </c>
      <c r="F3445">
        <v>31</v>
      </c>
      <c r="G3445" s="4" t="str">
        <f t="shared" si="136"/>
        <v>REPUBLIC OF NORTH MACEDONIA-Others (RES)</v>
      </c>
      <c r="H3445" t="str">
        <f>IF(COUNTIF(EU_Countries!A$1:A$27, "*"&amp;B3445&amp;"*"), "EU", "Non-EU")</f>
        <v>Non-EU</v>
      </c>
      <c r="I3445">
        <f t="shared" si="137"/>
        <v>3.1E-2</v>
      </c>
    </row>
    <row r="3446" spans="1:9">
      <c r="A3446" t="s">
        <v>214</v>
      </c>
      <c r="B3446" t="s">
        <v>215</v>
      </c>
      <c r="C3446" t="s">
        <v>69</v>
      </c>
      <c r="D3446" t="s">
        <v>12</v>
      </c>
      <c r="E3446">
        <v>2035</v>
      </c>
      <c r="F3446">
        <v>31</v>
      </c>
      <c r="G3446" s="4" t="str">
        <f t="shared" si="136"/>
        <v>REPUBLIC OF NORTH MACEDONIA-Others (RES)</v>
      </c>
      <c r="H3446" t="str">
        <f>IF(COUNTIF(EU_Countries!A$1:A$27, "*"&amp;B3446&amp;"*"), "EU", "Non-EU")</f>
        <v>Non-EU</v>
      </c>
      <c r="I3446">
        <f t="shared" si="137"/>
        <v>3.1E-2</v>
      </c>
    </row>
    <row r="3447" spans="1:9">
      <c r="A3447" t="s">
        <v>214</v>
      </c>
      <c r="B3447" t="s">
        <v>215</v>
      </c>
      <c r="C3447" t="s">
        <v>69</v>
      </c>
      <c r="D3447" t="s">
        <v>13</v>
      </c>
      <c r="E3447">
        <v>2025</v>
      </c>
      <c r="F3447">
        <v>313</v>
      </c>
      <c r="G3447" s="4" t="str">
        <f t="shared" si="136"/>
        <v>REPUBLIC OF NORTH MACEDONIA-Solar (PV)</v>
      </c>
      <c r="H3447" t="str">
        <f>IF(COUNTIF(EU_Countries!A$1:A$27, "*"&amp;B3447&amp;"*"), "EU", "Non-EU")</f>
        <v>Non-EU</v>
      </c>
      <c r="I3447">
        <f t="shared" si="137"/>
        <v>0.313</v>
      </c>
    </row>
    <row r="3448" spans="1:9">
      <c r="A3448" t="s">
        <v>214</v>
      </c>
      <c r="B3448" t="s">
        <v>215</v>
      </c>
      <c r="C3448" t="s">
        <v>69</v>
      </c>
      <c r="D3448" t="s">
        <v>13</v>
      </c>
      <c r="E3448">
        <v>2026</v>
      </c>
      <c r="F3448">
        <v>313</v>
      </c>
      <c r="G3448" s="4" t="str">
        <f t="shared" si="136"/>
        <v>REPUBLIC OF NORTH MACEDONIA-Solar (PV)</v>
      </c>
      <c r="H3448" t="str">
        <f>IF(COUNTIF(EU_Countries!A$1:A$27, "*"&amp;B3448&amp;"*"), "EU", "Non-EU")</f>
        <v>Non-EU</v>
      </c>
      <c r="I3448">
        <f t="shared" si="137"/>
        <v>0.313</v>
      </c>
    </row>
    <row r="3449" spans="1:9">
      <c r="A3449" t="s">
        <v>214</v>
      </c>
      <c r="B3449" t="s">
        <v>215</v>
      </c>
      <c r="C3449" t="s">
        <v>69</v>
      </c>
      <c r="D3449" t="s">
        <v>13</v>
      </c>
      <c r="E3449">
        <v>2027</v>
      </c>
      <c r="F3449">
        <v>313</v>
      </c>
      <c r="G3449" s="4" t="str">
        <f t="shared" si="136"/>
        <v>REPUBLIC OF NORTH MACEDONIA-Solar (PV)</v>
      </c>
      <c r="H3449" t="str">
        <f>IF(COUNTIF(EU_Countries!A$1:A$27, "*"&amp;B3449&amp;"*"), "EU", "Non-EU")</f>
        <v>Non-EU</v>
      </c>
      <c r="I3449">
        <f t="shared" si="137"/>
        <v>0.313</v>
      </c>
    </row>
    <row r="3450" spans="1:9">
      <c r="A3450" t="s">
        <v>214</v>
      </c>
      <c r="B3450" t="s">
        <v>215</v>
      </c>
      <c r="C3450" t="s">
        <v>69</v>
      </c>
      <c r="D3450" t="s">
        <v>13</v>
      </c>
      <c r="E3450">
        <v>2028</v>
      </c>
      <c r="F3450">
        <v>313</v>
      </c>
      <c r="G3450" s="4" t="str">
        <f t="shared" si="136"/>
        <v>REPUBLIC OF NORTH MACEDONIA-Solar (PV)</v>
      </c>
      <c r="H3450" t="str">
        <f>IF(COUNTIF(EU_Countries!A$1:A$27, "*"&amp;B3450&amp;"*"), "EU", "Non-EU")</f>
        <v>Non-EU</v>
      </c>
      <c r="I3450">
        <f t="shared" si="137"/>
        <v>0.313</v>
      </c>
    </row>
    <row r="3451" spans="1:9">
      <c r="A3451" t="s">
        <v>214</v>
      </c>
      <c r="B3451" t="s">
        <v>215</v>
      </c>
      <c r="C3451" t="s">
        <v>69</v>
      </c>
      <c r="D3451" t="s">
        <v>13</v>
      </c>
      <c r="E3451">
        <v>2029</v>
      </c>
      <c r="F3451">
        <v>313</v>
      </c>
      <c r="G3451" s="4" t="str">
        <f t="shared" si="136"/>
        <v>REPUBLIC OF NORTH MACEDONIA-Solar (PV)</v>
      </c>
      <c r="H3451" t="str">
        <f>IF(COUNTIF(EU_Countries!A$1:A$27, "*"&amp;B3451&amp;"*"), "EU", "Non-EU")</f>
        <v>Non-EU</v>
      </c>
      <c r="I3451">
        <f t="shared" si="137"/>
        <v>0.313</v>
      </c>
    </row>
    <row r="3452" spans="1:9">
      <c r="A3452" t="s">
        <v>214</v>
      </c>
      <c r="B3452" t="s">
        <v>215</v>
      </c>
      <c r="C3452" t="s">
        <v>69</v>
      </c>
      <c r="D3452" t="s">
        <v>13</v>
      </c>
      <c r="E3452">
        <v>2030</v>
      </c>
      <c r="F3452">
        <v>630</v>
      </c>
      <c r="G3452" s="4" t="str">
        <f t="shared" si="136"/>
        <v>REPUBLIC OF NORTH MACEDONIA-Solar (PV)</v>
      </c>
      <c r="H3452" t="str">
        <f>IF(COUNTIF(EU_Countries!A$1:A$27, "*"&amp;B3452&amp;"*"), "EU", "Non-EU")</f>
        <v>Non-EU</v>
      </c>
      <c r="I3452">
        <f t="shared" si="137"/>
        <v>0.63</v>
      </c>
    </row>
    <row r="3453" spans="1:9">
      <c r="A3453" t="s">
        <v>214</v>
      </c>
      <c r="B3453" t="s">
        <v>215</v>
      </c>
      <c r="C3453" t="s">
        <v>69</v>
      </c>
      <c r="D3453" t="s">
        <v>13</v>
      </c>
      <c r="E3453">
        <v>2031</v>
      </c>
      <c r="F3453">
        <v>630</v>
      </c>
      <c r="G3453" s="4" t="str">
        <f t="shared" si="136"/>
        <v>REPUBLIC OF NORTH MACEDONIA-Solar (PV)</v>
      </c>
      <c r="H3453" t="str">
        <f>IF(COUNTIF(EU_Countries!A$1:A$27, "*"&amp;B3453&amp;"*"), "EU", "Non-EU")</f>
        <v>Non-EU</v>
      </c>
      <c r="I3453">
        <f t="shared" si="137"/>
        <v>0.63</v>
      </c>
    </row>
    <row r="3454" spans="1:9">
      <c r="A3454" t="s">
        <v>214</v>
      </c>
      <c r="B3454" t="s">
        <v>215</v>
      </c>
      <c r="C3454" t="s">
        <v>69</v>
      </c>
      <c r="D3454" t="s">
        <v>13</v>
      </c>
      <c r="E3454">
        <v>2032</v>
      </c>
      <c r="F3454">
        <v>630</v>
      </c>
      <c r="G3454" s="4" t="str">
        <f t="shared" si="136"/>
        <v>REPUBLIC OF NORTH MACEDONIA-Solar (PV)</v>
      </c>
      <c r="H3454" t="str">
        <f>IF(COUNTIF(EU_Countries!A$1:A$27, "*"&amp;B3454&amp;"*"), "EU", "Non-EU")</f>
        <v>Non-EU</v>
      </c>
      <c r="I3454">
        <f t="shared" si="137"/>
        <v>0.63</v>
      </c>
    </row>
    <row r="3455" spans="1:9">
      <c r="A3455" t="s">
        <v>214</v>
      </c>
      <c r="B3455" t="s">
        <v>215</v>
      </c>
      <c r="C3455" t="s">
        <v>69</v>
      </c>
      <c r="D3455" t="s">
        <v>13</v>
      </c>
      <c r="E3455">
        <v>2033</v>
      </c>
      <c r="F3455">
        <v>690</v>
      </c>
      <c r="G3455" s="4" t="str">
        <f t="shared" si="136"/>
        <v>REPUBLIC OF NORTH MACEDONIA-Solar (PV)</v>
      </c>
      <c r="H3455" t="str">
        <f>IF(COUNTIF(EU_Countries!A$1:A$27, "*"&amp;B3455&amp;"*"), "EU", "Non-EU")</f>
        <v>Non-EU</v>
      </c>
      <c r="I3455">
        <f t="shared" si="137"/>
        <v>0.69</v>
      </c>
    </row>
    <row r="3456" spans="1:9">
      <c r="A3456" t="s">
        <v>214</v>
      </c>
      <c r="B3456" t="s">
        <v>215</v>
      </c>
      <c r="C3456" t="s">
        <v>69</v>
      </c>
      <c r="D3456" t="s">
        <v>13</v>
      </c>
      <c r="E3456">
        <v>2034</v>
      </c>
      <c r="F3456">
        <v>690</v>
      </c>
      <c r="G3456" s="4" t="str">
        <f t="shared" si="136"/>
        <v>REPUBLIC OF NORTH MACEDONIA-Solar (PV)</v>
      </c>
      <c r="H3456" t="str">
        <f>IF(COUNTIF(EU_Countries!A$1:A$27, "*"&amp;B3456&amp;"*"), "EU", "Non-EU")</f>
        <v>Non-EU</v>
      </c>
      <c r="I3456">
        <f t="shared" si="137"/>
        <v>0.69</v>
      </c>
    </row>
    <row r="3457" spans="1:9">
      <c r="A3457" t="s">
        <v>214</v>
      </c>
      <c r="B3457" t="s">
        <v>215</v>
      </c>
      <c r="C3457" t="s">
        <v>69</v>
      </c>
      <c r="D3457" t="s">
        <v>13</v>
      </c>
      <c r="E3457">
        <v>2035</v>
      </c>
      <c r="F3457">
        <v>690</v>
      </c>
      <c r="G3457" s="4" t="str">
        <f t="shared" si="136"/>
        <v>REPUBLIC OF NORTH MACEDONIA-Solar (PV)</v>
      </c>
      <c r="H3457" t="str">
        <f>IF(COUNTIF(EU_Countries!A$1:A$27, "*"&amp;B3457&amp;"*"), "EU", "Non-EU")</f>
        <v>Non-EU</v>
      </c>
      <c r="I3457">
        <f t="shared" si="137"/>
        <v>0.69</v>
      </c>
    </row>
    <row r="3458" spans="1:9">
      <c r="A3458" t="s">
        <v>214</v>
      </c>
      <c r="B3458" t="s">
        <v>215</v>
      </c>
      <c r="C3458" t="s">
        <v>69</v>
      </c>
      <c r="D3458" t="s">
        <v>15</v>
      </c>
      <c r="E3458">
        <v>2025</v>
      </c>
      <c r="F3458">
        <v>170</v>
      </c>
      <c r="G3458" s="4" t="str">
        <f t="shared" si="136"/>
        <v>REPUBLIC OF NORTH MACEDONIA-Wind onshore</v>
      </c>
      <c r="H3458" t="str">
        <f>IF(COUNTIF(EU_Countries!A$1:A$27, "*"&amp;B3458&amp;"*"), "EU", "Non-EU")</f>
        <v>Non-EU</v>
      </c>
      <c r="I3458">
        <f t="shared" si="137"/>
        <v>0.17</v>
      </c>
    </row>
    <row r="3459" spans="1:9">
      <c r="A3459" t="s">
        <v>214</v>
      </c>
      <c r="B3459" t="s">
        <v>215</v>
      </c>
      <c r="C3459" t="s">
        <v>69</v>
      </c>
      <c r="D3459" t="s">
        <v>15</v>
      </c>
      <c r="E3459">
        <v>2026</v>
      </c>
      <c r="F3459">
        <v>170</v>
      </c>
      <c r="G3459" s="4" t="str">
        <f t="shared" si="136"/>
        <v>REPUBLIC OF NORTH MACEDONIA-Wind onshore</v>
      </c>
      <c r="H3459" t="str">
        <f>IF(COUNTIF(EU_Countries!A$1:A$27, "*"&amp;B3459&amp;"*"), "EU", "Non-EU")</f>
        <v>Non-EU</v>
      </c>
      <c r="I3459">
        <f t="shared" si="137"/>
        <v>0.17</v>
      </c>
    </row>
    <row r="3460" spans="1:9">
      <c r="A3460" t="s">
        <v>214</v>
      </c>
      <c r="B3460" t="s">
        <v>215</v>
      </c>
      <c r="C3460" t="s">
        <v>69</v>
      </c>
      <c r="D3460" t="s">
        <v>15</v>
      </c>
      <c r="E3460">
        <v>2027</v>
      </c>
      <c r="F3460">
        <v>210</v>
      </c>
      <c r="G3460" s="4" t="str">
        <f t="shared" si="136"/>
        <v>REPUBLIC OF NORTH MACEDONIA-Wind onshore</v>
      </c>
      <c r="H3460" t="str">
        <f>IF(COUNTIF(EU_Countries!A$1:A$27, "*"&amp;B3460&amp;"*"), "EU", "Non-EU")</f>
        <v>Non-EU</v>
      </c>
      <c r="I3460">
        <f t="shared" si="137"/>
        <v>0.21</v>
      </c>
    </row>
    <row r="3461" spans="1:9">
      <c r="A3461" t="s">
        <v>214</v>
      </c>
      <c r="B3461" t="s">
        <v>215</v>
      </c>
      <c r="C3461" t="s">
        <v>69</v>
      </c>
      <c r="D3461" t="s">
        <v>15</v>
      </c>
      <c r="E3461">
        <v>2028</v>
      </c>
      <c r="F3461">
        <v>210</v>
      </c>
      <c r="G3461" s="4" t="str">
        <f t="shared" si="136"/>
        <v>REPUBLIC OF NORTH MACEDONIA-Wind onshore</v>
      </c>
      <c r="H3461" t="str">
        <f>IF(COUNTIF(EU_Countries!A$1:A$27, "*"&amp;B3461&amp;"*"), "EU", "Non-EU")</f>
        <v>Non-EU</v>
      </c>
      <c r="I3461">
        <f t="shared" si="137"/>
        <v>0.21</v>
      </c>
    </row>
    <row r="3462" spans="1:9">
      <c r="A3462" t="s">
        <v>214</v>
      </c>
      <c r="B3462" t="s">
        <v>215</v>
      </c>
      <c r="C3462" t="s">
        <v>69</v>
      </c>
      <c r="D3462" t="s">
        <v>15</v>
      </c>
      <c r="E3462">
        <v>2029</v>
      </c>
      <c r="F3462">
        <v>210</v>
      </c>
      <c r="G3462" s="4" t="str">
        <f t="shared" si="136"/>
        <v>REPUBLIC OF NORTH MACEDONIA-Wind onshore</v>
      </c>
      <c r="H3462" t="str">
        <f>IF(COUNTIF(EU_Countries!A$1:A$27, "*"&amp;B3462&amp;"*"), "EU", "Non-EU")</f>
        <v>Non-EU</v>
      </c>
      <c r="I3462">
        <f t="shared" si="137"/>
        <v>0.21</v>
      </c>
    </row>
    <row r="3463" spans="1:9">
      <c r="A3463" t="s">
        <v>214</v>
      </c>
      <c r="B3463" t="s">
        <v>215</v>
      </c>
      <c r="C3463" t="s">
        <v>69</v>
      </c>
      <c r="D3463" t="s">
        <v>15</v>
      </c>
      <c r="E3463">
        <v>2030</v>
      </c>
      <c r="F3463">
        <v>410</v>
      </c>
      <c r="G3463" s="4" t="str">
        <f t="shared" si="136"/>
        <v>REPUBLIC OF NORTH MACEDONIA-Wind onshore</v>
      </c>
      <c r="H3463" t="str">
        <f>IF(COUNTIF(EU_Countries!A$1:A$27, "*"&amp;B3463&amp;"*"), "EU", "Non-EU")</f>
        <v>Non-EU</v>
      </c>
      <c r="I3463">
        <f t="shared" si="137"/>
        <v>0.41</v>
      </c>
    </row>
    <row r="3464" spans="1:9">
      <c r="A3464" t="s">
        <v>214</v>
      </c>
      <c r="B3464" t="s">
        <v>215</v>
      </c>
      <c r="C3464" t="s">
        <v>69</v>
      </c>
      <c r="D3464" t="s">
        <v>15</v>
      </c>
      <c r="E3464">
        <v>2031</v>
      </c>
      <c r="F3464">
        <v>410</v>
      </c>
      <c r="G3464" s="4" t="str">
        <f t="shared" si="136"/>
        <v>REPUBLIC OF NORTH MACEDONIA-Wind onshore</v>
      </c>
      <c r="H3464" t="str">
        <f>IF(COUNTIF(EU_Countries!A$1:A$27, "*"&amp;B3464&amp;"*"), "EU", "Non-EU")</f>
        <v>Non-EU</v>
      </c>
      <c r="I3464">
        <f t="shared" si="137"/>
        <v>0.41</v>
      </c>
    </row>
    <row r="3465" spans="1:9">
      <c r="A3465" t="s">
        <v>214</v>
      </c>
      <c r="B3465" t="s">
        <v>215</v>
      </c>
      <c r="C3465" t="s">
        <v>69</v>
      </c>
      <c r="D3465" t="s">
        <v>15</v>
      </c>
      <c r="E3465">
        <v>2032</v>
      </c>
      <c r="F3465">
        <v>410</v>
      </c>
      <c r="G3465" s="4" t="str">
        <f t="shared" si="136"/>
        <v>REPUBLIC OF NORTH MACEDONIA-Wind onshore</v>
      </c>
      <c r="H3465" t="str">
        <f>IF(COUNTIF(EU_Countries!A$1:A$27, "*"&amp;B3465&amp;"*"), "EU", "Non-EU")</f>
        <v>Non-EU</v>
      </c>
      <c r="I3465">
        <f t="shared" si="137"/>
        <v>0.41</v>
      </c>
    </row>
    <row r="3466" spans="1:9">
      <c r="A3466" t="s">
        <v>214</v>
      </c>
      <c r="B3466" t="s">
        <v>215</v>
      </c>
      <c r="C3466" t="s">
        <v>69</v>
      </c>
      <c r="D3466" t="s">
        <v>15</v>
      </c>
      <c r="E3466">
        <v>2033</v>
      </c>
      <c r="F3466">
        <v>460</v>
      </c>
      <c r="G3466" s="4" t="str">
        <f t="shared" si="136"/>
        <v>REPUBLIC OF NORTH MACEDONIA-Wind onshore</v>
      </c>
      <c r="H3466" t="str">
        <f>IF(COUNTIF(EU_Countries!A$1:A$27, "*"&amp;B3466&amp;"*"), "EU", "Non-EU")</f>
        <v>Non-EU</v>
      </c>
      <c r="I3466">
        <f t="shared" si="137"/>
        <v>0.46</v>
      </c>
    </row>
    <row r="3467" spans="1:9">
      <c r="A3467" t="s">
        <v>214</v>
      </c>
      <c r="B3467" t="s">
        <v>215</v>
      </c>
      <c r="C3467" t="s">
        <v>69</v>
      </c>
      <c r="D3467" t="s">
        <v>15</v>
      </c>
      <c r="E3467">
        <v>2034</v>
      </c>
      <c r="F3467">
        <v>460</v>
      </c>
      <c r="G3467" s="4" t="str">
        <f t="shared" si="136"/>
        <v>REPUBLIC OF NORTH MACEDONIA-Wind onshore</v>
      </c>
      <c r="H3467" t="str">
        <f>IF(COUNTIF(EU_Countries!A$1:A$27, "*"&amp;B3467&amp;"*"), "EU", "Non-EU")</f>
        <v>Non-EU</v>
      </c>
      <c r="I3467">
        <f t="shared" si="137"/>
        <v>0.46</v>
      </c>
    </row>
    <row r="3468" spans="1:9">
      <c r="A3468" t="s">
        <v>214</v>
      </c>
      <c r="B3468" t="s">
        <v>215</v>
      </c>
      <c r="C3468" t="s">
        <v>69</v>
      </c>
      <c r="D3468" t="s">
        <v>15</v>
      </c>
      <c r="E3468">
        <v>2035</v>
      </c>
      <c r="F3468">
        <v>460</v>
      </c>
      <c r="G3468" s="4" t="str">
        <f t="shared" si="136"/>
        <v>REPUBLIC OF NORTH MACEDONIA-Wind onshore</v>
      </c>
      <c r="H3468" t="str">
        <f>IF(COUNTIF(EU_Countries!A$1:A$27, "*"&amp;B3468&amp;"*"), "EU", "Non-EU")</f>
        <v>Non-EU</v>
      </c>
      <c r="I3468">
        <f t="shared" si="137"/>
        <v>0.46</v>
      </c>
    </row>
    <row r="3469" spans="1:9">
      <c r="A3469" t="s">
        <v>216</v>
      </c>
      <c r="B3469" t="s">
        <v>217</v>
      </c>
      <c r="C3469" t="s">
        <v>81</v>
      </c>
      <c r="D3469" t="s">
        <v>5</v>
      </c>
      <c r="E3469">
        <v>2025</v>
      </c>
      <c r="F3469">
        <v>240</v>
      </c>
      <c r="G3469" s="4" t="str">
        <f t="shared" si="136"/>
        <v>ROMANIA-Battery</v>
      </c>
      <c r="H3469" t="str">
        <f>IF(COUNTIF(EU_Countries!A$1:A$27, "*"&amp;B3469&amp;"*"), "EU", "Non-EU")</f>
        <v>EU</v>
      </c>
      <c r="I3469">
        <f t="shared" si="137"/>
        <v>0.24</v>
      </c>
    </row>
    <row r="3470" spans="1:9">
      <c r="A3470" t="s">
        <v>216</v>
      </c>
      <c r="B3470" t="s">
        <v>217</v>
      </c>
      <c r="C3470" t="s">
        <v>81</v>
      </c>
      <c r="D3470" t="s">
        <v>5</v>
      </c>
      <c r="E3470">
        <v>2026</v>
      </c>
      <c r="F3470">
        <v>270</v>
      </c>
      <c r="G3470" s="4" t="str">
        <f t="shared" si="136"/>
        <v>ROMANIA-Battery</v>
      </c>
      <c r="H3470" t="str">
        <f>IF(COUNTIF(EU_Countries!A$1:A$27, "*"&amp;B3470&amp;"*"), "EU", "Non-EU")</f>
        <v>EU</v>
      </c>
      <c r="I3470">
        <f t="shared" si="137"/>
        <v>0.27</v>
      </c>
    </row>
    <row r="3471" spans="1:9">
      <c r="A3471" t="s">
        <v>216</v>
      </c>
      <c r="B3471" t="s">
        <v>217</v>
      </c>
      <c r="C3471" t="s">
        <v>81</v>
      </c>
      <c r="D3471" t="s">
        <v>5</v>
      </c>
      <c r="E3471">
        <v>2027</v>
      </c>
      <c r="F3471">
        <v>300</v>
      </c>
      <c r="G3471" s="4" t="str">
        <f t="shared" si="136"/>
        <v>ROMANIA-Battery</v>
      </c>
      <c r="H3471" t="str">
        <f>IF(COUNTIF(EU_Countries!A$1:A$27, "*"&amp;B3471&amp;"*"), "EU", "Non-EU")</f>
        <v>EU</v>
      </c>
      <c r="I3471">
        <f t="shared" si="137"/>
        <v>0.3</v>
      </c>
    </row>
    <row r="3472" spans="1:9">
      <c r="A3472" t="s">
        <v>216</v>
      </c>
      <c r="B3472" t="s">
        <v>217</v>
      </c>
      <c r="C3472" t="s">
        <v>81</v>
      </c>
      <c r="D3472" t="s">
        <v>5</v>
      </c>
      <c r="E3472">
        <v>2028</v>
      </c>
      <c r="F3472">
        <v>330</v>
      </c>
      <c r="G3472" s="4" t="str">
        <f t="shared" si="136"/>
        <v>ROMANIA-Battery</v>
      </c>
      <c r="H3472" t="str">
        <f>IF(COUNTIF(EU_Countries!A$1:A$27, "*"&amp;B3472&amp;"*"), "EU", "Non-EU")</f>
        <v>EU</v>
      </c>
      <c r="I3472">
        <f t="shared" si="137"/>
        <v>0.33</v>
      </c>
    </row>
    <row r="3473" spans="1:9">
      <c r="A3473" t="s">
        <v>216</v>
      </c>
      <c r="B3473" t="s">
        <v>217</v>
      </c>
      <c r="C3473" t="s">
        <v>81</v>
      </c>
      <c r="D3473" t="s">
        <v>5</v>
      </c>
      <c r="E3473">
        <v>2029</v>
      </c>
      <c r="F3473">
        <v>360</v>
      </c>
      <c r="G3473" s="4" t="str">
        <f t="shared" si="136"/>
        <v>ROMANIA-Battery</v>
      </c>
      <c r="H3473" t="str">
        <f>IF(COUNTIF(EU_Countries!A$1:A$27, "*"&amp;B3473&amp;"*"), "EU", "Non-EU")</f>
        <v>EU</v>
      </c>
      <c r="I3473">
        <f t="shared" si="137"/>
        <v>0.36</v>
      </c>
    </row>
    <row r="3474" spans="1:9">
      <c r="A3474" t="s">
        <v>216</v>
      </c>
      <c r="B3474" t="s">
        <v>217</v>
      </c>
      <c r="C3474" t="s">
        <v>81</v>
      </c>
      <c r="D3474" t="s">
        <v>5</v>
      </c>
      <c r="E3474">
        <v>2030</v>
      </c>
      <c r="F3474">
        <v>400</v>
      </c>
      <c r="G3474" s="4" t="str">
        <f t="shared" si="136"/>
        <v>ROMANIA-Battery</v>
      </c>
      <c r="H3474" t="str">
        <f>IF(COUNTIF(EU_Countries!A$1:A$27, "*"&amp;B3474&amp;"*"), "EU", "Non-EU")</f>
        <v>EU</v>
      </c>
      <c r="I3474">
        <f t="shared" si="137"/>
        <v>0.4</v>
      </c>
    </row>
    <row r="3475" spans="1:9">
      <c r="A3475" t="s">
        <v>216</v>
      </c>
      <c r="B3475" t="s">
        <v>217</v>
      </c>
      <c r="C3475" t="s">
        <v>81</v>
      </c>
      <c r="D3475" t="s">
        <v>5</v>
      </c>
      <c r="E3475">
        <v>2031</v>
      </c>
      <c r="F3475">
        <v>440</v>
      </c>
      <c r="G3475" s="4" t="str">
        <f t="shared" si="136"/>
        <v>ROMANIA-Battery</v>
      </c>
      <c r="H3475" t="str">
        <f>IF(COUNTIF(EU_Countries!A$1:A$27, "*"&amp;B3475&amp;"*"), "EU", "Non-EU")</f>
        <v>EU</v>
      </c>
      <c r="I3475">
        <f t="shared" si="137"/>
        <v>0.44</v>
      </c>
    </row>
    <row r="3476" spans="1:9">
      <c r="A3476" t="s">
        <v>216</v>
      </c>
      <c r="B3476" t="s">
        <v>217</v>
      </c>
      <c r="C3476" t="s">
        <v>81</v>
      </c>
      <c r="D3476" t="s">
        <v>5</v>
      </c>
      <c r="E3476">
        <v>2032</v>
      </c>
      <c r="F3476">
        <v>480</v>
      </c>
      <c r="G3476" s="4" t="str">
        <f t="shared" si="136"/>
        <v>ROMANIA-Battery</v>
      </c>
      <c r="H3476" t="str">
        <f>IF(COUNTIF(EU_Countries!A$1:A$27, "*"&amp;B3476&amp;"*"), "EU", "Non-EU")</f>
        <v>EU</v>
      </c>
      <c r="I3476">
        <f t="shared" si="137"/>
        <v>0.48</v>
      </c>
    </row>
    <row r="3477" spans="1:9">
      <c r="A3477" t="s">
        <v>216</v>
      </c>
      <c r="B3477" t="s">
        <v>217</v>
      </c>
      <c r="C3477" t="s">
        <v>81</v>
      </c>
      <c r="D3477" t="s">
        <v>5</v>
      </c>
      <c r="E3477">
        <v>2033</v>
      </c>
      <c r="F3477">
        <v>520</v>
      </c>
      <c r="G3477" s="4" t="str">
        <f t="shared" si="136"/>
        <v>ROMANIA-Battery</v>
      </c>
      <c r="H3477" t="str">
        <f>IF(COUNTIF(EU_Countries!A$1:A$27, "*"&amp;B3477&amp;"*"), "EU", "Non-EU")</f>
        <v>EU</v>
      </c>
      <c r="I3477">
        <f t="shared" si="137"/>
        <v>0.52</v>
      </c>
    </row>
    <row r="3478" spans="1:9">
      <c r="A3478" t="s">
        <v>216</v>
      </c>
      <c r="B3478" t="s">
        <v>217</v>
      </c>
      <c r="C3478" t="s">
        <v>81</v>
      </c>
      <c r="D3478" t="s">
        <v>5</v>
      </c>
      <c r="E3478">
        <v>2034</v>
      </c>
      <c r="F3478">
        <v>560</v>
      </c>
      <c r="G3478" s="4" t="str">
        <f t="shared" si="136"/>
        <v>ROMANIA-Battery</v>
      </c>
      <c r="H3478" t="str">
        <f>IF(COUNTIF(EU_Countries!A$1:A$27, "*"&amp;B3478&amp;"*"), "EU", "Non-EU")</f>
        <v>EU</v>
      </c>
      <c r="I3478">
        <f t="shared" si="137"/>
        <v>0.56000000000000005</v>
      </c>
    </row>
    <row r="3479" spans="1:9">
      <c r="A3479" t="s">
        <v>216</v>
      </c>
      <c r="B3479" t="s">
        <v>217</v>
      </c>
      <c r="C3479" t="s">
        <v>81</v>
      </c>
      <c r="D3479" t="s">
        <v>5</v>
      </c>
      <c r="E3479">
        <v>2035</v>
      </c>
      <c r="F3479">
        <v>600</v>
      </c>
      <c r="G3479" s="4" t="str">
        <f t="shared" si="136"/>
        <v>ROMANIA-Battery</v>
      </c>
      <c r="H3479" t="str">
        <f>IF(COUNTIF(EU_Countries!A$1:A$27, "*"&amp;B3479&amp;"*"), "EU", "Non-EU")</f>
        <v>EU</v>
      </c>
      <c r="I3479">
        <f t="shared" si="137"/>
        <v>0.6</v>
      </c>
    </row>
    <row r="3480" spans="1:9">
      <c r="A3480" t="s">
        <v>216</v>
      </c>
      <c r="B3480" t="s">
        <v>217</v>
      </c>
      <c r="C3480" t="s">
        <v>81</v>
      </c>
      <c r="D3480" t="s">
        <v>565</v>
      </c>
      <c r="E3480">
        <v>2026</v>
      </c>
      <c r="F3480">
        <v>100</v>
      </c>
      <c r="G3480" s="4" t="str">
        <f t="shared" si="136"/>
        <v>ROMANIA-Electrolyser &amp; P2H</v>
      </c>
      <c r="H3480" t="str">
        <f>IF(COUNTIF(EU_Countries!A$1:A$27, "*"&amp;B3480&amp;"*"), "EU", "Non-EU")</f>
        <v>EU</v>
      </c>
      <c r="I3480">
        <f t="shared" si="137"/>
        <v>0.1</v>
      </c>
    </row>
    <row r="3481" spans="1:9">
      <c r="A3481" t="s">
        <v>216</v>
      </c>
      <c r="B3481" t="s">
        <v>217</v>
      </c>
      <c r="C3481" t="s">
        <v>81</v>
      </c>
      <c r="D3481" t="s">
        <v>565</v>
      </c>
      <c r="E3481">
        <v>2027</v>
      </c>
      <c r="F3481">
        <v>200</v>
      </c>
      <c r="G3481" s="4" t="str">
        <f t="shared" si="136"/>
        <v>ROMANIA-Electrolyser &amp; P2H</v>
      </c>
      <c r="H3481" t="str">
        <f>IF(COUNTIF(EU_Countries!A$1:A$27, "*"&amp;B3481&amp;"*"), "EU", "Non-EU")</f>
        <v>EU</v>
      </c>
      <c r="I3481">
        <f t="shared" si="137"/>
        <v>0.2</v>
      </c>
    </row>
    <row r="3482" spans="1:9">
      <c r="A3482" t="s">
        <v>216</v>
      </c>
      <c r="B3482" t="s">
        <v>217</v>
      </c>
      <c r="C3482" t="s">
        <v>81</v>
      </c>
      <c r="D3482" t="s">
        <v>565</v>
      </c>
      <c r="E3482">
        <v>2028</v>
      </c>
      <c r="F3482">
        <v>300</v>
      </c>
      <c r="G3482" s="4" t="str">
        <f t="shared" si="136"/>
        <v>ROMANIA-Electrolyser &amp; P2H</v>
      </c>
      <c r="H3482" t="str">
        <f>IF(COUNTIF(EU_Countries!A$1:A$27, "*"&amp;B3482&amp;"*"), "EU", "Non-EU")</f>
        <v>EU</v>
      </c>
      <c r="I3482">
        <f t="shared" si="137"/>
        <v>0.3</v>
      </c>
    </row>
    <row r="3483" spans="1:9">
      <c r="A3483" t="s">
        <v>216</v>
      </c>
      <c r="B3483" t="s">
        <v>217</v>
      </c>
      <c r="C3483" t="s">
        <v>81</v>
      </c>
      <c r="D3483" t="s">
        <v>565</v>
      </c>
      <c r="E3483">
        <v>2029</v>
      </c>
      <c r="F3483">
        <v>400</v>
      </c>
      <c r="G3483" s="4" t="str">
        <f t="shared" si="136"/>
        <v>ROMANIA-Electrolyser &amp; P2H</v>
      </c>
      <c r="H3483" t="str">
        <f>IF(COUNTIF(EU_Countries!A$1:A$27, "*"&amp;B3483&amp;"*"), "EU", "Non-EU")</f>
        <v>EU</v>
      </c>
      <c r="I3483">
        <f t="shared" si="137"/>
        <v>0.4</v>
      </c>
    </row>
    <row r="3484" spans="1:9">
      <c r="A3484" t="s">
        <v>216</v>
      </c>
      <c r="B3484" t="s">
        <v>217</v>
      </c>
      <c r="C3484" t="s">
        <v>81</v>
      </c>
      <c r="D3484" t="s">
        <v>565</v>
      </c>
      <c r="E3484">
        <v>2030</v>
      </c>
      <c r="F3484">
        <v>500</v>
      </c>
      <c r="G3484" s="4" t="str">
        <f t="shared" si="136"/>
        <v>ROMANIA-Electrolyser &amp; P2H</v>
      </c>
      <c r="H3484" t="str">
        <f>IF(COUNTIF(EU_Countries!A$1:A$27, "*"&amp;B3484&amp;"*"), "EU", "Non-EU")</f>
        <v>EU</v>
      </c>
      <c r="I3484">
        <f t="shared" si="137"/>
        <v>0.5</v>
      </c>
    </row>
    <row r="3485" spans="1:9">
      <c r="A3485" t="s">
        <v>216</v>
      </c>
      <c r="B3485" t="s">
        <v>217</v>
      </c>
      <c r="C3485" t="s">
        <v>81</v>
      </c>
      <c r="D3485" t="s">
        <v>565</v>
      </c>
      <c r="E3485">
        <v>2031</v>
      </c>
      <c r="F3485">
        <v>500</v>
      </c>
      <c r="G3485" s="4" t="str">
        <f t="shared" si="136"/>
        <v>ROMANIA-Electrolyser &amp; P2H</v>
      </c>
      <c r="H3485" t="str">
        <f>IF(COUNTIF(EU_Countries!A$1:A$27, "*"&amp;B3485&amp;"*"), "EU", "Non-EU")</f>
        <v>EU</v>
      </c>
      <c r="I3485">
        <f t="shared" si="137"/>
        <v>0.5</v>
      </c>
    </row>
    <row r="3486" spans="1:9">
      <c r="A3486" t="s">
        <v>216</v>
      </c>
      <c r="B3486" t="s">
        <v>217</v>
      </c>
      <c r="C3486" t="s">
        <v>81</v>
      </c>
      <c r="D3486" t="s">
        <v>565</v>
      </c>
      <c r="E3486">
        <v>2032</v>
      </c>
      <c r="F3486">
        <v>500</v>
      </c>
      <c r="G3486" s="4" t="str">
        <f t="shared" si="136"/>
        <v>ROMANIA-Electrolyser &amp; P2H</v>
      </c>
      <c r="H3486" t="str">
        <f>IF(COUNTIF(EU_Countries!A$1:A$27, "*"&amp;B3486&amp;"*"), "EU", "Non-EU")</f>
        <v>EU</v>
      </c>
      <c r="I3486">
        <f t="shared" si="137"/>
        <v>0.5</v>
      </c>
    </row>
    <row r="3487" spans="1:9">
      <c r="A3487" t="s">
        <v>216</v>
      </c>
      <c r="B3487" t="s">
        <v>217</v>
      </c>
      <c r="C3487" t="s">
        <v>81</v>
      </c>
      <c r="D3487" t="s">
        <v>565</v>
      </c>
      <c r="E3487">
        <v>2033</v>
      </c>
      <c r="F3487">
        <v>500</v>
      </c>
      <c r="G3487" s="4" t="str">
        <f t="shared" si="136"/>
        <v>ROMANIA-Electrolyser &amp; P2H</v>
      </c>
      <c r="H3487" t="str">
        <f>IF(COUNTIF(EU_Countries!A$1:A$27, "*"&amp;B3487&amp;"*"), "EU", "Non-EU")</f>
        <v>EU</v>
      </c>
      <c r="I3487">
        <f t="shared" si="137"/>
        <v>0.5</v>
      </c>
    </row>
    <row r="3488" spans="1:9">
      <c r="A3488" t="s">
        <v>216</v>
      </c>
      <c r="B3488" t="s">
        <v>217</v>
      </c>
      <c r="C3488" t="s">
        <v>81</v>
      </c>
      <c r="D3488" t="s">
        <v>565</v>
      </c>
      <c r="E3488">
        <v>2034</v>
      </c>
      <c r="F3488">
        <v>500</v>
      </c>
      <c r="G3488" s="4" t="str">
        <f t="shared" si="136"/>
        <v>ROMANIA-Electrolyser &amp; P2H</v>
      </c>
      <c r="H3488" t="str">
        <f>IF(COUNTIF(EU_Countries!A$1:A$27, "*"&amp;B3488&amp;"*"), "EU", "Non-EU")</f>
        <v>EU</v>
      </c>
      <c r="I3488">
        <f t="shared" si="137"/>
        <v>0.5</v>
      </c>
    </row>
    <row r="3489" spans="1:9">
      <c r="A3489" t="s">
        <v>216</v>
      </c>
      <c r="B3489" t="s">
        <v>217</v>
      </c>
      <c r="C3489" t="s">
        <v>81</v>
      </c>
      <c r="D3489" t="s">
        <v>565</v>
      </c>
      <c r="E3489">
        <v>2035</v>
      </c>
      <c r="F3489">
        <v>500</v>
      </c>
      <c r="G3489" s="4" t="str">
        <f t="shared" si="136"/>
        <v>ROMANIA-Electrolyser &amp; P2H</v>
      </c>
      <c r="H3489" t="str">
        <f>IF(COUNTIF(EU_Countries!A$1:A$27, "*"&amp;B3489&amp;"*"), "EU", "Non-EU")</f>
        <v>EU</v>
      </c>
      <c r="I3489">
        <f t="shared" si="137"/>
        <v>0.5</v>
      </c>
    </row>
    <row r="3490" spans="1:9">
      <c r="A3490" t="s">
        <v>216</v>
      </c>
      <c r="B3490" t="s">
        <v>217</v>
      </c>
      <c r="C3490" t="s">
        <v>81</v>
      </c>
      <c r="D3490" t="s">
        <v>7</v>
      </c>
      <c r="E3490">
        <v>2025</v>
      </c>
      <c r="F3490">
        <v>2631</v>
      </c>
      <c r="G3490" s="4" t="str">
        <f t="shared" si="136"/>
        <v>ROMANIA-Gas</v>
      </c>
      <c r="H3490" t="str">
        <f>IF(COUNTIF(EU_Countries!A$1:A$27, "*"&amp;B3490&amp;"*"), "EU", "Non-EU")</f>
        <v>EU</v>
      </c>
      <c r="I3490">
        <f t="shared" si="137"/>
        <v>2.6309999999999998</v>
      </c>
    </row>
    <row r="3491" spans="1:9">
      <c r="A3491" t="s">
        <v>216</v>
      </c>
      <c r="B3491" t="s">
        <v>217</v>
      </c>
      <c r="C3491" t="s">
        <v>81</v>
      </c>
      <c r="D3491" t="s">
        <v>7</v>
      </c>
      <c r="E3491">
        <v>2026</v>
      </c>
      <c r="F3491">
        <v>4740</v>
      </c>
      <c r="G3491" s="4" t="str">
        <f t="shared" si="136"/>
        <v>ROMANIA-Gas</v>
      </c>
      <c r="H3491" t="str">
        <f>IF(COUNTIF(EU_Countries!A$1:A$27, "*"&amp;B3491&amp;"*"), "EU", "Non-EU")</f>
        <v>EU</v>
      </c>
      <c r="I3491">
        <f t="shared" si="137"/>
        <v>4.74</v>
      </c>
    </row>
    <row r="3492" spans="1:9">
      <c r="A3492" t="s">
        <v>216</v>
      </c>
      <c r="B3492" t="s">
        <v>217</v>
      </c>
      <c r="C3492" t="s">
        <v>81</v>
      </c>
      <c r="D3492" t="s">
        <v>7</v>
      </c>
      <c r="E3492">
        <v>2027</v>
      </c>
      <c r="F3492">
        <v>6052</v>
      </c>
      <c r="G3492" s="4" t="str">
        <f t="shared" ref="G3492:G3539" si="138">B3492&amp;"-"&amp;D3492</f>
        <v>ROMANIA-Gas</v>
      </c>
      <c r="H3492" t="str">
        <f>IF(COUNTIF(EU_Countries!A$1:A$27, "*"&amp;B3492&amp;"*"), "EU", "Non-EU")</f>
        <v>EU</v>
      </c>
      <c r="I3492">
        <f t="shared" si="137"/>
        <v>6.0519999999999996</v>
      </c>
    </row>
    <row r="3493" spans="1:9">
      <c r="A3493" t="s">
        <v>216</v>
      </c>
      <c r="B3493" t="s">
        <v>217</v>
      </c>
      <c r="C3493" t="s">
        <v>81</v>
      </c>
      <c r="D3493" t="s">
        <v>7</v>
      </c>
      <c r="E3493">
        <v>2028</v>
      </c>
      <c r="F3493">
        <v>6052</v>
      </c>
      <c r="G3493" s="4" t="str">
        <f t="shared" si="138"/>
        <v>ROMANIA-Gas</v>
      </c>
      <c r="H3493" t="str">
        <f>IF(COUNTIF(EU_Countries!A$1:A$27, "*"&amp;B3493&amp;"*"), "EU", "Non-EU")</f>
        <v>EU</v>
      </c>
      <c r="I3493">
        <f t="shared" ref="I3493:I3540" si="139">F3493/1000</f>
        <v>6.0519999999999996</v>
      </c>
    </row>
    <row r="3494" spans="1:9">
      <c r="A3494" t="s">
        <v>216</v>
      </c>
      <c r="B3494" t="s">
        <v>217</v>
      </c>
      <c r="C3494" t="s">
        <v>81</v>
      </c>
      <c r="D3494" t="s">
        <v>7</v>
      </c>
      <c r="E3494">
        <v>2029</v>
      </c>
      <c r="F3494">
        <v>6052</v>
      </c>
      <c r="G3494" s="4" t="str">
        <f t="shared" si="138"/>
        <v>ROMANIA-Gas</v>
      </c>
      <c r="H3494" t="str">
        <f>IF(COUNTIF(EU_Countries!A$1:A$27, "*"&amp;B3494&amp;"*"), "EU", "Non-EU")</f>
        <v>EU</v>
      </c>
      <c r="I3494">
        <f t="shared" si="139"/>
        <v>6.0519999999999996</v>
      </c>
    </row>
    <row r="3495" spans="1:9">
      <c r="A3495" t="s">
        <v>216</v>
      </c>
      <c r="B3495" t="s">
        <v>217</v>
      </c>
      <c r="C3495" t="s">
        <v>81</v>
      </c>
      <c r="D3495" t="s">
        <v>7</v>
      </c>
      <c r="E3495">
        <v>2030</v>
      </c>
      <c r="F3495">
        <v>6052</v>
      </c>
      <c r="G3495" s="4" t="str">
        <f t="shared" si="138"/>
        <v>ROMANIA-Gas</v>
      </c>
      <c r="H3495" t="str">
        <f>IF(COUNTIF(EU_Countries!A$1:A$27, "*"&amp;B3495&amp;"*"), "EU", "Non-EU")</f>
        <v>EU</v>
      </c>
      <c r="I3495">
        <f t="shared" si="139"/>
        <v>6.0519999999999996</v>
      </c>
    </row>
    <row r="3496" spans="1:9">
      <c r="A3496" t="s">
        <v>216</v>
      </c>
      <c r="B3496" t="s">
        <v>217</v>
      </c>
      <c r="C3496" t="s">
        <v>81</v>
      </c>
      <c r="D3496" t="s">
        <v>7</v>
      </c>
      <c r="E3496">
        <v>2031</v>
      </c>
      <c r="F3496">
        <v>6028</v>
      </c>
      <c r="G3496" s="4" t="str">
        <f t="shared" si="138"/>
        <v>ROMANIA-Gas</v>
      </c>
      <c r="H3496" t="str">
        <f>IF(COUNTIF(EU_Countries!A$1:A$27, "*"&amp;B3496&amp;"*"), "EU", "Non-EU")</f>
        <v>EU</v>
      </c>
      <c r="I3496">
        <f t="shared" si="139"/>
        <v>6.0279999999999996</v>
      </c>
    </row>
    <row r="3497" spans="1:9">
      <c r="A3497" t="s">
        <v>216</v>
      </c>
      <c r="B3497" t="s">
        <v>217</v>
      </c>
      <c r="C3497" t="s">
        <v>81</v>
      </c>
      <c r="D3497" t="s">
        <v>7</v>
      </c>
      <c r="E3497">
        <v>2032</v>
      </c>
      <c r="F3497">
        <v>6028</v>
      </c>
      <c r="G3497" s="4" t="str">
        <f t="shared" si="138"/>
        <v>ROMANIA-Gas</v>
      </c>
      <c r="H3497" t="str">
        <f>IF(COUNTIF(EU_Countries!A$1:A$27, "*"&amp;B3497&amp;"*"), "EU", "Non-EU")</f>
        <v>EU</v>
      </c>
      <c r="I3497">
        <f t="shared" si="139"/>
        <v>6.0279999999999996</v>
      </c>
    </row>
    <row r="3498" spans="1:9">
      <c r="A3498" t="s">
        <v>216</v>
      </c>
      <c r="B3498" t="s">
        <v>217</v>
      </c>
      <c r="C3498" t="s">
        <v>81</v>
      </c>
      <c r="D3498" t="s">
        <v>7</v>
      </c>
      <c r="E3498">
        <v>2033</v>
      </c>
      <c r="F3498">
        <v>6380</v>
      </c>
      <c r="G3498" s="4" t="str">
        <f t="shared" si="138"/>
        <v>ROMANIA-Gas</v>
      </c>
      <c r="H3498" t="str">
        <f>IF(COUNTIF(EU_Countries!A$1:A$27, "*"&amp;B3498&amp;"*"), "EU", "Non-EU")</f>
        <v>EU</v>
      </c>
      <c r="I3498">
        <f t="shared" si="139"/>
        <v>6.38</v>
      </c>
    </row>
    <row r="3499" spans="1:9">
      <c r="A3499" t="s">
        <v>216</v>
      </c>
      <c r="B3499" t="s">
        <v>217</v>
      </c>
      <c r="C3499" t="s">
        <v>81</v>
      </c>
      <c r="D3499" t="s">
        <v>7</v>
      </c>
      <c r="E3499">
        <v>2034</v>
      </c>
      <c r="F3499">
        <v>6380</v>
      </c>
      <c r="G3499" s="4" t="str">
        <f t="shared" si="138"/>
        <v>ROMANIA-Gas</v>
      </c>
      <c r="H3499" t="str">
        <f>IF(COUNTIF(EU_Countries!A$1:A$27, "*"&amp;B3499&amp;"*"), "EU", "Non-EU")</f>
        <v>EU</v>
      </c>
      <c r="I3499">
        <f t="shared" si="139"/>
        <v>6.38</v>
      </c>
    </row>
    <row r="3500" spans="1:9">
      <c r="A3500" t="s">
        <v>216</v>
      </c>
      <c r="B3500" t="s">
        <v>217</v>
      </c>
      <c r="C3500" t="s">
        <v>81</v>
      </c>
      <c r="D3500" t="s">
        <v>7</v>
      </c>
      <c r="E3500">
        <v>2035</v>
      </c>
      <c r="F3500">
        <v>6380</v>
      </c>
      <c r="G3500" s="4" t="str">
        <f t="shared" si="138"/>
        <v>ROMANIA-Gas</v>
      </c>
      <c r="H3500" t="str">
        <f>IF(COUNTIF(EU_Countries!A$1:A$27, "*"&amp;B3500&amp;"*"), "EU", "Non-EU")</f>
        <v>EU</v>
      </c>
      <c r="I3500">
        <f t="shared" si="139"/>
        <v>6.38</v>
      </c>
    </row>
    <row r="3501" spans="1:9">
      <c r="A3501" t="s">
        <v>216</v>
      </c>
      <c r="B3501" t="s">
        <v>217</v>
      </c>
      <c r="C3501" t="s">
        <v>81</v>
      </c>
      <c r="D3501" t="s">
        <v>8</v>
      </c>
      <c r="E3501">
        <v>2025</v>
      </c>
      <c r="F3501">
        <v>176</v>
      </c>
      <c r="G3501" s="4" t="str">
        <f t="shared" si="138"/>
        <v>ROMANIA-Hard coal</v>
      </c>
      <c r="H3501" t="str">
        <f>IF(COUNTIF(EU_Countries!A$1:A$27, "*"&amp;B3501&amp;"*"), "EU", "Non-EU")</f>
        <v>EU</v>
      </c>
      <c r="I3501">
        <f t="shared" si="139"/>
        <v>0.17599999999999999</v>
      </c>
    </row>
    <row r="3502" spans="1:9">
      <c r="A3502" t="s">
        <v>216</v>
      </c>
      <c r="B3502" t="s">
        <v>217</v>
      </c>
      <c r="C3502" t="s">
        <v>81</v>
      </c>
      <c r="D3502" t="s">
        <v>8</v>
      </c>
      <c r="E3502">
        <v>2026</v>
      </c>
      <c r="F3502">
        <v>130</v>
      </c>
      <c r="G3502" s="4" t="str">
        <f t="shared" si="138"/>
        <v>ROMANIA-Hard coal</v>
      </c>
      <c r="H3502" t="str">
        <f>IF(COUNTIF(EU_Countries!A$1:A$27, "*"&amp;B3502&amp;"*"), "EU", "Non-EU")</f>
        <v>EU</v>
      </c>
      <c r="I3502">
        <f t="shared" si="139"/>
        <v>0.13</v>
      </c>
    </row>
    <row r="3503" spans="1:9">
      <c r="A3503" t="s">
        <v>216</v>
      </c>
      <c r="B3503" t="s">
        <v>217</v>
      </c>
      <c r="C3503" t="s">
        <v>81</v>
      </c>
      <c r="D3503" t="s">
        <v>8</v>
      </c>
      <c r="E3503">
        <v>2027</v>
      </c>
      <c r="F3503">
        <v>130</v>
      </c>
      <c r="G3503" s="4" t="str">
        <f t="shared" si="138"/>
        <v>ROMANIA-Hard coal</v>
      </c>
      <c r="H3503" t="str">
        <f>IF(COUNTIF(EU_Countries!A$1:A$27, "*"&amp;B3503&amp;"*"), "EU", "Non-EU")</f>
        <v>EU</v>
      </c>
      <c r="I3503">
        <f t="shared" si="139"/>
        <v>0.13</v>
      </c>
    </row>
    <row r="3504" spans="1:9">
      <c r="A3504" t="s">
        <v>216</v>
      </c>
      <c r="B3504" t="s">
        <v>217</v>
      </c>
      <c r="C3504" t="s">
        <v>81</v>
      </c>
      <c r="D3504" t="s">
        <v>8</v>
      </c>
      <c r="E3504">
        <v>2028</v>
      </c>
      <c r="F3504">
        <v>130</v>
      </c>
      <c r="G3504" s="4" t="str">
        <f t="shared" si="138"/>
        <v>ROMANIA-Hard coal</v>
      </c>
      <c r="H3504" t="str">
        <f>IF(COUNTIF(EU_Countries!A$1:A$27, "*"&amp;B3504&amp;"*"), "EU", "Non-EU")</f>
        <v>EU</v>
      </c>
      <c r="I3504">
        <f t="shared" si="139"/>
        <v>0.13</v>
      </c>
    </row>
    <row r="3505" spans="1:9">
      <c r="A3505" t="s">
        <v>216</v>
      </c>
      <c r="B3505" t="s">
        <v>217</v>
      </c>
      <c r="C3505" t="s">
        <v>81</v>
      </c>
      <c r="D3505" t="s">
        <v>8</v>
      </c>
      <c r="E3505">
        <v>2029</v>
      </c>
      <c r="F3505">
        <v>130</v>
      </c>
      <c r="G3505" s="4" t="str">
        <f t="shared" si="138"/>
        <v>ROMANIA-Hard coal</v>
      </c>
      <c r="H3505" t="str">
        <f>IF(COUNTIF(EU_Countries!A$1:A$27, "*"&amp;B3505&amp;"*"), "EU", "Non-EU")</f>
        <v>EU</v>
      </c>
      <c r="I3505">
        <f t="shared" si="139"/>
        <v>0.13</v>
      </c>
    </row>
    <row r="3506" spans="1:9">
      <c r="A3506" t="s">
        <v>216</v>
      </c>
      <c r="B3506" t="s">
        <v>217</v>
      </c>
      <c r="C3506" t="s">
        <v>81</v>
      </c>
      <c r="D3506" t="s">
        <v>8</v>
      </c>
      <c r="E3506">
        <v>2030</v>
      </c>
      <c r="F3506">
        <v>130</v>
      </c>
      <c r="G3506" s="4" t="str">
        <f t="shared" si="138"/>
        <v>ROMANIA-Hard coal</v>
      </c>
      <c r="H3506" t="str">
        <f>IF(COUNTIF(EU_Countries!A$1:A$27, "*"&amp;B3506&amp;"*"), "EU", "Non-EU")</f>
        <v>EU</v>
      </c>
      <c r="I3506">
        <f t="shared" si="139"/>
        <v>0.13</v>
      </c>
    </row>
    <row r="3507" spans="1:9">
      <c r="A3507" t="s">
        <v>216</v>
      </c>
      <c r="B3507" t="s">
        <v>217</v>
      </c>
      <c r="C3507" t="s">
        <v>81</v>
      </c>
      <c r="D3507" t="s">
        <v>27</v>
      </c>
      <c r="E3507">
        <v>2025</v>
      </c>
      <c r="F3507">
        <v>2037</v>
      </c>
      <c r="G3507" s="4" t="str">
        <f t="shared" si="138"/>
        <v>ROMANIA-Lignite</v>
      </c>
      <c r="H3507" t="str">
        <f>IF(COUNTIF(EU_Countries!A$1:A$27, "*"&amp;B3507&amp;"*"), "EU", "Non-EU")</f>
        <v>EU</v>
      </c>
      <c r="I3507">
        <f t="shared" si="139"/>
        <v>2.0369999999999999</v>
      </c>
    </row>
    <row r="3508" spans="1:9">
      <c r="A3508" t="s">
        <v>216</v>
      </c>
      <c r="B3508" t="s">
        <v>217</v>
      </c>
      <c r="C3508" t="s">
        <v>81</v>
      </c>
      <c r="D3508" t="s">
        <v>9</v>
      </c>
      <c r="E3508">
        <v>2025</v>
      </c>
      <c r="F3508">
        <v>1300</v>
      </c>
      <c r="G3508" s="4" t="str">
        <f t="shared" si="138"/>
        <v>ROMANIA-Nuclear</v>
      </c>
      <c r="H3508" t="str">
        <f>IF(COUNTIF(EU_Countries!A$1:A$27, "*"&amp;B3508&amp;"*"), "EU", "Non-EU")</f>
        <v>EU</v>
      </c>
      <c r="I3508">
        <f t="shared" si="139"/>
        <v>1.3</v>
      </c>
    </row>
    <row r="3509" spans="1:9">
      <c r="A3509" t="s">
        <v>216</v>
      </c>
      <c r="B3509" t="s">
        <v>217</v>
      </c>
      <c r="C3509" t="s">
        <v>81</v>
      </c>
      <c r="D3509" t="s">
        <v>9</v>
      </c>
      <c r="E3509">
        <v>2026</v>
      </c>
      <c r="F3509">
        <v>1300</v>
      </c>
      <c r="G3509" s="4" t="str">
        <f t="shared" si="138"/>
        <v>ROMANIA-Nuclear</v>
      </c>
      <c r="H3509" t="str">
        <f>IF(COUNTIF(EU_Countries!A$1:A$27, "*"&amp;B3509&amp;"*"), "EU", "Non-EU")</f>
        <v>EU</v>
      </c>
      <c r="I3509">
        <f t="shared" si="139"/>
        <v>1.3</v>
      </c>
    </row>
    <row r="3510" spans="1:9">
      <c r="A3510" t="s">
        <v>216</v>
      </c>
      <c r="B3510" t="s">
        <v>217</v>
      </c>
      <c r="C3510" t="s">
        <v>81</v>
      </c>
      <c r="D3510" t="s">
        <v>9</v>
      </c>
      <c r="E3510">
        <v>2027</v>
      </c>
      <c r="F3510">
        <v>650</v>
      </c>
      <c r="G3510" s="4" t="str">
        <f t="shared" si="138"/>
        <v>ROMANIA-Nuclear</v>
      </c>
      <c r="H3510" t="str">
        <f>IF(COUNTIF(EU_Countries!A$1:A$27, "*"&amp;B3510&amp;"*"), "EU", "Non-EU")</f>
        <v>EU</v>
      </c>
      <c r="I3510">
        <f t="shared" si="139"/>
        <v>0.65</v>
      </c>
    </row>
    <row r="3511" spans="1:9">
      <c r="A3511" t="s">
        <v>216</v>
      </c>
      <c r="B3511" t="s">
        <v>217</v>
      </c>
      <c r="C3511" t="s">
        <v>81</v>
      </c>
      <c r="D3511" t="s">
        <v>9</v>
      </c>
      <c r="E3511">
        <v>2028</v>
      </c>
      <c r="F3511">
        <v>650</v>
      </c>
      <c r="G3511" s="4" t="str">
        <f t="shared" si="138"/>
        <v>ROMANIA-Nuclear</v>
      </c>
      <c r="H3511" t="str">
        <f>IF(COUNTIF(EU_Countries!A$1:A$27, "*"&amp;B3511&amp;"*"), "EU", "Non-EU")</f>
        <v>EU</v>
      </c>
      <c r="I3511">
        <f t="shared" si="139"/>
        <v>0.65</v>
      </c>
    </row>
    <row r="3512" spans="1:9">
      <c r="A3512" t="s">
        <v>216</v>
      </c>
      <c r="B3512" t="s">
        <v>217</v>
      </c>
      <c r="C3512" t="s">
        <v>81</v>
      </c>
      <c r="D3512" t="s">
        <v>9</v>
      </c>
      <c r="E3512">
        <v>2029</v>
      </c>
      <c r="F3512">
        <v>650</v>
      </c>
      <c r="G3512" s="4" t="str">
        <f t="shared" si="138"/>
        <v>ROMANIA-Nuclear</v>
      </c>
      <c r="H3512" t="str">
        <f>IF(COUNTIF(EU_Countries!A$1:A$27, "*"&amp;B3512&amp;"*"), "EU", "Non-EU")</f>
        <v>EU</v>
      </c>
      <c r="I3512">
        <f t="shared" si="139"/>
        <v>0.65</v>
      </c>
    </row>
    <row r="3513" spans="1:9">
      <c r="A3513" t="s">
        <v>216</v>
      </c>
      <c r="B3513" t="s">
        <v>217</v>
      </c>
      <c r="C3513" t="s">
        <v>81</v>
      </c>
      <c r="D3513" t="s">
        <v>9</v>
      </c>
      <c r="E3513">
        <v>2030</v>
      </c>
      <c r="F3513">
        <v>1739</v>
      </c>
      <c r="G3513" s="4" t="str">
        <f t="shared" si="138"/>
        <v>ROMANIA-Nuclear</v>
      </c>
      <c r="H3513" t="str">
        <f>IF(COUNTIF(EU_Countries!A$1:A$27, "*"&amp;B3513&amp;"*"), "EU", "Non-EU")</f>
        <v>EU</v>
      </c>
      <c r="I3513">
        <f t="shared" si="139"/>
        <v>1.7390000000000001</v>
      </c>
    </row>
    <row r="3514" spans="1:9">
      <c r="A3514" t="s">
        <v>216</v>
      </c>
      <c r="B3514" t="s">
        <v>217</v>
      </c>
      <c r="C3514" t="s">
        <v>81</v>
      </c>
      <c r="D3514" t="s">
        <v>9</v>
      </c>
      <c r="E3514">
        <v>2031</v>
      </c>
      <c r="F3514">
        <v>2413</v>
      </c>
      <c r="G3514" s="4" t="str">
        <f t="shared" si="138"/>
        <v>ROMANIA-Nuclear</v>
      </c>
      <c r="H3514" t="str">
        <f>IF(COUNTIF(EU_Countries!A$1:A$27, "*"&amp;B3514&amp;"*"), "EU", "Non-EU")</f>
        <v>EU</v>
      </c>
      <c r="I3514">
        <f t="shared" si="139"/>
        <v>2.4129999999999998</v>
      </c>
    </row>
    <row r="3515" spans="1:9">
      <c r="A3515" t="s">
        <v>216</v>
      </c>
      <c r="B3515" t="s">
        <v>217</v>
      </c>
      <c r="C3515" t="s">
        <v>81</v>
      </c>
      <c r="D3515" t="s">
        <v>9</v>
      </c>
      <c r="E3515">
        <v>2032</v>
      </c>
      <c r="F3515">
        <v>3087</v>
      </c>
      <c r="G3515" s="4" t="str">
        <f t="shared" si="138"/>
        <v>ROMANIA-Nuclear</v>
      </c>
      <c r="H3515" t="str">
        <f>IF(COUNTIF(EU_Countries!A$1:A$27, "*"&amp;B3515&amp;"*"), "EU", "Non-EU")</f>
        <v>EU</v>
      </c>
      <c r="I3515">
        <f t="shared" si="139"/>
        <v>3.0870000000000002</v>
      </c>
    </row>
    <row r="3516" spans="1:9">
      <c r="A3516" t="s">
        <v>216</v>
      </c>
      <c r="B3516" t="s">
        <v>217</v>
      </c>
      <c r="C3516" t="s">
        <v>81</v>
      </c>
      <c r="D3516" t="s">
        <v>9</v>
      </c>
      <c r="E3516">
        <v>2033</v>
      </c>
      <c r="F3516">
        <v>3087</v>
      </c>
      <c r="G3516" s="4" t="str">
        <f t="shared" si="138"/>
        <v>ROMANIA-Nuclear</v>
      </c>
      <c r="H3516" t="str">
        <f>IF(COUNTIF(EU_Countries!A$1:A$27, "*"&amp;B3516&amp;"*"), "EU", "Non-EU")</f>
        <v>EU</v>
      </c>
      <c r="I3516">
        <f t="shared" si="139"/>
        <v>3.0870000000000002</v>
      </c>
    </row>
    <row r="3517" spans="1:9">
      <c r="A3517" t="s">
        <v>216</v>
      </c>
      <c r="B3517" t="s">
        <v>217</v>
      </c>
      <c r="C3517" t="s">
        <v>81</v>
      </c>
      <c r="D3517" t="s">
        <v>9</v>
      </c>
      <c r="E3517">
        <v>2034</v>
      </c>
      <c r="F3517">
        <v>3087</v>
      </c>
      <c r="G3517" s="4" t="str">
        <f t="shared" si="138"/>
        <v>ROMANIA-Nuclear</v>
      </c>
      <c r="H3517" t="str">
        <f>IF(COUNTIF(EU_Countries!A$1:A$27, "*"&amp;B3517&amp;"*"), "EU", "Non-EU")</f>
        <v>EU</v>
      </c>
      <c r="I3517">
        <f t="shared" si="139"/>
        <v>3.0870000000000002</v>
      </c>
    </row>
    <row r="3518" spans="1:9">
      <c r="A3518" t="s">
        <v>216</v>
      </c>
      <c r="B3518" t="s">
        <v>217</v>
      </c>
      <c r="C3518" t="s">
        <v>81</v>
      </c>
      <c r="D3518" t="s">
        <v>9</v>
      </c>
      <c r="E3518">
        <v>2035</v>
      </c>
      <c r="F3518">
        <v>3087</v>
      </c>
      <c r="G3518" s="4" t="str">
        <f t="shared" si="138"/>
        <v>ROMANIA-Nuclear</v>
      </c>
      <c r="H3518" t="str">
        <f>IF(COUNTIF(EU_Countries!A$1:A$27, "*"&amp;B3518&amp;"*"), "EU", "Non-EU")</f>
        <v>EU</v>
      </c>
      <c r="I3518">
        <f t="shared" si="139"/>
        <v>3.0870000000000002</v>
      </c>
    </row>
    <row r="3519" spans="1:9">
      <c r="A3519" t="s">
        <v>216</v>
      </c>
      <c r="B3519" t="s">
        <v>217</v>
      </c>
      <c r="C3519" t="s">
        <v>81</v>
      </c>
      <c r="D3519" t="s">
        <v>12</v>
      </c>
      <c r="E3519">
        <v>2025</v>
      </c>
      <c r="F3519">
        <v>126</v>
      </c>
      <c r="G3519" s="4" t="str">
        <f t="shared" si="138"/>
        <v>ROMANIA-Others (RES)</v>
      </c>
      <c r="H3519" t="str">
        <f>IF(COUNTIF(EU_Countries!A$1:A$27, "*"&amp;B3519&amp;"*"), "EU", "Non-EU")</f>
        <v>EU</v>
      </c>
      <c r="I3519">
        <f t="shared" si="139"/>
        <v>0.126</v>
      </c>
    </row>
    <row r="3520" spans="1:9">
      <c r="A3520" t="s">
        <v>216</v>
      </c>
      <c r="B3520" t="s">
        <v>217</v>
      </c>
      <c r="C3520" t="s">
        <v>81</v>
      </c>
      <c r="D3520" t="s">
        <v>12</v>
      </c>
      <c r="E3520">
        <v>2026</v>
      </c>
      <c r="F3520">
        <v>128</v>
      </c>
      <c r="G3520" s="4" t="str">
        <f t="shared" si="138"/>
        <v>ROMANIA-Others (RES)</v>
      </c>
      <c r="H3520" t="str">
        <f>IF(COUNTIF(EU_Countries!A$1:A$27, "*"&amp;B3520&amp;"*"), "EU", "Non-EU")</f>
        <v>EU</v>
      </c>
      <c r="I3520">
        <f t="shared" si="139"/>
        <v>0.128</v>
      </c>
    </row>
    <row r="3521" spans="1:9">
      <c r="A3521" t="s">
        <v>216</v>
      </c>
      <c r="B3521" t="s">
        <v>217</v>
      </c>
      <c r="C3521" t="s">
        <v>81</v>
      </c>
      <c r="D3521" t="s">
        <v>12</v>
      </c>
      <c r="E3521">
        <v>2027</v>
      </c>
      <c r="F3521">
        <v>128</v>
      </c>
      <c r="G3521" s="4" t="str">
        <f t="shared" si="138"/>
        <v>ROMANIA-Others (RES)</v>
      </c>
      <c r="H3521" t="str">
        <f>IF(COUNTIF(EU_Countries!A$1:A$27, "*"&amp;B3521&amp;"*"), "EU", "Non-EU")</f>
        <v>EU</v>
      </c>
      <c r="I3521">
        <f t="shared" si="139"/>
        <v>0.128</v>
      </c>
    </row>
    <row r="3522" spans="1:9">
      <c r="A3522" t="s">
        <v>216</v>
      </c>
      <c r="B3522" t="s">
        <v>217</v>
      </c>
      <c r="C3522" t="s">
        <v>81</v>
      </c>
      <c r="D3522" t="s">
        <v>12</v>
      </c>
      <c r="E3522">
        <v>2028</v>
      </c>
      <c r="F3522">
        <v>130</v>
      </c>
      <c r="G3522" s="4" t="str">
        <f t="shared" si="138"/>
        <v>ROMANIA-Others (RES)</v>
      </c>
      <c r="H3522" t="str">
        <f>IF(COUNTIF(EU_Countries!A$1:A$27, "*"&amp;B3522&amp;"*"), "EU", "Non-EU")</f>
        <v>EU</v>
      </c>
      <c r="I3522">
        <f t="shared" si="139"/>
        <v>0.13</v>
      </c>
    </row>
    <row r="3523" spans="1:9">
      <c r="A3523" t="s">
        <v>216</v>
      </c>
      <c r="B3523" t="s">
        <v>217</v>
      </c>
      <c r="C3523" t="s">
        <v>81</v>
      </c>
      <c r="D3523" t="s">
        <v>12</v>
      </c>
      <c r="E3523">
        <v>2029</v>
      </c>
      <c r="F3523">
        <v>132</v>
      </c>
      <c r="G3523" s="4" t="str">
        <f t="shared" si="138"/>
        <v>ROMANIA-Others (RES)</v>
      </c>
      <c r="H3523" t="str">
        <f>IF(COUNTIF(EU_Countries!A$1:A$27, "*"&amp;B3523&amp;"*"), "EU", "Non-EU")</f>
        <v>EU</v>
      </c>
      <c r="I3523">
        <f t="shared" si="139"/>
        <v>0.13200000000000001</v>
      </c>
    </row>
    <row r="3524" spans="1:9">
      <c r="A3524" t="s">
        <v>216</v>
      </c>
      <c r="B3524" t="s">
        <v>217</v>
      </c>
      <c r="C3524" t="s">
        <v>81</v>
      </c>
      <c r="D3524" t="s">
        <v>12</v>
      </c>
      <c r="E3524">
        <v>2030</v>
      </c>
      <c r="F3524">
        <v>137</v>
      </c>
      <c r="G3524" s="4" t="str">
        <f t="shared" si="138"/>
        <v>ROMANIA-Others (RES)</v>
      </c>
      <c r="H3524" t="str">
        <f>IF(COUNTIF(EU_Countries!A$1:A$27, "*"&amp;B3524&amp;"*"), "EU", "Non-EU")</f>
        <v>EU</v>
      </c>
      <c r="I3524">
        <f t="shared" si="139"/>
        <v>0.13700000000000001</v>
      </c>
    </row>
    <row r="3525" spans="1:9">
      <c r="A3525" t="s">
        <v>216</v>
      </c>
      <c r="B3525" t="s">
        <v>217</v>
      </c>
      <c r="C3525" t="s">
        <v>81</v>
      </c>
      <c r="D3525" t="s">
        <v>12</v>
      </c>
      <c r="E3525">
        <v>2031</v>
      </c>
      <c r="F3525">
        <v>140</v>
      </c>
      <c r="G3525" s="4" t="str">
        <f t="shared" si="138"/>
        <v>ROMANIA-Others (RES)</v>
      </c>
      <c r="H3525" t="str">
        <f>IF(COUNTIF(EU_Countries!A$1:A$27, "*"&amp;B3525&amp;"*"), "EU", "Non-EU")</f>
        <v>EU</v>
      </c>
      <c r="I3525">
        <f t="shared" si="139"/>
        <v>0.14000000000000001</v>
      </c>
    </row>
    <row r="3526" spans="1:9">
      <c r="A3526" t="s">
        <v>216</v>
      </c>
      <c r="B3526" t="s">
        <v>217</v>
      </c>
      <c r="C3526" t="s">
        <v>81</v>
      </c>
      <c r="D3526" t="s">
        <v>12</v>
      </c>
      <c r="E3526">
        <v>2032</v>
      </c>
      <c r="F3526">
        <v>140</v>
      </c>
      <c r="G3526" s="4" t="str">
        <f t="shared" si="138"/>
        <v>ROMANIA-Others (RES)</v>
      </c>
      <c r="H3526" t="str">
        <f>IF(COUNTIF(EU_Countries!A$1:A$27, "*"&amp;B3526&amp;"*"), "EU", "Non-EU")</f>
        <v>EU</v>
      </c>
      <c r="I3526">
        <f t="shared" si="139"/>
        <v>0.14000000000000001</v>
      </c>
    </row>
    <row r="3527" spans="1:9">
      <c r="A3527" t="s">
        <v>216</v>
      </c>
      <c r="B3527" t="s">
        <v>217</v>
      </c>
      <c r="C3527" t="s">
        <v>81</v>
      </c>
      <c r="D3527" t="s">
        <v>12</v>
      </c>
      <c r="E3527">
        <v>2033</v>
      </c>
      <c r="F3527">
        <v>150</v>
      </c>
      <c r="G3527" s="4" t="str">
        <f t="shared" si="138"/>
        <v>ROMANIA-Others (RES)</v>
      </c>
      <c r="H3527" t="str">
        <f>IF(COUNTIF(EU_Countries!A$1:A$27, "*"&amp;B3527&amp;"*"), "EU", "Non-EU")</f>
        <v>EU</v>
      </c>
      <c r="I3527">
        <f t="shared" si="139"/>
        <v>0.15</v>
      </c>
    </row>
    <row r="3528" spans="1:9">
      <c r="A3528" t="s">
        <v>216</v>
      </c>
      <c r="B3528" t="s">
        <v>217</v>
      </c>
      <c r="C3528" t="s">
        <v>81</v>
      </c>
      <c r="D3528" t="s">
        <v>12</v>
      </c>
      <c r="E3528">
        <v>2034</v>
      </c>
      <c r="F3528">
        <v>150</v>
      </c>
      <c r="G3528" s="4" t="str">
        <f t="shared" si="138"/>
        <v>ROMANIA-Others (RES)</v>
      </c>
      <c r="H3528" t="str">
        <f>IF(COUNTIF(EU_Countries!A$1:A$27, "*"&amp;B3528&amp;"*"), "EU", "Non-EU")</f>
        <v>EU</v>
      </c>
      <c r="I3528">
        <f t="shared" si="139"/>
        <v>0.15</v>
      </c>
    </row>
    <row r="3529" spans="1:9">
      <c r="A3529" t="s">
        <v>216</v>
      </c>
      <c r="B3529" t="s">
        <v>217</v>
      </c>
      <c r="C3529" t="s">
        <v>81</v>
      </c>
      <c r="D3529" t="s">
        <v>12</v>
      </c>
      <c r="E3529">
        <v>2035</v>
      </c>
      <c r="F3529">
        <v>160</v>
      </c>
      <c r="G3529" s="4" t="str">
        <f t="shared" si="138"/>
        <v>ROMANIA-Others (RES)</v>
      </c>
      <c r="H3529" t="str">
        <f>IF(COUNTIF(EU_Countries!A$1:A$27, "*"&amp;B3529&amp;"*"), "EU", "Non-EU")</f>
        <v>EU</v>
      </c>
      <c r="I3529">
        <f t="shared" si="139"/>
        <v>0.16</v>
      </c>
    </row>
    <row r="3530" spans="1:9">
      <c r="A3530" t="s">
        <v>216</v>
      </c>
      <c r="B3530" t="s">
        <v>217</v>
      </c>
      <c r="C3530" t="s">
        <v>81</v>
      </c>
      <c r="D3530" t="s">
        <v>13</v>
      </c>
      <c r="E3530">
        <v>2025</v>
      </c>
      <c r="F3530">
        <v>4300</v>
      </c>
      <c r="G3530" s="4" t="str">
        <f t="shared" si="138"/>
        <v>ROMANIA-Solar (PV)</v>
      </c>
      <c r="H3530" t="str">
        <f>IF(COUNTIF(EU_Countries!A$1:A$27, "*"&amp;B3530&amp;"*"), "EU", "Non-EU")</f>
        <v>EU</v>
      </c>
      <c r="I3530">
        <f t="shared" si="139"/>
        <v>4.3</v>
      </c>
    </row>
    <row r="3531" spans="1:9">
      <c r="A3531" t="s">
        <v>216</v>
      </c>
      <c r="B3531" t="s">
        <v>217</v>
      </c>
      <c r="C3531" t="s">
        <v>81</v>
      </c>
      <c r="D3531" t="s">
        <v>13</v>
      </c>
      <c r="E3531">
        <v>2026</v>
      </c>
      <c r="F3531">
        <v>5100</v>
      </c>
      <c r="G3531" s="4" t="str">
        <f t="shared" si="138"/>
        <v>ROMANIA-Solar (PV)</v>
      </c>
      <c r="H3531" t="str">
        <f>IF(COUNTIF(EU_Countries!A$1:A$27, "*"&amp;B3531&amp;"*"), "EU", "Non-EU")</f>
        <v>EU</v>
      </c>
      <c r="I3531">
        <f t="shared" si="139"/>
        <v>5.0999999999999996</v>
      </c>
    </row>
    <row r="3532" spans="1:9">
      <c r="A3532" t="s">
        <v>216</v>
      </c>
      <c r="B3532" t="s">
        <v>217</v>
      </c>
      <c r="C3532" t="s">
        <v>81</v>
      </c>
      <c r="D3532" t="s">
        <v>13</v>
      </c>
      <c r="E3532">
        <v>2027</v>
      </c>
      <c r="F3532">
        <v>5900</v>
      </c>
      <c r="G3532" s="4" t="str">
        <f t="shared" si="138"/>
        <v>ROMANIA-Solar (PV)</v>
      </c>
      <c r="H3532" t="str">
        <f>IF(COUNTIF(EU_Countries!A$1:A$27, "*"&amp;B3532&amp;"*"), "EU", "Non-EU")</f>
        <v>EU</v>
      </c>
      <c r="I3532">
        <f t="shared" si="139"/>
        <v>5.9</v>
      </c>
    </row>
    <row r="3533" spans="1:9">
      <c r="A3533" t="s">
        <v>216</v>
      </c>
      <c r="B3533" t="s">
        <v>217</v>
      </c>
      <c r="C3533" t="s">
        <v>81</v>
      </c>
      <c r="D3533" t="s">
        <v>13</v>
      </c>
      <c r="E3533">
        <v>2028</v>
      </c>
      <c r="F3533">
        <v>6700</v>
      </c>
      <c r="G3533" s="4" t="str">
        <f t="shared" si="138"/>
        <v>ROMANIA-Solar (PV)</v>
      </c>
      <c r="H3533" t="str">
        <f>IF(COUNTIF(EU_Countries!A$1:A$27, "*"&amp;B3533&amp;"*"), "EU", "Non-EU")</f>
        <v>EU</v>
      </c>
      <c r="I3533">
        <f t="shared" si="139"/>
        <v>6.7</v>
      </c>
    </row>
    <row r="3534" spans="1:9">
      <c r="A3534" t="s">
        <v>216</v>
      </c>
      <c r="B3534" t="s">
        <v>217</v>
      </c>
      <c r="C3534" t="s">
        <v>81</v>
      </c>
      <c r="D3534" t="s">
        <v>13</v>
      </c>
      <c r="E3534">
        <v>2029</v>
      </c>
      <c r="F3534">
        <v>7500</v>
      </c>
      <c r="G3534" s="4" t="str">
        <f t="shared" si="138"/>
        <v>ROMANIA-Solar (PV)</v>
      </c>
      <c r="H3534" t="str">
        <f>IF(COUNTIF(EU_Countries!A$1:A$27, "*"&amp;B3534&amp;"*"), "EU", "Non-EU")</f>
        <v>EU</v>
      </c>
      <c r="I3534">
        <f t="shared" si="139"/>
        <v>7.5</v>
      </c>
    </row>
    <row r="3535" spans="1:9">
      <c r="A3535" t="s">
        <v>216</v>
      </c>
      <c r="B3535" t="s">
        <v>217</v>
      </c>
      <c r="C3535" t="s">
        <v>81</v>
      </c>
      <c r="D3535" t="s">
        <v>13</v>
      </c>
      <c r="E3535">
        <v>2030</v>
      </c>
      <c r="F3535">
        <v>8300</v>
      </c>
      <c r="G3535" s="4" t="str">
        <f t="shared" si="138"/>
        <v>ROMANIA-Solar (PV)</v>
      </c>
      <c r="H3535" t="str">
        <f>IF(COUNTIF(EU_Countries!A$1:A$27, "*"&amp;B3535&amp;"*"), "EU", "Non-EU")</f>
        <v>EU</v>
      </c>
      <c r="I3535">
        <f t="shared" si="139"/>
        <v>8.3000000000000007</v>
      </c>
    </row>
    <row r="3536" spans="1:9">
      <c r="A3536" t="s">
        <v>216</v>
      </c>
      <c r="B3536" t="s">
        <v>217</v>
      </c>
      <c r="C3536" t="s">
        <v>81</v>
      </c>
      <c r="D3536" t="s">
        <v>13</v>
      </c>
      <c r="E3536">
        <v>2031</v>
      </c>
      <c r="F3536">
        <v>8740</v>
      </c>
      <c r="G3536" s="4" t="str">
        <f t="shared" si="138"/>
        <v>ROMANIA-Solar (PV)</v>
      </c>
      <c r="H3536" t="str">
        <f>IF(COUNTIF(EU_Countries!A$1:A$27, "*"&amp;B3536&amp;"*"), "EU", "Non-EU")</f>
        <v>EU</v>
      </c>
      <c r="I3536">
        <f t="shared" si="139"/>
        <v>8.74</v>
      </c>
    </row>
    <row r="3537" spans="1:9">
      <c r="A3537" t="s">
        <v>216</v>
      </c>
      <c r="B3537" t="s">
        <v>217</v>
      </c>
      <c r="C3537" t="s">
        <v>81</v>
      </c>
      <c r="D3537" t="s">
        <v>13</v>
      </c>
      <c r="E3537">
        <v>2032</v>
      </c>
      <c r="F3537">
        <v>9180</v>
      </c>
      <c r="G3537" s="4" t="str">
        <f t="shared" si="138"/>
        <v>ROMANIA-Solar (PV)</v>
      </c>
      <c r="H3537" t="str">
        <f>IF(COUNTIF(EU_Countries!A$1:A$27, "*"&amp;B3537&amp;"*"), "EU", "Non-EU")</f>
        <v>EU</v>
      </c>
      <c r="I3537">
        <f t="shared" si="139"/>
        <v>9.18</v>
      </c>
    </row>
    <row r="3538" spans="1:9">
      <c r="A3538" t="s">
        <v>216</v>
      </c>
      <c r="B3538" t="s">
        <v>217</v>
      </c>
      <c r="C3538" t="s">
        <v>81</v>
      </c>
      <c r="D3538" t="s">
        <v>13</v>
      </c>
      <c r="E3538">
        <v>2033</v>
      </c>
      <c r="F3538">
        <v>9620</v>
      </c>
      <c r="G3538" s="4" t="str">
        <f t="shared" si="138"/>
        <v>ROMANIA-Solar (PV)</v>
      </c>
      <c r="H3538" t="str">
        <f>IF(COUNTIF(EU_Countries!A$1:A$27, "*"&amp;B3538&amp;"*"), "EU", "Non-EU")</f>
        <v>EU</v>
      </c>
      <c r="I3538">
        <f t="shared" si="139"/>
        <v>9.6199999999999992</v>
      </c>
    </row>
    <row r="3539" spans="1:9">
      <c r="A3539" t="s">
        <v>216</v>
      </c>
      <c r="B3539" t="s">
        <v>217</v>
      </c>
      <c r="C3539" t="s">
        <v>81</v>
      </c>
      <c r="D3539" t="s">
        <v>13</v>
      </c>
      <c r="E3539">
        <v>2034</v>
      </c>
      <c r="F3539">
        <v>10060</v>
      </c>
      <c r="G3539" s="4" t="str">
        <f t="shared" si="138"/>
        <v>ROMANIA-Solar (PV)</v>
      </c>
      <c r="H3539" t="str">
        <f>IF(COUNTIF(EU_Countries!A$1:A$27, "*"&amp;B3539&amp;"*"), "EU", "Non-EU")</f>
        <v>EU</v>
      </c>
      <c r="I3539">
        <f t="shared" si="139"/>
        <v>10.06</v>
      </c>
    </row>
    <row r="3540" spans="1:9">
      <c r="A3540" t="s">
        <v>216</v>
      </c>
      <c r="B3540" t="s">
        <v>217</v>
      </c>
      <c r="C3540" t="s">
        <v>81</v>
      </c>
      <c r="D3540" t="s">
        <v>13</v>
      </c>
      <c r="E3540">
        <v>2035</v>
      </c>
      <c r="F3540">
        <v>10500</v>
      </c>
      <c r="G3540" s="4" t="str">
        <f t="shared" ref="G3540:G3585" si="140">B3540&amp;"-"&amp;D3540</f>
        <v>ROMANIA-Solar (PV)</v>
      </c>
      <c r="H3540" t="str">
        <f>IF(COUNTIF(EU_Countries!A$1:A$27, "*"&amp;B3540&amp;"*"), "EU", "Non-EU")</f>
        <v>EU</v>
      </c>
      <c r="I3540">
        <f t="shared" si="139"/>
        <v>10.5</v>
      </c>
    </row>
    <row r="3541" spans="1:9">
      <c r="A3541" t="s">
        <v>216</v>
      </c>
      <c r="B3541" t="s">
        <v>217</v>
      </c>
      <c r="C3541" t="s">
        <v>81</v>
      </c>
      <c r="D3541" t="s">
        <v>14</v>
      </c>
      <c r="E3541">
        <v>2030</v>
      </c>
      <c r="F3541">
        <v>1000</v>
      </c>
      <c r="G3541" s="4" t="str">
        <f t="shared" si="140"/>
        <v>ROMANIA-Wind offshore</v>
      </c>
      <c r="H3541" t="str">
        <f>IF(COUNTIF(EU_Countries!A$1:A$27, "*"&amp;B3541&amp;"*"), "EU", "Non-EU")</f>
        <v>EU</v>
      </c>
      <c r="I3541">
        <f t="shared" ref="I3541:I3586" si="141">F3541/1000</f>
        <v>1</v>
      </c>
    </row>
    <row r="3542" spans="1:9">
      <c r="A3542" t="s">
        <v>216</v>
      </c>
      <c r="B3542" t="s">
        <v>217</v>
      </c>
      <c r="C3542" t="s">
        <v>81</v>
      </c>
      <c r="D3542" t="s">
        <v>14</v>
      </c>
      <c r="E3542">
        <v>2031</v>
      </c>
      <c r="F3542">
        <v>1000</v>
      </c>
      <c r="G3542" s="4" t="str">
        <f t="shared" si="140"/>
        <v>ROMANIA-Wind offshore</v>
      </c>
      <c r="H3542" t="str">
        <f>IF(COUNTIF(EU_Countries!A$1:A$27, "*"&amp;B3542&amp;"*"), "EU", "Non-EU")</f>
        <v>EU</v>
      </c>
      <c r="I3542">
        <f t="shared" si="141"/>
        <v>1</v>
      </c>
    </row>
    <row r="3543" spans="1:9">
      <c r="A3543" t="s">
        <v>216</v>
      </c>
      <c r="B3543" t="s">
        <v>217</v>
      </c>
      <c r="C3543" t="s">
        <v>81</v>
      </c>
      <c r="D3543" t="s">
        <v>14</v>
      </c>
      <c r="E3543">
        <v>2032</v>
      </c>
      <c r="F3543">
        <v>1000</v>
      </c>
      <c r="G3543" s="4" t="str">
        <f t="shared" si="140"/>
        <v>ROMANIA-Wind offshore</v>
      </c>
      <c r="H3543" t="str">
        <f>IF(COUNTIF(EU_Countries!A$1:A$27, "*"&amp;B3543&amp;"*"), "EU", "Non-EU")</f>
        <v>EU</v>
      </c>
      <c r="I3543">
        <f t="shared" si="141"/>
        <v>1</v>
      </c>
    </row>
    <row r="3544" spans="1:9">
      <c r="A3544" t="s">
        <v>216</v>
      </c>
      <c r="B3544" t="s">
        <v>217</v>
      </c>
      <c r="C3544" t="s">
        <v>81</v>
      </c>
      <c r="D3544" t="s">
        <v>14</v>
      </c>
      <c r="E3544">
        <v>2033</v>
      </c>
      <c r="F3544">
        <v>1000</v>
      </c>
      <c r="G3544" s="4" t="str">
        <f t="shared" si="140"/>
        <v>ROMANIA-Wind offshore</v>
      </c>
      <c r="H3544" t="str">
        <f>IF(COUNTIF(EU_Countries!A$1:A$27, "*"&amp;B3544&amp;"*"), "EU", "Non-EU")</f>
        <v>EU</v>
      </c>
      <c r="I3544">
        <f t="shared" si="141"/>
        <v>1</v>
      </c>
    </row>
    <row r="3545" spans="1:9">
      <c r="A3545" t="s">
        <v>216</v>
      </c>
      <c r="B3545" t="s">
        <v>217</v>
      </c>
      <c r="C3545" t="s">
        <v>81</v>
      </c>
      <c r="D3545" t="s">
        <v>14</v>
      </c>
      <c r="E3545">
        <v>2034</v>
      </c>
      <c r="F3545">
        <v>1000</v>
      </c>
      <c r="G3545" s="4" t="str">
        <f t="shared" si="140"/>
        <v>ROMANIA-Wind offshore</v>
      </c>
      <c r="H3545" t="str">
        <f>IF(COUNTIF(EU_Countries!A$1:A$27, "*"&amp;B3545&amp;"*"), "EU", "Non-EU")</f>
        <v>EU</v>
      </c>
      <c r="I3545">
        <f t="shared" si="141"/>
        <v>1</v>
      </c>
    </row>
    <row r="3546" spans="1:9">
      <c r="A3546" t="s">
        <v>216</v>
      </c>
      <c r="B3546" t="s">
        <v>217</v>
      </c>
      <c r="C3546" t="s">
        <v>81</v>
      </c>
      <c r="D3546" t="s">
        <v>14</v>
      </c>
      <c r="E3546">
        <v>2035</v>
      </c>
      <c r="F3546">
        <v>1000</v>
      </c>
      <c r="G3546" s="4" t="str">
        <f t="shared" si="140"/>
        <v>ROMANIA-Wind offshore</v>
      </c>
      <c r="H3546" t="str">
        <f>IF(COUNTIF(EU_Countries!A$1:A$27, "*"&amp;B3546&amp;"*"), "EU", "Non-EU")</f>
        <v>EU</v>
      </c>
      <c r="I3546">
        <f t="shared" si="141"/>
        <v>1</v>
      </c>
    </row>
    <row r="3547" spans="1:9">
      <c r="A3547" t="s">
        <v>216</v>
      </c>
      <c r="B3547" t="s">
        <v>217</v>
      </c>
      <c r="C3547" t="s">
        <v>81</v>
      </c>
      <c r="D3547" t="s">
        <v>15</v>
      </c>
      <c r="E3547">
        <v>2025</v>
      </c>
      <c r="F3547">
        <v>4999</v>
      </c>
      <c r="G3547" s="4" t="str">
        <f t="shared" si="140"/>
        <v>ROMANIA-Wind onshore</v>
      </c>
      <c r="H3547" t="str">
        <f>IF(COUNTIF(EU_Countries!A$1:A$27, "*"&amp;B3547&amp;"*"), "EU", "Non-EU")</f>
        <v>EU</v>
      </c>
      <c r="I3547">
        <f t="shared" si="141"/>
        <v>4.9989999999999997</v>
      </c>
    </row>
    <row r="3548" spans="1:9">
      <c r="A3548" t="s">
        <v>216</v>
      </c>
      <c r="B3548" t="s">
        <v>217</v>
      </c>
      <c r="C3548" t="s">
        <v>81</v>
      </c>
      <c r="D3548" t="s">
        <v>15</v>
      </c>
      <c r="E3548">
        <v>2026</v>
      </c>
      <c r="F3548">
        <v>5099</v>
      </c>
      <c r="G3548" s="4" t="str">
        <f t="shared" si="140"/>
        <v>ROMANIA-Wind onshore</v>
      </c>
      <c r="H3548" t="str">
        <f>IF(COUNTIF(EU_Countries!A$1:A$27, "*"&amp;B3548&amp;"*"), "EU", "Non-EU")</f>
        <v>EU</v>
      </c>
      <c r="I3548">
        <f t="shared" si="141"/>
        <v>5.0990000000000002</v>
      </c>
    </row>
    <row r="3549" spans="1:9">
      <c r="A3549" t="s">
        <v>216</v>
      </c>
      <c r="B3549" t="s">
        <v>217</v>
      </c>
      <c r="C3549" t="s">
        <v>81</v>
      </c>
      <c r="D3549" t="s">
        <v>15</v>
      </c>
      <c r="E3549">
        <v>2027</v>
      </c>
      <c r="F3549">
        <v>5299</v>
      </c>
      <c r="G3549" s="4" t="str">
        <f t="shared" si="140"/>
        <v>ROMANIA-Wind onshore</v>
      </c>
      <c r="H3549" t="str">
        <f>IF(COUNTIF(EU_Countries!A$1:A$27, "*"&amp;B3549&amp;"*"), "EU", "Non-EU")</f>
        <v>EU</v>
      </c>
      <c r="I3549">
        <f t="shared" si="141"/>
        <v>5.2990000000000004</v>
      </c>
    </row>
    <row r="3550" spans="1:9">
      <c r="A3550" t="s">
        <v>216</v>
      </c>
      <c r="B3550" t="s">
        <v>217</v>
      </c>
      <c r="C3550" t="s">
        <v>81</v>
      </c>
      <c r="D3550" t="s">
        <v>15</v>
      </c>
      <c r="E3550">
        <v>2028</v>
      </c>
      <c r="F3550">
        <v>5499</v>
      </c>
      <c r="G3550" s="4" t="str">
        <f t="shared" si="140"/>
        <v>ROMANIA-Wind onshore</v>
      </c>
      <c r="H3550" t="str">
        <f>IF(COUNTIF(EU_Countries!A$1:A$27, "*"&amp;B3550&amp;"*"), "EU", "Non-EU")</f>
        <v>EU</v>
      </c>
      <c r="I3550">
        <f t="shared" si="141"/>
        <v>5.4989999999999997</v>
      </c>
    </row>
    <row r="3551" spans="1:9">
      <c r="A3551" t="s">
        <v>216</v>
      </c>
      <c r="B3551" t="s">
        <v>217</v>
      </c>
      <c r="C3551" t="s">
        <v>81</v>
      </c>
      <c r="D3551" t="s">
        <v>15</v>
      </c>
      <c r="E3551">
        <v>2029</v>
      </c>
      <c r="F3551">
        <v>5699</v>
      </c>
      <c r="G3551" s="4" t="str">
        <f t="shared" si="140"/>
        <v>ROMANIA-Wind onshore</v>
      </c>
      <c r="H3551" t="str">
        <f>IF(COUNTIF(EU_Countries!A$1:A$27, "*"&amp;B3551&amp;"*"), "EU", "Non-EU")</f>
        <v>EU</v>
      </c>
      <c r="I3551">
        <f t="shared" si="141"/>
        <v>5.6989999999999998</v>
      </c>
    </row>
    <row r="3552" spans="1:9">
      <c r="A3552" t="s">
        <v>216</v>
      </c>
      <c r="B3552" t="s">
        <v>217</v>
      </c>
      <c r="C3552" t="s">
        <v>81</v>
      </c>
      <c r="D3552" t="s">
        <v>15</v>
      </c>
      <c r="E3552">
        <v>2030</v>
      </c>
      <c r="F3552">
        <v>5999</v>
      </c>
      <c r="G3552" s="4" t="str">
        <f t="shared" si="140"/>
        <v>ROMANIA-Wind onshore</v>
      </c>
      <c r="H3552" t="str">
        <f>IF(COUNTIF(EU_Countries!A$1:A$27, "*"&amp;B3552&amp;"*"), "EU", "Non-EU")</f>
        <v>EU</v>
      </c>
      <c r="I3552">
        <f t="shared" si="141"/>
        <v>5.9989999999999997</v>
      </c>
    </row>
    <row r="3553" spans="1:9">
      <c r="A3553" t="s">
        <v>216</v>
      </c>
      <c r="B3553" t="s">
        <v>217</v>
      </c>
      <c r="C3553" t="s">
        <v>81</v>
      </c>
      <c r="D3553" t="s">
        <v>15</v>
      </c>
      <c r="E3553">
        <v>2031</v>
      </c>
      <c r="F3553">
        <v>6099</v>
      </c>
      <c r="G3553" s="4" t="str">
        <f t="shared" si="140"/>
        <v>ROMANIA-Wind onshore</v>
      </c>
      <c r="H3553" t="str">
        <f>IF(COUNTIF(EU_Countries!A$1:A$27, "*"&amp;B3553&amp;"*"), "EU", "Non-EU")</f>
        <v>EU</v>
      </c>
      <c r="I3553">
        <f t="shared" si="141"/>
        <v>6.0990000000000002</v>
      </c>
    </row>
    <row r="3554" spans="1:9">
      <c r="A3554" t="s">
        <v>216</v>
      </c>
      <c r="B3554" t="s">
        <v>217</v>
      </c>
      <c r="C3554" t="s">
        <v>81</v>
      </c>
      <c r="D3554" t="s">
        <v>15</v>
      </c>
      <c r="E3554">
        <v>2032</v>
      </c>
      <c r="F3554">
        <v>6199</v>
      </c>
      <c r="G3554" s="4" t="str">
        <f t="shared" si="140"/>
        <v>ROMANIA-Wind onshore</v>
      </c>
      <c r="H3554" t="str">
        <f>IF(COUNTIF(EU_Countries!A$1:A$27, "*"&amp;B3554&amp;"*"), "EU", "Non-EU")</f>
        <v>EU</v>
      </c>
      <c r="I3554">
        <f t="shared" si="141"/>
        <v>6.1989999999999998</v>
      </c>
    </row>
    <row r="3555" spans="1:9">
      <c r="A3555" t="s">
        <v>216</v>
      </c>
      <c r="B3555" t="s">
        <v>217</v>
      </c>
      <c r="C3555" t="s">
        <v>81</v>
      </c>
      <c r="D3555" t="s">
        <v>15</v>
      </c>
      <c r="E3555">
        <v>2033</v>
      </c>
      <c r="F3555">
        <v>6299</v>
      </c>
      <c r="G3555" s="4" t="str">
        <f t="shared" si="140"/>
        <v>ROMANIA-Wind onshore</v>
      </c>
      <c r="H3555" t="str">
        <f>IF(COUNTIF(EU_Countries!A$1:A$27, "*"&amp;B3555&amp;"*"), "EU", "Non-EU")</f>
        <v>EU</v>
      </c>
      <c r="I3555">
        <f t="shared" si="141"/>
        <v>6.2990000000000004</v>
      </c>
    </row>
    <row r="3556" spans="1:9">
      <c r="A3556" t="s">
        <v>216</v>
      </c>
      <c r="B3556" t="s">
        <v>217</v>
      </c>
      <c r="C3556" t="s">
        <v>81</v>
      </c>
      <c r="D3556" t="s">
        <v>15</v>
      </c>
      <c r="E3556">
        <v>2034</v>
      </c>
      <c r="F3556">
        <v>6399</v>
      </c>
      <c r="G3556" s="4" t="str">
        <f t="shared" si="140"/>
        <v>ROMANIA-Wind onshore</v>
      </c>
      <c r="H3556" t="str">
        <f>IF(COUNTIF(EU_Countries!A$1:A$27, "*"&amp;B3556&amp;"*"), "EU", "Non-EU")</f>
        <v>EU</v>
      </c>
      <c r="I3556">
        <f t="shared" si="141"/>
        <v>6.399</v>
      </c>
    </row>
    <row r="3557" spans="1:9">
      <c r="A3557" t="s">
        <v>216</v>
      </c>
      <c r="B3557" t="s">
        <v>217</v>
      </c>
      <c r="C3557" t="s">
        <v>81</v>
      </c>
      <c r="D3557" t="s">
        <v>15</v>
      </c>
      <c r="E3557">
        <v>2035</v>
      </c>
      <c r="F3557">
        <v>6599</v>
      </c>
      <c r="G3557" s="4" t="str">
        <f t="shared" si="140"/>
        <v>ROMANIA-Wind onshore</v>
      </c>
      <c r="H3557" t="str">
        <f>IF(COUNTIF(EU_Countries!A$1:A$27, "*"&amp;B3557&amp;"*"), "EU", "Non-EU")</f>
        <v>EU</v>
      </c>
      <c r="I3557">
        <f t="shared" si="141"/>
        <v>6.5990000000000002</v>
      </c>
    </row>
    <row r="3558" spans="1:9">
      <c r="A3558" t="s">
        <v>218</v>
      </c>
      <c r="B3558" t="s">
        <v>219</v>
      </c>
      <c r="C3558" t="s">
        <v>82</v>
      </c>
      <c r="D3558" t="s">
        <v>7</v>
      </c>
      <c r="E3558">
        <v>2025</v>
      </c>
      <c r="F3558">
        <v>401</v>
      </c>
      <c r="G3558" s="4" t="str">
        <f t="shared" si="140"/>
        <v>SERBIA-Gas</v>
      </c>
      <c r="H3558" t="str">
        <f>IF(COUNTIF(EU_Countries!A$1:A$27, "*"&amp;B3558&amp;"*"), "EU", "Non-EU")</f>
        <v>Non-EU</v>
      </c>
      <c r="I3558">
        <f t="shared" si="141"/>
        <v>0.40100000000000002</v>
      </c>
    </row>
    <row r="3559" spans="1:9">
      <c r="A3559" t="s">
        <v>218</v>
      </c>
      <c r="B3559" t="s">
        <v>219</v>
      </c>
      <c r="C3559" t="s">
        <v>82</v>
      </c>
      <c r="D3559" t="s">
        <v>7</v>
      </c>
      <c r="E3559">
        <v>2026</v>
      </c>
      <c r="F3559">
        <v>401</v>
      </c>
      <c r="G3559" s="4" t="str">
        <f t="shared" si="140"/>
        <v>SERBIA-Gas</v>
      </c>
      <c r="H3559" t="str">
        <f>IF(COUNTIF(EU_Countries!A$1:A$27, "*"&amp;B3559&amp;"*"), "EU", "Non-EU")</f>
        <v>Non-EU</v>
      </c>
      <c r="I3559">
        <f t="shared" si="141"/>
        <v>0.40100000000000002</v>
      </c>
    </row>
    <row r="3560" spans="1:9">
      <c r="A3560" t="s">
        <v>218</v>
      </c>
      <c r="B3560" t="s">
        <v>219</v>
      </c>
      <c r="C3560" t="s">
        <v>82</v>
      </c>
      <c r="D3560" t="s">
        <v>7</v>
      </c>
      <c r="E3560">
        <v>2027</v>
      </c>
      <c r="F3560">
        <v>401</v>
      </c>
      <c r="G3560" s="4" t="str">
        <f t="shared" si="140"/>
        <v>SERBIA-Gas</v>
      </c>
      <c r="H3560" t="str">
        <f>IF(COUNTIF(EU_Countries!A$1:A$27, "*"&amp;B3560&amp;"*"), "EU", "Non-EU")</f>
        <v>Non-EU</v>
      </c>
      <c r="I3560">
        <f t="shared" si="141"/>
        <v>0.40100000000000002</v>
      </c>
    </row>
    <row r="3561" spans="1:9">
      <c r="A3561" t="s">
        <v>218</v>
      </c>
      <c r="B3561" t="s">
        <v>219</v>
      </c>
      <c r="C3561" t="s">
        <v>82</v>
      </c>
      <c r="D3561" t="s">
        <v>7</v>
      </c>
      <c r="E3561">
        <v>2028</v>
      </c>
      <c r="F3561">
        <v>401</v>
      </c>
      <c r="G3561" s="4" t="str">
        <f t="shared" si="140"/>
        <v>SERBIA-Gas</v>
      </c>
      <c r="H3561" t="str">
        <f>IF(COUNTIF(EU_Countries!A$1:A$27, "*"&amp;B3561&amp;"*"), "EU", "Non-EU")</f>
        <v>Non-EU</v>
      </c>
      <c r="I3561">
        <f t="shared" si="141"/>
        <v>0.40100000000000002</v>
      </c>
    </row>
    <row r="3562" spans="1:9">
      <c r="A3562" t="s">
        <v>218</v>
      </c>
      <c r="B3562" t="s">
        <v>219</v>
      </c>
      <c r="C3562" t="s">
        <v>82</v>
      </c>
      <c r="D3562" t="s">
        <v>7</v>
      </c>
      <c r="E3562">
        <v>2029</v>
      </c>
      <c r="F3562">
        <v>401</v>
      </c>
      <c r="G3562" s="4" t="str">
        <f t="shared" si="140"/>
        <v>SERBIA-Gas</v>
      </c>
      <c r="H3562" t="str">
        <f>IF(COUNTIF(EU_Countries!A$1:A$27, "*"&amp;B3562&amp;"*"), "EU", "Non-EU")</f>
        <v>Non-EU</v>
      </c>
      <c r="I3562">
        <f t="shared" si="141"/>
        <v>0.40100000000000002</v>
      </c>
    </row>
    <row r="3563" spans="1:9">
      <c r="A3563" t="s">
        <v>218</v>
      </c>
      <c r="B3563" t="s">
        <v>219</v>
      </c>
      <c r="C3563" t="s">
        <v>82</v>
      </c>
      <c r="D3563" t="s">
        <v>7</v>
      </c>
      <c r="E3563">
        <v>2030</v>
      </c>
      <c r="F3563">
        <v>401</v>
      </c>
      <c r="G3563" s="4" t="str">
        <f t="shared" si="140"/>
        <v>SERBIA-Gas</v>
      </c>
      <c r="H3563" t="str">
        <f>IF(COUNTIF(EU_Countries!A$1:A$27, "*"&amp;B3563&amp;"*"), "EU", "Non-EU")</f>
        <v>Non-EU</v>
      </c>
      <c r="I3563">
        <f t="shared" si="141"/>
        <v>0.40100000000000002</v>
      </c>
    </row>
    <row r="3564" spans="1:9">
      <c r="A3564" t="s">
        <v>218</v>
      </c>
      <c r="B3564" t="s">
        <v>219</v>
      </c>
      <c r="C3564" t="s">
        <v>82</v>
      </c>
      <c r="D3564" t="s">
        <v>7</v>
      </c>
      <c r="E3564">
        <v>2031</v>
      </c>
      <c r="F3564">
        <v>401</v>
      </c>
      <c r="G3564" s="4" t="str">
        <f t="shared" si="140"/>
        <v>SERBIA-Gas</v>
      </c>
      <c r="H3564" t="str">
        <f>IF(COUNTIF(EU_Countries!A$1:A$27, "*"&amp;B3564&amp;"*"), "EU", "Non-EU")</f>
        <v>Non-EU</v>
      </c>
      <c r="I3564">
        <f t="shared" si="141"/>
        <v>0.40100000000000002</v>
      </c>
    </row>
    <row r="3565" spans="1:9">
      <c r="A3565" t="s">
        <v>218</v>
      </c>
      <c r="B3565" t="s">
        <v>219</v>
      </c>
      <c r="C3565" t="s">
        <v>82</v>
      </c>
      <c r="D3565" t="s">
        <v>7</v>
      </c>
      <c r="E3565">
        <v>2032</v>
      </c>
      <c r="F3565">
        <v>401</v>
      </c>
      <c r="G3565" s="4" t="str">
        <f t="shared" si="140"/>
        <v>SERBIA-Gas</v>
      </c>
      <c r="H3565" t="str">
        <f>IF(COUNTIF(EU_Countries!A$1:A$27, "*"&amp;B3565&amp;"*"), "EU", "Non-EU")</f>
        <v>Non-EU</v>
      </c>
      <c r="I3565">
        <f t="shared" si="141"/>
        <v>0.40100000000000002</v>
      </c>
    </row>
    <row r="3566" spans="1:9">
      <c r="A3566" t="s">
        <v>218</v>
      </c>
      <c r="B3566" t="s">
        <v>219</v>
      </c>
      <c r="C3566" t="s">
        <v>82</v>
      </c>
      <c r="D3566" t="s">
        <v>7</v>
      </c>
      <c r="E3566">
        <v>2033</v>
      </c>
      <c r="F3566">
        <v>401</v>
      </c>
      <c r="G3566" s="4" t="str">
        <f t="shared" si="140"/>
        <v>SERBIA-Gas</v>
      </c>
      <c r="H3566" t="str">
        <f>IF(COUNTIF(EU_Countries!A$1:A$27, "*"&amp;B3566&amp;"*"), "EU", "Non-EU")</f>
        <v>Non-EU</v>
      </c>
      <c r="I3566">
        <f t="shared" si="141"/>
        <v>0.40100000000000002</v>
      </c>
    </row>
    <row r="3567" spans="1:9">
      <c r="A3567" t="s">
        <v>218</v>
      </c>
      <c r="B3567" t="s">
        <v>219</v>
      </c>
      <c r="C3567" t="s">
        <v>82</v>
      </c>
      <c r="D3567" t="s">
        <v>7</v>
      </c>
      <c r="E3567">
        <v>2034</v>
      </c>
      <c r="F3567">
        <v>401</v>
      </c>
      <c r="G3567" s="4" t="str">
        <f t="shared" si="140"/>
        <v>SERBIA-Gas</v>
      </c>
      <c r="H3567" t="str">
        <f>IF(COUNTIF(EU_Countries!A$1:A$27, "*"&amp;B3567&amp;"*"), "EU", "Non-EU")</f>
        <v>Non-EU</v>
      </c>
      <c r="I3567">
        <f t="shared" si="141"/>
        <v>0.40100000000000002</v>
      </c>
    </row>
    <row r="3568" spans="1:9">
      <c r="A3568" t="s">
        <v>218</v>
      </c>
      <c r="B3568" t="s">
        <v>219</v>
      </c>
      <c r="C3568" t="s">
        <v>82</v>
      </c>
      <c r="D3568" t="s">
        <v>7</v>
      </c>
      <c r="E3568">
        <v>2035</v>
      </c>
      <c r="F3568">
        <v>772</v>
      </c>
      <c r="G3568" s="4" t="str">
        <f t="shared" si="140"/>
        <v>SERBIA-Gas</v>
      </c>
      <c r="H3568" t="str">
        <f>IF(COUNTIF(EU_Countries!A$1:A$27, "*"&amp;B3568&amp;"*"), "EU", "Non-EU")</f>
        <v>Non-EU</v>
      </c>
      <c r="I3568">
        <f t="shared" si="141"/>
        <v>0.77200000000000002</v>
      </c>
    </row>
    <row r="3569" spans="1:9">
      <c r="A3569" t="s">
        <v>218</v>
      </c>
      <c r="B3569" t="s">
        <v>219</v>
      </c>
      <c r="C3569" t="s">
        <v>82</v>
      </c>
      <c r="D3569" t="s">
        <v>27</v>
      </c>
      <c r="E3569">
        <v>2025</v>
      </c>
      <c r="F3569">
        <v>4926</v>
      </c>
      <c r="G3569" s="4" t="str">
        <f t="shared" si="140"/>
        <v>SERBIA-Lignite</v>
      </c>
      <c r="H3569" t="str">
        <f>IF(COUNTIF(EU_Countries!A$1:A$27, "*"&amp;B3569&amp;"*"), "EU", "Non-EU")</f>
        <v>Non-EU</v>
      </c>
      <c r="I3569">
        <f t="shared" si="141"/>
        <v>4.9260000000000002</v>
      </c>
    </row>
    <row r="3570" spans="1:9">
      <c r="A3570" t="s">
        <v>218</v>
      </c>
      <c r="B3570" t="s">
        <v>219</v>
      </c>
      <c r="C3570" t="s">
        <v>82</v>
      </c>
      <c r="D3570" t="s">
        <v>27</v>
      </c>
      <c r="E3570">
        <v>2026</v>
      </c>
      <c r="F3570">
        <v>4845</v>
      </c>
      <c r="G3570" s="4" t="str">
        <f t="shared" si="140"/>
        <v>SERBIA-Lignite</v>
      </c>
      <c r="H3570" t="str">
        <f>IF(COUNTIF(EU_Countries!A$1:A$27, "*"&amp;B3570&amp;"*"), "EU", "Non-EU")</f>
        <v>Non-EU</v>
      </c>
      <c r="I3570">
        <f t="shared" si="141"/>
        <v>4.8449999999999998</v>
      </c>
    </row>
    <row r="3571" spans="1:9">
      <c r="A3571" t="s">
        <v>218</v>
      </c>
      <c r="B3571" t="s">
        <v>219</v>
      </c>
      <c r="C3571" t="s">
        <v>82</v>
      </c>
      <c r="D3571" t="s">
        <v>27</v>
      </c>
      <c r="E3571">
        <v>2027</v>
      </c>
      <c r="F3571">
        <v>5050</v>
      </c>
      <c r="G3571" s="4" t="str">
        <f t="shared" si="140"/>
        <v>SERBIA-Lignite</v>
      </c>
      <c r="H3571" t="str">
        <f>IF(COUNTIF(EU_Countries!A$1:A$27, "*"&amp;B3571&amp;"*"), "EU", "Non-EU")</f>
        <v>Non-EU</v>
      </c>
      <c r="I3571">
        <f t="shared" si="141"/>
        <v>5.05</v>
      </c>
    </row>
    <row r="3572" spans="1:9">
      <c r="A3572" t="s">
        <v>218</v>
      </c>
      <c r="B3572" t="s">
        <v>219</v>
      </c>
      <c r="C3572" t="s">
        <v>82</v>
      </c>
      <c r="D3572" t="s">
        <v>27</v>
      </c>
      <c r="E3572">
        <v>2028</v>
      </c>
      <c r="F3572">
        <v>5050</v>
      </c>
      <c r="G3572" s="4" t="str">
        <f t="shared" si="140"/>
        <v>SERBIA-Lignite</v>
      </c>
      <c r="H3572" t="str">
        <f>IF(COUNTIF(EU_Countries!A$1:A$27, "*"&amp;B3572&amp;"*"), "EU", "Non-EU")</f>
        <v>Non-EU</v>
      </c>
      <c r="I3572">
        <f t="shared" si="141"/>
        <v>5.05</v>
      </c>
    </row>
    <row r="3573" spans="1:9">
      <c r="A3573" t="s">
        <v>218</v>
      </c>
      <c r="B3573" t="s">
        <v>219</v>
      </c>
      <c r="C3573" t="s">
        <v>82</v>
      </c>
      <c r="D3573" t="s">
        <v>27</v>
      </c>
      <c r="E3573">
        <v>2029</v>
      </c>
      <c r="F3573">
        <v>5050</v>
      </c>
      <c r="G3573" s="4" t="str">
        <f t="shared" si="140"/>
        <v>SERBIA-Lignite</v>
      </c>
      <c r="H3573" t="str">
        <f>IF(COUNTIF(EU_Countries!A$1:A$27, "*"&amp;B3573&amp;"*"), "EU", "Non-EU")</f>
        <v>Non-EU</v>
      </c>
      <c r="I3573">
        <f t="shared" si="141"/>
        <v>5.05</v>
      </c>
    </row>
    <row r="3574" spans="1:9">
      <c r="A3574" t="s">
        <v>218</v>
      </c>
      <c r="B3574" t="s">
        <v>219</v>
      </c>
      <c r="C3574" t="s">
        <v>82</v>
      </c>
      <c r="D3574" t="s">
        <v>27</v>
      </c>
      <c r="E3574">
        <v>2030</v>
      </c>
      <c r="F3574">
        <v>5050</v>
      </c>
      <c r="G3574" s="4" t="str">
        <f t="shared" si="140"/>
        <v>SERBIA-Lignite</v>
      </c>
      <c r="H3574" t="str">
        <f>IF(COUNTIF(EU_Countries!A$1:A$27, "*"&amp;B3574&amp;"*"), "EU", "Non-EU")</f>
        <v>Non-EU</v>
      </c>
      <c r="I3574">
        <f t="shared" si="141"/>
        <v>5.05</v>
      </c>
    </row>
    <row r="3575" spans="1:9">
      <c r="A3575" t="s">
        <v>218</v>
      </c>
      <c r="B3575" t="s">
        <v>219</v>
      </c>
      <c r="C3575" t="s">
        <v>82</v>
      </c>
      <c r="D3575" t="s">
        <v>27</v>
      </c>
      <c r="E3575">
        <v>2031</v>
      </c>
      <c r="F3575">
        <v>5050</v>
      </c>
      <c r="G3575" s="4" t="str">
        <f t="shared" si="140"/>
        <v>SERBIA-Lignite</v>
      </c>
      <c r="H3575" t="str">
        <f>IF(COUNTIF(EU_Countries!A$1:A$27, "*"&amp;B3575&amp;"*"), "EU", "Non-EU")</f>
        <v>Non-EU</v>
      </c>
      <c r="I3575">
        <f t="shared" si="141"/>
        <v>5.05</v>
      </c>
    </row>
    <row r="3576" spans="1:9">
      <c r="A3576" t="s">
        <v>218</v>
      </c>
      <c r="B3576" t="s">
        <v>219</v>
      </c>
      <c r="C3576" t="s">
        <v>82</v>
      </c>
      <c r="D3576" t="s">
        <v>27</v>
      </c>
      <c r="E3576">
        <v>2032</v>
      </c>
      <c r="F3576">
        <v>5050</v>
      </c>
      <c r="G3576" s="4" t="str">
        <f t="shared" si="140"/>
        <v>SERBIA-Lignite</v>
      </c>
      <c r="H3576" t="str">
        <f>IF(COUNTIF(EU_Countries!A$1:A$27, "*"&amp;B3576&amp;"*"), "EU", "Non-EU")</f>
        <v>Non-EU</v>
      </c>
      <c r="I3576">
        <f t="shared" si="141"/>
        <v>5.05</v>
      </c>
    </row>
    <row r="3577" spans="1:9">
      <c r="A3577" t="s">
        <v>218</v>
      </c>
      <c r="B3577" t="s">
        <v>219</v>
      </c>
      <c r="C3577" t="s">
        <v>82</v>
      </c>
      <c r="D3577" t="s">
        <v>27</v>
      </c>
      <c r="E3577">
        <v>2033</v>
      </c>
      <c r="F3577">
        <v>5050</v>
      </c>
      <c r="G3577" s="4" t="str">
        <f t="shared" si="140"/>
        <v>SERBIA-Lignite</v>
      </c>
      <c r="H3577" t="str">
        <f>IF(COUNTIF(EU_Countries!A$1:A$27, "*"&amp;B3577&amp;"*"), "EU", "Non-EU")</f>
        <v>Non-EU</v>
      </c>
      <c r="I3577">
        <f t="shared" si="141"/>
        <v>5.05</v>
      </c>
    </row>
    <row r="3578" spans="1:9">
      <c r="A3578" t="s">
        <v>218</v>
      </c>
      <c r="B3578" t="s">
        <v>219</v>
      </c>
      <c r="C3578" t="s">
        <v>82</v>
      </c>
      <c r="D3578" t="s">
        <v>27</v>
      </c>
      <c r="E3578">
        <v>2034</v>
      </c>
      <c r="F3578">
        <v>5050</v>
      </c>
      <c r="G3578" s="4" t="str">
        <f t="shared" si="140"/>
        <v>SERBIA-Lignite</v>
      </c>
      <c r="H3578" t="str">
        <f>IF(COUNTIF(EU_Countries!A$1:A$27, "*"&amp;B3578&amp;"*"), "EU", "Non-EU")</f>
        <v>Non-EU</v>
      </c>
      <c r="I3578">
        <f t="shared" si="141"/>
        <v>5.05</v>
      </c>
    </row>
    <row r="3579" spans="1:9">
      <c r="A3579" t="s">
        <v>218</v>
      </c>
      <c r="B3579" t="s">
        <v>219</v>
      </c>
      <c r="C3579" t="s">
        <v>82</v>
      </c>
      <c r="D3579" t="s">
        <v>27</v>
      </c>
      <c r="E3579">
        <v>2035</v>
      </c>
      <c r="F3579">
        <v>5050</v>
      </c>
      <c r="G3579" s="4" t="str">
        <f t="shared" si="140"/>
        <v>SERBIA-Lignite</v>
      </c>
      <c r="H3579" t="str">
        <f>IF(COUNTIF(EU_Countries!A$1:A$27, "*"&amp;B3579&amp;"*"), "EU", "Non-EU")</f>
        <v>Non-EU</v>
      </c>
      <c r="I3579">
        <f t="shared" si="141"/>
        <v>5.05</v>
      </c>
    </row>
    <row r="3580" spans="1:9">
      <c r="A3580" t="s">
        <v>218</v>
      </c>
      <c r="B3580" t="s">
        <v>219</v>
      </c>
      <c r="C3580" t="s">
        <v>82</v>
      </c>
      <c r="D3580" t="s">
        <v>12</v>
      </c>
      <c r="E3580">
        <v>2028</v>
      </c>
      <c r="F3580">
        <v>133</v>
      </c>
      <c r="G3580" s="4" t="str">
        <f t="shared" si="140"/>
        <v>SERBIA-Others (RES)</v>
      </c>
      <c r="H3580" t="str">
        <f>IF(COUNTIF(EU_Countries!A$1:A$27, "*"&amp;B3580&amp;"*"), "EU", "Non-EU")</f>
        <v>Non-EU</v>
      </c>
      <c r="I3580">
        <f t="shared" si="141"/>
        <v>0.13300000000000001</v>
      </c>
    </row>
    <row r="3581" spans="1:9">
      <c r="A3581" t="s">
        <v>218</v>
      </c>
      <c r="B3581" t="s">
        <v>219</v>
      </c>
      <c r="C3581" t="s">
        <v>82</v>
      </c>
      <c r="D3581" t="s">
        <v>12</v>
      </c>
      <c r="E3581">
        <v>2029</v>
      </c>
      <c r="F3581">
        <v>133</v>
      </c>
      <c r="G3581" s="4" t="str">
        <f t="shared" si="140"/>
        <v>SERBIA-Others (RES)</v>
      </c>
      <c r="H3581" t="str">
        <f>IF(COUNTIF(EU_Countries!A$1:A$27, "*"&amp;B3581&amp;"*"), "EU", "Non-EU")</f>
        <v>Non-EU</v>
      </c>
      <c r="I3581">
        <f t="shared" si="141"/>
        <v>0.13300000000000001</v>
      </c>
    </row>
    <row r="3582" spans="1:9">
      <c r="A3582" t="s">
        <v>218</v>
      </c>
      <c r="B3582" t="s">
        <v>219</v>
      </c>
      <c r="C3582" t="s">
        <v>82</v>
      </c>
      <c r="D3582" t="s">
        <v>12</v>
      </c>
      <c r="E3582">
        <v>2030</v>
      </c>
      <c r="F3582">
        <v>133</v>
      </c>
      <c r="G3582" s="4" t="str">
        <f t="shared" si="140"/>
        <v>SERBIA-Others (RES)</v>
      </c>
      <c r="H3582" t="str">
        <f>IF(COUNTIF(EU_Countries!A$1:A$27, "*"&amp;B3582&amp;"*"), "EU", "Non-EU")</f>
        <v>Non-EU</v>
      </c>
      <c r="I3582">
        <f t="shared" si="141"/>
        <v>0.13300000000000001</v>
      </c>
    </row>
    <row r="3583" spans="1:9">
      <c r="A3583" t="s">
        <v>218</v>
      </c>
      <c r="B3583" t="s">
        <v>219</v>
      </c>
      <c r="C3583" t="s">
        <v>82</v>
      </c>
      <c r="D3583" t="s">
        <v>12</v>
      </c>
      <c r="E3583">
        <v>2031</v>
      </c>
      <c r="F3583">
        <v>133</v>
      </c>
      <c r="G3583" s="4" t="str">
        <f t="shared" si="140"/>
        <v>SERBIA-Others (RES)</v>
      </c>
      <c r="H3583" t="str">
        <f>IF(COUNTIF(EU_Countries!A$1:A$27, "*"&amp;B3583&amp;"*"), "EU", "Non-EU")</f>
        <v>Non-EU</v>
      </c>
      <c r="I3583">
        <f t="shared" si="141"/>
        <v>0.13300000000000001</v>
      </c>
    </row>
    <row r="3584" spans="1:9">
      <c r="A3584" t="s">
        <v>218</v>
      </c>
      <c r="B3584" t="s">
        <v>219</v>
      </c>
      <c r="C3584" t="s">
        <v>82</v>
      </c>
      <c r="D3584" t="s">
        <v>12</v>
      </c>
      <c r="E3584">
        <v>2032</v>
      </c>
      <c r="F3584">
        <v>133</v>
      </c>
      <c r="G3584" s="4" t="str">
        <f t="shared" si="140"/>
        <v>SERBIA-Others (RES)</v>
      </c>
      <c r="H3584" t="str">
        <f>IF(COUNTIF(EU_Countries!A$1:A$27, "*"&amp;B3584&amp;"*"), "EU", "Non-EU")</f>
        <v>Non-EU</v>
      </c>
      <c r="I3584">
        <f t="shared" si="141"/>
        <v>0.13300000000000001</v>
      </c>
    </row>
    <row r="3585" spans="1:9">
      <c r="A3585" t="s">
        <v>218</v>
      </c>
      <c r="B3585" t="s">
        <v>219</v>
      </c>
      <c r="C3585" t="s">
        <v>82</v>
      </c>
      <c r="D3585" t="s">
        <v>12</v>
      </c>
      <c r="E3585">
        <v>2033</v>
      </c>
      <c r="F3585">
        <v>133</v>
      </c>
      <c r="G3585" s="4" t="str">
        <f t="shared" si="140"/>
        <v>SERBIA-Others (RES)</v>
      </c>
      <c r="H3585" t="str">
        <f>IF(COUNTIF(EU_Countries!A$1:A$27, "*"&amp;B3585&amp;"*"), "EU", "Non-EU")</f>
        <v>Non-EU</v>
      </c>
      <c r="I3585">
        <f t="shared" si="141"/>
        <v>0.13300000000000001</v>
      </c>
    </row>
    <row r="3586" spans="1:9">
      <c r="A3586" t="s">
        <v>218</v>
      </c>
      <c r="B3586" t="s">
        <v>219</v>
      </c>
      <c r="C3586" t="s">
        <v>82</v>
      </c>
      <c r="D3586" t="s">
        <v>12</v>
      </c>
      <c r="E3586">
        <v>2034</v>
      </c>
      <c r="F3586">
        <v>133</v>
      </c>
      <c r="G3586" s="4" t="str">
        <f t="shared" ref="G3586:G3645" si="142">B3586&amp;"-"&amp;D3586</f>
        <v>SERBIA-Others (RES)</v>
      </c>
      <c r="H3586" t="str">
        <f>IF(COUNTIF(EU_Countries!A$1:A$27, "*"&amp;B3586&amp;"*"), "EU", "Non-EU")</f>
        <v>Non-EU</v>
      </c>
      <c r="I3586">
        <f t="shared" si="141"/>
        <v>0.13300000000000001</v>
      </c>
    </row>
    <row r="3587" spans="1:9">
      <c r="A3587" t="s">
        <v>218</v>
      </c>
      <c r="B3587" t="s">
        <v>219</v>
      </c>
      <c r="C3587" t="s">
        <v>82</v>
      </c>
      <c r="D3587" t="s">
        <v>12</v>
      </c>
      <c r="E3587">
        <v>2035</v>
      </c>
      <c r="F3587">
        <v>133</v>
      </c>
      <c r="G3587" s="4" t="str">
        <f t="shared" si="142"/>
        <v>SERBIA-Others (RES)</v>
      </c>
      <c r="H3587" t="str">
        <f>IF(COUNTIF(EU_Countries!A$1:A$27, "*"&amp;B3587&amp;"*"), "EU", "Non-EU")</f>
        <v>Non-EU</v>
      </c>
      <c r="I3587">
        <f t="shared" ref="I3587:I3645" si="143">F3587/1000</f>
        <v>0.13300000000000001</v>
      </c>
    </row>
    <row r="3588" spans="1:9">
      <c r="A3588" t="s">
        <v>218</v>
      </c>
      <c r="B3588" t="s">
        <v>219</v>
      </c>
      <c r="C3588" t="s">
        <v>82</v>
      </c>
      <c r="D3588" t="s">
        <v>11</v>
      </c>
      <c r="E3588">
        <v>2025</v>
      </c>
      <c r="F3588">
        <v>30</v>
      </c>
      <c r="G3588" s="4" t="str">
        <f t="shared" si="142"/>
        <v>SERBIA-Others (non-RES)</v>
      </c>
      <c r="H3588" t="str">
        <f>IF(COUNTIF(EU_Countries!A$1:A$27, "*"&amp;B3588&amp;"*"), "EU", "Non-EU")</f>
        <v>Non-EU</v>
      </c>
      <c r="I3588">
        <f t="shared" si="143"/>
        <v>0.03</v>
      </c>
    </row>
    <row r="3589" spans="1:9">
      <c r="A3589" t="s">
        <v>218</v>
      </c>
      <c r="B3589" t="s">
        <v>219</v>
      </c>
      <c r="C3589" t="s">
        <v>82</v>
      </c>
      <c r="D3589" t="s">
        <v>11</v>
      </c>
      <c r="E3589">
        <v>2026</v>
      </c>
      <c r="F3589">
        <v>30</v>
      </c>
      <c r="G3589" s="4" t="str">
        <f t="shared" si="142"/>
        <v>SERBIA-Others (non-RES)</v>
      </c>
      <c r="H3589" t="str">
        <f>IF(COUNTIF(EU_Countries!A$1:A$27, "*"&amp;B3589&amp;"*"), "EU", "Non-EU")</f>
        <v>Non-EU</v>
      </c>
      <c r="I3589">
        <f t="shared" si="143"/>
        <v>0.03</v>
      </c>
    </row>
    <row r="3590" spans="1:9">
      <c r="A3590" t="s">
        <v>218</v>
      </c>
      <c r="B3590" t="s">
        <v>219</v>
      </c>
      <c r="C3590" t="s">
        <v>82</v>
      </c>
      <c r="D3590" t="s">
        <v>11</v>
      </c>
      <c r="E3590">
        <v>2027</v>
      </c>
      <c r="F3590">
        <v>30</v>
      </c>
      <c r="G3590" s="4" t="str">
        <f t="shared" si="142"/>
        <v>SERBIA-Others (non-RES)</v>
      </c>
      <c r="H3590" t="str">
        <f>IF(COUNTIF(EU_Countries!A$1:A$27, "*"&amp;B3590&amp;"*"), "EU", "Non-EU")</f>
        <v>Non-EU</v>
      </c>
      <c r="I3590">
        <f t="shared" si="143"/>
        <v>0.03</v>
      </c>
    </row>
    <row r="3591" spans="1:9">
      <c r="A3591" t="s">
        <v>218</v>
      </c>
      <c r="B3591" t="s">
        <v>219</v>
      </c>
      <c r="C3591" t="s">
        <v>82</v>
      </c>
      <c r="D3591" t="s">
        <v>11</v>
      </c>
      <c r="E3591">
        <v>2028</v>
      </c>
      <c r="F3591">
        <v>30</v>
      </c>
      <c r="G3591" s="4" t="str">
        <f t="shared" si="142"/>
        <v>SERBIA-Others (non-RES)</v>
      </c>
      <c r="H3591" t="str">
        <f>IF(COUNTIF(EU_Countries!A$1:A$27, "*"&amp;B3591&amp;"*"), "EU", "Non-EU")</f>
        <v>Non-EU</v>
      </c>
      <c r="I3591">
        <f t="shared" si="143"/>
        <v>0.03</v>
      </c>
    </row>
    <row r="3592" spans="1:9">
      <c r="A3592" t="s">
        <v>218</v>
      </c>
      <c r="B3592" t="s">
        <v>219</v>
      </c>
      <c r="C3592" t="s">
        <v>82</v>
      </c>
      <c r="D3592" t="s">
        <v>11</v>
      </c>
      <c r="E3592">
        <v>2029</v>
      </c>
      <c r="F3592">
        <v>30</v>
      </c>
      <c r="G3592" s="4" t="str">
        <f t="shared" si="142"/>
        <v>SERBIA-Others (non-RES)</v>
      </c>
      <c r="H3592" t="str">
        <f>IF(COUNTIF(EU_Countries!A$1:A$27, "*"&amp;B3592&amp;"*"), "EU", "Non-EU")</f>
        <v>Non-EU</v>
      </c>
      <c r="I3592">
        <f t="shared" si="143"/>
        <v>0.03</v>
      </c>
    </row>
    <row r="3593" spans="1:9">
      <c r="A3593" t="s">
        <v>218</v>
      </c>
      <c r="B3593" t="s">
        <v>219</v>
      </c>
      <c r="C3593" t="s">
        <v>82</v>
      </c>
      <c r="D3593" t="s">
        <v>11</v>
      </c>
      <c r="E3593">
        <v>2030</v>
      </c>
      <c r="F3593">
        <v>30</v>
      </c>
      <c r="G3593" s="4" t="str">
        <f t="shared" si="142"/>
        <v>SERBIA-Others (non-RES)</v>
      </c>
      <c r="H3593" t="str">
        <f>IF(COUNTIF(EU_Countries!A$1:A$27, "*"&amp;B3593&amp;"*"), "EU", "Non-EU")</f>
        <v>Non-EU</v>
      </c>
      <c r="I3593">
        <f t="shared" si="143"/>
        <v>0.03</v>
      </c>
    </row>
    <row r="3594" spans="1:9">
      <c r="A3594" t="s">
        <v>218</v>
      </c>
      <c r="B3594" t="s">
        <v>219</v>
      </c>
      <c r="C3594" t="s">
        <v>82</v>
      </c>
      <c r="D3594" t="s">
        <v>11</v>
      </c>
      <c r="E3594">
        <v>2031</v>
      </c>
      <c r="F3594">
        <v>30</v>
      </c>
      <c r="G3594" s="4" t="str">
        <f t="shared" si="142"/>
        <v>SERBIA-Others (non-RES)</v>
      </c>
      <c r="H3594" t="str">
        <f>IF(COUNTIF(EU_Countries!A$1:A$27, "*"&amp;B3594&amp;"*"), "EU", "Non-EU")</f>
        <v>Non-EU</v>
      </c>
      <c r="I3594">
        <f t="shared" si="143"/>
        <v>0.03</v>
      </c>
    </row>
    <row r="3595" spans="1:9">
      <c r="A3595" t="s">
        <v>218</v>
      </c>
      <c r="B3595" t="s">
        <v>219</v>
      </c>
      <c r="C3595" t="s">
        <v>82</v>
      </c>
      <c r="D3595" t="s">
        <v>11</v>
      </c>
      <c r="E3595">
        <v>2032</v>
      </c>
      <c r="F3595">
        <v>30</v>
      </c>
      <c r="G3595" s="4" t="str">
        <f t="shared" si="142"/>
        <v>SERBIA-Others (non-RES)</v>
      </c>
      <c r="H3595" t="str">
        <f>IF(COUNTIF(EU_Countries!A$1:A$27, "*"&amp;B3595&amp;"*"), "EU", "Non-EU")</f>
        <v>Non-EU</v>
      </c>
      <c r="I3595">
        <f t="shared" si="143"/>
        <v>0.03</v>
      </c>
    </row>
    <row r="3596" spans="1:9">
      <c r="A3596" t="s">
        <v>218</v>
      </c>
      <c r="B3596" t="s">
        <v>219</v>
      </c>
      <c r="C3596" t="s">
        <v>82</v>
      </c>
      <c r="D3596" t="s">
        <v>11</v>
      </c>
      <c r="E3596">
        <v>2033</v>
      </c>
      <c r="F3596">
        <v>30</v>
      </c>
      <c r="G3596" s="4" t="str">
        <f t="shared" si="142"/>
        <v>SERBIA-Others (non-RES)</v>
      </c>
      <c r="H3596" t="str">
        <f>IF(COUNTIF(EU_Countries!A$1:A$27, "*"&amp;B3596&amp;"*"), "EU", "Non-EU")</f>
        <v>Non-EU</v>
      </c>
      <c r="I3596">
        <f t="shared" si="143"/>
        <v>0.03</v>
      </c>
    </row>
    <row r="3597" spans="1:9">
      <c r="A3597" t="s">
        <v>218</v>
      </c>
      <c r="B3597" t="s">
        <v>219</v>
      </c>
      <c r="C3597" t="s">
        <v>82</v>
      </c>
      <c r="D3597" t="s">
        <v>11</v>
      </c>
      <c r="E3597">
        <v>2034</v>
      </c>
      <c r="F3597">
        <v>30</v>
      </c>
      <c r="G3597" s="4" t="str">
        <f t="shared" si="142"/>
        <v>SERBIA-Others (non-RES)</v>
      </c>
      <c r="H3597" t="str">
        <f>IF(COUNTIF(EU_Countries!A$1:A$27, "*"&amp;B3597&amp;"*"), "EU", "Non-EU")</f>
        <v>Non-EU</v>
      </c>
      <c r="I3597">
        <f t="shared" si="143"/>
        <v>0.03</v>
      </c>
    </row>
    <row r="3598" spans="1:9">
      <c r="A3598" t="s">
        <v>218</v>
      </c>
      <c r="B3598" t="s">
        <v>219</v>
      </c>
      <c r="C3598" t="s">
        <v>82</v>
      </c>
      <c r="D3598" t="s">
        <v>11</v>
      </c>
      <c r="E3598">
        <v>2035</v>
      </c>
      <c r="F3598">
        <v>30</v>
      </c>
      <c r="G3598" s="4" t="str">
        <f t="shared" si="142"/>
        <v>SERBIA-Others (non-RES)</v>
      </c>
      <c r="H3598" t="str">
        <f>IF(COUNTIF(EU_Countries!A$1:A$27, "*"&amp;B3598&amp;"*"), "EU", "Non-EU")</f>
        <v>Non-EU</v>
      </c>
      <c r="I3598">
        <f t="shared" si="143"/>
        <v>0.03</v>
      </c>
    </row>
    <row r="3599" spans="1:9">
      <c r="A3599" t="s">
        <v>218</v>
      </c>
      <c r="B3599" t="s">
        <v>219</v>
      </c>
      <c r="C3599" t="s">
        <v>82</v>
      </c>
      <c r="D3599" t="s">
        <v>13</v>
      </c>
      <c r="E3599">
        <v>2025</v>
      </c>
      <c r="F3599">
        <v>282</v>
      </c>
      <c r="G3599" s="4" t="str">
        <f t="shared" si="142"/>
        <v>SERBIA-Solar (PV)</v>
      </c>
      <c r="H3599" t="str">
        <f>IF(COUNTIF(EU_Countries!A$1:A$27, "*"&amp;B3599&amp;"*"), "EU", "Non-EU")</f>
        <v>Non-EU</v>
      </c>
      <c r="I3599">
        <f t="shared" si="143"/>
        <v>0.28199999999999997</v>
      </c>
    </row>
    <row r="3600" spans="1:9">
      <c r="A3600" t="s">
        <v>218</v>
      </c>
      <c r="B3600" t="s">
        <v>219</v>
      </c>
      <c r="C3600" t="s">
        <v>82</v>
      </c>
      <c r="D3600" t="s">
        <v>13</v>
      </c>
      <c r="E3600">
        <v>2026</v>
      </c>
      <c r="F3600">
        <v>282</v>
      </c>
      <c r="G3600" s="4" t="str">
        <f t="shared" si="142"/>
        <v>SERBIA-Solar (PV)</v>
      </c>
      <c r="H3600" t="str">
        <f>IF(COUNTIF(EU_Countries!A$1:A$27, "*"&amp;B3600&amp;"*"), "EU", "Non-EU")</f>
        <v>Non-EU</v>
      </c>
      <c r="I3600">
        <f t="shared" si="143"/>
        <v>0.28199999999999997</v>
      </c>
    </row>
    <row r="3601" spans="1:9">
      <c r="A3601" t="s">
        <v>218</v>
      </c>
      <c r="B3601" t="s">
        <v>219</v>
      </c>
      <c r="C3601" t="s">
        <v>82</v>
      </c>
      <c r="D3601" t="s">
        <v>13</v>
      </c>
      <c r="E3601">
        <v>2027</v>
      </c>
      <c r="F3601">
        <v>362</v>
      </c>
      <c r="G3601" s="4" t="str">
        <f t="shared" si="142"/>
        <v>SERBIA-Solar (PV)</v>
      </c>
      <c r="H3601" t="str">
        <f>IF(COUNTIF(EU_Countries!A$1:A$27, "*"&amp;B3601&amp;"*"), "EU", "Non-EU")</f>
        <v>Non-EU</v>
      </c>
      <c r="I3601">
        <f t="shared" si="143"/>
        <v>0.36199999999999999</v>
      </c>
    </row>
    <row r="3602" spans="1:9">
      <c r="A3602" t="s">
        <v>218</v>
      </c>
      <c r="B3602" t="s">
        <v>219</v>
      </c>
      <c r="C3602" t="s">
        <v>82</v>
      </c>
      <c r="D3602" t="s">
        <v>13</v>
      </c>
      <c r="E3602">
        <v>2028</v>
      </c>
      <c r="F3602">
        <v>1046</v>
      </c>
      <c r="G3602" s="4" t="str">
        <f t="shared" si="142"/>
        <v>SERBIA-Solar (PV)</v>
      </c>
      <c r="H3602" t="str">
        <f>IF(COUNTIF(EU_Countries!A$1:A$27, "*"&amp;B3602&amp;"*"), "EU", "Non-EU")</f>
        <v>Non-EU</v>
      </c>
      <c r="I3602">
        <f t="shared" si="143"/>
        <v>1.046</v>
      </c>
    </row>
    <row r="3603" spans="1:9">
      <c r="A3603" t="s">
        <v>218</v>
      </c>
      <c r="B3603" t="s">
        <v>219</v>
      </c>
      <c r="C3603" t="s">
        <v>82</v>
      </c>
      <c r="D3603" t="s">
        <v>13</v>
      </c>
      <c r="E3603">
        <v>2029</v>
      </c>
      <c r="F3603">
        <v>1046</v>
      </c>
      <c r="G3603" s="4" t="str">
        <f t="shared" si="142"/>
        <v>SERBIA-Solar (PV)</v>
      </c>
      <c r="H3603" t="str">
        <f>IF(COUNTIF(EU_Countries!A$1:A$27, "*"&amp;B3603&amp;"*"), "EU", "Non-EU")</f>
        <v>Non-EU</v>
      </c>
      <c r="I3603">
        <f t="shared" si="143"/>
        <v>1.046</v>
      </c>
    </row>
    <row r="3604" spans="1:9">
      <c r="A3604" t="s">
        <v>218</v>
      </c>
      <c r="B3604" t="s">
        <v>219</v>
      </c>
      <c r="C3604" t="s">
        <v>82</v>
      </c>
      <c r="D3604" t="s">
        <v>13</v>
      </c>
      <c r="E3604">
        <v>2030</v>
      </c>
      <c r="F3604">
        <v>1046</v>
      </c>
      <c r="G3604" s="4" t="str">
        <f t="shared" si="142"/>
        <v>SERBIA-Solar (PV)</v>
      </c>
      <c r="H3604" t="str">
        <f>IF(COUNTIF(EU_Countries!A$1:A$27, "*"&amp;B3604&amp;"*"), "EU", "Non-EU")</f>
        <v>Non-EU</v>
      </c>
      <c r="I3604">
        <f t="shared" si="143"/>
        <v>1.046</v>
      </c>
    </row>
    <row r="3605" spans="1:9">
      <c r="A3605" t="s">
        <v>218</v>
      </c>
      <c r="B3605" t="s">
        <v>219</v>
      </c>
      <c r="C3605" t="s">
        <v>82</v>
      </c>
      <c r="D3605" t="s">
        <v>13</v>
      </c>
      <c r="E3605">
        <v>2031</v>
      </c>
      <c r="F3605">
        <v>1046</v>
      </c>
      <c r="G3605" s="4" t="str">
        <f t="shared" si="142"/>
        <v>SERBIA-Solar (PV)</v>
      </c>
      <c r="H3605" t="str">
        <f>IF(COUNTIF(EU_Countries!A$1:A$27, "*"&amp;B3605&amp;"*"), "EU", "Non-EU")</f>
        <v>Non-EU</v>
      </c>
      <c r="I3605">
        <f t="shared" si="143"/>
        <v>1.046</v>
      </c>
    </row>
    <row r="3606" spans="1:9">
      <c r="A3606" t="s">
        <v>218</v>
      </c>
      <c r="B3606" t="s">
        <v>219</v>
      </c>
      <c r="C3606" t="s">
        <v>82</v>
      </c>
      <c r="D3606" t="s">
        <v>13</v>
      </c>
      <c r="E3606">
        <v>2032</v>
      </c>
      <c r="F3606">
        <v>1046</v>
      </c>
      <c r="G3606" s="4" t="str">
        <f t="shared" si="142"/>
        <v>SERBIA-Solar (PV)</v>
      </c>
      <c r="H3606" t="str">
        <f>IF(COUNTIF(EU_Countries!A$1:A$27, "*"&amp;B3606&amp;"*"), "EU", "Non-EU")</f>
        <v>Non-EU</v>
      </c>
      <c r="I3606">
        <f t="shared" si="143"/>
        <v>1.046</v>
      </c>
    </row>
    <row r="3607" spans="1:9">
      <c r="A3607" t="s">
        <v>218</v>
      </c>
      <c r="B3607" t="s">
        <v>219</v>
      </c>
      <c r="C3607" t="s">
        <v>82</v>
      </c>
      <c r="D3607" t="s">
        <v>13</v>
      </c>
      <c r="E3607">
        <v>2033</v>
      </c>
      <c r="F3607">
        <v>1046</v>
      </c>
      <c r="G3607" s="4" t="str">
        <f t="shared" si="142"/>
        <v>SERBIA-Solar (PV)</v>
      </c>
      <c r="H3607" t="str">
        <f>IF(COUNTIF(EU_Countries!A$1:A$27, "*"&amp;B3607&amp;"*"), "EU", "Non-EU")</f>
        <v>Non-EU</v>
      </c>
      <c r="I3607">
        <f t="shared" si="143"/>
        <v>1.046</v>
      </c>
    </row>
    <row r="3608" spans="1:9">
      <c r="A3608" t="s">
        <v>218</v>
      </c>
      <c r="B3608" t="s">
        <v>219</v>
      </c>
      <c r="C3608" t="s">
        <v>82</v>
      </c>
      <c r="D3608" t="s">
        <v>13</v>
      </c>
      <c r="E3608">
        <v>2034</v>
      </c>
      <c r="F3608">
        <v>1046</v>
      </c>
      <c r="G3608" s="4" t="str">
        <f t="shared" si="142"/>
        <v>SERBIA-Solar (PV)</v>
      </c>
      <c r="H3608" t="str">
        <f>IF(COUNTIF(EU_Countries!A$1:A$27, "*"&amp;B3608&amp;"*"), "EU", "Non-EU")</f>
        <v>Non-EU</v>
      </c>
      <c r="I3608">
        <f t="shared" si="143"/>
        <v>1.046</v>
      </c>
    </row>
    <row r="3609" spans="1:9">
      <c r="A3609" t="s">
        <v>218</v>
      </c>
      <c r="B3609" t="s">
        <v>219</v>
      </c>
      <c r="C3609" t="s">
        <v>82</v>
      </c>
      <c r="D3609" t="s">
        <v>13</v>
      </c>
      <c r="E3609">
        <v>2035</v>
      </c>
      <c r="F3609">
        <v>1046</v>
      </c>
      <c r="G3609" s="4" t="str">
        <f t="shared" si="142"/>
        <v>SERBIA-Solar (PV)</v>
      </c>
      <c r="H3609" t="str">
        <f>IF(COUNTIF(EU_Countries!A$1:A$27, "*"&amp;B3609&amp;"*"), "EU", "Non-EU")</f>
        <v>Non-EU</v>
      </c>
      <c r="I3609">
        <f t="shared" si="143"/>
        <v>1.046</v>
      </c>
    </row>
    <row r="3610" spans="1:9">
      <c r="A3610" t="s">
        <v>218</v>
      </c>
      <c r="B3610" t="s">
        <v>219</v>
      </c>
      <c r="C3610" t="s">
        <v>82</v>
      </c>
      <c r="D3610" t="s">
        <v>15</v>
      </c>
      <c r="E3610">
        <v>2025</v>
      </c>
      <c r="F3610">
        <v>2436</v>
      </c>
      <c r="G3610" s="4" t="str">
        <f t="shared" si="142"/>
        <v>SERBIA-Wind onshore</v>
      </c>
      <c r="H3610" t="str">
        <f>IF(COUNTIF(EU_Countries!A$1:A$27, "*"&amp;B3610&amp;"*"), "EU", "Non-EU")</f>
        <v>Non-EU</v>
      </c>
      <c r="I3610">
        <f t="shared" si="143"/>
        <v>2.4359999999999999</v>
      </c>
    </row>
    <row r="3611" spans="1:9">
      <c r="A3611" t="s">
        <v>218</v>
      </c>
      <c r="B3611" t="s">
        <v>219</v>
      </c>
      <c r="C3611" t="s">
        <v>82</v>
      </c>
      <c r="D3611" t="s">
        <v>15</v>
      </c>
      <c r="E3611">
        <v>2026</v>
      </c>
      <c r="F3611">
        <v>2874</v>
      </c>
      <c r="G3611" s="4" t="str">
        <f t="shared" si="142"/>
        <v>SERBIA-Wind onshore</v>
      </c>
      <c r="H3611" t="str">
        <f>IF(COUNTIF(EU_Countries!A$1:A$27, "*"&amp;B3611&amp;"*"), "EU", "Non-EU")</f>
        <v>Non-EU</v>
      </c>
      <c r="I3611">
        <f t="shared" si="143"/>
        <v>2.8740000000000001</v>
      </c>
    </row>
    <row r="3612" spans="1:9">
      <c r="A3612" t="s">
        <v>218</v>
      </c>
      <c r="B3612" t="s">
        <v>219</v>
      </c>
      <c r="C3612" t="s">
        <v>82</v>
      </c>
      <c r="D3612" t="s">
        <v>15</v>
      </c>
      <c r="E3612">
        <v>2027</v>
      </c>
      <c r="F3612">
        <v>3454</v>
      </c>
      <c r="G3612" s="4" t="str">
        <f t="shared" si="142"/>
        <v>SERBIA-Wind onshore</v>
      </c>
      <c r="H3612" t="str">
        <f>IF(COUNTIF(EU_Countries!A$1:A$27, "*"&amp;B3612&amp;"*"), "EU", "Non-EU")</f>
        <v>Non-EU</v>
      </c>
      <c r="I3612">
        <f t="shared" si="143"/>
        <v>3.4540000000000002</v>
      </c>
    </row>
    <row r="3613" spans="1:9">
      <c r="A3613" t="s">
        <v>218</v>
      </c>
      <c r="B3613" t="s">
        <v>219</v>
      </c>
      <c r="C3613" t="s">
        <v>82</v>
      </c>
      <c r="D3613" t="s">
        <v>15</v>
      </c>
      <c r="E3613">
        <v>2028</v>
      </c>
      <c r="F3613">
        <v>4701</v>
      </c>
      <c r="G3613" s="4" t="str">
        <f t="shared" si="142"/>
        <v>SERBIA-Wind onshore</v>
      </c>
      <c r="H3613" t="str">
        <f>IF(COUNTIF(EU_Countries!A$1:A$27, "*"&amp;B3613&amp;"*"), "EU", "Non-EU")</f>
        <v>Non-EU</v>
      </c>
      <c r="I3613">
        <f t="shared" si="143"/>
        <v>4.7009999999999996</v>
      </c>
    </row>
    <row r="3614" spans="1:9">
      <c r="A3614" t="s">
        <v>218</v>
      </c>
      <c r="B3614" t="s">
        <v>219</v>
      </c>
      <c r="C3614" t="s">
        <v>82</v>
      </c>
      <c r="D3614" t="s">
        <v>15</v>
      </c>
      <c r="E3614">
        <v>2029</v>
      </c>
      <c r="F3614">
        <v>4701</v>
      </c>
      <c r="G3614" s="4" t="str">
        <f t="shared" si="142"/>
        <v>SERBIA-Wind onshore</v>
      </c>
      <c r="H3614" t="str">
        <f>IF(COUNTIF(EU_Countries!A$1:A$27, "*"&amp;B3614&amp;"*"), "EU", "Non-EU")</f>
        <v>Non-EU</v>
      </c>
      <c r="I3614">
        <f t="shared" si="143"/>
        <v>4.7009999999999996</v>
      </c>
    </row>
    <row r="3615" spans="1:9">
      <c r="A3615" t="s">
        <v>218</v>
      </c>
      <c r="B3615" t="s">
        <v>219</v>
      </c>
      <c r="C3615" t="s">
        <v>82</v>
      </c>
      <c r="D3615" t="s">
        <v>15</v>
      </c>
      <c r="E3615">
        <v>2030</v>
      </c>
      <c r="F3615">
        <v>4701</v>
      </c>
      <c r="G3615" s="4" t="str">
        <f t="shared" si="142"/>
        <v>SERBIA-Wind onshore</v>
      </c>
      <c r="H3615" t="str">
        <f>IF(COUNTIF(EU_Countries!A$1:A$27, "*"&amp;B3615&amp;"*"), "EU", "Non-EU")</f>
        <v>Non-EU</v>
      </c>
      <c r="I3615">
        <f t="shared" si="143"/>
        <v>4.7009999999999996</v>
      </c>
    </row>
    <row r="3616" spans="1:9">
      <c r="A3616" t="s">
        <v>218</v>
      </c>
      <c r="B3616" t="s">
        <v>219</v>
      </c>
      <c r="C3616" t="s">
        <v>82</v>
      </c>
      <c r="D3616" t="s">
        <v>15</v>
      </c>
      <c r="E3616">
        <v>2031</v>
      </c>
      <c r="F3616">
        <v>4701</v>
      </c>
      <c r="G3616" s="4" t="str">
        <f t="shared" si="142"/>
        <v>SERBIA-Wind onshore</v>
      </c>
      <c r="H3616" t="str">
        <f>IF(COUNTIF(EU_Countries!A$1:A$27, "*"&amp;B3616&amp;"*"), "EU", "Non-EU")</f>
        <v>Non-EU</v>
      </c>
      <c r="I3616">
        <f t="shared" si="143"/>
        <v>4.7009999999999996</v>
      </c>
    </row>
    <row r="3617" spans="1:9">
      <c r="A3617" t="s">
        <v>218</v>
      </c>
      <c r="B3617" t="s">
        <v>219</v>
      </c>
      <c r="C3617" t="s">
        <v>82</v>
      </c>
      <c r="D3617" t="s">
        <v>15</v>
      </c>
      <c r="E3617">
        <v>2032</v>
      </c>
      <c r="F3617">
        <v>4701</v>
      </c>
      <c r="G3617" s="4" t="str">
        <f t="shared" si="142"/>
        <v>SERBIA-Wind onshore</v>
      </c>
      <c r="H3617" t="str">
        <f>IF(COUNTIF(EU_Countries!A$1:A$27, "*"&amp;B3617&amp;"*"), "EU", "Non-EU")</f>
        <v>Non-EU</v>
      </c>
      <c r="I3617">
        <f t="shared" si="143"/>
        <v>4.7009999999999996</v>
      </c>
    </row>
    <row r="3618" spans="1:9">
      <c r="A3618" t="s">
        <v>218</v>
      </c>
      <c r="B3618" t="s">
        <v>219</v>
      </c>
      <c r="C3618" t="s">
        <v>82</v>
      </c>
      <c r="D3618" t="s">
        <v>15</v>
      </c>
      <c r="E3618">
        <v>2033</v>
      </c>
      <c r="F3618">
        <v>4701</v>
      </c>
      <c r="G3618" s="4" t="str">
        <f t="shared" si="142"/>
        <v>SERBIA-Wind onshore</v>
      </c>
      <c r="H3618" t="str">
        <f>IF(COUNTIF(EU_Countries!A$1:A$27, "*"&amp;B3618&amp;"*"), "EU", "Non-EU")</f>
        <v>Non-EU</v>
      </c>
      <c r="I3618">
        <f t="shared" si="143"/>
        <v>4.7009999999999996</v>
      </c>
    </row>
    <row r="3619" spans="1:9">
      <c r="A3619" t="s">
        <v>218</v>
      </c>
      <c r="B3619" t="s">
        <v>219</v>
      </c>
      <c r="C3619" t="s">
        <v>82</v>
      </c>
      <c r="D3619" t="s">
        <v>15</v>
      </c>
      <c r="E3619">
        <v>2034</v>
      </c>
      <c r="F3619">
        <v>4701</v>
      </c>
      <c r="G3619" s="4" t="str">
        <f t="shared" si="142"/>
        <v>SERBIA-Wind onshore</v>
      </c>
      <c r="H3619" t="str">
        <f>IF(COUNTIF(EU_Countries!A$1:A$27, "*"&amp;B3619&amp;"*"), "EU", "Non-EU")</f>
        <v>Non-EU</v>
      </c>
      <c r="I3619">
        <f t="shared" si="143"/>
        <v>4.7009999999999996</v>
      </c>
    </row>
    <row r="3620" spans="1:9">
      <c r="A3620" t="s">
        <v>218</v>
      </c>
      <c r="B3620" t="s">
        <v>219</v>
      </c>
      <c r="C3620" t="s">
        <v>82</v>
      </c>
      <c r="D3620" t="s">
        <v>15</v>
      </c>
      <c r="E3620">
        <v>2035</v>
      </c>
      <c r="F3620">
        <v>4701</v>
      </c>
      <c r="G3620" s="4" t="str">
        <f t="shared" si="142"/>
        <v>SERBIA-Wind onshore</v>
      </c>
      <c r="H3620" t="str">
        <f>IF(COUNTIF(EU_Countries!A$1:A$27, "*"&amp;B3620&amp;"*"), "EU", "Non-EU")</f>
        <v>Non-EU</v>
      </c>
      <c r="I3620">
        <f t="shared" si="143"/>
        <v>4.7009999999999996</v>
      </c>
    </row>
    <row r="3621" spans="1:9">
      <c r="A3621" t="s">
        <v>220</v>
      </c>
      <c r="B3621" t="s">
        <v>221</v>
      </c>
      <c r="C3621" t="s">
        <v>88</v>
      </c>
      <c r="D3621" t="s">
        <v>5</v>
      </c>
      <c r="E3621">
        <v>2025</v>
      </c>
      <c r="F3621">
        <v>80</v>
      </c>
      <c r="G3621" s="4" t="str">
        <f t="shared" si="142"/>
        <v>SLOVAK REPUBLIC-Battery</v>
      </c>
      <c r="H3621" t="str">
        <f>IF(COUNTIF(EU_Countries!A$1:A$27, "*"&amp;B3621&amp;"*"), "EU", "Non-EU")</f>
        <v>EU</v>
      </c>
      <c r="I3621">
        <f t="shared" si="143"/>
        <v>0.08</v>
      </c>
    </row>
    <row r="3622" spans="1:9">
      <c r="A3622" t="s">
        <v>220</v>
      </c>
      <c r="B3622" t="s">
        <v>221</v>
      </c>
      <c r="C3622" t="s">
        <v>88</v>
      </c>
      <c r="D3622" t="s">
        <v>5</v>
      </c>
      <c r="E3622">
        <v>2026</v>
      </c>
      <c r="F3622">
        <v>80</v>
      </c>
      <c r="G3622" s="4" t="str">
        <f t="shared" si="142"/>
        <v>SLOVAK REPUBLIC-Battery</v>
      </c>
      <c r="H3622" t="str">
        <f>IF(COUNTIF(EU_Countries!A$1:A$27, "*"&amp;B3622&amp;"*"), "EU", "Non-EU")</f>
        <v>EU</v>
      </c>
      <c r="I3622">
        <f t="shared" si="143"/>
        <v>0.08</v>
      </c>
    </row>
    <row r="3623" spans="1:9">
      <c r="A3623" t="s">
        <v>220</v>
      </c>
      <c r="B3623" t="s">
        <v>221</v>
      </c>
      <c r="C3623" t="s">
        <v>88</v>
      </c>
      <c r="D3623" t="s">
        <v>5</v>
      </c>
      <c r="E3623">
        <v>2027</v>
      </c>
      <c r="F3623">
        <v>138</v>
      </c>
      <c r="G3623" s="4" t="str">
        <f t="shared" si="142"/>
        <v>SLOVAK REPUBLIC-Battery</v>
      </c>
      <c r="H3623" t="str">
        <f>IF(COUNTIF(EU_Countries!A$1:A$27, "*"&amp;B3623&amp;"*"), "EU", "Non-EU")</f>
        <v>EU</v>
      </c>
      <c r="I3623">
        <f t="shared" si="143"/>
        <v>0.13800000000000001</v>
      </c>
    </row>
    <row r="3624" spans="1:9">
      <c r="A3624" t="s">
        <v>220</v>
      </c>
      <c r="B3624" t="s">
        <v>221</v>
      </c>
      <c r="C3624" t="s">
        <v>88</v>
      </c>
      <c r="D3624" t="s">
        <v>5</v>
      </c>
      <c r="E3624">
        <v>2028</v>
      </c>
      <c r="F3624">
        <v>170</v>
      </c>
      <c r="G3624" s="4" t="str">
        <f t="shared" si="142"/>
        <v>SLOVAK REPUBLIC-Battery</v>
      </c>
      <c r="H3624" t="str">
        <f>IF(COUNTIF(EU_Countries!A$1:A$27, "*"&amp;B3624&amp;"*"), "EU", "Non-EU")</f>
        <v>EU</v>
      </c>
      <c r="I3624">
        <f t="shared" si="143"/>
        <v>0.17</v>
      </c>
    </row>
    <row r="3625" spans="1:9">
      <c r="A3625" t="s">
        <v>220</v>
      </c>
      <c r="B3625" t="s">
        <v>221</v>
      </c>
      <c r="C3625" t="s">
        <v>88</v>
      </c>
      <c r="D3625" t="s">
        <v>5</v>
      </c>
      <c r="E3625">
        <v>2029</v>
      </c>
      <c r="F3625">
        <v>202</v>
      </c>
      <c r="G3625" s="4" t="str">
        <f t="shared" si="142"/>
        <v>SLOVAK REPUBLIC-Battery</v>
      </c>
      <c r="H3625" t="str">
        <f>IF(COUNTIF(EU_Countries!A$1:A$27, "*"&amp;B3625&amp;"*"), "EU", "Non-EU")</f>
        <v>EU</v>
      </c>
      <c r="I3625">
        <f t="shared" si="143"/>
        <v>0.20200000000000001</v>
      </c>
    </row>
    <row r="3626" spans="1:9">
      <c r="A3626" t="s">
        <v>220</v>
      </c>
      <c r="B3626" t="s">
        <v>221</v>
      </c>
      <c r="C3626" t="s">
        <v>88</v>
      </c>
      <c r="D3626" t="s">
        <v>5</v>
      </c>
      <c r="E3626">
        <v>2030</v>
      </c>
      <c r="F3626">
        <v>266</v>
      </c>
      <c r="G3626" s="4" t="str">
        <f t="shared" si="142"/>
        <v>SLOVAK REPUBLIC-Battery</v>
      </c>
      <c r="H3626" t="str">
        <f>IF(COUNTIF(EU_Countries!A$1:A$27, "*"&amp;B3626&amp;"*"), "EU", "Non-EU")</f>
        <v>EU</v>
      </c>
      <c r="I3626">
        <f t="shared" si="143"/>
        <v>0.26600000000000001</v>
      </c>
    </row>
    <row r="3627" spans="1:9">
      <c r="A3627" t="s">
        <v>220</v>
      </c>
      <c r="B3627" t="s">
        <v>221</v>
      </c>
      <c r="C3627" t="s">
        <v>88</v>
      </c>
      <c r="D3627" t="s">
        <v>5</v>
      </c>
      <c r="E3627">
        <v>2031</v>
      </c>
      <c r="F3627">
        <v>327</v>
      </c>
      <c r="G3627" s="4" t="str">
        <f t="shared" si="142"/>
        <v>SLOVAK REPUBLIC-Battery</v>
      </c>
      <c r="H3627" t="str">
        <f>IF(COUNTIF(EU_Countries!A$1:A$27, "*"&amp;B3627&amp;"*"), "EU", "Non-EU")</f>
        <v>EU</v>
      </c>
      <c r="I3627">
        <f t="shared" si="143"/>
        <v>0.32700000000000001</v>
      </c>
    </row>
    <row r="3628" spans="1:9">
      <c r="A3628" t="s">
        <v>220</v>
      </c>
      <c r="B3628" t="s">
        <v>221</v>
      </c>
      <c r="C3628" t="s">
        <v>88</v>
      </c>
      <c r="D3628" t="s">
        <v>5</v>
      </c>
      <c r="E3628">
        <v>2032</v>
      </c>
      <c r="F3628">
        <v>388</v>
      </c>
      <c r="G3628" s="4" t="str">
        <f t="shared" si="142"/>
        <v>SLOVAK REPUBLIC-Battery</v>
      </c>
      <c r="H3628" t="str">
        <f>IF(COUNTIF(EU_Countries!A$1:A$27, "*"&amp;B3628&amp;"*"), "EU", "Non-EU")</f>
        <v>EU</v>
      </c>
      <c r="I3628">
        <f t="shared" si="143"/>
        <v>0.38800000000000001</v>
      </c>
    </row>
    <row r="3629" spans="1:9">
      <c r="A3629" t="s">
        <v>220</v>
      </c>
      <c r="B3629" t="s">
        <v>221</v>
      </c>
      <c r="C3629" t="s">
        <v>88</v>
      </c>
      <c r="D3629" t="s">
        <v>5</v>
      </c>
      <c r="E3629">
        <v>2033</v>
      </c>
      <c r="F3629">
        <v>481</v>
      </c>
      <c r="G3629" s="4" t="str">
        <f t="shared" si="142"/>
        <v>SLOVAK REPUBLIC-Battery</v>
      </c>
      <c r="H3629" t="str">
        <f>IF(COUNTIF(EU_Countries!A$1:A$27, "*"&amp;B3629&amp;"*"), "EU", "Non-EU")</f>
        <v>EU</v>
      </c>
      <c r="I3629">
        <f t="shared" si="143"/>
        <v>0.48099999999999998</v>
      </c>
    </row>
    <row r="3630" spans="1:9">
      <c r="A3630" t="s">
        <v>220</v>
      </c>
      <c r="B3630" t="s">
        <v>221</v>
      </c>
      <c r="C3630" t="s">
        <v>88</v>
      </c>
      <c r="D3630" t="s">
        <v>5</v>
      </c>
      <c r="E3630">
        <v>2034</v>
      </c>
      <c r="F3630">
        <v>510</v>
      </c>
      <c r="G3630" s="4" t="str">
        <f t="shared" si="142"/>
        <v>SLOVAK REPUBLIC-Battery</v>
      </c>
      <c r="H3630" t="str">
        <f>IF(COUNTIF(EU_Countries!A$1:A$27, "*"&amp;B3630&amp;"*"), "EU", "Non-EU")</f>
        <v>EU</v>
      </c>
      <c r="I3630">
        <f t="shared" si="143"/>
        <v>0.51</v>
      </c>
    </row>
    <row r="3631" spans="1:9">
      <c r="A3631" t="s">
        <v>220</v>
      </c>
      <c r="B3631" t="s">
        <v>221</v>
      </c>
      <c r="C3631" t="s">
        <v>88</v>
      </c>
      <c r="D3631" t="s">
        <v>5</v>
      </c>
      <c r="E3631">
        <v>2035</v>
      </c>
      <c r="F3631">
        <v>539</v>
      </c>
      <c r="G3631" s="4" t="str">
        <f t="shared" si="142"/>
        <v>SLOVAK REPUBLIC-Battery</v>
      </c>
      <c r="H3631" t="str">
        <f>IF(COUNTIF(EU_Countries!A$1:A$27, "*"&amp;B3631&amp;"*"), "EU", "Non-EU")</f>
        <v>EU</v>
      </c>
      <c r="I3631">
        <f t="shared" si="143"/>
        <v>0.53900000000000003</v>
      </c>
    </row>
    <row r="3632" spans="1:9">
      <c r="A3632" t="s">
        <v>220</v>
      </c>
      <c r="B3632" t="s">
        <v>221</v>
      </c>
      <c r="C3632" t="s">
        <v>88</v>
      </c>
      <c r="D3632" t="s">
        <v>565</v>
      </c>
      <c r="E3632">
        <v>2026</v>
      </c>
      <c r="F3632">
        <v>28</v>
      </c>
      <c r="G3632" s="4" t="str">
        <f t="shared" si="142"/>
        <v>SLOVAK REPUBLIC-Electrolyser &amp; P2H</v>
      </c>
      <c r="H3632" t="str">
        <f>IF(COUNTIF(EU_Countries!A$1:A$27, "*"&amp;B3632&amp;"*"), "EU", "Non-EU")</f>
        <v>EU</v>
      </c>
      <c r="I3632">
        <f t="shared" si="143"/>
        <v>2.8000000000000001E-2</v>
      </c>
    </row>
    <row r="3633" spans="1:9">
      <c r="A3633" t="s">
        <v>220</v>
      </c>
      <c r="B3633" t="s">
        <v>221</v>
      </c>
      <c r="C3633" t="s">
        <v>88</v>
      </c>
      <c r="D3633" t="s">
        <v>565</v>
      </c>
      <c r="E3633">
        <v>2027</v>
      </c>
      <c r="F3633">
        <v>74</v>
      </c>
      <c r="G3633" s="4" t="str">
        <f t="shared" si="142"/>
        <v>SLOVAK REPUBLIC-Electrolyser &amp; P2H</v>
      </c>
      <c r="H3633" t="str">
        <f>IF(COUNTIF(EU_Countries!A$1:A$27, "*"&amp;B3633&amp;"*"), "EU", "Non-EU")</f>
        <v>EU</v>
      </c>
      <c r="I3633">
        <f t="shared" si="143"/>
        <v>7.3999999999999996E-2</v>
      </c>
    </row>
    <row r="3634" spans="1:9">
      <c r="A3634" t="s">
        <v>220</v>
      </c>
      <c r="B3634" t="s">
        <v>221</v>
      </c>
      <c r="C3634" t="s">
        <v>88</v>
      </c>
      <c r="D3634" t="s">
        <v>565</v>
      </c>
      <c r="E3634">
        <v>2028</v>
      </c>
      <c r="F3634">
        <v>101</v>
      </c>
      <c r="G3634" s="4" t="str">
        <f t="shared" si="142"/>
        <v>SLOVAK REPUBLIC-Electrolyser &amp; P2H</v>
      </c>
      <c r="H3634" t="str">
        <f>IF(COUNTIF(EU_Countries!A$1:A$27, "*"&amp;B3634&amp;"*"), "EU", "Non-EU")</f>
        <v>EU</v>
      </c>
      <c r="I3634">
        <f t="shared" si="143"/>
        <v>0.10100000000000001</v>
      </c>
    </row>
    <row r="3635" spans="1:9">
      <c r="A3635" t="s">
        <v>220</v>
      </c>
      <c r="B3635" t="s">
        <v>221</v>
      </c>
      <c r="C3635" t="s">
        <v>88</v>
      </c>
      <c r="D3635" t="s">
        <v>565</v>
      </c>
      <c r="E3635">
        <v>2029</v>
      </c>
      <c r="F3635">
        <v>121</v>
      </c>
      <c r="G3635" s="4" t="str">
        <f t="shared" si="142"/>
        <v>SLOVAK REPUBLIC-Electrolyser &amp; P2H</v>
      </c>
      <c r="H3635" t="str">
        <f>IF(COUNTIF(EU_Countries!A$1:A$27, "*"&amp;B3635&amp;"*"), "EU", "Non-EU")</f>
        <v>EU</v>
      </c>
      <c r="I3635">
        <f t="shared" si="143"/>
        <v>0.121</v>
      </c>
    </row>
    <row r="3636" spans="1:9">
      <c r="A3636" t="s">
        <v>220</v>
      </c>
      <c r="B3636" t="s">
        <v>221</v>
      </c>
      <c r="C3636" t="s">
        <v>88</v>
      </c>
      <c r="D3636" t="s">
        <v>565</v>
      </c>
      <c r="E3636">
        <v>2030</v>
      </c>
      <c r="F3636">
        <v>131</v>
      </c>
      <c r="G3636" s="4" t="str">
        <f t="shared" si="142"/>
        <v>SLOVAK REPUBLIC-Electrolyser &amp; P2H</v>
      </c>
      <c r="H3636" t="str">
        <f>IF(COUNTIF(EU_Countries!A$1:A$27, "*"&amp;B3636&amp;"*"), "EU", "Non-EU")</f>
        <v>EU</v>
      </c>
      <c r="I3636">
        <f t="shared" si="143"/>
        <v>0.13100000000000001</v>
      </c>
    </row>
    <row r="3637" spans="1:9">
      <c r="A3637" t="s">
        <v>220</v>
      </c>
      <c r="B3637" t="s">
        <v>221</v>
      </c>
      <c r="C3637" t="s">
        <v>88</v>
      </c>
      <c r="D3637" t="s">
        <v>565</v>
      </c>
      <c r="E3637">
        <v>2031</v>
      </c>
      <c r="F3637">
        <v>144</v>
      </c>
      <c r="G3637" s="4" t="str">
        <f t="shared" si="142"/>
        <v>SLOVAK REPUBLIC-Electrolyser &amp; P2H</v>
      </c>
      <c r="H3637" t="str">
        <f>IF(COUNTIF(EU_Countries!A$1:A$27, "*"&amp;B3637&amp;"*"), "EU", "Non-EU")</f>
        <v>EU</v>
      </c>
      <c r="I3637">
        <f t="shared" si="143"/>
        <v>0.14399999999999999</v>
      </c>
    </row>
    <row r="3638" spans="1:9">
      <c r="A3638" t="s">
        <v>220</v>
      </c>
      <c r="B3638" t="s">
        <v>221</v>
      </c>
      <c r="C3638" t="s">
        <v>88</v>
      </c>
      <c r="D3638" t="s">
        <v>565</v>
      </c>
      <c r="E3638">
        <v>2032</v>
      </c>
      <c r="F3638">
        <v>157</v>
      </c>
      <c r="G3638" s="4" t="str">
        <f t="shared" si="142"/>
        <v>SLOVAK REPUBLIC-Electrolyser &amp; P2H</v>
      </c>
      <c r="H3638" t="str">
        <f>IF(COUNTIF(EU_Countries!A$1:A$27, "*"&amp;B3638&amp;"*"), "EU", "Non-EU")</f>
        <v>EU</v>
      </c>
      <c r="I3638">
        <f t="shared" si="143"/>
        <v>0.157</v>
      </c>
    </row>
    <row r="3639" spans="1:9">
      <c r="A3639" t="s">
        <v>220</v>
      </c>
      <c r="B3639" t="s">
        <v>221</v>
      </c>
      <c r="C3639" t="s">
        <v>88</v>
      </c>
      <c r="D3639" t="s">
        <v>565</v>
      </c>
      <c r="E3639">
        <v>2033</v>
      </c>
      <c r="F3639">
        <v>196</v>
      </c>
      <c r="G3639" s="4" t="str">
        <f t="shared" si="142"/>
        <v>SLOVAK REPUBLIC-Electrolyser &amp; P2H</v>
      </c>
      <c r="H3639" t="str">
        <f>IF(COUNTIF(EU_Countries!A$1:A$27, "*"&amp;B3639&amp;"*"), "EU", "Non-EU")</f>
        <v>EU</v>
      </c>
      <c r="I3639">
        <f t="shared" si="143"/>
        <v>0.19600000000000001</v>
      </c>
    </row>
    <row r="3640" spans="1:9">
      <c r="A3640" t="s">
        <v>220</v>
      </c>
      <c r="B3640" t="s">
        <v>221</v>
      </c>
      <c r="C3640" t="s">
        <v>88</v>
      </c>
      <c r="D3640" t="s">
        <v>565</v>
      </c>
      <c r="E3640">
        <v>2034</v>
      </c>
      <c r="F3640">
        <v>301</v>
      </c>
      <c r="G3640" s="4" t="str">
        <f t="shared" si="142"/>
        <v>SLOVAK REPUBLIC-Electrolyser &amp; P2H</v>
      </c>
      <c r="H3640" t="str">
        <f>IF(COUNTIF(EU_Countries!A$1:A$27, "*"&amp;B3640&amp;"*"), "EU", "Non-EU")</f>
        <v>EU</v>
      </c>
      <c r="I3640">
        <f t="shared" si="143"/>
        <v>0.30099999999999999</v>
      </c>
    </row>
    <row r="3641" spans="1:9">
      <c r="A3641" t="s">
        <v>220</v>
      </c>
      <c r="B3641" t="s">
        <v>221</v>
      </c>
      <c r="C3641" t="s">
        <v>88</v>
      </c>
      <c r="D3641" t="s">
        <v>565</v>
      </c>
      <c r="E3641">
        <v>2035</v>
      </c>
      <c r="F3641">
        <v>388</v>
      </c>
      <c r="G3641" s="4" t="str">
        <f t="shared" si="142"/>
        <v>SLOVAK REPUBLIC-Electrolyser &amp; P2H</v>
      </c>
      <c r="H3641" t="str">
        <f>IF(COUNTIF(EU_Countries!A$1:A$27, "*"&amp;B3641&amp;"*"), "EU", "Non-EU")</f>
        <v>EU</v>
      </c>
      <c r="I3641">
        <f t="shared" si="143"/>
        <v>0.38800000000000001</v>
      </c>
    </row>
    <row r="3642" spans="1:9">
      <c r="A3642" t="s">
        <v>220</v>
      </c>
      <c r="B3642" t="s">
        <v>221</v>
      </c>
      <c r="C3642" t="s">
        <v>88</v>
      </c>
      <c r="D3642" t="s">
        <v>7</v>
      </c>
      <c r="E3642">
        <v>2025</v>
      </c>
      <c r="F3642">
        <v>1044</v>
      </c>
      <c r="G3642" s="4" t="str">
        <f t="shared" si="142"/>
        <v>SLOVAK REPUBLIC-Gas</v>
      </c>
      <c r="H3642" t="str">
        <f>IF(COUNTIF(EU_Countries!A$1:A$27, "*"&amp;B3642&amp;"*"), "EU", "Non-EU")</f>
        <v>EU</v>
      </c>
      <c r="I3642">
        <f t="shared" si="143"/>
        <v>1.044</v>
      </c>
    </row>
    <row r="3643" spans="1:9">
      <c r="A3643" t="s">
        <v>220</v>
      </c>
      <c r="B3643" t="s">
        <v>221</v>
      </c>
      <c r="C3643" t="s">
        <v>88</v>
      </c>
      <c r="D3643" t="s">
        <v>7</v>
      </c>
      <c r="E3643">
        <v>2026</v>
      </c>
      <c r="F3643">
        <v>1044</v>
      </c>
      <c r="G3643" s="4" t="str">
        <f t="shared" si="142"/>
        <v>SLOVAK REPUBLIC-Gas</v>
      </c>
      <c r="H3643" t="str">
        <f>IF(COUNTIF(EU_Countries!A$1:A$27, "*"&amp;B3643&amp;"*"), "EU", "Non-EU")</f>
        <v>EU</v>
      </c>
      <c r="I3643">
        <f t="shared" si="143"/>
        <v>1.044</v>
      </c>
    </row>
    <row r="3644" spans="1:9">
      <c r="A3644" t="s">
        <v>220</v>
      </c>
      <c r="B3644" t="s">
        <v>221</v>
      </c>
      <c r="C3644" t="s">
        <v>88</v>
      </c>
      <c r="D3644" t="s">
        <v>7</v>
      </c>
      <c r="E3644">
        <v>2027</v>
      </c>
      <c r="F3644">
        <v>1044</v>
      </c>
      <c r="G3644" s="4" t="str">
        <f t="shared" si="142"/>
        <v>SLOVAK REPUBLIC-Gas</v>
      </c>
      <c r="H3644" t="str">
        <f>IF(COUNTIF(EU_Countries!A$1:A$27, "*"&amp;B3644&amp;"*"), "EU", "Non-EU")</f>
        <v>EU</v>
      </c>
      <c r="I3644">
        <f t="shared" si="143"/>
        <v>1.044</v>
      </c>
    </row>
    <row r="3645" spans="1:9">
      <c r="A3645" t="s">
        <v>220</v>
      </c>
      <c r="B3645" t="s">
        <v>221</v>
      </c>
      <c r="C3645" t="s">
        <v>88</v>
      </c>
      <c r="D3645" t="s">
        <v>7</v>
      </c>
      <c r="E3645">
        <v>2028</v>
      </c>
      <c r="F3645">
        <v>1044</v>
      </c>
      <c r="G3645" s="4" t="str">
        <f t="shared" si="142"/>
        <v>SLOVAK REPUBLIC-Gas</v>
      </c>
      <c r="H3645" t="str">
        <f>IF(COUNTIF(EU_Countries!A$1:A$27, "*"&amp;B3645&amp;"*"), "EU", "Non-EU")</f>
        <v>EU</v>
      </c>
      <c r="I3645">
        <f t="shared" si="143"/>
        <v>1.044</v>
      </c>
    </row>
    <row r="3646" spans="1:9">
      <c r="A3646" t="s">
        <v>220</v>
      </c>
      <c r="B3646" t="s">
        <v>221</v>
      </c>
      <c r="C3646" t="s">
        <v>88</v>
      </c>
      <c r="D3646" t="s">
        <v>7</v>
      </c>
      <c r="E3646">
        <v>2029</v>
      </c>
      <c r="F3646">
        <v>1044</v>
      </c>
      <c r="G3646" s="4" t="str">
        <f t="shared" ref="G3646:G3692" si="144">B3646&amp;"-"&amp;D3646</f>
        <v>SLOVAK REPUBLIC-Gas</v>
      </c>
      <c r="H3646" t="str">
        <f>IF(COUNTIF(EU_Countries!A$1:A$27, "*"&amp;B3646&amp;"*"), "EU", "Non-EU")</f>
        <v>EU</v>
      </c>
      <c r="I3646">
        <f t="shared" ref="I3646:I3693" si="145">F3646/1000</f>
        <v>1.044</v>
      </c>
    </row>
    <row r="3647" spans="1:9">
      <c r="A3647" t="s">
        <v>220</v>
      </c>
      <c r="B3647" t="s">
        <v>221</v>
      </c>
      <c r="C3647" t="s">
        <v>88</v>
      </c>
      <c r="D3647" t="s">
        <v>7</v>
      </c>
      <c r="E3647">
        <v>2030</v>
      </c>
      <c r="F3647">
        <v>1044</v>
      </c>
      <c r="G3647" s="4" t="str">
        <f t="shared" si="144"/>
        <v>SLOVAK REPUBLIC-Gas</v>
      </c>
      <c r="H3647" t="str">
        <f>IF(COUNTIF(EU_Countries!A$1:A$27, "*"&amp;B3647&amp;"*"), "EU", "Non-EU")</f>
        <v>EU</v>
      </c>
      <c r="I3647">
        <f t="shared" si="145"/>
        <v>1.044</v>
      </c>
    </row>
    <row r="3648" spans="1:9">
      <c r="A3648" t="s">
        <v>220</v>
      </c>
      <c r="B3648" t="s">
        <v>221</v>
      </c>
      <c r="C3648" t="s">
        <v>88</v>
      </c>
      <c r="D3648" t="s">
        <v>7</v>
      </c>
      <c r="E3648">
        <v>2031</v>
      </c>
      <c r="F3648">
        <v>1044</v>
      </c>
      <c r="G3648" s="4" t="str">
        <f t="shared" si="144"/>
        <v>SLOVAK REPUBLIC-Gas</v>
      </c>
      <c r="H3648" t="str">
        <f>IF(COUNTIF(EU_Countries!A$1:A$27, "*"&amp;B3648&amp;"*"), "EU", "Non-EU")</f>
        <v>EU</v>
      </c>
      <c r="I3648">
        <f t="shared" si="145"/>
        <v>1.044</v>
      </c>
    </row>
    <row r="3649" spans="1:9">
      <c r="A3649" t="s">
        <v>220</v>
      </c>
      <c r="B3649" t="s">
        <v>221</v>
      </c>
      <c r="C3649" t="s">
        <v>88</v>
      </c>
      <c r="D3649" t="s">
        <v>7</v>
      </c>
      <c r="E3649">
        <v>2032</v>
      </c>
      <c r="F3649">
        <v>1044</v>
      </c>
      <c r="G3649" s="4" t="str">
        <f t="shared" si="144"/>
        <v>SLOVAK REPUBLIC-Gas</v>
      </c>
      <c r="H3649" t="str">
        <f>IF(COUNTIF(EU_Countries!A$1:A$27, "*"&amp;B3649&amp;"*"), "EU", "Non-EU")</f>
        <v>EU</v>
      </c>
      <c r="I3649">
        <f t="shared" si="145"/>
        <v>1.044</v>
      </c>
    </row>
    <row r="3650" spans="1:9">
      <c r="A3650" t="s">
        <v>220</v>
      </c>
      <c r="B3650" t="s">
        <v>221</v>
      </c>
      <c r="C3650" t="s">
        <v>88</v>
      </c>
      <c r="D3650" t="s">
        <v>7</v>
      </c>
      <c r="E3650">
        <v>2033</v>
      </c>
      <c r="F3650">
        <v>1044</v>
      </c>
      <c r="G3650" s="4" t="str">
        <f t="shared" si="144"/>
        <v>SLOVAK REPUBLIC-Gas</v>
      </c>
      <c r="H3650" t="str">
        <f>IF(COUNTIF(EU_Countries!A$1:A$27, "*"&amp;B3650&amp;"*"), "EU", "Non-EU")</f>
        <v>EU</v>
      </c>
      <c r="I3650">
        <f t="shared" si="145"/>
        <v>1.044</v>
      </c>
    </row>
    <row r="3651" spans="1:9">
      <c r="A3651" t="s">
        <v>220</v>
      </c>
      <c r="B3651" t="s">
        <v>221</v>
      </c>
      <c r="C3651" t="s">
        <v>88</v>
      </c>
      <c r="D3651" t="s">
        <v>7</v>
      </c>
      <c r="E3651">
        <v>2034</v>
      </c>
      <c r="F3651">
        <v>1044</v>
      </c>
      <c r="G3651" s="4" t="str">
        <f t="shared" si="144"/>
        <v>SLOVAK REPUBLIC-Gas</v>
      </c>
      <c r="H3651" t="str">
        <f>IF(COUNTIF(EU_Countries!A$1:A$27, "*"&amp;B3651&amp;"*"), "EU", "Non-EU")</f>
        <v>EU</v>
      </c>
      <c r="I3651">
        <f t="shared" si="145"/>
        <v>1.044</v>
      </c>
    </row>
    <row r="3652" spans="1:9">
      <c r="A3652" t="s">
        <v>220</v>
      </c>
      <c r="B3652" t="s">
        <v>221</v>
      </c>
      <c r="C3652" t="s">
        <v>88</v>
      </c>
      <c r="D3652" t="s">
        <v>7</v>
      </c>
      <c r="E3652">
        <v>2035</v>
      </c>
      <c r="F3652">
        <v>1044</v>
      </c>
      <c r="G3652" s="4" t="str">
        <f t="shared" si="144"/>
        <v>SLOVAK REPUBLIC-Gas</v>
      </c>
      <c r="H3652" t="str">
        <f>IF(COUNTIF(EU_Countries!A$1:A$27, "*"&amp;B3652&amp;"*"), "EU", "Non-EU")</f>
        <v>EU</v>
      </c>
      <c r="I3652">
        <f t="shared" si="145"/>
        <v>1.044</v>
      </c>
    </row>
    <row r="3653" spans="1:9">
      <c r="A3653" t="s">
        <v>220</v>
      </c>
      <c r="B3653" t="s">
        <v>221</v>
      </c>
      <c r="C3653" t="s">
        <v>88</v>
      </c>
      <c r="D3653" t="s">
        <v>8</v>
      </c>
      <c r="E3653">
        <v>2025</v>
      </c>
      <c r="F3653">
        <v>291</v>
      </c>
      <c r="G3653" s="4" t="str">
        <f t="shared" si="144"/>
        <v>SLOVAK REPUBLIC-Hard coal</v>
      </c>
      <c r="H3653" t="str">
        <f>IF(COUNTIF(EU_Countries!A$1:A$27, "*"&amp;B3653&amp;"*"), "EU", "Non-EU")</f>
        <v>EU</v>
      </c>
      <c r="I3653">
        <f t="shared" si="145"/>
        <v>0.29099999999999998</v>
      </c>
    </row>
    <row r="3654" spans="1:9">
      <c r="A3654" t="s">
        <v>220</v>
      </c>
      <c r="B3654" t="s">
        <v>221</v>
      </c>
      <c r="C3654" t="s">
        <v>88</v>
      </c>
      <c r="D3654" t="s">
        <v>8</v>
      </c>
      <c r="E3654">
        <v>2026</v>
      </c>
      <c r="F3654">
        <v>291</v>
      </c>
      <c r="G3654" s="4" t="str">
        <f t="shared" si="144"/>
        <v>SLOVAK REPUBLIC-Hard coal</v>
      </c>
      <c r="H3654" t="str">
        <f>IF(COUNTIF(EU_Countries!A$1:A$27, "*"&amp;B3654&amp;"*"), "EU", "Non-EU")</f>
        <v>EU</v>
      </c>
      <c r="I3654">
        <f t="shared" si="145"/>
        <v>0.29099999999999998</v>
      </c>
    </row>
    <row r="3655" spans="1:9">
      <c r="A3655" t="s">
        <v>220</v>
      </c>
      <c r="B3655" t="s">
        <v>221</v>
      </c>
      <c r="C3655" t="s">
        <v>88</v>
      </c>
      <c r="D3655" t="s">
        <v>8</v>
      </c>
      <c r="E3655">
        <v>2027</v>
      </c>
      <c r="F3655">
        <v>291</v>
      </c>
      <c r="G3655" s="4" t="str">
        <f t="shared" si="144"/>
        <v>SLOVAK REPUBLIC-Hard coal</v>
      </c>
      <c r="H3655" t="str">
        <f>IF(COUNTIF(EU_Countries!A$1:A$27, "*"&amp;B3655&amp;"*"), "EU", "Non-EU")</f>
        <v>EU</v>
      </c>
      <c r="I3655">
        <f t="shared" si="145"/>
        <v>0.29099999999999998</v>
      </c>
    </row>
    <row r="3656" spans="1:9">
      <c r="A3656" t="s">
        <v>220</v>
      </c>
      <c r="B3656" t="s">
        <v>221</v>
      </c>
      <c r="C3656" t="s">
        <v>88</v>
      </c>
      <c r="D3656" t="s">
        <v>8</v>
      </c>
      <c r="E3656">
        <v>2028</v>
      </c>
      <c r="F3656">
        <v>291</v>
      </c>
      <c r="G3656" s="4" t="str">
        <f t="shared" si="144"/>
        <v>SLOVAK REPUBLIC-Hard coal</v>
      </c>
      <c r="H3656" t="str">
        <f>IF(COUNTIF(EU_Countries!A$1:A$27, "*"&amp;B3656&amp;"*"), "EU", "Non-EU")</f>
        <v>EU</v>
      </c>
      <c r="I3656">
        <f t="shared" si="145"/>
        <v>0.29099999999999998</v>
      </c>
    </row>
    <row r="3657" spans="1:9">
      <c r="A3657" t="s">
        <v>220</v>
      </c>
      <c r="B3657" t="s">
        <v>221</v>
      </c>
      <c r="C3657" t="s">
        <v>88</v>
      </c>
      <c r="D3657" t="s">
        <v>8</v>
      </c>
      <c r="E3657">
        <v>2029</v>
      </c>
      <c r="F3657">
        <v>291</v>
      </c>
      <c r="G3657" s="4" t="str">
        <f t="shared" si="144"/>
        <v>SLOVAK REPUBLIC-Hard coal</v>
      </c>
      <c r="H3657" t="str">
        <f>IF(COUNTIF(EU_Countries!A$1:A$27, "*"&amp;B3657&amp;"*"), "EU", "Non-EU")</f>
        <v>EU</v>
      </c>
      <c r="I3657">
        <f t="shared" si="145"/>
        <v>0.29099999999999998</v>
      </c>
    </row>
    <row r="3658" spans="1:9">
      <c r="A3658" t="s">
        <v>220</v>
      </c>
      <c r="B3658" t="s">
        <v>221</v>
      </c>
      <c r="C3658" t="s">
        <v>88</v>
      </c>
      <c r="D3658" t="s">
        <v>8</v>
      </c>
      <c r="E3658">
        <v>2030</v>
      </c>
      <c r="F3658">
        <v>291</v>
      </c>
      <c r="G3658" s="4" t="str">
        <f t="shared" si="144"/>
        <v>SLOVAK REPUBLIC-Hard coal</v>
      </c>
      <c r="H3658" t="str">
        <f>IF(COUNTIF(EU_Countries!A$1:A$27, "*"&amp;B3658&amp;"*"), "EU", "Non-EU")</f>
        <v>EU</v>
      </c>
      <c r="I3658">
        <f t="shared" si="145"/>
        <v>0.29099999999999998</v>
      </c>
    </row>
    <row r="3659" spans="1:9">
      <c r="A3659" t="s">
        <v>220</v>
      </c>
      <c r="B3659" t="s">
        <v>221</v>
      </c>
      <c r="C3659" t="s">
        <v>88</v>
      </c>
      <c r="D3659" t="s">
        <v>8</v>
      </c>
      <c r="E3659">
        <v>2031</v>
      </c>
      <c r="F3659">
        <v>291</v>
      </c>
      <c r="G3659" s="4" t="str">
        <f t="shared" si="144"/>
        <v>SLOVAK REPUBLIC-Hard coal</v>
      </c>
      <c r="H3659" t="str">
        <f>IF(COUNTIF(EU_Countries!A$1:A$27, "*"&amp;B3659&amp;"*"), "EU", "Non-EU")</f>
        <v>EU</v>
      </c>
      <c r="I3659">
        <f t="shared" si="145"/>
        <v>0.29099999999999998</v>
      </c>
    </row>
    <row r="3660" spans="1:9">
      <c r="A3660" t="s">
        <v>220</v>
      </c>
      <c r="B3660" t="s">
        <v>221</v>
      </c>
      <c r="C3660" t="s">
        <v>88</v>
      </c>
      <c r="D3660" t="s">
        <v>8</v>
      </c>
      <c r="E3660">
        <v>2032</v>
      </c>
      <c r="F3660">
        <v>291</v>
      </c>
      <c r="G3660" s="4" t="str">
        <f t="shared" si="144"/>
        <v>SLOVAK REPUBLIC-Hard coal</v>
      </c>
      <c r="H3660" t="str">
        <f>IF(COUNTIF(EU_Countries!A$1:A$27, "*"&amp;B3660&amp;"*"), "EU", "Non-EU")</f>
        <v>EU</v>
      </c>
      <c r="I3660">
        <f t="shared" si="145"/>
        <v>0.29099999999999998</v>
      </c>
    </row>
    <row r="3661" spans="1:9">
      <c r="A3661" t="s">
        <v>220</v>
      </c>
      <c r="B3661" t="s">
        <v>221</v>
      </c>
      <c r="C3661" t="s">
        <v>88</v>
      </c>
      <c r="D3661" t="s">
        <v>8</v>
      </c>
      <c r="E3661">
        <v>2033</v>
      </c>
      <c r="F3661">
        <v>291</v>
      </c>
      <c r="G3661" s="4" t="str">
        <f t="shared" si="144"/>
        <v>SLOVAK REPUBLIC-Hard coal</v>
      </c>
      <c r="H3661" t="str">
        <f>IF(COUNTIF(EU_Countries!A$1:A$27, "*"&amp;B3661&amp;"*"), "EU", "Non-EU")</f>
        <v>EU</v>
      </c>
      <c r="I3661">
        <f t="shared" si="145"/>
        <v>0.29099999999999998</v>
      </c>
    </row>
    <row r="3662" spans="1:9">
      <c r="A3662" t="s">
        <v>220</v>
      </c>
      <c r="B3662" t="s">
        <v>221</v>
      </c>
      <c r="C3662" t="s">
        <v>88</v>
      </c>
      <c r="D3662" t="s">
        <v>8</v>
      </c>
      <c r="E3662">
        <v>2034</v>
      </c>
      <c r="F3662">
        <v>291</v>
      </c>
      <c r="G3662" s="4" t="str">
        <f t="shared" si="144"/>
        <v>SLOVAK REPUBLIC-Hard coal</v>
      </c>
      <c r="H3662" t="str">
        <f>IF(COUNTIF(EU_Countries!A$1:A$27, "*"&amp;B3662&amp;"*"), "EU", "Non-EU")</f>
        <v>EU</v>
      </c>
      <c r="I3662">
        <f t="shared" si="145"/>
        <v>0.29099999999999998</v>
      </c>
    </row>
    <row r="3663" spans="1:9">
      <c r="A3663" t="s">
        <v>220</v>
      </c>
      <c r="B3663" t="s">
        <v>221</v>
      </c>
      <c r="C3663" t="s">
        <v>88</v>
      </c>
      <c r="D3663" t="s">
        <v>8</v>
      </c>
      <c r="E3663">
        <v>2035</v>
      </c>
      <c r="F3663">
        <v>291</v>
      </c>
      <c r="G3663" s="4" t="str">
        <f t="shared" si="144"/>
        <v>SLOVAK REPUBLIC-Hard coal</v>
      </c>
      <c r="H3663" t="str">
        <f>IF(COUNTIF(EU_Countries!A$1:A$27, "*"&amp;B3663&amp;"*"), "EU", "Non-EU")</f>
        <v>EU</v>
      </c>
      <c r="I3663">
        <f t="shared" si="145"/>
        <v>0.29099999999999998</v>
      </c>
    </row>
    <row r="3664" spans="1:9">
      <c r="A3664" t="s">
        <v>220</v>
      </c>
      <c r="B3664" t="s">
        <v>221</v>
      </c>
      <c r="C3664" t="s">
        <v>88</v>
      </c>
      <c r="D3664" t="s">
        <v>27</v>
      </c>
      <c r="E3664">
        <v>2025</v>
      </c>
      <c r="F3664">
        <v>85</v>
      </c>
      <c r="G3664" s="4" t="str">
        <f t="shared" si="144"/>
        <v>SLOVAK REPUBLIC-Lignite</v>
      </c>
      <c r="H3664" t="str">
        <f>IF(COUNTIF(EU_Countries!A$1:A$27, "*"&amp;B3664&amp;"*"), "EU", "Non-EU")</f>
        <v>EU</v>
      </c>
      <c r="I3664">
        <f t="shared" si="145"/>
        <v>8.5000000000000006E-2</v>
      </c>
    </row>
    <row r="3665" spans="1:9">
      <c r="A3665" t="s">
        <v>220</v>
      </c>
      <c r="B3665" t="s">
        <v>221</v>
      </c>
      <c r="C3665" t="s">
        <v>88</v>
      </c>
      <c r="D3665" t="s">
        <v>27</v>
      </c>
      <c r="E3665">
        <v>2026</v>
      </c>
      <c r="F3665">
        <v>85</v>
      </c>
      <c r="G3665" s="4" t="str">
        <f t="shared" si="144"/>
        <v>SLOVAK REPUBLIC-Lignite</v>
      </c>
      <c r="H3665" t="str">
        <f>IF(COUNTIF(EU_Countries!A$1:A$27, "*"&amp;B3665&amp;"*"), "EU", "Non-EU")</f>
        <v>EU</v>
      </c>
      <c r="I3665">
        <f t="shared" si="145"/>
        <v>8.5000000000000006E-2</v>
      </c>
    </row>
    <row r="3666" spans="1:9">
      <c r="A3666" t="s">
        <v>220</v>
      </c>
      <c r="B3666" t="s">
        <v>221</v>
      </c>
      <c r="C3666" t="s">
        <v>88</v>
      </c>
      <c r="D3666" t="s">
        <v>27</v>
      </c>
      <c r="E3666">
        <v>2027</v>
      </c>
      <c r="F3666">
        <v>85</v>
      </c>
      <c r="G3666" s="4" t="str">
        <f t="shared" si="144"/>
        <v>SLOVAK REPUBLIC-Lignite</v>
      </c>
      <c r="H3666" t="str">
        <f>IF(COUNTIF(EU_Countries!A$1:A$27, "*"&amp;B3666&amp;"*"), "EU", "Non-EU")</f>
        <v>EU</v>
      </c>
      <c r="I3666">
        <f t="shared" si="145"/>
        <v>8.5000000000000006E-2</v>
      </c>
    </row>
    <row r="3667" spans="1:9">
      <c r="A3667" t="s">
        <v>220</v>
      </c>
      <c r="B3667" t="s">
        <v>221</v>
      </c>
      <c r="C3667" t="s">
        <v>88</v>
      </c>
      <c r="D3667" t="s">
        <v>27</v>
      </c>
      <c r="E3667">
        <v>2028</v>
      </c>
      <c r="F3667">
        <v>85</v>
      </c>
      <c r="G3667" s="4" t="str">
        <f t="shared" si="144"/>
        <v>SLOVAK REPUBLIC-Lignite</v>
      </c>
      <c r="H3667" t="str">
        <f>IF(COUNTIF(EU_Countries!A$1:A$27, "*"&amp;B3667&amp;"*"), "EU", "Non-EU")</f>
        <v>EU</v>
      </c>
      <c r="I3667">
        <f t="shared" si="145"/>
        <v>8.5000000000000006E-2</v>
      </c>
    </row>
    <row r="3668" spans="1:9">
      <c r="A3668" t="s">
        <v>220</v>
      </c>
      <c r="B3668" t="s">
        <v>221</v>
      </c>
      <c r="C3668" t="s">
        <v>88</v>
      </c>
      <c r="D3668" t="s">
        <v>27</v>
      </c>
      <c r="E3668">
        <v>2029</v>
      </c>
      <c r="F3668">
        <v>85</v>
      </c>
      <c r="G3668" s="4" t="str">
        <f t="shared" si="144"/>
        <v>SLOVAK REPUBLIC-Lignite</v>
      </c>
      <c r="H3668" t="str">
        <f>IF(COUNTIF(EU_Countries!A$1:A$27, "*"&amp;B3668&amp;"*"), "EU", "Non-EU")</f>
        <v>EU</v>
      </c>
      <c r="I3668">
        <f t="shared" si="145"/>
        <v>8.5000000000000006E-2</v>
      </c>
    </row>
    <row r="3669" spans="1:9">
      <c r="A3669" t="s">
        <v>220</v>
      </c>
      <c r="B3669" t="s">
        <v>221</v>
      </c>
      <c r="C3669" t="s">
        <v>88</v>
      </c>
      <c r="D3669" t="s">
        <v>27</v>
      </c>
      <c r="E3669">
        <v>2030</v>
      </c>
      <c r="F3669">
        <v>85</v>
      </c>
      <c r="G3669" s="4" t="str">
        <f t="shared" si="144"/>
        <v>SLOVAK REPUBLIC-Lignite</v>
      </c>
      <c r="H3669" t="str">
        <f>IF(COUNTIF(EU_Countries!A$1:A$27, "*"&amp;B3669&amp;"*"), "EU", "Non-EU")</f>
        <v>EU</v>
      </c>
      <c r="I3669">
        <f t="shared" si="145"/>
        <v>8.5000000000000006E-2</v>
      </c>
    </row>
    <row r="3670" spans="1:9">
      <c r="A3670" t="s">
        <v>220</v>
      </c>
      <c r="B3670" t="s">
        <v>221</v>
      </c>
      <c r="C3670" t="s">
        <v>88</v>
      </c>
      <c r="D3670" t="s">
        <v>27</v>
      </c>
      <c r="E3670">
        <v>2031</v>
      </c>
      <c r="F3670">
        <v>85</v>
      </c>
      <c r="G3670" s="4" t="str">
        <f t="shared" si="144"/>
        <v>SLOVAK REPUBLIC-Lignite</v>
      </c>
      <c r="H3670" t="str">
        <f>IF(COUNTIF(EU_Countries!A$1:A$27, "*"&amp;B3670&amp;"*"), "EU", "Non-EU")</f>
        <v>EU</v>
      </c>
      <c r="I3670">
        <f t="shared" si="145"/>
        <v>8.5000000000000006E-2</v>
      </c>
    </row>
    <row r="3671" spans="1:9">
      <c r="A3671" t="s">
        <v>220</v>
      </c>
      <c r="B3671" t="s">
        <v>221</v>
      </c>
      <c r="C3671" t="s">
        <v>88</v>
      </c>
      <c r="D3671" t="s">
        <v>27</v>
      </c>
      <c r="E3671">
        <v>2032</v>
      </c>
      <c r="F3671">
        <v>85</v>
      </c>
      <c r="G3671" s="4" t="str">
        <f t="shared" si="144"/>
        <v>SLOVAK REPUBLIC-Lignite</v>
      </c>
      <c r="H3671" t="str">
        <f>IF(COUNTIF(EU_Countries!A$1:A$27, "*"&amp;B3671&amp;"*"), "EU", "Non-EU")</f>
        <v>EU</v>
      </c>
      <c r="I3671">
        <f t="shared" si="145"/>
        <v>8.5000000000000006E-2</v>
      </c>
    </row>
    <row r="3672" spans="1:9">
      <c r="A3672" t="s">
        <v>220</v>
      </c>
      <c r="B3672" t="s">
        <v>221</v>
      </c>
      <c r="C3672" t="s">
        <v>88</v>
      </c>
      <c r="D3672" t="s">
        <v>27</v>
      </c>
      <c r="E3672">
        <v>2033</v>
      </c>
      <c r="F3672">
        <v>85</v>
      </c>
      <c r="G3672" s="4" t="str">
        <f t="shared" si="144"/>
        <v>SLOVAK REPUBLIC-Lignite</v>
      </c>
      <c r="H3672" t="str">
        <f>IF(COUNTIF(EU_Countries!A$1:A$27, "*"&amp;B3672&amp;"*"), "EU", "Non-EU")</f>
        <v>EU</v>
      </c>
      <c r="I3672">
        <f t="shared" si="145"/>
        <v>8.5000000000000006E-2</v>
      </c>
    </row>
    <row r="3673" spans="1:9">
      <c r="A3673" t="s">
        <v>220</v>
      </c>
      <c r="B3673" t="s">
        <v>221</v>
      </c>
      <c r="C3673" t="s">
        <v>88</v>
      </c>
      <c r="D3673" t="s">
        <v>27</v>
      </c>
      <c r="E3673">
        <v>2034</v>
      </c>
      <c r="F3673">
        <v>85</v>
      </c>
      <c r="G3673" s="4" t="str">
        <f t="shared" si="144"/>
        <v>SLOVAK REPUBLIC-Lignite</v>
      </c>
      <c r="H3673" t="str">
        <f>IF(COUNTIF(EU_Countries!A$1:A$27, "*"&amp;B3673&amp;"*"), "EU", "Non-EU")</f>
        <v>EU</v>
      </c>
      <c r="I3673">
        <f t="shared" si="145"/>
        <v>8.5000000000000006E-2</v>
      </c>
    </row>
    <row r="3674" spans="1:9">
      <c r="A3674" t="s">
        <v>220</v>
      </c>
      <c r="B3674" t="s">
        <v>221</v>
      </c>
      <c r="C3674" t="s">
        <v>88</v>
      </c>
      <c r="D3674" t="s">
        <v>27</v>
      </c>
      <c r="E3674">
        <v>2035</v>
      </c>
      <c r="F3674">
        <v>85</v>
      </c>
      <c r="G3674" s="4" t="str">
        <f t="shared" si="144"/>
        <v>SLOVAK REPUBLIC-Lignite</v>
      </c>
      <c r="H3674" t="str">
        <f>IF(COUNTIF(EU_Countries!A$1:A$27, "*"&amp;B3674&amp;"*"), "EU", "Non-EU")</f>
        <v>EU</v>
      </c>
      <c r="I3674">
        <f t="shared" si="145"/>
        <v>8.5000000000000006E-2</v>
      </c>
    </row>
    <row r="3675" spans="1:9">
      <c r="A3675" t="s">
        <v>220</v>
      </c>
      <c r="B3675" t="s">
        <v>221</v>
      </c>
      <c r="C3675" t="s">
        <v>88</v>
      </c>
      <c r="D3675" t="s">
        <v>9</v>
      </c>
      <c r="E3675">
        <v>2025</v>
      </c>
      <c r="F3675">
        <v>2752</v>
      </c>
      <c r="G3675" s="4" t="str">
        <f t="shared" si="144"/>
        <v>SLOVAK REPUBLIC-Nuclear</v>
      </c>
      <c r="H3675" t="str">
        <f>IF(COUNTIF(EU_Countries!A$1:A$27, "*"&amp;B3675&amp;"*"), "EU", "Non-EU")</f>
        <v>EU</v>
      </c>
      <c r="I3675">
        <f t="shared" si="145"/>
        <v>2.7519999999999998</v>
      </c>
    </row>
    <row r="3676" spans="1:9">
      <c r="A3676" t="s">
        <v>220</v>
      </c>
      <c r="B3676" t="s">
        <v>221</v>
      </c>
      <c r="C3676" t="s">
        <v>88</v>
      </c>
      <c r="D3676" t="s">
        <v>9</v>
      </c>
      <c r="E3676">
        <v>2026</v>
      </c>
      <c r="F3676">
        <v>2752</v>
      </c>
      <c r="G3676" s="4" t="str">
        <f t="shared" si="144"/>
        <v>SLOVAK REPUBLIC-Nuclear</v>
      </c>
      <c r="H3676" t="str">
        <f>IF(COUNTIF(EU_Countries!A$1:A$27, "*"&amp;B3676&amp;"*"), "EU", "Non-EU")</f>
        <v>EU</v>
      </c>
      <c r="I3676">
        <f t="shared" si="145"/>
        <v>2.7519999999999998</v>
      </c>
    </row>
    <row r="3677" spans="1:9">
      <c r="A3677" t="s">
        <v>220</v>
      </c>
      <c r="B3677" t="s">
        <v>221</v>
      </c>
      <c r="C3677" t="s">
        <v>88</v>
      </c>
      <c r="D3677" t="s">
        <v>9</v>
      </c>
      <c r="E3677">
        <v>2027</v>
      </c>
      <c r="F3677">
        <v>2759</v>
      </c>
      <c r="G3677" s="4" t="str">
        <f t="shared" si="144"/>
        <v>SLOVAK REPUBLIC-Nuclear</v>
      </c>
      <c r="H3677" t="str">
        <f>IF(COUNTIF(EU_Countries!A$1:A$27, "*"&amp;B3677&amp;"*"), "EU", "Non-EU")</f>
        <v>EU</v>
      </c>
      <c r="I3677">
        <f t="shared" si="145"/>
        <v>2.7589999999999999</v>
      </c>
    </row>
    <row r="3678" spans="1:9">
      <c r="A3678" t="s">
        <v>220</v>
      </c>
      <c r="B3678" t="s">
        <v>221</v>
      </c>
      <c r="C3678" t="s">
        <v>88</v>
      </c>
      <c r="D3678" t="s">
        <v>9</v>
      </c>
      <c r="E3678">
        <v>2028</v>
      </c>
      <c r="F3678">
        <v>2776</v>
      </c>
      <c r="G3678" s="4" t="str">
        <f t="shared" si="144"/>
        <v>SLOVAK REPUBLIC-Nuclear</v>
      </c>
      <c r="H3678" t="str">
        <f>IF(COUNTIF(EU_Countries!A$1:A$27, "*"&amp;B3678&amp;"*"), "EU", "Non-EU")</f>
        <v>EU</v>
      </c>
      <c r="I3678">
        <f t="shared" si="145"/>
        <v>2.7759999999999998</v>
      </c>
    </row>
    <row r="3679" spans="1:9">
      <c r="A3679" t="s">
        <v>220</v>
      </c>
      <c r="B3679" t="s">
        <v>221</v>
      </c>
      <c r="C3679" t="s">
        <v>88</v>
      </c>
      <c r="D3679" t="s">
        <v>9</v>
      </c>
      <c r="E3679">
        <v>2029</v>
      </c>
      <c r="F3679">
        <v>2789</v>
      </c>
      <c r="G3679" s="4" t="str">
        <f t="shared" si="144"/>
        <v>SLOVAK REPUBLIC-Nuclear</v>
      </c>
      <c r="H3679" t="str">
        <f>IF(COUNTIF(EU_Countries!A$1:A$27, "*"&amp;B3679&amp;"*"), "EU", "Non-EU")</f>
        <v>EU</v>
      </c>
      <c r="I3679">
        <f t="shared" si="145"/>
        <v>2.7890000000000001</v>
      </c>
    </row>
    <row r="3680" spans="1:9">
      <c r="A3680" t="s">
        <v>220</v>
      </c>
      <c r="B3680" t="s">
        <v>221</v>
      </c>
      <c r="C3680" t="s">
        <v>88</v>
      </c>
      <c r="D3680" t="s">
        <v>9</v>
      </c>
      <c r="E3680">
        <v>2030</v>
      </c>
      <c r="F3680">
        <v>2815</v>
      </c>
      <c r="G3680" s="4" t="str">
        <f t="shared" si="144"/>
        <v>SLOVAK REPUBLIC-Nuclear</v>
      </c>
      <c r="H3680" t="str">
        <f>IF(COUNTIF(EU_Countries!A$1:A$27, "*"&amp;B3680&amp;"*"), "EU", "Non-EU")</f>
        <v>EU</v>
      </c>
      <c r="I3680">
        <f t="shared" si="145"/>
        <v>2.8149999999999999</v>
      </c>
    </row>
    <row r="3681" spans="1:9">
      <c r="A3681" t="s">
        <v>220</v>
      </c>
      <c r="B3681" t="s">
        <v>221</v>
      </c>
      <c r="C3681" t="s">
        <v>88</v>
      </c>
      <c r="D3681" t="s">
        <v>9</v>
      </c>
      <c r="E3681">
        <v>2031</v>
      </c>
      <c r="F3681">
        <v>2815</v>
      </c>
      <c r="G3681" s="4" t="str">
        <f t="shared" si="144"/>
        <v>SLOVAK REPUBLIC-Nuclear</v>
      </c>
      <c r="H3681" t="str">
        <f>IF(COUNTIF(EU_Countries!A$1:A$27, "*"&amp;B3681&amp;"*"), "EU", "Non-EU")</f>
        <v>EU</v>
      </c>
      <c r="I3681">
        <f t="shared" si="145"/>
        <v>2.8149999999999999</v>
      </c>
    </row>
    <row r="3682" spans="1:9">
      <c r="A3682" t="s">
        <v>220</v>
      </c>
      <c r="B3682" t="s">
        <v>221</v>
      </c>
      <c r="C3682" t="s">
        <v>88</v>
      </c>
      <c r="D3682" t="s">
        <v>9</v>
      </c>
      <c r="E3682">
        <v>2032</v>
      </c>
      <c r="F3682">
        <v>2815</v>
      </c>
      <c r="G3682" s="4" t="str">
        <f t="shared" si="144"/>
        <v>SLOVAK REPUBLIC-Nuclear</v>
      </c>
      <c r="H3682" t="str">
        <f>IF(COUNTIF(EU_Countries!A$1:A$27, "*"&amp;B3682&amp;"*"), "EU", "Non-EU")</f>
        <v>EU</v>
      </c>
      <c r="I3682">
        <f t="shared" si="145"/>
        <v>2.8149999999999999</v>
      </c>
    </row>
    <row r="3683" spans="1:9">
      <c r="A3683" t="s">
        <v>220</v>
      </c>
      <c r="B3683" t="s">
        <v>221</v>
      </c>
      <c r="C3683" t="s">
        <v>88</v>
      </c>
      <c r="D3683" t="s">
        <v>9</v>
      </c>
      <c r="E3683">
        <v>2033</v>
      </c>
      <c r="F3683">
        <v>2815</v>
      </c>
      <c r="G3683" s="4" t="str">
        <f t="shared" si="144"/>
        <v>SLOVAK REPUBLIC-Nuclear</v>
      </c>
      <c r="H3683" t="str">
        <f>IF(COUNTIF(EU_Countries!A$1:A$27, "*"&amp;B3683&amp;"*"), "EU", "Non-EU")</f>
        <v>EU</v>
      </c>
      <c r="I3683">
        <f t="shared" si="145"/>
        <v>2.8149999999999999</v>
      </c>
    </row>
    <row r="3684" spans="1:9">
      <c r="A3684" t="s">
        <v>220</v>
      </c>
      <c r="B3684" t="s">
        <v>221</v>
      </c>
      <c r="C3684" t="s">
        <v>88</v>
      </c>
      <c r="D3684" t="s">
        <v>9</v>
      </c>
      <c r="E3684">
        <v>2034</v>
      </c>
      <c r="F3684">
        <v>2815</v>
      </c>
      <c r="G3684" s="4" t="str">
        <f t="shared" si="144"/>
        <v>SLOVAK REPUBLIC-Nuclear</v>
      </c>
      <c r="H3684" t="str">
        <f>IF(COUNTIF(EU_Countries!A$1:A$27, "*"&amp;B3684&amp;"*"), "EU", "Non-EU")</f>
        <v>EU</v>
      </c>
      <c r="I3684">
        <f t="shared" si="145"/>
        <v>2.8149999999999999</v>
      </c>
    </row>
    <row r="3685" spans="1:9">
      <c r="A3685" t="s">
        <v>220</v>
      </c>
      <c r="B3685" t="s">
        <v>221</v>
      </c>
      <c r="C3685" t="s">
        <v>88</v>
      </c>
      <c r="D3685" t="s">
        <v>9</v>
      </c>
      <c r="E3685">
        <v>2035</v>
      </c>
      <c r="F3685">
        <v>2830</v>
      </c>
      <c r="G3685" s="4" t="str">
        <f t="shared" si="144"/>
        <v>SLOVAK REPUBLIC-Nuclear</v>
      </c>
      <c r="H3685" t="str">
        <f>IF(COUNTIF(EU_Countries!A$1:A$27, "*"&amp;B3685&amp;"*"), "EU", "Non-EU")</f>
        <v>EU</v>
      </c>
      <c r="I3685">
        <f t="shared" si="145"/>
        <v>2.83</v>
      </c>
    </row>
    <row r="3686" spans="1:9">
      <c r="A3686" t="s">
        <v>220</v>
      </c>
      <c r="B3686" t="s">
        <v>221</v>
      </c>
      <c r="C3686" t="s">
        <v>88</v>
      </c>
      <c r="D3686" t="s">
        <v>10</v>
      </c>
      <c r="E3686">
        <v>2025</v>
      </c>
      <c r="F3686">
        <v>243</v>
      </c>
      <c r="G3686" s="4" t="str">
        <f t="shared" si="144"/>
        <v>SLOVAK REPUBLIC-Oil</v>
      </c>
      <c r="H3686" t="str">
        <f>IF(COUNTIF(EU_Countries!A$1:A$27, "*"&amp;B3686&amp;"*"), "EU", "Non-EU")</f>
        <v>EU</v>
      </c>
      <c r="I3686">
        <f t="shared" si="145"/>
        <v>0.24299999999999999</v>
      </c>
    </row>
    <row r="3687" spans="1:9">
      <c r="A3687" t="s">
        <v>220</v>
      </c>
      <c r="B3687" t="s">
        <v>221</v>
      </c>
      <c r="C3687" t="s">
        <v>88</v>
      </c>
      <c r="D3687" t="s">
        <v>10</v>
      </c>
      <c r="E3687">
        <v>2026</v>
      </c>
      <c r="F3687">
        <v>243</v>
      </c>
      <c r="G3687" s="4" t="str">
        <f t="shared" si="144"/>
        <v>SLOVAK REPUBLIC-Oil</v>
      </c>
      <c r="H3687" t="str">
        <f>IF(COUNTIF(EU_Countries!A$1:A$27, "*"&amp;B3687&amp;"*"), "EU", "Non-EU")</f>
        <v>EU</v>
      </c>
      <c r="I3687">
        <f t="shared" si="145"/>
        <v>0.24299999999999999</v>
      </c>
    </row>
    <row r="3688" spans="1:9">
      <c r="A3688" t="s">
        <v>220</v>
      </c>
      <c r="B3688" t="s">
        <v>221</v>
      </c>
      <c r="C3688" t="s">
        <v>88</v>
      </c>
      <c r="D3688" t="s">
        <v>10</v>
      </c>
      <c r="E3688">
        <v>2027</v>
      </c>
      <c r="F3688">
        <v>243</v>
      </c>
      <c r="G3688" s="4" t="str">
        <f t="shared" si="144"/>
        <v>SLOVAK REPUBLIC-Oil</v>
      </c>
      <c r="H3688" t="str">
        <f>IF(COUNTIF(EU_Countries!A$1:A$27, "*"&amp;B3688&amp;"*"), "EU", "Non-EU")</f>
        <v>EU</v>
      </c>
      <c r="I3688">
        <f t="shared" si="145"/>
        <v>0.24299999999999999</v>
      </c>
    </row>
    <row r="3689" spans="1:9">
      <c r="A3689" t="s">
        <v>220</v>
      </c>
      <c r="B3689" t="s">
        <v>221</v>
      </c>
      <c r="C3689" t="s">
        <v>88</v>
      </c>
      <c r="D3689" t="s">
        <v>10</v>
      </c>
      <c r="E3689">
        <v>2028</v>
      </c>
      <c r="F3689">
        <v>243</v>
      </c>
      <c r="G3689" s="4" t="str">
        <f t="shared" si="144"/>
        <v>SLOVAK REPUBLIC-Oil</v>
      </c>
      <c r="H3689" t="str">
        <f>IF(COUNTIF(EU_Countries!A$1:A$27, "*"&amp;B3689&amp;"*"), "EU", "Non-EU")</f>
        <v>EU</v>
      </c>
      <c r="I3689">
        <f t="shared" si="145"/>
        <v>0.24299999999999999</v>
      </c>
    </row>
    <row r="3690" spans="1:9">
      <c r="A3690" t="s">
        <v>220</v>
      </c>
      <c r="B3690" t="s">
        <v>221</v>
      </c>
      <c r="C3690" t="s">
        <v>88</v>
      </c>
      <c r="D3690" t="s">
        <v>10</v>
      </c>
      <c r="E3690">
        <v>2029</v>
      </c>
      <c r="F3690">
        <v>243</v>
      </c>
      <c r="G3690" s="4" t="str">
        <f t="shared" si="144"/>
        <v>SLOVAK REPUBLIC-Oil</v>
      </c>
      <c r="H3690" t="str">
        <f>IF(COUNTIF(EU_Countries!A$1:A$27, "*"&amp;B3690&amp;"*"), "EU", "Non-EU")</f>
        <v>EU</v>
      </c>
      <c r="I3690">
        <f t="shared" si="145"/>
        <v>0.24299999999999999</v>
      </c>
    </row>
    <row r="3691" spans="1:9">
      <c r="A3691" t="s">
        <v>220</v>
      </c>
      <c r="B3691" t="s">
        <v>221</v>
      </c>
      <c r="C3691" t="s">
        <v>88</v>
      </c>
      <c r="D3691" t="s">
        <v>10</v>
      </c>
      <c r="E3691">
        <v>2030</v>
      </c>
      <c r="F3691">
        <v>243</v>
      </c>
      <c r="G3691" s="4" t="str">
        <f t="shared" si="144"/>
        <v>SLOVAK REPUBLIC-Oil</v>
      </c>
      <c r="H3691" t="str">
        <f>IF(COUNTIF(EU_Countries!A$1:A$27, "*"&amp;B3691&amp;"*"), "EU", "Non-EU")</f>
        <v>EU</v>
      </c>
      <c r="I3691">
        <f t="shared" si="145"/>
        <v>0.24299999999999999</v>
      </c>
    </row>
    <row r="3692" spans="1:9">
      <c r="A3692" t="s">
        <v>220</v>
      </c>
      <c r="B3692" t="s">
        <v>221</v>
      </c>
      <c r="C3692" t="s">
        <v>88</v>
      </c>
      <c r="D3692" t="s">
        <v>10</v>
      </c>
      <c r="E3692">
        <v>2031</v>
      </c>
      <c r="F3692">
        <v>243</v>
      </c>
      <c r="G3692" s="4" t="str">
        <f t="shared" si="144"/>
        <v>SLOVAK REPUBLIC-Oil</v>
      </c>
      <c r="H3692" t="str">
        <f>IF(COUNTIF(EU_Countries!A$1:A$27, "*"&amp;B3692&amp;"*"), "EU", "Non-EU")</f>
        <v>EU</v>
      </c>
      <c r="I3692">
        <f t="shared" si="145"/>
        <v>0.24299999999999999</v>
      </c>
    </row>
    <row r="3693" spans="1:9">
      <c r="A3693" t="s">
        <v>220</v>
      </c>
      <c r="B3693" t="s">
        <v>221</v>
      </c>
      <c r="C3693" t="s">
        <v>88</v>
      </c>
      <c r="D3693" t="s">
        <v>10</v>
      </c>
      <c r="E3693">
        <v>2032</v>
      </c>
      <c r="F3693">
        <v>243</v>
      </c>
      <c r="G3693" s="4" t="str">
        <f t="shared" ref="G3693:G3750" si="146">B3693&amp;"-"&amp;D3693</f>
        <v>SLOVAK REPUBLIC-Oil</v>
      </c>
      <c r="H3693" t="str">
        <f>IF(COUNTIF(EU_Countries!A$1:A$27, "*"&amp;B3693&amp;"*"), "EU", "Non-EU")</f>
        <v>EU</v>
      </c>
      <c r="I3693">
        <f t="shared" si="145"/>
        <v>0.24299999999999999</v>
      </c>
    </row>
    <row r="3694" spans="1:9">
      <c r="A3694" t="s">
        <v>220</v>
      </c>
      <c r="B3694" t="s">
        <v>221</v>
      </c>
      <c r="C3694" t="s">
        <v>88</v>
      </c>
      <c r="D3694" t="s">
        <v>10</v>
      </c>
      <c r="E3694">
        <v>2033</v>
      </c>
      <c r="F3694">
        <v>243</v>
      </c>
      <c r="G3694" s="4" t="str">
        <f t="shared" si="146"/>
        <v>SLOVAK REPUBLIC-Oil</v>
      </c>
      <c r="H3694" t="str">
        <f>IF(COUNTIF(EU_Countries!A$1:A$27, "*"&amp;B3694&amp;"*"), "EU", "Non-EU")</f>
        <v>EU</v>
      </c>
      <c r="I3694">
        <f t="shared" ref="I3694:I3751" si="147">F3694/1000</f>
        <v>0.24299999999999999</v>
      </c>
    </row>
    <row r="3695" spans="1:9">
      <c r="A3695" t="s">
        <v>220</v>
      </c>
      <c r="B3695" t="s">
        <v>221</v>
      </c>
      <c r="C3695" t="s">
        <v>88</v>
      </c>
      <c r="D3695" t="s">
        <v>10</v>
      </c>
      <c r="E3695">
        <v>2034</v>
      </c>
      <c r="F3695">
        <v>243</v>
      </c>
      <c r="G3695" s="4" t="str">
        <f t="shared" si="146"/>
        <v>SLOVAK REPUBLIC-Oil</v>
      </c>
      <c r="H3695" t="str">
        <f>IF(COUNTIF(EU_Countries!A$1:A$27, "*"&amp;B3695&amp;"*"), "EU", "Non-EU")</f>
        <v>EU</v>
      </c>
      <c r="I3695">
        <f t="shared" si="147"/>
        <v>0.24299999999999999</v>
      </c>
    </row>
    <row r="3696" spans="1:9">
      <c r="A3696" t="s">
        <v>220</v>
      </c>
      <c r="B3696" t="s">
        <v>221</v>
      </c>
      <c r="C3696" t="s">
        <v>88</v>
      </c>
      <c r="D3696" t="s">
        <v>10</v>
      </c>
      <c r="E3696">
        <v>2035</v>
      </c>
      <c r="F3696">
        <v>243</v>
      </c>
      <c r="G3696" s="4" t="str">
        <f t="shared" si="146"/>
        <v>SLOVAK REPUBLIC-Oil</v>
      </c>
      <c r="H3696" t="str">
        <f>IF(COUNTIF(EU_Countries!A$1:A$27, "*"&amp;B3696&amp;"*"), "EU", "Non-EU")</f>
        <v>EU</v>
      </c>
      <c r="I3696">
        <f t="shared" si="147"/>
        <v>0.24299999999999999</v>
      </c>
    </row>
    <row r="3697" spans="1:9">
      <c r="A3697" t="s">
        <v>220</v>
      </c>
      <c r="B3697" t="s">
        <v>221</v>
      </c>
      <c r="C3697" t="s">
        <v>88</v>
      </c>
      <c r="D3697" t="s">
        <v>12</v>
      </c>
      <c r="E3697">
        <v>2025</v>
      </c>
      <c r="F3697">
        <v>218</v>
      </c>
      <c r="G3697" s="4" t="str">
        <f t="shared" si="146"/>
        <v>SLOVAK REPUBLIC-Others (RES)</v>
      </c>
      <c r="H3697" t="str">
        <f>IF(COUNTIF(EU_Countries!A$1:A$27, "*"&amp;B3697&amp;"*"), "EU", "Non-EU")</f>
        <v>EU</v>
      </c>
      <c r="I3697">
        <f t="shared" si="147"/>
        <v>0.218</v>
      </c>
    </row>
    <row r="3698" spans="1:9">
      <c r="A3698" t="s">
        <v>220</v>
      </c>
      <c r="B3698" t="s">
        <v>221</v>
      </c>
      <c r="C3698" t="s">
        <v>88</v>
      </c>
      <c r="D3698" t="s">
        <v>12</v>
      </c>
      <c r="E3698">
        <v>2026</v>
      </c>
      <c r="F3698">
        <v>220</v>
      </c>
      <c r="G3698" s="4" t="str">
        <f t="shared" si="146"/>
        <v>SLOVAK REPUBLIC-Others (RES)</v>
      </c>
      <c r="H3698" t="str">
        <f>IF(COUNTIF(EU_Countries!A$1:A$27, "*"&amp;B3698&amp;"*"), "EU", "Non-EU")</f>
        <v>EU</v>
      </c>
      <c r="I3698">
        <f t="shared" si="147"/>
        <v>0.22</v>
      </c>
    </row>
    <row r="3699" spans="1:9">
      <c r="A3699" t="s">
        <v>220</v>
      </c>
      <c r="B3699" t="s">
        <v>221</v>
      </c>
      <c r="C3699" t="s">
        <v>88</v>
      </c>
      <c r="D3699" t="s">
        <v>12</v>
      </c>
      <c r="E3699">
        <v>2027</v>
      </c>
      <c r="F3699">
        <v>222</v>
      </c>
      <c r="G3699" s="4" t="str">
        <f t="shared" si="146"/>
        <v>SLOVAK REPUBLIC-Others (RES)</v>
      </c>
      <c r="H3699" t="str">
        <f>IF(COUNTIF(EU_Countries!A$1:A$27, "*"&amp;B3699&amp;"*"), "EU", "Non-EU")</f>
        <v>EU</v>
      </c>
      <c r="I3699">
        <f t="shared" si="147"/>
        <v>0.222</v>
      </c>
    </row>
    <row r="3700" spans="1:9">
      <c r="A3700" t="s">
        <v>220</v>
      </c>
      <c r="B3700" t="s">
        <v>221</v>
      </c>
      <c r="C3700" t="s">
        <v>88</v>
      </c>
      <c r="D3700" t="s">
        <v>12</v>
      </c>
      <c r="E3700">
        <v>2028</v>
      </c>
      <c r="F3700">
        <v>224</v>
      </c>
      <c r="G3700" s="4" t="str">
        <f t="shared" si="146"/>
        <v>SLOVAK REPUBLIC-Others (RES)</v>
      </c>
      <c r="H3700" t="str">
        <f>IF(COUNTIF(EU_Countries!A$1:A$27, "*"&amp;B3700&amp;"*"), "EU", "Non-EU")</f>
        <v>EU</v>
      </c>
      <c r="I3700">
        <f t="shared" si="147"/>
        <v>0.224</v>
      </c>
    </row>
    <row r="3701" spans="1:9">
      <c r="A3701" t="s">
        <v>220</v>
      </c>
      <c r="B3701" t="s">
        <v>221</v>
      </c>
      <c r="C3701" t="s">
        <v>88</v>
      </c>
      <c r="D3701" t="s">
        <v>12</v>
      </c>
      <c r="E3701">
        <v>2029</v>
      </c>
      <c r="F3701">
        <v>226</v>
      </c>
      <c r="G3701" s="4" t="str">
        <f t="shared" si="146"/>
        <v>SLOVAK REPUBLIC-Others (RES)</v>
      </c>
      <c r="H3701" t="str">
        <f>IF(COUNTIF(EU_Countries!A$1:A$27, "*"&amp;B3701&amp;"*"), "EU", "Non-EU")</f>
        <v>EU</v>
      </c>
      <c r="I3701">
        <f t="shared" si="147"/>
        <v>0.22600000000000001</v>
      </c>
    </row>
    <row r="3702" spans="1:9">
      <c r="A3702" t="s">
        <v>220</v>
      </c>
      <c r="B3702" t="s">
        <v>221</v>
      </c>
      <c r="C3702" t="s">
        <v>88</v>
      </c>
      <c r="D3702" t="s">
        <v>12</v>
      </c>
      <c r="E3702">
        <v>2030</v>
      </c>
      <c r="F3702">
        <v>228</v>
      </c>
      <c r="G3702" s="4" t="str">
        <f t="shared" si="146"/>
        <v>SLOVAK REPUBLIC-Others (RES)</v>
      </c>
      <c r="H3702" t="str">
        <f>IF(COUNTIF(EU_Countries!A$1:A$27, "*"&amp;B3702&amp;"*"), "EU", "Non-EU")</f>
        <v>EU</v>
      </c>
      <c r="I3702">
        <f t="shared" si="147"/>
        <v>0.22800000000000001</v>
      </c>
    </row>
    <row r="3703" spans="1:9">
      <c r="A3703" t="s">
        <v>220</v>
      </c>
      <c r="B3703" t="s">
        <v>221</v>
      </c>
      <c r="C3703" t="s">
        <v>88</v>
      </c>
      <c r="D3703" t="s">
        <v>12</v>
      </c>
      <c r="E3703">
        <v>2031</v>
      </c>
      <c r="F3703">
        <v>232</v>
      </c>
      <c r="G3703" s="4" t="str">
        <f t="shared" si="146"/>
        <v>SLOVAK REPUBLIC-Others (RES)</v>
      </c>
      <c r="H3703" t="str">
        <f>IF(COUNTIF(EU_Countries!A$1:A$27, "*"&amp;B3703&amp;"*"), "EU", "Non-EU")</f>
        <v>EU</v>
      </c>
      <c r="I3703">
        <f t="shared" si="147"/>
        <v>0.23200000000000001</v>
      </c>
    </row>
    <row r="3704" spans="1:9">
      <c r="A3704" t="s">
        <v>220</v>
      </c>
      <c r="B3704" t="s">
        <v>221</v>
      </c>
      <c r="C3704" t="s">
        <v>88</v>
      </c>
      <c r="D3704" t="s">
        <v>12</v>
      </c>
      <c r="E3704">
        <v>2032</v>
      </c>
      <c r="F3704">
        <v>236</v>
      </c>
      <c r="G3704" s="4" t="str">
        <f t="shared" si="146"/>
        <v>SLOVAK REPUBLIC-Others (RES)</v>
      </c>
      <c r="H3704" t="str">
        <f>IF(COUNTIF(EU_Countries!A$1:A$27, "*"&amp;B3704&amp;"*"), "EU", "Non-EU")</f>
        <v>EU</v>
      </c>
      <c r="I3704">
        <f t="shared" si="147"/>
        <v>0.23599999999999999</v>
      </c>
    </row>
    <row r="3705" spans="1:9">
      <c r="A3705" t="s">
        <v>220</v>
      </c>
      <c r="B3705" t="s">
        <v>221</v>
      </c>
      <c r="C3705" t="s">
        <v>88</v>
      </c>
      <c r="D3705" t="s">
        <v>12</v>
      </c>
      <c r="E3705">
        <v>2033</v>
      </c>
      <c r="F3705">
        <v>240</v>
      </c>
      <c r="G3705" s="4" t="str">
        <f t="shared" si="146"/>
        <v>SLOVAK REPUBLIC-Others (RES)</v>
      </c>
      <c r="H3705" t="str">
        <f>IF(COUNTIF(EU_Countries!A$1:A$27, "*"&amp;B3705&amp;"*"), "EU", "Non-EU")</f>
        <v>EU</v>
      </c>
      <c r="I3705">
        <f t="shared" si="147"/>
        <v>0.24</v>
      </c>
    </row>
    <row r="3706" spans="1:9">
      <c r="A3706" t="s">
        <v>220</v>
      </c>
      <c r="B3706" t="s">
        <v>221</v>
      </c>
      <c r="C3706" t="s">
        <v>88</v>
      </c>
      <c r="D3706" t="s">
        <v>12</v>
      </c>
      <c r="E3706">
        <v>2034</v>
      </c>
      <c r="F3706">
        <v>244</v>
      </c>
      <c r="G3706" s="4" t="str">
        <f t="shared" si="146"/>
        <v>SLOVAK REPUBLIC-Others (RES)</v>
      </c>
      <c r="H3706" t="str">
        <f>IF(COUNTIF(EU_Countries!A$1:A$27, "*"&amp;B3706&amp;"*"), "EU", "Non-EU")</f>
        <v>EU</v>
      </c>
      <c r="I3706">
        <f t="shared" si="147"/>
        <v>0.24399999999999999</v>
      </c>
    </row>
    <row r="3707" spans="1:9">
      <c r="A3707" t="s">
        <v>220</v>
      </c>
      <c r="B3707" t="s">
        <v>221</v>
      </c>
      <c r="C3707" t="s">
        <v>88</v>
      </c>
      <c r="D3707" t="s">
        <v>12</v>
      </c>
      <c r="E3707">
        <v>2035</v>
      </c>
      <c r="F3707">
        <v>248</v>
      </c>
      <c r="G3707" s="4" t="str">
        <f t="shared" si="146"/>
        <v>SLOVAK REPUBLIC-Others (RES)</v>
      </c>
      <c r="H3707" t="str">
        <f>IF(COUNTIF(EU_Countries!A$1:A$27, "*"&amp;B3707&amp;"*"), "EU", "Non-EU")</f>
        <v>EU</v>
      </c>
      <c r="I3707">
        <f t="shared" si="147"/>
        <v>0.248</v>
      </c>
    </row>
    <row r="3708" spans="1:9">
      <c r="A3708" t="s">
        <v>220</v>
      </c>
      <c r="B3708" t="s">
        <v>221</v>
      </c>
      <c r="C3708" t="s">
        <v>88</v>
      </c>
      <c r="D3708" t="s">
        <v>11</v>
      </c>
      <c r="E3708">
        <v>2025</v>
      </c>
      <c r="F3708">
        <v>260</v>
      </c>
      <c r="G3708" s="4" t="str">
        <f t="shared" si="146"/>
        <v>SLOVAK REPUBLIC-Others (non-RES)</v>
      </c>
      <c r="H3708" t="str">
        <f>IF(COUNTIF(EU_Countries!A$1:A$27, "*"&amp;B3708&amp;"*"), "EU", "Non-EU")</f>
        <v>EU</v>
      </c>
      <c r="I3708">
        <f t="shared" si="147"/>
        <v>0.26</v>
      </c>
    </row>
    <row r="3709" spans="1:9">
      <c r="A3709" t="s">
        <v>220</v>
      </c>
      <c r="B3709" t="s">
        <v>221</v>
      </c>
      <c r="C3709" t="s">
        <v>88</v>
      </c>
      <c r="D3709" t="s">
        <v>11</v>
      </c>
      <c r="E3709">
        <v>2026</v>
      </c>
      <c r="F3709">
        <v>273</v>
      </c>
      <c r="G3709" s="4" t="str">
        <f t="shared" si="146"/>
        <v>SLOVAK REPUBLIC-Others (non-RES)</v>
      </c>
      <c r="H3709" t="str">
        <f>IF(COUNTIF(EU_Countries!A$1:A$27, "*"&amp;B3709&amp;"*"), "EU", "Non-EU")</f>
        <v>EU</v>
      </c>
      <c r="I3709">
        <f t="shared" si="147"/>
        <v>0.27300000000000002</v>
      </c>
    </row>
    <row r="3710" spans="1:9">
      <c r="A3710" t="s">
        <v>220</v>
      </c>
      <c r="B3710" t="s">
        <v>221</v>
      </c>
      <c r="C3710" t="s">
        <v>88</v>
      </c>
      <c r="D3710" t="s">
        <v>11</v>
      </c>
      <c r="E3710">
        <v>2027</v>
      </c>
      <c r="F3710">
        <v>286</v>
      </c>
      <c r="G3710" s="4" t="str">
        <f t="shared" si="146"/>
        <v>SLOVAK REPUBLIC-Others (non-RES)</v>
      </c>
      <c r="H3710" t="str">
        <f>IF(COUNTIF(EU_Countries!A$1:A$27, "*"&amp;B3710&amp;"*"), "EU", "Non-EU")</f>
        <v>EU</v>
      </c>
      <c r="I3710">
        <f t="shared" si="147"/>
        <v>0.28599999999999998</v>
      </c>
    </row>
    <row r="3711" spans="1:9">
      <c r="A3711" t="s">
        <v>220</v>
      </c>
      <c r="B3711" t="s">
        <v>221</v>
      </c>
      <c r="C3711" t="s">
        <v>88</v>
      </c>
      <c r="D3711" t="s">
        <v>11</v>
      </c>
      <c r="E3711">
        <v>2028</v>
      </c>
      <c r="F3711">
        <v>290</v>
      </c>
      <c r="G3711" s="4" t="str">
        <f t="shared" si="146"/>
        <v>SLOVAK REPUBLIC-Others (non-RES)</v>
      </c>
      <c r="H3711" t="str">
        <f>IF(COUNTIF(EU_Countries!A$1:A$27, "*"&amp;B3711&amp;"*"), "EU", "Non-EU")</f>
        <v>EU</v>
      </c>
      <c r="I3711">
        <f t="shared" si="147"/>
        <v>0.28999999999999998</v>
      </c>
    </row>
    <row r="3712" spans="1:9">
      <c r="A3712" t="s">
        <v>220</v>
      </c>
      <c r="B3712" t="s">
        <v>221</v>
      </c>
      <c r="C3712" t="s">
        <v>88</v>
      </c>
      <c r="D3712" t="s">
        <v>11</v>
      </c>
      <c r="E3712">
        <v>2029</v>
      </c>
      <c r="F3712">
        <v>294</v>
      </c>
      <c r="G3712" s="4" t="str">
        <f t="shared" si="146"/>
        <v>SLOVAK REPUBLIC-Others (non-RES)</v>
      </c>
      <c r="H3712" t="str">
        <f>IF(COUNTIF(EU_Countries!A$1:A$27, "*"&amp;B3712&amp;"*"), "EU", "Non-EU")</f>
        <v>EU</v>
      </c>
      <c r="I3712">
        <f t="shared" si="147"/>
        <v>0.29399999999999998</v>
      </c>
    </row>
    <row r="3713" spans="1:9">
      <c r="A3713" t="s">
        <v>220</v>
      </c>
      <c r="B3713" t="s">
        <v>221</v>
      </c>
      <c r="C3713" t="s">
        <v>88</v>
      </c>
      <c r="D3713" t="s">
        <v>11</v>
      </c>
      <c r="E3713">
        <v>2030</v>
      </c>
      <c r="F3713">
        <v>298</v>
      </c>
      <c r="G3713" s="4" t="str">
        <f t="shared" si="146"/>
        <v>SLOVAK REPUBLIC-Others (non-RES)</v>
      </c>
      <c r="H3713" t="str">
        <f>IF(COUNTIF(EU_Countries!A$1:A$27, "*"&amp;B3713&amp;"*"), "EU", "Non-EU")</f>
        <v>EU</v>
      </c>
      <c r="I3713">
        <f t="shared" si="147"/>
        <v>0.29799999999999999</v>
      </c>
    </row>
    <row r="3714" spans="1:9">
      <c r="A3714" t="s">
        <v>220</v>
      </c>
      <c r="B3714" t="s">
        <v>221</v>
      </c>
      <c r="C3714" t="s">
        <v>88</v>
      </c>
      <c r="D3714" t="s">
        <v>11</v>
      </c>
      <c r="E3714">
        <v>2031</v>
      </c>
      <c r="F3714">
        <v>291</v>
      </c>
      <c r="G3714" s="4" t="str">
        <f t="shared" si="146"/>
        <v>SLOVAK REPUBLIC-Others (non-RES)</v>
      </c>
      <c r="H3714" t="str">
        <f>IF(COUNTIF(EU_Countries!A$1:A$27, "*"&amp;B3714&amp;"*"), "EU", "Non-EU")</f>
        <v>EU</v>
      </c>
      <c r="I3714">
        <f t="shared" si="147"/>
        <v>0.29099999999999998</v>
      </c>
    </row>
    <row r="3715" spans="1:9">
      <c r="A3715" t="s">
        <v>220</v>
      </c>
      <c r="B3715" t="s">
        <v>221</v>
      </c>
      <c r="C3715" t="s">
        <v>88</v>
      </c>
      <c r="D3715" t="s">
        <v>11</v>
      </c>
      <c r="E3715">
        <v>2032</v>
      </c>
      <c r="F3715">
        <v>284</v>
      </c>
      <c r="G3715" s="4" t="str">
        <f t="shared" si="146"/>
        <v>SLOVAK REPUBLIC-Others (non-RES)</v>
      </c>
      <c r="H3715" t="str">
        <f>IF(COUNTIF(EU_Countries!A$1:A$27, "*"&amp;B3715&amp;"*"), "EU", "Non-EU")</f>
        <v>EU</v>
      </c>
      <c r="I3715">
        <f t="shared" si="147"/>
        <v>0.28399999999999997</v>
      </c>
    </row>
    <row r="3716" spans="1:9">
      <c r="A3716" t="s">
        <v>220</v>
      </c>
      <c r="B3716" t="s">
        <v>221</v>
      </c>
      <c r="C3716" t="s">
        <v>88</v>
      </c>
      <c r="D3716" t="s">
        <v>11</v>
      </c>
      <c r="E3716">
        <v>2033</v>
      </c>
      <c r="F3716">
        <v>277</v>
      </c>
      <c r="G3716" s="4" t="str">
        <f t="shared" si="146"/>
        <v>SLOVAK REPUBLIC-Others (non-RES)</v>
      </c>
      <c r="H3716" t="str">
        <f>IF(COUNTIF(EU_Countries!A$1:A$27, "*"&amp;B3716&amp;"*"), "EU", "Non-EU")</f>
        <v>EU</v>
      </c>
      <c r="I3716">
        <f t="shared" si="147"/>
        <v>0.27700000000000002</v>
      </c>
    </row>
    <row r="3717" spans="1:9">
      <c r="A3717" t="s">
        <v>220</v>
      </c>
      <c r="B3717" t="s">
        <v>221</v>
      </c>
      <c r="C3717" t="s">
        <v>88</v>
      </c>
      <c r="D3717" t="s">
        <v>11</v>
      </c>
      <c r="E3717">
        <v>2034</v>
      </c>
      <c r="F3717">
        <v>271</v>
      </c>
      <c r="G3717" s="4" t="str">
        <f t="shared" si="146"/>
        <v>SLOVAK REPUBLIC-Others (non-RES)</v>
      </c>
      <c r="H3717" t="str">
        <f>IF(COUNTIF(EU_Countries!A$1:A$27, "*"&amp;B3717&amp;"*"), "EU", "Non-EU")</f>
        <v>EU</v>
      </c>
      <c r="I3717">
        <f t="shared" si="147"/>
        <v>0.27100000000000002</v>
      </c>
    </row>
    <row r="3718" spans="1:9">
      <c r="A3718" t="s">
        <v>220</v>
      </c>
      <c r="B3718" t="s">
        <v>221</v>
      </c>
      <c r="C3718" t="s">
        <v>88</v>
      </c>
      <c r="D3718" t="s">
        <v>11</v>
      </c>
      <c r="E3718">
        <v>2035</v>
      </c>
      <c r="F3718">
        <v>264</v>
      </c>
      <c r="G3718" s="4" t="str">
        <f t="shared" si="146"/>
        <v>SLOVAK REPUBLIC-Others (non-RES)</v>
      </c>
      <c r="H3718" t="str">
        <f>IF(COUNTIF(EU_Countries!A$1:A$27, "*"&amp;B3718&amp;"*"), "EU", "Non-EU")</f>
        <v>EU</v>
      </c>
      <c r="I3718">
        <f t="shared" si="147"/>
        <v>0.26400000000000001</v>
      </c>
    </row>
    <row r="3719" spans="1:9">
      <c r="A3719" t="s">
        <v>220</v>
      </c>
      <c r="B3719" t="s">
        <v>221</v>
      </c>
      <c r="C3719" t="s">
        <v>88</v>
      </c>
      <c r="D3719" t="s">
        <v>13</v>
      </c>
      <c r="E3719">
        <v>2025</v>
      </c>
      <c r="F3719">
        <v>1088</v>
      </c>
      <c r="G3719" s="4" t="str">
        <f t="shared" si="146"/>
        <v>SLOVAK REPUBLIC-Solar (PV)</v>
      </c>
      <c r="H3719" t="str">
        <f>IF(COUNTIF(EU_Countries!A$1:A$27, "*"&amp;B3719&amp;"*"), "EU", "Non-EU")</f>
        <v>EU</v>
      </c>
      <c r="I3719">
        <f t="shared" si="147"/>
        <v>1.0880000000000001</v>
      </c>
    </row>
    <row r="3720" spans="1:9">
      <c r="A3720" t="s">
        <v>220</v>
      </c>
      <c r="B3720" t="s">
        <v>221</v>
      </c>
      <c r="C3720" t="s">
        <v>88</v>
      </c>
      <c r="D3720" t="s">
        <v>13</v>
      </c>
      <c r="E3720">
        <v>2026</v>
      </c>
      <c r="F3720">
        <v>1125</v>
      </c>
      <c r="G3720" s="4" t="str">
        <f t="shared" si="146"/>
        <v>SLOVAK REPUBLIC-Solar (PV)</v>
      </c>
      <c r="H3720" t="str">
        <f>IF(COUNTIF(EU_Countries!A$1:A$27, "*"&amp;B3720&amp;"*"), "EU", "Non-EU")</f>
        <v>EU</v>
      </c>
      <c r="I3720">
        <f t="shared" si="147"/>
        <v>1.125</v>
      </c>
    </row>
    <row r="3721" spans="1:9">
      <c r="A3721" t="s">
        <v>220</v>
      </c>
      <c r="B3721" t="s">
        <v>221</v>
      </c>
      <c r="C3721" t="s">
        <v>88</v>
      </c>
      <c r="D3721" t="s">
        <v>13</v>
      </c>
      <c r="E3721">
        <v>2027</v>
      </c>
      <c r="F3721">
        <v>1188</v>
      </c>
      <c r="G3721" s="4" t="str">
        <f t="shared" si="146"/>
        <v>SLOVAK REPUBLIC-Solar (PV)</v>
      </c>
      <c r="H3721" t="str">
        <f>IF(COUNTIF(EU_Countries!A$1:A$27, "*"&amp;B3721&amp;"*"), "EU", "Non-EU")</f>
        <v>EU</v>
      </c>
      <c r="I3721">
        <f t="shared" si="147"/>
        <v>1.1879999999999999</v>
      </c>
    </row>
    <row r="3722" spans="1:9">
      <c r="A3722" t="s">
        <v>220</v>
      </c>
      <c r="B3722" t="s">
        <v>221</v>
      </c>
      <c r="C3722" t="s">
        <v>88</v>
      </c>
      <c r="D3722" t="s">
        <v>13</v>
      </c>
      <c r="E3722">
        <v>2028</v>
      </c>
      <c r="F3722">
        <v>1250</v>
      </c>
      <c r="G3722" s="4" t="str">
        <f t="shared" si="146"/>
        <v>SLOVAK REPUBLIC-Solar (PV)</v>
      </c>
      <c r="H3722" t="str">
        <f>IF(COUNTIF(EU_Countries!A$1:A$27, "*"&amp;B3722&amp;"*"), "EU", "Non-EU")</f>
        <v>EU</v>
      </c>
      <c r="I3722">
        <f t="shared" si="147"/>
        <v>1.25</v>
      </c>
    </row>
    <row r="3723" spans="1:9">
      <c r="A3723" t="s">
        <v>220</v>
      </c>
      <c r="B3723" t="s">
        <v>221</v>
      </c>
      <c r="C3723" t="s">
        <v>88</v>
      </c>
      <c r="D3723" t="s">
        <v>13</v>
      </c>
      <c r="E3723">
        <v>2029</v>
      </c>
      <c r="F3723">
        <v>1375</v>
      </c>
      <c r="G3723" s="4" t="str">
        <f t="shared" si="146"/>
        <v>SLOVAK REPUBLIC-Solar (PV)</v>
      </c>
      <c r="H3723" t="str">
        <f>IF(COUNTIF(EU_Countries!A$1:A$27, "*"&amp;B3723&amp;"*"), "EU", "Non-EU")</f>
        <v>EU</v>
      </c>
      <c r="I3723">
        <f t="shared" si="147"/>
        <v>1.375</v>
      </c>
    </row>
    <row r="3724" spans="1:9">
      <c r="A3724" t="s">
        <v>220</v>
      </c>
      <c r="B3724" t="s">
        <v>221</v>
      </c>
      <c r="C3724" t="s">
        <v>88</v>
      </c>
      <c r="D3724" t="s">
        <v>13</v>
      </c>
      <c r="E3724">
        <v>2030</v>
      </c>
      <c r="F3724">
        <v>1500</v>
      </c>
      <c r="G3724" s="4" t="str">
        <f t="shared" si="146"/>
        <v>SLOVAK REPUBLIC-Solar (PV)</v>
      </c>
      <c r="H3724" t="str">
        <f>IF(COUNTIF(EU_Countries!A$1:A$27, "*"&amp;B3724&amp;"*"), "EU", "Non-EU")</f>
        <v>EU</v>
      </c>
      <c r="I3724">
        <f t="shared" si="147"/>
        <v>1.5</v>
      </c>
    </row>
    <row r="3725" spans="1:9">
      <c r="A3725" t="s">
        <v>220</v>
      </c>
      <c r="B3725" t="s">
        <v>221</v>
      </c>
      <c r="C3725" t="s">
        <v>88</v>
      </c>
      <c r="D3725" t="s">
        <v>13</v>
      </c>
      <c r="E3725">
        <v>2031</v>
      </c>
      <c r="F3725">
        <v>1591</v>
      </c>
      <c r="G3725" s="4" t="str">
        <f t="shared" si="146"/>
        <v>SLOVAK REPUBLIC-Solar (PV)</v>
      </c>
      <c r="H3725" t="str">
        <f>IF(COUNTIF(EU_Countries!A$1:A$27, "*"&amp;B3725&amp;"*"), "EU", "Non-EU")</f>
        <v>EU</v>
      </c>
      <c r="I3725">
        <f t="shared" si="147"/>
        <v>1.591</v>
      </c>
    </row>
    <row r="3726" spans="1:9">
      <c r="A3726" t="s">
        <v>220</v>
      </c>
      <c r="B3726" t="s">
        <v>221</v>
      </c>
      <c r="C3726" t="s">
        <v>88</v>
      </c>
      <c r="D3726" t="s">
        <v>13</v>
      </c>
      <c r="E3726">
        <v>2032</v>
      </c>
      <c r="F3726">
        <v>1682</v>
      </c>
      <c r="G3726" s="4" t="str">
        <f t="shared" si="146"/>
        <v>SLOVAK REPUBLIC-Solar (PV)</v>
      </c>
      <c r="H3726" t="str">
        <f>IF(COUNTIF(EU_Countries!A$1:A$27, "*"&amp;B3726&amp;"*"), "EU", "Non-EU")</f>
        <v>EU</v>
      </c>
      <c r="I3726">
        <f t="shared" si="147"/>
        <v>1.6819999999999999</v>
      </c>
    </row>
    <row r="3727" spans="1:9">
      <c r="A3727" t="s">
        <v>220</v>
      </c>
      <c r="B3727" t="s">
        <v>221</v>
      </c>
      <c r="C3727" t="s">
        <v>88</v>
      </c>
      <c r="D3727" t="s">
        <v>13</v>
      </c>
      <c r="E3727">
        <v>2033</v>
      </c>
      <c r="F3727">
        <v>1773</v>
      </c>
      <c r="G3727" s="4" t="str">
        <f t="shared" si="146"/>
        <v>SLOVAK REPUBLIC-Solar (PV)</v>
      </c>
      <c r="H3727" t="str">
        <f>IF(COUNTIF(EU_Countries!A$1:A$27, "*"&amp;B3727&amp;"*"), "EU", "Non-EU")</f>
        <v>EU</v>
      </c>
      <c r="I3727">
        <f t="shared" si="147"/>
        <v>1.7729999999999999</v>
      </c>
    </row>
    <row r="3728" spans="1:9">
      <c r="A3728" t="s">
        <v>220</v>
      </c>
      <c r="B3728" t="s">
        <v>221</v>
      </c>
      <c r="C3728" t="s">
        <v>88</v>
      </c>
      <c r="D3728" t="s">
        <v>13</v>
      </c>
      <c r="E3728">
        <v>2034</v>
      </c>
      <c r="F3728">
        <v>1864</v>
      </c>
      <c r="G3728" s="4" t="str">
        <f t="shared" si="146"/>
        <v>SLOVAK REPUBLIC-Solar (PV)</v>
      </c>
      <c r="H3728" t="str">
        <f>IF(COUNTIF(EU_Countries!A$1:A$27, "*"&amp;B3728&amp;"*"), "EU", "Non-EU")</f>
        <v>EU</v>
      </c>
      <c r="I3728">
        <f t="shared" si="147"/>
        <v>1.8640000000000001</v>
      </c>
    </row>
    <row r="3729" spans="1:9">
      <c r="A3729" t="s">
        <v>220</v>
      </c>
      <c r="B3729" t="s">
        <v>221</v>
      </c>
      <c r="C3729" t="s">
        <v>88</v>
      </c>
      <c r="D3729" t="s">
        <v>13</v>
      </c>
      <c r="E3729">
        <v>2035</v>
      </c>
      <c r="F3729">
        <v>1956</v>
      </c>
      <c r="G3729" s="4" t="str">
        <f t="shared" si="146"/>
        <v>SLOVAK REPUBLIC-Solar (PV)</v>
      </c>
      <c r="H3729" t="str">
        <f>IF(COUNTIF(EU_Countries!A$1:A$27, "*"&amp;B3729&amp;"*"), "EU", "Non-EU")</f>
        <v>EU</v>
      </c>
      <c r="I3729">
        <f t="shared" si="147"/>
        <v>1.956</v>
      </c>
    </row>
    <row r="3730" spans="1:9">
      <c r="A3730" t="s">
        <v>220</v>
      </c>
      <c r="B3730" t="s">
        <v>221</v>
      </c>
      <c r="C3730" t="s">
        <v>88</v>
      </c>
      <c r="D3730" t="s">
        <v>15</v>
      </c>
      <c r="E3730">
        <v>2025</v>
      </c>
      <c r="F3730">
        <v>354</v>
      </c>
      <c r="G3730" s="4" t="str">
        <f t="shared" si="146"/>
        <v>SLOVAK REPUBLIC-Wind onshore</v>
      </c>
      <c r="H3730" t="str">
        <f>IF(COUNTIF(EU_Countries!A$1:A$27, "*"&amp;B3730&amp;"*"), "EU", "Non-EU")</f>
        <v>EU</v>
      </c>
      <c r="I3730">
        <f t="shared" si="147"/>
        <v>0.35399999999999998</v>
      </c>
    </row>
    <row r="3731" spans="1:9">
      <c r="A3731" t="s">
        <v>220</v>
      </c>
      <c r="B3731" t="s">
        <v>221</v>
      </c>
      <c r="C3731" t="s">
        <v>88</v>
      </c>
      <c r="D3731" t="s">
        <v>15</v>
      </c>
      <c r="E3731">
        <v>2026</v>
      </c>
      <c r="F3731">
        <v>426</v>
      </c>
      <c r="G3731" s="4" t="str">
        <f t="shared" si="146"/>
        <v>SLOVAK REPUBLIC-Wind onshore</v>
      </c>
      <c r="H3731" t="str">
        <f>IF(COUNTIF(EU_Countries!A$1:A$27, "*"&amp;B3731&amp;"*"), "EU", "Non-EU")</f>
        <v>EU</v>
      </c>
      <c r="I3731">
        <f t="shared" si="147"/>
        <v>0.42599999999999999</v>
      </c>
    </row>
    <row r="3732" spans="1:9">
      <c r="A3732" t="s">
        <v>220</v>
      </c>
      <c r="B3732" t="s">
        <v>221</v>
      </c>
      <c r="C3732" t="s">
        <v>88</v>
      </c>
      <c r="D3732" t="s">
        <v>15</v>
      </c>
      <c r="E3732">
        <v>2027</v>
      </c>
      <c r="F3732">
        <v>498</v>
      </c>
      <c r="G3732" s="4" t="str">
        <f t="shared" si="146"/>
        <v>SLOVAK REPUBLIC-Wind onshore</v>
      </c>
      <c r="H3732" t="str">
        <f>IF(COUNTIF(EU_Countries!A$1:A$27, "*"&amp;B3732&amp;"*"), "EU", "Non-EU")</f>
        <v>EU</v>
      </c>
      <c r="I3732">
        <f t="shared" si="147"/>
        <v>0.498</v>
      </c>
    </row>
    <row r="3733" spans="1:9">
      <c r="A3733" t="s">
        <v>220</v>
      </c>
      <c r="B3733" t="s">
        <v>221</v>
      </c>
      <c r="C3733" t="s">
        <v>88</v>
      </c>
      <c r="D3733" t="s">
        <v>15</v>
      </c>
      <c r="E3733">
        <v>2028</v>
      </c>
      <c r="F3733">
        <v>569</v>
      </c>
      <c r="G3733" s="4" t="str">
        <f t="shared" si="146"/>
        <v>SLOVAK REPUBLIC-Wind onshore</v>
      </c>
      <c r="H3733" t="str">
        <f>IF(COUNTIF(EU_Countries!A$1:A$27, "*"&amp;B3733&amp;"*"), "EU", "Non-EU")</f>
        <v>EU</v>
      </c>
      <c r="I3733">
        <f t="shared" si="147"/>
        <v>0.56899999999999995</v>
      </c>
    </row>
    <row r="3734" spans="1:9">
      <c r="A3734" t="s">
        <v>220</v>
      </c>
      <c r="B3734" t="s">
        <v>221</v>
      </c>
      <c r="C3734" t="s">
        <v>88</v>
      </c>
      <c r="D3734" t="s">
        <v>15</v>
      </c>
      <c r="E3734">
        <v>2029</v>
      </c>
      <c r="F3734">
        <v>641</v>
      </c>
      <c r="G3734" s="4" t="str">
        <f t="shared" si="146"/>
        <v>SLOVAK REPUBLIC-Wind onshore</v>
      </c>
      <c r="H3734" t="str">
        <f>IF(COUNTIF(EU_Countries!A$1:A$27, "*"&amp;B3734&amp;"*"), "EU", "Non-EU")</f>
        <v>EU</v>
      </c>
      <c r="I3734">
        <f t="shared" si="147"/>
        <v>0.64100000000000001</v>
      </c>
    </row>
    <row r="3735" spans="1:9">
      <c r="A3735" t="s">
        <v>220</v>
      </c>
      <c r="B3735" t="s">
        <v>221</v>
      </c>
      <c r="C3735" t="s">
        <v>88</v>
      </c>
      <c r="D3735" t="s">
        <v>15</v>
      </c>
      <c r="E3735">
        <v>2030</v>
      </c>
      <c r="F3735">
        <v>712</v>
      </c>
      <c r="G3735" s="4" t="str">
        <f t="shared" si="146"/>
        <v>SLOVAK REPUBLIC-Wind onshore</v>
      </c>
      <c r="H3735" t="str">
        <f>IF(COUNTIF(EU_Countries!A$1:A$27, "*"&amp;B3735&amp;"*"), "EU", "Non-EU")</f>
        <v>EU</v>
      </c>
      <c r="I3735">
        <f t="shared" si="147"/>
        <v>0.71199999999999997</v>
      </c>
    </row>
    <row r="3736" spans="1:9">
      <c r="A3736" t="s">
        <v>220</v>
      </c>
      <c r="B3736" t="s">
        <v>221</v>
      </c>
      <c r="C3736" t="s">
        <v>88</v>
      </c>
      <c r="D3736" t="s">
        <v>15</v>
      </c>
      <c r="E3736">
        <v>2031</v>
      </c>
      <c r="F3736">
        <v>740</v>
      </c>
      <c r="G3736" s="4" t="str">
        <f t="shared" si="146"/>
        <v>SLOVAK REPUBLIC-Wind onshore</v>
      </c>
      <c r="H3736" t="str">
        <f>IF(COUNTIF(EU_Countries!A$1:A$27, "*"&amp;B3736&amp;"*"), "EU", "Non-EU")</f>
        <v>EU</v>
      </c>
      <c r="I3736">
        <f t="shared" si="147"/>
        <v>0.74</v>
      </c>
    </row>
    <row r="3737" spans="1:9">
      <c r="A3737" t="s">
        <v>220</v>
      </c>
      <c r="B3737" t="s">
        <v>221</v>
      </c>
      <c r="C3737" t="s">
        <v>88</v>
      </c>
      <c r="D3737" t="s">
        <v>15</v>
      </c>
      <c r="E3737">
        <v>2032</v>
      </c>
      <c r="F3737">
        <v>769</v>
      </c>
      <c r="G3737" s="4" t="str">
        <f t="shared" si="146"/>
        <v>SLOVAK REPUBLIC-Wind onshore</v>
      </c>
      <c r="H3737" t="str">
        <f>IF(COUNTIF(EU_Countries!A$1:A$27, "*"&amp;B3737&amp;"*"), "EU", "Non-EU")</f>
        <v>EU</v>
      </c>
      <c r="I3737">
        <f t="shared" si="147"/>
        <v>0.76900000000000002</v>
      </c>
    </row>
    <row r="3738" spans="1:9">
      <c r="A3738" t="s">
        <v>220</v>
      </c>
      <c r="B3738" t="s">
        <v>221</v>
      </c>
      <c r="C3738" t="s">
        <v>88</v>
      </c>
      <c r="D3738" t="s">
        <v>15</v>
      </c>
      <c r="E3738">
        <v>2033</v>
      </c>
      <c r="F3738">
        <v>797</v>
      </c>
      <c r="G3738" s="4" t="str">
        <f t="shared" si="146"/>
        <v>SLOVAK REPUBLIC-Wind onshore</v>
      </c>
      <c r="H3738" t="str">
        <f>IF(COUNTIF(EU_Countries!A$1:A$27, "*"&amp;B3738&amp;"*"), "EU", "Non-EU")</f>
        <v>EU</v>
      </c>
      <c r="I3738">
        <f t="shared" si="147"/>
        <v>0.79700000000000004</v>
      </c>
    </row>
    <row r="3739" spans="1:9">
      <c r="A3739" t="s">
        <v>220</v>
      </c>
      <c r="B3739" t="s">
        <v>221</v>
      </c>
      <c r="C3739" t="s">
        <v>88</v>
      </c>
      <c r="D3739" t="s">
        <v>15</v>
      </c>
      <c r="E3739">
        <v>2034</v>
      </c>
      <c r="F3739">
        <v>826</v>
      </c>
      <c r="G3739" s="4" t="str">
        <f t="shared" si="146"/>
        <v>SLOVAK REPUBLIC-Wind onshore</v>
      </c>
      <c r="H3739" t="str">
        <f>IF(COUNTIF(EU_Countries!A$1:A$27, "*"&amp;B3739&amp;"*"), "EU", "Non-EU")</f>
        <v>EU</v>
      </c>
      <c r="I3739">
        <f t="shared" si="147"/>
        <v>0.82599999999999996</v>
      </c>
    </row>
    <row r="3740" spans="1:9">
      <c r="A3740" t="s">
        <v>220</v>
      </c>
      <c r="B3740" t="s">
        <v>221</v>
      </c>
      <c r="C3740" t="s">
        <v>88</v>
      </c>
      <c r="D3740" t="s">
        <v>15</v>
      </c>
      <c r="E3740">
        <v>2035</v>
      </c>
      <c r="F3740">
        <v>854</v>
      </c>
      <c r="G3740" s="4" t="str">
        <f t="shared" si="146"/>
        <v>SLOVAK REPUBLIC-Wind onshore</v>
      </c>
      <c r="H3740" t="str">
        <f>IF(COUNTIF(EU_Countries!A$1:A$27, "*"&amp;B3740&amp;"*"), "EU", "Non-EU")</f>
        <v>EU</v>
      </c>
      <c r="I3740">
        <f t="shared" si="147"/>
        <v>0.85399999999999998</v>
      </c>
    </row>
    <row r="3741" spans="1:9">
      <c r="A3741" t="s">
        <v>222</v>
      </c>
      <c r="B3741" t="s">
        <v>223</v>
      </c>
      <c r="C3741" t="s">
        <v>87</v>
      </c>
      <c r="D3741" t="s">
        <v>5</v>
      </c>
      <c r="E3741">
        <v>2025</v>
      </c>
      <c r="F3741">
        <v>287</v>
      </c>
      <c r="G3741" s="4" t="str">
        <f t="shared" si="146"/>
        <v>SLOVENIA-Battery</v>
      </c>
      <c r="H3741" t="str">
        <f>IF(COUNTIF(EU_Countries!A$1:A$27, "*"&amp;B3741&amp;"*"), "EU", "Non-EU")</f>
        <v>EU</v>
      </c>
      <c r="I3741">
        <f t="shared" si="147"/>
        <v>0.28699999999999998</v>
      </c>
    </row>
    <row r="3742" spans="1:9">
      <c r="A3742" t="s">
        <v>222</v>
      </c>
      <c r="B3742" t="s">
        <v>223</v>
      </c>
      <c r="C3742" t="s">
        <v>87</v>
      </c>
      <c r="D3742" t="s">
        <v>5</v>
      </c>
      <c r="E3742">
        <v>2026</v>
      </c>
      <c r="F3742">
        <v>367</v>
      </c>
      <c r="G3742" s="4" t="str">
        <f t="shared" si="146"/>
        <v>SLOVENIA-Battery</v>
      </c>
      <c r="H3742" t="str">
        <f>IF(COUNTIF(EU_Countries!A$1:A$27, "*"&amp;B3742&amp;"*"), "EU", "Non-EU")</f>
        <v>EU</v>
      </c>
      <c r="I3742">
        <f t="shared" si="147"/>
        <v>0.36699999999999999</v>
      </c>
    </row>
    <row r="3743" spans="1:9">
      <c r="A3743" t="s">
        <v>222</v>
      </c>
      <c r="B3743" t="s">
        <v>223</v>
      </c>
      <c r="C3743" t="s">
        <v>87</v>
      </c>
      <c r="D3743" t="s">
        <v>5</v>
      </c>
      <c r="E3743">
        <v>2027</v>
      </c>
      <c r="F3743">
        <v>427</v>
      </c>
      <c r="G3743" s="4" t="str">
        <f t="shared" si="146"/>
        <v>SLOVENIA-Battery</v>
      </c>
      <c r="H3743" t="str">
        <f>IF(COUNTIF(EU_Countries!A$1:A$27, "*"&amp;B3743&amp;"*"), "EU", "Non-EU")</f>
        <v>EU</v>
      </c>
      <c r="I3743">
        <f t="shared" si="147"/>
        <v>0.42699999999999999</v>
      </c>
    </row>
    <row r="3744" spans="1:9">
      <c r="A3744" t="s">
        <v>222</v>
      </c>
      <c r="B3744" t="s">
        <v>223</v>
      </c>
      <c r="C3744" t="s">
        <v>87</v>
      </c>
      <c r="D3744" t="s">
        <v>5</v>
      </c>
      <c r="E3744">
        <v>2028</v>
      </c>
      <c r="F3744">
        <v>487</v>
      </c>
      <c r="G3744" s="4" t="str">
        <f t="shared" si="146"/>
        <v>SLOVENIA-Battery</v>
      </c>
      <c r="H3744" t="str">
        <f>IF(COUNTIF(EU_Countries!A$1:A$27, "*"&amp;B3744&amp;"*"), "EU", "Non-EU")</f>
        <v>EU</v>
      </c>
      <c r="I3744">
        <f t="shared" si="147"/>
        <v>0.48699999999999999</v>
      </c>
    </row>
    <row r="3745" spans="1:9">
      <c r="A3745" t="s">
        <v>222</v>
      </c>
      <c r="B3745" t="s">
        <v>223</v>
      </c>
      <c r="C3745" t="s">
        <v>87</v>
      </c>
      <c r="D3745" t="s">
        <v>5</v>
      </c>
      <c r="E3745">
        <v>2029</v>
      </c>
      <c r="F3745">
        <v>547</v>
      </c>
      <c r="G3745" s="4" t="str">
        <f t="shared" si="146"/>
        <v>SLOVENIA-Battery</v>
      </c>
      <c r="H3745" t="str">
        <f>IF(COUNTIF(EU_Countries!A$1:A$27, "*"&amp;B3745&amp;"*"), "EU", "Non-EU")</f>
        <v>EU</v>
      </c>
      <c r="I3745">
        <f t="shared" si="147"/>
        <v>0.54700000000000004</v>
      </c>
    </row>
    <row r="3746" spans="1:9">
      <c r="A3746" t="s">
        <v>222</v>
      </c>
      <c r="B3746" t="s">
        <v>223</v>
      </c>
      <c r="C3746" t="s">
        <v>87</v>
      </c>
      <c r="D3746" t="s">
        <v>5</v>
      </c>
      <c r="E3746">
        <v>2030</v>
      </c>
      <c r="F3746">
        <v>607</v>
      </c>
      <c r="G3746" s="4" t="str">
        <f t="shared" si="146"/>
        <v>SLOVENIA-Battery</v>
      </c>
      <c r="H3746" t="str">
        <f>IF(COUNTIF(EU_Countries!A$1:A$27, "*"&amp;B3746&amp;"*"), "EU", "Non-EU")</f>
        <v>EU</v>
      </c>
      <c r="I3746">
        <f t="shared" si="147"/>
        <v>0.60699999999999998</v>
      </c>
    </row>
    <row r="3747" spans="1:9">
      <c r="A3747" t="s">
        <v>222</v>
      </c>
      <c r="B3747" t="s">
        <v>223</v>
      </c>
      <c r="C3747" t="s">
        <v>87</v>
      </c>
      <c r="D3747" t="s">
        <v>5</v>
      </c>
      <c r="E3747">
        <v>2031</v>
      </c>
      <c r="F3747">
        <v>667</v>
      </c>
      <c r="G3747" s="4" t="str">
        <f t="shared" si="146"/>
        <v>SLOVENIA-Battery</v>
      </c>
      <c r="H3747" t="str">
        <f>IF(COUNTIF(EU_Countries!A$1:A$27, "*"&amp;B3747&amp;"*"), "EU", "Non-EU")</f>
        <v>EU</v>
      </c>
      <c r="I3747">
        <f t="shared" si="147"/>
        <v>0.66700000000000004</v>
      </c>
    </row>
    <row r="3748" spans="1:9">
      <c r="A3748" t="s">
        <v>222</v>
      </c>
      <c r="B3748" t="s">
        <v>223</v>
      </c>
      <c r="C3748" t="s">
        <v>87</v>
      </c>
      <c r="D3748" t="s">
        <v>5</v>
      </c>
      <c r="E3748">
        <v>2032</v>
      </c>
      <c r="F3748">
        <v>727</v>
      </c>
      <c r="G3748" s="4" t="str">
        <f t="shared" si="146"/>
        <v>SLOVENIA-Battery</v>
      </c>
      <c r="H3748" t="str">
        <f>IF(COUNTIF(EU_Countries!A$1:A$27, "*"&amp;B3748&amp;"*"), "EU", "Non-EU")</f>
        <v>EU</v>
      </c>
      <c r="I3748">
        <f t="shared" si="147"/>
        <v>0.72699999999999998</v>
      </c>
    </row>
    <row r="3749" spans="1:9">
      <c r="A3749" t="s">
        <v>222</v>
      </c>
      <c r="B3749" t="s">
        <v>223</v>
      </c>
      <c r="C3749" t="s">
        <v>87</v>
      </c>
      <c r="D3749" t="s">
        <v>5</v>
      </c>
      <c r="E3749">
        <v>2033</v>
      </c>
      <c r="F3749">
        <v>787</v>
      </c>
      <c r="G3749" s="4" t="str">
        <f t="shared" si="146"/>
        <v>SLOVENIA-Battery</v>
      </c>
      <c r="H3749" t="str">
        <f>IF(COUNTIF(EU_Countries!A$1:A$27, "*"&amp;B3749&amp;"*"), "EU", "Non-EU")</f>
        <v>EU</v>
      </c>
      <c r="I3749">
        <f t="shared" si="147"/>
        <v>0.78700000000000003</v>
      </c>
    </row>
    <row r="3750" spans="1:9">
      <c r="A3750" t="s">
        <v>222</v>
      </c>
      <c r="B3750" t="s">
        <v>223</v>
      </c>
      <c r="C3750" t="s">
        <v>87</v>
      </c>
      <c r="D3750" t="s">
        <v>5</v>
      </c>
      <c r="E3750">
        <v>2034</v>
      </c>
      <c r="F3750">
        <v>847</v>
      </c>
      <c r="G3750" s="4" t="str">
        <f t="shared" si="146"/>
        <v>SLOVENIA-Battery</v>
      </c>
      <c r="H3750" t="str">
        <f>IF(COUNTIF(EU_Countries!A$1:A$27, "*"&amp;B3750&amp;"*"), "EU", "Non-EU")</f>
        <v>EU</v>
      </c>
      <c r="I3750">
        <f t="shared" si="147"/>
        <v>0.84699999999999998</v>
      </c>
    </row>
    <row r="3751" spans="1:9">
      <c r="A3751" t="s">
        <v>222</v>
      </c>
      <c r="B3751" t="s">
        <v>223</v>
      </c>
      <c r="C3751" t="s">
        <v>87</v>
      </c>
      <c r="D3751" t="s">
        <v>5</v>
      </c>
      <c r="E3751">
        <v>2035</v>
      </c>
      <c r="F3751">
        <v>907</v>
      </c>
      <c r="G3751" s="4" t="str">
        <f t="shared" ref="G3751:G3797" si="148">B3751&amp;"-"&amp;D3751</f>
        <v>SLOVENIA-Battery</v>
      </c>
      <c r="H3751" t="str">
        <f>IF(COUNTIF(EU_Countries!A$1:A$27, "*"&amp;B3751&amp;"*"), "EU", "Non-EU")</f>
        <v>EU</v>
      </c>
      <c r="I3751">
        <f t="shared" si="147"/>
        <v>0.90700000000000003</v>
      </c>
    </row>
    <row r="3752" spans="1:9">
      <c r="A3752" t="s">
        <v>222</v>
      </c>
      <c r="B3752" t="s">
        <v>223</v>
      </c>
      <c r="C3752" t="s">
        <v>87</v>
      </c>
      <c r="D3752" t="s">
        <v>7</v>
      </c>
      <c r="E3752">
        <v>2025</v>
      </c>
      <c r="F3752">
        <v>654</v>
      </c>
      <c r="G3752" s="4" t="str">
        <f t="shared" si="148"/>
        <v>SLOVENIA-Gas</v>
      </c>
      <c r="H3752" t="str">
        <f>IF(COUNTIF(EU_Countries!A$1:A$27, "*"&amp;B3752&amp;"*"), "EU", "Non-EU")</f>
        <v>EU</v>
      </c>
      <c r="I3752">
        <f t="shared" ref="I3752:I3798" si="149">F3752/1000</f>
        <v>0.65400000000000003</v>
      </c>
    </row>
    <row r="3753" spans="1:9">
      <c r="A3753" t="s">
        <v>222</v>
      </c>
      <c r="B3753" t="s">
        <v>223</v>
      </c>
      <c r="C3753" t="s">
        <v>87</v>
      </c>
      <c r="D3753" t="s">
        <v>7</v>
      </c>
      <c r="E3753">
        <v>2026</v>
      </c>
      <c r="F3753">
        <v>585</v>
      </c>
      <c r="G3753" s="4" t="str">
        <f t="shared" si="148"/>
        <v>SLOVENIA-Gas</v>
      </c>
      <c r="H3753" t="str">
        <f>IF(COUNTIF(EU_Countries!A$1:A$27, "*"&amp;B3753&amp;"*"), "EU", "Non-EU")</f>
        <v>EU</v>
      </c>
      <c r="I3753">
        <f t="shared" si="149"/>
        <v>0.58499999999999996</v>
      </c>
    </row>
    <row r="3754" spans="1:9">
      <c r="A3754" t="s">
        <v>222</v>
      </c>
      <c r="B3754" t="s">
        <v>223</v>
      </c>
      <c r="C3754" t="s">
        <v>87</v>
      </c>
      <c r="D3754" t="s">
        <v>7</v>
      </c>
      <c r="E3754">
        <v>2027</v>
      </c>
      <c r="F3754">
        <v>585</v>
      </c>
      <c r="G3754" s="4" t="str">
        <f t="shared" si="148"/>
        <v>SLOVENIA-Gas</v>
      </c>
      <c r="H3754" t="str">
        <f>IF(COUNTIF(EU_Countries!A$1:A$27, "*"&amp;B3754&amp;"*"), "EU", "Non-EU")</f>
        <v>EU</v>
      </c>
      <c r="I3754">
        <f t="shared" si="149"/>
        <v>0.58499999999999996</v>
      </c>
    </row>
    <row r="3755" spans="1:9">
      <c r="A3755" t="s">
        <v>222</v>
      </c>
      <c r="B3755" t="s">
        <v>223</v>
      </c>
      <c r="C3755" t="s">
        <v>87</v>
      </c>
      <c r="D3755" t="s">
        <v>7</v>
      </c>
      <c r="E3755">
        <v>2028</v>
      </c>
      <c r="F3755">
        <v>652</v>
      </c>
      <c r="G3755" s="4" t="str">
        <f t="shared" si="148"/>
        <v>SLOVENIA-Gas</v>
      </c>
      <c r="H3755" t="str">
        <f>IF(COUNTIF(EU_Countries!A$1:A$27, "*"&amp;B3755&amp;"*"), "EU", "Non-EU")</f>
        <v>EU</v>
      </c>
      <c r="I3755">
        <f t="shared" si="149"/>
        <v>0.65200000000000002</v>
      </c>
    </row>
    <row r="3756" spans="1:9">
      <c r="A3756" t="s">
        <v>222</v>
      </c>
      <c r="B3756" t="s">
        <v>223</v>
      </c>
      <c r="C3756" t="s">
        <v>87</v>
      </c>
      <c r="D3756" t="s">
        <v>7</v>
      </c>
      <c r="E3756">
        <v>2029</v>
      </c>
      <c r="F3756">
        <v>652</v>
      </c>
      <c r="G3756" s="4" t="str">
        <f t="shared" si="148"/>
        <v>SLOVENIA-Gas</v>
      </c>
      <c r="H3756" t="str">
        <f>IF(COUNTIF(EU_Countries!A$1:A$27, "*"&amp;B3756&amp;"*"), "EU", "Non-EU")</f>
        <v>EU</v>
      </c>
      <c r="I3756">
        <f t="shared" si="149"/>
        <v>0.65200000000000002</v>
      </c>
    </row>
    <row r="3757" spans="1:9">
      <c r="A3757" t="s">
        <v>222</v>
      </c>
      <c r="B3757" t="s">
        <v>223</v>
      </c>
      <c r="C3757" t="s">
        <v>87</v>
      </c>
      <c r="D3757" t="s">
        <v>7</v>
      </c>
      <c r="E3757">
        <v>2030</v>
      </c>
      <c r="F3757">
        <v>652</v>
      </c>
      <c r="G3757" s="4" t="str">
        <f t="shared" si="148"/>
        <v>SLOVENIA-Gas</v>
      </c>
      <c r="H3757" t="str">
        <f>IF(COUNTIF(EU_Countries!A$1:A$27, "*"&amp;B3757&amp;"*"), "EU", "Non-EU")</f>
        <v>EU</v>
      </c>
      <c r="I3757">
        <f t="shared" si="149"/>
        <v>0.65200000000000002</v>
      </c>
    </row>
    <row r="3758" spans="1:9">
      <c r="A3758" t="s">
        <v>222</v>
      </c>
      <c r="B3758" t="s">
        <v>223</v>
      </c>
      <c r="C3758" t="s">
        <v>87</v>
      </c>
      <c r="D3758" t="s">
        <v>7</v>
      </c>
      <c r="E3758">
        <v>2031</v>
      </c>
      <c r="F3758">
        <v>652</v>
      </c>
      <c r="G3758" s="4" t="str">
        <f t="shared" si="148"/>
        <v>SLOVENIA-Gas</v>
      </c>
      <c r="H3758" t="str">
        <f>IF(COUNTIF(EU_Countries!A$1:A$27, "*"&amp;B3758&amp;"*"), "EU", "Non-EU")</f>
        <v>EU</v>
      </c>
      <c r="I3758">
        <f t="shared" si="149"/>
        <v>0.65200000000000002</v>
      </c>
    </row>
    <row r="3759" spans="1:9">
      <c r="A3759" t="s">
        <v>222</v>
      </c>
      <c r="B3759" t="s">
        <v>223</v>
      </c>
      <c r="C3759" t="s">
        <v>87</v>
      </c>
      <c r="D3759" t="s">
        <v>7</v>
      </c>
      <c r="E3759">
        <v>2032</v>
      </c>
      <c r="F3759">
        <v>652</v>
      </c>
      <c r="G3759" s="4" t="str">
        <f t="shared" si="148"/>
        <v>SLOVENIA-Gas</v>
      </c>
      <c r="H3759" t="str">
        <f>IF(COUNTIF(EU_Countries!A$1:A$27, "*"&amp;B3759&amp;"*"), "EU", "Non-EU")</f>
        <v>EU</v>
      </c>
      <c r="I3759">
        <f t="shared" si="149"/>
        <v>0.65200000000000002</v>
      </c>
    </row>
    <row r="3760" spans="1:9">
      <c r="A3760" t="s">
        <v>222</v>
      </c>
      <c r="B3760" t="s">
        <v>223</v>
      </c>
      <c r="C3760" t="s">
        <v>87</v>
      </c>
      <c r="D3760" t="s">
        <v>7</v>
      </c>
      <c r="E3760">
        <v>2033</v>
      </c>
      <c r="F3760">
        <v>652</v>
      </c>
      <c r="G3760" s="4" t="str">
        <f t="shared" si="148"/>
        <v>SLOVENIA-Gas</v>
      </c>
      <c r="H3760" t="str">
        <f>IF(COUNTIF(EU_Countries!A$1:A$27, "*"&amp;B3760&amp;"*"), "EU", "Non-EU")</f>
        <v>EU</v>
      </c>
      <c r="I3760">
        <f t="shared" si="149"/>
        <v>0.65200000000000002</v>
      </c>
    </row>
    <row r="3761" spans="1:9">
      <c r="A3761" t="s">
        <v>222</v>
      </c>
      <c r="B3761" t="s">
        <v>223</v>
      </c>
      <c r="C3761" t="s">
        <v>87</v>
      </c>
      <c r="D3761" t="s">
        <v>7</v>
      </c>
      <c r="E3761">
        <v>2034</v>
      </c>
      <c r="F3761">
        <v>652</v>
      </c>
      <c r="G3761" s="4" t="str">
        <f t="shared" si="148"/>
        <v>SLOVENIA-Gas</v>
      </c>
      <c r="H3761" t="str">
        <f>IF(COUNTIF(EU_Countries!A$1:A$27, "*"&amp;B3761&amp;"*"), "EU", "Non-EU")</f>
        <v>EU</v>
      </c>
      <c r="I3761">
        <f t="shared" si="149"/>
        <v>0.65200000000000002</v>
      </c>
    </row>
    <row r="3762" spans="1:9">
      <c r="A3762" t="s">
        <v>222</v>
      </c>
      <c r="B3762" t="s">
        <v>223</v>
      </c>
      <c r="C3762" t="s">
        <v>87</v>
      </c>
      <c r="D3762" t="s">
        <v>7</v>
      </c>
      <c r="E3762">
        <v>2035</v>
      </c>
      <c r="F3762">
        <v>652</v>
      </c>
      <c r="G3762" s="4" t="str">
        <f t="shared" si="148"/>
        <v>SLOVENIA-Gas</v>
      </c>
      <c r="H3762" t="str">
        <f>IF(COUNTIF(EU_Countries!A$1:A$27, "*"&amp;B3762&amp;"*"), "EU", "Non-EU")</f>
        <v>EU</v>
      </c>
      <c r="I3762">
        <f t="shared" si="149"/>
        <v>0.65200000000000002</v>
      </c>
    </row>
    <row r="3763" spans="1:9">
      <c r="A3763" t="s">
        <v>222</v>
      </c>
      <c r="B3763" t="s">
        <v>223</v>
      </c>
      <c r="C3763" t="s">
        <v>87</v>
      </c>
      <c r="D3763" t="s">
        <v>8</v>
      </c>
      <c r="E3763">
        <v>2025</v>
      </c>
      <c r="F3763">
        <v>81</v>
      </c>
      <c r="G3763" s="4" t="str">
        <f t="shared" si="148"/>
        <v>SLOVENIA-Hard coal</v>
      </c>
      <c r="H3763" t="str">
        <f>IF(COUNTIF(EU_Countries!A$1:A$27, "*"&amp;B3763&amp;"*"), "EU", "Non-EU")</f>
        <v>EU</v>
      </c>
      <c r="I3763">
        <f t="shared" si="149"/>
        <v>8.1000000000000003E-2</v>
      </c>
    </row>
    <row r="3764" spans="1:9">
      <c r="A3764" t="s">
        <v>222</v>
      </c>
      <c r="B3764" t="s">
        <v>223</v>
      </c>
      <c r="C3764" t="s">
        <v>87</v>
      </c>
      <c r="D3764" t="s">
        <v>8</v>
      </c>
      <c r="E3764">
        <v>2026</v>
      </c>
      <c r="F3764">
        <v>81</v>
      </c>
      <c r="G3764" s="4" t="str">
        <f t="shared" si="148"/>
        <v>SLOVENIA-Hard coal</v>
      </c>
      <c r="H3764" t="str">
        <f>IF(COUNTIF(EU_Countries!A$1:A$27, "*"&amp;B3764&amp;"*"), "EU", "Non-EU")</f>
        <v>EU</v>
      </c>
      <c r="I3764">
        <f t="shared" si="149"/>
        <v>8.1000000000000003E-2</v>
      </c>
    </row>
    <row r="3765" spans="1:9">
      <c r="A3765" t="s">
        <v>222</v>
      </c>
      <c r="B3765" t="s">
        <v>223</v>
      </c>
      <c r="C3765" t="s">
        <v>87</v>
      </c>
      <c r="D3765" t="s">
        <v>8</v>
      </c>
      <c r="E3765">
        <v>2027</v>
      </c>
      <c r="F3765">
        <v>81</v>
      </c>
      <c r="G3765" s="4" t="str">
        <f t="shared" si="148"/>
        <v>SLOVENIA-Hard coal</v>
      </c>
      <c r="H3765" t="str">
        <f>IF(COUNTIF(EU_Countries!A$1:A$27, "*"&amp;B3765&amp;"*"), "EU", "Non-EU")</f>
        <v>EU</v>
      </c>
      <c r="I3765">
        <f t="shared" si="149"/>
        <v>8.1000000000000003E-2</v>
      </c>
    </row>
    <row r="3766" spans="1:9">
      <c r="A3766" t="s">
        <v>222</v>
      </c>
      <c r="B3766" t="s">
        <v>223</v>
      </c>
      <c r="C3766" t="s">
        <v>87</v>
      </c>
      <c r="D3766" t="s">
        <v>8</v>
      </c>
      <c r="E3766">
        <v>2028</v>
      </c>
      <c r="F3766">
        <v>81</v>
      </c>
      <c r="G3766" s="4" t="str">
        <f t="shared" si="148"/>
        <v>SLOVENIA-Hard coal</v>
      </c>
      <c r="H3766" t="str">
        <f>IF(COUNTIF(EU_Countries!A$1:A$27, "*"&amp;B3766&amp;"*"), "EU", "Non-EU")</f>
        <v>EU</v>
      </c>
      <c r="I3766">
        <f t="shared" si="149"/>
        <v>8.1000000000000003E-2</v>
      </c>
    </row>
    <row r="3767" spans="1:9">
      <c r="A3767" t="s">
        <v>222</v>
      </c>
      <c r="B3767" t="s">
        <v>223</v>
      </c>
      <c r="C3767" t="s">
        <v>87</v>
      </c>
      <c r="D3767" t="s">
        <v>8</v>
      </c>
      <c r="E3767">
        <v>2029</v>
      </c>
      <c r="F3767">
        <v>81</v>
      </c>
      <c r="G3767" s="4" t="str">
        <f t="shared" si="148"/>
        <v>SLOVENIA-Hard coal</v>
      </c>
      <c r="H3767" t="str">
        <f>IF(COUNTIF(EU_Countries!A$1:A$27, "*"&amp;B3767&amp;"*"), "EU", "Non-EU")</f>
        <v>EU</v>
      </c>
      <c r="I3767">
        <f t="shared" si="149"/>
        <v>8.1000000000000003E-2</v>
      </c>
    </row>
    <row r="3768" spans="1:9">
      <c r="A3768" t="s">
        <v>222</v>
      </c>
      <c r="B3768" t="s">
        <v>223</v>
      </c>
      <c r="C3768" t="s">
        <v>87</v>
      </c>
      <c r="D3768" t="s">
        <v>8</v>
      </c>
      <c r="E3768">
        <v>2030</v>
      </c>
      <c r="F3768">
        <v>81</v>
      </c>
      <c r="G3768" s="4" t="str">
        <f t="shared" si="148"/>
        <v>SLOVENIA-Hard coal</v>
      </c>
      <c r="H3768" t="str">
        <f>IF(COUNTIF(EU_Countries!A$1:A$27, "*"&amp;B3768&amp;"*"), "EU", "Non-EU")</f>
        <v>EU</v>
      </c>
      <c r="I3768">
        <f t="shared" si="149"/>
        <v>8.1000000000000003E-2</v>
      </c>
    </row>
    <row r="3769" spans="1:9">
      <c r="A3769" t="s">
        <v>222</v>
      </c>
      <c r="B3769" t="s">
        <v>223</v>
      </c>
      <c r="C3769" t="s">
        <v>87</v>
      </c>
      <c r="D3769" t="s">
        <v>8</v>
      </c>
      <c r="E3769">
        <v>2031</v>
      </c>
      <c r="F3769">
        <v>81</v>
      </c>
      <c r="G3769" s="4" t="str">
        <f t="shared" si="148"/>
        <v>SLOVENIA-Hard coal</v>
      </c>
      <c r="H3769" t="str">
        <f>IF(COUNTIF(EU_Countries!A$1:A$27, "*"&amp;B3769&amp;"*"), "EU", "Non-EU")</f>
        <v>EU</v>
      </c>
      <c r="I3769">
        <f t="shared" si="149"/>
        <v>8.1000000000000003E-2</v>
      </c>
    </row>
    <row r="3770" spans="1:9">
      <c r="A3770" t="s">
        <v>222</v>
      </c>
      <c r="B3770" t="s">
        <v>223</v>
      </c>
      <c r="C3770" t="s">
        <v>87</v>
      </c>
      <c r="D3770" t="s">
        <v>8</v>
      </c>
      <c r="E3770">
        <v>2032</v>
      </c>
      <c r="F3770">
        <v>36</v>
      </c>
      <c r="G3770" s="4" t="str">
        <f t="shared" si="148"/>
        <v>SLOVENIA-Hard coal</v>
      </c>
      <c r="H3770" t="str">
        <f>IF(COUNTIF(EU_Countries!A$1:A$27, "*"&amp;B3770&amp;"*"), "EU", "Non-EU")</f>
        <v>EU</v>
      </c>
      <c r="I3770">
        <f t="shared" si="149"/>
        <v>3.5999999999999997E-2</v>
      </c>
    </row>
    <row r="3771" spans="1:9">
      <c r="A3771" t="s">
        <v>222</v>
      </c>
      <c r="B3771" t="s">
        <v>223</v>
      </c>
      <c r="C3771" t="s">
        <v>87</v>
      </c>
      <c r="D3771" t="s">
        <v>8</v>
      </c>
      <c r="E3771">
        <v>2033</v>
      </c>
      <c r="F3771">
        <v>36</v>
      </c>
      <c r="G3771" s="4" t="str">
        <f t="shared" si="148"/>
        <v>SLOVENIA-Hard coal</v>
      </c>
      <c r="H3771" t="str">
        <f>IF(COUNTIF(EU_Countries!A$1:A$27, "*"&amp;B3771&amp;"*"), "EU", "Non-EU")</f>
        <v>EU</v>
      </c>
      <c r="I3771">
        <f t="shared" si="149"/>
        <v>3.5999999999999997E-2</v>
      </c>
    </row>
    <row r="3772" spans="1:9">
      <c r="A3772" t="s">
        <v>222</v>
      </c>
      <c r="B3772" t="s">
        <v>223</v>
      </c>
      <c r="C3772" t="s">
        <v>87</v>
      </c>
      <c r="D3772" t="s">
        <v>8</v>
      </c>
      <c r="E3772">
        <v>2034</v>
      </c>
      <c r="F3772">
        <v>36</v>
      </c>
      <c r="G3772" s="4" t="str">
        <f t="shared" si="148"/>
        <v>SLOVENIA-Hard coal</v>
      </c>
      <c r="H3772" t="str">
        <f>IF(COUNTIF(EU_Countries!A$1:A$27, "*"&amp;B3772&amp;"*"), "EU", "Non-EU")</f>
        <v>EU</v>
      </c>
      <c r="I3772">
        <f t="shared" si="149"/>
        <v>3.5999999999999997E-2</v>
      </c>
    </row>
    <row r="3773" spans="1:9">
      <c r="A3773" t="s">
        <v>222</v>
      </c>
      <c r="B3773" t="s">
        <v>223</v>
      </c>
      <c r="C3773" t="s">
        <v>87</v>
      </c>
      <c r="D3773" t="s">
        <v>8</v>
      </c>
      <c r="E3773">
        <v>2035</v>
      </c>
      <c r="F3773">
        <v>36</v>
      </c>
      <c r="G3773" s="4" t="str">
        <f t="shared" si="148"/>
        <v>SLOVENIA-Hard coal</v>
      </c>
      <c r="H3773" t="str">
        <f>IF(COUNTIF(EU_Countries!A$1:A$27, "*"&amp;B3773&amp;"*"), "EU", "Non-EU")</f>
        <v>EU</v>
      </c>
      <c r="I3773">
        <f t="shared" si="149"/>
        <v>3.5999999999999997E-2</v>
      </c>
    </row>
    <row r="3774" spans="1:9">
      <c r="A3774" t="s">
        <v>222</v>
      </c>
      <c r="B3774" t="s">
        <v>223</v>
      </c>
      <c r="C3774" t="s">
        <v>87</v>
      </c>
      <c r="D3774" t="s">
        <v>27</v>
      </c>
      <c r="E3774">
        <v>2025</v>
      </c>
      <c r="F3774">
        <v>844</v>
      </c>
      <c r="G3774" s="4" t="str">
        <f t="shared" si="148"/>
        <v>SLOVENIA-Lignite</v>
      </c>
      <c r="H3774" t="str">
        <f>IF(COUNTIF(EU_Countries!A$1:A$27, "*"&amp;B3774&amp;"*"), "EU", "Non-EU")</f>
        <v>EU</v>
      </c>
      <c r="I3774">
        <f t="shared" si="149"/>
        <v>0.84399999999999997</v>
      </c>
    </row>
    <row r="3775" spans="1:9">
      <c r="A3775" t="s">
        <v>222</v>
      </c>
      <c r="B3775" t="s">
        <v>223</v>
      </c>
      <c r="C3775" t="s">
        <v>87</v>
      </c>
      <c r="D3775" t="s">
        <v>27</v>
      </c>
      <c r="E3775">
        <v>2026</v>
      </c>
      <c r="F3775">
        <v>844</v>
      </c>
      <c r="G3775" s="4" t="str">
        <f t="shared" si="148"/>
        <v>SLOVENIA-Lignite</v>
      </c>
      <c r="H3775" t="str">
        <f>IF(COUNTIF(EU_Countries!A$1:A$27, "*"&amp;B3775&amp;"*"), "EU", "Non-EU")</f>
        <v>EU</v>
      </c>
      <c r="I3775">
        <f t="shared" si="149"/>
        <v>0.84399999999999997</v>
      </c>
    </row>
    <row r="3776" spans="1:9">
      <c r="A3776" t="s">
        <v>222</v>
      </c>
      <c r="B3776" t="s">
        <v>223</v>
      </c>
      <c r="C3776" t="s">
        <v>87</v>
      </c>
      <c r="D3776" t="s">
        <v>27</v>
      </c>
      <c r="E3776">
        <v>2027</v>
      </c>
      <c r="F3776">
        <v>844</v>
      </c>
      <c r="G3776" s="4" t="str">
        <f t="shared" si="148"/>
        <v>SLOVENIA-Lignite</v>
      </c>
      <c r="H3776" t="str">
        <f>IF(COUNTIF(EU_Countries!A$1:A$27, "*"&amp;B3776&amp;"*"), "EU", "Non-EU")</f>
        <v>EU</v>
      </c>
      <c r="I3776">
        <f t="shared" si="149"/>
        <v>0.84399999999999997</v>
      </c>
    </row>
    <row r="3777" spans="1:9">
      <c r="A3777" t="s">
        <v>222</v>
      </c>
      <c r="B3777" t="s">
        <v>223</v>
      </c>
      <c r="C3777" t="s">
        <v>87</v>
      </c>
      <c r="D3777" t="s">
        <v>27</v>
      </c>
      <c r="E3777">
        <v>2028</v>
      </c>
      <c r="F3777">
        <v>539</v>
      </c>
      <c r="G3777" s="4" t="str">
        <f t="shared" si="148"/>
        <v>SLOVENIA-Lignite</v>
      </c>
      <c r="H3777" t="str">
        <f>IF(COUNTIF(EU_Countries!A$1:A$27, "*"&amp;B3777&amp;"*"), "EU", "Non-EU")</f>
        <v>EU</v>
      </c>
      <c r="I3777">
        <f t="shared" si="149"/>
        <v>0.53900000000000003</v>
      </c>
    </row>
    <row r="3778" spans="1:9">
      <c r="A3778" t="s">
        <v>222</v>
      </c>
      <c r="B3778" t="s">
        <v>223</v>
      </c>
      <c r="C3778" t="s">
        <v>87</v>
      </c>
      <c r="D3778" t="s">
        <v>27</v>
      </c>
      <c r="E3778">
        <v>2029</v>
      </c>
      <c r="F3778">
        <v>539</v>
      </c>
      <c r="G3778" s="4" t="str">
        <f t="shared" si="148"/>
        <v>SLOVENIA-Lignite</v>
      </c>
      <c r="H3778" t="str">
        <f>IF(COUNTIF(EU_Countries!A$1:A$27, "*"&amp;B3778&amp;"*"), "EU", "Non-EU")</f>
        <v>EU</v>
      </c>
      <c r="I3778">
        <f t="shared" si="149"/>
        <v>0.53900000000000003</v>
      </c>
    </row>
    <row r="3779" spans="1:9">
      <c r="A3779" t="s">
        <v>222</v>
      </c>
      <c r="B3779" t="s">
        <v>223</v>
      </c>
      <c r="C3779" t="s">
        <v>87</v>
      </c>
      <c r="D3779" t="s">
        <v>27</v>
      </c>
      <c r="E3779">
        <v>2030</v>
      </c>
      <c r="F3779">
        <v>539</v>
      </c>
      <c r="G3779" s="4" t="str">
        <f t="shared" si="148"/>
        <v>SLOVENIA-Lignite</v>
      </c>
      <c r="H3779" t="str">
        <f>IF(COUNTIF(EU_Countries!A$1:A$27, "*"&amp;B3779&amp;"*"), "EU", "Non-EU")</f>
        <v>EU</v>
      </c>
      <c r="I3779">
        <f t="shared" si="149"/>
        <v>0.53900000000000003</v>
      </c>
    </row>
    <row r="3780" spans="1:9">
      <c r="A3780" t="s">
        <v>222</v>
      </c>
      <c r="B3780" t="s">
        <v>223</v>
      </c>
      <c r="C3780" t="s">
        <v>87</v>
      </c>
      <c r="D3780" t="s">
        <v>27</v>
      </c>
      <c r="E3780">
        <v>2031</v>
      </c>
      <c r="F3780">
        <v>539</v>
      </c>
      <c r="G3780" s="4" t="str">
        <f t="shared" si="148"/>
        <v>SLOVENIA-Lignite</v>
      </c>
      <c r="H3780" t="str">
        <f>IF(COUNTIF(EU_Countries!A$1:A$27, "*"&amp;B3780&amp;"*"), "EU", "Non-EU")</f>
        <v>EU</v>
      </c>
      <c r="I3780">
        <f t="shared" si="149"/>
        <v>0.53900000000000003</v>
      </c>
    </row>
    <row r="3781" spans="1:9">
      <c r="A3781" t="s">
        <v>222</v>
      </c>
      <c r="B3781" t="s">
        <v>223</v>
      </c>
      <c r="C3781" t="s">
        <v>87</v>
      </c>
      <c r="D3781" t="s">
        <v>27</v>
      </c>
      <c r="E3781">
        <v>2032</v>
      </c>
      <c r="F3781">
        <v>539</v>
      </c>
      <c r="G3781" s="4" t="str">
        <f t="shared" si="148"/>
        <v>SLOVENIA-Lignite</v>
      </c>
      <c r="H3781" t="str">
        <f>IF(COUNTIF(EU_Countries!A$1:A$27, "*"&amp;B3781&amp;"*"), "EU", "Non-EU")</f>
        <v>EU</v>
      </c>
      <c r="I3781">
        <f t="shared" si="149"/>
        <v>0.53900000000000003</v>
      </c>
    </row>
    <row r="3782" spans="1:9">
      <c r="A3782" t="s">
        <v>222</v>
      </c>
      <c r="B3782" t="s">
        <v>223</v>
      </c>
      <c r="C3782" t="s">
        <v>87</v>
      </c>
      <c r="D3782" t="s">
        <v>27</v>
      </c>
      <c r="E3782">
        <v>2033</v>
      </c>
      <c r="F3782">
        <v>539</v>
      </c>
      <c r="G3782" s="4" t="str">
        <f t="shared" si="148"/>
        <v>SLOVENIA-Lignite</v>
      </c>
      <c r="H3782" t="str">
        <f>IF(COUNTIF(EU_Countries!A$1:A$27, "*"&amp;B3782&amp;"*"), "EU", "Non-EU")</f>
        <v>EU</v>
      </c>
      <c r="I3782">
        <f t="shared" si="149"/>
        <v>0.53900000000000003</v>
      </c>
    </row>
    <row r="3783" spans="1:9">
      <c r="A3783" t="s">
        <v>222</v>
      </c>
      <c r="B3783" t="s">
        <v>223</v>
      </c>
      <c r="C3783" t="s">
        <v>87</v>
      </c>
      <c r="D3783" t="s">
        <v>27</v>
      </c>
      <c r="E3783">
        <v>2034</v>
      </c>
      <c r="F3783">
        <v>539</v>
      </c>
      <c r="G3783" s="4" t="str">
        <f t="shared" si="148"/>
        <v>SLOVENIA-Lignite</v>
      </c>
      <c r="H3783" t="str">
        <f>IF(COUNTIF(EU_Countries!A$1:A$27, "*"&amp;B3783&amp;"*"), "EU", "Non-EU")</f>
        <v>EU</v>
      </c>
      <c r="I3783">
        <f t="shared" si="149"/>
        <v>0.53900000000000003</v>
      </c>
    </row>
    <row r="3784" spans="1:9">
      <c r="A3784" t="s">
        <v>222</v>
      </c>
      <c r="B3784" t="s">
        <v>223</v>
      </c>
      <c r="C3784" t="s">
        <v>87</v>
      </c>
      <c r="D3784" t="s">
        <v>27</v>
      </c>
      <c r="E3784">
        <v>2035</v>
      </c>
      <c r="F3784">
        <v>539</v>
      </c>
      <c r="G3784" s="4" t="str">
        <f t="shared" si="148"/>
        <v>SLOVENIA-Lignite</v>
      </c>
      <c r="H3784" t="str">
        <f>IF(COUNTIF(EU_Countries!A$1:A$27, "*"&amp;B3784&amp;"*"), "EU", "Non-EU")</f>
        <v>EU</v>
      </c>
      <c r="I3784">
        <f t="shared" si="149"/>
        <v>0.53900000000000003</v>
      </c>
    </row>
    <row r="3785" spans="1:9">
      <c r="A3785" t="s">
        <v>222</v>
      </c>
      <c r="B3785" t="s">
        <v>223</v>
      </c>
      <c r="C3785" t="s">
        <v>87</v>
      </c>
      <c r="D3785" t="s">
        <v>9</v>
      </c>
      <c r="E3785">
        <v>2025</v>
      </c>
      <c r="F3785">
        <v>696</v>
      </c>
      <c r="G3785" s="4" t="str">
        <f t="shared" si="148"/>
        <v>SLOVENIA-Nuclear</v>
      </c>
      <c r="H3785" t="str">
        <f>IF(COUNTIF(EU_Countries!A$1:A$27, "*"&amp;B3785&amp;"*"), "EU", "Non-EU")</f>
        <v>EU</v>
      </c>
      <c r="I3785">
        <f t="shared" si="149"/>
        <v>0.69599999999999995</v>
      </c>
    </row>
    <row r="3786" spans="1:9">
      <c r="A3786" t="s">
        <v>222</v>
      </c>
      <c r="B3786" t="s">
        <v>223</v>
      </c>
      <c r="C3786" t="s">
        <v>87</v>
      </c>
      <c r="D3786" t="s">
        <v>9</v>
      </c>
      <c r="E3786">
        <v>2026</v>
      </c>
      <c r="F3786">
        <v>696</v>
      </c>
      <c r="G3786" s="4" t="str">
        <f t="shared" si="148"/>
        <v>SLOVENIA-Nuclear</v>
      </c>
      <c r="H3786" t="str">
        <f>IF(COUNTIF(EU_Countries!A$1:A$27, "*"&amp;B3786&amp;"*"), "EU", "Non-EU")</f>
        <v>EU</v>
      </c>
      <c r="I3786">
        <f t="shared" si="149"/>
        <v>0.69599999999999995</v>
      </c>
    </row>
    <row r="3787" spans="1:9">
      <c r="A3787" t="s">
        <v>222</v>
      </c>
      <c r="B3787" t="s">
        <v>223</v>
      </c>
      <c r="C3787" t="s">
        <v>87</v>
      </c>
      <c r="D3787" t="s">
        <v>9</v>
      </c>
      <c r="E3787">
        <v>2027</v>
      </c>
      <c r="F3787">
        <v>696</v>
      </c>
      <c r="G3787" s="4" t="str">
        <f t="shared" si="148"/>
        <v>SLOVENIA-Nuclear</v>
      </c>
      <c r="H3787" t="str">
        <f>IF(COUNTIF(EU_Countries!A$1:A$27, "*"&amp;B3787&amp;"*"), "EU", "Non-EU")</f>
        <v>EU</v>
      </c>
      <c r="I3787">
        <f t="shared" si="149"/>
        <v>0.69599999999999995</v>
      </c>
    </row>
    <row r="3788" spans="1:9">
      <c r="A3788" t="s">
        <v>222</v>
      </c>
      <c r="B3788" t="s">
        <v>223</v>
      </c>
      <c r="C3788" t="s">
        <v>87</v>
      </c>
      <c r="D3788" t="s">
        <v>9</v>
      </c>
      <c r="E3788">
        <v>2028</v>
      </c>
      <c r="F3788">
        <v>696</v>
      </c>
      <c r="G3788" s="4" t="str">
        <f t="shared" si="148"/>
        <v>SLOVENIA-Nuclear</v>
      </c>
      <c r="H3788" t="str">
        <f>IF(COUNTIF(EU_Countries!A$1:A$27, "*"&amp;B3788&amp;"*"), "EU", "Non-EU")</f>
        <v>EU</v>
      </c>
      <c r="I3788">
        <f t="shared" si="149"/>
        <v>0.69599999999999995</v>
      </c>
    </row>
    <row r="3789" spans="1:9">
      <c r="A3789" t="s">
        <v>222</v>
      </c>
      <c r="B3789" t="s">
        <v>223</v>
      </c>
      <c r="C3789" t="s">
        <v>87</v>
      </c>
      <c r="D3789" t="s">
        <v>9</v>
      </c>
      <c r="E3789">
        <v>2029</v>
      </c>
      <c r="F3789">
        <v>696</v>
      </c>
      <c r="G3789" s="4" t="str">
        <f t="shared" si="148"/>
        <v>SLOVENIA-Nuclear</v>
      </c>
      <c r="H3789" t="str">
        <f>IF(COUNTIF(EU_Countries!A$1:A$27, "*"&amp;B3789&amp;"*"), "EU", "Non-EU")</f>
        <v>EU</v>
      </c>
      <c r="I3789">
        <f t="shared" si="149"/>
        <v>0.69599999999999995</v>
      </c>
    </row>
    <row r="3790" spans="1:9">
      <c r="A3790" t="s">
        <v>222</v>
      </c>
      <c r="B3790" t="s">
        <v>223</v>
      </c>
      <c r="C3790" t="s">
        <v>87</v>
      </c>
      <c r="D3790" t="s">
        <v>9</v>
      </c>
      <c r="E3790">
        <v>2030</v>
      </c>
      <c r="F3790">
        <v>696</v>
      </c>
      <c r="G3790" s="4" t="str">
        <f t="shared" si="148"/>
        <v>SLOVENIA-Nuclear</v>
      </c>
      <c r="H3790" t="str">
        <f>IF(COUNTIF(EU_Countries!A$1:A$27, "*"&amp;B3790&amp;"*"), "EU", "Non-EU")</f>
        <v>EU</v>
      </c>
      <c r="I3790">
        <f t="shared" si="149"/>
        <v>0.69599999999999995</v>
      </c>
    </row>
    <row r="3791" spans="1:9">
      <c r="A3791" t="s">
        <v>222</v>
      </c>
      <c r="B3791" t="s">
        <v>223</v>
      </c>
      <c r="C3791" t="s">
        <v>87</v>
      </c>
      <c r="D3791" t="s">
        <v>9</v>
      </c>
      <c r="E3791">
        <v>2031</v>
      </c>
      <c r="F3791">
        <v>696</v>
      </c>
      <c r="G3791" s="4" t="str">
        <f t="shared" si="148"/>
        <v>SLOVENIA-Nuclear</v>
      </c>
      <c r="H3791" t="str">
        <f>IF(COUNTIF(EU_Countries!A$1:A$27, "*"&amp;B3791&amp;"*"), "EU", "Non-EU")</f>
        <v>EU</v>
      </c>
      <c r="I3791">
        <f t="shared" si="149"/>
        <v>0.69599999999999995</v>
      </c>
    </row>
    <row r="3792" spans="1:9">
      <c r="A3792" t="s">
        <v>222</v>
      </c>
      <c r="B3792" t="s">
        <v>223</v>
      </c>
      <c r="C3792" t="s">
        <v>87</v>
      </c>
      <c r="D3792" t="s">
        <v>9</v>
      </c>
      <c r="E3792">
        <v>2032</v>
      </c>
      <c r="F3792">
        <v>696</v>
      </c>
      <c r="G3792" s="4" t="str">
        <f t="shared" si="148"/>
        <v>SLOVENIA-Nuclear</v>
      </c>
      <c r="H3792" t="str">
        <f>IF(COUNTIF(EU_Countries!A$1:A$27, "*"&amp;B3792&amp;"*"), "EU", "Non-EU")</f>
        <v>EU</v>
      </c>
      <c r="I3792">
        <f t="shared" si="149"/>
        <v>0.69599999999999995</v>
      </c>
    </row>
    <row r="3793" spans="1:9">
      <c r="A3793" t="s">
        <v>222</v>
      </c>
      <c r="B3793" t="s">
        <v>223</v>
      </c>
      <c r="C3793" t="s">
        <v>87</v>
      </c>
      <c r="D3793" t="s">
        <v>9</v>
      </c>
      <c r="E3793">
        <v>2033</v>
      </c>
      <c r="F3793">
        <v>696</v>
      </c>
      <c r="G3793" s="4" t="str">
        <f t="shared" si="148"/>
        <v>SLOVENIA-Nuclear</v>
      </c>
      <c r="H3793" t="str">
        <f>IF(COUNTIF(EU_Countries!A$1:A$27, "*"&amp;B3793&amp;"*"), "EU", "Non-EU")</f>
        <v>EU</v>
      </c>
      <c r="I3793">
        <f t="shared" si="149"/>
        <v>0.69599999999999995</v>
      </c>
    </row>
    <row r="3794" spans="1:9">
      <c r="A3794" t="s">
        <v>222</v>
      </c>
      <c r="B3794" t="s">
        <v>223</v>
      </c>
      <c r="C3794" t="s">
        <v>87</v>
      </c>
      <c r="D3794" t="s">
        <v>9</v>
      </c>
      <c r="E3794">
        <v>2034</v>
      </c>
      <c r="F3794">
        <v>696</v>
      </c>
      <c r="G3794" s="4" t="str">
        <f t="shared" si="148"/>
        <v>SLOVENIA-Nuclear</v>
      </c>
      <c r="H3794" t="str">
        <f>IF(COUNTIF(EU_Countries!A$1:A$27, "*"&amp;B3794&amp;"*"), "EU", "Non-EU")</f>
        <v>EU</v>
      </c>
      <c r="I3794">
        <f t="shared" si="149"/>
        <v>0.69599999999999995</v>
      </c>
    </row>
    <row r="3795" spans="1:9">
      <c r="A3795" t="s">
        <v>222</v>
      </c>
      <c r="B3795" t="s">
        <v>223</v>
      </c>
      <c r="C3795" t="s">
        <v>87</v>
      </c>
      <c r="D3795" t="s">
        <v>9</v>
      </c>
      <c r="E3795">
        <v>2035</v>
      </c>
      <c r="F3795">
        <v>696</v>
      </c>
      <c r="G3795" s="4" t="str">
        <f t="shared" si="148"/>
        <v>SLOVENIA-Nuclear</v>
      </c>
      <c r="H3795" t="str">
        <f>IF(COUNTIF(EU_Countries!A$1:A$27, "*"&amp;B3795&amp;"*"), "EU", "Non-EU")</f>
        <v>EU</v>
      </c>
      <c r="I3795">
        <f t="shared" si="149"/>
        <v>0.69599999999999995</v>
      </c>
    </row>
    <row r="3796" spans="1:9">
      <c r="A3796" t="s">
        <v>222</v>
      </c>
      <c r="B3796" t="s">
        <v>223</v>
      </c>
      <c r="C3796" t="s">
        <v>87</v>
      </c>
      <c r="D3796" t="s">
        <v>12</v>
      </c>
      <c r="E3796">
        <v>2025</v>
      </c>
      <c r="F3796">
        <v>55</v>
      </c>
      <c r="G3796" s="4" t="str">
        <f t="shared" si="148"/>
        <v>SLOVENIA-Others (RES)</v>
      </c>
      <c r="H3796" t="str">
        <f>IF(COUNTIF(EU_Countries!A$1:A$27, "*"&amp;B3796&amp;"*"), "EU", "Non-EU")</f>
        <v>EU</v>
      </c>
      <c r="I3796">
        <f t="shared" si="149"/>
        <v>5.5E-2</v>
      </c>
    </row>
    <row r="3797" spans="1:9">
      <c r="A3797" t="s">
        <v>222</v>
      </c>
      <c r="B3797" t="s">
        <v>223</v>
      </c>
      <c r="C3797" t="s">
        <v>87</v>
      </c>
      <c r="D3797" t="s">
        <v>12</v>
      </c>
      <c r="E3797">
        <v>2026</v>
      </c>
      <c r="F3797">
        <v>57</v>
      </c>
      <c r="G3797" s="4" t="str">
        <f t="shared" si="148"/>
        <v>SLOVENIA-Others (RES)</v>
      </c>
      <c r="H3797" t="str">
        <f>IF(COUNTIF(EU_Countries!A$1:A$27, "*"&amp;B3797&amp;"*"), "EU", "Non-EU")</f>
        <v>EU</v>
      </c>
      <c r="I3797">
        <f t="shared" si="149"/>
        <v>5.7000000000000002E-2</v>
      </c>
    </row>
    <row r="3798" spans="1:9">
      <c r="A3798" t="s">
        <v>222</v>
      </c>
      <c r="B3798" t="s">
        <v>223</v>
      </c>
      <c r="C3798" t="s">
        <v>87</v>
      </c>
      <c r="D3798" t="s">
        <v>12</v>
      </c>
      <c r="E3798">
        <v>2027</v>
      </c>
      <c r="F3798">
        <v>58</v>
      </c>
      <c r="G3798" s="4" t="str">
        <f t="shared" ref="G3798:G3856" si="150">B3798&amp;"-"&amp;D3798</f>
        <v>SLOVENIA-Others (RES)</v>
      </c>
      <c r="H3798" t="str">
        <f>IF(COUNTIF(EU_Countries!A$1:A$27, "*"&amp;B3798&amp;"*"), "EU", "Non-EU")</f>
        <v>EU</v>
      </c>
      <c r="I3798">
        <f t="shared" si="149"/>
        <v>5.8000000000000003E-2</v>
      </c>
    </row>
    <row r="3799" spans="1:9">
      <c r="A3799" t="s">
        <v>222</v>
      </c>
      <c r="B3799" t="s">
        <v>223</v>
      </c>
      <c r="C3799" t="s">
        <v>87</v>
      </c>
      <c r="D3799" t="s">
        <v>12</v>
      </c>
      <c r="E3799">
        <v>2028</v>
      </c>
      <c r="F3799">
        <v>59</v>
      </c>
      <c r="G3799" s="4" t="str">
        <f t="shared" si="150"/>
        <v>SLOVENIA-Others (RES)</v>
      </c>
      <c r="H3799" t="str">
        <f>IF(COUNTIF(EU_Countries!A$1:A$27, "*"&amp;B3799&amp;"*"), "EU", "Non-EU")</f>
        <v>EU</v>
      </c>
      <c r="I3799">
        <f t="shared" ref="I3799:I3857" si="151">F3799/1000</f>
        <v>5.8999999999999997E-2</v>
      </c>
    </row>
    <row r="3800" spans="1:9">
      <c r="A3800" t="s">
        <v>222</v>
      </c>
      <c r="B3800" t="s">
        <v>223</v>
      </c>
      <c r="C3800" t="s">
        <v>87</v>
      </c>
      <c r="D3800" t="s">
        <v>12</v>
      </c>
      <c r="E3800">
        <v>2029</v>
      </c>
      <c r="F3800">
        <v>60</v>
      </c>
      <c r="G3800" s="4" t="str">
        <f t="shared" si="150"/>
        <v>SLOVENIA-Others (RES)</v>
      </c>
      <c r="H3800" t="str">
        <f>IF(COUNTIF(EU_Countries!A$1:A$27, "*"&amp;B3800&amp;"*"), "EU", "Non-EU")</f>
        <v>EU</v>
      </c>
      <c r="I3800">
        <f t="shared" si="151"/>
        <v>0.06</v>
      </c>
    </row>
    <row r="3801" spans="1:9">
      <c r="A3801" t="s">
        <v>222</v>
      </c>
      <c r="B3801" t="s">
        <v>223</v>
      </c>
      <c r="C3801" t="s">
        <v>87</v>
      </c>
      <c r="D3801" t="s">
        <v>12</v>
      </c>
      <c r="E3801">
        <v>2030</v>
      </c>
      <c r="F3801">
        <v>61</v>
      </c>
      <c r="G3801" s="4" t="str">
        <f t="shared" si="150"/>
        <v>SLOVENIA-Others (RES)</v>
      </c>
      <c r="H3801" t="str">
        <f>IF(COUNTIF(EU_Countries!A$1:A$27, "*"&amp;B3801&amp;"*"), "EU", "Non-EU")</f>
        <v>EU</v>
      </c>
      <c r="I3801">
        <f t="shared" si="151"/>
        <v>6.0999999999999999E-2</v>
      </c>
    </row>
    <row r="3802" spans="1:9">
      <c r="A3802" t="s">
        <v>222</v>
      </c>
      <c r="B3802" t="s">
        <v>223</v>
      </c>
      <c r="C3802" t="s">
        <v>87</v>
      </c>
      <c r="D3802" t="s">
        <v>12</v>
      </c>
      <c r="E3802">
        <v>2031</v>
      </c>
      <c r="F3802">
        <v>62</v>
      </c>
      <c r="G3802" s="4" t="str">
        <f t="shared" si="150"/>
        <v>SLOVENIA-Others (RES)</v>
      </c>
      <c r="H3802" t="str">
        <f>IF(COUNTIF(EU_Countries!A$1:A$27, "*"&amp;B3802&amp;"*"), "EU", "Non-EU")</f>
        <v>EU</v>
      </c>
      <c r="I3802">
        <f t="shared" si="151"/>
        <v>6.2E-2</v>
      </c>
    </row>
    <row r="3803" spans="1:9">
      <c r="A3803" t="s">
        <v>222</v>
      </c>
      <c r="B3803" t="s">
        <v>223</v>
      </c>
      <c r="C3803" t="s">
        <v>87</v>
      </c>
      <c r="D3803" t="s">
        <v>12</v>
      </c>
      <c r="E3803">
        <v>2032</v>
      </c>
      <c r="F3803">
        <v>65</v>
      </c>
      <c r="G3803" s="4" t="str">
        <f t="shared" si="150"/>
        <v>SLOVENIA-Others (RES)</v>
      </c>
      <c r="H3803" t="str">
        <f>IF(COUNTIF(EU_Countries!A$1:A$27, "*"&amp;B3803&amp;"*"), "EU", "Non-EU")</f>
        <v>EU</v>
      </c>
      <c r="I3803">
        <f t="shared" si="151"/>
        <v>6.5000000000000002E-2</v>
      </c>
    </row>
    <row r="3804" spans="1:9">
      <c r="A3804" t="s">
        <v>222</v>
      </c>
      <c r="B3804" t="s">
        <v>223</v>
      </c>
      <c r="C3804" t="s">
        <v>87</v>
      </c>
      <c r="D3804" t="s">
        <v>12</v>
      </c>
      <c r="E3804">
        <v>2033</v>
      </c>
      <c r="F3804">
        <v>67</v>
      </c>
      <c r="G3804" s="4" t="str">
        <f t="shared" si="150"/>
        <v>SLOVENIA-Others (RES)</v>
      </c>
      <c r="H3804" t="str">
        <f>IF(COUNTIF(EU_Countries!A$1:A$27, "*"&amp;B3804&amp;"*"), "EU", "Non-EU")</f>
        <v>EU</v>
      </c>
      <c r="I3804">
        <f t="shared" si="151"/>
        <v>6.7000000000000004E-2</v>
      </c>
    </row>
    <row r="3805" spans="1:9">
      <c r="A3805" t="s">
        <v>222</v>
      </c>
      <c r="B3805" t="s">
        <v>223</v>
      </c>
      <c r="C3805" t="s">
        <v>87</v>
      </c>
      <c r="D3805" t="s">
        <v>12</v>
      </c>
      <c r="E3805">
        <v>2034</v>
      </c>
      <c r="F3805">
        <v>69</v>
      </c>
      <c r="G3805" s="4" t="str">
        <f t="shared" si="150"/>
        <v>SLOVENIA-Others (RES)</v>
      </c>
      <c r="H3805" t="str">
        <f>IF(COUNTIF(EU_Countries!A$1:A$27, "*"&amp;B3805&amp;"*"), "EU", "Non-EU")</f>
        <v>EU</v>
      </c>
      <c r="I3805">
        <f t="shared" si="151"/>
        <v>6.9000000000000006E-2</v>
      </c>
    </row>
    <row r="3806" spans="1:9">
      <c r="A3806" t="s">
        <v>222</v>
      </c>
      <c r="B3806" t="s">
        <v>223</v>
      </c>
      <c r="C3806" t="s">
        <v>87</v>
      </c>
      <c r="D3806" t="s">
        <v>12</v>
      </c>
      <c r="E3806">
        <v>2035</v>
      </c>
      <c r="F3806">
        <v>72</v>
      </c>
      <c r="G3806" s="4" t="str">
        <f t="shared" si="150"/>
        <v>SLOVENIA-Others (RES)</v>
      </c>
      <c r="H3806" t="str">
        <f>IF(COUNTIF(EU_Countries!A$1:A$27, "*"&amp;B3806&amp;"*"), "EU", "Non-EU")</f>
        <v>EU</v>
      </c>
      <c r="I3806">
        <f t="shared" si="151"/>
        <v>7.1999999999999995E-2</v>
      </c>
    </row>
    <row r="3807" spans="1:9">
      <c r="A3807" t="s">
        <v>222</v>
      </c>
      <c r="B3807" t="s">
        <v>223</v>
      </c>
      <c r="C3807" t="s">
        <v>87</v>
      </c>
      <c r="D3807" t="s">
        <v>11</v>
      </c>
      <c r="E3807">
        <v>2025</v>
      </c>
      <c r="F3807">
        <v>185</v>
      </c>
      <c r="G3807" s="4" t="str">
        <f t="shared" si="150"/>
        <v>SLOVENIA-Others (non-RES)</v>
      </c>
      <c r="H3807" t="str">
        <f>IF(COUNTIF(EU_Countries!A$1:A$27, "*"&amp;B3807&amp;"*"), "EU", "Non-EU")</f>
        <v>EU</v>
      </c>
      <c r="I3807">
        <f t="shared" si="151"/>
        <v>0.185</v>
      </c>
    </row>
    <row r="3808" spans="1:9">
      <c r="A3808" t="s">
        <v>222</v>
      </c>
      <c r="B3808" t="s">
        <v>223</v>
      </c>
      <c r="C3808" t="s">
        <v>87</v>
      </c>
      <c r="D3808" t="s">
        <v>11</v>
      </c>
      <c r="E3808">
        <v>2026</v>
      </c>
      <c r="F3808">
        <v>192</v>
      </c>
      <c r="G3808" s="4" t="str">
        <f t="shared" si="150"/>
        <v>SLOVENIA-Others (non-RES)</v>
      </c>
      <c r="H3808" t="str">
        <f>IF(COUNTIF(EU_Countries!A$1:A$27, "*"&amp;B3808&amp;"*"), "EU", "Non-EU")</f>
        <v>EU</v>
      </c>
      <c r="I3808">
        <f t="shared" si="151"/>
        <v>0.192</v>
      </c>
    </row>
    <row r="3809" spans="1:9">
      <c r="A3809" t="s">
        <v>222</v>
      </c>
      <c r="B3809" t="s">
        <v>223</v>
      </c>
      <c r="C3809" t="s">
        <v>87</v>
      </c>
      <c r="D3809" t="s">
        <v>11</v>
      </c>
      <c r="E3809">
        <v>2027</v>
      </c>
      <c r="F3809">
        <v>198</v>
      </c>
      <c r="G3809" s="4" t="str">
        <f t="shared" si="150"/>
        <v>SLOVENIA-Others (non-RES)</v>
      </c>
      <c r="H3809" t="str">
        <f>IF(COUNTIF(EU_Countries!A$1:A$27, "*"&amp;B3809&amp;"*"), "EU", "Non-EU")</f>
        <v>EU</v>
      </c>
      <c r="I3809">
        <f t="shared" si="151"/>
        <v>0.19800000000000001</v>
      </c>
    </row>
    <row r="3810" spans="1:9">
      <c r="A3810" t="s">
        <v>222</v>
      </c>
      <c r="B3810" t="s">
        <v>223</v>
      </c>
      <c r="C3810" t="s">
        <v>87</v>
      </c>
      <c r="D3810" t="s">
        <v>11</v>
      </c>
      <c r="E3810">
        <v>2028</v>
      </c>
      <c r="F3810">
        <v>204</v>
      </c>
      <c r="G3810" s="4" t="str">
        <f t="shared" si="150"/>
        <v>SLOVENIA-Others (non-RES)</v>
      </c>
      <c r="H3810" t="str">
        <f>IF(COUNTIF(EU_Countries!A$1:A$27, "*"&amp;B3810&amp;"*"), "EU", "Non-EU")</f>
        <v>EU</v>
      </c>
      <c r="I3810">
        <f t="shared" si="151"/>
        <v>0.20399999999999999</v>
      </c>
    </row>
    <row r="3811" spans="1:9">
      <c r="A3811" t="s">
        <v>222</v>
      </c>
      <c r="B3811" t="s">
        <v>223</v>
      </c>
      <c r="C3811" t="s">
        <v>87</v>
      </c>
      <c r="D3811" t="s">
        <v>11</v>
      </c>
      <c r="E3811">
        <v>2029</v>
      </c>
      <c r="F3811">
        <v>211</v>
      </c>
      <c r="G3811" s="4" t="str">
        <f t="shared" si="150"/>
        <v>SLOVENIA-Others (non-RES)</v>
      </c>
      <c r="H3811" t="str">
        <f>IF(COUNTIF(EU_Countries!A$1:A$27, "*"&amp;B3811&amp;"*"), "EU", "Non-EU")</f>
        <v>EU</v>
      </c>
      <c r="I3811">
        <f t="shared" si="151"/>
        <v>0.21099999999999999</v>
      </c>
    </row>
    <row r="3812" spans="1:9">
      <c r="A3812" t="s">
        <v>222</v>
      </c>
      <c r="B3812" t="s">
        <v>223</v>
      </c>
      <c r="C3812" t="s">
        <v>87</v>
      </c>
      <c r="D3812" t="s">
        <v>11</v>
      </c>
      <c r="E3812">
        <v>2030</v>
      </c>
      <c r="F3812">
        <v>217</v>
      </c>
      <c r="G3812" s="4" t="str">
        <f t="shared" si="150"/>
        <v>SLOVENIA-Others (non-RES)</v>
      </c>
      <c r="H3812" t="str">
        <f>IF(COUNTIF(EU_Countries!A$1:A$27, "*"&amp;B3812&amp;"*"), "EU", "Non-EU")</f>
        <v>EU</v>
      </c>
      <c r="I3812">
        <f t="shared" si="151"/>
        <v>0.217</v>
      </c>
    </row>
    <row r="3813" spans="1:9">
      <c r="A3813" t="s">
        <v>222</v>
      </c>
      <c r="B3813" t="s">
        <v>223</v>
      </c>
      <c r="C3813" t="s">
        <v>87</v>
      </c>
      <c r="D3813" t="s">
        <v>11</v>
      </c>
      <c r="E3813">
        <v>2031</v>
      </c>
      <c r="F3813">
        <v>223</v>
      </c>
      <c r="G3813" s="4" t="str">
        <f t="shared" si="150"/>
        <v>SLOVENIA-Others (non-RES)</v>
      </c>
      <c r="H3813" t="str">
        <f>IF(COUNTIF(EU_Countries!A$1:A$27, "*"&amp;B3813&amp;"*"), "EU", "Non-EU")</f>
        <v>EU</v>
      </c>
      <c r="I3813">
        <f t="shared" si="151"/>
        <v>0.223</v>
      </c>
    </row>
    <row r="3814" spans="1:9">
      <c r="A3814" t="s">
        <v>222</v>
      </c>
      <c r="B3814" t="s">
        <v>223</v>
      </c>
      <c r="C3814" t="s">
        <v>87</v>
      </c>
      <c r="D3814" t="s">
        <v>11</v>
      </c>
      <c r="E3814">
        <v>2032</v>
      </c>
      <c r="F3814">
        <v>229</v>
      </c>
      <c r="G3814" s="4" t="str">
        <f t="shared" si="150"/>
        <v>SLOVENIA-Others (non-RES)</v>
      </c>
      <c r="H3814" t="str">
        <f>IF(COUNTIF(EU_Countries!A$1:A$27, "*"&amp;B3814&amp;"*"), "EU", "Non-EU")</f>
        <v>EU</v>
      </c>
      <c r="I3814">
        <f t="shared" si="151"/>
        <v>0.22900000000000001</v>
      </c>
    </row>
    <row r="3815" spans="1:9">
      <c r="A3815" t="s">
        <v>222</v>
      </c>
      <c r="B3815" t="s">
        <v>223</v>
      </c>
      <c r="C3815" t="s">
        <v>87</v>
      </c>
      <c r="D3815" t="s">
        <v>11</v>
      </c>
      <c r="E3815">
        <v>2033</v>
      </c>
      <c r="F3815">
        <v>235</v>
      </c>
      <c r="G3815" s="4" t="str">
        <f t="shared" si="150"/>
        <v>SLOVENIA-Others (non-RES)</v>
      </c>
      <c r="H3815" t="str">
        <f>IF(COUNTIF(EU_Countries!A$1:A$27, "*"&amp;B3815&amp;"*"), "EU", "Non-EU")</f>
        <v>EU</v>
      </c>
      <c r="I3815">
        <f t="shared" si="151"/>
        <v>0.23499999999999999</v>
      </c>
    </row>
    <row r="3816" spans="1:9">
      <c r="A3816" t="s">
        <v>222</v>
      </c>
      <c r="B3816" t="s">
        <v>223</v>
      </c>
      <c r="C3816" t="s">
        <v>87</v>
      </c>
      <c r="D3816" t="s">
        <v>11</v>
      </c>
      <c r="E3816">
        <v>2034</v>
      </c>
      <c r="F3816">
        <v>241</v>
      </c>
      <c r="G3816" s="4" t="str">
        <f t="shared" si="150"/>
        <v>SLOVENIA-Others (non-RES)</v>
      </c>
      <c r="H3816" t="str">
        <f>IF(COUNTIF(EU_Countries!A$1:A$27, "*"&amp;B3816&amp;"*"), "EU", "Non-EU")</f>
        <v>EU</v>
      </c>
      <c r="I3816">
        <f t="shared" si="151"/>
        <v>0.24099999999999999</v>
      </c>
    </row>
    <row r="3817" spans="1:9">
      <c r="A3817" t="s">
        <v>222</v>
      </c>
      <c r="B3817" t="s">
        <v>223</v>
      </c>
      <c r="C3817" t="s">
        <v>87</v>
      </c>
      <c r="D3817" t="s">
        <v>11</v>
      </c>
      <c r="E3817">
        <v>2035</v>
      </c>
      <c r="F3817">
        <v>247</v>
      </c>
      <c r="G3817" s="4" t="str">
        <f t="shared" si="150"/>
        <v>SLOVENIA-Others (non-RES)</v>
      </c>
      <c r="H3817" t="str">
        <f>IF(COUNTIF(EU_Countries!A$1:A$27, "*"&amp;B3817&amp;"*"), "EU", "Non-EU")</f>
        <v>EU</v>
      </c>
      <c r="I3817">
        <f t="shared" si="151"/>
        <v>0.247</v>
      </c>
    </row>
    <row r="3818" spans="1:9">
      <c r="A3818" t="s">
        <v>222</v>
      </c>
      <c r="B3818" t="s">
        <v>223</v>
      </c>
      <c r="C3818" t="s">
        <v>87</v>
      </c>
      <c r="D3818" t="s">
        <v>13</v>
      </c>
      <c r="E3818">
        <v>2025</v>
      </c>
      <c r="F3818">
        <v>1200</v>
      </c>
      <c r="G3818" s="4" t="str">
        <f t="shared" si="150"/>
        <v>SLOVENIA-Solar (PV)</v>
      </c>
      <c r="H3818" t="str">
        <f>IF(COUNTIF(EU_Countries!A$1:A$27, "*"&amp;B3818&amp;"*"), "EU", "Non-EU")</f>
        <v>EU</v>
      </c>
      <c r="I3818">
        <f t="shared" si="151"/>
        <v>1.2</v>
      </c>
    </row>
    <row r="3819" spans="1:9">
      <c r="A3819" t="s">
        <v>222</v>
      </c>
      <c r="B3819" t="s">
        <v>223</v>
      </c>
      <c r="C3819" t="s">
        <v>87</v>
      </c>
      <c r="D3819" t="s">
        <v>13</v>
      </c>
      <c r="E3819">
        <v>2026</v>
      </c>
      <c r="F3819">
        <v>1600</v>
      </c>
      <c r="G3819" s="4" t="str">
        <f t="shared" si="150"/>
        <v>SLOVENIA-Solar (PV)</v>
      </c>
      <c r="H3819" t="str">
        <f>IF(COUNTIF(EU_Countries!A$1:A$27, "*"&amp;B3819&amp;"*"), "EU", "Non-EU")</f>
        <v>EU</v>
      </c>
      <c r="I3819">
        <f t="shared" si="151"/>
        <v>1.6</v>
      </c>
    </row>
    <row r="3820" spans="1:9">
      <c r="A3820" t="s">
        <v>222</v>
      </c>
      <c r="B3820" t="s">
        <v>223</v>
      </c>
      <c r="C3820" t="s">
        <v>87</v>
      </c>
      <c r="D3820" t="s">
        <v>13</v>
      </c>
      <c r="E3820">
        <v>2027</v>
      </c>
      <c r="F3820">
        <v>1900</v>
      </c>
      <c r="G3820" s="4" t="str">
        <f t="shared" si="150"/>
        <v>SLOVENIA-Solar (PV)</v>
      </c>
      <c r="H3820" t="str">
        <f>IF(COUNTIF(EU_Countries!A$1:A$27, "*"&amp;B3820&amp;"*"), "EU", "Non-EU")</f>
        <v>EU</v>
      </c>
      <c r="I3820">
        <f t="shared" si="151"/>
        <v>1.9</v>
      </c>
    </row>
    <row r="3821" spans="1:9">
      <c r="A3821" t="s">
        <v>222</v>
      </c>
      <c r="B3821" t="s">
        <v>223</v>
      </c>
      <c r="C3821" t="s">
        <v>87</v>
      </c>
      <c r="D3821" t="s">
        <v>13</v>
      </c>
      <c r="E3821">
        <v>2028</v>
      </c>
      <c r="F3821">
        <v>2200</v>
      </c>
      <c r="G3821" s="4" t="str">
        <f t="shared" si="150"/>
        <v>SLOVENIA-Solar (PV)</v>
      </c>
      <c r="H3821" t="str">
        <f>IF(COUNTIF(EU_Countries!A$1:A$27, "*"&amp;B3821&amp;"*"), "EU", "Non-EU")</f>
        <v>EU</v>
      </c>
      <c r="I3821">
        <f t="shared" si="151"/>
        <v>2.2000000000000002</v>
      </c>
    </row>
    <row r="3822" spans="1:9">
      <c r="A3822" t="s">
        <v>222</v>
      </c>
      <c r="B3822" t="s">
        <v>223</v>
      </c>
      <c r="C3822" t="s">
        <v>87</v>
      </c>
      <c r="D3822" t="s">
        <v>13</v>
      </c>
      <c r="E3822">
        <v>2029</v>
      </c>
      <c r="F3822">
        <v>2500</v>
      </c>
      <c r="G3822" s="4" t="str">
        <f t="shared" si="150"/>
        <v>SLOVENIA-Solar (PV)</v>
      </c>
      <c r="H3822" t="str">
        <f>IF(COUNTIF(EU_Countries!A$1:A$27, "*"&amp;B3822&amp;"*"), "EU", "Non-EU")</f>
        <v>EU</v>
      </c>
      <c r="I3822">
        <f t="shared" si="151"/>
        <v>2.5</v>
      </c>
    </row>
    <row r="3823" spans="1:9">
      <c r="A3823" t="s">
        <v>222</v>
      </c>
      <c r="B3823" t="s">
        <v>223</v>
      </c>
      <c r="C3823" t="s">
        <v>87</v>
      </c>
      <c r="D3823" t="s">
        <v>13</v>
      </c>
      <c r="E3823">
        <v>2030</v>
      </c>
      <c r="F3823">
        <v>2750</v>
      </c>
      <c r="G3823" s="4" t="str">
        <f t="shared" si="150"/>
        <v>SLOVENIA-Solar (PV)</v>
      </c>
      <c r="H3823" t="str">
        <f>IF(COUNTIF(EU_Countries!A$1:A$27, "*"&amp;B3823&amp;"*"), "EU", "Non-EU")</f>
        <v>EU</v>
      </c>
      <c r="I3823">
        <f t="shared" si="151"/>
        <v>2.75</v>
      </c>
    </row>
    <row r="3824" spans="1:9">
      <c r="A3824" t="s">
        <v>222</v>
      </c>
      <c r="B3824" t="s">
        <v>223</v>
      </c>
      <c r="C3824" t="s">
        <v>87</v>
      </c>
      <c r="D3824" t="s">
        <v>13</v>
      </c>
      <c r="E3824">
        <v>2031</v>
      </c>
      <c r="F3824">
        <v>2950</v>
      </c>
      <c r="G3824" s="4" t="str">
        <f t="shared" si="150"/>
        <v>SLOVENIA-Solar (PV)</v>
      </c>
      <c r="H3824" t="str">
        <f>IF(COUNTIF(EU_Countries!A$1:A$27, "*"&amp;B3824&amp;"*"), "EU", "Non-EU")</f>
        <v>EU</v>
      </c>
      <c r="I3824">
        <f t="shared" si="151"/>
        <v>2.95</v>
      </c>
    </row>
    <row r="3825" spans="1:9">
      <c r="A3825" t="s">
        <v>222</v>
      </c>
      <c r="B3825" t="s">
        <v>223</v>
      </c>
      <c r="C3825" t="s">
        <v>87</v>
      </c>
      <c r="D3825" t="s">
        <v>13</v>
      </c>
      <c r="E3825">
        <v>2032</v>
      </c>
      <c r="F3825">
        <v>3250</v>
      </c>
      <c r="G3825" s="4" t="str">
        <f t="shared" si="150"/>
        <v>SLOVENIA-Solar (PV)</v>
      </c>
      <c r="H3825" t="str">
        <f>IF(COUNTIF(EU_Countries!A$1:A$27, "*"&amp;B3825&amp;"*"), "EU", "Non-EU")</f>
        <v>EU</v>
      </c>
      <c r="I3825">
        <f t="shared" si="151"/>
        <v>3.25</v>
      </c>
    </row>
    <row r="3826" spans="1:9">
      <c r="A3826" t="s">
        <v>222</v>
      </c>
      <c r="B3826" t="s">
        <v>223</v>
      </c>
      <c r="C3826" t="s">
        <v>87</v>
      </c>
      <c r="D3826" t="s">
        <v>13</v>
      </c>
      <c r="E3826">
        <v>2033</v>
      </c>
      <c r="F3826">
        <v>3550</v>
      </c>
      <c r="G3826" s="4" t="str">
        <f t="shared" si="150"/>
        <v>SLOVENIA-Solar (PV)</v>
      </c>
      <c r="H3826" t="str">
        <f>IF(COUNTIF(EU_Countries!A$1:A$27, "*"&amp;B3826&amp;"*"), "EU", "Non-EU")</f>
        <v>EU</v>
      </c>
      <c r="I3826">
        <f t="shared" si="151"/>
        <v>3.55</v>
      </c>
    </row>
    <row r="3827" spans="1:9">
      <c r="A3827" t="s">
        <v>222</v>
      </c>
      <c r="B3827" t="s">
        <v>223</v>
      </c>
      <c r="C3827" t="s">
        <v>87</v>
      </c>
      <c r="D3827" t="s">
        <v>13</v>
      </c>
      <c r="E3827">
        <v>2034</v>
      </c>
      <c r="F3827">
        <v>3850</v>
      </c>
      <c r="G3827" s="4" t="str">
        <f t="shared" si="150"/>
        <v>SLOVENIA-Solar (PV)</v>
      </c>
      <c r="H3827" t="str">
        <f>IF(COUNTIF(EU_Countries!A$1:A$27, "*"&amp;B3827&amp;"*"), "EU", "Non-EU")</f>
        <v>EU</v>
      </c>
      <c r="I3827">
        <f t="shared" si="151"/>
        <v>3.85</v>
      </c>
    </row>
    <row r="3828" spans="1:9">
      <c r="A3828" t="s">
        <v>222</v>
      </c>
      <c r="B3828" t="s">
        <v>223</v>
      </c>
      <c r="C3828" t="s">
        <v>87</v>
      </c>
      <c r="D3828" t="s">
        <v>13</v>
      </c>
      <c r="E3828">
        <v>2035</v>
      </c>
      <c r="F3828">
        <v>4150</v>
      </c>
      <c r="G3828" s="4" t="str">
        <f t="shared" si="150"/>
        <v>SLOVENIA-Solar (PV)</v>
      </c>
      <c r="H3828" t="str">
        <f>IF(COUNTIF(EU_Countries!A$1:A$27, "*"&amp;B3828&amp;"*"), "EU", "Non-EU")</f>
        <v>EU</v>
      </c>
      <c r="I3828">
        <f t="shared" si="151"/>
        <v>4.1500000000000004</v>
      </c>
    </row>
    <row r="3829" spans="1:9">
      <c r="A3829" t="s">
        <v>222</v>
      </c>
      <c r="B3829" t="s">
        <v>223</v>
      </c>
      <c r="C3829" t="s">
        <v>87</v>
      </c>
      <c r="D3829" t="s">
        <v>15</v>
      </c>
      <c r="E3829">
        <v>2025</v>
      </c>
      <c r="F3829">
        <v>48</v>
      </c>
      <c r="G3829" s="4" t="str">
        <f t="shared" si="150"/>
        <v>SLOVENIA-Wind onshore</v>
      </c>
      <c r="H3829" t="str">
        <f>IF(COUNTIF(EU_Countries!A$1:A$27, "*"&amp;B3829&amp;"*"), "EU", "Non-EU")</f>
        <v>EU</v>
      </c>
      <c r="I3829">
        <f t="shared" si="151"/>
        <v>4.8000000000000001E-2</v>
      </c>
    </row>
    <row r="3830" spans="1:9">
      <c r="A3830" t="s">
        <v>222</v>
      </c>
      <c r="B3830" t="s">
        <v>223</v>
      </c>
      <c r="C3830" t="s">
        <v>87</v>
      </c>
      <c r="D3830" t="s">
        <v>15</v>
      </c>
      <c r="E3830">
        <v>2026</v>
      </c>
      <c r="F3830">
        <v>68</v>
      </c>
      <c r="G3830" s="4" t="str">
        <f t="shared" si="150"/>
        <v>SLOVENIA-Wind onshore</v>
      </c>
      <c r="H3830" t="str">
        <f>IF(COUNTIF(EU_Countries!A$1:A$27, "*"&amp;B3830&amp;"*"), "EU", "Non-EU")</f>
        <v>EU</v>
      </c>
      <c r="I3830">
        <f t="shared" si="151"/>
        <v>6.8000000000000005E-2</v>
      </c>
    </row>
    <row r="3831" spans="1:9">
      <c r="A3831" t="s">
        <v>222</v>
      </c>
      <c r="B3831" t="s">
        <v>223</v>
      </c>
      <c r="C3831" t="s">
        <v>87</v>
      </c>
      <c r="D3831" t="s">
        <v>15</v>
      </c>
      <c r="E3831">
        <v>2027</v>
      </c>
      <c r="F3831">
        <v>78</v>
      </c>
      <c r="G3831" s="4" t="str">
        <f t="shared" si="150"/>
        <v>SLOVENIA-Wind onshore</v>
      </c>
      <c r="H3831" t="str">
        <f>IF(COUNTIF(EU_Countries!A$1:A$27, "*"&amp;B3831&amp;"*"), "EU", "Non-EU")</f>
        <v>EU</v>
      </c>
      <c r="I3831">
        <f t="shared" si="151"/>
        <v>7.8E-2</v>
      </c>
    </row>
    <row r="3832" spans="1:9">
      <c r="A3832" t="s">
        <v>222</v>
      </c>
      <c r="B3832" t="s">
        <v>223</v>
      </c>
      <c r="C3832" t="s">
        <v>87</v>
      </c>
      <c r="D3832" t="s">
        <v>15</v>
      </c>
      <c r="E3832">
        <v>2028</v>
      </c>
      <c r="F3832">
        <v>93</v>
      </c>
      <c r="G3832" s="4" t="str">
        <f t="shared" si="150"/>
        <v>SLOVENIA-Wind onshore</v>
      </c>
      <c r="H3832" t="str">
        <f>IF(COUNTIF(EU_Countries!A$1:A$27, "*"&amp;B3832&amp;"*"), "EU", "Non-EU")</f>
        <v>EU</v>
      </c>
      <c r="I3832">
        <f t="shared" si="151"/>
        <v>9.2999999999999999E-2</v>
      </c>
    </row>
    <row r="3833" spans="1:9">
      <c r="A3833" t="s">
        <v>222</v>
      </c>
      <c r="B3833" t="s">
        <v>223</v>
      </c>
      <c r="C3833" t="s">
        <v>87</v>
      </c>
      <c r="D3833" t="s">
        <v>15</v>
      </c>
      <c r="E3833">
        <v>2029</v>
      </c>
      <c r="F3833">
        <v>108</v>
      </c>
      <c r="G3833" s="4" t="str">
        <f t="shared" si="150"/>
        <v>SLOVENIA-Wind onshore</v>
      </c>
      <c r="H3833" t="str">
        <f>IF(COUNTIF(EU_Countries!A$1:A$27, "*"&amp;B3833&amp;"*"), "EU", "Non-EU")</f>
        <v>EU</v>
      </c>
      <c r="I3833">
        <f t="shared" si="151"/>
        <v>0.108</v>
      </c>
    </row>
    <row r="3834" spans="1:9">
      <c r="A3834" t="s">
        <v>222</v>
      </c>
      <c r="B3834" t="s">
        <v>223</v>
      </c>
      <c r="C3834" t="s">
        <v>87</v>
      </c>
      <c r="D3834" t="s">
        <v>15</v>
      </c>
      <c r="E3834">
        <v>2030</v>
      </c>
      <c r="F3834">
        <v>122</v>
      </c>
      <c r="G3834" s="4" t="str">
        <f t="shared" si="150"/>
        <v>SLOVENIA-Wind onshore</v>
      </c>
      <c r="H3834" t="str">
        <f>IF(COUNTIF(EU_Countries!A$1:A$27, "*"&amp;B3834&amp;"*"), "EU", "Non-EU")</f>
        <v>EU</v>
      </c>
      <c r="I3834">
        <f t="shared" si="151"/>
        <v>0.122</v>
      </c>
    </row>
    <row r="3835" spans="1:9">
      <c r="A3835" t="s">
        <v>222</v>
      </c>
      <c r="B3835" t="s">
        <v>223</v>
      </c>
      <c r="C3835" t="s">
        <v>87</v>
      </c>
      <c r="D3835" t="s">
        <v>15</v>
      </c>
      <c r="E3835">
        <v>2031</v>
      </c>
      <c r="F3835">
        <v>137</v>
      </c>
      <c r="G3835" s="4" t="str">
        <f t="shared" si="150"/>
        <v>SLOVENIA-Wind onshore</v>
      </c>
      <c r="H3835" t="str">
        <f>IF(COUNTIF(EU_Countries!A$1:A$27, "*"&amp;B3835&amp;"*"), "EU", "Non-EU")</f>
        <v>EU</v>
      </c>
      <c r="I3835">
        <f t="shared" si="151"/>
        <v>0.13700000000000001</v>
      </c>
    </row>
    <row r="3836" spans="1:9">
      <c r="A3836" t="s">
        <v>222</v>
      </c>
      <c r="B3836" t="s">
        <v>223</v>
      </c>
      <c r="C3836" t="s">
        <v>87</v>
      </c>
      <c r="D3836" t="s">
        <v>15</v>
      </c>
      <c r="E3836">
        <v>2032</v>
      </c>
      <c r="F3836">
        <v>156</v>
      </c>
      <c r="G3836" s="4" t="str">
        <f t="shared" si="150"/>
        <v>SLOVENIA-Wind onshore</v>
      </c>
      <c r="H3836" t="str">
        <f>IF(COUNTIF(EU_Countries!A$1:A$27, "*"&amp;B3836&amp;"*"), "EU", "Non-EU")</f>
        <v>EU</v>
      </c>
      <c r="I3836">
        <f t="shared" si="151"/>
        <v>0.156</v>
      </c>
    </row>
    <row r="3837" spans="1:9">
      <c r="A3837" t="s">
        <v>222</v>
      </c>
      <c r="B3837" t="s">
        <v>223</v>
      </c>
      <c r="C3837" t="s">
        <v>87</v>
      </c>
      <c r="D3837" t="s">
        <v>15</v>
      </c>
      <c r="E3837">
        <v>2033</v>
      </c>
      <c r="F3837">
        <v>175</v>
      </c>
      <c r="G3837" s="4" t="str">
        <f t="shared" si="150"/>
        <v>SLOVENIA-Wind onshore</v>
      </c>
      <c r="H3837" t="str">
        <f>IF(COUNTIF(EU_Countries!A$1:A$27, "*"&amp;B3837&amp;"*"), "EU", "Non-EU")</f>
        <v>EU</v>
      </c>
      <c r="I3837">
        <f t="shared" si="151"/>
        <v>0.17499999999999999</v>
      </c>
    </row>
    <row r="3838" spans="1:9">
      <c r="A3838" t="s">
        <v>222</v>
      </c>
      <c r="B3838" t="s">
        <v>223</v>
      </c>
      <c r="C3838" t="s">
        <v>87</v>
      </c>
      <c r="D3838" t="s">
        <v>15</v>
      </c>
      <c r="E3838">
        <v>2034</v>
      </c>
      <c r="F3838">
        <v>193</v>
      </c>
      <c r="G3838" s="4" t="str">
        <f t="shared" si="150"/>
        <v>SLOVENIA-Wind onshore</v>
      </c>
      <c r="H3838" t="str">
        <f>IF(COUNTIF(EU_Countries!A$1:A$27, "*"&amp;B3838&amp;"*"), "EU", "Non-EU")</f>
        <v>EU</v>
      </c>
      <c r="I3838">
        <f t="shared" si="151"/>
        <v>0.193</v>
      </c>
    </row>
    <row r="3839" spans="1:9">
      <c r="A3839" t="s">
        <v>222</v>
      </c>
      <c r="B3839" t="s">
        <v>223</v>
      </c>
      <c r="C3839" t="s">
        <v>87</v>
      </c>
      <c r="D3839" t="s">
        <v>15</v>
      </c>
      <c r="E3839">
        <v>2035</v>
      </c>
      <c r="F3839">
        <v>212</v>
      </c>
      <c r="G3839" s="4" t="str">
        <f t="shared" si="150"/>
        <v>SLOVENIA-Wind onshore</v>
      </c>
      <c r="H3839" t="str">
        <f>IF(COUNTIF(EU_Countries!A$1:A$27, "*"&amp;B3839&amp;"*"), "EU", "Non-EU")</f>
        <v>EU</v>
      </c>
      <c r="I3839">
        <f t="shared" si="151"/>
        <v>0.21199999999999999</v>
      </c>
    </row>
    <row r="3840" spans="1:9">
      <c r="A3840" t="s">
        <v>224</v>
      </c>
      <c r="B3840" t="s">
        <v>225</v>
      </c>
      <c r="C3840" t="s">
        <v>47</v>
      </c>
      <c r="D3840" t="s">
        <v>5</v>
      </c>
      <c r="E3840">
        <v>2025</v>
      </c>
      <c r="F3840">
        <v>572</v>
      </c>
      <c r="G3840" s="4" t="str">
        <f t="shared" si="150"/>
        <v>SPAIN-Battery</v>
      </c>
      <c r="H3840" t="str">
        <f>IF(COUNTIF(EU_Countries!A$1:A$27, "*"&amp;B3840&amp;"*"), "EU", "Non-EU")</f>
        <v>EU</v>
      </c>
      <c r="I3840">
        <f t="shared" si="151"/>
        <v>0.57199999999999995</v>
      </c>
    </row>
    <row r="3841" spans="1:9">
      <c r="A3841" t="s">
        <v>224</v>
      </c>
      <c r="B3841" t="s">
        <v>225</v>
      </c>
      <c r="C3841" t="s">
        <v>47</v>
      </c>
      <c r="D3841" t="s">
        <v>5</v>
      </c>
      <c r="E3841">
        <v>2026</v>
      </c>
      <c r="F3841">
        <v>1072</v>
      </c>
      <c r="G3841" s="4" t="str">
        <f t="shared" si="150"/>
        <v>SPAIN-Battery</v>
      </c>
      <c r="H3841" t="str">
        <f>IF(COUNTIF(EU_Countries!A$1:A$27, "*"&amp;B3841&amp;"*"), "EU", "Non-EU")</f>
        <v>EU</v>
      </c>
      <c r="I3841">
        <f t="shared" si="151"/>
        <v>1.0720000000000001</v>
      </c>
    </row>
    <row r="3842" spans="1:9">
      <c r="A3842" t="s">
        <v>224</v>
      </c>
      <c r="B3842" t="s">
        <v>225</v>
      </c>
      <c r="C3842" t="s">
        <v>47</v>
      </c>
      <c r="D3842" t="s">
        <v>5</v>
      </c>
      <c r="E3842">
        <v>2027</v>
      </c>
      <c r="F3842">
        <v>1620</v>
      </c>
      <c r="G3842" s="4" t="str">
        <f t="shared" si="150"/>
        <v>SPAIN-Battery</v>
      </c>
      <c r="H3842" t="str">
        <f>IF(COUNTIF(EU_Countries!A$1:A$27, "*"&amp;B3842&amp;"*"), "EU", "Non-EU")</f>
        <v>EU</v>
      </c>
      <c r="I3842">
        <f t="shared" si="151"/>
        <v>1.62</v>
      </c>
    </row>
    <row r="3843" spans="1:9">
      <c r="A3843" t="s">
        <v>224</v>
      </c>
      <c r="B3843" t="s">
        <v>225</v>
      </c>
      <c r="C3843" t="s">
        <v>47</v>
      </c>
      <c r="D3843" t="s">
        <v>5</v>
      </c>
      <c r="E3843">
        <v>2028</v>
      </c>
      <c r="F3843">
        <v>2169</v>
      </c>
      <c r="G3843" s="4" t="str">
        <f t="shared" si="150"/>
        <v>SPAIN-Battery</v>
      </c>
      <c r="H3843" t="str">
        <f>IF(COUNTIF(EU_Countries!A$1:A$27, "*"&amp;B3843&amp;"*"), "EU", "Non-EU")</f>
        <v>EU</v>
      </c>
      <c r="I3843">
        <f t="shared" si="151"/>
        <v>2.169</v>
      </c>
    </row>
    <row r="3844" spans="1:9">
      <c r="A3844" t="s">
        <v>224</v>
      </c>
      <c r="B3844" t="s">
        <v>225</v>
      </c>
      <c r="C3844" t="s">
        <v>47</v>
      </c>
      <c r="D3844" t="s">
        <v>5</v>
      </c>
      <c r="E3844">
        <v>2029</v>
      </c>
      <c r="F3844">
        <v>4935</v>
      </c>
      <c r="G3844" s="4" t="str">
        <f t="shared" si="150"/>
        <v>SPAIN-Battery</v>
      </c>
      <c r="H3844" t="str">
        <f>IF(COUNTIF(EU_Countries!A$1:A$27, "*"&amp;B3844&amp;"*"), "EU", "Non-EU")</f>
        <v>EU</v>
      </c>
      <c r="I3844">
        <f t="shared" si="151"/>
        <v>4.9349999999999996</v>
      </c>
    </row>
    <row r="3845" spans="1:9">
      <c r="A3845" t="s">
        <v>224</v>
      </c>
      <c r="B3845" t="s">
        <v>225</v>
      </c>
      <c r="C3845" t="s">
        <v>47</v>
      </c>
      <c r="D3845" t="s">
        <v>5</v>
      </c>
      <c r="E3845">
        <v>2030</v>
      </c>
      <c r="F3845">
        <v>7700</v>
      </c>
      <c r="G3845" s="4" t="str">
        <f t="shared" si="150"/>
        <v>SPAIN-Battery</v>
      </c>
      <c r="H3845" t="str">
        <f>IF(COUNTIF(EU_Countries!A$1:A$27, "*"&amp;B3845&amp;"*"), "EU", "Non-EU")</f>
        <v>EU</v>
      </c>
      <c r="I3845">
        <f t="shared" si="151"/>
        <v>7.7</v>
      </c>
    </row>
    <row r="3846" spans="1:9">
      <c r="A3846" t="s">
        <v>224</v>
      </c>
      <c r="B3846" t="s">
        <v>225</v>
      </c>
      <c r="C3846" t="s">
        <v>47</v>
      </c>
      <c r="D3846" t="s">
        <v>5</v>
      </c>
      <c r="E3846">
        <v>2031</v>
      </c>
      <c r="F3846">
        <v>9084</v>
      </c>
      <c r="G3846" s="4" t="str">
        <f t="shared" si="150"/>
        <v>SPAIN-Battery</v>
      </c>
      <c r="H3846" t="str">
        <f>IF(COUNTIF(EU_Countries!A$1:A$27, "*"&amp;B3846&amp;"*"), "EU", "Non-EU")</f>
        <v>EU</v>
      </c>
      <c r="I3846">
        <f t="shared" si="151"/>
        <v>9.0839999999999996</v>
      </c>
    </row>
    <row r="3847" spans="1:9">
      <c r="A3847" t="s">
        <v>224</v>
      </c>
      <c r="B3847" t="s">
        <v>225</v>
      </c>
      <c r="C3847" t="s">
        <v>47</v>
      </c>
      <c r="D3847" t="s">
        <v>5</v>
      </c>
      <c r="E3847">
        <v>2032</v>
      </c>
      <c r="F3847">
        <v>10467</v>
      </c>
      <c r="G3847" s="4" t="str">
        <f t="shared" si="150"/>
        <v>SPAIN-Battery</v>
      </c>
      <c r="H3847" t="str">
        <f>IF(COUNTIF(EU_Countries!A$1:A$27, "*"&amp;B3847&amp;"*"), "EU", "Non-EU")</f>
        <v>EU</v>
      </c>
      <c r="I3847">
        <f t="shared" si="151"/>
        <v>10.467000000000001</v>
      </c>
    </row>
    <row r="3848" spans="1:9">
      <c r="A3848" t="s">
        <v>224</v>
      </c>
      <c r="B3848" t="s">
        <v>225</v>
      </c>
      <c r="C3848" t="s">
        <v>47</v>
      </c>
      <c r="D3848" t="s">
        <v>5</v>
      </c>
      <c r="E3848">
        <v>2033</v>
      </c>
      <c r="F3848">
        <v>11851</v>
      </c>
      <c r="G3848" s="4" t="str">
        <f t="shared" si="150"/>
        <v>SPAIN-Battery</v>
      </c>
      <c r="H3848" t="str">
        <f>IF(COUNTIF(EU_Countries!A$1:A$27, "*"&amp;B3848&amp;"*"), "EU", "Non-EU")</f>
        <v>EU</v>
      </c>
      <c r="I3848">
        <f t="shared" si="151"/>
        <v>11.851000000000001</v>
      </c>
    </row>
    <row r="3849" spans="1:9">
      <c r="A3849" t="s">
        <v>224</v>
      </c>
      <c r="B3849" t="s">
        <v>225</v>
      </c>
      <c r="C3849" t="s">
        <v>47</v>
      </c>
      <c r="D3849" t="s">
        <v>5</v>
      </c>
      <c r="E3849">
        <v>2034</v>
      </c>
      <c r="F3849">
        <v>13235</v>
      </c>
      <c r="G3849" s="4" t="str">
        <f t="shared" si="150"/>
        <v>SPAIN-Battery</v>
      </c>
      <c r="H3849" t="str">
        <f>IF(COUNTIF(EU_Countries!A$1:A$27, "*"&amp;B3849&amp;"*"), "EU", "Non-EU")</f>
        <v>EU</v>
      </c>
      <c r="I3849">
        <f t="shared" si="151"/>
        <v>13.234999999999999</v>
      </c>
    </row>
    <row r="3850" spans="1:9">
      <c r="A3850" t="s">
        <v>224</v>
      </c>
      <c r="B3850" t="s">
        <v>225</v>
      </c>
      <c r="C3850" t="s">
        <v>47</v>
      </c>
      <c r="D3850" t="s">
        <v>5</v>
      </c>
      <c r="E3850">
        <v>2035</v>
      </c>
      <c r="F3850">
        <v>14618</v>
      </c>
      <c r="G3850" s="4" t="str">
        <f t="shared" si="150"/>
        <v>SPAIN-Battery</v>
      </c>
      <c r="H3850" t="str">
        <f>IF(COUNTIF(EU_Countries!A$1:A$27, "*"&amp;B3850&amp;"*"), "EU", "Non-EU")</f>
        <v>EU</v>
      </c>
      <c r="I3850">
        <f t="shared" si="151"/>
        <v>14.618</v>
      </c>
    </row>
    <row r="3851" spans="1:9">
      <c r="A3851" t="s">
        <v>224</v>
      </c>
      <c r="B3851" t="s">
        <v>225</v>
      </c>
      <c r="C3851" t="s">
        <v>47</v>
      </c>
      <c r="D3851" t="s">
        <v>6</v>
      </c>
      <c r="E3851">
        <v>2025</v>
      </c>
      <c r="F3851">
        <v>609</v>
      </c>
      <c r="G3851" s="4" t="str">
        <f t="shared" si="150"/>
        <v>SPAIN-DSR</v>
      </c>
      <c r="H3851" t="str">
        <f>IF(COUNTIF(EU_Countries!A$1:A$27, "*"&amp;B3851&amp;"*"), "EU", "Non-EU")</f>
        <v>EU</v>
      </c>
      <c r="I3851">
        <f t="shared" si="151"/>
        <v>0.60899999999999999</v>
      </c>
    </row>
    <row r="3852" spans="1:9">
      <c r="A3852" t="s">
        <v>224</v>
      </c>
      <c r="B3852" t="s">
        <v>225</v>
      </c>
      <c r="C3852" t="s">
        <v>47</v>
      </c>
      <c r="D3852" t="s">
        <v>6</v>
      </c>
      <c r="E3852">
        <v>2026</v>
      </c>
      <c r="F3852">
        <v>609</v>
      </c>
      <c r="G3852" s="4" t="str">
        <f t="shared" si="150"/>
        <v>SPAIN-DSR</v>
      </c>
      <c r="H3852" t="str">
        <f>IF(COUNTIF(EU_Countries!A$1:A$27, "*"&amp;B3852&amp;"*"), "EU", "Non-EU")</f>
        <v>EU</v>
      </c>
      <c r="I3852">
        <f t="shared" si="151"/>
        <v>0.60899999999999999</v>
      </c>
    </row>
    <row r="3853" spans="1:9">
      <c r="A3853" t="s">
        <v>224</v>
      </c>
      <c r="B3853" t="s">
        <v>225</v>
      </c>
      <c r="C3853" t="s">
        <v>47</v>
      </c>
      <c r="D3853" t="s">
        <v>6</v>
      </c>
      <c r="E3853">
        <v>2027</v>
      </c>
      <c r="F3853">
        <v>609</v>
      </c>
      <c r="G3853" s="4" t="str">
        <f t="shared" si="150"/>
        <v>SPAIN-DSR</v>
      </c>
      <c r="H3853" t="str">
        <f>IF(COUNTIF(EU_Countries!A$1:A$27, "*"&amp;B3853&amp;"*"), "EU", "Non-EU")</f>
        <v>EU</v>
      </c>
      <c r="I3853">
        <f t="shared" si="151"/>
        <v>0.60899999999999999</v>
      </c>
    </row>
    <row r="3854" spans="1:9">
      <c r="A3854" t="s">
        <v>224</v>
      </c>
      <c r="B3854" t="s">
        <v>225</v>
      </c>
      <c r="C3854" t="s">
        <v>47</v>
      </c>
      <c r="D3854" t="s">
        <v>6</v>
      </c>
      <c r="E3854">
        <v>2028</v>
      </c>
      <c r="F3854">
        <v>609</v>
      </c>
      <c r="G3854" s="4" t="str">
        <f t="shared" si="150"/>
        <v>SPAIN-DSR</v>
      </c>
      <c r="H3854" t="str">
        <f>IF(COUNTIF(EU_Countries!A$1:A$27, "*"&amp;B3854&amp;"*"), "EU", "Non-EU")</f>
        <v>EU</v>
      </c>
      <c r="I3854">
        <f t="shared" si="151"/>
        <v>0.60899999999999999</v>
      </c>
    </row>
    <row r="3855" spans="1:9">
      <c r="A3855" t="s">
        <v>224</v>
      </c>
      <c r="B3855" t="s">
        <v>225</v>
      </c>
      <c r="C3855" t="s">
        <v>47</v>
      </c>
      <c r="D3855" t="s">
        <v>6</v>
      </c>
      <c r="E3855">
        <v>2029</v>
      </c>
      <c r="F3855">
        <v>609</v>
      </c>
      <c r="G3855" s="4" t="str">
        <f t="shared" si="150"/>
        <v>SPAIN-DSR</v>
      </c>
      <c r="H3855" t="str">
        <f>IF(COUNTIF(EU_Countries!A$1:A$27, "*"&amp;B3855&amp;"*"), "EU", "Non-EU")</f>
        <v>EU</v>
      </c>
      <c r="I3855">
        <f t="shared" si="151"/>
        <v>0.60899999999999999</v>
      </c>
    </row>
    <row r="3856" spans="1:9">
      <c r="A3856" t="s">
        <v>224</v>
      </c>
      <c r="B3856" t="s">
        <v>225</v>
      </c>
      <c r="C3856" t="s">
        <v>47</v>
      </c>
      <c r="D3856" t="s">
        <v>6</v>
      </c>
      <c r="E3856">
        <v>2030</v>
      </c>
      <c r="F3856">
        <v>1197</v>
      </c>
      <c r="G3856" s="4" t="str">
        <f t="shared" si="150"/>
        <v>SPAIN-DSR</v>
      </c>
      <c r="H3856" t="str">
        <f>IF(COUNTIF(EU_Countries!A$1:A$27, "*"&amp;B3856&amp;"*"), "EU", "Non-EU")</f>
        <v>EU</v>
      </c>
      <c r="I3856">
        <f t="shared" si="151"/>
        <v>1.1970000000000001</v>
      </c>
    </row>
    <row r="3857" spans="1:9">
      <c r="A3857" t="s">
        <v>224</v>
      </c>
      <c r="B3857" t="s">
        <v>225</v>
      </c>
      <c r="C3857" t="s">
        <v>47</v>
      </c>
      <c r="D3857" t="s">
        <v>6</v>
      </c>
      <c r="E3857">
        <v>2031</v>
      </c>
      <c r="F3857">
        <v>1197</v>
      </c>
      <c r="G3857" s="4" t="str">
        <f t="shared" ref="G3857:G3902" si="152">B3857&amp;"-"&amp;D3857</f>
        <v>SPAIN-DSR</v>
      </c>
      <c r="H3857" t="str">
        <f>IF(COUNTIF(EU_Countries!A$1:A$27, "*"&amp;B3857&amp;"*"), "EU", "Non-EU")</f>
        <v>EU</v>
      </c>
      <c r="I3857">
        <f t="shared" si="151"/>
        <v>1.1970000000000001</v>
      </c>
    </row>
    <row r="3858" spans="1:9">
      <c r="A3858" t="s">
        <v>224</v>
      </c>
      <c r="B3858" t="s">
        <v>225</v>
      </c>
      <c r="C3858" t="s">
        <v>47</v>
      </c>
      <c r="D3858" t="s">
        <v>6</v>
      </c>
      <c r="E3858">
        <v>2032</v>
      </c>
      <c r="F3858">
        <v>1197</v>
      </c>
      <c r="G3858" s="4" t="str">
        <f t="shared" si="152"/>
        <v>SPAIN-DSR</v>
      </c>
      <c r="H3858" t="str">
        <f>IF(COUNTIF(EU_Countries!A$1:A$27, "*"&amp;B3858&amp;"*"), "EU", "Non-EU")</f>
        <v>EU</v>
      </c>
      <c r="I3858">
        <f t="shared" ref="I3858:I3903" si="153">F3858/1000</f>
        <v>1.1970000000000001</v>
      </c>
    </row>
    <row r="3859" spans="1:9">
      <c r="A3859" t="s">
        <v>224</v>
      </c>
      <c r="B3859" t="s">
        <v>225</v>
      </c>
      <c r="C3859" t="s">
        <v>47</v>
      </c>
      <c r="D3859" t="s">
        <v>6</v>
      </c>
      <c r="E3859">
        <v>2033</v>
      </c>
      <c r="F3859">
        <v>2600</v>
      </c>
      <c r="G3859" s="4" t="str">
        <f t="shared" si="152"/>
        <v>SPAIN-DSR</v>
      </c>
      <c r="H3859" t="str">
        <f>IF(COUNTIF(EU_Countries!A$1:A$27, "*"&amp;B3859&amp;"*"), "EU", "Non-EU")</f>
        <v>EU</v>
      </c>
      <c r="I3859">
        <f t="shared" si="153"/>
        <v>2.6</v>
      </c>
    </row>
    <row r="3860" spans="1:9">
      <c r="A3860" t="s">
        <v>224</v>
      </c>
      <c r="B3860" t="s">
        <v>225</v>
      </c>
      <c r="C3860" t="s">
        <v>47</v>
      </c>
      <c r="D3860" t="s">
        <v>6</v>
      </c>
      <c r="E3860">
        <v>2034</v>
      </c>
      <c r="F3860">
        <v>2600</v>
      </c>
      <c r="G3860" s="4" t="str">
        <f t="shared" si="152"/>
        <v>SPAIN-DSR</v>
      </c>
      <c r="H3860" t="str">
        <f>IF(COUNTIF(EU_Countries!A$1:A$27, "*"&amp;B3860&amp;"*"), "EU", "Non-EU")</f>
        <v>EU</v>
      </c>
      <c r="I3860">
        <f t="shared" si="153"/>
        <v>2.6</v>
      </c>
    </row>
    <row r="3861" spans="1:9">
      <c r="A3861" t="s">
        <v>224</v>
      </c>
      <c r="B3861" t="s">
        <v>225</v>
      </c>
      <c r="C3861" t="s">
        <v>47</v>
      </c>
      <c r="D3861" t="s">
        <v>6</v>
      </c>
      <c r="E3861">
        <v>2035</v>
      </c>
      <c r="F3861">
        <v>2600</v>
      </c>
      <c r="G3861" s="4" t="str">
        <f t="shared" si="152"/>
        <v>SPAIN-DSR</v>
      </c>
      <c r="H3861" t="str">
        <f>IF(COUNTIF(EU_Countries!A$1:A$27, "*"&amp;B3861&amp;"*"), "EU", "Non-EU")</f>
        <v>EU</v>
      </c>
      <c r="I3861">
        <f t="shared" si="153"/>
        <v>2.6</v>
      </c>
    </row>
    <row r="3862" spans="1:9">
      <c r="A3862" t="s">
        <v>224</v>
      </c>
      <c r="B3862" t="s">
        <v>225</v>
      </c>
      <c r="C3862" t="s">
        <v>47</v>
      </c>
      <c r="D3862" t="s">
        <v>565</v>
      </c>
      <c r="E3862">
        <v>2025</v>
      </c>
      <c r="F3862">
        <v>130</v>
      </c>
      <c r="G3862" s="4" t="str">
        <f t="shared" si="152"/>
        <v>SPAIN-Electrolyser &amp; P2H</v>
      </c>
      <c r="H3862" t="str">
        <f>IF(COUNTIF(EU_Countries!A$1:A$27, "*"&amp;B3862&amp;"*"), "EU", "Non-EU")</f>
        <v>EU</v>
      </c>
      <c r="I3862">
        <f t="shared" si="153"/>
        <v>0.13</v>
      </c>
    </row>
    <row r="3863" spans="1:9">
      <c r="A3863" t="s">
        <v>224</v>
      </c>
      <c r="B3863" t="s">
        <v>225</v>
      </c>
      <c r="C3863" t="s">
        <v>47</v>
      </c>
      <c r="D3863" t="s">
        <v>565</v>
      </c>
      <c r="E3863">
        <v>2026</v>
      </c>
      <c r="F3863">
        <v>788</v>
      </c>
      <c r="G3863" s="4" t="str">
        <f t="shared" si="152"/>
        <v>SPAIN-Electrolyser &amp; P2H</v>
      </c>
      <c r="H3863" t="str">
        <f>IF(COUNTIF(EU_Countries!A$1:A$27, "*"&amp;B3863&amp;"*"), "EU", "Non-EU")</f>
        <v>EU</v>
      </c>
      <c r="I3863">
        <f t="shared" si="153"/>
        <v>0.78800000000000003</v>
      </c>
    </row>
    <row r="3864" spans="1:9">
      <c r="A3864" t="s">
        <v>224</v>
      </c>
      <c r="B3864" t="s">
        <v>225</v>
      </c>
      <c r="C3864" t="s">
        <v>47</v>
      </c>
      <c r="D3864" t="s">
        <v>565</v>
      </c>
      <c r="E3864">
        <v>2027</v>
      </c>
      <c r="F3864">
        <v>3341</v>
      </c>
      <c r="G3864" s="4" t="str">
        <f t="shared" si="152"/>
        <v>SPAIN-Electrolyser &amp; P2H</v>
      </c>
      <c r="H3864" t="str">
        <f>IF(COUNTIF(EU_Countries!A$1:A$27, "*"&amp;B3864&amp;"*"), "EU", "Non-EU")</f>
        <v>EU</v>
      </c>
      <c r="I3864">
        <f t="shared" si="153"/>
        <v>3.3410000000000002</v>
      </c>
    </row>
    <row r="3865" spans="1:9">
      <c r="A3865" t="s">
        <v>224</v>
      </c>
      <c r="B3865" t="s">
        <v>225</v>
      </c>
      <c r="C3865" t="s">
        <v>47</v>
      </c>
      <c r="D3865" t="s">
        <v>565</v>
      </c>
      <c r="E3865">
        <v>2028</v>
      </c>
      <c r="F3865">
        <v>5894</v>
      </c>
      <c r="G3865" s="4" t="str">
        <f t="shared" si="152"/>
        <v>SPAIN-Electrolyser &amp; P2H</v>
      </c>
      <c r="H3865" t="str">
        <f>IF(COUNTIF(EU_Countries!A$1:A$27, "*"&amp;B3865&amp;"*"), "EU", "Non-EU")</f>
        <v>EU</v>
      </c>
      <c r="I3865">
        <f t="shared" si="153"/>
        <v>5.8940000000000001</v>
      </c>
    </row>
    <row r="3866" spans="1:9">
      <c r="A3866" t="s">
        <v>224</v>
      </c>
      <c r="B3866" t="s">
        <v>225</v>
      </c>
      <c r="C3866" t="s">
        <v>47</v>
      </c>
      <c r="D3866" t="s">
        <v>565</v>
      </c>
      <c r="E3866">
        <v>2029</v>
      </c>
      <c r="F3866">
        <v>8447</v>
      </c>
      <c r="G3866" s="4" t="str">
        <f t="shared" si="152"/>
        <v>SPAIN-Electrolyser &amp; P2H</v>
      </c>
      <c r="H3866" t="str">
        <f>IF(COUNTIF(EU_Countries!A$1:A$27, "*"&amp;B3866&amp;"*"), "EU", "Non-EU")</f>
        <v>EU</v>
      </c>
      <c r="I3866">
        <f t="shared" si="153"/>
        <v>8.4469999999999992</v>
      </c>
    </row>
    <row r="3867" spans="1:9">
      <c r="A3867" t="s">
        <v>224</v>
      </c>
      <c r="B3867" t="s">
        <v>225</v>
      </c>
      <c r="C3867" t="s">
        <v>47</v>
      </c>
      <c r="D3867" t="s">
        <v>565</v>
      </c>
      <c r="E3867">
        <v>2030</v>
      </c>
      <c r="F3867">
        <v>11000</v>
      </c>
      <c r="G3867" s="4" t="str">
        <f t="shared" si="152"/>
        <v>SPAIN-Electrolyser &amp; P2H</v>
      </c>
      <c r="H3867" t="str">
        <f>IF(COUNTIF(EU_Countries!A$1:A$27, "*"&amp;B3867&amp;"*"), "EU", "Non-EU")</f>
        <v>EU</v>
      </c>
      <c r="I3867">
        <f t="shared" si="153"/>
        <v>11</v>
      </c>
    </row>
    <row r="3868" spans="1:9">
      <c r="A3868" t="s">
        <v>224</v>
      </c>
      <c r="B3868" t="s">
        <v>225</v>
      </c>
      <c r="C3868" t="s">
        <v>47</v>
      </c>
      <c r="D3868" t="s">
        <v>565</v>
      </c>
      <c r="E3868">
        <v>2031</v>
      </c>
      <c r="F3868">
        <v>11400</v>
      </c>
      <c r="G3868" s="4" t="str">
        <f t="shared" si="152"/>
        <v>SPAIN-Electrolyser &amp; P2H</v>
      </c>
      <c r="H3868" t="str">
        <f>IF(COUNTIF(EU_Countries!A$1:A$27, "*"&amp;B3868&amp;"*"), "EU", "Non-EU")</f>
        <v>EU</v>
      </c>
      <c r="I3868">
        <f t="shared" si="153"/>
        <v>11.4</v>
      </c>
    </row>
    <row r="3869" spans="1:9">
      <c r="A3869" t="s">
        <v>224</v>
      </c>
      <c r="B3869" t="s">
        <v>225</v>
      </c>
      <c r="C3869" t="s">
        <v>47</v>
      </c>
      <c r="D3869" t="s">
        <v>565</v>
      </c>
      <c r="E3869">
        <v>2032</v>
      </c>
      <c r="F3869">
        <v>11800</v>
      </c>
      <c r="G3869" s="4" t="str">
        <f t="shared" si="152"/>
        <v>SPAIN-Electrolyser &amp; P2H</v>
      </c>
      <c r="H3869" t="str">
        <f>IF(COUNTIF(EU_Countries!A$1:A$27, "*"&amp;B3869&amp;"*"), "EU", "Non-EU")</f>
        <v>EU</v>
      </c>
      <c r="I3869">
        <f t="shared" si="153"/>
        <v>11.8</v>
      </c>
    </row>
    <row r="3870" spans="1:9">
      <c r="A3870" t="s">
        <v>224</v>
      </c>
      <c r="B3870" t="s">
        <v>225</v>
      </c>
      <c r="C3870" t="s">
        <v>47</v>
      </c>
      <c r="D3870" t="s">
        <v>565</v>
      </c>
      <c r="E3870">
        <v>2033</v>
      </c>
      <c r="F3870">
        <v>12200</v>
      </c>
      <c r="G3870" s="4" t="str">
        <f t="shared" si="152"/>
        <v>SPAIN-Electrolyser &amp; P2H</v>
      </c>
      <c r="H3870" t="str">
        <f>IF(COUNTIF(EU_Countries!A$1:A$27, "*"&amp;B3870&amp;"*"), "EU", "Non-EU")</f>
        <v>EU</v>
      </c>
      <c r="I3870">
        <f t="shared" si="153"/>
        <v>12.2</v>
      </c>
    </row>
    <row r="3871" spans="1:9">
      <c r="A3871" t="s">
        <v>224</v>
      </c>
      <c r="B3871" t="s">
        <v>225</v>
      </c>
      <c r="C3871" t="s">
        <v>47</v>
      </c>
      <c r="D3871" t="s">
        <v>565</v>
      </c>
      <c r="E3871">
        <v>2034</v>
      </c>
      <c r="F3871">
        <v>12600</v>
      </c>
      <c r="G3871" s="4" t="str">
        <f t="shared" si="152"/>
        <v>SPAIN-Electrolyser &amp; P2H</v>
      </c>
      <c r="H3871" t="str">
        <f>IF(COUNTIF(EU_Countries!A$1:A$27, "*"&amp;B3871&amp;"*"), "EU", "Non-EU")</f>
        <v>EU</v>
      </c>
      <c r="I3871">
        <f t="shared" si="153"/>
        <v>12.6</v>
      </c>
    </row>
    <row r="3872" spans="1:9">
      <c r="A3872" t="s">
        <v>224</v>
      </c>
      <c r="B3872" t="s">
        <v>225</v>
      </c>
      <c r="C3872" t="s">
        <v>47</v>
      </c>
      <c r="D3872" t="s">
        <v>565</v>
      </c>
      <c r="E3872">
        <v>2035</v>
      </c>
      <c r="F3872">
        <v>13000</v>
      </c>
      <c r="G3872" s="4" t="str">
        <f t="shared" si="152"/>
        <v>SPAIN-Electrolyser &amp; P2H</v>
      </c>
      <c r="H3872" t="str">
        <f>IF(COUNTIF(EU_Countries!A$1:A$27, "*"&amp;B3872&amp;"*"), "EU", "Non-EU")</f>
        <v>EU</v>
      </c>
      <c r="I3872">
        <f t="shared" si="153"/>
        <v>13</v>
      </c>
    </row>
    <row r="3873" spans="1:9">
      <c r="A3873" t="s">
        <v>224</v>
      </c>
      <c r="B3873" t="s">
        <v>225</v>
      </c>
      <c r="C3873" t="s">
        <v>47</v>
      </c>
      <c r="D3873" t="s">
        <v>7</v>
      </c>
      <c r="E3873">
        <v>2025</v>
      </c>
      <c r="F3873">
        <v>24499</v>
      </c>
      <c r="G3873" s="4" t="str">
        <f t="shared" si="152"/>
        <v>SPAIN-Gas</v>
      </c>
      <c r="H3873" t="str">
        <f>IF(COUNTIF(EU_Countries!A$1:A$27, "*"&amp;B3873&amp;"*"), "EU", "Non-EU")</f>
        <v>EU</v>
      </c>
      <c r="I3873">
        <f t="shared" si="153"/>
        <v>24.498999999999999</v>
      </c>
    </row>
    <row r="3874" spans="1:9">
      <c r="A3874" t="s">
        <v>224</v>
      </c>
      <c r="B3874" t="s">
        <v>225</v>
      </c>
      <c r="C3874" t="s">
        <v>47</v>
      </c>
      <c r="D3874" t="s">
        <v>7</v>
      </c>
      <c r="E3874">
        <v>2026</v>
      </c>
      <c r="F3874">
        <v>25060</v>
      </c>
      <c r="G3874" s="4" t="str">
        <f t="shared" si="152"/>
        <v>SPAIN-Gas</v>
      </c>
      <c r="H3874" t="str">
        <f>IF(COUNTIF(EU_Countries!A$1:A$27, "*"&amp;B3874&amp;"*"), "EU", "Non-EU")</f>
        <v>EU</v>
      </c>
      <c r="I3874">
        <f t="shared" si="153"/>
        <v>25.06</v>
      </c>
    </row>
    <row r="3875" spans="1:9">
      <c r="A3875" t="s">
        <v>224</v>
      </c>
      <c r="B3875" t="s">
        <v>225</v>
      </c>
      <c r="C3875" t="s">
        <v>47</v>
      </c>
      <c r="D3875" t="s">
        <v>7</v>
      </c>
      <c r="E3875">
        <v>2027</v>
      </c>
      <c r="F3875">
        <v>25060</v>
      </c>
      <c r="G3875" s="4" t="str">
        <f t="shared" si="152"/>
        <v>SPAIN-Gas</v>
      </c>
      <c r="H3875" t="str">
        <f>IF(COUNTIF(EU_Countries!A$1:A$27, "*"&amp;B3875&amp;"*"), "EU", "Non-EU")</f>
        <v>EU</v>
      </c>
      <c r="I3875">
        <f t="shared" si="153"/>
        <v>25.06</v>
      </c>
    </row>
    <row r="3876" spans="1:9">
      <c r="A3876" t="s">
        <v>224</v>
      </c>
      <c r="B3876" t="s">
        <v>225</v>
      </c>
      <c r="C3876" t="s">
        <v>47</v>
      </c>
      <c r="D3876" t="s">
        <v>7</v>
      </c>
      <c r="E3876">
        <v>2028</v>
      </c>
      <c r="F3876">
        <v>25060</v>
      </c>
      <c r="G3876" s="4" t="str">
        <f t="shared" si="152"/>
        <v>SPAIN-Gas</v>
      </c>
      <c r="H3876" t="str">
        <f>IF(COUNTIF(EU_Countries!A$1:A$27, "*"&amp;B3876&amp;"*"), "EU", "Non-EU")</f>
        <v>EU</v>
      </c>
      <c r="I3876">
        <f t="shared" si="153"/>
        <v>25.06</v>
      </c>
    </row>
    <row r="3877" spans="1:9">
      <c r="A3877" t="s">
        <v>224</v>
      </c>
      <c r="B3877" t="s">
        <v>225</v>
      </c>
      <c r="C3877" t="s">
        <v>47</v>
      </c>
      <c r="D3877" t="s">
        <v>7</v>
      </c>
      <c r="E3877">
        <v>2029</v>
      </c>
      <c r="F3877">
        <v>25060</v>
      </c>
      <c r="G3877" s="4" t="str">
        <f t="shared" si="152"/>
        <v>SPAIN-Gas</v>
      </c>
      <c r="H3877" t="str">
        <f>IF(COUNTIF(EU_Countries!A$1:A$27, "*"&amp;B3877&amp;"*"), "EU", "Non-EU")</f>
        <v>EU</v>
      </c>
      <c r="I3877">
        <f t="shared" si="153"/>
        <v>25.06</v>
      </c>
    </row>
    <row r="3878" spans="1:9">
      <c r="A3878" t="s">
        <v>224</v>
      </c>
      <c r="B3878" t="s">
        <v>225</v>
      </c>
      <c r="C3878" t="s">
        <v>47</v>
      </c>
      <c r="D3878" t="s">
        <v>7</v>
      </c>
      <c r="E3878">
        <v>2030</v>
      </c>
      <c r="F3878">
        <v>25060</v>
      </c>
      <c r="G3878" s="4" t="str">
        <f t="shared" si="152"/>
        <v>SPAIN-Gas</v>
      </c>
      <c r="H3878" t="str">
        <f>IF(COUNTIF(EU_Countries!A$1:A$27, "*"&amp;B3878&amp;"*"), "EU", "Non-EU")</f>
        <v>EU</v>
      </c>
      <c r="I3878">
        <f t="shared" si="153"/>
        <v>25.06</v>
      </c>
    </row>
    <row r="3879" spans="1:9">
      <c r="A3879" t="s">
        <v>224</v>
      </c>
      <c r="B3879" t="s">
        <v>225</v>
      </c>
      <c r="C3879" t="s">
        <v>47</v>
      </c>
      <c r="D3879" t="s">
        <v>7</v>
      </c>
      <c r="E3879">
        <v>2031</v>
      </c>
      <c r="F3879">
        <v>25060</v>
      </c>
      <c r="G3879" s="4" t="str">
        <f t="shared" si="152"/>
        <v>SPAIN-Gas</v>
      </c>
      <c r="H3879" t="str">
        <f>IF(COUNTIF(EU_Countries!A$1:A$27, "*"&amp;B3879&amp;"*"), "EU", "Non-EU")</f>
        <v>EU</v>
      </c>
      <c r="I3879">
        <f t="shared" si="153"/>
        <v>25.06</v>
      </c>
    </row>
    <row r="3880" spans="1:9">
      <c r="A3880" t="s">
        <v>224</v>
      </c>
      <c r="B3880" t="s">
        <v>225</v>
      </c>
      <c r="C3880" t="s">
        <v>47</v>
      </c>
      <c r="D3880" t="s">
        <v>7</v>
      </c>
      <c r="E3880">
        <v>2032</v>
      </c>
      <c r="F3880">
        <v>25060</v>
      </c>
      <c r="G3880" s="4" t="str">
        <f t="shared" si="152"/>
        <v>SPAIN-Gas</v>
      </c>
      <c r="H3880" t="str">
        <f>IF(COUNTIF(EU_Countries!A$1:A$27, "*"&amp;B3880&amp;"*"), "EU", "Non-EU")</f>
        <v>EU</v>
      </c>
      <c r="I3880">
        <f t="shared" si="153"/>
        <v>25.06</v>
      </c>
    </row>
    <row r="3881" spans="1:9">
      <c r="A3881" t="s">
        <v>224</v>
      </c>
      <c r="B3881" t="s">
        <v>225</v>
      </c>
      <c r="C3881" t="s">
        <v>47</v>
      </c>
      <c r="D3881" t="s">
        <v>7</v>
      </c>
      <c r="E3881">
        <v>2033</v>
      </c>
      <c r="F3881">
        <v>25060</v>
      </c>
      <c r="G3881" s="4" t="str">
        <f t="shared" si="152"/>
        <v>SPAIN-Gas</v>
      </c>
      <c r="H3881" t="str">
        <f>IF(COUNTIF(EU_Countries!A$1:A$27, "*"&amp;B3881&amp;"*"), "EU", "Non-EU")</f>
        <v>EU</v>
      </c>
      <c r="I3881">
        <f t="shared" si="153"/>
        <v>25.06</v>
      </c>
    </row>
    <row r="3882" spans="1:9">
      <c r="A3882" t="s">
        <v>224</v>
      </c>
      <c r="B3882" t="s">
        <v>225</v>
      </c>
      <c r="C3882" t="s">
        <v>47</v>
      </c>
      <c r="D3882" t="s">
        <v>7</v>
      </c>
      <c r="E3882">
        <v>2034</v>
      </c>
      <c r="F3882">
        <v>25060</v>
      </c>
      <c r="G3882" s="4" t="str">
        <f t="shared" si="152"/>
        <v>SPAIN-Gas</v>
      </c>
      <c r="H3882" t="str">
        <f>IF(COUNTIF(EU_Countries!A$1:A$27, "*"&amp;B3882&amp;"*"), "EU", "Non-EU")</f>
        <v>EU</v>
      </c>
      <c r="I3882">
        <f t="shared" si="153"/>
        <v>25.06</v>
      </c>
    </row>
    <row r="3883" spans="1:9">
      <c r="A3883" t="s">
        <v>224</v>
      </c>
      <c r="B3883" t="s">
        <v>225</v>
      </c>
      <c r="C3883" t="s">
        <v>47</v>
      </c>
      <c r="D3883" t="s">
        <v>7</v>
      </c>
      <c r="E3883">
        <v>2035</v>
      </c>
      <c r="F3883">
        <v>25060</v>
      </c>
      <c r="G3883" s="4" t="str">
        <f t="shared" si="152"/>
        <v>SPAIN-Gas</v>
      </c>
      <c r="H3883" t="str">
        <f>IF(COUNTIF(EU_Countries!A$1:A$27, "*"&amp;B3883&amp;"*"), "EU", "Non-EU")</f>
        <v>EU</v>
      </c>
      <c r="I3883">
        <f t="shared" si="153"/>
        <v>25.06</v>
      </c>
    </row>
    <row r="3884" spans="1:9">
      <c r="A3884" t="s">
        <v>224</v>
      </c>
      <c r="B3884" t="s">
        <v>225</v>
      </c>
      <c r="C3884" t="s">
        <v>47</v>
      </c>
      <c r="D3884" t="s">
        <v>8</v>
      </c>
      <c r="E3884">
        <v>2025</v>
      </c>
      <c r="F3884">
        <v>562</v>
      </c>
      <c r="G3884" s="4" t="str">
        <f t="shared" si="152"/>
        <v>SPAIN-Hard coal</v>
      </c>
      <c r="H3884" t="str">
        <f>IF(COUNTIF(EU_Countries!A$1:A$27, "*"&amp;B3884&amp;"*"), "EU", "Non-EU")</f>
        <v>EU</v>
      </c>
      <c r="I3884">
        <f t="shared" si="153"/>
        <v>0.56200000000000006</v>
      </c>
    </row>
    <row r="3885" spans="1:9">
      <c r="A3885" t="s">
        <v>224</v>
      </c>
      <c r="B3885" t="s">
        <v>225</v>
      </c>
      <c r="C3885" t="s">
        <v>47</v>
      </c>
      <c r="D3885" t="s">
        <v>9</v>
      </c>
      <c r="E3885">
        <v>2025</v>
      </c>
      <c r="F3885">
        <v>7117</v>
      </c>
      <c r="G3885" s="4" t="str">
        <f t="shared" si="152"/>
        <v>SPAIN-Nuclear</v>
      </c>
      <c r="H3885" t="str">
        <f>IF(COUNTIF(EU_Countries!A$1:A$27, "*"&amp;B3885&amp;"*"), "EU", "Non-EU")</f>
        <v>EU</v>
      </c>
      <c r="I3885">
        <f t="shared" si="153"/>
        <v>7.117</v>
      </c>
    </row>
    <row r="3886" spans="1:9">
      <c r="A3886" t="s">
        <v>224</v>
      </c>
      <c r="B3886" t="s">
        <v>225</v>
      </c>
      <c r="C3886" t="s">
        <v>47</v>
      </c>
      <c r="D3886" t="s">
        <v>9</v>
      </c>
      <c r="E3886">
        <v>2026</v>
      </c>
      <c r="F3886">
        <v>7117</v>
      </c>
      <c r="G3886" s="4" t="str">
        <f t="shared" si="152"/>
        <v>SPAIN-Nuclear</v>
      </c>
      <c r="H3886" t="str">
        <f>IF(COUNTIF(EU_Countries!A$1:A$27, "*"&amp;B3886&amp;"*"), "EU", "Non-EU")</f>
        <v>EU</v>
      </c>
      <c r="I3886">
        <f t="shared" si="153"/>
        <v>7.117</v>
      </c>
    </row>
    <row r="3887" spans="1:9">
      <c r="A3887" t="s">
        <v>224</v>
      </c>
      <c r="B3887" t="s">
        <v>225</v>
      </c>
      <c r="C3887" t="s">
        <v>47</v>
      </c>
      <c r="D3887" t="s">
        <v>9</v>
      </c>
      <c r="E3887">
        <v>2027</v>
      </c>
      <c r="F3887">
        <v>7117</v>
      </c>
      <c r="G3887" s="4" t="str">
        <f t="shared" si="152"/>
        <v>SPAIN-Nuclear</v>
      </c>
      <c r="H3887" t="str">
        <f>IF(COUNTIF(EU_Countries!A$1:A$27, "*"&amp;B3887&amp;"*"), "EU", "Non-EU")</f>
        <v>EU</v>
      </c>
      <c r="I3887">
        <f t="shared" si="153"/>
        <v>7.117</v>
      </c>
    </row>
    <row r="3888" spans="1:9">
      <c r="A3888" t="s">
        <v>224</v>
      </c>
      <c r="B3888" t="s">
        <v>225</v>
      </c>
      <c r="C3888" t="s">
        <v>47</v>
      </c>
      <c r="D3888" t="s">
        <v>9</v>
      </c>
      <c r="E3888">
        <v>2028</v>
      </c>
      <c r="F3888">
        <v>6106</v>
      </c>
      <c r="G3888" s="4" t="str">
        <f t="shared" si="152"/>
        <v>SPAIN-Nuclear</v>
      </c>
      <c r="H3888" t="str">
        <f>IF(COUNTIF(EU_Countries!A$1:A$27, "*"&amp;B3888&amp;"*"), "EU", "Non-EU")</f>
        <v>EU</v>
      </c>
      <c r="I3888">
        <f t="shared" si="153"/>
        <v>6.1059999999999999</v>
      </c>
    </row>
    <row r="3889" spans="1:9">
      <c r="A3889" t="s">
        <v>224</v>
      </c>
      <c r="B3889" t="s">
        <v>225</v>
      </c>
      <c r="C3889" t="s">
        <v>47</v>
      </c>
      <c r="D3889" t="s">
        <v>9</v>
      </c>
      <c r="E3889">
        <v>2029</v>
      </c>
      <c r="F3889">
        <v>5100</v>
      </c>
      <c r="G3889" s="4" t="str">
        <f t="shared" si="152"/>
        <v>SPAIN-Nuclear</v>
      </c>
      <c r="H3889" t="str">
        <f>IF(COUNTIF(EU_Countries!A$1:A$27, "*"&amp;B3889&amp;"*"), "EU", "Non-EU")</f>
        <v>EU</v>
      </c>
      <c r="I3889">
        <f t="shared" si="153"/>
        <v>5.0999999999999996</v>
      </c>
    </row>
    <row r="3890" spans="1:9">
      <c r="A3890" t="s">
        <v>224</v>
      </c>
      <c r="B3890" t="s">
        <v>225</v>
      </c>
      <c r="C3890" t="s">
        <v>47</v>
      </c>
      <c r="D3890" t="s">
        <v>9</v>
      </c>
      <c r="E3890">
        <v>2030</v>
      </c>
      <c r="F3890">
        <v>5100</v>
      </c>
      <c r="G3890" s="4" t="str">
        <f t="shared" si="152"/>
        <v>SPAIN-Nuclear</v>
      </c>
      <c r="H3890" t="str">
        <f>IF(COUNTIF(EU_Countries!A$1:A$27, "*"&amp;B3890&amp;"*"), "EU", "Non-EU")</f>
        <v>EU</v>
      </c>
      <c r="I3890">
        <f t="shared" si="153"/>
        <v>5.0999999999999996</v>
      </c>
    </row>
    <row r="3891" spans="1:9">
      <c r="A3891" t="s">
        <v>224</v>
      </c>
      <c r="B3891" t="s">
        <v>225</v>
      </c>
      <c r="C3891" t="s">
        <v>47</v>
      </c>
      <c r="D3891" t="s">
        <v>9</v>
      </c>
      <c r="E3891">
        <v>2031</v>
      </c>
      <c r="F3891">
        <v>3041</v>
      </c>
      <c r="G3891" s="4" t="str">
        <f t="shared" si="152"/>
        <v>SPAIN-Nuclear</v>
      </c>
      <c r="H3891" t="str">
        <f>IF(COUNTIF(EU_Countries!A$1:A$27, "*"&amp;B3891&amp;"*"), "EU", "Non-EU")</f>
        <v>EU</v>
      </c>
      <c r="I3891">
        <f t="shared" si="153"/>
        <v>3.0409999999999999</v>
      </c>
    </row>
    <row r="3892" spans="1:9">
      <c r="A3892" t="s">
        <v>224</v>
      </c>
      <c r="B3892" t="s">
        <v>225</v>
      </c>
      <c r="C3892" t="s">
        <v>47</v>
      </c>
      <c r="D3892" t="s">
        <v>9</v>
      </c>
      <c r="E3892">
        <v>2032</v>
      </c>
      <c r="F3892">
        <v>3041</v>
      </c>
      <c r="G3892" s="4" t="str">
        <f t="shared" si="152"/>
        <v>SPAIN-Nuclear</v>
      </c>
      <c r="H3892" t="str">
        <f>IF(COUNTIF(EU_Countries!A$1:A$27, "*"&amp;B3892&amp;"*"), "EU", "Non-EU")</f>
        <v>EU</v>
      </c>
      <c r="I3892">
        <f t="shared" si="153"/>
        <v>3.0409999999999999</v>
      </c>
    </row>
    <row r="3893" spans="1:9">
      <c r="A3893" t="s">
        <v>224</v>
      </c>
      <c r="B3893" t="s">
        <v>225</v>
      </c>
      <c r="C3893" t="s">
        <v>47</v>
      </c>
      <c r="D3893" t="s">
        <v>9</v>
      </c>
      <c r="E3893">
        <v>2033</v>
      </c>
      <c r="F3893">
        <v>2049</v>
      </c>
      <c r="G3893" s="4" t="str">
        <f t="shared" si="152"/>
        <v>SPAIN-Nuclear</v>
      </c>
      <c r="H3893" t="str">
        <f>IF(COUNTIF(EU_Countries!A$1:A$27, "*"&amp;B3893&amp;"*"), "EU", "Non-EU")</f>
        <v>EU</v>
      </c>
      <c r="I3893">
        <f t="shared" si="153"/>
        <v>2.0489999999999999</v>
      </c>
    </row>
    <row r="3894" spans="1:9">
      <c r="A3894" t="s">
        <v>224</v>
      </c>
      <c r="B3894" t="s">
        <v>225</v>
      </c>
      <c r="C3894" t="s">
        <v>47</v>
      </c>
      <c r="D3894" t="s">
        <v>9</v>
      </c>
      <c r="E3894">
        <v>2034</v>
      </c>
      <c r="F3894">
        <v>2049</v>
      </c>
      <c r="G3894" s="4" t="str">
        <f t="shared" si="152"/>
        <v>SPAIN-Nuclear</v>
      </c>
      <c r="H3894" t="str">
        <f>IF(COUNTIF(EU_Countries!A$1:A$27, "*"&amp;B3894&amp;"*"), "EU", "Non-EU")</f>
        <v>EU</v>
      </c>
      <c r="I3894">
        <f t="shared" si="153"/>
        <v>2.0489999999999999</v>
      </c>
    </row>
    <row r="3895" spans="1:9">
      <c r="A3895" t="s">
        <v>224</v>
      </c>
      <c r="B3895" t="s">
        <v>225</v>
      </c>
      <c r="C3895" t="s">
        <v>47</v>
      </c>
      <c r="D3895" t="s">
        <v>9</v>
      </c>
      <c r="E3895">
        <v>2035</v>
      </c>
      <c r="F3895">
        <v>2049</v>
      </c>
      <c r="G3895" s="4" t="str">
        <f t="shared" si="152"/>
        <v>SPAIN-Nuclear</v>
      </c>
      <c r="H3895" t="str">
        <f>IF(COUNTIF(EU_Countries!A$1:A$27, "*"&amp;B3895&amp;"*"), "EU", "Non-EU")</f>
        <v>EU</v>
      </c>
      <c r="I3895">
        <f t="shared" si="153"/>
        <v>2.0489999999999999</v>
      </c>
    </row>
    <row r="3896" spans="1:9">
      <c r="A3896" t="s">
        <v>224</v>
      </c>
      <c r="B3896" t="s">
        <v>225</v>
      </c>
      <c r="C3896" t="s">
        <v>47</v>
      </c>
      <c r="D3896" t="s">
        <v>12</v>
      </c>
      <c r="E3896">
        <v>2025</v>
      </c>
      <c r="F3896">
        <v>1325</v>
      </c>
      <c r="G3896" s="4" t="str">
        <f t="shared" si="152"/>
        <v>SPAIN-Others (RES)</v>
      </c>
      <c r="H3896" t="str">
        <f>IF(COUNTIF(EU_Countries!A$1:A$27, "*"&amp;B3896&amp;"*"), "EU", "Non-EU")</f>
        <v>EU</v>
      </c>
      <c r="I3896">
        <f t="shared" si="153"/>
        <v>1.325</v>
      </c>
    </row>
    <row r="3897" spans="1:9">
      <c r="A3897" t="s">
        <v>224</v>
      </c>
      <c r="B3897" t="s">
        <v>225</v>
      </c>
      <c r="C3897" t="s">
        <v>47</v>
      </c>
      <c r="D3897" t="s">
        <v>12</v>
      </c>
      <c r="E3897">
        <v>2026</v>
      </c>
      <c r="F3897">
        <v>1431</v>
      </c>
      <c r="G3897" s="4" t="str">
        <f t="shared" si="152"/>
        <v>SPAIN-Others (RES)</v>
      </c>
      <c r="H3897" t="str">
        <f>IF(COUNTIF(EU_Countries!A$1:A$27, "*"&amp;B3897&amp;"*"), "EU", "Non-EU")</f>
        <v>EU</v>
      </c>
      <c r="I3897">
        <f t="shared" si="153"/>
        <v>1.431</v>
      </c>
    </row>
    <row r="3898" spans="1:9">
      <c r="A3898" t="s">
        <v>224</v>
      </c>
      <c r="B3898" t="s">
        <v>225</v>
      </c>
      <c r="C3898" t="s">
        <v>47</v>
      </c>
      <c r="D3898" t="s">
        <v>12</v>
      </c>
      <c r="E3898">
        <v>2027</v>
      </c>
      <c r="F3898">
        <v>1564</v>
      </c>
      <c r="G3898" s="4" t="str">
        <f t="shared" si="152"/>
        <v>SPAIN-Others (RES)</v>
      </c>
      <c r="H3898" t="str">
        <f>IF(COUNTIF(EU_Countries!A$1:A$27, "*"&amp;B3898&amp;"*"), "EU", "Non-EU")</f>
        <v>EU</v>
      </c>
      <c r="I3898">
        <f t="shared" si="153"/>
        <v>1.5640000000000001</v>
      </c>
    </row>
    <row r="3899" spans="1:9">
      <c r="A3899" t="s">
        <v>224</v>
      </c>
      <c r="B3899" t="s">
        <v>225</v>
      </c>
      <c r="C3899" t="s">
        <v>47</v>
      </c>
      <c r="D3899" t="s">
        <v>12</v>
      </c>
      <c r="E3899">
        <v>2028</v>
      </c>
      <c r="F3899">
        <v>1697</v>
      </c>
      <c r="G3899" s="4" t="str">
        <f t="shared" si="152"/>
        <v>SPAIN-Others (RES)</v>
      </c>
      <c r="H3899" t="str">
        <f>IF(COUNTIF(EU_Countries!A$1:A$27, "*"&amp;B3899&amp;"*"), "EU", "Non-EU")</f>
        <v>EU</v>
      </c>
      <c r="I3899">
        <f t="shared" si="153"/>
        <v>1.6970000000000001</v>
      </c>
    </row>
    <row r="3900" spans="1:9">
      <c r="A3900" t="s">
        <v>224</v>
      </c>
      <c r="B3900" t="s">
        <v>225</v>
      </c>
      <c r="C3900" t="s">
        <v>47</v>
      </c>
      <c r="D3900" t="s">
        <v>12</v>
      </c>
      <c r="E3900">
        <v>2029</v>
      </c>
      <c r="F3900">
        <v>1831</v>
      </c>
      <c r="G3900" s="4" t="str">
        <f t="shared" si="152"/>
        <v>SPAIN-Others (RES)</v>
      </c>
      <c r="H3900" t="str">
        <f>IF(COUNTIF(EU_Countries!A$1:A$27, "*"&amp;B3900&amp;"*"), "EU", "Non-EU")</f>
        <v>EU</v>
      </c>
      <c r="I3900">
        <f t="shared" si="153"/>
        <v>1.831</v>
      </c>
    </row>
    <row r="3901" spans="1:9">
      <c r="A3901" t="s">
        <v>224</v>
      </c>
      <c r="B3901" t="s">
        <v>225</v>
      </c>
      <c r="C3901" t="s">
        <v>47</v>
      </c>
      <c r="D3901" t="s">
        <v>12</v>
      </c>
      <c r="E3901">
        <v>2030</v>
      </c>
      <c r="F3901">
        <v>1964</v>
      </c>
      <c r="G3901" s="4" t="str">
        <f t="shared" si="152"/>
        <v>SPAIN-Others (RES)</v>
      </c>
      <c r="H3901" t="str">
        <f>IF(COUNTIF(EU_Countries!A$1:A$27, "*"&amp;B3901&amp;"*"), "EU", "Non-EU")</f>
        <v>EU</v>
      </c>
      <c r="I3901">
        <f t="shared" si="153"/>
        <v>1.964</v>
      </c>
    </row>
    <row r="3902" spans="1:9">
      <c r="A3902" t="s">
        <v>224</v>
      </c>
      <c r="B3902" t="s">
        <v>225</v>
      </c>
      <c r="C3902" t="s">
        <v>47</v>
      </c>
      <c r="D3902" t="s">
        <v>12</v>
      </c>
      <c r="E3902">
        <v>2031</v>
      </c>
      <c r="F3902">
        <v>1964</v>
      </c>
      <c r="G3902" s="4" t="str">
        <f t="shared" si="152"/>
        <v>SPAIN-Others (RES)</v>
      </c>
      <c r="H3902" t="str">
        <f>IF(COUNTIF(EU_Countries!A$1:A$27, "*"&amp;B3902&amp;"*"), "EU", "Non-EU")</f>
        <v>EU</v>
      </c>
      <c r="I3902">
        <f t="shared" si="153"/>
        <v>1.964</v>
      </c>
    </row>
    <row r="3903" spans="1:9">
      <c r="A3903" t="s">
        <v>224</v>
      </c>
      <c r="B3903" t="s">
        <v>225</v>
      </c>
      <c r="C3903" t="s">
        <v>47</v>
      </c>
      <c r="D3903" t="s">
        <v>12</v>
      </c>
      <c r="E3903">
        <v>2032</v>
      </c>
      <c r="F3903">
        <v>1964</v>
      </c>
      <c r="G3903" s="4" t="str">
        <f t="shared" ref="G3903:G3960" si="154">B3903&amp;"-"&amp;D3903</f>
        <v>SPAIN-Others (RES)</v>
      </c>
      <c r="H3903" t="str">
        <f>IF(COUNTIF(EU_Countries!A$1:A$27, "*"&amp;B3903&amp;"*"), "EU", "Non-EU")</f>
        <v>EU</v>
      </c>
      <c r="I3903">
        <f t="shared" si="153"/>
        <v>1.964</v>
      </c>
    </row>
    <row r="3904" spans="1:9">
      <c r="A3904" t="s">
        <v>224</v>
      </c>
      <c r="B3904" t="s">
        <v>225</v>
      </c>
      <c r="C3904" t="s">
        <v>47</v>
      </c>
      <c r="D3904" t="s">
        <v>12</v>
      </c>
      <c r="E3904">
        <v>2033</v>
      </c>
      <c r="F3904">
        <v>1964</v>
      </c>
      <c r="G3904" s="4" t="str">
        <f t="shared" si="154"/>
        <v>SPAIN-Others (RES)</v>
      </c>
      <c r="H3904" t="str">
        <f>IF(COUNTIF(EU_Countries!A$1:A$27, "*"&amp;B3904&amp;"*"), "EU", "Non-EU")</f>
        <v>EU</v>
      </c>
      <c r="I3904">
        <f t="shared" ref="I3904:I3961" si="155">F3904/1000</f>
        <v>1.964</v>
      </c>
    </row>
    <row r="3905" spans="1:9">
      <c r="A3905" t="s">
        <v>224</v>
      </c>
      <c r="B3905" t="s">
        <v>225</v>
      </c>
      <c r="C3905" t="s">
        <v>47</v>
      </c>
      <c r="D3905" t="s">
        <v>12</v>
      </c>
      <c r="E3905">
        <v>2034</v>
      </c>
      <c r="F3905">
        <v>1964</v>
      </c>
      <c r="G3905" s="4" t="str">
        <f t="shared" si="154"/>
        <v>SPAIN-Others (RES)</v>
      </c>
      <c r="H3905" t="str">
        <f>IF(COUNTIF(EU_Countries!A$1:A$27, "*"&amp;B3905&amp;"*"), "EU", "Non-EU")</f>
        <v>EU</v>
      </c>
      <c r="I3905">
        <f t="shared" si="155"/>
        <v>1.964</v>
      </c>
    </row>
    <row r="3906" spans="1:9">
      <c r="A3906" t="s">
        <v>224</v>
      </c>
      <c r="B3906" t="s">
        <v>225</v>
      </c>
      <c r="C3906" t="s">
        <v>47</v>
      </c>
      <c r="D3906" t="s">
        <v>12</v>
      </c>
      <c r="E3906">
        <v>2035</v>
      </c>
      <c r="F3906">
        <v>1964</v>
      </c>
      <c r="G3906" s="4" t="str">
        <f t="shared" si="154"/>
        <v>SPAIN-Others (RES)</v>
      </c>
      <c r="H3906" t="str">
        <f>IF(COUNTIF(EU_Countries!A$1:A$27, "*"&amp;B3906&amp;"*"), "EU", "Non-EU")</f>
        <v>EU</v>
      </c>
      <c r="I3906">
        <f t="shared" si="155"/>
        <v>1.964</v>
      </c>
    </row>
    <row r="3907" spans="1:9">
      <c r="A3907" t="s">
        <v>224</v>
      </c>
      <c r="B3907" t="s">
        <v>225</v>
      </c>
      <c r="C3907" t="s">
        <v>47</v>
      </c>
      <c r="D3907" t="s">
        <v>11</v>
      </c>
      <c r="E3907">
        <v>2025</v>
      </c>
      <c r="F3907">
        <v>4415</v>
      </c>
      <c r="G3907" s="4" t="str">
        <f t="shared" si="154"/>
        <v>SPAIN-Others (non-RES)</v>
      </c>
      <c r="H3907" t="str">
        <f>IF(COUNTIF(EU_Countries!A$1:A$27, "*"&amp;B3907&amp;"*"), "EU", "Non-EU")</f>
        <v>EU</v>
      </c>
      <c r="I3907">
        <f t="shared" si="155"/>
        <v>4.415</v>
      </c>
    </row>
    <row r="3908" spans="1:9">
      <c r="A3908" t="s">
        <v>224</v>
      </c>
      <c r="B3908" t="s">
        <v>225</v>
      </c>
      <c r="C3908" t="s">
        <v>47</v>
      </c>
      <c r="D3908" t="s">
        <v>11</v>
      </c>
      <c r="E3908">
        <v>2026</v>
      </c>
      <c r="F3908">
        <v>4342</v>
      </c>
      <c r="G3908" s="4" t="str">
        <f t="shared" si="154"/>
        <v>SPAIN-Others (non-RES)</v>
      </c>
      <c r="H3908" t="str">
        <f>IF(COUNTIF(EU_Countries!A$1:A$27, "*"&amp;B3908&amp;"*"), "EU", "Non-EU")</f>
        <v>EU</v>
      </c>
      <c r="I3908">
        <f t="shared" si="155"/>
        <v>4.3419999999999996</v>
      </c>
    </row>
    <row r="3909" spans="1:9">
      <c r="A3909" t="s">
        <v>224</v>
      </c>
      <c r="B3909" t="s">
        <v>225</v>
      </c>
      <c r="C3909" t="s">
        <v>47</v>
      </c>
      <c r="D3909" t="s">
        <v>11</v>
      </c>
      <c r="E3909">
        <v>2027</v>
      </c>
      <c r="F3909">
        <v>6798</v>
      </c>
      <c r="G3909" s="4" t="str">
        <f t="shared" si="154"/>
        <v>SPAIN-Others (non-RES)</v>
      </c>
      <c r="H3909" t="str">
        <f>IF(COUNTIF(EU_Countries!A$1:A$27, "*"&amp;B3909&amp;"*"), "EU", "Non-EU")</f>
        <v>EU</v>
      </c>
      <c r="I3909">
        <f t="shared" si="155"/>
        <v>6.798</v>
      </c>
    </row>
    <row r="3910" spans="1:9">
      <c r="A3910" t="s">
        <v>224</v>
      </c>
      <c r="B3910" t="s">
        <v>225</v>
      </c>
      <c r="C3910" t="s">
        <v>47</v>
      </c>
      <c r="D3910" t="s">
        <v>11</v>
      </c>
      <c r="E3910">
        <v>2028</v>
      </c>
      <c r="F3910">
        <v>4275</v>
      </c>
      <c r="G3910" s="4" t="str">
        <f t="shared" si="154"/>
        <v>SPAIN-Others (non-RES)</v>
      </c>
      <c r="H3910" t="str">
        <f>IF(COUNTIF(EU_Countries!A$1:A$27, "*"&amp;B3910&amp;"*"), "EU", "Non-EU")</f>
        <v>EU</v>
      </c>
      <c r="I3910">
        <f t="shared" si="155"/>
        <v>4.2750000000000004</v>
      </c>
    </row>
    <row r="3911" spans="1:9">
      <c r="A3911" t="s">
        <v>224</v>
      </c>
      <c r="B3911" t="s">
        <v>225</v>
      </c>
      <c r="C3911" t="s">
        <v>47</v>
      </c>
      <c r="D3911" t="s">
        <v>11</v>
      </c>
      <c r="E3911">
        <v>2029</v>
      </c>
      <c r="F3911">
        <v>6395</v>
      </c>
      <c r="G3911" s="4" t="str">
        <f t="shared" si="154"/>
        <v>SPAIN-Others (non-RES)</v>
      </c>
      <c r="H3911" t="str">
        <f>IF(COUNTIF(EU_Countries!A$1:A$27, "*"&amp;B3911&amp;"*"), "EU", "Non-EU")</f>
        <v>EU</v>
      </c>
      <c r="I3911">
        <f t="shared" si="155"/>
        <v>6.3949999999999996</v>
      </c>
    </row>
    <row r="3912" spans="1:9">
      <c r="A3912" t="s">
        <v>224</v>
      </c>
      <c r="B3912" t="s">
        <v>225</v>
      </c>
      <c r="C3912" t="s">
        <v>47</v>
      </c>
      <c r="D3912" t="s">
        <v>11</v>
      </c>
      <c r="E3912">
        <v>2030</v>
      </c>
      <c r="F3912">
        <v>4072</v>
      </c>
      <c r="G3912" s="4" t="str">
        <f t="shared" si="154"/>
        <v>SPAIN-Others (non-RES)</v>
      </c>
      <c r="H3912" t="str">
        <f>IF(COUNTIF(EU_Countries!A$1:A$27, "*"&amp;B3912&amp;"*"), "EU", "Non-EU")</f>
        <v>EU</v>
      </c>
      <c r="I3912">
        <f t="shared" si="155"/>
        <v>4.0720000000000001</v>
      </c>
    </row>
    <row r="3913" spans="1:9">
      <c r="A3913" t="s">
        <v>224</v>
      </c>
      <c r="B3913" t="s">
        <v>225</v>
      </c>
      <c r="C3913" t="s">
        <v>47</v>
      </c>
      <c r="D3913" t="s">
        <v>11</v>
      </c>
      <c r="E3913">
        <v>2031</v>
      </c>
      <c r="F3913">
        <v>4072</v>
      </c>
      <c r="G3913" s="4" t="str">
        <f t="shared" si="154"/>
        <v>SPAIN-Others (non-RES)</v>
      </c>
      <c r="H3913" t="str">
        <f>IF(COUNTIF(EU_Countries!A$1:A$27, "*"&amp;B3913&amp;"*"), "EU", "Non-EU")</f>
        <v>EU</v>
      </c>
      <c r="I3913">
        <f t="shared" si="155"/>
        <v>4.0720000000000001</v>
      </c>
    </row>
    <row r="3914" spans="1:9">
      <c r="A3914" t="s">
        <v>224</v>
      </c>
      <c r="B3914" t="s">
        <v>225</v>
      </c>
      <c r="C3914" t="s">
        <v>47</v>
      </c>
      <c r="D3914" t="s">
        <v>11</v>
      </c>
      <c r="E3914">
        <v>2032</v>
      </c>
      <c r="F3914">
        <v>4072</v>
      </c>
      <c r="G3914" s="4" t="str">
        <f t="shared" si="154"/>
        <v>SPAIN-Others (non-RES)</v>
      </c>
      <c r="H3914" t="str">
        <f>IF(COUNTIF(EU_Countries!A$1:A$27, "*"&amp;B3914&amp;"*"), "EU", "Non-EU")</f>
        <v>EU</v>
      </c>
      <c r="I3914">
        <f t="shared" si="155"/>
        <v>4.0720000000000001</v>
      </c>
    </row>
    <row r="3915" spans="1:9">
      <c r="A3915" t="s">
        <v>224</v>
      </c>
      <c r="B3915" t="s">
        <v>225</v>
      </c>
      <c r="C3915" t="s">
        <v>47</v>
      </c>
      <c r="D3915" t="s">
        <v>11</v>
      </c>
      <c r="E3915">
        <v>2033</v>
      </c>
      <c r="F3915">
        <v>4072</v>
      </c>
      <c r="G3915" s="4" t="str">
        <f t="shared" si="154"/>
        <v>SPAIN-Others (non-RES)</v>
      </c>
      <c r="H3915" t="str">
        <f>IF(COUNTIF(EU_Countries!A$1:A$27, "*"&amp;B3915&amp;"*"), "EU", "Non-EU")</f>
        <v>EU</v>
      </c>
      <c r="I3915">
        <f t="shared" si="155"/>
        <v>4.0720000000000001</v>
      </c>
    </row>
    <row r="3916" spans="1:9">
      <c r="A3916" t="s">
        <v>224</v>
      </c>
      <c r="B3916" t="s">
        <v>225</v>
      </c>
      <c r="C3916" t="s">
        <v>47</v>
      </c>
      <c r="D3916" t="s">
        <v>11</v>
      </c>
      <c r="E3916">
        <v>2034</v>
      </c>
      <c r="F3916">
        <v>4072</v>
      </c>
      <c r="G3916" s="4" t="str">
        <f t="shared" si="154"/>
        <v>SPAIN-Others (non-RES)</v>
      </c>
      <c r="H3916" t="str">
        <f>IF(COUNTIF(EU_Countries!A$1:A$27, "*"&amp;B3916&amp;"*"), "EU", "Non-EU")</f>
        <v>EU</v>
      </c>
      <c r="I3916">
        <f t="shared" si="155"/>
        <v>4.0720000000000001</v>
      </c>
    </row>
    <row r="3917" spans="1:9">
      <c r="A3917" t="s">
        <v>224</v>
      </c>
      <c r="B3917" t="s">
        <v>225</v>
      </c>
      <c r="C3917" t="s">
        <v>47</v>
      </c>
      <c r="D3917" t="s">
        <v>11</v>
      </c>
      <c r="E3917">
        <v>2035</v>
      </c>
      <c r="F3917">
        <v>4072</v>
      </c>
      <c r="G3917" s="4" t="str">
        <f t="shared" si="154"/>
        <v>SPAIN-Others (non-RES)</v>
      </c>
      <c r="H3917" t="str">
        <f>IF(COUNTIF(EU_Countries!A$1:A$27, "*"&amp;B3917&amp;"*"), "EU", "Non-EU")</f>
        <v>EU</v>
      </c>
      <c r="I3917">
        <f t="shared" si="155"/>
        <v>4.0720000000000001</v>
      </c>
    </row>
    <row r="3918" spans="1:9">
      <c r="A3918" t="s">
        <v>224</v>
      </c>
      <c r="B3918" t="s">
        <v>225</v>
      </c>
      <c r="C3918" t="s">
        <v>47</v>
      </c>
      <c r="D3918" t="s">
        <v>13</v>
      </c>
      <c r="E3918">
        <v>2025</v>
      </c>
      <c r="F3918">
        <v>34959</v>
      </c>
      <c r="G3918" s="4" t="str">
        <f t="shared" si="154"/>
        <v>SPAIN-Solar (PV)</v>
      </c>
      <c r="H3918" t="str">
        <f>IF(COUNTIF(EU_Countries!A$1:A$27, "*"&amp;B3918&amp;"*"), "EU", "Non-EU")</f>
        <v>EU</v>
      </c>
      <c r="I3918">
        <f t="shared" si="155"/>
        <v>34.959000000000003</v>
      </c>
    </row>
    <row r="3919" spans="1:9">
      <c r="A3919" t="s">
        <v>224</v>
      </c>
      <c r="B3919" t="s">
        <v>225</v>
      </c>
      <c r="C3919" t="s">
        <v>47</v>
      </c>
      <c r="D3919" t="s">
        <v>13</v>
      </c>
      <c r="E3919">
        <v>2026</v>
      </c>
      <c r="F3919">
        <v>42618</v>
      </c>
      <c r="G3919" s="4" t="str">
        <f t="shared" si="154"/>
        <v>SPAIN-Solar (PV)</v>
      </c>
      <c r="H3919" t="str">
        <f>IF(COUNTIF(EU_Countries!A$1:A$27, "*"&amp;B3919&amp;"*"), "EU", "Non-EU")</f>
        <v>EU</v>
      </c>
      <c r="I3919">
        <f t="shared" si="155"/>
        <v>42.618000000000002</v>
      </c>
    </row>
    <row r="3920" spans="1:9">
      <c r="A3920" t="s">
        <v>224</v>
      </c>
      <c r="B3920" t="s">
        <v>225</v>
      </c>
      <c r="C3920" t="s">
        <v>47</v>
      </c>
      <c r="D3920" t="s">
        <v>13</v>
      </c>
      <c r="E3920">
        <v>2027</v>
      </c>
      <c r="F3920">
        <v>50277</v>
      </c>
      <c r="G3920" s="4" t="str">
        <f t="shared" si="154"/>
        <v>SPAIN-Solar (PV)</v>
      </c>
      <c r="H3920" t="str">
        <f>IF(COUNTIF(EU_Countries!A$1:A$27, "*"&amp;B3920&amp;"*"), "EU", "Non-EU")</f>
        <v>EU</v>
      </c>
      <c r="I3920">
        <f t="shared" si="155"/>
        <v>50.277000000000001</v>
      </c>
    </row>
    <row r="3921" spans="1:9">
      <c r="A3921" t="s">
        <v>224</v>
      </c>
      <c r="B3921" t="s">
        <v>225</v>
      </c>
      <c r="C3921" t="s">
        <v>47</v>
      </c>
      <c r="D3921" t="s">
        <v>13</v>
      </c>
      <c r="E3921">
        <v>2028</v>
      </c>
      <c r="F3921">
        <v>54869</v>
      </c>
      <c r="G3921" s="4" t="str">
        <f t="shared" si="154"/>
        <v>SPAIN-Solar (PV)</v>
      </c>
      <c r="H3921" t="str">
        <f>IF(COUNTIF(EU_Countries!A$1:A$27, "*"&amp;B3921&amp;"*"), "EU", "Non-EU")</f>
        <v>EU</v>
      </c>
      <c r="I3921">
        <f t="shared" si="155"/>
        <v>54.869</v>
      </c>
    </row>
    <row r="3922" spans="1:9">
      <c r="A3922" t="s">
        <v>224</v>
      </c>
      <c r="B3922" t="s">
        <v>225</v>
      </c>
      <c r="C3922" t="s">
        <v>47</v>
      </c>
      <c r="D3922" t="s">
        <v>13</v>
      </c>
      <c r="E3922">
        <v>2029</v>
      </c>
      <c r="F3922">
        <v>59460</v>
      </c>
      <c r="G3922" s="4" t="str">
        <f t="shared" si="154"/>
        <v>SPAIN-Solar (PV)</v>
      </c>
      <c r="H3922" t="str">
        <f>IF(COUNTIF(EU_Countries!A$1:A$27, "*"&amp;B3922&amp;"*"), "EU", "Non-EU")</f>
        <v>EU</v>
      </c>
      <c r="I3922">
        <f t="shared" si="155"/>
        <v>59.46</v>
      </c>
    </row>
    <row r="3923" spans="1:9">
      <c r="A3923" t="s">
        <v>224</v>
      </c>
      <c r="B3923" t="s">
        <v>225</v>
      </c>
      <c r="C3923" t="s">
        <v>47</v>
      </c>
      <c r="D3923" t="s">
        <v>13</v>
      </c>
      <c r="E3923">
        <v>2030</v>
      </c>
      <c r="F3923">
        <v>64051</v>
      </c>
      <c r="G3923" s="4" t="str">
        <f t="shared" si="154"/>
        <v>SPAIN-Solar (PV)</v>
      </c>
      <c r="H3923" t="str">
        <f>IF(COUNTIF(EU_Countries!A$1:A$27, "*"&amp;B3923&amp;"*"), "EU", "Non-EU")</f>
        <v>EU</v>
      </c>
      <c r="I3923">
        <f t="shared" si="155"/>
        <v>64.051000000000002</v>
      </c>
    </row>
    <row r="3924" spans="1:9">
      <c r="A3924" t="s">
        <v>224</v>
      </c>
      <c r="B3924" t="s">
        <v>225</v>
      </c>
      <c r="C3924" t="s">
        <v>47</v>
      </c>
      <c r="D3924" t="s">
        <v>13</v>
      </c>
      <c r="E3924">
        <v>2031</v>
      </c>
      <c r="F3924">
        <v>72651</v>
      </c>
      <c r="G3924" s="4" t="str">
        <f t="shared" si="154"/>
        <v>SPAIN-Solar (PV)</v>
      </c>
      <c r="H3924" t="str">
        <f>IF(COUNTIF(EU_Countries!A$1:A$27, "*"&amp;B3924&amp;"*"), "EU", "Non-EU")</f>
        <v>EU</v>
      </c>
      <c r="I3924">
        <f t="shared" si="155"/>
        <v>72.650999999999996</v>
      </c>
    </row>
    <row r="3925" spans="1:9">
      <c r="A3925" t="s">
        <v>224</v>
      </c>
      <c r="B3925" t="s">
        <v>225</v>
      </c>
      <c r="C3925" t="s">
        <v>47</v>
      </c>
      <c r="D3925" t="s">
        <v>13</v>
      </c>
      <c r="E3925">
        <v>2032</v>
      </c>
      <c r="F3925">
        <v>81251</v>
      </c>
      <c r="G3925" s="4" t="str">
        <f t="shared" si="154"/>
        <v>SPAIN-Solar (PV)</v>
      </c>
      <c r="H3925" t="str">
        <f>IF(COUNTIF(EU_Countries!A$1:A$27, "*"&amp;B3925&amp;"*"), "EU", "Non-EU")</f>
        <v>EU</v>
      </c>
      <c r="I3925">
        <f t="shared" si="155"/>
        <v>81.251000000000005</v>
      </c>
    </row>
    <row r="3926" spans="1:9">
      <c r="A3926" t="s">
        <v>224</v>
      </c>
      <c r="B3926" t="s">
        <v>225</v>
      </c>
      <c r="C3926" t="s">
        <v>47</v>
      </c>
      <c r="D3926" t="s">
        <v>13</v>
      </c>
      <c r="E3926">
        <v>2033</v>
      </c>
      <c r="F3926">
        <v>89851</v>
      </c>
      <c r="G3926" s="4" t="str">
        <f t="shared" si="154"/>
        <v>SPAIN-Solar (PV)</v>
      </c>
      <c r="H3926" t="str">
        <f>IF(COUNTIF(EU_Countries!A$1:A$27, "*"&amp;B3926&amp;"*"), "EU", "Non-EU")</f>
        <v>EU</v>
      </c>
      <c r="I3926">
        <f t="shared" si="155"/>
        <v>89.850999999999999</v>
      </c>
    </row>
    <row r="3927" spans="1:9">
      <c r="A3927" t="s">
        <v>224</v>
      </c>
      <c r="B3927" t="s">
        <v>225</v>
      </c>
      <c r="C3927" t="s">
        <v>47</v>
      </c>
      <c r="D3927" t="s">
        <v>13</v>
      </c>
      <c r="E3927">
        <v>2034</v>
      </c>
      <c r="F3927">
        <v>98451</v>
      </c>
      <c r="G3927" s="4" t="str">
        <f t="shared" si="154"/>
        <v>SPAIN-Solar (PV)</v>
      </c>
      <c r="H3927" t="str">
        <f>IF(COUNTIF(EU_Countries!A$1:A$27, "*"&amp;B3927&amp;"*"), "EU", "Non-EU")</f>
        <v>EU</v>
      </c>
      <c r="I3927">
        <f t="shared" si="155"/>
        <v>98.450999999999993</v>
      </c>
    </row>
    <row r="3928" spans="1:9">
      <c r="A3928" t="s">
        <v>224</v>
      </c>
      <c r="B3928" t="s">
        <v>225</v>
      </c>
      <c r="C3928" t="s">
        <v>47</v>
      </c>
      <c r="D3928" t="s">
        <v>13</v>
      </c>
      <c r="E3928">
        <v>2035</v>
      </c>
      <c r="F3928">
        <v>107051</v>
      </c>
      <c r="G3928" s="4" t="str">
        <f t="shared" si="154"/>
        <v>SPAIN-Solar (PV)</v>
      </c>
      <c r="H3928" t="str">
        <f>IF(COUNTIF(EU_Countries!A$1:A$27, "*"&amp;B3928&amp;"*"), "EU", "Non-EU")</f>
        <v>EU</v>
      </c>
      <c r="I3928">
        <f t="shared" si="155"/>
        <v>107.051</v>
      </c>
    </row>
    <row r="3929" spans="1:9">
      <c r="A3929" t="s">
        <v>224</v>
      </c>
      <c r="B3929" t="s">
        <v>225</v>
      </c>
      <c r="C3929" t="s">
        <v>47</v>
      </c>
      <c r="D3929" t="s">
        <v>48</v>
      </c>
      <c r="E3929">
        <v>2025</v>
      </c>
      <c r="F3929">
        <v>2304</v>
      </c>
      <c r="G3929" s="4" t="str">
        <f t="shared" si="154"/>
        <v>SPAIN-Solar (thermal)</v>
      </c>
      <c r="H3929" t="str">
        <f>IF(COUNTIF(EU_Countries!A$1:A$27, "*"&amp;B3929&amp;"*"), "EU", "Non-EU")</f>
        <v>EU</v>
      </c>
      <c r="I3929">
        <f t="shared" si="155"/>
        <v>2.3039999999999998</v>
      </c>
    </row>
    <row r="3930" spans="1:9">
      <c r="A3930" t="s">
        <v>224</v>
      </c>
      <c r="B3930" t="s">
        <v>225</v>
      </c>
      <c r="C3930" t="s">
        <v>47</v>
      </c>
      <c r="D3930" t="s">
        <v>48</v>
      </c>
      <c r="E3930">
        <v>2026</v>
      </c>
      <c r="F3930">
        <v>2304</v>
      </c>
      <c r="G3930" s="4" t="str">
        <f t="shared" si="154"/>
        <v>SPAIN-Solar (thermal)</v>
      </c>
      <c r="H3930" t="str">
        <f>IF(COUNTIF(EU_Countries!A$1:A$27, "*"&amp;B3930&amp;"*"), "EU", "Non-EU")</f>
        <v>EU</v>
      </c>
      <c r="I3930">
        <f t="shared" si="155"/>
        <v>2.3039999999999998</v>
      </c>
    </row>
    <row r="3931" spans="1:9">
      <c r="A3931" t="s">
        <v>224</v>
      </c>
      <c r="B3931" t="s">
        <v>225</v>
      </c>
      <c r="C3931" t="s">
        <v>47</v>
      </c>
      <c r="D3931" t="s">
        <v>48</v>
      </c>
      <c r="E3931">
        <v>2027</v>
      </c>
      <c r="F3931">
        <v>2304</v>
      </c>
      <c r="G3931" s="4" t="str">
        <f t="shared" si="154"/>
        <v>SPAIN-Solar (thermal)</v>
      </c>
      <c r="H3931" t="str">
        <f>IF(COUNTIF(EU_Countries!A$1:A$27, "*"&amp;B3931&amp;"*"), "EU", "Non-EU")</f>
        <v>EU</v>
      </c>
      <c r="I3931">
        <f t="shared" si="155"/>
        <v>2.3039999999999998</v>
      </c>
    </row>
    <row r="3932" spans="1:9">
      <c r="A3932" t="s">
        <v>224</v>
      </c>
      <c r="B3932" t="s">
        <v>225</v>
      </c>
      <c r="C3932" t="s">
        <v>47</v>
      </c>
      <c r="D3932" t="s">
        <v>48</v>
      </c>
      <c r="E3932">
        <v>2028</v>
      </c>
      <c r="F3932">
        <v>2354</v>
      </c>
      <c r="G3932" s="4" t="str">
        <f t="shared" si="154"/>
        <v>SPAIN-Solar (thermal)</v>
      </c>
      <c r="H3932" t="str">
        <f>IF(COUNTIF(EU_Countries!A$1:A$27, "*"&amp;B3932&amp;"*"), "EU", "Non-EU")</f>
        <v>EU</v>
      </c>
      <c r="I3932">
        <f t="shared" si="155"/>
        <v>2.3540000000000001</v>
      </c>
    </row>
    <row r="3933" spans="1:9">
      <c r="A3933" t="s">
        <v>224</v>
      </c>
      <c r="B3933" t="s">
        <v>225</v>
      </c>
      <c r="C3933" t="s">
        <v>47</v>
      </c>
      <c r="D3933" t="s">
        <v>48</v>
      </c>
      <c r="E3933">
        <v>2029</v>
      </c>
      <c r="F3933">
        <v>3804</v>
      </c>
      <c r="G3933" s="4" t="str">
        <f t="shared" si="154"/>
        <v>SPAIN-Solar (thermal)</v>
      </c>
      <c r="H3933" t="str">
        <f>IF(COUNTIF(EU_Countries!A$1:A$27, "*"&amp;B3933&amp;"*"), "EU", "Non-EU")</f>
        <v>EU</v>
      </c>
      <c r="I3933">
        <f t="shared" si="155"/>
        <v>3.8039999999999998</v>
      </c>
    </row>
    <row r="3934" spans="1:9">
      <c r="A3934" t="s">
        <v>224</v>
      </c>
      <c r="B3934" t="s">
        <v>225</v>
      </c>
      <c r="C3934" t="s">
        <v>47</v>
      </c>
      <c r="D3934" t="s">
        <v>48</v>
      </c>
      <c r="E3934">
        <v>2030</v>
      </c>
      <c r="F3934">
        <v>4804</v>
      </c>
      <c r="G3934" s="4" t="str">
        <f t="shared" si="154"/>
        <v>SPAIN-Solar (thermal)</v>
      </c>
      <c r="H3934" t="str">
        <f>IF(COUNTIF(EU_Countries!A$1:A$27, "*"&amp;B3934&amp;"*"), "EU", "Non-EU")</f>
        <v>EU</v>
      </c>
      <c r="I3934">
        <f t="shared" si="155"/>
        <v>4.8040000000000003</v>
      </c>
    </row>
    <row r="3935" spans="1:9">
      <c r="A3935" t="s">
        <v>224</v>
      </c>
      <c r="B3935" t="s">
        <v>225</v>
      </c>
      <c r="C3935" t="s">
        <v>47</v>
      </c>
      <c r="D3935" t="s">
        <v>48</v>
      </c>
      <c r="E3935">
        <v>2031</v>
      </c>
      <c r="F3935">
        <v>4804</v>
      </c>
      <c r="G3935" s="4" t="str">
        <f t="shared" si="154"/>
        <v>SPAIN-Solar (thermal)</v>
      </c>
      <c r="H3935" t="str">
        <f>IF(COUNTIF(EU_Countries!A$1:A$27, "*"&amp;B3935&amp;"*"), "EU", "Non-EU")</f>
        <v>EU</v>
      </c>
      <c r="I3935">
        <f t="shared" si="155"/>
        <v>4.8040000000000003</v>
      </c>
    </row>
    <row r="3936" spans="1:9">
      <c r="A3936" t="s">
        <v>224</v>
      </c>
      <c r="B3936" t="s">
        <v>225</v>
      </c>
      <c r="C3936" t="s">
        <v>47</v>
      </c>
      <c r="D3936" t="s">
        <v>48</v>
      </c>
      <c r="E3936">
        <v>2032</v>
      </c>
      <c r="F3936">
        <v>4804</v>
      </c>
      <c r="G3936" s="4" t="str">
        <f t="shared" si="154"/>
        <v>SPAIN-Solar (thermal)</v>
      </c>
      <c r="H3936" t="str">
        <f>IF(COUNTIF(EU_Countries!A$1:A$27, "*"&amp;B3936&amp;"*"), "EU", "Non-EU")</f>
        <v>EU</v>
      </c>
      <c r="I3936">
        <f t="shared" si="155"/>
        <v>4.8040000000000003</v>
      </c>
    </row>
    <row r="3937" spans="1:9">
      <c r="A3937" t="s">
        <v>224</v>
      </c>
      <c r="B3937" t="s">
        <v>225</v>
      </c>
      <c r="C3937" t="s">
        <v>47</v>
      </c>
      <c r="D3937" t="s">
        <v>48</v>
      </c>
      <c r="E3937">
        <v>2033</v>
      </c>
      <c r="F3937">
        <v>4804</v>
      </c>
      <c r="G3937" s="4" t="str">
        <f t="shared" si="154"/>
        <v>SPAIN-Solar (thermal)</v>
      </c>
      <c r="H3937" t="str">
        <f>IF(COUNTIF(EU_Countries!A$1:A$27, "*"&amp;B3937&amp;"*"), "EU", "Non-EU")</f>
        <v>EU</v>
      </c>
      <c r="I3937">
        <f t="shared" si="155"/>
        <v>4.8040000000000003</v>
      </c>
    </row>
    <row r="3938" spans="1:9">
      <c r="A3938" t="s">
        <v>224</v>
      </c>
      <c r="B3938" t="s">
        <v>225</v>
      </c>
      <c r="C3938" t="s">
        <v>47</v>
      </c>
      <c r="D3938" t="s">
        <v>48</v>
      </c>
      <c r="E3938">
        <v>2034</v>
      </c>
      <c r="F3938">
        <v>4804</v>
      </c>
      <c r="G3938" s="4" t="str">
        <f t="shared" si="154"/>
        <v>SPAIN-Solar (thermal)</v>
      </c>
      <c r="H3938" t="str">
        <f>IF(COUNTIF(EU_Countries!A$1:A$27, "*"&amp;B3938&amp;"*"), "EU", "Non-EU")</f>
        <v>EU</v>
      </c>
      <c r="I3938">
        <f t="shared" si="155"/>
        <v>4.8040000000000003</v>
      </c>
    </row>
    <row r="3939" spans="1:9">
      <c r="A3939" t="s">
        <v>224</v>
      </c>
      <c r="B3939" t="s">
        <v>225</v>
      </c>
      <c r="C3939" t="s">
        <v>47</v>
      </c>
      <c r="D3939" t="s">
        <v>48</v>
      </c>
      <c r="E3939">
        <v>2035</v>
      </c>
      <c r="F3939">
        <v>4804</v>
      </c>
      <c r="G3939" s="4" t="str">
        <f t="shared" si="154"/>
        <v>SPAIN-Solar (thermal)</v>
      </c>
      <c r="H3939" t="str">
        <f>IF(COUNTIF(EU_Countries!A$1:A$27, "*"&amp;B3939&amp;"*"), "EU", "Non-EU")</f>
        <v>EU</v>
      </c>
      <c r="I3939">
        <f t="shared" si="155"/>
        <v>4.8040000000000003</v>
      </c>
    </row>
    <row r="3940" spans="1:9">
      <c r="A3940" t="s">
        <v>224</v>
      </c>
      <c r="B3940" t="s">
        <v>225</v>
      </c>
      <c r="C3940" t="s">
        <v>47</v>
      </c>
      <c r="D3940" t="s">
        <v>14</v>
      </c>
      <c r="E3940">
        <v>2028</v>
      </c>
      <c r="F3940">
        <v>100</v>
      </c>
      <c r="G3940" s="4" t="str">
        <f t="shared" si="154"/>
        <v>SPAIN-Wind offshore</v>
      </c>
      <c r="H3940" t="str">
        <f>IF(COUNTIF(EU_Countries!A$1:A$27, "*"&amp;B3940&amp;"*"), "EU", "Non-EU")</f>
        <v>EU</v>
      </c>
      <c r="I3940">
        <f t="shared" si="155"/>
        <v>0.1</v>
      </c>
    </row>
    <row r="3941" spans="1:9">
      <c r="A3941" t="s">
        <v>224</v>
      </c>
      <c r="B3941" t="s">
        <v>225</v>
      </c>
      <c r="C3941" t="s">
        <v>47</v>
      </c>
      <c r="D3941" t="s">
        <v>14</v>
      </c>
      <c r="E3941">
        <v>2029</v>
      </c>
      <c r="F3941">
        <v>300</v>
      </c>
      <c r="G3941" s="4" t="str">
        <f t="shared" si="154"/>
        <v>SPAIN-Wind offshore</v>
      </c>
      <c r="H3941" t="str">
        <f>IF(COUNTIF(EU_Countries!A$1:A$27, "*"&amp;B3941&amp;"*"), "EU", "Non-EU")</f>
        <v>EU</v>
      </c>
      <c r="I3941">
        <f t="shared" si="155"/>
        <v>0.3</v>
      </c>
    </row>
    <row r="3942" spans="1:9">
      <c r="A3942" t="s">
        <v>224</v>
      </c>
      <c r="B3942" t="s">
        <v>225</v>
      </c>
      <c r="C3942" t="s">
        <v>47</v>
      </c>
      <c r="D3942" t="s">
        <v>14</v>
      </c>
      <c r="E3942">
        <v>2030</v>
      </c>
      <c r="F3942">
        <v>2800</v>
      </c>
      <c r="G3942" s="4" t="str">
        <f t="shared" si="154"/>
        <v>SPAIN-Wind offshore</v>
      </c>
      <c r="H3942" t="str">
        <f>IF(COUNTIF(EU_Countries!A$1:A$27, "*"&amp;B3942&amp;"*"), "EU", "Non-EU")</f>
        <v>EU</v>
      </c>
      <c r="I3942">
        <f t="shared" si="155"/>
        <v>2.8</v>
      </c>
    </row>
    <row r="3943" spans="1:9">
      <c r="A3943" t="s">
        <v>224</v>
      </c>
      <c r="B3943" t="s">
        <v>225</v>
      </c>
      <c r="C3943" t="s">
        <v>47</v>
      </c>
      <c r="D3943" t="s">
        <v>14</v>
      </c>
      <c r="E3943">
        <v>2031</v>
      </c>
      <c r="F3943">
        <v>2800</v>
      </c>
      <c r="G3943" s="4" t="str">
        <f t="shared" si="154"/>
        <v>SPAIN-Wind offshore</v>
      </c>
      <c r="H3943" t="str">
        <f>IF(COUNTIF(EU_Countries!A$1:A$27, "*"&amp;B3943&amp;"*"), "EU", "Non-EU")</f>
        <v>EU</v>
      </c>
      <c r="I3943">
        <f t="shared" si="155"/>
        <v>2.8</v>
      </c>
    </row>
    <row r="3944" spans="1:9">
      <c r="A3944" t="s">
        <v>224</v>
      </c>
      <c r="B3944" t="s">
        <v>225</v>
      </c>
      <c r="C3944" t="s">
        <v>47</v>
      </c>
      <c r="D3944" t="s">
        <v>14</v>
      </c>
      <c r="E3944">
        <v>2032</v>
      </c>
      <c r="F3944">
        <v>2800</v>
      </c>
      <c r="G3944" s="4" t="str">
        <f t="shared" si="154"/>
        <v>SPAIN-Wind offshore</v>
      </c>
      <c r="H3944" t="str">
        <f>IF(COUNTIF(EU_Countries!A$1:A$27, "*"&amp;B3944&amp;"*"), "EU", "Non-EU")</f>
        <v>EU</v>
      </c>
      <c r="I3944">
        <f t="shared" si="155"/>
        <v>2.8</v>
      </c>
    </row>
    <row r="3945" spans="1:9">
      <c r="A3945" t="s">
        <v>224</v>
      </c>
      <c r="B3945" t="s">
        <v>225</v>
      </c>
      <c r="C3945" t="s">
        <v>47</v>
      </c>
      <c r="D3945" t="s">
        <v>14</v>
      </c>
      <c r="E3945">
        <v>2033</v>
      </c>
      <c r="F3945">
        <v>2800</v>
      </c>
      <c r="G3945" s="4" t="str">
        <f t="shared" si="154"/>
        <v>SPAIN-Wind offshore</v>
      </c>
      <c r="H3945" t="str">
        <f>IF(COUNTIF(EU_Countries!A$1:A$27, "*"&amp;B3945&amp;"*"), "EU", "Non-EU")</f>
        <v>EU</v>
      </c>
      <c r="I3945">
        <f t="shared" si="155"/>
        <v>2.8</v>
      </c>
    </row>
    <row r="3946" spans="1:9">
      <c r="A3946" t="s">
        <v>224</v>
      </c>
      <c r="B3946" t="s">
        <v>225</v>
      </c>
      <c r="C3946" t="s">
        <v>47</v>
      </c>
      <c r="D3946" t="s">
        <v>14</v>
      </c>
      <c r="E3946">
        <v>2034</v>
      </c>
      <c r="F3946">
        <v>2800</v>
      </c>
      <c r="G3946" s="4" t="str">
        <f t="shared" si="154"/>
        <v>SPAIN-Wind offshore</v>
      </c>
      <c r="H3946" t="str">
        <f>IF(COUNTIF(EU_Countries!A$1:A$27, "*"&amp;B3946&amp;"*"), "EU", "Non-EU")</f>
        <v>EU</v>
      </c>
      <c r="I3946">
        <f t="shared" si="155"/>
        <v>2.8</v>
      </c>
    </row>
    <row r="3947" spans="1:9">
      <c r="A3947" t="s">
        <v>224</v>
      </c>
      <c r="B3947" t="s">
        <v>225</v>
      </c>
      <c r="C3947" t="s">
        <v>47</v>
      </c>
      <c r="D3947" t="s">
        <v>14</v>
      </c>
      <c r="E3947">
        <v>2035</v>
      </c>
      <c r="F3947">
        <v>2800</v>
      </c>
      <c r="G3947" s="4" t="str">
        <f t="shared" si="154"/>
        <v>SPAIN-Wind offshore</v>
      </c>
      <c r="H3947" t="str">
        <f>IF(COUNTIF(EU_Countries!A$1:A$27, "*"&amp;B3947&amp;"*"), "EU", "Non-EU")</f>
        <v>EU</v>
      </c>
      <c r="I3947">
        <f t="shared" si="155"/>
        <v>2.8</v>
      </c>
    </row>
    <row r="3948" spans="1:9">
      <c r="A3948" t="s">
        <v>224</v>
      </c>
      <c r="B3948" t="s">
        <v>225</v>
      </c>
      <c r="C3948" t="s">
        <v>47</v>
      </c>
      <c r="D3948" t="s">
        <v>15</v>
      </c>
      <c r="E3948">
        <v>2025</v>
      </c>
      <c r="F3948">
        <v>33190</v>
      </c>
      <c r="G3948" s="4" t="str">
        <f t="shared" si="154"/>
        <v>SPAIN-Wind onshore</v>
      </c>
      <c r="H3948" t="str">
        <f>IF(COUNTIF(EU_Countries!A$1:A$27, "*"&amp;B3948&amp;"*"), "EU", "Non-EU")</f>
        <v>EU</v>
      </c>
      <c r="I3948">
        <f t="shared" si="155"/>
        <v>33.19</v>
      </c>
    </row>
    <row r="3949" spans="1:9">
      <c r="A3949" t="s">
        <v>224</v>
      </c>
      <c r="B3949" t="s">
        <v>225</v>
      </c>
      <c r="C3949" t="s">
        <v>47</v>
      </c>
      <c r="D3949" t="s">
        <v>15</v>
      </c>
      <c r="E3949">
        <v>2026</v>
      </c>
      <c r="F3949">
        <v>36132</v>
      </c>
      <c r="G3949" s="4" t="str">
        <f t="shared" si="154"/>
        <v>SPAIN-Wind onshore</v>
      </c>
      <c r="H3949" t="str">
        <f>IF(COUNTIF(EU_Countries!A$1:A$27, "*"&amp;B3949&amp;"*"), "EU", "Non-EU")</f>
        <v>EU</v>
      </c>
      <c r="I3949">
        <f t="shared" si="155"/>
        <v>36.131999999999998</v>
      </c>
    </row>
    <row r="3950" spans="1:9">
      <c r="A3950" t="s">
        <v>224</v>
      </c>
      <c r="B3950" t="s">
        <v>225</v>
      </c>
      <c r="C3950" t="s">
        <v>47</v>
      </c>
      <c r="D3950" t="s">
        <v>15</v>
      </c>
      <c r="E3950">
        <v>2027</v>
      </c>
      <c r="F3950">
        <v>39085</v>
      </c>
      <c r="G3950" s="4" t="str">
        <f t="shared" si="154"/>
        <v>SPAIN-Wind onshore</v>
      </c>
      <c r="H3950" t="str">
        <f>IF(COUNTIF(EU_Countries!A$1:A$27, "*"&amp;B3950&amp;"*"), "EU", "Non-EU")</f>
        <v>EU</v>
      </c>
      <c r="I3950">
        <f t="shared" si="155"/>
        <v>39.085000000000001</v>
      </c>
    </row>
    <row r="3951" spans="1:9">
      <c r="A3951" t="s">
        <v>224</v>
      </c>
      <c r="B3951" t="s">
        <v>225</v>
      </c>
      <c r="C3951" t="s">
        <v>47</v>
      </c>
      <c r="D3951" t="s">
        <v>15</v>
      </c>
      <c r="E3951">
        <v>2028</v>
      </c>
      <c r="F3951">
        <v>42038</v>
      </c>
      <c r="G3951" s="4" t="str">
        <f t="shared" si="154"/>
        <v>SPAIN-Wind onshore</v>
      </c>
      <c r="H3951" t="str">
        <f>IF(COUNTIF(EU_Countries!A$1:A$27, "*"&amp;B3951&amp;"*"), "EU", "Non-EU")</f>
        <v>EU</v>
      </c>
      <c r="I3951">
        <f t="shared" si="155"/>
        <v>42.037999999999997</v>
      </c>
    </row>
    <row r="3952" spans="1:9">
      <c r="A3952" t="s">
        <v>224</v>
      </c>
      <c r="B3952" t="s">
        <v>225</v>
      </c>
      <c r="C3952" t="s">
        <v>47</v>
      </c>
      <c r="D3952" t="s">
        <v>15</v>
      </c>
      <c r="E3952">
        <v>2029</v>
      </c>
      <c r="F3952">
        <v>46130</v>
      </c>
      <c r="G3952" s="4" t="str">
        <f t="shared" si="154"/>
        <v>SPAIN-Wind onshore</v>
      </c>
      <c r="H3952" t="str">
        <f>IF(COUNTIF(EU_Countries!A$1:A$27, "*"&amp;B3952&amp;"*"), "EU", "Non-EU")</f>
        <v>EU</v>
      </c>
      <c r="I3952">
        <f t="shared" si="155"/>
        <v>46.13</v>
      </c>
    </row>
    <row r="3953" spans="1:9">
      <c r="A3953" t="s">
        <v>224</v>
      </c>
      <c r="B3953" t="s">
        <v>225</v>
      </c>
      <c r="C3953" t="s">
        <v>47</v>
      </c>
      <c r="D3953" t="s">
        <v>15</v>
      </c>
      <c r="E3953">
        <v>2030</v>
      </c>
      <c r="F3953">
        <v>50222</v>
      </c>
      <c r="G3953" s="4" t="str">
        <f t="shared" si="154"/>
        <v>SPAIN-Wind onshore</v>
      </c>
      <c r="H3953" t="str">
        <f>IF(COUNTIF(EU_Countries!A$1:A$27, "*"&amp;B3953&amp;"*"), "EU", "Non-EU")</f>
        <v>EU</v>
      </c>
      <c r="I3953">
        <f t="shared" si="155"/>
        <v>50.222000000000001</v>
      </c>
    </row>
    <row r="3954" spans="1:9">
      <c r="A3954" t="s">
        <v>224</v>
      </c>
      <c r="B3954" t="s">
        <v>225</v>
      </c>
      <c r="C3954" t="s">
        <v>47</v>
      </c>
      <c r="D3954" t="s">
        <v>15</v>
      </c>
      <c r="E3954">
        <v>2031</v>
      </c>
      <c r="F3954">
        <v>53822</v>
      </c>
      <c r="G3954" s="4" t="str">
        <f t="shared" si="154"/>
        <v>SPAIN-Wind onshore</v>
      </c>
      <c r="H3954" t="str">
        <f>IF(COUNTIF(EU_Countries!A$1:A$27, "*"&amp;B3954&amp;"*"), "EU", "Non-EU")</f>
        <v>EU</v>
      </c>
      <c r="I3954">
        <f t="shared" si="155"/>
        <v>53.822000000000003</v>
      </c>
    </row>
    <row r="3955" spans="1:9">
      <c r="A3955" t="s">
        <v>224</v>
      </c>
      <c r="B3955" t="s">
        <v>225</v>
      </c>
      <c r="C3955" t="s">
        <v>47</v>
      </c>
      <c r="D3955" t="s">
        <v>15</v>
      </c>
      <c r="E3955">
        <v>2032</v>
      </c>
      <c r="F3955">
        <v>57422</v>
      </c>
      <c r="G3955" s="4" t="str">
        <f t="shared" si="154"/>
        <v>SPAIN-Wind onshore</v>
      </c>
      <c r="H3955" t="str">
        <f>IF(COUNTIF(EU_Countries!A$1:A$27, "*"&amp;B3955&amp;"*"), "EU", "Non-EU")</f>
        <v>EU</v>
      </c>
      <c r="I3955">
        <f t="shared" si="155"/>
        <v>57.421999999999997</v>
      </c>
    </row>
    <row r="3956" spans="1:9">
      <c r="A3956" t="s">
        <v>224</v>
      </c>
      <c r="B3956" t="s">
        <v>225</v>
      </c>
      <c r="C3956" t="s">
        <v>47</v>
      </c>
      <c r="D3956" t="s">
        <v>15</v>
      </c>
      <c r="E3956">
        <v>2033</v>
      </c>
      <c r="F3956">
        <v>61022</v>
      </c>
      <c r="G3956" s="4" t="str">
        <f t="shared" si="154"/>
        <v>SPAIN-Wind onshore</v>
      </c>
      <c r="H3956" t="str">
        <f>IF(COUNTIF(EU_Countries!A$1:A$27, "*"&amp;B3956&amp;"*"), "EU", "Non-EU")</f>
        <v>EU</v>
      </c>
      <c r="I3956">
        <f t="shared" si="155"/>
        <v>61.021999999999998</v>
      </c>
    </row>
    <row r="3957" spans="1:9">
      <c r="A3957" t="s">
        <v>224</v>
      </c>
      <c r="B3957" t="s">
        <v>225</v>
      </c>
      <c r="C3957" t="s">
        <v>47</v>
      </c>
      <c r="D3957" t="s">
        <v>15</v>
      </c>
      <c r="E3957">
        <v>2034</v>
      </c>
      <c r="F3957">
        <v>64622</v>
      </c>
      <c r="G3957" s="4" t="str">
        <f t="shared" si="154"/>
        <v>SPAIN-Wind onshore</v>
      </c>
      <c r="H3957" t="str">
        <f>IF(COUNTIF(EU_Countries!A$1:A$27, "*"&amp;B3957&amp;"*"), "EU", "Non-EU")</f>
        <v>EU</v>
      </c>
      <c r="I3957">
        <f t="shared" si="155"/>
        <v>64.622</v>
      </c>
    </row>
    <row r="3958" spans="1:9">
      <c r="A3958" t="s">
        <v>224</v>
      </c>
      <c r="B3958" t="s">
        <v>225</v>
      </c>
      <c r="C3958" t="s">
        <v>47</v>
      </c>
      <c r="D3958" t="s">
        <v>15</v>
      </c>
      <c r="E3958">
        <v>2035</v>
      </c>
      <c r="F3958">
        <v>68222</v>
      </c>
      <c r="G3958" s="4" t="str">
        <f t="shared" si="154"/>
        <v>SPAIN-Wind onshore</v>
      </c>
      <c r="H3958" t="str">
        <f>IF(COUNTIF(EU_Countries!A$1:A$27, "*"&amp;B3958&amp;"*"), "EU", "Non-EU")</f>
        <v>EU</v>
      </c>
      <c r="I3958">
        <f t="shared" si="155"/>
        <v>68.221999999999994</v>
      </c>
    </row>
    <row r="3959" spans="1:9">
      <c r="A3959" t="s">
        <v>226</v>
      </c>
      <c r="B3959" t="s">
        <v>227</v>
      </c>
      <c r="C3959" t="s">
        <v>83</v>
      </c>
      <c r="D3959" t="s">
        <v>6</v>
      </c>
      <c r="E3959">
        <v>2025</v>
      </c>
      <c r="F3959">
        <v>170</v>
      </c>
      <c r="G3959" s="4" t="str">
        <f t="shared" si="154"/>
        <v>SWEDEN-DSR</v>
      </c>
      <c r="H3959" t="str">
        <f>IF(COUNTIF(EU_Countries!A$1:A$27, "*"&amp;B3959&amp;"*"), "EU", "Non-EU")</f>
        <v>EU</v>
      </c>
      <c r="I3959">
        <f t="shared" si="155"/>
        <v>0.17</v>
      </c>
    </row>
    <row r="3960" spans="1:9">
      <c r="A3960" t="s">
        <v>226</v>
      </c>
      <c r="B3960" t="s">
        <v>227</v>
      </c>
      <c r="C3960" t="s">
        <v>83</v>
      </c>
      <c r="D3960" t="s">
        <v>6</v>
      </c>
      <c r="E3960">
        <v>2026</v>
      </c>
      <c r="F3960">
        <v>179</v>
      </c>
      <c r="G3960" s="4" t="str">
        <f t="shared" si="154"/>
        <v>SWEDEN-DSR</v>
      </c>
      <c r="H3960" t="str">
        <f>IF(COUNTIF(EU_Countries!A$1:A$27, "*"&amp;B3960&amp;"*"), "EU", "Non-EU")</f>
        <v>EU</v>
      </c>
      <c r="I3960">
        <f t="shared" si="155"/>
        <v>0.17899999999999999</v>
      </c>
    </row>
    <row r="3961" spans="1:9">
      <c r="A3961" t="s">
        <v>226</v>
      </c>
      <c r="B3961" t="s">
        <v>227</v>
      </c>
      <c r="C3961" t="s">
        <v>83</v>
      </c>
      <c r="D3961" t="s">
        <v>6</v>
      </c>
      <c r="E3961">
        <v>2027</v>
      </c>
      <c r="F3961">
        <v>188</v>
      </c>
      <c r="G3961" s="4" t="str">
        <f t="shared" ref="G3961:G4008" si="156">B3961&amp;"-"&amp;D3961</f>
        <v>SWEDEN-DSR</v>
      </c>
      <c r="H3961" t="str">
        <f>IF(COUNTIF(EU_Countries!A$1:A$27, "*"&amp;B3961&amp;"*"), "EU", "Non-EU")</f>
        <v>EU</v>
      </c>
      <c r="I3961">
        <f t="shared" si="155"/>
        <v>0.188</v>
      </c>
    </row>
    <row r="3962" spans="1:9">
      <c r="A3962" t="s">
        <v>226</v>
      </c>
      <c r="B3962" t="s">
        <v>227</v>
      </c>
      <c r="C3962" t="s">
        <v>83</v>
      </c>
      <c r="D3962" t="s">
        <v>6</v>
      </c>
      <c r="E3962">
        <v>2028</v>
      </c>
      <c r="F3962">
        <v>197</v>
      </c>
      <c r="G3962" s="4" t="str">
        <f t="shared" si="156"/>
        <v>SWEDEN-DSR</v>
      </c>
      <c r="H3962" t="str">
        <f>IF(COUNTIF(EU_Countries!A$1:A$27, "*"&amp;B3962&amp;"*"), "EU", "Non-EU")</f>
        <v>EU</v>
      </c>
      <c r="I3962">
        <f t="shared" ref="I3962:I4009" si="157">F3962/1000</f>
        <v>0.19700000000000001</v>
      </c>
    </row>
    <row r="3963" spans="1:9">
      <c r="A3963" t="s">
        <v>226</v>
      </c>
      <c r="B3963" t="s">
        <v>227</v>
      </c>
      <c r="C3963" t="s">
        <v>83</v>
      </c>
      <c r="D3963" t="s">
        <v>6</v>
      </c>
      <c r="E3963">
        <v>2029</v>
      </c>
      <c r="F3963">
        <v>205</v>
      </c>
      <c r="G3963" s="4" t="str">
        <f t="shared" si="156"/>
        <v>SWEDEN-DSR</v>
      </c>
      <c r="H3963" t="str">
        <f>IF(COUNTIF(EU_Countries!A$1:A$27, "*"&amp;B3963&amp;"*"), "EU", "Non-EU")</f>
        <v>EU</v>
      </c>
      <c r="I3963">
        <f t="shared" si="157"/>
        <v>0.20499999999999999</v>
      </c>
    </row>
    <row r="3964" spans="1:9">
      <c r="A3964" t="s">
        <v>226</v>
      </c>
      <c r="B3964" t="s">
        <v>227</v>
      </c>
      <c r="C3964" t="s">
        <v>83</v>
      </c>
      <c r="D3964" t="s">
        <v>6</v>
      </c>
      <c r="E3964">
        <v>2030</v>
      </c>
      <c r="F3964">
        <v>214</v>
      </c>
      <c r="G3964" s="4" t="str">
        <f t="shared" si="156"/>
        <v>SWEDEN-DSR</v>
      </c>
      <c r="H3964" t="str">
        <f>IF(COUNTIF(EU_Countries!A$1:A$27, "*"&amp;B3964&amp;"*"), "EU", "Non-EU")</f>
        <v>EU</v>
      </c>
      <c r="I3964">
        <f t="shared" si="157"/>
        <v>0.214</v>
      </c>
    </row>
    <row r="3965" spans="1:9">
      <c r="A3965" t="s">
        <v>226</v>
      </c>
      <c r="B3965" t="s">
        <v>227</v>
      </c>
      <c r="C3965" t="s">
        <v>83</v>
      </c>
      <c r="D3965" t="s">
        <v>6</v>
      </c>
      <c r="E3965">
        <v>2031</v>
      </c>
      <c r="F3965">
        <v>214</v>
      </c>
      <c r="G3965" s="4" t="str">
        <f t="shared" si="156"/>
        <v>SWEDEN-DSR</v>
      </c>
      <c r="H3965" t="str">
        <f>IF(COUNTIF(EU_Countries!A$1:A$27, "*"&amp;B3965&amp;"*"), "EU", "Non-EU")</f>
        <v>EU</v>
      </c>
      <c r="I3965">
        <f t="shared" si="157"/>
        <v>0.214</v>
      </c>
    </row>
    <row r="3966" spans="1:9">
      <c r="A3966" t="s">
        <v>226</v>
      </c>
      <c r="B3966" t="s">
        <v>227</v>
      </c>
      <c r="C3966" t="s">
        <v>83</v>
      </c>
      <c r="D3966" t="s">
        <v>6</v>
      </c>
      <c r="E3966">
        <v>2032</v>
      </c>
      <c r="F3966">
        <v>214</v>
      </c>
      <c r="G3966" s="4" t="str">
        <f t="shared" si="156"/>
        <v>SWEDEN-DSR</v>
      </c>
      <c r="H3966" t="str">
        <f>IF(COUNTIF(EU_Countries!A$1:A$27, "*"&amp;B3966&amp;"*"), "EU", "Non-EU")</f>
        <v>EU</v>
      </c>
      <c r="I3966">
        <f t="shared" si="157"/>
        <v>0.214</v>
      </c>
    </row>
    <row r="3967" spans="1:9">
      <c r="A3967" t="s">
        <v>226</v>
      </c>
      <c r="B3967" t="s">
        <v>227</v>
      </c>
      <c r="C3967" t="s">
        <v>83</v>
      </c>
      <c r="D3967" t="s">
        <v>6</v>
      </c>
      <c r="E3967">
        <v>2033</v>
      </c>
      <c r="F3967">
        <v>214</v>
      </c>
      <c r="G3967" s="4" t="str">
        <f t="shared" si="156"/>
        <v>SWEDEN-DSR</v>
      </c>
      <c r="H3967" t="str">
        <f>IF(COUNTIF(EU_Countries!A$1:A$27, "*"&amp;B3967&amp;"*"), "EU", "Non-EU")</f>
        <v>EU</v>
      </c>
      <c r="I3967">
        <f t="shared" si="157"/>
        <v>0.214</v>
      </c>
    </row>
    <row r="3968" spans="1:9">
      <c r="A3968" t="s">
        <v>226</v>
      </c>
      <c r="B3968" t="s">
        <v>227</v>
      </c>
      <c r="C3968" t="s">
        <v>83</v>
      </c>
      <c r="D3968" t="s">
        <v>6</v>
      </c>
      <c r="E3968">
        <v>2034</v>
      </c>
      <c r="F3968">
        <v>214</v>
      </c>
      <c r="G3968" s="4" t="str">
        <f t="shared" si="156"/>
        <v>SWEDEN-DSR</v>
      </c>
      <c r="H3968" t="str">
        <f>IF(COUNTIF(EU_Countries!A$1:A$27, "*"&amp;B3968&amp;"*"), "EU", "Non-EU")</f>
        <v>EU</v>
      </c>
      <c r="I3968">
        <f t="shared" si="157"/>
        <v>0.214</v>
      </c>
    </row>
    <row r="3969" spans="1:9">
      <c r="A3969" t="s">
        <v>226</v>
      </c>
      <c r="B3969" t="s">
        <v>227</v>
      </c>
      <c r="C3969" t="s">
        <v>83</v>
      </c>
      <c r="D3969" t="s">
        <v>6</v>
      </c>
      <c r="E3969">
        <v>2035</v>
      </c>
      <c r="F3969">
        <v>214</v>
      </c>
      <c r="G3969" s="4" t="str">
        <f t="shared" si="156"/>
        <v>SWEDEN-DSR</v>
      </c>
      <c r="H3969" t="str">
        <f>IF(COUNTIF(EU_Countries!A$1:A$27, "*"&amp;B3969&amp;"*"), "EU", "Non-EU")</f>
        <v>EU</v>
      </c>
      <c r="I3969">
        <f t="shared" si="157"/>
        <v>0.214</v>
      </c>
    </row>
    <row r="3970" spans="1:9">
      <c r="A3970" t="s">
        <v>226</v>
      </c>
      <c r="B3970" t="s">
        <v>227</v>
      </c>
      <c r="C3970" t="s">
        <v>83</v>
      </c>
      <c r="D3970" t="s">
        <v>565</v>
      </c>
      <c r="E3970">
        <v>2025</v>
      </c>
      <c r="F3970">
        <v>250</v>
      </c>
      <c r="G3970" s="4" t="str">
        <f t="shared" si="156"/>
        <v>SWEDEN-Electrolyser &amp; P2H</v>
      </c>
      <c r="H3970" t="str">
        <f>IF(COUNTIF(EU_Countries!A$1:A$27, "*"&amp;B3970&amp;"*"), "EU", "Non-EU")</f>
        <v>EU</v>
      </c>
      <c r="I3970">
        <f t="shared" si="157"/>
        <v>0.25</v>
      </c>
    </row>
    <row r="3971" spans="1:9">
      <c r="A3971" t="s">
        <v>226</v>
      </c>
      <c r="B3971" t="s">
        <v>227</v>
      </c>
      <c r="C3971" t="s">
        <v>83</v>
      </c>
      <c r="D3971" t="s">
        <v>565</v>
      </c>
      <c r="E3971">
        <v>2026</v>
      </c>
      <c r="F3971">
        <v>1043</v>
      </c>
      <c r="G3971" s="4" t="str">
        <f t="shared" si="156"/>
        <v>SWEDEN-Electrolyser &amp; P2H</v>
      </c>
      <c r="H3971" t="str">
        <f>IF(COUNTIF(EU_Countries!A$1:A$27, "*"&amp;B3971&amp;"*"), "EU", "Non-EU")</f>
        <v>EU</v>
      </c>
      <c r="I3971">
        <f t="shared" si="157"/>
        <v>1.0429999999999999</v>
      </c>
    </row>
    <row r="3972" spans="1:9">
      <c r="A3972" t="s">
        <v>226</v>
      </c>
      <c r="B3972" t="s">
        <v>227</v>
      </c>
      <c r="C3972" t="s">
        <v>83</v>
      </c>
      <c r="D3972" t="s">
        <v>565</v>
      </c>
      <c r="E3972">
        <v>2027</v>
      </c>
      <c r="F3972">
        <v>1837</v>
      </c>
      <c r="G3972" s="4" t="str">
        <f t="shared" si="156"/>
        <v>SWEDEN-Electrolyser &amp; P2H</v>
      </c>
      <c r="H3972" t="str">
        <f>IF(COUNTIF(EU_Countries!A$1:A$27, "*"&amp;B3972&amp;"*"), "EU", "Non-EU")</f>
        <v>EU</v>
      </c>
      <c r="I3972">
        <f t="shared" si="157"/>
        <v>1.837</v>
      </c>
    </row>
    <row r="3973" spans="1:9">
      <c r="A3973" t="s">
        <v>226</v>
      </c>
      <c r="B3973" t="s">
        <v>227</v>
      </c>
      <c r="C3973" t="s">
        <v>83</v>
      </c>
      <c r="D3973" t="s">
        <v>565</v>
      </c>
      <c r="E3973">
        <v>2028</v>
      </c>
      <c r="F3973">
        <v>2630</v>
      </c>
      <c r="G3973" s="4" t="str">
        <f t="shared" si="156"/>
        <v>SWEDEN-Electrolyser &amp; P2H</v>
      </c>
      <c r="H3973" t="str">
        <f>IF(COUNTIF(EU_Countries!A$1:A$27, "*"&amp;B3973&amp;"*"), "EU", "Non-EU")</f>
        <v>EU</v>
      </c>
      <c r="I3973">
        <f t="shared" si="157"/>
        <v>2.63</v>
      </c>
    </row>
    <row r="3974" spans="1:9">
      <c r="A3974" t="s">
        <v>226</v>
      </c>
      <c r="B3974" t="s">
        <v>227</v>
      </c>
      <c r="C3974" t="s">
        <v>83</v>
      </c>
      <c r="D3974" t="s">
        <v>565</v>
      </c>
      <c r="E3974">
        <v>2029</v>
      </c>
      <c r="F3974">
        <v>3424</v>
      </c>
      <c r="G3974" s="4" t="str">
        <f t="shared" si="156"/>
        <v>SWEDEN-Electrolyser &amp; P2H</v>
      </c>
      <c r="H3974" t="str">
        <f>IF(COUNTIF(EU_Countries!A$1:A$27, "*"&amp;B3974&amp;"*"), "EU", "Non-EU")</f>
        <v>EU</v>
      </c>
      <c r="I3974">
        <f t="shared" si="157"/>
        <v>3.4239999999999999</v>
      </c>
    </row>
    <row r="3975" spans="1:9">
      <c r="A3975" t="s">
        <v>226</v>
      </c>
      <c r="B3975" t="s">
        <v>227</v>
      </c>
      <c r="C3975" t="s">
        <v>83</v>
      </c>
      <c r="D3975" t="s">
        <v>565</v>
      </c>
      <c r="E3975">
        <v>2030</v>
      </c>
      <c r="F3975">
        <v>4218</v>
      </c>
      <c r="G3975" s="4" t="str">
        <f t="shared" si="156"/>
        <v>SWEDEN-Electrolyser &amp; P2H</v>
      </c>
      <c r="H3975" t="str">
        <f>IF(COUNTIF(EU_Countries!A$1:A$27, "*"&amp;B3975&amp;"*"), "EU", "Non-EU")</f>
        <v>EU</v>
      </c>
      <c r="I3975">
        <f t="shared" si="157"/>
        <v>4.218</v>
      </c>
    </row>
    <row r="3976" spans="1:9">
      <c r="A3976" t="s">
        <v>226</v>
      </c>
      <c r="B3976" t="s">
        <v>227</v>
      </c>
      <c r="C3976" t="s">
        <v>83</v>
      </c>
      <c r="D3976" t="s">
        <v>565</v>
      </c>
      <c r="E3976">
        <v>2031</v>
      </c>
      <c r="F3976">
        <v>4917</v>
      </c>
      <c r="G3976" s="4" t="str">
        <f t="shared" si="156"/>
        <v>SWEDEN-Electrolyser &amp; P2H</v>
      </c>
      <c r="H3976" t="str">
        <f>IF(COUNTIF(EU_Countries!A$1:A$27, "*"&amp;B3976&amp;"*"), "EU", "Non-EU")</f>
        <v>EU</v>
      </c>
      <c r="I3976">
        <f t="shared" si="157"/>
        <v>4.9169999999999998</v>
      </c>
    </row>
    <row r="3977" spans="1:9">
      <c r="A3977" t="s">
        <v>226</v>
      </c>
      <c r="B3977" t="s">
        <v>227</v>
      </c>
      <c r="C3977" t="s">
        <v>83</v>
      </c>
      <c r="D3977" t="s">
        <v>565</v>
      </c>
      <c r="E3977">
        <v>2032</v>
      </c>
      <c r="F3977">
        <v>5617</v>
      </c>
      <c r="G3977" s="4" t="str">
        <f t="shared" si="156"/>
        <v>SWEDEN-Electrolyser &amp; P2H</v>
      </c>
      <c r="H3977" t="str">
        <f>IF(COUNTIF(EU_Countries!A$1:A$27, "*"&amp;B3977&amp;"*"), "EU", "Non-EU")</f>
        <v>EU</v>
      </c>
      <c r="I3977">
        <f t="shared" si="157"/>
        <v>5.617</v>
      </c>
    </row>
    <row r="3978" spans="1:9">
      <c r="A3978" t="s">
        <v>226</v>
      </c>
      <c r="B3978" t="s">
        <v>227</v>
      </c>
      <c r="C3978" t="s">
        <v>83</v>
      </c>
      <c r="D3978" t="s">
        <v>565</v>
      </c>
      <c r="E3978">
        <v>2033</v>
      </c>
      <c r="F3978">
        <v>6317</v>
      </c>
      <c r="G3978" s="4" t="str">
        <f t="shared" si="156"/>
        <v>SWEDEN-Electrolyser &amp; P2H</v>
      </c>
      <c r="H3978" t="str">
        <f>IF(COUNTIF(EU_Countries!A$1:A$27, "*"&amp;B3978&amp;"*"), "EU", "Non-EU")</f>
        <v>EU</v>
      </c>
      <c r="I3978">
        <f t="shared" si="157"/>
        <v>6.3170000000000002</v>
      </c>
    </row>
    <row r="3979" spans="1:9">
      <c r="A3979" t="s">
        <v>226</v>
      </c>
      <c r="B3979" t="s">
        <v>227</v>
      </c>
      <c r="C3979" t="s">
        <v>83</v>
      </c>
      <c r="D3979" t="s">
        <v>565</v>
      </c>
      <c r="E3979">
        <v>2034</v>
      </c>
      <c r="F3979">
        <v>7017</v>
      </c>
      <c r="G3979" s="4" t="str">
        <f t="shared" si="156"/>
        <v>SWEDEN-Electrolyser &amp; P2H</v>
      </c>
      <c r="H3979" t="str">
        <f>IF(COUNTIF(EU_Countries!A$1:A$27, "*"&amp;B3979&amp;"*"), "EU", "Non-EU")</f>
        <v>EU</v>
      </c>
      <c r="I3979">
        <f t="shared" si="157"/>
        <v>7.0170000000000003</v>
      </c>
    </row>
    <row r="3980" spans="1:9">
      <c r="A3980" t="s">
        <v>226</v>
      </c>
      <c r="B3980" t="s">
        <v>227</v>
      </c>
      <c r="C3980" t="s">
        <v>83</v>
      </c>
      <c r="D3980" t="s">
        <v>565</v>
      </c>
      <c r="E3980">
        <v>2035</v>
      </c>
      <c r="F3980">
        <v>7717</v>
      </c>
      <c r="G3980" s="4" t="str">
        <f t="shared" si="156"/>
        <v>SWEDEN-Electrolyser &amp; P2H</v>
      </c>
      <c r="H3980" t="str">
        <f>IF(COUNTIF(EU_Countries!A$1:A$27, "*"&amp;B3980&amp;"*"), "EU", "Non-EU")</f>
        <v>EU</v>
      </c>
      <c r="I3980">
        <f t="shared" si="157"/>
        <v>7.7169999999999996</v>
      </c>
    </row>
    <row r="3981" spans="1:9">
      <c r="A3981" t="s">
        <v>226</v>
      </c>
      <c r="B3981" t="s">
        <v>227</v>
      </c>
      <c r="C3981" t="s">
        <v>83</v>
      </c>
      <c r="D3981" t="s">
        <v>7</v>
      </c>
      <c r="E3981">
        <v>2025</v>
      </c>
      <c r="F3981">
        <v>97</v>
      </c>
      <c r="G3981" s="4" t="str">
        <f t="shared" si="156"/>
        <v>SWEDEN-Gas</v>
      </c>
      <c r="H3981" t="str">
        <f>IF(COUNTIF(EU_Countries!A$1:A$27, "*"&amp;B3981&amp;"*"), "EU", "Non-EU")</f>
        <v>EU</v>
      </c>
      <c r="I3981">
        <f t="shared" si="157"/>
        <v>9.7000000000000003E-2</v>
      </c>
    </row>
    <row r="3982" spans="1:9">
      <c r="A3982" t="s">
        <v>226</v>
      </c>
      <c r="B3982" t="s">
        <v>227</v>
      </c>
      <c r="C3982" t="s">
        <v>83</v>
      </c>
      <c r="D3982" t="s">
        <v>7</v>
      </c>
      <c r="E3982">
        <v>2026</v>
      </c>
      <c r="F3982">
        <v>97</v>
      </c>
      <c r="G3982" s="4" t="str">
        <f t="shared" si="156"/>
        <v>SWEDEN-Gas</v>
      </c>
      <c r="H3982" t="str">
        <f>IF(COUNTIF(EU_Countries!A$1:A$27, "*"&amp;B3982&amp;"*"), "EU", "Non-EU")</f>
        <v>EU</v>
      </c>
      <c r="I3982">
        <f t="shared" si="157"/>
        <v>9.7000000000000003E-2</v>
      </c>
    </row>
    <row r="3983" spans="1:9">
      <c r="A3983" t="s">
        <v>226</v>
      </c>
      <c r="B3983" t="s">
        <v>227</v>
      </c>
      <c r="C3983" t="s">
        <v>83</v>
      </c>
      <c r="D3983" t="s">
        <v>7</v>
      </c>
      <c r="E3983">
        <v>2027</v>
      </c>
      <c r="F3983">
        <v>97</v>
      </c>
      <c r="G3983" s="4" t="str">
        <f t="shared" si="156"/>
        <v>SWEDEN-Gas</v>
      </c>
      <c r="H3983" t="str">
        <f>IF(COUNTIF(EU_Countries!A$1:A$27, "*"&amp;B3983&amp;"*"), "EU", "Non-EU")</f>
        <v>EU</v>
      </c>
      <c r="I3983">
        <f t="shared" si="157"/>
        <v>9.7000000000000003E-2</v>
      </c>
    </row>
    <row r="3984" spans="1:9">
      <c r="A3984" t="s">
        <v>226</v>
      </c>
      <c r="B3984" t="s">
        <v>227</v>
      </c>
      <c r="C3984" t="s">
        <v>83</v>
      </c>
      <c r="D3984" t="s">
        <v>7</v>
      </c>
      <c r="E3984">
        <v>2028</v>
      </c>
      <c r="F3984">
        <v>97</v>
      </c>
      <c r="G3984" s="4" t="str">
        <f t="shared" si="156"/>
        <v>SWEDEN-Gas</v>
      </c>
      <c r="H3984" t="str">
        <f>IF(COUNTIF(EU_Countries!A$1:A$27, "*"&amp;B3984&amp;"*"), "EU", "Non-EU")</f>
        <v>EU</v>
      </c>
      <c r="I3984">
        <f t="shared" si="157"/>
        <v>9.7000000000000003E-2</v>
      </c>
    </row>
    <row r="3985" spans="1:9">
      <c r="A3985" t="s">
        <v>226</v>
      </c>
      <c r="B3985" t="s">
        <v>227</v>
      </c>
      <c r="C3985" t="s">
        <v>83</v>
      </c>
      <c r="D3985" t="s">
        <v>7</v>
      </c>
      <c r="E3985">
        <v>2029</v>
      </c>
      <c r="F3985">
        <v>97</v>
      </c>
      <c r="G3985" s="4" t="str">
        <f t="shared" si="156"/>
        <v>SWEDEN-Gas</v>
      </c>
      <c r="H3985" t="str">
        <f>IF(COUNTIF(EU_Countries!A$1:A$27, "*"&amp;B3985&amp;"*"), "EU", "Non-EU")</f>
        <v>EU</v>
      </c>
      <c r="I3985">
        <f t="shared" si="157"/>
        <v>9.7000000000000003E-2</v>
      </c>
    </row>
    <row r="3986" spans="1:9">
      <c r="A3986" t="s">
        <v>226</v>
      </c>
      <c r="B3986" t="s">
        <v>227</v>
      </c>
      <c r="C3986" t="s">
        <v>83</v>
      </c>
      <c r="D3986" t="s">
        <v>12</v>
      </c>
      <c r="E3986">
        <v>2025</v>
      </c>
      <c r="F3986">
        <v>179</v>
      </c>
      <c r="G3986" s="4" t="str">
        <f t="shared" si="156"/>
        <v>SWEDEN-Others (RES)</v>
      </c>
      <c r="H3986" t="str">
        <f>IF(COUNTIF(EU_Countries!A$1:A$27, "*"&amp;B3986&amp;"*"), "EU", "Non-EU")</f>
        <v>EU</v>
      </c>
      <c r="I3986">
        <f t="shared" si="157"/>
        <v>0.17899999999999999</v>
      </c>
    </row>
    <row r="3987" spans="1:9">
      <c r="A3987" t="s">
        <v>226</v>
      </c>
      <c r="B3987" t="s">
        <v>227</v>
      </c>
      <c r="C3987" t="s">
        <v>83</v>
      </c>
      <c r="D3987" t="s">
        <v>12</v>
      </c>
      <c r="E3987">
        <v>2026</v>
      </c>
      <c r="F3987">
        <v>179</v>
      </c>
      <c r="G3987" s="4" t="str">
        <f t="shared" si="156"/>
        <v>SWEDEN-Others (RES)</v>
      </c>
      <c r="H3987" t="str">
        <f>IF(COUNTIF(EU_Countries!A$1:A$27, "*"&amp;B3987&amp;"*"), "EU", "Non-EU")</f>
        <v>EU</v>
      </c>
      <c r="I3987">
        <f t="shared" si="157"/>
        <v>0.17899999999999999</v>
      </c>
    </row>
    <row r="3988" spans="1:9">
      <c r="A3988" t="s">
        <v>226</v>
      </c>
      <c r="B3988" t="s">
        <v>227</v>
      </c>
      <c r="C3988" t="s">
        <v>83</v>
      </c>
      <c r="D3988" t="s">
        <v>12</v>
      </c>
      <c r="E3988">
        <v>2027</v>
      </c>
      <c r="F3988">
        <v>179</v>
      </c>
      <c r="G3988" s="4" t="str">
        <f t="shared" si="156"/>
        <v>SWEDEN-Others (RES)</v>
      </c>
      <c r="H3988" t="str">
        <f>IF(COUNTIF(EU_Countries!A$1:A$27, "*"&amp;B3988&amp;"*"), "EU", "Non-EU")</f>
        <v>EU</v>
      </c>
      <c r="I3988">
        <f t="shared" si="157"/>
        <v>0.17899999999999999</v>
      </c>
    </row>
    <row r="3989" spans="1:9">
      <c r="A3989" t="s">
        <v>226</v>
      </c>
      <c r="B3989" t="s">
        <v>227</v>
      </c>
      <c r="C3989" t="s">
        <v>83</v>
      </c>
      <c r="D3989" t="s">
        <v>12</v>
      </c>
      <c r="E3989">
        <v>2028</v>
      </c>
      <c r="F3989">
        <v>179</v>
      </c>
      <c r="G3989" s="4" t="str">
        <f t="shared" si="156"/>
        <v>SWEDEN-Others (RES)</v>
      </c>
      <c r="H3989" t="str">
        <f>IF(COUNTIF(EU_Countries!A$1:A$27, "*"&amp;B3989&amp;"*"), "EU", "Non-EU")</f>
        <v>EU</v>
      </c>
      <c r="I3989">
        <f t="shared" si="157"/>
        <v>0.17899999999999999</v>
      </c>
    </row>
    <row r="3990" spans="1:9">
      <c r="A3990" t="s">
        <v>226</v>
      </c>
      <c r="B3990" t="s">
        <v>227</v>
      </c>
      <c r="C3990" t="s">
        <v>83</v>
      </c>
      <c r="D3990" t="s">
        <v>12</v>
      </c>
      <c r="E3990">
        <v>2029</v>
      </c>
      <c r="F3990">
        <v>179</v>
      </c>
      <c r="G3990" s="4" t="str">
        <f t="shared" si="156"/>
        <v>SWEDEN-Others (RES)</v>
      </c>
      <c r="H3990" t="str">
        <f>IF(COUNTIF(EU_Countries!A$1:A$27, "*"&amp;B3990&amp;"*"), "EU", "Non-EU")</f>
        <v>EU</v>
      </c>
      <c r="I3990">
        <f t="shared" si="157"/>
        <v>0.17899999999999999</v>
      </c>
    </row>
    <row r="3991" spans="1:9">
      <c r="A3991" t="s">
        <v>226</v>
      </c>
      <c r="B3991" t="s">
        <v>227</v>
      </c>
      <c r="C3991" t="s">
        <v>83</v>
      </c>
      <c r="D3991" t="s">
        <v>12</v>
      </c>
      <c r="E3991">
        <v>2030</v>
      </c>
      <c r="F3991">
        <v>179</v>
      </c>
      <c r="G3991" s="4" t="str">
        <f t="shared" si="156"/>
        <v>SWEDEN-Others (RES)</v>
      </c>
      <c r="H3991" t="str">
        <f>IF(COUNTIF(EU_Countries!A$1:A$27, "*"&amp;B3991&amp;"*"), "EU", "Non-EU")</f>
        <v>EU</v>
      </c>
      <c r="I3991">
        <f t="shared" si="157"/>
        <v>0.17899999999999999</v>
      </c>
    </row>
    <row r="3992" spans="1:9">
      <c r="A3992" t="s">
        <v>226</v>
      </c>
      <c r="B3992" t="s">
        <v>227</v>
      </c>
      <c r="C3992" t="s">
        <v>83</v>
      </c>
      <c r="D3992" t="s">
        <v>12</v>
      </c>
      <c r="E3992">
        <v>2031</v>
      </c>
      <c r="F3992">
        <v>179</v>
      </c>
      <c r="G3992" s="4" t="str">
        <f t="shared" si="156"/>
        <v>SWEDEN-Others (RES)</v>
      </c>
      <c r="H3992" t="str">
        <f>IF(COUNTIF(EU_Countries!A$1:A$27, "*"&amp;B3992&amp;"*"), "EU", "Non-EU")</f>
        <v>EU</v>
      </c>
      <c r="I3992">
        <f t="shared" si="157"/>
        <v>0.17899999999999999</v>
      </c>
    </row>
    <row r="3993" spans="1:9">
      <c r="A3993" t="s">
        <v>226</v>
      </c>
      <c r="B3993" t="s">
        <v>227</v>
      </c>
      <c r="C3993" t="s">
        <v>83</v>
      </c>
      <c r="D3993" t="s">
        <v>12</v>
      </c>
      <c r="E3993">
        <v>2032</v>
      </c>
      <c r="F3993">
        <v>179</v>
      </c>
      <c r="G3993" s="4" t="str">
        <f t="shared" si="156"/>
        <v>SWEDEN-Others (RES)</v>
      </c>
      <c r="H3993" t="str">
        <f>IF(COUNTIF(EU_Countries!A$1:A$27, "*"&amp;B3993&amp;"*"), "EU", "Non-EU")</f>
        <v>EU</v>
      </c>
      <c r="I3993">
        <f t="shared" si="157"/>
        <v>0.17899999999999999</v>
      </c>
    </row>
    <row r="3994" spans="1:9">
      <c r="A3994" t="s">
        <v>226</v>
      </c>
      <c r="B3994" t="s">
        <v>227</v>
      </c>
      <c r="C3994" t="s">
        <v>83</v>
      </c>
      <c r="D3994" t="s">
        <v>12</v>
      </c>
      <c r="E3994">
        <v>2033</v>
      </c>
      <c r="F3994">
        <v>179</v>
      </c>
      <c r="G3994" s="4" t="str">
        <f t="shared" si="156"/>
        <v>SWEDEN-Others (RES)</v>
      </c>
      <c r="H3994" t="str">
        <f>IF(COUNTIF(EU_Countries!A$1:A$27, "*"&amp;B3994&amp;"*"), "EU", "Non-EU")</f>
        <v>EU</v>
      </c>
      <c r="I3994">
        <f t="shared" si="157"/>
        <v>0.17899999999999999</v>
      </c>
    </row>
    <row r="3995" spans="1:9">
      <c r="A3995" t="s">
        <v>226</v>
      </c>
      <c r="B3995" t="s">
        <v>227</v>
      </c>
      <c r="C3995" t="s">
        <v>83</v>
      </c>
      <c r="D3995" t="s">
        <v>12</v>
      </c>
      <c r="E3995">
        <v>2034</v>
      </c>
      <c r="F3995">
        <v>179</v>
      </c>
      <c r="G3995" s="4" t="str">
        <f t="shared" si="156"/>
        <v>SWEDEN-Others (RES)</v>
      </c>
      <c r="H3995" t="str">
        <f>IF(COUNTIF(EU_Countries!A$1:A$27, "*"&amp;B3995&amp;"*"), "EU", "Non-EU")</f>
        <v>EU</v>
      </c>
      <c r="I3995">
        <f t="shared" si="157"/>
        <v>0.17899999999999999</v>
      </c>
    </row>
    <row r="3996" spans="1:9">
      <c r="A3996" t="s">
        <v>226</v>
      </c>
      <c r="B3996" t="s">
        <v>227</v>
      </c>
      <c r="C3996" t="s">
        <v>83</v>
      </c>
      <c r="D3996" t="s">
        <v>12</v>
      </c>
      <c r="E3996">
        <v>2035</v>
      </c>
      <c r="F3996">
        <v>179</v>
      </c>
      <c r="G3996" s="4" t="str">
        <f t="shared" si="156"/>
        <v>SWEDEN-Others (RES)</v>
      </c>
      <c r="H3996" t="str">
        <f>IF(COUNTIF(EU_Countries!A$1:A$27, "*"&amp;B3996&amp;"*"), "EU", "Non-EU")</f>
        <v>EU</v>
      </c>
      <c r="I3996">
        <f t="shared" si="157"/>
        <v>0.17899999999999999</v>
      </c>
    </row>
    <row r="3997" spans="1:9">
      <c r="A3997" t="s">
        <v>226</v>
      </c>
      <c r="B3997" t="s">
        <v>227</v>
      </c>
      <c r="C3997" t="s">
        <v>83</v>
      </c>
      <c r="D3997" t="s">
        <v>11</v>
      </c>
      <c r="E3997">
        <v>2025</v>
      </c>
      <c r="F3997">
        <v>15</v>
      </c>
      <c r="G3997" s="4" t="str">
        <f t="shared" si="156"/>
        <v>SWEDEN-Others (non-RES)</v>
      </c>
      <c r="H3997" t="str">
        <f>IF(COUNTIF(EU_Countries!A$1:A$27, "*"&amp;B3997&amp;"*"), "EU", "Non-EU")</f>
        <v>EU</v>
      </c>
      <c r="I3997">
        <f t="shared" si="157"/>
        <v>1.4999999999999999E-2</v>
      </c>
    </row>
    <row r="3998" spans="1:9">
      <c r="A3998" t="s">
        <v>226</v>
      </c>
      <c r="B3998" t="s">
        <v>227</v>
      </c>
      <c r="C3998" t="s">
        <v>83</v>
      </c>
      <c r="D3998" t="s">
        <v>11</v>
      </c>
      <c r="E3998">
        <v>2026</v>
      </c>
      <c r="F3998">
        <v>15</v>
      </c>
      <c r="G3998" s="4" t="str">
        <f t="shared" si="156"/>
        <v>SWEDEN-Others (non-RES)</v>
      </c>
      <c r="H3998" t="str">
        <f>IF(COUNTIF(EU_Countries!A$1:A$27, "*"&amp;B3998&amp;"*"), "EU", "Non-EU")</f>
        <v>EU</v>
      </c>
      <c r="I3998">
        <f t="shared" si="157"/>
        <v>1.4999999999999999E-2</v>
      </c>
    </row>
    <row r="3999" spans="1:9">
      <c r="A3999" t="s">
        <v>226</v>
      </c>
      <c r="B3999" t="s">
        <v>227</v>
      </c>
      <c r="C3999" t="s">
        <v>83</v>
      </c>
      <c r="D3999" t="s">
        <v>11</v>
      </c>
      <c r="E3999">
        <v>2027</v>
      </c>
      <c r="F3999">
        <v>15</v>
      </c>
      <c r="G3999" s="4" t="str">
        <f t="shared" si="156"/>
        <v>SWEDEN-Others (non-RES)</v>
      </c>
      <c r="H3999" t="str">
        <f>IF(COUNTIF(EU_Countries!A$1:A$27, "*"&amp;B3999&amp;"*"), "EU", "Non-EU")</f>
        <v>EU</v>
      </c>
      <c r="I3999">
        <f t="shared" si="157"/>
        <v>1.4999999999999999E-2</v>
      </c>
    </row>
    <row r="4000" spans="1:9">
      <c r="A4000" t="s">
        <v>226</v>
      </c>
      <c r="B4000" t="s">
        <v>227</v>
      </c>
      <c r="C4000" t="s">
        <v>83</v>
      </c>
      <c r="D4000" t="s">
        <v>11</v>
      </c>
      <c r="E4000">
        <v>2028</v>
      </c>
      <c r="F4000">
        <v>15</v>
      </c>
      <c r="G4000" s="4" t="str">
        <f t="shared" si="156"/>
        <v>SWEDEN-Others (non-RES)</v>
      </c>
      <c r="H4000" t="str">
        <f>IF(COUNTIF(EU_Countries!A$1:A$27, "*"&amp;B4000&amp;"*"), "EU", "Non-EU")</f>
        <v>EU</v>
      </c>
      <c r="I4000">
        <f t="shared" si="157"/>
        <v>1.4999999999999999E-2</v>
      </c>
    </row>
    <row r="4001" spans="1:9">
      <c r="A4001" t="s">
        <v>226</v>
      </c>
      <c r="B4001" t="s">
        <v>227</v>
      </c>
      <c r="C4001" t="s">
        <v>83</v>
      </c>
      <c r="D4001" t="s">
        <v>11</v>
      </c>
      <c r="E4001">
        <v>2029</v>
      </c>
      <c r="F4001">
        <v>15</v>
      </c>
      <c r="G4001" s="4" t="str">
        <f t="shared" si="156"/>
        <v>SWEDEN-Others (non-RES)</v>
      </c>
      <c r="H4001" t="str">
        <f>IF(COUNTIF(EU_Countries!A$1:A$27, "*"&amp;B4001&amp;"*"), "EU", "Non-EU")</f>
        <v>EU</v>
      </c>
      <c r="I4001">
        <f t="shared" si="157"/>
        <v>1.4999999999999999E-2</v>
      </c>
    </row>
    <row r="4002" spans="1:9">
      <c r="A4002" t="s">
        <v>226</v>
      </c>
      <c r="B4002" t="s">
        <v>227</v>
      </c>
      <c r="C4002" t="s">
        <v>83</v>
      </c>
      <c r="D4002" t="s">
        <v>11</v>
      </c>
      <c r="E4002">
        <v>2030</v>
      </c>
      <c r="F4002">
        <v>15</v>
      </c>
      <c r="G4002" s="4" t="str">
        <f t="shared" si="156"/>
        <v>SWEDEN-Others (non-RES)</v>
      </c>
      <c r="H4002" t="str">
        <f>IF(COUNTIF(EU_Countries!A$1:A$27, "*"&amp;B4002&amp;"*"), "EU", "Non-EU")</f>
        <v>EU</v>
      </c>
      <c r="I4002">
        <f t="shared" si="157"/>
        <v>1.4999999999999999E-2</v>
      </c>
    </row>
    <row r="4003" spans="1:9">
      <c r="A4003" t="s">
        <v>226</v>
      </c>
      <c r="B4003" t="s">
        <v>227</v>
      </c>
      <c r="C4003" t="s">
        <v>83</v>
      </c>
      <c r="D4003" t="s">
        <v>11</v>
      </c>
      <c r="E4003">
        <v>2031</v>
      </c>
      <c r="F4003">
        <v>15</v>
      </c>
      <c r="G4003" s="4" t="str">
        <f t="shared" si="156"/>
        <v>SWEDEN-Others (non-RES)</v>
      </c>
      <c r="H4003" t="str">
        <f>IF(COUNTIF(EU_Countries!A$1:A$27, "*"&amp;B4003&amp;"*"), "EU", "Non-EU")</f>
        <v>EU</v>
      </c>
      <c r="I4003">
        <f t="shared" si="157"/>
        <v>1.4999999999999999E-2</v>
      </c>
    </row>
    <row r="4004" spans="1:9">
      <c r="A4004" t="s">
        <v>226</v>
      </c>
      <c r="B4004" t="s">
        <v>227</v>
      </c>
      <c r="C4004" t="s">
        <v>83</v>
      </c>
      <c r="D4004" t="s">
        <v>11</v>
      </c>
      <c r="E4004">
        <v>2032</v>
      </c>
      <c r="F4004">
        <v>15</v>
      </c>
      <c r="G4004" s="4" t="str">
        <f t="shared" si="156"/>
        <v>SWEDEN-Others (non-RES)</v>
      </c>
      <c r="H4004" t="str">
        <f>IF(COUNTIF(EU_Countries!A$1:A$27, "*"&amp;B4004&amp;"*"), "EU", "Non-EU")</f>
        <v>EU</v>
      </c>
      <c r="I4004">
        <f t="shared" si="157"/>
        <v>1.4999999999999999E-2</v>
      </c>
    </row>
    <row r="4005" spans="1:9">
      <c r="A4005" t="s">
        <v>226</v>
      </c>
      <c r="B4005" t="s">
        <v>227</v>
      </c>
      <c r="C4005" t="s">
        <v>83</v>
      </c>
      <c r="D4005" t="s">
        <v>11</v>
      </c>
      <c r="E4005">
        <v>2033</v>
      </c>
      <c r="F4005">
        <v>15</v>
      </c>
      <c r="G4005" s="4" t="str">
        <f t="shared" si="156"/>
        <v>SWEDEN-Others (non-RES)</v>
      </c>
      <c r="H4005" t="str">
        <f>IF(COUNTIF(EU_Countries!A$1:A$27, "*"&amp;B4005&amp;"*"), "EU", "Non-EU")</f>
        <v>EU</v>
      </c>
      <c r="I4005">
        <f t="shared" si="157"/>
        <v>1.4999999999999999E-2</v>
      </c>
    </row>
    <row r="4006" spans="1:9">
      <c r="A4006" t="s">
        <v>226</v>
      </c>
      <c r="B4006" t="s">
        <v>227</v>
      </c>
      <c r="C4006" t="s">
        <v>83</v>
      </c>
      <c r="D4006" t="s">
        <v>11</v>
      </c>
      <c r="E4006">
        <v>2034</v>
      </c>
      <c r="F4006">
        <v>15</v>
      </c>
      <c r="G4006" s="4" t="str">
        <f t="shared" si="156"/>
        <v>SWEDEN-Others (non-RES)</v>
      </c>
      <c r="H4006" t="str">
        <f>IF(COUNTIF(EU_Countries!A$1:A$27, "*"&amp;B4006&amp;"*"), "EU", "Non-EU")</f>
        <v>EU</v>
      </c>
      <c r="I4006">
        <f t="shared" si="157"/>
        <v>1.4999999999999999E-2</v>
      </c>
    </row>
    <row r="4007" spans="1:9">
      <c r="A4007" t="s">
        <v>226</v>
      </c>
      <c r="B4007" t="s">
        <v>227</v>
      </c>
      <c r="C4007" t="s">
        <v>83</v>
      </c>
      <c r="D4007" t="s">
        <v>11</v>
      </c>
      <c r="E4007">
        <v>2035</v>
      </c>
      <c r="F4007">
        <v>15</v>
      </c>
      <c r="G4007" s="4" t="str">
        <f t="shared" si="156"/>
        <v>SWEDEN-Others (non-RES)</v>
      </c>
      <c r="H4007" t="str">
        <f>IF(COUNTIF(EU_Countries!A$1:A$27, "*"&amp;B4007&amp;"*"), "EU", "Non-EU")</f>
        <v>EU</v>
      </c>
      <c r="I4007">
        <f t="shared" si="157"/>
        <v>1.4999999999999999E-2</v>
      </c>
    </row>
    <row r="4008" spans="1:9">
      <c r="A4008" t="s">
        <v>226</v>
      </c>
      <c r="B4008" t="s">
        <v>227</v>
      </c>
      <c r="C4008" t="s">
        <v>83</v>
      </c>
      <c r="D4008" t="s">
        <v>13</v>
      </c>
      <c r="E4008">
        <v>2025</v>
      </c>
      <c r="F4008">
        <v>7</v>
      </c>
      <c r="G4008" s="4" t="str">
        <f t="shared" si="156"/>
        <v>SWEDEN-Solar (PV)</v>
      </c>
      <c r="H4008" t="str">
        <f>IF(COUNTIF(EU_Countries!A$1:A$27, "*"&amp;B4008&amp;"*"), "EU", "Non-EU")</f>
        <v>EU</v>
      </c>
      <c r="I4008">
        <f t="shared" si="157"/>
        <v>7.0000000000000001E-3</v>
      </c>
    </row>
    <row r="4009" spans="1:9">
      <c r="A4009" t="s">
        <v>226</v>
      </c>
      <c r="B4009" t="s">
        <v>227</v>
      </c>
      <c r="C4009" t="s">
        <v>83</v>
      </c>
      <c r="D4009" t="s">
        <v>13</v>
      </c>
      <c r="E4009">
        <v>2026</v>
      </c>
      <c r="F4009">
        <v>16</v>
      </c>
      <c r="G4009" s="4" t="str">
        <f t="shared" ref="G4009:G4032" si="158">B4009&amp;"-"&amp;D4009</f>
        <v>SWEDEN-Solar (PV)</v>
      </c>
      <c r="H4009" t="str">
        <f>IF(COUNTIF(EU_Countries!A$1:A$27, "*"&amp;B4009&amp;"*"), "EU", "Non-EU")</f>
        <v>EU</v>
      </c>
      <c r="I4009">
        <f t="shared" si="157"/>
        <v>1.6E-2</v>
      </c>
    </row>
    <row r="4010" spans="1:9">
      <c r="A4010" t="s">
        <v>226</v>
      </c>
      <c r="B4010" t="s">
        <v>227</v>
      </c>
      <c r="C4010" t="s">
        <v>83</v>
      </c>
      <c r="D4010" t="s">
        <v>13</v>
      </c>
      <c r="E4010">
        <v>2027</v>
      </c>
      <c r="F4010">
        <v>25</v>
      </c>
      <c r="G4010" s="4" t="str">
        <f t="shared" si="158"/>
        <v>SWEDEN-Solar (PV)</v>
      </c>
      <c r="H4010" t="str">
        <f>IF(COUNTIF(EU_Countries!A$1:A$27, "*"&amp;B4010&amp;"*"), "EU", "Non-EU")</f>
        <v>EU</v>
      </c>
      <c r="I4010">
        <f t="shared" ref="I4010:I4032" si="159">F4010/1000</f>
        <v>2.5000000000000001E-2</v>
      </c>
    </row>
    <row r="4011" spans="1:9">
      <c r="A4011" t="s">
        <v>226</v>
      </c>
      <c r="B4011" t="s">
        <v>227</v>
      </c>
      <c r="C4011" t="s">
        <v>83</v>
      </c>
      <c r="D4011" t="s">
        <v>13</v>
      </c>
      <c r="E4011">
        <v>2028</v>
      </c>
      <c r="F4011">
        <v>33</v>
      </c>
      <c r="G4011" s="4" t="str">
        <f t="shared" si="158"/>
        <v>SWEDEN-Solar (PV)</v>
      </c>
      <c r="H4011" t="str">
        <f>IF(COUNTIF(EU_Countries!A$1:A$27, "*"&amp;B4011&amp;"*"), "EU", "Non-EU")</f>
        <v>EU</v>
      </c>
      <c r="I4011">
        <f t="shared" si="159"/>
        <v>3.3000000000000002E-2</v>
      </c>
    </row>
    <row r="4012" spans="1:9">
      <c r="A4012" t="s">
        <v>226</v>
      </c>
      <c r="B4012" t="s">
        <v>227</v>
      </c>
      <c r="C4012" t="s">
        <v>83</v>
      </c>
      <c r="D4012" t="s">
        <v>13</v>
      </c>
      <c r="E4012">
        <v>2029</v>
      </c>
      <c r="F4012">
        <v>200</v>
      </c>
      <c r="G4012" s="4" t="str">
        <f t="shared" si="158"/>
        <v>SWEDEN-Solar (PV)</v>
      </c>
      <c r="H4012" t="str">
        <f>IF(COUNTIF(EU_Countries!A$1:A$27, "*"&amp;B4012&amp;"*"), "EU", "Non-EU")</f>
        <v>EU</v>
      </c>
      <c r="I4012">
        <f t="shared" si="159"/>
        <v>0.2</v>
      </c>
    </row>
    <row r="4013" spans="1:9">
      <c r="A4013" t="s">
        <v>226</v>
      </c>
      <c r="B4013" t="s">
        <v>227</v>
      </c>
      <c r="C4013" t="s">
        <v>83</v>
      </c>
      <c r="D4013" t="s">
        <v>13</v>
      </c>
      <c r="E4013">
        <v>2030</v>
      </c>
      <c r="F4013">
        <v>366</v>
      </c>
      <c r="G4013" s="4" t="str">
        <f t="shared" si="158"/>
        <v>SWEDEN-Solar (PV)</v>
      </c>
      <c r="H4013" t="str">
        <f>IF(COUNTIF(EU_Countries!A$1:A$27, "*"&amp;B4013&amp;"*"), "EU", "Non-EU")</f>
        <v>EU</v>
      </c>
      <c r="I4013">
        <f t="shared" si="159"/>
        <v>0.36599999999999999</v>
      </c>
    </row>
    <row r="4014" spans="1:9">
      <c r="A4014" t="s">
        <v>226</v>
      </c>
      <c r="B4014" t="s">
        <v>227</v>
      </c>
      <c r="C4014" t="s">
        <v>83</v>
      </c>
      <c r="D4014" t="s">
        <v>13</v>
      </c>
      <c r="E4014">
        <v>2031</v>
      </c>
      <c r="F4014">
        <v>443</v>
      </c>
      <c r="G4014" s="4" t="str">
        <f t="shared" si="158"/>
        <v>SWEDEN-Solar (PV)</v>
      </c>
      <c r="H4014" t="str">
        <f>IF(COUNTIF(EU_Countries!A$1:A$27, "*"&amp;B4014&amp;"*"), "EU", "Non-EU")</f>
        <v>EU</v>
      </c>
      <c r="I4014">
        <f t="shared" si="159"/>
        <v>0.443</v>
      </c>
    </row>
    <row r="4015" spans="1:9">
      <c r="A4015" t="s">
        <v>226</v>
      </c>
      <c r="B4015" t="s">
        <v>227</v>
      </c>
      <c r="C4015" t="s">
        <v>83</v>
      </c>
      <c r="D4015" t="s">
        <v>13</v>
      </c>
      <c r="E4015">
        <v>2032</v>
      </c>
      <c r="F4015">
        <v>520</v>
      </c>
      <c r="G4015" s="4" t="str">
        <f t="shared" si="158"/>
        <v>SWEDEN-Solar (PV)</v>
      </c>
      <c r="H4015" t="str">
        <f>IF(COUNTIF(EU_Countries!A$1:A$27, "*"&amp;B4015&amp;"*"), "EU", "Non-EU")</f>
        <v>EU</v>
      </c>
      <c r="I4015">
        <f t="shared" si="159"/>
        <v>0.52</v>
      </c>
    </row>
    <row r="4016" spans="1:9">
      <c r="A4016" t="s">
        <v>226</v>
      </c>
      <c r="B4016" t="s">
        <v>227</v>
      </c>
      <c r="C4016" t="s">
        <v>83</v>
      </c>
      <c r="D4016" t="s">
        <v>13</v>
      </c>
      <c r="E4016">
        <v>2033</v>
      </c>
      <c r="F4016">
        <v>596</v>
      </c>
      <c r="G4016" s="4" t="str">
        <f t="shared" si="158"/>
        <v>SWEDEN-Solar (PV)</v>
      </c>
      <c r="H4016" t="str">
        <f>IF(COUNTIF(EU_Countries!A$1:A$27, "*"&amp;B4016&amp;"*"), "EU", "Non-EU")</f>
        <v>EU</v>
      </c>
      <c r="I4016">
        <f t="shared" si="159"/>
        <v>0.59599999999999997</v>
      </c>
    </row>
    <row r="4017" spans="1:9">
      <c r="A4017" t="s">
        <v>226</v>
      </c>
      <c r="B4017" t="s">
        <v>227</v>
      </c>
      <c r="C4017" t="s">
        <v>83</v>
      </c>
      <c r="D4017" t="s">
        <v>13</v>
      </c>
      <c r="E4017">
        <v>2034</v>
      </c>
      <c r="F4017">
        <v>673</v>
      </c>
      <c r="G4017" s="4" t="str">
        <f t="shared" si="158"/>
        <v>SWEDEN-Solar (PV)</v>
      </c>
      <c r="H4017" t="str">
        <f>IF(COUNTIF(EU_Countries!A$1:A$27, "*"&amp;B4017&amp;"*"), "EU", "Non-EU")</f>
        <v>EU</v>
      </c>
      <c r="I4017">
        <f t="shared" si="159"/>
        <v>0.67300000000000004</v>
      </c>
    </row>
    <row r="4018" spans="1:9">
      <c r="A4018" t="s">
        <v>226</v>
      </c>
      <c r="B4018" t="s">
        <v>227</v>
      </c>
      <c r="C4018" t="s">
        <v>83</v>
      </c>
      <c r="D4018" t="s">
        <v>13</v>
      </c>
      <c r="E4018">
        <v>2035</v>
      </c>
      <c r="F4018">
        <v>550</v>
      </c>
      <c r="G4018" s="4" t="str">
        <f t="shared" si="158"/>
        <v>SWEDEN-Solar (PV)</v>
      </c>
      <c r="H4018" t="str">
        <f>IF(COUNTIF(EU_Countries!A$1:A$27, "*"&amp;B4018&amp;"*"), "EU", "Non-EU")</f>
        <v>EU</v>
      </c>
      <c r="I4018">
        <f t="shared" si="159"/>
        <v>0.55000000000000004</v>
      </c>
    </row>
    <row r="4019" spans="1:9">
      <c r="A4019" t="s">
        <v>226</v>
      </c>
      <c r="B4019" t="s">
        <v>227</v>
      </c>
      <c r="C4019" t="s">
        <v>83</v>
      </c>
      <c r="D4019" t="s">
        <v>14</v>
      </c>
      <c r="E4019">
        <v>2035</v>
      </c>
      <c r="F4019">
        <v>0</v>
      </c>
      <c r="G4019" s="4" t="str">
        <f t="shared" si="158"/>
        <v>SWEDEN-Wind offshore</v>
      </c>
      <c r="H4019" t="str">
        <f>IF(COUNTIF(EU_Countries!A$1:A$27, "*"&amp;B4019&amp;"*"), "EU", "Non-EU")</f>
        <v>EU</v>
      </c>
      <c r="I4019">
        <f t="shared" si="159"/>
        <v>0</v>
      </c>
    </row>
    <row r="4020" spans="1:9">
      <c r="A4020" t="s">
        <v>226</v>
      </c>
      <c r="B4020" t="s">
        <v>227</v>
      </c>
      <c r="C4020" t="s">
        <v>83</v>
      </c>
      <c r="D4020" t="s">
        <v>15</v>
      </c>
      <c r="E4020">
        <v>2025</v>
      </c>
      <c r="F4020">
        <v>3348</v>
      </c>
      <c r="G4020" s="4" t="str">
        <f t="shared" si="158"/>
        <v>SWEDEN-Wind onshore</v>
      </c>
      <c r="H4020" t="str">
        <f>IF(COUNTIF(EU_Countries!A$1:A$27, "*"&amp;B4020&amp;"*"), "EU", "Non-EU")</f>
        <v>EU</v>
      </c>
      <c r="I4020">
        <f t="shared" si="159"/>
        <v>3.3479999999999999</v>
      </c>
    </row>
    <row r="4021" spans="1:9">
      <c r="A4021" t="s">
        <v>226</v>
      </c>
      <c r="B4021" t="s">
        <v>227</v>
      </c>
      <c r="C4021" t="s">
        <v>83</v>
      </c>
      <c r="D4021" t="s">
        <v>15</v>
      </c>
      <c r="E4021">
        <v>2026</v>
      </c>
      <c r="F4021">
        <v>3593</v>
      </c>
      <c r="G4021" s="4" t="str">
        <f t="shared" si="158"/>
        <v>SWEDEN-Wind onshore</v>
      </c>
      <c r="H4021" t="str">
        <f>IF(COUNTIF(EU_Countries!A$1:A$27, "*"&amp;B4021&amp;"*"), "EU", "Non-EU")</f>
        <v>EU</v>
      </c>
      <c r="I4021">
        <f t="shared" si="159"/>
        <v>3.593</v>
      </c>
    </row>
    <row r="4022" spans="1:9">
      <c r="A4022" t="s">
        <v>226</v>
      </c>
      <c r="B4022" t="s">
        <v>227</v>
      </c>
      <c r="C4022" t="s">
        <v>83</v>
      </c>
      <c r="D4022" t="s">
        <v>15</v>
      </c>
      <c r="E4022">
        <v>2027</v>
      </c>
      <c r="F4022">
        <v>3838</v>
      </c>
      <c r="G4022" s="4" t="str">
        <f t="shared" si="158"/>
        <v>SWEDEN-Wind onshore</v>
      </c>
      <c r="H4022" t="str">
        <f>IF(COUNTIF(EU_Countries!A$1:A$27, "*"&amp;B4022&amp;"*"), "EU", "Non-EU")</f>
        <v>EU</v>
      </c>
      <c r="I4022">
        <f t="shared" si="159"/>
        <v>3.8380000000000001</v>
      </c>
    </row>
    <row r="4023" spans="1:9">
      <c r="A4023" t="s">
        <v>226</v>
      </c>
      <c r="B4023" t="s">
        <v>227</v>
      </c>
      <c r="C4023" t="s">
        <v>83</v>
      </c>
      <c r="D4023" t="s">
        <v>15</v>
      </c>
      <c r="E4023">
        <v>2028</v>
      </c>
      <c r="F4023">
        <v>4083</v>
      </c>
      <c r="G4023" s="4" t="str">
        <f t="shared" si="158"/>
        <v>SWEDEN-Wind onshore</v>
      </c>
      <c r="H4023" t="str">
        <f>IF(COUNTIF(EU_Countries!A$1:A$27, "*"&amp;B4023&amp;"*"), "EU", "Non-EU")</f>
        <v>EU</v>
      </c>
      <c r="I4023">
        <f t="shared" si="159"/>
        <v>4.0830000000000002</v>
      </c>
    </row>
    <row r="4024" spans="1:9">
      <c r="A4024" t="s">
        <v>226</v>
      </c>
      <c r="B4024" t="s">
        <v>227</v>
      </c>
      <c r="C4024" t="s">
        <v>83</v>
      </c>
      <c r="D4024" t="s">
        <v>15</v>
      </c>
      <c r="E4024">
        <v>2029</v>
      </c>
      <c r="F4024">
        <v>4744</v>
      </c>
      <c r="G4024" s="4" t="str">
        <f t="shared" si="158"/>
        <v>SWEDEN-Wind onshore</v>
      </c>
      <c r="H4024" t="str">
        <f>IF(COUNTIF(EU_Countries!A$1:A$27, "*"&amp;B4024&amp;"*"), "EU", "Non-EU")</f>
        <v>EU</v>
      </c>
      <c r="I4024">
        <f t="shared" si="159"/>
        <v>4.7439999999999998</v>
      </c>
    </row>
    <row r="4025" spans="1:9">
      <c r="A4025" t="s">
        <v>226</v>
      </c>
      <c r="B4025" t="s">
        <v>227</v>
      </c>
      <c r="C4025" t="s">
        <v>83</v>
      </c>
      <c r="D4025" t="s">
        <v>15</v>
      </c>
      <c r="E4025">
        <v>2030</v>
      </c>
      <c r="F4025">
        <v>5406</v>
      </c>
      <c r="G4025" s="4" t="str">
        <f t="shared" si="158"/>
        <v>SWEDEN-Wind onshore</v>
      </c>
      <c r="H4025" t="str">
        <f>IF(COUNTIF(EU_Countries!A$1:A$27, "*"&amp;B4025&amp;"*"), "EU", "Non-EU")</f>
        <v>EU</v>
      </c>
      <c r="I4025">
        <f t="shared" si="159"/>
        <v>5.4059999999999997</v>
      </c>
    </row>
    <row r="4026" spans="1:9">
      <c r="A4026" t="s">
        <v>226</v>
      </c>
      <c r="B4026" t="s">
        <v>227</v>
      </c>
      <c r="C4026" t="s">
        <v>83</v>
      </c>
      <c r="D4026" t="s">
        <v>15</v>
      </c>
      <c r="E4026">
        <v>2031</v>
      </c>
      <c r="F4026">
        <v>5827</v>
      </c>
      <c r="G4026" s="4" t="str">
        <f t="shared" si="158"/>
        <v>SWEDEN-Wind onshore</v>
      </c>
      <c r="H4026" t="str">
        <f>IF(COUNTIF(EU_Countries!A$1:A$27, "*"&amp;B4026&amp;"*"), "EU", "Non-EU")</f>
        <v>EU</v>
      </c>
      <c r="I4026">
        <f t="shared" si="159"/>
        <v>5.827</v>
      </c>
    </row>
    <row r="4027" spans="1:9">
      <c r="A4027" t="s">
        <v>226</v>
      </c>
      <c r="B4027" t="s">
        <v>227</v>
      </c>
      <c r="C4027" t="s">
        <v>83</v>
      </c>
      <c r="D4027" t="s">
        <v>15</v>
      </c>
      <c r="E4027">
        <v>2032</v>
      </c>
      <c r="F4027">
        <v>6248</v>
      </c>
      <c r="G4027" s="4" t="str">
        <f t="shared" si="158"/>
        <v>SWEDEN-Wind onshore</v>
      </c>
      <c r="H4027" t="str">
        <f>IF(COUNTIF(EU_Countries!A$1:A$27, "*"&amp;B4027&amp;"*"), "EU", "Non-EU")</f>
        <v>EU</v>
      </c>
      <c r="I4027">
        <f t="shared" si="159"/>
        <v>6.2480000000000002</v>
      </c>
    </row>
    <row r="4028" spans="1:9">
      <c r="A4028" t="s">
        <v>226</v>
      </c>
      <c r="B4028" t="s">
        <v>227</v>
      </c>
      <c r="C4028" t="s">
        <v>83</v>
      </c>
      <c r="D4028" t="s">
        <v>15</v>
      </c>
      <c r="E4028">
        <v>2033</v>
      </c>
      <c r="F4028">
        <v>6669</v>
      </c>
      <c r="G4028" s="4" t="str">
        <f t="shared" si="158"/>
        <v>SWEDEN-Wind onshore</v>
      </c>
      <c r="H4028" t="str">
        <f>IF(COUNTIF(EU_Countries!A$1:A$27, "*"&amp;B4028&amp;"*"), "EU", "Non-EU")</f>
        <v>EU</v>
      </c>
      <c r="I4028">
        <f t="shared" si="159"/>
        <v>6.6689999999999996</v>
      </c>
    </row>
    <row r="4029" spans="1:9">
      <c r="A4029" t="s">
        <v>226</v>
      </c>
      <c r="B4029" t="s">
        <v>227</v>
      </c>
      <c r="C4029" t="s">
        <v>83</v>
      </c>
      <c r="D4029" t="s">
        <v>15</v>
      </c>
      <c r="E4029">
        <v>2034</v>
      </c>
      <c r="F4029">
        <v>7090</v>
      </c>
      <c r="G4029" s="4" t="str">
        <f t="shared" si="158"/>
        <v>SWEDEN-Wind onshore</v>
      </c>
      <c r="H4029" t="str">
        <f>IF(COUNTIF(EU_Countries!A$1:A$27, "*"&amp;B4029&amp;"*"), "EU", "Non-EU")</f>
        <v>EU</v>
      </c>
      <c r="I4029">
        <f t="shared" si="159"/>
        <v>7.09</v>
      </c>
    </row>
    <row r="4030" spans="1:9">
      <c r="A4030" t="s">
        <v>226</v>
      </c>
      <c r="B4030" t="s">
        <v>227</v>
      </c>
      <c r="C4030" t="s">
        <v>83</v>
      </c>
      <c r="D4030" t="s">
        <v>15</v>
      </c>
      <c r="E4030">
        <v>2035</v>
      </c>
      <c r="F4030">
        <v>7511</v>
      </c>
      <c r="G4030" s="4" t="str">
        <f t="shared" si="158"/>
        <v>SWEDEN-Wind onshore</v>
      </c>
      <c r="H4030" t="str">
        <f>IF(COUNTIF(EU_Countries!A$1:A$27, "*"&amp;B4030&amp;"*"), "EU", "Non-EU")</f>
        <v>EU</v>
      </c>
      <c r="I4030">
        <f t="shared" si="159"/>
        <v>7.5110000000000001</v>
      </c>
    </row>
    <row r="4031" spans="1:9">
      <c r="A4031" t="s">
        <v>226</v>
      </c>
      <c r="B4031" t="s">
        <v>227</v>
      </c>
      <c r="C4031" t="s">
        <v>84</v>
      </c>
      <c r="D4031" t="s">
        <v>6</v>
      </c>
      <c r="E4031">
        <v>2025</v>
      </c>
      <c r="F4031">
        <v>257</v>
      </c>
      <c r="G4031" s="4" t="str">
        <f t="shared" si="158"/>
        <v>SWEDEN-DSR</v>
      </c>
      <c r="H4031" t="str">
        <f>IF(COUNTIF(EU_Countries!A$1:A$27, "*"&amp;B4031&amp;"*"), "EU", "Non-EU")</f>
        <v>EU</v>
      </c>
      <c r="I4031">
        <f t="shared" si="159"/>
        <v>0.25700000000000001</v>
      </c>
    </row>
    <row r="4032" spans="1:9">
      <c r="A4032" t="s">
        <v>226</v>
      </c>
      <c r="B4032" t="s">
        <v>227</v>
      </c>
      <c r="C4032" t="s">
        <v>84</v>
      </c>
      <c r="D4032" t="s">
        <v>6</v>
      </c>
      <c r="E4032">
        <v>2026</v>
      </c>
      <c r="F4032">
        <v>271</v>
      </c>
      <c r="G4032" s="4" t="str">
        <f t="shared" si="158"/>
        <v>SWEDEN-DSR</v>
      </c>
      <c r="H4032" t="str">
        <f>IF(COUNTIF(EU_Countries!A$1:A$27, "*"&amp;B4032&amp;"*"), "EU", "Non-EU")</f>
        <v>EU</v>
      </c>
      <c r="I4032">
        <f t="shared" si="159"/>
        <v>0.27100000000000002</v>
      </c>
    </row>
    <row r="4033" spans="1:9">
      <c r="A4033" t="s">
        <v>226</v>
      </c>
      <c r="B4033" t="s">
        <v>227</v>
      </c>
      <c r="C4033" t="s">
        <v>84</v>
      </c>
      <c r="D4033" t="s">
        <v>6</v>
      </c>
      <c r="E4033">
        <v>2027</v>
      </c>
      <c r="F4033">
        <v>284</v>
      </c>
      <c r="G4033" s="4" t="str">
        <f t="shared" ref="G4033:G4085" si="160">B4033&amp;"-"&amp;D4033</f>
        <v>SWEDEN-DSR</v>
      </c>
      <c r="H4033" t="str">
        <f>IF(COUNTIF(EU_Countries!A$1:A$27, "*"&amp;B4033&amp;"*"), "EU", "Non-EU")</f>
        <v>EU</v>
      </c>
      <c r="I4033">
        <f t="shared" ref="I4033:I4085" si="161">F4033/1000</f>
        <v>0.28399999999999997</v>
      </c>
    </row>
    <row r="4034" spans="1:9">
      <c r="A4034" t="s">
        <v>226</v>
      </c>
      <c r="B4034" t="s">
        <v>227</v>
      </c>
      <c r="C4034" t="s">
        <v>84</v>
      </c>
      <c r="D4034" t="s">
        <v>6</v>
      </c>
      <c r="E4034">
        <v>2028</v>
      </c>
      <c r="F4034">
        <v>297</v>
      </c>
      <c r="G4034" s="4" t="str">
        <f t="shared" si="160"/>
        <v>SWEDEN-DSR</v>
      </c>
      <c r="H4034" t="str">
        <f>IF(COUNTIF(EU_Countries!A$1:A$27, "*"&amp;B4034&amp;"*"), "EU", "Non-EU")</f>
        <v>EU</v>
      </c>
      <c r="I4034">
        <f t="shared" si="161"/>
        <v>0.29699999999999999</v>
      </c>
    </row>
    <row r="4035" spans="1:9">
      <c r="A4035" t="s">
        <v>226</v>
      </c>
      <c r="B4035" t="s">
        <v>227</v>
      </c>
      <c r="C4035" t="s">
        <v>84</v>
      </c>
      <c r="D4035" t="s">
        <v>6</v>
      </c>
      <c r="E4035">
        <v>2029</v>
      </c>
      <c r="F4035">
        <v>310</v>
      </c>
      <c r="G4035" s="4" t="str">
        <f t="shared" si="160"/>
        <v>SWEDEN-DSR</v>
      </c>
      <c r="H4035" t="str">
        <f>IF(COUNTIF(EU_Countries!A$1:A$27, "*"&amp;B4035&amp;"*"), "EU", "Non-EU")</f>
        <v>EU</v>
      </c>
      <c r="I4035">
        <f t="shared" si="161"/>
        <v>0.31</v>
      </c>
    </row>
    <row r="4036" spans="1:9">
      <c r="A4036" t="s">
        <v>226</v>
      </c>
      <c r="B4036" t="s">
        <v>227</v>
      </c>
      <c r="C4036" t="s">
        <v>84</v>
      </c>
      <c r="D4036" t="s">
        <v>6</v>
      </c>
      <c r="E4036">
        <v>2030</v>
      </c>
      <c r="F4036">
        <v>323</v>
      </c>
      <c r="G4036" s="4" t="str">
        <f t="shared" si="160"/>
        <v>SWEDEN-DSR</v>
      </c>
      <c r="H4036" t="str">
        <f>IF(COUNTIF(EU_Countries!A$1:A$27, "*"&amp;B4036&amp;"*"), "EU", "Non-EU")</f>
        <v>EU</v>
      </c>
      <c r="I4036">
        <f t="shared" si="161"/>
        <v>0.32300000000000001</v>
      </c>
    </row>
    <row r="4037" spans="1:9">
      <c r="A4037" t="s">
        <v>226</v>
      </c>
      <c r="B4037" t="s">
        <v>227</v>
      </c>
      <c r="C4037" t="s">
        <v>84</v>
      </c>
      <c r="D4037" t="s">
        <v>6</v>
      </c>
      <c r="E4037">
        <v>2031</v>
      </c>
      <c r="F4037">
        <v>323</v>
      </c>
      <c r="G4037" s="4" t="str">
        <f t="shared" si="160"/>
        <v>SWEDEN-DSR</v>
      </c>
      <c r="H4037" t="str">
        <f>IF(COUNTIF(EU_Countries!A$1:A$27, "*"&amp;B4037&amp;"*"), "EU", "Non-EU")</f>
        <v>EU</v>
      </c>
      <c r="I4037">
        <f t="shared" si="161"/>
        <v>0.32300000000000001</v>
      </c>
    </row>
    <row r="4038" spans="1:9">
      <c r="A4038" t="s">
        <v>226</v>
      </c>
      <c r="B4038" t="s">
        <v>227</v>
      </c>
      <c r="C4038" t="s">
        <v>84</v>
      </c>
      <c r="D4038" t="s">
        <v>6</v>
      </c>
      <c r="E4038">
        <v>2032</v>
      </c>
      <c r="F4038">
        <v>323</v>
      </c>
      <c r="G4038" s="4" t="str">
        <f t="shared" si="160"/>
        <v>SWEDEN-DSR</v>
      </c>
      <c r="H4038" t="str">
        <f>IF(COUNTIF(EU_Countries!A$1:A$27, "*"&amp;B4038&amp;"*"), "EU", "Non-EU")</f>
        <v>EU</v>
      </c>
      <c r="I4038">
        <f t="shared" si="161"/>
        <v>0.32300000000000001</v>
      </c>
    </row>
    <row r="4039" spans="1:9">
      <c r="A4039" t="s">
        <v>226</v>
      </c>
      <c r="B4039" t="s">
        <v>227</v>
      </c>
      <c r="C4039" t="s">
        <v>84</v>
      </c>
      <c r="D4039" t="s">
        <v>6</v>
      </c>
      <c r="E4039">
        <v>2033</v>
      </c>
      <c r="F4039">
        <v>323</v>
      </c>
      <c r="G4039" s="4" t="str">
        <f t="shared" si="160"/>
        <v>SWEDEN-DSR</v>
      </c>
      <c r="H4039" t="str">
        <f>IF(COUNTIF(EU_Countries!A$1:A$27, "*"&amp;B4039&amp;"*"), "EU", "Non-EU")</f>
        <v>EU</v>
      </c>
      <c r="I4039">
        <f t="shared" si="161"/>
        <v>0.32300000000000001</v>
      </c>
    </row>
    <row r="4040" spans="1:9">
      <c r="A4040" t="s">
        <v>226</v>
      </c>
      <c r="B4040" t="s">
        <v>227</v>
      </c>
      <c r="C4040" t="s">
        <v>84</v>
      </c>
      <c r="D4040" t="s">
        <v>6</v>
      </c>
      <c r="E4040">
        <v>2034</v>
      </c>
      <c r="F4040">
        <v>323</v>
      </c>
      <c r="G4040" s="4" t="str">
        <f t="shared" si="160"/>
        <v>SWEDEN-DSR</v>
      </c>
      <c r="H4040" t="str">
        <f>IF(COUNTIF(EU_Countries!A$1:A$27, "*"&amp;B4040&amp;"*"), "EU", "Non-EU")</f>
        <v>EU</v>
      </c>
      <c r="I4040">
        <f t="shared" si="161"/>
        <v>0.32300000000000001</v>
      </c>
    </row>
    <row r="4041" spans="1:9">
      <c r="A4041" t="s">
        <v>226</v>
      </c>
      <c r="B4041" t="s">
        <v>227</v>
      </c>
      <c r="C4041" t="s">
        <v>84</v>
      </c>
      <c r="D4041" t="s">
        <v>6</v>
      </c>
      <c r="E4041">
        <v>2035</v>
      </c>
      <c r="F4041">
        <v>323</v>
      </c>
      <c r="G4041" s="4" t="str">
        <f t="shared" si="160"/>
        <v>SWEDEN-DSR</v>
      </c>
      <c r="H4041" t="str">
        <f>IF(COUNTIF(EU_Countries!A$1:A$27, "*"&amp;B4041&amp;"*"), "EU", "Non-EU")</f>
        <v>EU</v>
      </c>
      <c r="I4041">
        <f t="shared" si="161"/>
        <v>0.32300000000000001</v>
      </c>
    </row>
    <row r="4042" spans="1:9">
      <c r="A4042" t="s">
        <v>226</v>
      </c>
      <c r="B4042" t="s">
        <v>227</v>
      </c>
      <c r="C4042" t="s">
        <v>84</v>
      </c>
      <c r="D4042" t="s">
        <v>565</v>
      </c>
      <c r="E4042">
        <v>2026</v>
      </c>
      <c r="F4042">
        <v>6</v>
      </c>
      <c r="G4042" s="4" t="str">
        <f t="shared" si="160"/>
        <v>SWEDEN-Electrolyser &amp; P2H</v>
      </c>
      <c r="H4042" t="str">
        <f>IF(COUNTIF(EU_Countries!A$1:A$27, "*"&amp;B4042&amp;"*"), "EU", "Non-EU")</f>
        <v>EU</v>
      </c>
      <c r="I4042">
        <f t="shared" si="161"/>
        <v>6.0000000000000001E-3</v>
      </c>
    </row>
    <row r="4043" spans="1:9">
      <c r="A4043" t="s">
        <v>226</v>
      </c>
      <c r="B4043" t="s">
        <v>227</v>
      </c>
      <c r="C4043" t="s">
        <v>84</v>
      </c>
      <c r="D4043" t="s">
        <v>565</v>
      </c>
      <c r="E4043">
        <v>2027</v>
      </c>
      <c r="F4043">
        <v>15</v>
      </c>
      <c r="G4043" s="4" t="str">
        <f t="shared" si="160"/>
        <v>SWEDEN-Electrolyser &amp; P2H</v>
      </c>
      <c r="H4043" t="str">
        <f>IF(COUNTIF(EU_Countries!A$1:A$27, "*"&amp;B4043&amp;"*"), "EU", "Non-EU")</f>
        <v>EU</v>
      </c>
      <c r="I4043">
        <f t="shared" si="161"/>
        <v>1.4999999999999999E-2</v>
      </c>
    </row>
    <row r="4044" spans="1:9">
      <c r="A4044" t="s">
        <v>226</v>
      </c>
      <c r="B4044" t="s">
        <v>227</v>
      </c>
      <c r="C4044" t="s">
        <v>84</v>
      </c>
      <c r="D4044" t="s">
        <v>565</v>
      </c>
      <c r="E4044">
        <v>2028</v>
      </c>
      <c r="F4044">
        <v>21</v>
      </c>
      <c r="G4044" s="4" t="str">
        <f t="shared" si="160"/>
        <v>SWEDEN-Electrolyser &amp; P2H</v>
      </c>
      <c r="H4044" t="str">
        <f>IF(COUNTIF(EU_Countries!A$1:A$27, "*"&amp;B4044&amp;"*"), "EU", "Non-EU")</f>
        <v>EU</v>
      </c>
      <c r="I4044">
        <f t="shared" si="161"/>
        <v>2.1000000000000001E-2</v>
      </c>
    </row>
    <row r="4045" spans="1:9">
      <c r="A4045" t="s">
        <v>226</v>
      </c>
      <c r="B4045" t="s">
        <v>227</v>
      </c>
      <c r="C4045" t="s">
        <v>84</v>
      </c>
      <c r="D4045" t="s">
        <v>565</v>
      </c>
      <c r="E4045">
        <v>2029</v>
      </c>
      <c r="F4045">
        <v>26</v>
      </c>
      <c r="G4045" s="4" t="str">
        <f t="shared" si="160"/>
        <v>SWEDEN-Electrolyser &amp; P2H</v>
      </c>
      <c r="H4045" t="str">
        <f>IF(COUNTIF(EU_Countries!A$1:A$27, "*"&amp;B4045&amp;"*"), "EU", "Non-EU")</f>
        <v>EU</v>
      </c>
      <c r="I4045">
        <f t="shared" si="161"/>
        <v>2.5999999999999999E-2</v>
      </c>
    </row>
    <row r="4046" spans="1:9">
      <c r="A4046" t="s">
        <v>226</v>
      </c>
      <c r="B4046" t="s">
        <v>227</v>
      </c>
      <c r="C4046" t="s">
        <v>84</v>
      </c>
      <c r="D4046" t="s">
        <v>565</v>
      </c>
      <c r="E4046">
        <v>2030</v>
      </c>
      <c r="F4046">
        <v>32</v>
      </c>
      <c r="G4046" s="4" t="str">
        <f t="shared" si="160"/>
        <v>SWEDEN-Electrolyser &amp; P2H</v>
      </c>
      <c r="H4046" t="str">
        <f>IF(COUNTIF(EU_Countries!A$1:A$27, "*"&amp;B4046&amp;"*"), "EU", "Non-EU")</f>
        <v>EU</v>
      </c>
      <c r="I4046">
        <f t="shared" si="161"/>
        <v>3.2000000000000001E-2</v>
      </c>
    </row>
    <row r="4047" spans="1:9">
      <c r="A4047" t="s">
        <v>226</v>
      </c>
      <c r="B4047" t="s">
        <v>227</v>
      </c>
      <c r="C4047" t="s">
        <v>84</v>
      </c>
      <c r="D4047" t="s">
        <v>565</v>
      </c>
      <c r="E4047">
        <v>2031</v>
      </c>
      <c r="F4047">
        <v>76</v>
      </c>
      <c r="G4047" s="4" t="str">
        <f t="shared" si="160"/>
        <v>SWEDEN-Electrolyser &amp; P2H</v>
      </c>
      <c r="H4047" t="str">
        <f>IF(COUNTIF(EU_Countries!A$1:A$27, "*"&amp;B4047&amp;"*"), "EU", "Non-EU")</f>
        <v>EU</v>
      </c>
      <c r="I4047">
        <f t="shared" si="161"/>
        <v>7.5999999999999998E-2</v>
      </c>
    </row>
    <row r="4048" spans="1:9">
      <c r="A4048" t="s">
        <v>226</v>
      </c>
      <c r="B4048" t="s">
        <v>227</v>
      </c>
      <c r="C4048" t="s">
        <v>84</v>
      </c>
      <c r="D4048" t="s">
        <v>565</v>
      </c>
      <c r="E4048">
        <v>2032</v>
      </c>
      <c r="F4048">
        <v>120</v>
      </c>
      <c r="G4048" s="4" t="str">
        <f t="shared" si="160"/>
        <v>SWEDEN-Electrolyser &amp; P2H</v>
      </c>
      <c r="H4048" t="str">
        <f>IF(COUNTIF(EU_Countries!A$1:A$27, "*"&amp;B4048&amp;"*"), "EU", "Non-EU")</f>
        <v>EU</v>
      </c>
      <c r="I4048">
        <f t="shared" si="161"/>
        <v>0.12</v>
      </c>
    </row>
    <row r="4049" spans="1:9">
      <c r="A4049" t="s">
        <v>226</v>
      </c>
      <c r="B4049" t="s">
        <v>227</v>
      </c>
      <c r="C4049" t="s">
        <v>84</v>
      </c>
      <c r="D4049" t="s">
        <v>565</v>
      </c>
      <c r="E4049">
        <v>2033</v>
      </c>
      <c r="F4049">
        <v>165</v>
      </c>
      <c r="G4049" s="4" t="str">
        <f t="shared" si="160"/>
        <v>SWEDEN-Electrolyser &amp; P2H</v>
      </c>
      <c r="H4049" t="str">
        <f>IF(COUNTIF(EU_Countries!A$1:A$27, "*"&amp;B4049&amp;"*"), "EU", "Non-EU")</f>
        <v>EU</v>
      </c>
      <c r="I4049">
        <f t="shared" si="161"/>
        <v>0.16500000000000001</v>
      </c>
    </row>
    <row r="4050" spans="1:9">
      <c r="A4050" t="s">
        <v>226</v>
      </c>
      <c r="B4050" t="s">
        <v>227</v>
      </c>
      <c r="C4050" t="s">
        <v>84</v>
      </c>
      <c r="D4050" t="s">
        <v>565</v>
      </c>
      <c r="E4050">
        <v>2034</v>
      </c>
      <c r="F4050">
        <v>209</v>
      </c>
      <c r="G4050" s="4" t="str">
        <f t="shared" si="160"/>
        <v>SWEDEN-Electrolyser &amp; P2H</v>
      </c>
      <c r="H4050" t="str">
        <f>IF(COUNTIF(EU_Countries!A$1:A$27, "*"&amp;B4050&amp;"*"), "EU", "Non-EU")</f>
        <v>EU</v>
      </c>
      <c r="I4050">
        <f t="shared" si="161"/>
        <v>0.20899999999999999</v>
      </c>
    </row>
    <row r="4051" spans="1:9">
      <c r="A4051" t="s">
        <v>226</v>
      </c>
      <c r="B4051" t="s">
        <v>227</v>
      </c>
      <c r="C4051" t="s">
        <v>84</v>
      </c>
      <c r="D4051" t="s">
        <v>565</v>
      </c>
      <c r="E4051">
        <v>2035</v>
      </c>
      <c r="F4051">
        <v>253</v>
      </c>
      <c r="G4051" s="4" t="str">
        <f t="shared" si="160"/>
        <v>SWEDEN-Electrolyser &amp; P2H</v>
      </c>
      <c r="H4051" t="str">
        <f>IF(COUNTIF(EU_Countries!A$1:A$27, "*"&amp;B4051&amp;"*"), "EU", "Non-EU")</f>
        <v>EU</v>
      </c>
      <c r="I4051">
        <f t="shared" si="161"/>
        <v>0.253</v>
      </c>
    </row>
    <row r="4052" spans="1:9">
      <c r="A4052" t="s">
        <v>226</v>
      </c>
      <c r="B4052" t="s">
        <v>227</v>
      </c>
      <c r="C4052" t="s">
        <v>84</v>
      </c>
      <c r="D4052" t="s">
        <v>12</v>
      </c>
      <c r="E4052">
        <v>2025</v>
      </c>
      <c r="F4052">
        <v>746</v>
      </c>
      <c r="G4052" s="4" t="str">
        <f t="shared" si="160"/>
        <v>SWEDEN-Others (RES)</v>
      </c>
      <c r="H4052" t="str">
        <f>IF(COUNTIF(EU_Countries!A$1:A$27, "*"&amp;B4052&amp;"*"), "EU", "Non-EU")</f>
        <v>EU</v>
      </c>
      <c r="I4052">
        <f t="shared" si="161"/>
        <v>0.746</v>
      </c>
    </row>
    <row r="4053" spans="1:9">
      <c r="A4053" t="s">
        <v>226</v>
      </c>
      <c r="B4053" t="s">
        <v>227</v>
      </c>
      <c r="C4053" t="s">
        <v>84</v>
      </c>
      <c r="D4053" t="s">
        <v>12</v>
      </c>
      <c r="E4053">
        <v>2026</v>
      </c>
      <c r="F4053">
        <v>746</v>
      </c>
      <c r="G4053" s="4" t="str">
        <f t="shared" si="160"/>
        <v>SWEDEN-Others (RES)</v>
      </c>
      <c r="H4053" t="str">
        <f>IF(COUNTIF(EU_Countries!A$1:A$27, "*"&amp;B4053&amp;"*"), "EU", "Non-EU")</f>
        <v>EU</v>
      </c>
      <c r="I4053">
        <f t="shared" si="161"/>
        <v>0.746</v>
      </c>
    </row>
    <row r="4054" spans="1:9">
      <c r="A4054" t="s">
        <v>226</v>
      </c>
      <c r="B4054" t="s">
        <v>227</v>
      </c>
      <c r="C4054" t="s">
        <v>84</v>
      </c>
      <c r="D4054" t="s">
        <v>12</v>
      </c>
      <c r="E4054">
        <v>2027</v>
      </c>
      <c r="F4054">
        <v>746</v>
      </c>
      <c r="G4054" s="4" t="str">
        <f t="shared" si="160"/>
        <v>SWEDEN-Others (RES)</v>
      </c>
      <c r="H4054" t="str">
        <f>IF(COUNTIF(EU_Countries!A$1:A$27, "*"&amp;B4054&amp;"*"), "EU", "Non-EU")</f>
        <v>EU</v>
      </c>
      <c r="I4054">
        <f t="shared" si="161"/>
        <v>0.746</v>
      </c>
    </row>
    <row r="4055" spans="1:9">
      <c r="A4055" t="s">
        <v>226</v>
      </c>
      <c r="B4055" t="s">
        <v>227</v>
      </c>
      <c r="C4055" t="s">
        <v>84</v>
      </c>
      <c r="D4055" t="s">
        <v>12</v>
      </c>
      <c r="E4055">
        <v>2028</v>
      </c>
      <c r="F4055">
        <v>746</v>
      </c>
      <c r="G4055" s="4" t="str">
        <f t="shared" si="160"/>
        <v>SWEDEN-Others (RES)</v>
      </c>
      <c r="H4055" t="str">
        <f>IF(COUNTIF(EU_Countries!A$1:A$27, "*"&amp;B4055&amp;"*"), "EU", "Non-EU")</f>
        <v>EU</v>
      </c>
      <c r="I4055">
        <f t="shared" si="161"/>
        <v>0.746</v>
      </c>
    </row>
    <row r="4056" spans="1:9">
      <c r="A4056" t="s">
        <v>226</v>
      </c>
      <c r="B4056" t="s">
        <v>227</v>
      </c>
      <c r="C4056" t="s">
        <v>84</v>
      </c>
      <c r="D4056" t="s">
        <v>12</v>
      </c>
      <c r="E4056">
        <v>2029</v>
      </c>
      <c r="F4056">
        <v>746</v>
      </c>
      <c r="G4056" s="4" t="str">
        <f t="shared" si="160"/>
        <v>SWEDEN-Others (RES)</v>
      </c>
      <c r="H4056" t="str">
        <f>IF(COUNTIF(EU_Countries!A$1:A$27, "*"&amp;B4056&amp;"*"), "EU", "Non-EU")</f>
        <v>EU</v>
      </c>
      <c r="I4056">
        <f t="shared" si="161"/>
        <v>0.746</v>
      </c>
    </row>
    <row r="4057" spans="1:9">
      <c r="A4057" t="s">
        <v>226</v>
      </c>
      <c r="B4057" t="s">
        <v>227</v>
      </c>
      <c r="C4057" t="s">
        <v>84</v>
      </c>
      <c r="D4057" t="s">
        <v>12</v>
      </c>
      <c r="E4057">
        <v>2030</v>
      </c>
      <c r="F4057">
        <v>746</v>
      </c>
      <c r="G4057" s="4" t="str">
        <f t="shared" si="160"/>
        <v>SWEDEN-Others (RES)</v>
      </c>
      <c r="H4057" t="str">
        <f>IF(COUNTIF(EU_Countries!A$1:A$27, "*"&amp;B4057&amp;"*"), "EU", "Non-EU")</f>
        <v>EU</v>
      </c>
      <c r="I4057">
        <f t="shared" si="161"/>
        <v>0.746</v>
      </c>
    </row>
    <row r="4058" spans="1:9">
      <c r="A4058" t="s">
        <v>226</v>
      </c>
      <c r="B4058" t="s">
        <v>227</v>
      </c>
      <c r="C4058" t="s">
        <v>84</v>
      </c>
      <c r="D4058" t="s">
        <v>12</v>
      </c>
      <c r="E4058">
        <v>2031</v>
      </c>
      <c r="F4058">
        <v>746</v>
      </c>
      <c r="G4058" s="4" t="str">
        <f t="shared" si="160"/>
        <v>SWEDEN-Others (RES)</v>
      </c>
      <c r="H4058" t="str">
        <f>IF(COUNTIF(EU_Countries!A$1:A$27, "*"&amp;B4058&amp;"*"), "EU", "Non-EU")</f>
        <v>EU</v>
      </c>
      <c r="I4058">
        <f t="shared" si="161"/>
        <v>0.746</v>
      </c>
    </row>
    <row r="4059" spans="1:9">
      <c r="A4059" t="s">
        <v>226</v>
      </c>
      <c r="B4059" t="s">
        <v>227</v>
      </c>
      <c r="C4059" t="s">
        <v>84</v>
      </c>
      <c r="D4059" t="s">
        <v>12</v>
      </c>
      <c r="E4059">
        <v>2032</v>
      </c>
      <c r="F4059">
        <v>746</v>
      </c>
      <c r="G4059" s="4" t="str">
        <f t="shared" si="160"/>
        <v>SWEDEN-Others (RES)</v>
      </c>
      <c r="H4059" t="str">
        <f>IF(COUNTIF(EU_Countries!A$1:A$27, "*"&amp;B4059&amp;"*"), "EU", "Non-EU")</f>
        <v>EU</v>
      </c>
      <c r="I4059">
        <f t="shared" si="161"/>
        <v>0.746</v>
      </c>
    </row>
    <row r="4060" spans="1:9">
      <c r="A4060" t="s">
        <v>226</v>
      </c>
      <c r="B4060" t="s">
        <v>227</v>
      </c>
      <c r="C4060" t="s">
        <v>84</v>
      </c>
      <c r="D4060" t="s">
        <v>12</v>
      </c>
      <c r="E4060">
        <v>2033</v>
      </c>
      <c r="F4060">
        <v>746</v>
      </c>
      <c r="G4060" s="4" t="str">
        <f t="shared" si="160"/>
        <v>SWEDEN-Others (RES)</v>
      </c>
      <c r="H4060" t="str">
        <f>IF(COUNTIF(EU_Countries!A$1:A$27, "*"&amp;B4060&amp;"*"), "EU", "Non-EU")</f>
        <v>EU</v>
      </c>
      <c r="I4060">
        <f t="shared" si="161"/>
        <v>0.746</v>
      </c>
    </row>
    <row r="4061" spans="1:9">
      <c r="A4061" t="s">
        <v>226</v>
      </c>
      <c r="B4061" t="s">
        <v>227</v>
      </c>
      <c r="C4061" t="s">
        <v>84</v>
      </c>
      <c r="D4061" t="s">
        <v>12</v>
      </c>
      <c r="E4061">
        <v>2034</v>
      </c>
      <c r="F4061">
        <v>746</v>
      </c>
      <c r="G4061" s="4" t="str">
        <f t="shared" si="160"/>
        <v>SWEDEN-Others (RES)</v>
      </c>
      <c r="H4061" t="str">
        <f>IF(COUNTIF(EU_Countries!A$1:A$27, "*"&amp;B4061&amp;"*"), "EU", "Non-EU")</f>
        <v>EU</v>
      </c>
      <c r="I4061">
        <f t="shared" si="161"/>
        <v>0.746</v>
      </c>
    </row>
    <row r="4062" spans="1:9">
      <c r="A4062" t="s">
        <v>226</v>
      </c>
      <c r="B4062" t="s">
        <v>227</v>
      </c>
      <c r="C4062" t="s">
        <v>84</v>
      </c>
      <c r="D4062" t="s">
        <v>12</v>
      </c>
      <c r="E4062">
        <v>2035</v>
      </c>
      <c r="F4062">
        <v>746</v>
      </c>
      <c r="G4062" s="4" t="str">
        <f t="shared" si="160"/>
        <v>SWEDEN-Others (RES)</v>
      </c>
      <c r="H4062" t="str">
        <f>IF(COUNTIF(EU_Countries!A$1:A$27, "*"&amp;B4062&amp;"*"), "EU", "Non-EU")</f>
        <v>EU</v>
      </c>
      <c r="I4062">
        <f t="shared" si="161"/>
        <v>0.746</v>
      </c>
    </row>
    <row r="4063" spans="1:9">
      <c r="A4063" t="s">
        <v>226</v>
      </c>
      <c r="B4063" t="s">
        <v>227</v>
      </c>
      <c r="C4063" t="s">
        <v>84</v>
      </c>
      <c r="D4063" t="s">
        <v>11</v>
      </c>
      <c r="E4063">
        <v>2025</v>
      </c>
      <c r="F4063">
        <v>19</v>
      </c>
      <c r="G4063" s="4" t="str">
        <f t="shared" si="160"/>
        <v>SWEDEN-Others (non-RES)</v>
      </c>
      <c r="H4063" t="str">
        <f>IF(COUNTIF(EU_Countries!A$1:A$27, "*"&amp;B4063&amp;"*"), "EU", "Non-EU")</f>
        <v>EU</v>
      </c>
      <c r="I4063">
        <f t="shared" si="161"/>
        <v>1.9E-2</v>
      </c>
    </row>
    <row r="4064" spans="1:9">
      <c r="A4064" t="s">
        <v>226</v>
      </c>
      <c r="B4064" t="s">
        <v>227</v>
      </c>
      <c r="C4064" t="s">
        <v>84</v>
      </c>
      <c r="D4064" t="s">
        <v>11</v>
      </c>
      <c r="E4064">
        <v>2026</v>
      </c>
      <c r="F4064">
        <v>19</v>
      </c>
      <c r="G4064" s="4" t="str">
        <f t="shared" si="160"/>
        <v>SWEDEN-Others (non-RES)</v>
      </c>
      <c r="H4064" t="str">
        <f>IF(COUNTIF(EU_Countries!A$1:A$27, "*"&amp;B4064&amp;"*"), "EU", "Non-EU")</f>
        <v>EU</v>
      </c>
      <c r="I4064">
        <f t="shared" si="161"/>
        <v>1.9E-2</v>
      </c>
    </row>
    <row r="4065" spans="1:9">
      <c r="A4065" t="s">
        <v>226</v>
      </c>
      <c r="B4065" t="s">
        <v>227</v>
      </c>
      <c r="C4065" t="s">
        <v>84</v>
      </c>
      <c r="D4065" t="s">
        <v>11</v>
      </c>
      <c r="E4065">
        <v>2027</v>
      </c>
      <c r="F4065">
        <v>19</v>
      </c>
      <c r="G4065" s="4" t="str">
        <f t="shared" si="160"/>
        <v>SWEDEN-Others (non-RES)</v>
      </c>
      <c r="H4065" t="str">
        <f>IF(COUNTIF(EU_Countries!A$1:A$27, "*"&amp;B4065&amp;"*"), "EU", "Non-EU")</f>
        <v>EU</v>
      </c>
      <c r="I4065">
        <f t="shared" si="161"/>
        <v>1.9E-2</v>
      </c>
    </row>
    <row r="4066" spans="1:9">
      <c r="A4066" t="s">
        <v>226</v>
      </c>
      <c r="B4066" t="s">
        <v>227</v>
      </c>
      <c r="C4066" t="s">
        <v>84</v>
      </c>
      <c r="D4066" t="s">
        <v>11</v>
      </c>
      <c r="E4066">
        <v>2028</v>
      </c>
      <c r="F4066">
        <v>19</v>
      </c>
      <c r="G4066" s="4" t="str">
        <f t="shared" si="160"/>
        <v>SWEDEN-Others (non-RES)</v>
      </c>
      <c r="H4066" t="str">
        <f>IF(COUNTIF(EU_Countries!A$1:A$27, "*"&amp;B4066&amp;"*"), "EU", "Non-EU")</f>
        <v>EU</v>
      </c>
      <c r="I4066">
        <f t="shared" si="161"/>
        <v>1.9E-2</v>
      </c>
    </row>
    <row r="4067" spans="1:9">
      <c r="A4067" t="s">
        <v>226</v>
      </c>
      <c r="B4067" t="s">
        <v>227</v>
      </c>
      <c r="C4067" t="s">
        <v>84</v>
      </c>
      <c r="D4067" t="s">
        <v>11</v>
      </c>
      <c r="E4067">
        <v>2029</v>
      </c>
      <c r="F4067">
        <v>19</v>
      </c>
      <c r="G4067" s="4" t="str">
        <f t="shared" si="160"/>
        <v>SWEDEN-Others (non-RES)</v>
      </c>
      <c r="H4067" t="str">
        <f>IF(COUNTIF(EU_Countries!A$1:A$27, "*"&amp;B4067&amp;"*"), "EU", "Non-EU")</f>
        <v>EU</v>
      </c>
      <c r="I4067">
        <f t="shared" si="161"/>
        <v>1.9E-2</v>
      </c>
    </row>
    <row r="4068" spans="1:9">
      <c r="A4068" t="s">
        <v>226</v>
      </c>
      <c r="B4068" t="s">
        <v>227</v>
      </c>
      <c r="C4068" t="s">
        <v>84</v>
      </c>
      <c r="D4068" t="s">
        <v>11</v>
      </c>
      <c r="E4068">
        <v>2030</v>
      </c>
      <c r="F4068">
        <v>19</v>
      </c>
      <c r="G4068" s="4" t="str">
        <f t="shared" si="160"/>
        <v>SWEDEN-Others (non-RES)</v>
      </c>
      <c r="H4068" t="str">
        <f>IF(COUNTIF(EU_Countries!A$1:A$27, "*"&amp;B4068&amp;"*"), "EU", "Non-EU")</f>
        <v>EU</v>
      </c>
      <c r="I4068">
        <f t="shared" si="161"/>
        <v>1.9E-2</v>
      </c>
    </row>
    <row r="4069" spans="1:9">
      <c r="A4069" t="s">
        <v>226</v>
      </c>
      <c r="B4069" t="s">
        <v>227</v>
      </c>
      <c r="C4069" t="s">
        <v>84</v>
      </c>
      <c r="D4069" t="s">
        <v>11</v>
      </c>
      <c r="E4069">
        <v>2031</v>
      </c>
      <c r="F4069">
        <v>19</v>
      </c>
      <c r="G4069" s="4" t="str">
        <f t="shared" si="160"/>
        <v>SWEDEN-Others (non-RES)</v>
      </c>
      <c r="H4069" t="str">
        <f>IF(COUNTIF(EU_Countries!A$1:A$27, "*"&amp;B4069&amp;"*"), "EU", "Non-EU")</f>
        <v>EU</v>
      </c>
      <c r="I4069">
        <f t="shared" si="161"/>
        <v>1.9E-2</v>
      </c>
    </row>
    <row r="4070" spans="1:9">
      <c r="A4070" t="s">
        <v>226</v>
      </c>
      <c r="B4070" t="s">
        <v>227</v>
      </c>
      <c r="C4070" t="s">
        <v>84</v>
      </c>
      <c r="D4070" t="s">
        <v>11</v>
      </c>
      <c r="E4070">
        <v>2032</v>
      </c>
      <c r="F4070">
        <v>19</v>
      </c>
      <c r="G4070" s="4" t="str">
        <f t="shared" si="160"/>
        <v>SWEDEN-Others (non-RES)</v>
      </c>
      <c r="H4070" t="str">
        <f>IF(COUNTIF(EU_Countries!A$1:A$27, "*"&amp;B4070&amp;"*"), "EU", "Non-EU")</f>
        <v>EU</v>
      </c>
      <c r="I4070">
        <f t="shared" si="161"/>
        <v>1.9E-2</v>
      </c>
    </row>
    <row r="4071" spans="1:9">
      <c r="A4071" t="s">
        <v>226</v>
      </c>
      <c r="B4071" t="s">
        <v>227</v>
      </c>
      <c r="C4071" t="s">
        <v>84</v>
      </c>
      <c r="D4071" t="s">
        <v>11</v>
      </c>
      <c r="E4071">
        <v>2033</v>
      </c>
      <c r="F4071">
        <v>19</v>
      </c>
      <c r="G4071" s="4" t="str">
        <f t="shared" si="160"/>
        <v>SWEDEN-Others (non-RES)</v>
      </c>
      <c r="H4071" t="str">
        <f>IF(COUNTIF(EU_Countries!A$1:A$27, "*"&amp;B4071&amp;"*"), "EU", "Non-EU")</f>
        <v>EU</v>
      </c>
      <c r="I4071">
        <f t="shared" si="161"/>
        <v>1.9E-2</v>
      </c>
    </row>
    <row r="4072" spans="1:9">
      <c r="A4072" t="s">
        <v>226</v>
      </c>
      <c r="B4072" t="s">
        <v>227</v>
      </c>
      <c r="C4072" t="s">
        <v>84</v>
      </c>
      <c r="D4072" t="s">
        <v>11</v>
      </c>
      <c r="E4072">
        <v>2034</v>
      </c>
      <c r="F4072">
        <v>19</v>
      </c>
      <c r="G4072" s="4" t="str">
        <f t="shared" si="160"/>
        <v>SWEDEN-Others (non-RES)</v>
      </c>
      <c r="H4072" t="str">
        <f>IF(COUNTIF(EU_Countries!A$1:A$27, "*"&amp;B4072&amp;"*"), "EU", "Non-EU")</f>
        <v>EU</v>
      </c>
      <c r="I4072">
        <f t="shared" si="161"/>
        <v>1.9E-2</v>
      </c>
    </row>
    <row r="4073" spans="1:9">
      <c r="A4073" t="s">
        <v>226</v>
      </c>
      <c r="B4073" t="s">
        <v>227</v>
      </c>
      <c r="C4073" t="s">
        <v>84</v>
      </c>
      <c r="D4073" t="s">
        <v>11</v>
      </c>
      <c r="E4073">
        <v>2035</v>
      </c>
      <c r="F4073">
        <v>19</v>
      </c>
      <c r="G4073" s="4" t="str">
        <f t="shared" si="160"/>
        <v>SWEDEN-Others (non-RES)</v>
      </c>
      <c r="H4073" t="str">
        <f>IF(COUNTIF(EU_Countries!A$1:A$27, "*"&amp;B4073&amp;"*"), "EU", "Non-EU")</f>
        <v>EU</v>
      </c>
      <c r="I4073">
        <f t="shared" si="161"/>
        <v>1.9E-2</v>
      </c>
    </row>
    <row r="4074" spans="1:9">
      <c r="A4074" t="s">
        <v>226</v>
      </c>
      <c r="B4074" t="s">
        <v>227</v>
      </c>
      <c r="C4074" t="s">
        <v>84</v>
      </c>
      <c r="D4074" t="s">
        <v>13</v>
      </c>
      <c r="E4074">
        <v>2025</v>
      </c>
      <c r="F4074">
        <v>75</v>
      </c>
      <c r="G4074" s="4" t="str">
        <f t="shared" si="160"/>
        <v>SWEDEN-Solar (PV)</v>
      </c>
      <c r="H4074" t="str">
        <f>IF(COUNTIF(EU_Countries!A$1:A$27, "*"&amp;B4074&amp;"*"), "EU", "Non-EU")</f>
        <v>EU</v>
      </c>
      <c r="I4074">
        <f t="shared" si="161"/>
        <v>7.4999999999999997E-2</v>
      </c>
    </row>
    <row r="4075" spans="1:9">
      <c r="A4075" t="s">
        <v>226</v>
      </c>
      <c r="B4075" t="s">
        <v>227</v>
      </c>
      <c r="C4075" t="s">
        <v>84</v>
      </c>
      <c r="D4075" t="s">
        <v>13</v>
      </c>
      <c r="E4075">
        <v>2026</v>
      </c>
      <c r="F4075">
        <v>162</v>
      </c>
      <c r="G4075" s="4" t="str">
        <f t="shared" si="160"/>
        <v>SWEDEN-Solar (PV)</v>
      </c>
      <c r="H4075" t="str">
        <f>IF(COUNTIF(EU_Countries!A$1:A$27, "*"&amp;B4075&amp;"*"), "EU", "Non-EU")</f>
        <v>EU</v>
      </c>
      <c r="I4075">
        <f t="shared" si="161"/>
        <v>0.16200000000000001</v>
      </c>
    </row>
    <row r="4076" spans="1:9">
      <c r="A4076" t="s">
        <v>226</v>
      </c>
      <c r="B4076" t="s">
        <v>227</v>
      </c>
      <c r="C4076" t="s">
        <v>84</v>
      </c>
      <c r="D4076" t="s">
        <v>13</v>
      </c>
      <c r="E4076">
        <v>2027</v>
      </c>
      <c r="F4076">
        <v>249</v>
      </c>
      <c r="G4076" s="4" t="str">
        <f t="shared" si="160"/>
        <v>SWEDEN-Solar (PV)</v>
      </c>
      <c r="H4076" t="str">
        <f>IF(COUNTIF(EU_Countries!A$1:A$27, "*"&amp;B4076&amp;"*"), "EU", "Non-EU")</f>
        <v>EU</v>
      </c>
      <c r="I4076">
        <f t="shared" si="161"/>
        <v>0.249</v>
      </c>
    </row>
    <row r="4077" spans="1:9">
      <c r="A4077" t="s">
        <v>226</v>
      </c>
      <c r="B4077" t="s">
        <v>227</v>
      </c>
      <c r="C4077" t="s">
        <v>84</v>
      </c>
      <c r="D4077" t="s">
        <v>13</v>
      </c>
      <c r="E4077">
        <v>2028</v>
      </c>
      <c r="F4077">
        <v>336</v>
      </c>
      <c r="G4077" s="4" t="str">
        <f t="shared" si="160"/>
        <v>SWEDEN-Solar (PV)</v>
      </c>
      <c r="H4077" t="str">
        <f>IF(COUNTIF(EU_Countries!A$1:A$27, "*"&amp;B4077&amp;"*"), "EU", "Non-EU")</f>
        <v>EU</v>
      </c>
      <c r="I4077">
        <f t="shared" si="161"/>
        <v>0.33600000000000002</v>
      </c>
    </row>
    <row r="4078" spans="1:9">
      <c r="A4078" t="s">
        <v>226</v>
      </c>
      <c r="B4078" t="s">
        <v>227</v>
      </c>
      <c r="C4078" t="s">
        <v>84</v>
      </c>
      <c r="D4078" t="s">
        <v>13</v>
      </c>
      <c r="E4078">
        <v>2029</v>
      </c>
      <c r="F4078">
        <v>401</v>
      </c>
      <c r="G4078" s="4" t="str">
        <f t="shared" si="160"/>
        <v>SWEDEN-Solar (PV)</v>
      </c>
      <c r="H4078" t="str">
        <f>IF(COUNTIF(EU_Countries!A$1:A$27, "*"&amp;B4078&amp;"*"), "EU", "Non-EU")</f>
        <v>EU</v>
      </c>
      <c r="I4078">
        <f t="shared" si="161"/>
        <v>0.40100000000000002</v>
      </c>
    </row>
    <row r="4079" spans="1:9">
      <c r="A4079" t="s">
        <v>226</v>
      </c>
      <c r="B4079" t="s">
        <v>227</v>
      </c>
      <c r="C4079" t="s">
        <v>84</v>
      </c>
      <c r="D4079" t="s">
        <v>13</v>
      </c>
      <c r="E4079">
        <v>2030</v>
      </c>
      <c r="F4079">
        <v>466</v>
      </c>
      <c r="G4079" s="4" t="str">
        <f t="shared" si="160"/>
        <v>SWEDEN-Solar (PV)</v>
      </c>
      <c r="H4079" t="str">
        <f>IF(COUNTIF(EU_Countries!A$1:A$27, "*"&amp;B4079&amp;"*"), "EU", "Non-EU")</f>
        <v>EU</v>
      </c>
      <c r="I4079">
        <f t="shared" si="161"/>
        <v>0.46600000000000003</v>
      </c>
    </row>
    <row r="4080" spans="1:9">
      <c r="A4080" t="s">
        <v>226</v>
      </c>
      <c r="B4080" t="s">
        <v>227</v>
      </c>
      <c r="C4080" t="s">
        <v>84</v>
      </c>
      <c r="D4080" t="s">
        <v>13</v>
      </c>
      <c r="E4080">
        <v>2031</v>
      </c>
      <c r="F4080">
        <v>569</v>
      </c>
      <c r="G4080" s="4" t="str">
        <f t="shared" si="160"/>
        <v>SWEDEN-Solar (PV)</v>
      </c>
      <c r="H4080" t="str">
        <f>IF(COUNTIF(EU_Countries!A$1:A$27, "*"&amp;B4080&amp;"*"), "EU", "Non-EU")</f>
        <v>EU</v>
      </c>
      <c r="I4080">
        <f t="shared" si="161"/>
        <v>0.56899999999999995</v>
      </c>
    </row>
    <row r="4081" spans="1:9">
      <c r="A4081" t="s">
        <v>226</v>
      </c>
      <c r="B4081" t="s">
        <v>227</v>
      </c>
      <c r="C4081" t="s">
        <v>84</v>
      </c>
      <c r="D4081" t="s">
        <v>13</v>
      </c>
      <c r="E4081">
        <v>2032</v>
      </c>
      <c r="F4081">
        <v>672</v>
      </c>
      <c r="G4081" s="4" t="str">
        <f t="shared" si="160"/>
        <v>SWEDEN-Solar (PV)</v>
      </c>
      <c r="H4081" t="str">
        <f>IF(COUNTIF(EU_Countries!A$1:A$27, "*"&amp;B4081&amp;"*"), "EU", "Non-EU")</f>
        <v>EU</v>
      </c>
      <c r="I4081">
        <f t="shared" si="161"/>
        <v>0.67200000000000004</v>
      </c>
    </row>
    <row r="4082" spans="1:9">
      <c r="A4082" t="s">
        <v>226</v>
      </c>
      <c r="B4082" t="s">
        <v>227</v>
      </c>
      <c r="C4082" t="s">
        <v>84</v>
      </c>
      <c r="D4082" t="s">
        <v>13</v>
      </c>
      <c r="E4082">
        <v>2033</v>
      </c>
      <c r="F4082">
        <v>774</v>
      </c>
      <c r="G4082" s="4" t="str">
        <f t="shared" si="160"/>
        <v>SWEDEN-Solar (PV)</v>
      </c>
      <c r="H4082" t="str">
        <f>IF(COUNTIF(EU_Countries!A$1:A$27, "*"&amp;B4082&amp;"*"), "EU", "Non-EU")</f>
        <v>EU</v>
      </c>
      <c r="I4082">
        <f t="shared" si="161"/>
        <v>0.77400000000000002</v>
      </c>
    </row>
    <row r="4083" spans="1:9">
      <c r="A4083" t="s">
        <v>226</v>
      </c>
      <c r="B4083" t="s">
        <v>227</v>
      </c>
      <c r="C4083" t="s">
        <v>84</v>
      </c>
      <c r="D4083" t="s">
        <v>13</v>
      </c>
      <c r="E4083">
        <v>2034</v>
      </c>
      <c r="F4083">
        <v>877</v>
      </c>
      <c r="G4083" s="4" t="str">
        <f t="shared" si="160"/>
        <v>SWEDEN-Solar (PV)</v>
      </c>
      <c r="H4083" t="str">
        <f>IF(COUNTIF(EU_Countries!A$1:A$27, "*"&amp;B4083&amp;"*"), "EU", "Non-EU")</f>
        <v>EU</v>
      </c>
      <c r="I4083">
        <f t="shared" si="161"/>
        <v>0.877</v>
      </c>
    </row>
    <row r="4084" spans="1:9">
      <c r="A4084" t="s">
        <v>226</v>
      </c>
      <c r="B4084" t="s">
        <v>227</v>
      </c>
      <c r="C4084" t="s">
        <v>84</v>
      </c>
      <c r="D4084" t="s">
        <v>13</v>
      </c>
      <c r="E4084">
        <v>2035</v>
      </c>
      <c r="F4084">
        <v>980</v>
      </c>
      <c r="G4084" s="4" t="str">
        <f t="shared" si="160"/>
        <v>SWEDEN-Solar (PV)</v>
      </c>
      <c r="H4084" t="str">
        <f>IF(COUNTIF(EU_Countries!A$1:A$27, "*"&amp;B4084&amp;"*"), "EU", "Non-EU")</f>
        <v>EU</v>
      </c>
      <c r="I4084">
        <f t="shared" si="161"/>
        <v>0.98</v>
      </c>
    </row>
    <row r="4085" spans="1:9">
      <c r="A4085" t="s">
        <v>226</v>
      </c>
      <c r="B4085" t="s">
        <v>227</v>
      </c>
      <c r="C4085" t="s">
        <v>84</v>
      </c>
      <c r="D4085" t="s">
        <v>15</v>
      </c>
      <c r="E4085">
        <v>2025</v>
      </c>
      <c r="F4085">
        <v>7617</v>
      </c>
      <c r="G4085" s="4" t="str">
        <f t="shared" si="160"/>
        <v>SWEDEN-Wind onshore</v>
      </c>
      <c r="H4085" t="str">
        <f>IF(COUNTIF(EU_Countries!A$1:A$27, "*"&amp;B4085&amp;"*"), "EU", "Non-EU")</f>
        <v>EU</v>
      </c>
      <c r="I4085">
        <f t="shared" si="161"/>
        <v>7.617</v>
      </c>
    </row>
    <row r="4086" spans="1:9">
      <c r="A4086" t="s">
        <v>226</v>
      </c>
      <c r="B4086" t="s">
        <v>227</v>
      </c>
      <c r="C4086" t="s">
        <v>84</v>
      </c>
      <c r="D4086" t="s">
        <v>15</v>
      </c>
      <c r="E4086">
        <v>2026</v>
      </c>
      <c r="F4086">
        <v>8146</v>
      </c>
      <c r="G4086" s="4" t="str">
        <f t="shared" ref="G4086:G4138" si="162">B4086&amp;"-"&amp;D4086</f>
        <v>SWEDEN-Wind onshore</v>
      </c>
      <c r="H4086" t="str">
        <f>IF(COUNTIF(EU_Countries!A$1:A$27, "*"&amp;B4086&amp;"*"), "EU", "Non-EU")</f>
        <v>EU</v>
      </c>
      <c r="I4086">
        <f t="shared" ref="I4086:I4138" si="163">F4086/1000</f>
        <v>8.1460000000000008</v>
      </c>
    </row>
    <row r="4087" spans="1:9">
      <c r="A4087" t="s">
        <v>226</v>
      </c>
      <c r="B4087" t="s">
        <v>227</v>
      </c>
      <c r="C4087" t="s">
        <v>84</v>
      </c>
      <c r="D4087" t="s">
        <v>15</v>
      </c>
      <c r="E4087">
        <v>2027</v>
      </c>
      <c r="F4087">
        <v>8675</v>
      </c>
      <c r="G4087" s="4" t="str">
        <f t="shared" si="162"/>
        <v>SWEDEN-Wind onshore</v>
      </c>
      <c r="H4087" t="str">
        <f>IF(COUNTIF(EU_Countries!A$1:A$27, "*"&amp;B4087&amp;"*"), "EU", "Non-EU")</f>
        <v>EU</v>
      </c>
      <c r="I4087">
        <f t="shared" si="163"/>
        <v>8.6750000000000007</v>
      </c>
    </row>
    <row r="4088" spans="1:9">
      <c r="A4088" t="s">
        <v>226</v>
      </c>
      <c r="B4088" t="s">
        <v>227</v>
      </c>
      <c r="C4088" t="s">
        <v>84</v>
      </c>
      <c r="D4088" t="s">
        <v>15</v>
      </c>
      <c r="E4088">
        <v>2028</v>
      </c>
      <c r="F4088">
        <v>9204</v>
      </c>
      <c r="G4088" s="4" t="str">
        <f t="shared" si="162"/>
        <v>SWEDEN-Wind onshore</v>
      </c>
      <c r="H4088" t="str">
        <f>IF(COUNTIF(EU_Countries!A$1:A$27, "*"&amp;B4088&amp;"*"), "EU", "Non-EU")</f>
        <v>EU</v>
      </c>
      <c r="I4088">
        <f t="shared" si="163"/>
        <v>9.2040000000000006</v>
      </c>
    </row>
    <row r="4089" spans="1:9">
      <c r="A4089" t="s">
        <v>226</v>
      </c>
      <c r="B4089" t="s">
        <v>227</v>
      </c>
      <c r="C4089" t="s">
        <v>84</v>
      </c>
      <c r="D4089" t="s">
        <v>15</v>
      </c>
      <c r="E4089">
        <v>2029</v>
      </c>
      <c r="F4089">
        <v>9352</v>
      </c>
      <c r="G4089" s="4" t="str">
        <f t="shared" si="162"/>
        <v>SWEDEN-Wind onshore</v>
      </c>
      <c r="H4089" t="str">
        <f>IF(COUNTIF(EU_Countries!A$1:A$27, "*"&amp;B4089&amp;"*"), "EU", "Non-EU")</f>
        <v>EU</v>
      </c>
      <c r="I4089">
        <f t="shared" si="163"/>
        <v>9.3520000000000003</v>
      </c>
    </row>
    <row r="4090" spans="1:9">
      <c r="A4090" t="s">
        <v>226</v>
      </c>
      <c r="B4090" t="s">
        <v>227</v>
      </c>
      <c r="C4090" t="s">
        <v>84</v>
      </c>
      <c r="D4090" t="s">
        <v>15</v>
      </c>
      <c r="E4090">
        <v>2030</v>
      </c>
      <c r="F4090">
        <v>9500</v>
      </c>
      <c r="G4090" s="4" t="str">
        <f t="shared" si="162"/>
        <v>SWEDEN-Wind onshore</v>
      </c>
      <c r="H4090" t="str">
        <f>IF(COUNTIF(EU_Countries!A$1:A$27, "*"&amp;B4090&amp;"*"), "EU", "Non-EU")</f>
        <v>EU</v>
      </c>
      <c r="I4090">
        <f t="shared" si="163"/>
        <v>9.5</v>
      </c>
    </row>
    <row r="4091" spans="1:9">
      <c r="A4091" t="s">
        <v>226</v>
      </c>
      <c r="B4091" t="s">
        <v>227</v>
      </c>
      <c r="C4091" t="s">
        <v>84</v>
      </c>
      <c r="D4091" t="s">
        <v>15</v>
      </c>
      <c r="E4091">
        <v>2031</v>
      </c>
      <c r="F4091">
        <v>9900</v>
      </c>
      <c r="G4091" s="4" t="str">
        <f t="shared" si="162"/>
        <v>SWEDEN-Wind onshore</v>
      </c>
      <c r="H4091" t="str">
        <f>IF(COUNTIF(EU_Countries!A$1:A$27, "*"&amp;B4091&amp;"*"), "EU", "Non-EU")</f>
        <v>EU</v>
      </c>
      <c r="I4091">
        <f t="shared" si="163"/>
        <v>9.9</v>
      </c>
    </row>
    <row r="4092" spans="1:9">
      <c r="A4092" t="s">
        <v>226</v>
      </c>
      <c r="B4092" t="s">
        <v>227</v>
      </c>
      <c r="C4092" t="s">
        <v>84</v>
      </c>
      <c r="D4092" t="s">
        <v>15</v>
      </c>
      <c r="E4092">
        <v>2032</v>
      </c>
      <c r="F4092">
        <v>10300</v>
      </c>
      <c r="G4092" s="4" t="str">
        <f t="shared" si="162"/>
        <v>SWEDEN-Wind onshore</v>
      </c>
      <c r="H4092" t="str">
        <f>IF(COUNTIF(EU_Countries!A$1:A$27, "*"&amp;B4092&amp;"*"), "EU", "Non-EU")</f>
        <v>EU</v>
      </c>
      <c r="I4092">
        <f t="shared" si="163"/>
        <v>10.3</v>
      </c>
    </row>
    <row r="4093" spans="1:9">
      <c r="A4093" t="s">
        <v>226</v>
      </c>
      <c r="B4093" t="s">
        <v>227</v>
      </c>
      <c r="C4093" t="s">
        <v>84</v>
      </c>
      <c r="D4093" t="s">
        <v>15</v>
      </c>
      <c r="E4093">
        <v>2033</v>
      </c>
      <c r="F4093">
        <v>10700</v>
      </c>
      <c r="G4093" s="4" t="str">
        <f t="shared" si="162"/>
        <v>SWEDEN-Wind onshore</v>
      </c>
      <c r="H4093" t="str">
        <f>IF(COUNTIF(EU_Countries!A$1:A$27, "*"&amp;B4093&amp;"*"), "EU", "Non-EU")</f>
        <v>EU</v>
      </c>
      <c r="I4093">
        <f t="shared" si="163"/>
        <v>10.7</v>
      </c>
    </row>
    <row r="4094" spans="1:9">
      <c r="A4094" t="s">
        <v>226</v>
      </c>
      <c r="B4094" t="s">
        <v>227</v>
      </c>
      <c r="C4094" t="s">
        <v>84</v>
      </c>
      <c r="D4094" t="s">
        <v>15</v>
      </c>
      <c r="E4094">
        <v>2034</v>
      </c>
      <c r="F4094">
        <v>11100</v>
      </c>
      <c r="G4094" s="4" t="str">
        <f t="shared" si="162"/>
        <v>SWEDEN-Wind onshore</v>
      </c>
      <c r="H4094" t="str">
        <f>IF(COUNTIF(EU_Countries!A$1:A$27, "*"&amp;B4094&amp;"*"), "EU", "Non-EU")</f>
        <v>EU</v>
      </c>
      <c r="I4094">
        <f t="shared" si="163"/>
        <v>11.1</v>
      </c>
    </row>
    <row r="4095" spans="1:9">
      <c r="A4095" t="s">
        <v>226</v>
      </c>
      <c r="B4095" t="s">
        <v>227</v>
      </c>
      <c r="C4095" t="s">
        <v>84</v>
      </c>
      <c r="D4095" t="s">
        <v>15</v>
      </c>
      <c r="E4095">
        <v>2035</v>
      </c>
      <c r="F4095">
        <v>11500</v>
      </c>
      <c r="G4095" s="4" t="str">
        <f t="shared" si="162"/>
        <v>SWEDEN-Wind onshore</v>
      </c>
      <c r="H4095" t="str">
        <f>IF(COUNTIF(EU_Countries!A$1:A$27, "*"&amp;B4095&amp;"*"), "EU", "Non-EU")</f>
        <v>EU</v>
      </c>
      <c r="I4095">
        <f t="shared" si="163"/>
        <v>11.5</v>
      </c>
    </row>
    <row r="4096" spans="1:9">
      <c r="A4096" t="s">
        <v>226</v>
      </c>
      <c r="B4096" t="s">
        <v>227</v>
      </c>
      <c r="C4096" t="s">
        <v>85</v>
      </c>
      <c r="D4096" t="s">
        <v>6</v>
      </c>
      <c r="E4096">
        <v>2025</v>
      </c>
      <c r="F4096">
        <v>745</v>
      </c>
      <c r="G4096" s="4" t="str">
        <f t="shared" si="162"/>
        <v>SWEDEN-DSR</v>
      </c>
      <c r="H4096" t="str">
        <f>IF(COUNTIF(EU_Countries!A$1:A$27, "*"&amp;B4096&amp;"*"), "EU", "Non-EU")</f>
        <v>EU</v>
      </c>
      <c r="I4096">
        <f t="shared" si="163"/>
        <v>0.745</v>
      </c>
    </row>
    <row r="4097" spans="1:9">
      <c r="A4097" t="s">
        <v>226</v>
      </c>
      <c r="B4097" t="s">
        <v>227</v>
      </c>
      <c r="C4097" t="s">
        <v>85</v>
      </c>
      <c r="D4097" t="s">
        <v>6</v>
      </c>
      <c r="E4097">
        <v>2026</v>
      </c>
      <c r="F4097">
        <v>784</v>
      </c>
      <c r="G4097" s="4" t="str">
        <f t="shared" si="162"/>
        <v>SWEDEN-DSR</v>
      </c>
      <c r="H4097" t="str">
        <f>IF(COUNTIF(EU_Countries!A$1:A$27, "*"&amp;B4097&amp;"*"), "EU", "Non-EU")</f>
        <v>EU</v>
      </c>
      <c r="I4097">
        <f t="shared" si="163"/>
        <v>0.78400000000000003</v>
      </c>
    </row>
    <row r="4098" spans="1:9">
      <c r="A4098" t="s">
        <v>226</v>
      </c>
      <c r="B4098" t="s">
        <v>227</v>
      </c>
      <c r="C4098" t="s">
        <v>85</v>
      </c>
      <c r="D4098" t="s">
        <v>6</v>
      </c>
      <c r="E4098">
        <v>2027</v>
      </c>
      <c r="F4098">
        <v>822</v>
      </c>
      <c r="G4098" s="4" t="str">
        <f t="shared" si="162"/>
        <v>SWEDEN-DSR</v>
      </c>
      <c r="H4098" t="str">
        <f>IF(COUNTIF(EU_Countries!A$1:A$27, "*"&amp;B4098&amp;"*"), "EU", "Non-EU")</f>
        <v>EU</v>
      </c>
      <c r="I4098">
        <f t="shared" si="163"/>
        <v>0.82199999999999995</v>
      </c>
    </row>
    <row r="4099" spans="1:9">
      <c r="A4099" t="s">
        <v>226</v>
      </c>
      <c r="B4099" t="s">
        <v>227</v>
      </c>
      <c r="C4099" t="s">
        <v>85</v>
      </c>
      <c r="D4099" t="s">
        <v>6</v>
      </c>
      <c r="E4099">
        <v>2028</v>
      </c>
      <c r="F4099">
        <v>860</v>
      </c>
      <c r="G4099" s="4" t="str">
        <f t="shared" si="162"/>
        <v>SWEDEN-DSR</v>
      </c>
      <c r="H4099" t="str">
        <f>IF(COUNTIF(EU_Countries!A$1:A$27, "*"&amp;B4099&amp;"*"), "EU", "Non-EU")</f>
        <v>EU</v>
      </c>
      <c r="I4099">
        <f t="shared" si="163"/>
        <v>0.86</v>
      </c>
    </row>
    <row r="4100" spans="1:9">
      <c r="A4100" t="s">
        <v>226</v>
      </c>
      <c r="B4100" t="s">
        <v>227</v>
      </c>
      <c r="C4100" t="s">
        <v>85</v>
      </c>
      <c r="D4100" t="s">
        <v>6</v>
      </c>
      <c r="E4100">
        <v>2029</v>
      </c>
      <c r="F4100">
        <v>898</v>
      </c>
      <c r="G4100" s="4" t="str">
        <f t="shared" si="162"/>
        <v>SWEDEN-DSR</v>
      </c>
      <c r="H4100" t="str">
        <f>IF(COUNTIF(EU_Countries!A$1:A$27, "*"&amp;B4100&amp;"*"), "EU", "Non-EU")</f>
        <v>EU</v>
      </c>
      <c r="I4100">
        <f t="shared" si="163"/>
        <v>0.89800000000000002</v>
      </c>
    </row>
    <row r="4101" spans="1:9">
      <c r="A4101" t="s">
        <v>226</v>
      </c>
      <c r="B4101" t="s">
        <v>227</v>
      </c>
      <c r="C4101" t="s">
        <v>85</v>
      </c>
      <c r="D4101" t="s">
        <v>6</v>
      </c>
      <c r="E4101">
        <v>2030</v>
      </c>
      <c r="F4101">
        <v>937</v>
      </c>
      <c r="G4101" s="4" t="str">
        <f t="shared" si="162"/>
        <v>SWEDEN-DSR</v>
      </c>
      <c r="H4101" t="str">
        <f>IF(COUNTIF(EU_Countries!A$1:A$27, "*"&amp;B4101&amp;"*"), "EU", "Non-EU")</f>
        <v>EU</v>
      </c>
      <c r="I4101">
        <f t="shared" si="163"/>
        <v>0.93700000000000006</v>
      </c>
    </row>
    <row r="4102" spans="1:9">
      <c r="A4102" t="s">
        <v>226</v>
      </c>
      <c r="B4102" t="s">
        <v>227</v>
      </c>
      <c r="C4102" t="s">
        <v>85</v>
      </c>
      <c r="D4102" t="s">
        <v>6</v>
      </c>
      <c r="E4102">
        <v>2031</v>
      </c>
      <c r="F4102">
        <v>937</v>
      </c>
      <c r="G4102" s="4" t="str">
        <f t="shared" si="162"/>
        <v>SWEDEN-DSR</v>
      </c>
      <c r="H4102" t="str">
        <f>IF(COUNTIF(EU_Countries!A$1:A$27, "*"&amp;B4102&amp;"*"), "EU", "Non-EU")</f>
        <v>EU</v>
      </c>
      <c r="I4102">
        <f t="shared" si="163"/>
        <v>0.93700000000000006</v>
      </c>
    </row>
    <row r="4103" spans="1:9">
      <c r="A4103" t="s">
        <v>226</v>
      </c>
      <c r="B4103" t="s">
        <v>227</v>
      </c>
      <c r="C4103" t="s">
        <v>85</v>
      </c>
      <c r="D4103" t="s">
        <v>6</v>
      </c>
      <c r="E4103">
        <v>2032</v>
      </c>
      <c r="F4103">
        <v>937</v>
      </c>
      <c r="G4103" s="4" t="str">
        <f t="shared" si="162"/>
        <v>SWEDEN-DSR</v>
      </c>
      <c r="H4103" t="str">
        <f>IF(COUNTIF(EU_Countries!A$1:A$27, "*"&amp;B4103&amp;"*"), "EU", "Non-EU")</f>
        <v>EU</v>
      </c>
      <c r="I4103">
        <f t="shared" si="163"/>
        <v>0.93700000000000006</v>
      </c>
    </row>
    <row r="4104" spans="1:9">
      <c r="A4104" t="s">
        <v>226</v>
      </c>
      <c r="B4104" t="s">
        <v>227</v>
      </c>
      <c r="C4104" t="s">
        <v>85</v>
      </c>
      <c r="D4104" t="s">
        <v>6</v>
      </c>
      <c r="E4104">
        <v>2033</v>
      </c>
      <c r="F4104">
        <v>937</v>
      </c>
      <c r="G4104" s="4" t="str">
        <f t="shared" si="162"/>
        <v>SWEDEN-DSR</v>
      </c>
      <c r="H4104" t="str">
        <f>IF(COUNTIF(EU_Countries!A$1:A$27, "*"&amp;B4104&amp;"*"), "EU", "Non-EU")</f>
        <v>EU</v>
      </c>
      <c r="I4104">
        <f t="shared" si="163"/>
        <v>0.93700000000000006</v>
      </c>
    </row>
    <row r="4105" spans="1:9">
      <c r="A4105" t="s">
        <v>226</v>
      </c>
      <c r="B4105" t="s">
        <v>227</v>
      </c>
      <c r="C4105" t="s">
        <v>85</v>
      </c>
      <c r="D4105" t="s">
        <v>6</v>
      </c>
      <c r="E4105">
        <v>2034</v>
      </c>
      <c r="F4105">
        <v>937</v>
      </c>
      <c r="G4105" s="4" t="str">
        <f t="shared" si="162"/>
        <v>SWEDEN-DSR</v>
      </c>
      <c r="H4105" t="str">
        <f>IF(COUNTIF(EU_Countries!A$1:A$27, "*"&amp;B4105&amp;"*"), "EU", "Non-EU")</f>
        <v>EU</v>
      </c>
      <c r="I4105">
        <f t="shared" si="163"/>
        <v>0.93700000000000006</v>
      </c>
    </row>
    <row r="4106" spans="1:9">
      <c r="A4106" t="s">
        <v>226</v>
      </c>
      <c r="B4106" t="s">
        <v>227</v>
      </c>
      <c r="C4106" t="s">
        <v>85</v>
      </c>
      <c r="D4106" t="s">
        <v>6</v>
      </c>
      <c r="E4106">
        <v>2035</v>
      </c>
      <c r="F4106">
        <v>937</v>
      </c>
      <c r="G4106" s="4" t="str">
        <f t="shared" si="162"/>
        <v>SWEDEN-DSR</v>
      </c>
      <c r="H4106" t="str">
        <f>IF(COUNTIF(EU_Countries!A$1:A$27, "*"&amp;B4106&amp;"*"), "EU", "Non-EU")</f>
        <v>EU</v>
      </c>
      <c r="I4106">
        <f t="shared" si="163"/>
        <v>0.93700000000000006</v>
      </c>
    </row>
    <row r="4107" spans="1:9">
      <c r="A4107" t="s">
        <v>226</v>
      </c>
      <c r="B4107" t="s">
        <v>227</v>
      </c>
      <c r="C4107" t="s">
        <v>85</v>
      </c>
      <c r="D4107" t="s">
        <v>565</v>
      </c>
      <c r="E4107">
        <v>2025</v>
      </c>
      <c r="F4107">
        <v>18</v>
      </c>
      <c r="G4107" s="4" t="str">
        <f t="shared" si="162"/>
        <v>SWEDEN-Electrolyser &amp; P2H</v>
      </c>
      <c r="H4107" t="str">
        <f>IF(COUNTIF(EU_Countries!A$1:A$27, "*"&amp;B4107&amp;"*"), "EU", "Non-EU")</f>
        <v>EU</v>
      </c>
      <c r="I4107">
        <f t="shared" si="163"/>
        <v>1.7999999999999999E-2</v>
      </c>
    </row>
    <row r="4108" spans="1:9">
      <c r="A4108" t="s">
        <v>226</v>
      </c>
      <c r="B4108" t="s">
        <v>227</v>
      </c>
      <c r="C4108" t="s">
        <v>85</v>
      </c>
      <c r="D4108" t="s">
        <v>565</v>
      </c>
      <c r="E4108">
        <v>2026</v>
      </c>
      <c r="F4108">
        <v>73</v>
      </c>
      <c r="G4108" s="4" t="str">
        <f t="shared" si="162"/>
        <v>SWEDEN-Electrolyser &amp; P2H</v>
      </c>
      <c r="H4108" t="str">
        <f>IF(COUNTIF(EU_Countries!A$1:A$27, "*"&amp;B4108&amp;"*"), "EU", "Non-EU")</f>
        <v>EU</v>
      </c>
      <c r="I4108">
        <f t="shared" si="163"/>
        <v>7.2999999999999995E-2</v>
      </c>
    </row>
    <row r="4109" spans="1:9">
      <c r="A4109" t="s">
        <v>226</v>
      </c>
      <c r="B4109" t="s">
        <v>227</v>
      </c>
      <c r="C4109" t="s">
        <v>85</v>
      </c>
      <c r="D4109" t="s">
        <v>565</v>
      </c>
      <c r="E4109">
        <v>2027</v>
      </c>
      <c r="F4109">
        <v>129</v>
      </c>
      <c r="G4109" s="4" t="str">
        <f t="shared" si="162"/>
        <v>SWEDEN-Electrolyser &amp; P2H</v>
      </c>
      <c r="H4109" t="str">
        <f>IF(COUNTIF(EU_Countries!A$1:A$27, "*"&amp;B4109&amp;"*"), "EU", "Non-EU")</f>
        <v>EU</v>
      </c>
      <c r="I4109">
        <f t="shared" si="163"/>
        <v>0.129</v>
      </c>
    </row>
    <row r="4110" spans="1:9">
      <c r="A4110" t="s">
        <v>226</v>
      </c>
      <c r="B4110" t="s">
        <v>227</v>
      </c>
      <c r="C4110" t="s">
        <v>85</v>
      </c>
      <c r="D4110" t="s">
        <v>565</v>
      </c>
      <c r="E4110">
        <v>2028</v>
      </c>
      <c r="F4110">
        <v>185</v>
      </c>
      <c r="G4110" s="4" t="str">
        <f t="shared" si="162"/>
        <v>SWEDEN-Electrolyser &amp; P2H</v>
      </c>
      <c r="H4110" t="str">
        <f>IF(COUNTIF(EU_Countries!A$1:A$27, "*"&amp;B4110&amp;"*"), "EU", "Non-EU")</f>
        <v>EU</v>
      </c>
      <c r="I4110">
        <f t="shared" si="163"/>
        <v>0.185</v>
      </c>
    </row>
    <row r="4111" spans="1:9">
      <c r="A4111" t="s">
        <v>226</v>
      </c>
      <c r="B4111" t="s">
        <v>227</v>
      </c>
      <c r="C4111" t="s">
        <v>85</v>
      </c>
      <c r="D4111" t="s">
        <v>565</v>
      </c>
      <c r="E4111">
        <v>2029</v>
      </c>
      <c r="F4111">
        <v>241</v>
      </c>
      <c r="G4111" s="4" t="str">
        <f t="shared" si="162"/>
        <v>SWEDEN-Electrolyser &amp; P2H</v>
      </c>
      <c r="H4111" t="str">
        <f>IF(COUNTIF(EU_Countries!A$1:A$27, "*"&amp;B4111&amp;"*"), "EU", "Non-EU")</f>
        <v>EU</v>
      </c>
      <c r="I4111">
        <f t="shared" si="163"/>
        <v>0.24099999999999999</v>
      </c>
    </row>
    <row r="4112" spans="1:9">
      <c r="A4112" t="s">
        <v>226</v>
      </c>
      <c r="B4112" t="s">
        <v>227</v>
      </c>
      <c r="C4112" t="s">
        <v>85</v>
      </c>
      <c r="D4112" t="s">
        <v>565</v>
      </c>
      <c r="E4112">
        <v>2030</v>
      </c>
      <c r="F4112">
        <v>297</v>
      </c>
      <c r="G4112" s="4" t="str">
        <f t="shared" si="162"/>
        <v>SWEDEN-Electrolyser &amp; P2H</v>
      </c>
      <c r="H4112" t="str">
        <f>IF(COUNTIF(EU_Countries!A$1:A$27, "*"&amp;B4112&amp;"*"), "EU", "Non-EU")</f>
        <v>EU</v>
      </c>
      <c r="I4112">
        <f t="shared" si="163"/>
        <v>0.29699999999999999</v>
      </c>
    </row>
    <row r="4113" spans="1:9">
      <c r="A4113" t="s">
        <v>226</v>
      </c>
      <c r="B4113" t="s">
        <v>227</v>
      </c>
      <c r="C4113" t="s">
        <v>85</v>
      </c>
      <c r="D4113" t="s">
        <v>565</v>
      </c>
      <c r="E4113">
        <v>2031</v>
      </c>
      <c r="F4113">
        <v>452</v>
      </c>
      <c r="G4113" s="4" t="str">
        <f t="shared" si="162"/>
        <v>SWEDEN-Electrolyser &amp; P2H</v>
      </c>
      <c r="H4113" t="str">
        <f>IF(COUNTIF(EU_Countries!A$1:A$27, "*"&amp;B4113&amp;"*"), "EU", "Non-EU")</f>
        <v>EU</v>
      </c>
      <c r="I4113">
        <f t="shared" si="163"/>
        <v>0.45200000000000001</v>
      </c>
    </row>
    <row r="4114" spans="1:9">
      <c r="A4114" t="s">
        <v>226</v>
      </c>
      <c r="B4114" t="s">
        <v>227</v>
      </c>
      <c r="C4114" t="s">
        <v>85</v>
      </c>
      <c r="D4114" t="s">
        <v>565</v>
      </c>
      <c r="E4114">
        <v>2032</v>
      </c>
      <c r="F4114">
        <v>608</v>
      </c>
      <c r="G4114" s="4" t="str">
        <f t="shared" si="162"/>
        <v>SWEDEN-Electrolyser &amp; P2H</v>
      </c>
      <c r="H4114" t="str">
        <f>IF(COUNTIF(EU_Countries!A$1:A$27, "*"&amp;B4114&amp;"*"), "EU", "Non-EU")</f>
        <v>EU</v>
      </c>
      <c r="I4114">
        <f t="shared" si="163"/>
        <v>0.60799999999999998</v>
      </c>
    </row>
    <row r="4115" spans="1:9">
      <c r="A4115" t="s">
        <v>226</v>
      </c>
      <c r="B4115" t="s">
        <v>227</v>
      </c>
      <c r="C4115" t="s">
        <v>85</v>
      </c>
      <c r="D4115" t="s">
        <v>565</v>
      </c>
      <c r="E4115">
        <v>2033</v>
      </c>
      <c r="F4115">
        <v>761</v>
      </c>
      <c r="G4115" s="4" t="str">
        <f t="shared" si="162"/>
        <v>SWEDEN-Electrolyser &amp; P2H</v>
      </c>
      <c r="H4115" t="str">
        <f>IF(COUNTIF(EU_Countries!A$1:A$27, "*"&amp;B4115&amp;"*"), "EU", "Non-EU")</f>
        <v>EU</v>
      </c>
      <c r="I4115">
        <f t="shared" si="163"/>
        <v>0.76100000000000001</v>
      </c>
    </row>
    <row r="4116" spans="1:9">
      <c r="A4116" t="s">
        <v>226</v>
      </c>
      <c r="B4116" t="s">
        <v>227</v>
      </c>
      <c r="C4116" t="s">
        <v>85</v>
      </c>
      <c r="D4116" t="s">
        <v>565</v>
      </c>
      <c r="E4116">
        <v>2034</v>
      </c>
      <c r="F4116">
        <v>917</v>
      </c>
      <c r="G4116" s="4" t="str">
        <f t="shared" si="162"/>
        <v>SWEDEN-Electrolyser &amp; P2H</v>
      </c>
      <c r="H4116" t="str">
        <f>IF(COUNTIF(EU_Countries!A$1:A$27, "*"&amp;B4116&amp;"*"), "EU", "Non-EU")</f>
        <v>EU</v>
      </c>
      <c r="I4116">
        <f t="shared" si="163"/>
        <v>0.91700000000000004</v>
      </c>
    </row>
    <row r="4117" spans="1:9">
      <c r="A4117" t="s">
        <v>226</v>
      </c>
      <c r="B4117" t="s">
        <v>227</v>
      </c>
      <c r="C4117" t="s">
        <v>85</v>
      </c>
      <c r="D4117" t="s">
        <v>565</v>
      </c>
      <c r="E4117">
        <v>2035</v>
      </c>
      <c r="F4117">
        <v>1072</v>
      </c>
      <c r="G4117" s="4" t="str">
        <f t="shared" si="162"/>
        <v>SWEDEN-Electrolyser &amp; P2H</v>
      </c>
      <c r="H4117" t="str">
        <f>IF(COUNTIF(EU_Countries!A$1:A$27, "*"&amp;B4117&amp;"*"), "EU", "Non-EU")</f>
        <v>EU</v>
      </c>
      <c r="I4117">
        <f t="shared" si="163"/>
        <v>1.0720000000000001</v>
      </c>
    </row>
    <row r="4118" spans="1:9">
      <c r="A4118" t="s">
        <v>226</v>
      </c>
      <c r="B4118" t="s">
        <v>227</v>
      </c>
      <c r="C4118" t="s">
        <v>85</v>
      </c>
      <c r="D4118" t="s">
        <v>7</v>
      </c>
      <c r="E4118">
        <v>2025</v>
      </c>
      <c r="F4118">
        <v>307</v>
      </c>
      <c r="G4118" s="4" t="str">
        <f t="shared" si="162"/>
        <v>SWEDEN-Gas</v>
      </c>
      <c r="H4118" t="str">
        <f>IF(COUNTIF(EU_Countries!A$1:A$27, "*"&amp;B4118&amp;"*"), "EU", "Non-EU")</f>
        <v>EU</v>
      </c>
      <c r="I4118">
        <f t="shared" si="163"/>
        <v>0.307</v>
      </c>
    </row>
    <row r="4119" spans="1:9">
      <c r="A4119" t="s">
        <v>226</v>
      </c>
      <c r="B4119" t="s">
        <v>227</v>
      </c>
      <c r="C4119" t="s">
        <v>85</v>
      </c>
      <c r="D4119" t="s">
        <v>7</v>
      </c>
      <c r="E4119">
        <v>2026</v>
      </c>
      <c r="F4119">
        <v>307</v>
      </c>
      <c r="G4119" s="4" t="str">
        <f t="shared" si="162"/>
        <v>SWEDEN-Gas</v>
      </c>
      <c r="H4119" t="str">
        <f>IF(COUNTIF(EU_Countries!A$1:A$27, "*"&amp;B4119&amp;"*"), "EU", "Non-EU")</f>
        <v>EU</v>
      </c>
      <c r="I4119">
        <f t="shared" si="163"/>
        <v>0.307</v>
      </c>
    </row>
    <row r="4120" spans="1:9">
      <c r="A4120" t="s">
        <v>226</v>
      </c>
      <c r="B4120" t="s">
        <v>227</v>
      </c>
      <c r="C4120" t="s">
        <v>85</v>
      </c>
      <c r="D4120" t="s">
        <v>7</v>
      </c>
      <c r="E4120">
        <v>2027</v>
      </c>
      <c r="F4120">
        <v>270</v>
      </c>
      <c r="G4120" s="4" t="str">
        <f t="shared" si="162"/>
        <v>SWEDEN-Gas</v>
      </c>
      <c r="H4120" t="str">
        <f>IF(COUNTIF(EU_Countries!A$1:A$27, "*"&amp;B4120&amp;"*"), "EU", "Non-EU")</f>
        <v>EU</v>
      </c>
      <c r="I4120">
        <f t="shared" si="163"/>
        <v>0.27</v>
      </c>
    </row>
    <row r="4121" spans="1:9">
      <c r="A4121" t="s">
        <v>226</v>
      </c>
      <c r="B4121" t="s">
        <v>227</v>
      </c>
      <c r="C4121" t="s">
        <v>85</v>
      </c>
      <c r="D4121" t="s">
        <v>7</v>
      </c>
      <c r="E4121">
        <v>2028</v>
      </c>
      <c r="F4121">
        <v>270</v>
      </c>
      <c r="G4121" s="4" t="str">
        <f t="shared" si="162"/>
        <v>SWEDEN-Gas</v>
      </c>
      <c r="H4121" t="str">
        <f>IF(COUNTIF(EU_Countries!A$1:A$27, "*"&amp;B4121&amp;"*"), "EU", "Non-EU")</f>
        <v>EU</v>
      </c>
      <c r="I4121">
        <f t="shared" si="163"/>
        <v>0.27</v>
      </c>
    </row>
    <row r="4122" spans="1:9">
      <c r="A4122" t="s">
        <v>226</v>
      </c>
      <c r="B4122" t="s">
        <v>227</v>
      </c>
      <c r="C4122" t="s">
        <v>85</v>
      </c>
      <c r="D4122" t="s">
        <v>7</v>
      </c>
      <c r="E4122">
        <v>2029</v>
      </c>
      <c r="F4122">
        <v>270</v>
      </c>
      <c r="G4122" s="4" t="str">
        <f t="shared" si="162"/>
        <v>SWEDEN-Gas</v>
      </c>
      <c r="H4122" t="str">
        <f>IF(COUNTIF(EU_Countries!A$1:A$27, "*"&amp;B4122&amp;"*"), "EU", "Non-EU")</f>
        <v>EU</v>
      </c>
      <c r="I4122">
        <f t="shared" si="163"/>
        <v>0.27</v>
      </c>
    </row>
    <row r="4123" spans="1:9">
      <c r="A4123" t="s">
        <v>226</v>
      </c>
      <c r="B4123" t="s">
        <v>227</v>
      </c>
      <c r="C4123" t="s">
        <v>85</v>
      </c>
      <c r="D4123" t="s">
        <v>7</v>
      </c>
      <c r="E4123">
        <v>2030</v>
      </c>
      <c r="F4123">
        <v>270</v>
      </c>
      <c r="G4123" s="4" t="str">
        <f t="shared" si="162"/>
        <v>SWEDEN-Gas</v>
      </c>
      <c r="H4123" t="str">
        <f>IF(COUNTIF(EU_Countries!A$1:A$27, "*"&amp;B4123&amp;"*"), "EU", "Non-EU")</f>
        <v>EU</v>
      </c>
      <c r="I4123">
        <f t="shared" si="163"/>
        <v>0.27</v>
      </c>
    </row>
    <row r="4124" spans="1:9">
      <c r="A4124" t="s">
        <v>226</v>
      </c>
      <c r="B4124" t="s">
        <v>227</v>
      </c>
      <c r="C4124" t="s">
        <v>85</v>
      </c>
      <c r="D4124" t="s">
        <v>7</v>
      </c>
      <c r="E4124">
        <v>2031</v>
      </c>
      <c r="F4124">
        <v>216</v>
      </c>
      <c r="G4124" s="4" t="str">
        <f t="shared" si="162"/>
        <v>SWEDEN-Gas</v>
      </c>
      <c r="H4124" t="str">
        <f>IF(COUNTIF(EU_Countries!A$1:A$27, "*"&amp;B4124&amp;"*"), "EU", "Non-EU")</f>
        <v>EU</v>
      </c>
      <c r="I4124">
        <f t="shared" si="163"/>
        <v>0.216</v>
      </c>
    </row>
    <row r="4125" spans="1:9">
      <c r="A4125" t="s">
        <v>226</v>
      </c>
      <c r="B4125" t="s">
        <v>227</v>
      </c>
      <c r="C4125" t="s">
        <v>85</v>
      </c>
      <c r="D4125" t="s">
        <v>7</v>
      </c>
      <c r="E4125">
        <v>2032</v>
      </c>
      <c r="F4125">
        <v>216</v>
      </c>
      <c r="G4125" s="4" t="str">
        <f t="shared" si="162"/>
        <v>SWEDEN-Gas</v>
      </c>
      <c r="H4125" t="str">
        <f>IF(COUNTIF(EU_Countries!A$1:A$27, "*"&amp;B4125&amp;"*"), "EU", "Non-EU")</f>
        <v>EU</v>
      </c>
      <c r="I4125">
        <f t="shared" si="163"/>
        <v>0.216</v>
      </c>
    </row>
    <row r="4126" spans="1:9">
      <c r="A4126" t="s">
        <v>226</v>
      </c>
      <c r="B4126" t="s">
        <v>227</v>
      </c>
      <c r="C4126" t="s">
        <v>85</v>
      </c>
      <c r="D4126" t="s">
        <v>7</v>
      </c>
      <c r="E4126">
        <v>2033</v>
      </c>
      <c r="F4126">
        <v>216</v>
      </c>
      <c r="G4126" s="4" t="str">
        <f t="shared" si="162"/>
        <v>SWEDEN-Gas</v>
      </c>
      <c r="H4126" t="str">
        <f>IF(COUNTIF(EU_Countries!A$1:A$27, "*"&amp;B4126&amp;"*"), "EU", "Non-EU")</f>
        <v>EU</v>
      </c>
      <c r="I4126">
        <f t="shared" si="163"/>
        <v>0.216</v>
      </c>
    </row>
    <row r="4127" spans="1:9">
      <c r="A4127" t="s">
        <v>226</v>
      </c>
      <c r="B4127" t="s">
        <v>227</v>
      </c>
      <c r="C4127" t="s">
        <v>85</v>
      </c>
      <c r="D4127" t="s">
        <v>7</v>
      </c>
      <c r="E4127">
        <v>2034</v>
      </c>
      <c r="F4127">
        <v>216</v>
      </c>
      <c r="G4127" s="4" t="str">
        <f t="shared" si="162"/>
        <v>SWEDEN-Gas</v>
      </c>
      <c r="H4127" t="str">
        <f>IF(COUNTIF(EU_Countries!A$1:A$27, "*"&amp;B4127&amp;"*"), "EU", "Non-EU")</f>
        <v>EU</v>
      </c>
      <c r="I4127">
        <f t="shared" si="163"/>
        <v>0.216</v>
      </c>
    </row>
    <row r="4128" spans="1:9">
      <c r="A4128" t="s">
        <v>226</v>
      </c>
      <c r="B4128" t="s">
        <v>227</v>
      </c>
      <c r="C4128" t="s">
        <v>85</v>
      </c>
      <c r="D4128" t="s">
        <v>7</v>
      </c>
      <c r="E4128">
        <v>2035</v>
      </c>
      <c r="F4128">
        <v>216</v>
      </c>
      <c r="G4128" s="4" t="str">
        <f t="shared" si="162"/>
        <v>SWEDEN-Gas</v>
      </c>
      <c r="H4128" t="str">
        <f>IF(COUNTIF(EU_Countries!A$1:A$27, "*"&amp;B4128&amp;"*"), "EU", "Non-EU")</f>
        <v>EU</v>
      </c>
      <c r="I4128">
        <f t="shared" si="163"/>
        <v>0.216</v>
      </c>
    </row>
    <row r="4129" spans="1:9">
      <c r="A4129" t="s">
        <v>226</v>
      </c>
      <c r="B4129" t="s">
        <v>227</v>
      </c>
      <c r="C4129" t="s">
        <v>85</v>
      </c>
      <c r="D4129" t="s">
        <v>9</v>
      </c>
      <c r="E4129">
        <v>2025</v>
      </c>
      <c r="F4129">
        <v>6961</v>
      </c>
      <c r="G4129" s="4" t="str">
        <f t="shared" si="162"/>
        <v>SWEDEN-Nuclear</v>
      </c>
      <c r="H4129" t="str">
        <f>IF(COUNTIF(EU_Countries!A$1:A$27, "*"&amp;B4129&amp;"*"), "EU", "Non-EU")</f>
        <v>EU</v>
      </c>
      <c r="I4129">
        <f t="shared" si="163"/>
        <v>6.9610000000000003</v>
      </c>
    </row>
    <row r="4130" spans="1:9">
      <c r="A4130" t="s">
        <v>226</v>
      </c>
      <c r="B4130" t="s">
        <v>227</v>
      </c>
      <c r="C4130" t="s">
        <v>85</v>
      </c>
      <c r="D4130" t="s">
        <v>9</v>
      </c>
      <c r="E4130">
        <v>2026</v>
      </c>
      <c r="F4130">
        <v>6961</v>
      </c>
      <c r="G4130" s="4" t="str">
        <f t="shared" si="162"/>
        <v>SWEDEN-Nuclear</v>
      </c>
      <c r="H4130" t="str">
        <f>IF(COUNTIF(EU_Countries!A$1:A$27, "*"&amp;B4130&amp;"*"), "EU", "Non-EU")</f>
        <v>EU</v>
      </c>
      <c r="I4130">
        <f t="shared" si="163"/>
        <v>6.9610000000000003</v>
      </c>
    </row>
    <row r="4131" spans="1:9">
      <c r="A4131" t="s">
        <v>226</v>
      </c>
      <c r="B4131" t="s">
        <v>227</v>
      </c>
      <c r="C4131" t="s">
        <v>85</v>
      </c>
      <c r="D4131" t="s">
        <v>9</v>
      </c>
      <c r="E4131">
        <v>2027</v>
      </c>
      <c r="F4131">
        <v>6961</v>
      </c>
      <c r="G4131" s="4" t="str">
        <f t="shared" si="162"/>
        <v>SWEDEN-Nuclear</v>
      </c>
      <c r="H4131" t="str">
        <f>IF(COUNTIF(EU_Countries!A$1:A$27, "*"&amp;B4131&amp;"*"), "EU", "Non-EU")</f>
        <v>EU</v>
      </c>
      <c r="I4131">
        <f t="shared" si="163"/>
        <v>6.9610000000000003</v>
      </c>
    </row>
    <row r="4132" spans="1:9">
      <c r="A4132" t="s">
        <v>226</v>
      </c>
      <c r="B4132" t="s">
        <v>227</v>
      </c>
      <c r="C4132" t="s">
        <v>85</v>
      </c>
      <c r="D4132" t="s">
        <v>9</v>
      </c>
      <c r="E4132">
        <v>2028</v>
      </c>
      <c r="F4132">
        <v>6961</v>
      </c>
      <c r="G4132" s="4" t="str">
        <f t="shared" si="162"/>
        <v>SWEDEN-Nuclear</v>
      </c>
      <c r="H4132" t="str">
        <f>IF(COUNTIF(EU_Countries!A$1:A$27, "*"&amp;B4132&amp;"*"), "EU", "Non-EU")</f>
        <v>EU</v>
      </c>
      <c r="I4132">
        <f t="shared" si="163"/>
        <v>6.9610000000000003</v>
      </c>
    </row>
    <row r="4133" spans="1:9">
      <c r="A4133" t="s">
        <v>226</v>
      </c>
      <c r="B4133" t="s">
        <v>227</v>
      </c>
      <c r="C4133" t="s">
        <v>85</v>
      </c>
      <c r="D4133" t="s">
        <v>9</v>
      </c>
      <c r="E4133">
        <v>2029</v>
      </c>
      <c r="F4133">
        <v>6961</v>
      </c>
      <c r="G4133" s="4" t="str">
        <f t="shared" si="162"/>
        <v>SWEDEN-Nuclear</v>
      </c>
      <c r="H4133" t="str">
        <f>IF(COUNTIF(EU_Countries!A$1:A$27, "*"&amp;B4133&amp;"*"), "EU", "Non-EU")</f>
        <v>EU</v>
      </c>
      <c r="I4133">
        <f t="shared" si="163"/>
        <v>6.9610000000000003</v>
      </c>
    </row>
    <row r="4134" spans="1:9">
      <c r="A4134" t="s">
        <v>226</v>
      </c>
      <c r="B4134" t="s">
        <v>227</v>
      </c>
      <c r="C4134" t="s">
        <v>85</v>
      </c>
      <c r="D4134" t="s">
        <v>9</v>
      </c>
      <c r="E4134">
        <v>2030</v>
      </c>
      <c r="F4134">
        <v>6961</v>
      </c>
      <c r="G4134" s="4" t="str">
        <f t="shared" si="162"/>
        <v>SWEDEN-Nuclear</v>
      </c>
      <c r="H4134" t="str">
        <f>IF(COUNTIF(EU_Countries!A$1:A$27, "*"&amp;B4134&amp;"*"), "EU", "Non-EU")</f>
        <v>EU</v>
      </c>
      <c r="I4134">
        <f t="shared" si="163"/>
        <v>6.9610000000000003</v>
      </c>
    </row>
    <row r="4135" spans="1:9">
      <c r="A4135" t="s">
        <v>226</v>
      </c>
      <c r="B4135" t="s">
        <v>227</v>
      </c>
      <c r="C4135" t="s">
        <v>85</v>
      </c>
      <c r="D4135" t="s">
        <v>9</v>
      </c>
      <c r="E4135">
        <v>2031</v>
      </c>
      <c r="F4135">
        <v>6961</v>
      </c>
      <c r="G4135" s="4" t="str">
        <f t="shared" si="162"/>
        <v>SWEDEN-Nuclear</v>
      </c>
      <c r="H4135" t="str">
        <f>IF(COUNTIF(EU_Countries!A$1:A$27, "*"&amp;B4135&amp;"*"), "EU", "Non-EU")</f>
        <v>EU</v>
      </c>
      <c r="I4135">
        <f t="shared" si="163"/>
        <v>6.9610000000000003</v>
      </c>
    </row>
    <row r="4136" spans="1:9">
      <c r="A4136" t="s">
        <v>226</v>
      </c>
      <c r="B4136" t="s">
        <v>227</v>
      </c>
      <c r="C4136" t="s">
        <v>85</v>
      </c>
      <c r="D4136" t="s">
        <v>9</v>
      </c>
      <c r="E4136">
        <v>2032</v>
      </c>
      <c r="F4136">
        <v>6961</v>
      </c>
      <c r="G4136" s="4" t="str">
        <f t="shared" si="162"/>
        <v>SWEDEN-Nuclear</v>
      </c>
      <c r="H4136" t="str">
        <f>IF(COUNTIF(EU_Countries!A$1:A$27, "*"&amp;B4136&amp;"*"), "EU", "Non-EU")</f>
        <v>EU</v>
      </c>
      <c r="I4136">
        <f t="shared" si="163"/>
        <v>6.9610000000000003</v>
      </c>
    </row>
    <row r="4137" spans="1:9">
      <c r="A4137" t="s">
        <v>226</v>
      </c>
      <c r="B4137" t="s">
        <v>227</v>
      </c>
      <c r="C4137" t="s">
        <v>85</v>
      </c>
      <c r="D4137" t="s">
        <v>9</v>
      </c>
      <c r="E4137">
        <v>2033</v>
      </c>
      <c r="F4137">
        <v>6961</v>
      </c>
      <c r="G4137" s="4" t="str">
        <f t="shared" si="162"/>
        <v>SWEDEN-Nuclear</v>
      </c>
      <c r="H4137" t="str">
        <f>IF(COUNTIF(EU_Countries!A$1:A$27, "*"&amp;B4137&amp;"*"), "EU", "Non-EU")</f>
        <v>EU</v>
      </c>
      <c r="I4137">
        <f t="shared" si="163"/>
        <v>6.9610000000000003</v>
      </c>
    </row>
    <row r="4138" spans="1:9">
      <c r="A4138" t="s">
        <v>226</v>
      </c>
      <c r="B4138" t="s">
        <v>227</v>
      </c>
      <c r="C4138" t="s">
        <v>85</v>
      </c>
      <c r="D4138" t="s">
        <v>9</v>
      </c>
      <c r="E4138">
        <v>2034</v>
      </c>
      <c r="F4138">
        <v>6961</v>
      </c>
      <c r="G4138" s="4" t="str">
        <f t="shared" si="162"/>
        <v>SWEDEN-Nuclear</v>
      </c>
      <c r="H4138" t="str">
        <f>IF(COUNTIF(EU_Countries!A$1:A$27, "*"&amp;B4138&amp;"*"), "EU", "Non-EU")</f>
        <v>EU</v>
      </c>
      <c r="I4138">
        <f t="shared" si="163"/>
        <v>6.9610000000000003</v>
      </c>
    </row>
    <row r="4139" spans="1:9">
      <c r="A4139" t="s">
        <v>226</v>
      </c>
      <c r="B4139" t="s">
        <v>227</v>
      </c>
      <c r="C4139" t="s">
        <v>85</v>
      </c>
      <c r="D4139" t="s">
        <v>9</v>
      </c>
      <c r="E4139">
        <v>2035</v>
      </c>
      <c r="F4139">
        <v>6961</v>
      </c>
      <c r="G4139" s="4" t="str">
        <f t="shared" ref="G4139:G4202" si="164">B4139&amp;"-"&amp;D4139</f>
        <v>SWEDEN-Nuclear</v>
      </c>
      <c r="H4139" t="str">
        <f>IF(COUNTIF(EU_Countries!A$1:A$27, "*"&amp;B4139&amp;"*"), "EU", "Non-EU")</f>
        <v>EU</v>
      </c>
      <c r="I4139">
        <f t="shared" ref="I4139:I4202" si="165">F4139/1000</f>
        <v>6.9610000000000003</v>
      </c>
    </row>
    <row r="4140" spans="1:9">
      <c r="A4140" t="s">
        <v>226</v>
      </c>
      <c r="B4140" t="s">
        <v>227</v>
      </c>
      <c r="C4140" t="s">
        <v>85</v>
      </c>
      <c r="D4140" t="s">
        <v>10</v>
      </c>
      <c r="E4140">
        <v>2025</v>
      </c>
      <c r="F4140">
        <v>921</v>
      </c>
      <c r="G4140" s="4" t="str">
        <f t="shared" si="164"/>
        <v>SWEDEN-Oil</v>
      </c>
      <c r="H4140" t="str">
        <f>IF(COUNTIF(EU_Countries!A$1:A$27, "*"&amp;B4140&amp;"*"), "EU", "Non-EU")</f>
        <v>EU</v>
      </c>
      <c r="I4140">
        <f t="shared" si="165"/>
        <v>0.92100000000000004</v>
      </c>
    </row>
    <row r="4141" spans="1:9">
      <c r="A4141" t="s">
        <v>226</v>
      </c>
      <c r="B4141" t="s">
        <v>227</v>
      </c>
      <c r="C4141" t="s">
        <v>85</v>
      </c>
      <c r="D4141" t="s">
        <v>10</v>
      </c>
      <c r="E4141">
        <v>2026</v>
      </c>
      <c r="F4141">
        <v>921</v>
      </c>
      <c r="G4141" s="4" t="str">
        <f t="shared" si="164"/>
        <v>SWEDEN-Oil</v>
      </c>
      <c r="H4141" t="str">
        <f>IF(COUNTIF(EU_Countries!A$1:A$27, "*"&amp;B4141&amp;"*"), "EU", "Non-EU")</f>
        <v>EU</v>
      </c>
      <c r="I4141">
        <f t="shared" si="165"/>
        <v>0.92100000000000004</v>
      </c>
    </row>
    <row r="4142" spans="1:9">
      <c r="A4142" t="s">
        <v>226</v>
      </c>
      <c r="B4142" t="s">
        <v>227</v>
      </c>
      <c r="C4142" t="s">
        <v>85</v>
      </c>
      <c r="D4142" t="s">
        <v>10</v>
      </c>
      <c r="E4142">
        <v>2027</v>
      </c>
      <c r="F4142">
        <v>921</v>
      </c>
      <c r="G4142" s="4" t="str">
        <f t="shared" si="164"/>
        <v>SWEDEN-Oil</v>
      </c>
      <c r="H4142" t="str">
        <f>IF(COUNTIF(EU_Countries!A$1:A$27, "*"&amp;B4142&amp;"*"), "EU", "Non-EU")</f>
        <v>EU</v>
      </c>
      <c r="I4142">
        <f t="shared" si="165"/>
        <v>0.92100000000000004</v>
      </c>
    </row>
    <row r="4143" spans="1:9">
      <c r="A4143" t="s">
        <v>226</v>
      </c>
      <c r="B4143" t="s">
        <v>227</v>
      </c>
      <c r="C4143" t="s">
        <v>85</v>
      </c>
      <c r="D4143" t="s">
        <v>10</v>
      </c>
      <c r="E4143">
        <v>2028</v>
      </c>
      <c r="F4143">
        <v>921</v>
      </c>
      <c r="G4143" s="4" t="str">
        <f t="shared" si="164"/>
        <v>SWEDEN-Oil</v>
      </c>
      <c r="H4143" t="str">
        <f>IF(COUNTIF(EU_Countries!A$1:A$27, "*"&amp;B4143&amp;"*"), "EU", "Non-EU")</f>
        <v>EU</v>
      </c>
      <c r="I4143">
        <f t="shared" si="165"/>
        <v>0.92100000000000004</v>
      </c>
    </row>
    <row r="4144" spans="1:9">
      <c r="A4144" t="s">
        <v>226</v>
      </c>
      <c r="B4144" t="s">
        <v>227</v>
      </c>
      <c r="C4144" t="s">
        <v>85</v>
      </c>
      <c r="D4144" t="s">
        <v>10</v>
      </c>
      <c r="E4144">
        <v>2029</v>
      </c>
      <c r="F4144">
        <v>921</v>
      </c>
      <c r="G4144" s="4" t="str">
        <f t="shared" si="164"/>
        <v>SWEDEN-Oil</v>
      </c>
      <c r="H4144" t="str">
        <f>IF(COUNTIF(EU_Countries!A$1:A$27, "*"&amp;B4144&amp;"*"), "EU", "Non-EU")</f>
        <v>EU</v>
      </c>
      <c r="I4144">
        <f t="shared" si="165"/>
        <v>0.92100000000000004</v>
      </c>
    </row>
    <row r="4145" spans="1:9">
      <c r="A4145" t="s">
        <v>226</v>
      </c>
      <c r="B4145" t="s">
        <v>227</v>
      </c>
      <c r="C4145" t="s">
        <v>85</v>
      </c>
      <c r="D4145" t="s">
        <v>10</v>
      </c>
      <c r="E4145">
        <v>2030</v>
      </c>
      <c r="F4145">
        <v>826</v>
      </c>
      <c r="G4145" s="4" t="str">
        <f t="shared" si="164"/>
        <v>SWEDEN-Oil</v>
      </c>
      <c r="H4145" t="str">
        <f>IF(COUNTIF(EU_Countries!A$1:A$27, "*"&amp;B4145&amp;"*"), "EU", "Non-EU")</f>
        <v>EU</v>
      </c>
      <c r="I4145">
        <f t="shared" si="165"/>
        <v>0.82599999999999996</v>
      </c>
    </row>
    <row r="4146" spans="1:9">
      <c r="A4146" t="s">
        <v>226</v>
      </c>
      <c r="B4146" t="s">
        <v>227</v>
      </c>
      <c r="C4146" t="s">
        <v>85</v>
      </c>
      <c r="D4146" t="s">
        <v>10</v>
      </c>
      <c r="E4146">
        <v>2031</v>
      </c>
      <c r="F4146">
        <v>826</v>
      </c>
      <c r="G4146" s="4" t="str">
        <f t="shared" si="164"/>
        <v>SWEDEN-Oil</v>
      </c>
      <c r="H4146" t="str">
        <f>IF(COUNTIF(EU_Countries!A$1:A$27, "*"&amp;B4146&amp;"*"), "EU", "Non-EU")</f>
        <v>EU</v>
      </c>
      <c r="I4146">
        <f t="shared" si="165"/>
        <v>0.82599999999999996</v>
      </c>
    </row>
    <row r="4147" spans="1:9">
      <c r="A4147" t="s">
        <v>226</v>
      </c>
      <c r="B4147" t="s">
        <v>227</v>
      </c>
      <c r="C4147" t="s">
        <v>85</v>
      </c>
      <c r="D4147" t="s">
        <v>10</v>
      </c>
      <c r="E4147">
        <v>2032</v>
      </c>
      <c r="F4147">
        <v>826</v>
      </c>
      <c r="G4147" s="4" t="str">
        <f t="shared" si="164"/>
        <v>SWEDEN-Oil</v>
      </c>
      <c r="H4147" t="str">
        <f>IF(COUNTIF(EU_Countries!A$1:A$27, "*"&amp;B4147&amp;"*"), "EU", "Non-EU")</f>
        <v>EU</v>
      </c>
      <c r="I4147">
        <f t="shared" si="165"/>
        <v>0.82599999999999996</v>
      </c>
    </row>
    <row r="4148" spans="1:9">
      <c r="A4148" t="s">
        <v>226</v>
      </c>
      <c r="B4148" t="s">
        <v>227</v>
      </c>
      <c r="C4148" t="s">
        <v>85</v>
      </c>
      <c r="D4148" t="s">
        <v>10</v>
      </c>
      <c r="E4148">
        <v>2033</v>
      </c>
      <c r="F4148">
        <v>826</v>
      </c>
      <c r="G4148" s="4" t="str">
        <f t="shared" si="164"/>
        <v>SWEDEN-Oil</v>
      </c>
      <c r="H4148" t="str">
        <f>IF(COUNTIF(EU_Countries!A$1:A$27, "*"&amp;B4148&amp;"*"), "EU", "Non-EU")</f>
        <v>EU</v>
      </c>
      <c r="I4148">
        <f t="shared" si="165"/>
        <v>0.82599999999999996</v>
      </c>
    </row>
    <row r="4149" spans="1:9">
      <c r="A4149" t="s">
        <v>226</v>
      </c>
      <c r="B4149" t="s">
        <v>227</v>
      </c>
      <c r="C4149" t="s">
        <v>85</v>
      </c>
      <c r="D4149" t="s">
        <v>10</v>
      </c>
      <c r="E4149">
        <v>2034</v>
      </c>
      <c r="F4149">
        <v>826</v>
      </c>
      <c r="G4149" s="4" t="str">
        <f t="shared" si="164"/>
        <v>SWEDEN-Oil</v>
      </c>
      <c r="H4149" t="str">
        <f>IF(COUNTIF(EU_Countries!A$1:A$27, "*"&amp;B4149&amp;"*"), "EU", "Non-EU")</f>
        <v>EU</v>
      </c>
      <c r="I4149">
        <f t="shared" si="165"/>
        <v>0.82599999999999996</v>
      </c>
    </row>
    <row r="4150" spans="1:9">
      <c r="A4150" t="s">
        <v>226</v>
      </c>
      <c r="B4150" t="s">
        <v>227</v>
      </c>
      <c r="C4150" t="s">
        <v>85</v>
      </c>
      <c r="D4150" t="s">
        <v>10</v>
      </c>
      <c r="E4150">
        <v>2035</v>
      </c>
      <c r="F4150">
        <v>826</v>
      </c>
      <c r="G4150" s="4" t="str">
        <f t="shared" si="164"/>
        <v>SWEDEN-Oil</v>
      </c>
      <c r="H4150" t="str">
        <f>IF(COUNTIF(EU_Countries!A$1:A$27, "*"&amp;B4150&amp;"*"), "EU", "Non-EU")</f>
        <v>EU</v>
      </c>
      <c r="I4150">
        <f t="shared" si="165"/>
        <v>0.82599999999999996</v>
      </c>
    </row>
    <row r="4151" spans="1:9">
      <c r="A4151" t="s">
        <v>226</v>
      </c>
      <c r="B4151" t="s">
        <v>227</v>
      </c>
      <c r="C4151" t="s">
        <v>85</v>
      </c>
      <c r="D4151" t="s">
        <v>12</v>
      </c>
      <c r="E4151">
        <v>2025</v>
      </c>
      <c r="F4151">
        <v>2064</v>
      </c>
      <c r="G4151" s="4" t="str">
        <f t="shared" si="164"/>
        <v>SWEDEN-Others (RES)</v>
      </c>
      <c r="H4151" t="str">
        <f>IF(COUNTIF(EU_Countries!A$1:A$27, "*"&amp;B4151&amp;"*"), "EU", "Non-EU")</f>
        <v>EU</v>
      </c>
      <c r="I4151">
        <f t="shared" si="165"/>
        <v>2.0640000000000001</v>
      </c>
    </row>
    <row r="4152" spans="1:9">
      <c r="A4152" t="s">
        <v>226</v>
      </c>
      <c r="B4152" t="s">
        <v>227</v>
      </c>
      <c r="C4152" t="s">
        <v>85</v>
      </c>
      <c r="D4152" t="s">
        <v>12</v>
      </c>
      <c r="E4152">
        <v>2026</v>
      </c>
      <c r="F4152">
        <v>2064</v>
      </c>
      <c r="G4152" s="4" t="str">
        <f t="shared" si="164"/>
        <v>SWEDEN-Others (RES)</v>
      </c>
      <c r="H4152" t="str">
        <f>IF(COUNTIF(EU_Countries!A$1:A$27, "*"&amp;B4152&amp;"*"), "EU", "Non-EU")</f>
        <v>EU</v>
      </c>
      <c r="I4152">
        <f t="shared" si="165"/>
        <v>2.0640000000000001</v>
      </c>
    </row>
    <row r="4153" spans="1:9">
      <c r="A4153" t="s">
        <v>226</v>
      </c>
      <c r="B4153" t="s">
        <v>227</v>
      </c>
      <c r="C4153" t="s">
        <v>85</v>
      </c>
      <c r="D4153" t="s">
        <v>12</v>
      </c>
      <c r="E4153">
        <v>2027</v>
      </c>
      <c r="F4153">
        <v>2102</v>
      </c>
      <c r="G4153" s="4" t="str">
        <f t="shared" si="164"/>
        <v>SWEDEN-Others (RES)</v>
      </c>
      <c r="H4153" t="str">
        <f>IF(COUNTIF(EU_Countries!A$1:A$27, "*"&amp;B4153&amp;"*"), "EU", "Non-EU")</f>
        <v>EU</v>
      </c>
      <c r="I4153">
        <f t="shared" si="165"/>
        <v>2.1019999999999999</v>
      </c>
    </row>
    <row r="4154" spans="1:9">
      <c r="A4154" t="s">
        <v>226</v>
      </c>
      <c r="B4154" t="s">
        <v>227</v>
      </c>
      <c r="C4154" t="s">
        <v>85</v>
      </c>
      <c r="D4154" t="s">
        <v>12</v>
      </c>
      <c r="E4154">
        <v>2028</v>
      </c>
      <c r="F4154">
        <v>2102</v>
      </c>
      <c r="G4154" s="4" t="str">
        <f t="shared" si="164"/>
        <v>SWEDEN-Others (RES)</v>
      </c>
      <c r="H4154" t="str">
        <f>IF(COUNTIF(EU_Countries!A$1:A$27, "*"&amp;B4154&amp;"*"), "EU", "Non-EU")</f>
        <v>EU</v>
      </c>
      <c r="I4154">
        <f t="shared" si="165"/>
        <v>2.1019999999999999</v>
      </c>
    </row>
    <row r="4155" spans="1:9">
      <c r="A4155" t="s">
        <v>226</v>
      </c>
      <c r="B4155" t="s">
        <v>227</v>
      </c>
      <c r="C4155" t="s">
        <v>85</v>
      </c>
      <c r="D4155" t="s">
        <v>12</v>
      </c>
      <c r="E4155">
        <v>2029</v>
      </c>
      <c r="F4155">
        <v>2102</v>
      </c>
      <c r="G4155" s="4" t="str">
        <f t="shared" si="164"/>
        <v>SWEDEN-Others (RES)</v>
      </c>
      <c r="H4155" t="str">
        <f>IF(COUNTIF(EU_Countries!A$1:A$27, "*"&amp;B4155&amp;"*"), "EU", "Non-EU")</f>
        <v>EU</v>
      </c>
      <c r="I4155">
        <f t="shared" si="165"/>
        <v>2.1019999999999999</v>
      </c>
    </row>
    <row r="4156" spans="1:9">
      <c r="A4156" t="s">
        <v>226</v>
      </c>
      <c r="B4156" t="s">
        <v>227</v>
      </c>
      <c r="C4156" t="s">
        <v>85</v>
      </c>
      <c r="D4156" t="s">
        <v>12</v>
      </c>
      <c r="E4156">
        <v>2030</v>
      </c>
      <c r="F4156">
        <v>2102</v>
      </c>
      <c r="G4156" s="4" t="str">
        <f t="shared" si="164"/>
        <v>SWEDEN-Others (RES)</v>
      </c>
      <c r="H4156" t="str">
        <f>IF(COUNTIF(EU_Countries!A$1:A$27, "*"&amp;B4156&amp;"*"), "EU", "Non-EU")</f>
        <v>EU</v>
      </c>
      <c r="I4156">
        <f t="shared" si="165"/>
        <v>2.1019999999999999</v>
      </c>
    </row>
    <row r="4157" spans="1:9">
      <c r="A4157" t="s">
        <v>226</v>
      </c>
      <c r="B4157" t="s">
        <v>227</v>
      </c>
      <c r="C4157" t="s">
        <v>85</v>
      </c>
      <c r="D4157" t="s">
        <v>12</v>
      </c>
      <c r="E4157">
        <v>2031</v>
      </c>
      <c r="F4157">
        <v>1902</v>
      </c>
      <c r="G4157" s="4" t="str">
        <f t="shared" si="164"/>
        <v>SWEDEN-Others (RES)</v>
      </c>
      <c r="H4157" t="str">
        <f>IF(COUNTIF(EU_Countries!A$1:A$27, "*"&amp;B4157&amp;"*"), "EU", "Non-EU")</f>
        <v>EU</v>
      </c>
      <c r="I4157">
        <f t="shared" si="165"/>
        <v>1.9019999999999999</v>
      </c>
    </row>
    <row r="4158" spans="1:9">
      <c r="A4158" t="s">
        <v>226</v>
      </c>
      <c r="B4158" t="s">
        <v>227</v>
      </c>
      <c r="C4158" t="s">
        <v>85</v>
      </c>
      <c r="D4158" t="s">
        <v>12</v>
      </c>
      <c r="E4158">
        <v>2032</v>
      </c>
      <c r="F4158">
        <v>1902</v>
      </c>
      <c r="G4158" s="4" t="str">
        <f t="shared" si="164"/>
        <v>SWEDEN-Others (RES)</v>
      </c>
      <c r="H4158" t="str">
        <f>IF(COUNTIF(EU_Countries!A$1:A$27, "*"&amp;B4158&amp;"*"), "EU", "Non-EU")</f>
        <v>EU</v>
      </c>
      <c r="I4158">
        <f t="shared" si="165"/>
        <v>1.9019999999999999</v>
      </c>
    </row>
    <row r="4159" spans="1:9">
      <c r="A4159" t="s">
        <v>226</v>
      </c>
      <c r="B4159" t="s">
        <v>227</v>
      </c>
      <c r="C4159" t="s">
        <v>85</v>
      </c>
      <c r="D4159" t="s">
        <v>12</v>
      </c>
      <c r="E4159">
        <v>2033</v>
      </c>
      <c r="F4159">
        <v>1902</v>
      </c>
      <c r="G4159" s="4" t="str">
        <f t="shared" si="164"/>
        <v>SWEDEN-Others (RES)</v>
      </c>
      <c r="H4159" t="str">
        <f>IF(COUNTIF(EU_Countries!A$1:A$27, "*"&amp;B4159&amp;"*"), "EU", "Non-EU")</f>
        <v>EU</v>
      </c>
      <c r="I4159">
        <f t="shared" si="165"/>
        <v>1.9019999999999999</v>
      </c>
    </row>
    <row r="4160" spans="1:9">
      <c r="A4160" t="s">
        <v>226</v>
      </c>
      <c r="B4160" t="s">
        <v>227</v>
      </c>
      <c r="C4160" t="s">
        <v>85</v>
      </c>
      <c r="D4160" t="s">
        <v>12</v>
      </c>
      <c r="E4160">
        <v>2034</v>
      </c>
      <c r="F4160">
        <v>1902</v>
      </c>
      <c r="G4160" s="4" t="str">
        <f t="shared" si="164"/>
        <v>SWEDEN-Others (RES)</v>
      </c>
      <c r="H4160" t="str">
        <f>IF(COUNTIF(EU_Countries!A$1:A$27, "*"&amp;B4160&amp;"*"), "EU", "Non-EU")</f>
        <v>EU</v>
      </c>
      <c r="I4160">
        <f t="shared" si="165"/>
        <v>1.9019999999999999</v>
      </c>
    </row>
    <row r="4161" spans="1:9">
      <c r="A4161" t="s">
        <v>226</v>
      </c>
      <c r="B4161" t="s">
        <v>227</v>
      </c>
      <c r="C4161" t="s">
        <v>85</v>
      </c>
      <c r="D4161" t="s">
        <v>12</v>
      </c>
      <c r="E4161">
        <v>2035</v>
      </c>
      <c r="F4161">
        <v>1902</v>
      </c>
      <c r="G4161" s="4" t="str">
        <f t="shared" si="164"/>
        <v>SWEDEN-Others (RES)</v>
      </c>
      <c r="H4161" t="str">
        <f>IF(COUNTIF(EU_Countries!A$1:A$27, "*"&amp;B4161&amp;"*"), "EU", "Non-EU")</f>
        <v>EU</v>
      </c>
      <c r="I4161">
        <f t="shared" si="165"/>
        <v>1.9019999999999999</v>
      </c>
    </row>
    <row r="4162" spans="1:9">
      <c r="A4162" t="s">
        <v>226</v>
      </c>
      <c r="B4162" t="s">
        <v>227</v>
      </c>
      <c r="C4162" t="s">
        <v>85</v>
      </c>
      <c r="D4162" t="s">
        <v>11</v>
      </c>
      <c r="E4162">
        <v>2025</v>
      </c>
      <c r="F4162">
        <v>343</v>
      </c>
      <c r="G4162" s="4" t="str">
        <f t="shared" si="164"/>
        <v>SWEDEN-Others (non-RES)</v>
      </c>
      <c r="H4162" t="str">
        <f>IF(COUNTIF(EU_Countries!A$1:A$27, "*"&amp;B4162&amp;"*"), "EU", "Non-EU")</f>
        <v>EU</v>
      </c>
      <c r="I4162">
        <f t="shared" si="165"/>
        <v>0.34300000000000003</v>
      </c>
    </row>
    <row r="4163" spans="1:9">
      <c r="A4163" t="s">
        <v>226</v>
      </c>
      <c r="B4163" t="s">
        <v>227</v>
      </c>
      <c r="C4163" t="s">
        <v>85</v>
      </c>
      <c r="D4163" t="s">
        <v>11</v>
      </c>
      <c r="E4163">
        <v>2026</v>
      </c>
      <c r="F4163">
        <v>343</v>
      </c>
      <c r="G4163" s="4" t="str">
        <f t="shared" si="164"/>
        <v>SWEDEN-Others (non-RES)</v>
      </c>
      <c r="H4163" t="str">
        <f>IF(COUNTIF(EU_Countries!A$1:A$27, "*"&amp;B4163&amp;"*"), "EU", "Non-EU")</f>
        <v>EU</v>
      </c>
      <c r="I4163">
        <f t="shared" si="165"/>
        <v>0.34300000000000003</v>
      </c>
    </row>
    <row r="4164" spans="1:9">
      <c r="A4164" t="s">
        <v>226</v>
      </c>
      <c r="B4164" t="s">
        <v>227</v>
      </c>
      <c r="C4164" t="s">
        <v>85</v>
      </c>
      <c r="D4164" t="s">
        <v>11</v>
      </c>
      <c r="E4164">
        <v>2027</v>
      </c>
      <c r="F4164">
        <v>343</v>
      </c>
      <c r="G4164" s="4" t="str">
        <f t="shared" si="164"/>
        <v>SWEDEN-Others (non-RES)</v>
      </c>
      <c r="H4164" t="str">
        <f>IF(COUNTIF(EU_Countries!A$1:A$27, "*"&amp;B4164&amp;"*"), "EU", "Non-EU")</f>
        <v>EU</v>
      </c>
      <c r="I4164">
        <f t="shared" si="165"/>
        <v>0.34300000000000003</v>
      </c>
    </row>
    <row r="4165" spans="1:9">
      <c r="A4165" t="s">
        <v>226</v>
      </c>
      <c r="B4165" t="s">
        <v>227</v>
      </c>
      <c r="C4165" t="s">
        <v>85</v>
      </c>
      <c r="D4165" t="s">
        <v>11</v>
      </c>
      <c r="E4165">
        <v>2028</v>
      </c>
      <c r="F4165">
        <v>343</v>
      </c>
      <c r="G4165" s="4" t="str">
        <f t="shared" si="164"/>
        <v>SWEDEN-Others (non-RES)</v>
      </c>
      <c r="H4165" t="str">
        <f>IF(COUNTIF(EU_Countries!A$1:A$27, "*"&amp;B4165&amp;"*"), "EU", "Non-EU")</f>
        <v>EU</v>
      </c>
      <c r="I4165">
        <f t="shared" si="165"/>
        <v>0.34300000000000003</v>
      </c>
    </row>
    <row r="4166" spans="1:9">
      <c r="A4166" t="s">
        <v>226</v>
      </c>
      <c r="B4166" t="s">
        <v>227</v>
      </c>
      <c r="C4166" t="s">
        <v>85</v>
      </c>
      <c r="D4166" t="s">
        <v>11</v>
      </c>
      <c r="E4166">
        <v>2029</v>
      </c>
      <c r="F4166">
        <v>343</v>
      </c>
      <c r="G4166" s="4" t="str">
        <f t="shared" si="164"/>
        <v>SWEDEN-Others (non-RES)</v>
      </c>
      <c r="H4166" t="str">
        <f>IF(COUNTIF(EU_Countries!A$1:A$27, "*"&amp;B4166&amp;"*"), "EU", "Non-EU")</f>
        <v>EU</v>
      </c>
      <c r="I4166">
        <f t="shared" si="165"/>
        <v>0.34300000000000003</v>
      </c>
    </row>
    <row r="4167" spans="1:9">
      <c r="A4167" t="s">
        <v>226</v>
      </c>
      <c r="B4167" t="s">
        <v>227</v>
      </c>
      <c r="C4167" t="s">
        <v>85</v>
      </c>
      <c r="D4167" t="s">
        <v>11</v>
      </c>
      <c r="E4167">
        <v>2030</v>
      </c>
      <c r="F4167">
        <v>343</v>
      </c>
      <c r="G4167" s="4" t="str">
        <f t="shared" si="164"/>
        <v>SWEDEN-Others (non-RES)</v>
      </c>
      <c r="H4167" t="str">
        <f>IF(COUNTIF(EU_Countries!A$1:A$27, "*"&amp;B4167&amp;"*"), "EU", "Non-EU")</f>
        <v>EU</v>
      </c>
      <c r="I4167">
        <f t="shared" si="165"/>
        <v>0.34300000000000003</v>
      </c>
    </row>
    <row r="4168" spans="1:9">
      <c r="A4168" t="s">
        <v>226</v>
      </c>
      <c r="B4168" t="s">
        <v>227</v>
      </c>
      <c r="C4168" t="s">
        <v>85</v>
      </c>
      <c r="D4168" t="s">
        <v>11</v>
      </c>
      <c r="E4168">
        <v>2031</v>
      </c>
      <c r="F4168">
        <v>343</v>
      </c>
      <c r="G4168" s="4" t="str">
        <f t="shared" si="164"/>
        <v>SWEDEN-Others (non-RES)</v>
      </c>
      <c r="H4168" t="str">
        <f>IF(COUNTIF(EU_Countries!A$1:A$27, "*"&amp;B4168&amp;"*"), "EU", "Non-EU")</f>
        <v>EU</v>
      </c>
      <c r="I4168">
        <f t="shared" si="165"/>
        <v>0.34300000000000003</v>
      </c>
    </row>
    <row r="4169" spans="1:9">
      <c r="A4169" t="s">
        <v>226</v>
      </c>
      <c r="B4169" t="s">
        <v>227</v>
      </c>
      <c r="C4169" t="s">
        <v>85</v>
      </c>
      <c r="D4169" t="s">
        <v>11</v>
      </c>
      <c r="E4169">
        <v>2032</v>
      </c>
      <c r="F4169">
        <v>343</v>
      </c>
      <c r="G4169" s="4" t="str">
        <f t="shared" si="164"/>
        <v>SWEDEN-Others (non-RES)</v>
      </c>
      <c r="H4169" t="str">
        <f>IF(COUNTIF(EU_Countries!A$1:A$27, "*"&amp;B4169&amp;"*"), "EU", "Non-EU")</f>
        <v>EU</v>
      </c>
      <c r="I4169">
        <f t="shared" si="165"/>
        <v>0.34300000000000003</v>
      </c>
    </row>
    <row r="4170" spans="1:9">
      <c r="A4170" t="s">
        <v>226</v>
      </c>
      <c r="B4170" t="s">
        <v>227</v>
      </c>
      <c r="C4170" t="s">
        <v>85</v>
      </c>
      <c r="D4170" t="s">
        <v>11</v>
      </c>
      <c r="E4170">
        <v>2033</v>
      </c>
      <c r="F4170">
        <v>343</v>
      </c>
      <c r="G4170" s="4" t="str">
        <f t="shared" si="164"/>
        <v>SWEDEN-Others (non-RES)</v>
      </c>
      <c r="H4170" t="str">
        <f>IF(COUNTIF(EU_Countries!A$1:A$27, "*"&amp;B4170&amp;"*"), "EU", "Non-EU")</f>
        <v>EU</v>
      </c>
      <c r="I4170">
        <f t="shared" si="165"/>
        <v>0.34300000000000003</v>
      </c>
    </row>
    <row r="4171" spans="1:9">
      <c r="A4171" t="s">
        <v>226</v>
      </c>
      <c r="B4171" t="s">
        <v>227</v>
      </c>
      <c r="C4171" t="s">
        <v>85</v>
      </c>
      <c r="D4171" t="s">
        <v>11</v>
      </c>
      <c r="E4171">
        <v>2034</v>
      </c>
      <c r="F4171">
        <v>343</v>
      </c>
      <c r="G4171" s="4" t="str">
        <f t="shared" si="164"/>
        <v>SWEDEN-Others (non-RES)</v>
      </c>
      <c r="H4171" t="str">
        <f>IF(COUNTIF(EU_Countries!A$1:A$27, "*"&amp;B4171&amp;"*"), "EU", "Non-EU")</f>
        <v>EU</v>
      </c>
      <c r="I4171">
        <f t="shared" si="165"/>
        <v>0.34300000000000003</v>
      </c>
    </row>
    <row r="4172" spans="1:9">
      <c r="A4172" t="s">
        <v>226</v>
      </c>
      <c r="B4172" t="s">
        <v>227</v>
      </c>
      <c r="C4172" t="s">
        <v>85</v>
      </c>
      <c r="D4172" t="s">
        <v>11</v>
      </c>
      <c r="E4172">
        <v>2035</v>
      </c>
      <c r="F4172">
        <v>343</v>
      </c>
      <c r="G4172" s="4" t="str">
        <f t="shared" si="164"/>
        <v>SWEDEN-Others (non-RES)</v>
      </c>
      <c r="H4172" t="str">
        <f>IF(COUNTIF(EU_Countries!A$1:A$27, "*"&amp;B4172&amp;"*"), "EU", "Non-EU")</f>
        <v>EU</v>
      </c>
      <c r="I4172">
        <f t="shared" si="165"/>
        <v>0.34300000000000003</v>
      </c>
    </row>
    <row r="4173" spans="1:9">
      <c r="A4173" t="s">
        <v>226</v>
      </c>
      <c r="B4173" t="s">
        <v>227</v>
      </c>
      <c r="C4173" t="s">
        <v>85</v>
      </c>
      <c r="D4173" t="s">
        <v>13</v>
      </c>
      <c r="E4173">
        <v>2025</v>
      </c>
      <c r="F4173">
        <v>498</v>
      </c>
      <c r="G4173" s="4" t="str">
        <f t="shared" si="164"/>
        <v>SWEDEN-Solar (PV)</v>
      </c>
      <c r="H4173" t="str">
        <f>IF(COUNTIF(EU_Countries!A$1:A$27, "*"&amp;B4173&amp;"*"), "EU", "Non-EU")</f>
        <v>EU</v>
      </c>
      <c r="I4173">
        <f t="shared" si="165"/>
        <v>0.498</v>
      </c>
    </row>
    <row r="4174" spans="1:9">
      <c r="A4174" t="s">
        <v>226</v>
      </c>
      <c r="B4174" t="s">
        <v>227</v>
      </c>
      <c r="C4174" t="s">
        <v>85</v>
      </c>
      <c r="D4174" t="s">
        <v>13</v>
      </c>
      <c r="E4174">
        <v>2026</v>
      </c>
      <c r="F4174">
        <v>1076</v>
      </c>
      <c r="G4174" s="4" t="str">
        <f t="shared" si="164"/>
        <v>SWEDEN-Solar (PV)</v>
      </c>
      <c r="H4174" t="str">
        <f>IF(COUNTIF(EU_Countries!A$1:A$27, "*"&amp;B4174&amp;"*"), "EU", "Non-EU")</f>
        <v>EU</v>
      </c>
      <c r="I4174">
        <f t="shared" si="165"/>
        <v>1.0760000000000001</v>
      </c>
    </row>
    <row r="4175" spans="1:9">
      <c r="A4175" t="s">
        <v>226</v>
      </c>
      <c r="B4175" t="s">
        <v>227</v>
      </c>
      <c r="C4175" t="s">
        <v>85</v>
      </c>
      <c r="D4175" t="s">
        <v>13</v>
      </c>
      <c r="E4175">
        <v>2027</v>
      </c>
      <c r="F4175">
        <v>1653</v>
      </c>
      <c r="G4175" s="4" t="str">
        <f t="shared" si="164"/>
        <v>SWEDEN-Solar (PV)</v>
      </c>
      <c r="H4175" t="str">
        <f>IF(COUNTIF(EU_Countries!A$1:A$27, "*"&amp;B4175&amp;"*"), "EU", "Non-EU")</f>
        <v>EU</v>
      </c>
      <c r="I4175">
        <f t="shared" si="165"/>
        <v>1.653</v>
      </c>
    </row>
    <row r="4176" spans="1:9">
      <c r="A4176" t="s">
        <v>226</v>
      </c>
      <c r="B4176" t="s">
        <v>227</v>
      </c>
      <c r="C4176" t="s">
        <v>85</v>
      </c>
      <c r="D4176" t="s">
        <v>13</v>
      </c>
      <c r="E4176">
        <v>2028</v>
      </c>
      <c r="F4176">
        <v>2230</v>
      </c>
      <c r="G4176" s="4" t="str">
        <f t="shared" si="164"/>
        <v>SWEDEN-Solar (PV)</v>
      </c>
      <c r="H4176" t="str">
        <f>IF(COUNTIF(EU_Countries!A$1:A$27, "*"&amp;B4176&amp;"*"), "EU", "Non-EU")</f>
        <v>EU</v>
      </c>
      <c r="I4176">
        <f t="shared" si="165"/>
        <v>2.23</v>
      </c>
    </row>
    <row r="4177" spans="1:9">
      <c r="A4177" t="s">
        <v>226</v>
      </c>
      <c r="B4177" t="s">
        <v>227</v>
      </c>
      <c r="C4177" t="s">
        <v>85</v>
      </c>
      <c r="D4177" t="s">
        <v>13</v>
      </c>
      <c r="E4177">
        <v>2029</v>
      </c>
      <c r="F4177">
        <v>1976</v>
      </c>
      <c r="G4177" s="4" t="str">
        <f t="shared" si="164"/>
        <v>SWEDEN-Solar (PV)</v>
      </c>
      <c r="H4177" t="str">
        <f>IF(COUNTIF(EU_Countries!A$1:A$27, "*"&amp;B4177&amp;"*"), "EU", "Non-EU")</f>
        <v>EU</v>
      </c>
      <c r="I4177">
        <f t="shared" si="165"/>
        <v>1.976</v>
      </c>
    </row>
    <row r="4178" spans="1:9">
      <c r="A4178" t="s">
        <v>226</v>
      </c>
      <c r="B4178" t="s">
        <v>227</v>
      </c>
      <c r="C4178" t="s">
        <v>85</v>
      </c>
      <c r="D4178" t="s">
        <v>13</v>
      </c>
      <c r="E4178">
        <v>2030</v>
      </c>
      <c r="F4178">
        <v>1722</v>
      </c>
      <c r="G4178" s="4" t="str">
        <f t="shared" si="164"/>
        <v>SWEDEN-Solar (PV)</v>
      </c>
      <c r="H4178" t="str">
        <f>IF(COUNTIF(EU_Countries!A$1:A$27, "*"&amp;B4178&amp;"*"), "EU", "Non-EU")</f>
        <v>EU</v>
      </c>
      <c r="I4178">
        <f t="shared" si="165"/>
        <v>1.722</v>
      </c>
    </row>
    <row r="4179" spans="1:9">
      <c r="A4179" t="s">
        <v>226</v>
      </c>
      <c r="B4179" t="s">
        <v>227</v>
      </c>
      <c r="C4179" t="s">
        <v>85</v>
      </c>
      <c r="D4179" t="s">
        <v>13</v>
      </c>
      <c r="E4179">
        <v>2031</v>
      </c>
      <c r="F4179">
        <v>2290</v>
      </c>
      <c r="G4179" s="4" t="str">
        <f t="shared" si="164"/>
        <v>SWEDEN-Solar (PV)</v>
      </c>
      <c r="H4179" t="str">
        <f>IF(COUNTIF(EU_Countries!A$1:A$27, "*"&amp;B4179&amp;"*"), "EU", "Non-EU")</f>
        <v>EU</v>
      </c>
      <c r="I4179">
        <f t="shared" si="165"/>
        <v>2.29</v>
      </c>
    </row>
    <row r="4180" spans="1:9">
      <c r="A4180" t="s">
        <v>226</v>
      </c>
      <c r="B4180" t="s">
        <v>227</v>
      </c>
      <c r="C4180" t="s">
        <v>85</v>
      </c>
      <c r="D4180" t="s">
        <v>13</v>
      </c>
      <c r="E4180">
        <v>2032</v>
      </c>
      <c r="F4180">
        <v>2857</v>
      </c>
      <c r="G4180" s="4" t="str">
        <f t="shared" si="164"/>
        <v>SWEDEN-Solar (PV)</v>
      </c>
      <c r="H4180" t="str">
        <f>IF(COUNTIF(EU_Countries!A$1:A$27, "*"&amp;B4180&amp;"*"), "EU", "Non-EU")</f>
        <v>EU</v>
      </c>
      <c r="I4180">
        <f t="shared" si="165"/>
        <v>2.8570000000000002</v>
      </c>
    </row>
    <row r="4181" spans="1:9">
      <c r="A4181" t="s">
        <v>226</v>
      </c>
      <c r="B4181" t="s">
        <v>227</v>
      </c>
      <c r="C4181" t="s">
        <v>85</v>
      </c>
      <c r="D4181" t="s">
        <v>13</v>
      </c>
      <c r="E4181">
        <v>2033</v>
      </c>
      <c r="F4181">
        <v>3425</v>
      </c>
      <c r="G4181" s="4" t="str">
        <f t="shared" si="164"/>
        <v>SWEDEN-Solar (PV)</v>
      </c>
      <c r="H4181" t="str">
        <f>IF(COUNTIF(EU_Countries!A$1:A$27, "*"&amp;B4181&amp;"*"), "EU", "Non-EU")</f>
        <v>EU</v>
      </c>
      <c r="I4181">
        <f t="shared" si="165"/>
        <v>3.4249999999999998</v>
      </c>
    </row>
    <row r="4182" spans="1:9">
      <c r="A4182" t="s">
        <v>226</v>
      </c>
      <c r="B4182" t="s">
        <v>227</v>
      </c>
      <c r="C4182" t="s">
        <v>85</v>
      </c>
      <c r="D4182" t="s">
        <v>13</v>
      </c>
      <c r="E4182">
        <v>2034</v>
      </c>
      <c r="F4182">
        <v>3992</v>
      </c>
      <c r="G4182" s="4" t="str">
        <f t="shared" si="164"/>
        <v>SWEDEN-Solar (PV)</v>
      </c>
      <c r="H4182" t="str">
        <f>IF(COUNTIF(EU_Countries!A$1:A$27, "*"&amp;B4182&amp;"*"), "EU", "Non-EU")</f>
        <v>EU</v>
      </c>
      <c r="I4182">
        <f t="shared" si="165"/>
        <v>3.992</v>
      </c>
    </row>
    <row r="4183" spans="1:9">
      <c r="A4183" t="s">
        <v>226</v>
      </c>
      <c r="B4183" t="s">
        <v>227</v>
      </c>
      <c r="C4183" t="s">
        <v>85</v>
      </c>
      <c r="D4183" t="s">
        <v>13</v>
      </c>
      <c r="E4183">
        <v>2035</v>
      </c>
      <c r="F4183">
        <v>4560</v>
      </c>
      <c r="G4183" s="4" t="str">
        <f t="shared" si="164"/>
        <v>SWEDEN-Solar (PV)</v>
      </c>
      <c r="H4183" t="str">
        <f>IF(COUNTIF(EU_Countries!A$1:A$27, "*"&amp;B4183&amp;"*"), "EU", "Non-EU")</f>
        <v>EU</v>
      </c>
      <c r="I4183">
        <f t="shared" si="165"/>
        <v>4.5599999999999996</v>
      </c>
    </row>
    <row r="4184" spans="1:9">
      <c r="A4184" t="s">
        <v>226</v>
      </c>
      <c r="B4184" t="s">
        <v>227</v>
      </c>
      <c r="C4184" t="s">
        <v>85</v>
      </c>
      <c r="D4184" t="s">
        <v>14</v>
      </c>
      <c r="E4184">
        <v>2025</v>
      </c>
      <c r="F4184">
        <v>30</v>
      </c>
      <c r="G4184" s="4" t="str">
        <f t="shared" si="164"/>
        <v>SWEDEN-Wind offshore</v>
      </c>
      <c r="H4184" t="str">
        <f>IF(COUNTIF(EU_Countries!A$1:A$27, "*"&amp;B4184&amp;"*"), "EU", "Non-EU")</f>
        <v>EU</v>
      </c>
      <c r="I4184">
        <f t="shared" si="165"/>
        <v>0.03</v>
      </c>
    </row>
    <row r="4185" spans="1:9">
      <c r="A4185" t="s">
        <v>226</v>
      </c>
      <c r="B4185" t="s">
        <v>227</v>
      </c>
      <c r="C4185" t="s">
        <v>85</v>
      </c>
      <c r="D4185" t="s">
        <v>14</v>
      </c>
      <c r="E4185">
        <v>2026</v>
      </c>
      <c r="F4185">
        <v>30</v>
      </c>
      <c r="G4185" s="4" t="str">
        <f t="shared" si="164"/>
        <v>SWEDEN-Wind offshore</v>
      </c>
      <c r="H4185" t="str">
        <f>IF(COUNTIF(EU_Countries!A$1:A$27, "*"&amp;B4185&amp;"*"), "EU", "Non-EU")</f>
        <v>EU</v>
      </c>
      <c r="I4185">
        <f t="shared" si="165"/>
        <v>0.03</v>
      </c>
    </row>
    <row r="4186" spans="1:9">
      <c r="A4186" t="s">
        <v>226</v>
      </c>
      <c r="B4186" t="s">
        <v>227</v>
      </c>
      <c r="C4186" t="s">
        <v>85</v>
      </c>
      <c r="D4186" t="s">
        <v>14</v>
      </c>
      <c r="E4186">
        <v>2027</v>
      </c>
      <c r="F4186">
        <v>30</v>
      </c>
      <c r="G4186" s="4" t="str">
        <f t="shared" si="164"/>
        <v>SWEDEN-Wind offshore</v>
      </c>
      <c r="H4186" t="str">
        <f>IF(COUNTIF(EU_Countries!A$1:A$27, "*"&amp;B4186&amp;"*"), "EU", "Non-EU")</f>
        <v>EU</v>
      </c>
      <c r="I4186">
        <f t="shared" si="165"/>
        <v>0.03</v>
      </c>
    </row>
    <row r="4187" spans="1:9">
      <c r="A4187" t="s">
        <v>226</v>
      </c>
      <c r="B4187" t="s">
        <v>227</v>
      </c>
      <c r="C4187" t="s">
        <v>85</v>
      </c>
      <c r="D4187" t="s">
        <v>14</v>
      </c>
      <c r="E4187">
        <v>2028</v>
      </c>
      <c r="F4187">
        <v>30</v>
      </c>
      <c r="G4187" s="4" t="str">
        <f t="shared" si="164"/>
        <v>SWEDEN-Wind offshore</v>
      </c>
      <c r="H4187" t="str">
        <f>IF(COUNTIF(EU_Countries!A$1:A$27, "*"&amp;B4187&amp;"*"), "EU", "Non-EU")</f>
        <v>EU</v>
      </c>
      <c r="I4187">
        <f t="shared" si="165"/>
        <v>0.03</v>
      </c>
    </row>
    <row r="4188" spans="1:9">
      <c r="A4188" t="s">
        <v>226</v>
      </c>
      <c r="B4188" t="s">
        <v>227</v>
      </c>
      <c r="C4188" t="s">
        <v>85</v>
      </c>
      <c r="D4188" t="s">
        <v>14</v>
      </c>
      <c r="E4188">
        <v>2029</v>
      </c>
      <c r="F4188">
        <v>230</v>
      </c>
      <c r="G4188" s="4" t="str">
        <f t="shared" si="164"/>
        <v>SWEDEN-Wind offshore</v>
      </c>
      <c r="H4188" t="str">
        <f>IF(COUNTIF(EU_Countries!A$1:A$27, "*"&amp;B4188&amp;"*"), "EU", "Non-EU")</f>
        <v>EU</v>
      </c>
      <c r="I4188">
        <f t="shared" si="165"/>
        <v>0.23</v>
      </c>
    </row>
    <row r="4189" spans="1:9">
      <c r="A4189" t="s">
        <v>226</v>
      </c>
      <c r="B4189" t="s">
        <v>227</v>
      </c>
      <c r="C4189" t="s">
        <v>85</v>
      </c>
      <c r="D4189" t="s">
        <v>14</v>
      </c>
      <c r="E4189">
        <v>2030</v>
      </c>
      <c r="F4189">
        <v>430</v>
      </c>
      <c r="G4189" s="4" t="str">
        <f t="shared" si="164"/>
        <v>SWEDEN-Wind offshore</v>
      </c>
      <c r="H4189" t="str">
        <f>IF(COUNTIF(EU_Countries!A$1:A$27, "*"&amp;B4189&amp;"*"), "EU", "Non-EU")</f>
        <v>EU</v>
      </c>
      <c r="I4189">
        <f t="shared" si="165"/>
        <v>0.43</v>
      </c>
    </row>
    <row r="4190" spans="1:9">
      <c r="A4190" t="s">
        <v>226</v>
      </c>
      <c r="B4190" t="s">
        <v>227</v>
      </c>
      <c r="C4190" t="s">
        <v>85</v>
      </c>
      <c r="D4190" t="s">
        <v>14</v>
      </c>
      <c r="E4190">
        <v>2031</v>
      </c>
      <c r="F4190">
        <v>428</v>
      </c>
      <c r="G4190" s="4" t="str">
        <f t="shared" si="164"/>
        <v>SWEDEN-Wind offshore</v>
      </c>
      <c r="H4190" t="str">
        <f>IF(COUNTIF(EU_Countries!A$1:A$27, "*"&amp;B4190&amp;"*"), "EU", "Non-EU")</f>
        <v>EU</v>
      </c>
      <c r="I4190">
        <f t="shared" si="165"/>
        <v>0.42799999999999999</v>
      </c>
    </row>
    <row r="4191" spans="1:9">
      <c r="A4191" t="s">
        <v>226</v>
      </c>
      <c r="B4191" t="s">
        <v>227</v>
      </c>
      <c r="C4191" t="s">
        <v>85</v>
      </c>
      <c r="D4191" t="s">
        <v>14</v>
      </c>
      <c r="E4191">
        <v>2032</v>
      </c>
      <c r="F4191">
        <v>425</v>
      </c>
      <c r="G4191" s="4" t="str">
        <f t="shared" si="164"/>
        <v>SWEDEN-Wind offshore</v>
      </c>
      <c r="H4191" t="str">
        <f>IF(COUNTIF(EU_Countries!A$1:A$27, "*"&amp;B4191&amp;"*"), "EU", "Non-EU")</f>
        <v>EU</v>
      </c>
      <c r="I4191">
        <f t="shared" si="165"/>
        <v>0.42499999999999999</v>
      </c>
    </row>
    <row r="4192" spans="1:9">
      <c r="A4192" t="s">
        <v>226</v>
      </c>
      <c r="B4192" t="s">
        <v>227</v>
      </c>
      <c r="C4192" t="s">
        <v>85</v>
      </c>
      <c r="D4192" t="s">
        <v>14</v>
      </c>
      <c r="E4192">
        <v>2033</v>
      </c>
      <c r="F4192">
        <v>1522</v>
      </c>
      <c r="G4192" s="4" t="str">
        <f t="shared" si="164"/>
        <v>SWEDEN-Wind offshore</v>
      </c>
      <c r="H4192" t="str">
        <f>IF(COUNTIF(EU_Countries!A$1:A$27, "*"&amp;B4192&amp;"*"), "EU", "Non-EU")</f>
        <v>EU</v>
      </c>
      <c r="I4192">
        <f t="shared" si="165"/>
        <v>1.522</v>
      </c>
    </row>
    <row r="4193" spans="1:9">
      <c r="A4193" t="s">
        <v>226</v>
      </c>
      <c r="B4193" t="s">
        <v>227</v>
      </c>
      <c r="C4193" t="s">
        <v>85</v>
      </c>
      <c r="D4193" t="s">
        <v>14</v>
      </c>
      <c r="E4193">
        <v>2034</v>
      </c>
      <c r="F4193">
        <v>1519</v>
      </c>
      <c r="G4193" s="4" t="str">
        <f t="shared" si="164"/>
        <v>SWEDEN-Wind offshore</v>
      </c>
      <c r="H4193" t="str">
        <f>IF(COUNTIF(EU_Countries!A$1:A$27, "*"&amp;B4193&amp;"*"), "EU", "Non-EU")</f>
        <v>EU</v>
      </c>
      <c r="I4193">
        <f t="shared" si="165"/>
        <v>1.5189999999999999</v>
      </c>
    </row>
    <row r="4194" spans="1:9">
      <c r="A4194" t="s">
        <v>226</v>
      </c>
      <c r="B4194" t="s">
        <v>227</v>
      </c>
      <c r="C4194" t="s">
        <v>85</v>
      </c>
      <c r="D4194" t="s">
        <v>14</v>
      </c>
      <c r="E4194">
        <v>2035</v>
      </c>
      <c r="F4194">
        <v>1567</v>
      </c>
      <c r="G4194" s="4" t="str">
        <f t="shared" si="164"/>
        <v>SWEDEN-Wind offshore</v>
      </c>
      <c r="H4194" t="str">
        <f>IF(COUNTIF(EU_Countries!A$1:A$27, "*"&amp;B4194&amp;"*"), "EU", "Non-EU")</f>
        <v>EU</v>
      </c>
      <c r="I4194">
        <f t="shared" si="165"/>
        <v>1.5669999999999999</v>
      </c>
    </row>
    <row r="4195" spans="1:9">
      <c r="A4195" t="s">
        <v>226</v>
      </c>
      <c r="B4195" t="s">
        <v>227</v>
      </c>
      <c r="C4195" t="s">
        <v>85</v>
      </c>
      <c r="D4195" t="s">
        <v>15</v>
      </c>
      <c r="E4195">
        <v>2025</v>
      </c>
      <c r="F4195">
        <v>4622</v>
      </c>
      <c r="G4195" s="4" t="str">
        <f t="shared" si="164"/>
        <v>SWEDEN-Wind onshore</v>
      </c>
      <c r="H4195" t="str">
        <f>IF(COUNTIF(EU_Countries!A$1:A$27, "*"&amp;B4195&amp;"*"), "EU", "Non-EU")</f>
        <v>EU</v>
      </c>
      <c r="I4195">
        <f t="shared" si="165"/>
        <v>4.6219999999999999</v>
      </c>
    </row>
    <row r="4196" spans="1:9">
      <c r="A4196" t="s">
        <v>226</v>
      </c>
      <c r="B4196" t="s">
        <v>227</v>
      </c>
      <c r="C4196" t="s">
        <v>85</v>
      </c>
      <c r="D4196" t="s">
        <v>15</v>
      </c>
      <c r="E4196">
        <v>2026</v>
      </c>
      <c r="F4196">
        <v>4927</v>
      </c>
      <c r="G4196" s="4" t="str">
        <f t="shared" si="164"/>
        <v>SWEDEN-Wind onshore</v>
      </c>
      <c r="H4196" t="str">
        <f>IF(COUNTIF(EU_Countries!A$1:A$27, "*"&amp;B4196&amp;"*"), "EU", "Non-EU")</f>
        <v>EU</v>
      </c>
      <c r="I4196">
        <f t="shared" si="165"/>
        <v>4.9269999999999996</v>
      </c>
    </row>
    <row r="4197" spans="1:9">
      <c r="A4197" t="s">
        <v>226</v>
      </c>
      <c r="B4197" t="s">
        <v>227</v>
      </c>
      <c r="C4197" t="s">
        <v>85</v>
      </c>
      <c r="D4197" t="s">
        <v>15</v>
      </c>
      <c r="E4197">
        <v>2027</v>
      </c>
      <c r="F4197">
        <v>5233</v>
      </c>
      <c r="G4197" s="4" t="str">
        <f t="shared" si="164"/>
        <v>SWEDEN-Wind onshore</v>
      </c>
      <c r="H4197" t="str">
        <f>IF(COUNTIF(EU_Countries!A$1:A$27, "*"&amp;B4197&amp;"*"), "EU", "Non-EU")</f>
        <v>EU</v>
      </c>
      <c r="I4197">
        <f t="shared" si="165"/>
        <v>5.2329999999999997</v>
      </c>
    </row>
    <row r="4198" spans="1:9">
      <c r="A4198" t="s">
        <v>226</v>
      </c>
      <c r="B4198" t="s">
        <v>227</v>
      </c>
      <c r="C4198" t="s">
        <v>85</v>
      </c>
      <c r="D4198" t="s">
        <v>15</v>
      </c>
      <c r="E4198">
        <v>2028</v>
      </c>
      <c r="F4198">
        <v>5538</v>
      </c>
      <c r="G4198" s="4" t="str">
        <f t="shared" si="164"/>
        <v>SWEDEN-Wind onshore</v>
      </c>
      <c r="H4198" t="str">
        <f>IF(COUNTIF(EU_Countries!A$1:A$27, "*"&amp;B4198&amp;"*"), "EU", "Non-EU")</f>
        <v>EU</v>
      </c>
      <c r="I4198">
        <f t="shared" si="165"/>
        <v>5.5380000000000003</v>
      </c>
    </row>
    <row r="4199" spans="1:9">
      <c r="A4199" t="s">
        <v>226</v>
      </c>
      <c r="B4199" t="s">
        <v>227</v>
      </c>
      <c r="C4199" t="s">
        <v>85</v>
      </c>
      <c r="D4199" t="s">
        <v>15</v>
      </c>
      <c r="E4199">
        <v>2029</v>
      </c>
      <c r="F4199">
        <v>5461</v>
      </c>
      <c r="G4199" s="4" t="str">
        <f t="shared" si="164"/>
        <v>SWEDEN-Wind onshore</v>
      </c>
      <c r="H4199" t="str">
        <f>IF(COUNTIF(EU_Countries!A$1:A$27, "*"&amp;B4199&amp;"*"), "EU", "Non-EU")</f>
        <v>EU</v>
      </c>
      <c r="I4199">
        <f t="shared" si="165"/>
        <v>5.4610000000000003</v>
      </c>
    </row>
    <row r="4200" spans="1:9">
      <c r="A4200" t="s">
        <v>226</v>
      </c>
      <c r="B4200" t="s">
        <v>227</v>
      </c>
      <c r="C4200" t="s">
        <v>85</v>
      </c>
      <c r="D4200" t="s">
        <v>15</v>
      </c>
      <c r="E4200">
        <v>2030</v>
      </c>
      <c r="F4200">
        <v>5384</v>
      </c>
      <c r="G4200" s="4" t="str">
        <f t="shared" si="164"/>
        <v>SWEDEN-Wind onshore</v>
      </c>
      <c r="H4200" t="str">
        <f>IF(COUNTIF(EU_Countries!A$1:A$27, "*"&amp;B4200&amp;"*"), "EU", "Non-EU")</f>
        <v>EU</v>
      </c>
      <c r="I4200">
        <f t="shared" si="165"/>
        <v>5.3840000000000003</v>
      </c>
    </row>
    <row r="4201" spans="1:9">
      <c r="A4201" t="s">
        <v>226</v>
      </c>
      <c r="B4201" t="s">
        <v>227</v>
      </c>
      <c r="C4201" t="s">
        <v>85</v>
      </c>
      <c r="D4201" t="s">
        <v>15</v>
      </c>
      <c r="E4201">
        <v>2031</v>
      </c>
      <c r="F4201">
        <v>5503</v>
      </c>
      <c r="G4201" s="4" t="str">
        <f t="shared" si="164"/>
        <v>SWEDEN-Wind onshore</v>
      </c>
      <c r="H4201" t="str">
        <f>IF(COUNTIF(EU_Countries!A$1:A$27, "*"&amp;B4201&amp;"*"), "EU", "Non-EU")</f>
        <v>EU</v>
      </c>
      <c r="I4201">
        <f t="shared" si="165"/>
        <v>5.5030000000000001</v>
      </c>
    </row>
    <row r="4202" spans="1:9">
      <c r="A4202" t="s">
        <v>226</v>
      </c>
      <c r="B4202" t="s">
        <v>227</v>
      </c>
      <c r="C4202" t="s">
        <v>85</v>
      </c>
      <c r="D4202" t="s">
        <v>15</v>
      </c>
      <c r="E4202">
        <v>2032</v>
      </c>
      <c r="F4202">
        <v>5821</v>
      </c>
      <c r="G4202" s="4" t="str">
        <f t="shared" si="164"/>
        <v>SWEDEN-Wind onshore</v>
      </c>
      <c r="H4202" t="str">
        <f>IF(COUNTIF(EU_Countries!A$1:A$27, "*"&amp;B4202&amp;"*"), "EU", "Non-EU")</f>
        <v>EU</v>
      </c>
      <c r="I4202">
        <f t="shared" si="165"/>
        <v>5.8209999999999997</v>
      </c>
    </row>
    <row r="4203" spans="1:9">
      <c r="A4203" t="s">
        <v>226</v>
      </c>
      <c r="B4203" t="s">
        <v>227</v>
      </c>
      <c r="C4203" t="s">
        <v>85</v>
      </c>
      <c r="D4203" t="s">
        <v>15</v>
      </c>
      <c r="E4203">
        <v>2033</v>
      </c>
      <c r="F4203">
        <v>6463</v>
      </c>
      <c r="G4203" s="4" t="str">
        <f t="shared" ref="G4203:G4255" si="166">B4203&amp;"-"&amp;D4203</f>
        <v>SWEDEN-Wind onshore</v>
      </c>
      <c r="H4203" t="str">
        <f>IF(COUNTIF(EU_Countries!A$1:A$27, "*"&amp;B4203&amp;"*"), "EU", "Non-EU")</f>
        <v>EU</v>
      </c>
      <c r="I4203">
        <f t="shared" ref="I4203:I4255" si="167">F4203/1000</f>
        <v>6.4630000000000001</v>
      </c>
    </row>
    <row r="4204" spans="1:9">
      <c r="A4204" t="s">
        <v>226</v>
      </c>
      <c r="B4204" t="s">
        <v>227</v>
      </c>
      <c r="C4204" t="s">
        <v>85</v>
      </c>
      <c r="D4204" t="s">
        <v>15</v>
      </c>
      <c r="E4204">
        <v>2034</v>
      </c>
      <c r="F4204">
        <v>6940</v>
      </c>
      <c r="G4204" s="4" t="str">
        <f t="shared" si="166"/>
        <v>SWEDEN-Wind onshore</v>
      </c>
      <c r="H4204" t="str">
        <f>IF(COUNTIF(EU_Countries!A$1:A$27, "*"&amp;B4204&amp;"*"), "EU", "Non-EU")</f>
        <v>EU</v>
      </c>
      <c r="I4204">
        <f t="shared" si="167"/>
        <v>6.94</v>
      </c>
    </row>
    <row r="4205" spans="1:9">
      <c r="A4205" t="s">
        <v>226</v>
      </c>
      <c r="B4205" t="s">
        <v>227</v>
      </c>
      <c r="C4205" t="s">
        <v>85</v>
      </c>
      <c r="D4205" t="s">
        <v>15</v>
      </c>
      <c r="E4205">
        <v>2035</v>
      </c>
      <c r="F4205">
        <v>7417</v>
      </c>
      <c r="G4205" s="4" t="str">
        <f t="shared" si="166"/>
        <v>SWEDEN-Wind onshore</v>
      </c>
      <c r="H4205" t="str">
        <f>IF(COUNTIF(EU_Countries!A$1:A$27, "*"&amp;B4205&amp;"*"), "EU", "Non-EU")</f>
        <v>EU</v>
      </c>
      <c r="I4205">
        <f t="shared" si="167"/>
        <v>7.4169999999999998</v>
      </c>
    </row>
    <row r="4206" spans="1:9">
      <c r="A4206" t="s">
        <v>226</v>
      </c>
      <c r="B4206" t="s">
        <v>227</v>
      </c>
      <c r="C4206" t="s">
        <v>86</v>
      </c>
      <c r="D4206" t="s">
        <v>6</v>
      </c>
      <c r="E4206">
        <v>2025</v>
      </c>
      <c r="F4206">
        <v>211</v>
      </c>
      <c r="G4206" s="4" t="str">
        <f t="shared" si="166"/>
        <v>SWEDEN-DSR</v>
      </c>
      <c r="H4206" t="str">
        <f>IF(COUNTIF(EU_Countries!A$1:A$27, "*"&amp;B4206&amp;"*"), "EU", "Non-EU")</f>
        <v>EU</v>
      </c>
      <c r="I4206">
        <f t="shared" si="167"/>
        <v>0.21099999999999999</v>
      </c>
    </row>
    <row r="4207" spans="1:9">
      <c r="A4207" t="s">
        <v>226</v>
      </c>
      <c r="B4207" t="s">
        <v>227</v>
      </c>
      <c r="C4207" t="s">
        <v>86</v>
      </c>
      <c r="D4207" t="s">
        <v>6</v>
      </c>
      <c r="E4207">
        <v>2026</v>
      </c>
      <c r="F4207">
        <v>221</v>
      </c>
      <c r="G4207" s="4" t="str">
        <f t="shared" si="166"/>
        <v>SWEDEN-DSR</v>
      </c>
      <c r="H4207" t="str">
        <f>IF(COUNTIF(EU_Countries!A$1:A$27, "*"&amp;B4207&amp;"*"), "EU", "Non-EU")</f>
        <v>EU</v>
      </c>
      <c r="I4207">
        <f t="shared" si="167"/>
        <v>0.221</v>
      </c>
    </row>
    <row r="4208" spans="1:9">
      <c r="A4208" t="s">
        <v>226</v>
      </c>
      <c r="B4208" t="s">
        <v>227</v>
      </c>
      <c r="C4208" t="s">
        <v>86</v>
      </c>
      <c r="D4208" t="s">
        <v>6</v>
      </c>
      <c r="E4208">
        <v>2027</v>
      </c>
      <c r="F4208">
        <v>232</v>
      </c>
      <c r="G4208" s="4" t="str">
        <f t="shared" si="166"/>
        <v>SWEDEN-DSR</v>
      </c>
      <c r="H4208" t="str">
        <f>IF(COUNTIF(EU_Countries!A$1:A$27, "*"&amp;B4208&amp;"*"), "EU", "Non-EU")</f>
        <v>EU</v>
      </c>
      <c r="I4208">
        <f t="shared" si="167"/>
        <v>0.23200000000000001</v>
      </c>
    </row>
    <row r="4209" spans="1:9">
      <c r="A4209" t="s">
        <v>226</v>
      </c>
      <c r="B4209" t="s">
        <v>227</v>
      </c>
      <c r="C4209" t="s">
        <v>86</v>
      </c>
      <c r="D4209" t="s">
        <v>6</v>
      </c>
      <c r="E4209">
        <v>2028</v>
      </c>
      <c r="F4209">
        <v>243</v>
      </c>
      <c r="G4209" s="4" t="str">
        <f t="shared" si="166"/>
        <v>SWEDEN-DSR</v>
      </c>
      <c r="H4209" t="str">
        <f>IF(COUNTIF(EU_Countries!A$1:A$27, "*"&amp;B4209&amp;"*"), "EU", "Non-EU")</f>
        <v>EU</v>
      </c>
      <c r="I4209">
        <f t="shared" si="167"/>
        <v>0.24299999999999999</v>
      </c>
    </row>
    <row r="4210" spans="1:9">
      <c r="A4210" t="s">
        <v>226</v>
      </c>
      <c r="B4210" t="s">
        <v>227</v>
      </c>
      <c r="C4210" t="s">
        <v>86</v>
      </c>
      <c r="D4210" t="s">
        <v>6</v>
      </c>
      <c r="E4210">
        <v>2029</v>
      </c>
      <c r="F4210">
        <v>254</v>
      </c>
      <c r="G4210" s="4" t="str">
        <f t="shared" si="166"/>
        <v>SWEDEN-DSR</v>
      </c>
      <c r="H4210" t="str">
        <f>IF(COUNTIF(EU_Countries!A$1:A$27, "*"&amp;B4210&amp;"*"), "EU", "Non-EU")</f>
        <v>EU</v>
      </c>
      <c r="I4210">
        <f t="shared" si="167"/>
        <v>0.254</v>
      </c>
    </row>
    <row r="4211" spans="1:9">
      <c r="A4211" t="s">
        <v>226</v>
      </c>
      <c r="B4211" t="s">
        <v>227</v>
      </c>
      <c r="C4211" t="s">
        <v>86</v>
      </c>
      <c r="D4211" t="s">
        <v>6</v>
      </c>
      <c r="E4211">
        <v>2030</v>
      </c>
      <c r="F4211">
        <v>265</v>
      </c>
      <c r="G4211" s="4" t="str">
        <f t="shared" si="166"/>
        <v>SWEDEN-DSR</v>
      </c>
      <c r="H4211" t="str">
        <f>IF(COUNTIF(EU_Countries!A$1:A$27, "*"&amp;B4211&amp;"*"), "EU", "Non-EU")</f>
        <v>EU</v>
      </c>
      <c r="I4211">
        <f t="shared" si="167"/>
        <v>0.26500000000000001</v>
      </c>
    </row>
    <row r="4212" spans="1:9">
      <c r="A4212" t="s">
        <v>226</v>
      </c>
      <c r="B4212" t="s">
        <v>227</v>
      </c>
      <c r="C4212" t="s">
        <v>86</v>
      </c>
      <c r="D4212" t="s">
        <v>6</v>
      </c>
      <c r="E4212">
        <v>2031</v>
      </c>
      <c r="F4212">
        <v>265</v>
      </c>
      <c r="G4212" s="4" t="str">
        <f t="shared" si="166"/>
        <v>SWEDEN-DSR</v>
      </c>
      <c r="H4212" t="str">
        <f>IF(COUNTIF(EU_Countries!A$1:A$27, "*"&amp;B4212&amp;"*"), "EU", "Non-EU")</f>
        <v>EU</v>
      </c>
      <c r="I4212">
        <f t="shared" si="167"/>
        <v>0.26500000000000001</v>
      </c>
    </row>
    <row r="4213" spans="1:9">
      <c r="A4213" t="s">
        <v>226</v>
      </c>
      <c r="B4213" t="s">
        <v>227</v>
      </c>
      <c r="C4213" t="s">
        <v>86</v>
      </c>
      <c r="D4213" t="s">
        <v>6</v>
      </c>
      <c r="E4213">
        <v>2032</v>
      </c>
      <c r="F4213">
        <v>265</v>
      </c>
      <c r="G4213" s="4" t="str">
        <f t="shared" si="166"/>
        <v>SWEDEN-DSR</v>
      </c>
      <c r="H4213" t="str">
        <f>IF(COUNTIF(EU_Countries!A$1:A$27, "*"&amp;B4213&amp;"*"), "EU", "Non-EU")</f>
        <v>EU</v>
      </c>
      <c r="I4213">
        <f t="shared" si="167"/>
        <v>0.26500000000000001</v>
      </c>
    </row>
    <row r="4214" spans="1:9">
      <c r="A4214" t="s">
        <v>226</v>
      </c>
      <c r="B4214" t="s">
        <v>227</v>
      </c>
      <c r="C4214" t="s">
        <v>86</v>
      </c>
      <c r="D4214" t="s">
        <v>6</v>
      </c>
      <c r="E4214">
        <v>2033</v>
      </c>
      <c r="F4214">
        <v>265</v>
      </c>
      <c r="G4214" s="4" t="str">
        <f t="shared" si="166"/>
        <v>SWEDEN-DSR</v>
      </c>
      <c r="H4214" t="str">
        <f>IF(COUNTIF(EU_Countries!A$1:A$27, "*"&amp;B4214&amp;"*"), "EU", "Non-EU")</f>
        <v>EU</v>
      </c>
      <c r="I4214">
        <f t="shared" si="167"/>
        <v>0.26500000000000001</v>
      </c>
    </row>
    <row r="4215" spans="1:9">
      <c r="A4215" t="s">
        <v>226</v>
      </c>
      <c r="B4215" t="s">
        <v>227</v>
      </c>
      <c r="C4215" t="s">
        <v>86</v>
      </c>
      <c r="D4215" t="s">
        <v>6</v>
      </c>
      <c r="E4215">
        <v>2034</v>
      </c>
      <c r="F4215">
        <v>265</v>
      </c>
      <c r="G4215" s="4" t="str">
        <f t="shared" si="166"/>
        <v>SWEDEN-DSR</v>
      </c>
      <c r="H4215" t="str">
        <f>IF(COUNTIF(EU_Countries!A$1:A$27, "*"&amp;B4215&amp;"*"), "EU", "Non-EU")</f>
        <v>EU</v>
      </c>
      <c r="I4215">
        <f t="shared" si="167"/>
        <v>0.26500000000000001</v>
      </c>
    </row>
    <row r="4216" spans="1:9">
      <c r="A4216" t="s">
        <v>226</v>
      </c>
      <c r="B4216" t="s">
        <v>227</v>
      </c>
      <c r="C4216" t="s">
        <v>86</v>
      </c>
      <c r="D4216" t="s">
        <v>6</v>
      </c>
      <c r="E4216">
        <v>2035</v>
      </c>
      <c r="F4216">
        <v>265</v>
      </c>
      <c r="G4216" s="4" t="str">
        <f t="shared" si="166"/>
        <v>SWEDEN-DSR</v>
      </c>
      <c r="H4216" t="str">
        <f>IF(COUNTIF(EU_Countries!A$1:A$27, "*"&amp;B4216&amp;"*"), "EU", "Non-EU")</f>
        <v>EU</v>
      </c>
      <c r="I4216">
        <f t="shared" si="167"/>
        <v>0.26500000000000001</v>
      </c>
    </row>
    <row r="4217" spans="1:9">
      <c r="A4217" t="s">
        <v>226</v>
      </c>
      <c r="B4217" t="s">
        <v>227</v>
      </c>
      <c r="C4217" t="s">
        <v>86</v>
      </c>
      <c r="D4217" t="s">
        <v>565</v>
      </c>
      <c r="E4217">
        <v>2026</v>
      </c>
      <c r="F4217">
        <v>6</v>
      </c>
      <c r="G4217" s="4" t="str">
        <f t="shared" si="166"/>
        <v>SWEDEN-Electrolyser &amp; P2H</v>
      </c>
      <c r="H4217" t="str">
        <f>IF(COUNTIF(EU_Countries!A$1:A$27, "*"&amp;B4217&amp;"*"), "EU", "Non-EU")</f>
        <v>EU</v>
      </c>
      <c r="I4217">
        <f t="shared" si="167"/>
        <v>6.0000000000000001E-3</v>
      </c>
    </row>
    <row r="4218" spans="1:9">
      <c r="A4218" t="s">
        <v>226</v>
      </c>
      <c r="B4218" t="s">
        <v>227</v>
      </c>
      <c r="C4218" t="s">
        <v>86</v>
      </c>
      <c r="D4218" t="s">
        <v>565</v>
      </c>
      <c r="E4218">
        <v>2027</v>
      </c>
      <c r="F4218">
        <v>15</v>
      </c>
      <c r="G4218" s="4" t="str">
        <f t="shared" si="166"/>
        <v>SWEDEN-Electrolyser &amp; P2H</v>
      </c>
      <c r="H4218" t="str">
        <f>IF(COUNTIF(EU_Countries!A$1:A$27, "*"&amp;B4218&amp;"*"), "EU", "Non-EU")</f>
        <v>EU</v>
      </c>
      <c r="I4218">
        <f t="shared" si="167"/>
        <v>1.4999999999999999E-2</v>
      </c>
    </row>
    <row r="4219" spans="1:9">
      <c r="A4219" t="s">
        <v>226</v>
      </c>
      <c r="B4219" t="s">
        <v>227</v>
      </c>
      <c r="C4219" t="s">
        <v>86</v>
      </c>
      <c r="D4219" t="s">
        <v>565</v>
      </c>
      <c r="E4219">
        <v>2028</v>
      </c>
      <c r="F4219">
        <v>21</v>
      </c>
      <c r="G4219" s="4" t="str">
        <f t="shared" si="166"/>
        <v>SWEDEN-Electrolyser &amp; P2H</v>
      </c>
      <c r="H4219" t="str">
        <f>IF(COUNTIF(EU_Countries!A$1:A$27, "*"&amp;B4219&amp;"*"), "EU", "Non-EU")</f>
        <v>EU</v>
      </c>
      <c r="I4219">
        <f t="shared" si="167"/>
        <v>2.1000000000000001E-2</v>
      </c>
    </row>
    <row r="4220" spans="1:9">
      <c r="A4220" t="s">
        <v>226</v>
      </c>
      <c r="B4220" t="s">
        <v>227</v>
      </c>
      <c r="C4220" t="s">
        <v>86</v>
      </c>
      <c r="D4220" t="s">
        <v>565</v>
      </c>
      <c r="E4220">
        <v>2029</v>
      </c>
      <c r="F4220">
        <v>26</v>
      </c>
      <c r="G4220" s="4" t="str">
        <f t="shared" si="166"/>
        <v>SWEDEN-Electrolyser &amp; P2H</v>
      </c>
      <c r="H4220" t="str">
        <f>IF(COUNTIF(EU_Countries!A$1:A$27, "*"&amp;B4220&amp;"*"), "EU", "Non-EU")</f>
        <v>EU</v>
      </c>
      <c r="I4220">
        <f t="shared" si="167"/>
        <v>2.5999999999999999E-2</v>
      </c>
    </row>
    <row r="4221" spans="1:9">
      <c r="A4221" t="s">
        <v>226</v>
      </c>
      <c r="B4221" t="s">
        <v>227</v>
      </c>
      <c r="C4221" t="s">
        <v>86</v>
      </c>
      <c r="D4221" t="s">
        <v>565</v>
      </c>
      <c r="E4221">
        <v>2030</v>
      </c>
      <c r="F4221">
        <v>32</v>
      </c>
      <c r="G4221" s="4" t="str">
        <f t="shared" si="166"/>
        <v>SWEDEN-Electrolyser &amp; P2H</v>
      </c>
      <c r="H4221" t="str">
        <f>IF(COUNTIF(EU_Countries!A$1:A$27, "*"&amp;B4221&amp;"*"), "EU", "Non-EU")</f>
        <v>EU</v>
      </c>
      <c r="I4221">
        <f t="shared" si="167"/>
        <v>3.2000000000000001E-2</v>
      </c>
    </row>
    <row r="4222" spans="1:9">
      <c r="A4222" t="s">
        <v>226</v>
      </c>
      <c r="B4222" t="s">
        <v>227</v>
      </c>
      <c r="C4222" t="s">
        <v>86</v>
      </c>
      <c r="D4222" t="s">
        <v>565</v>
      </c>
      <c r="E4222">
        <v>2031</v>
      </c>
      <c r="F4222">
        <v>76</v>
      </c>
      <c r="G4222" s="4" t="str">
        <f t="shared" si="166"/>
        <v>SWEDEN-Electrolyser &amp; P2H</v>
      </c>
      <c r="H4222" t="str">
        <f>IF(COUNTIF(EU_Countries!A$1:A$27, "*"&amp;B4222&amp;"*"), "EU", "Non-EU")</f>
        <v>EU</v>
      </c>
      <c r="I4222">
        <f t="shared" si="167"/>
        <v>7.5999999999999998E-2</v>
      </c>
    </row>
    <row r="4223" spans="1:9">
      <c r="A4223" t="s">
        <v>226</v>
      </c>
      <c r="B4223" t="s">
        <v>227</v>
      </c>
      <c r="C4223" t="s">
        <v>86</v>
      </c>
      <c r="D4223" t="s">
        <v>565</v>
      </c>
      <c r="E4223">
        <v>2032</v>
      </c>
      <c r="F4223">
        <v>120</v>
      </c>
      <c r="G4223" s="4" t="str">
        <f t="shared" si="166"/>
        <v>SWEDEN-Electrolyser &amp; P2H</v>
      </c>
      <c r="H4223" t="str">
        <f>IF(COUNTIF(EU_Countries!A$1:A$27, "*"&amp;B4223&amp;"*"), "EU", "Non-EU")</f>
        <v>EU</v>
      </c>
      <c r="I4223">
        <f t="shared" si="167"/>
        <v>0.12</v>
      </c>
    </row>
    <row r="4224" spans="1:9">
      <c r="A4224" t="s">
        <v>226</v>
      </c>
      <c r="B4224" t="s">
        <v>227</v>
      </c>
      <c r="C4224" t="s">
        <v>86</v>
      </c>
      <c r="D4224" t="s">
        <v>565</v>
      </c>
      <c r="E4224">
        <v>2033</v>
      </c>
      <c r="F4224">
        <v>165</v>
      </c>
      <c r="G4224" s="4" t="str">
        <f t="shared" si="166"/>
        <v>SWEDEN-Electrolyser &amp; P2H</v>
      </c>
      <c r="H4224" t="str">
        <f>IF(COUNTIF(EU_Countries!A$1:A$27, "*"&amp;B4224&amp;"*"), "EU", "Non-EU")</f>
        <v>EU</v>
      </c>
      <c r="I4224">
        <f t="shared" si="167"/>
        <v>0.16500000000000001</v>
      </c>
    </row>
    <row r="4225" spans="1:9">
      <c r="A4225" t="s">
        <v>226</v>
      </c>
      <c r="B4225" t="s">
        <v>227</v>
      </c>
      <c r="C4225" t="s">
        <v>86</v>
      </c>
      <c r="D4225" t="s">
        <v>565</v>
      </c>
      <c r="E4225">
        <v>2034</v>
      </c>
      <c r="F4225">
        <v>209</v>
      </c>
      <c r="G4225" s="4" t="str">
        <f t="shared" si="166"/>
        <v>SWEDEN-Electrolyser &amp; P2H</v>
      </c>
      <c r="H4225" t="str">
        <f>IF(COUNTIF(EU_Countries!A$1:A$27, "*"&amp;B4225&amp;"*"), "EU", "Non-EU")</f>
        <v>EU</v>
      </c>
      <c r="I4225">
        <f t="shared" si="167"/>
        <v>0.20899999999999999</v>
      </c>
    </row>
    <row r="4226" spans="1:9">
      <c r="A4226" t="s">
        <v>226</v>
      </c>
      <c r="B4226" t="s">
        <v>227</v>
      </c>
      <c r="C4226" t="s">
        <v>86</v>
      </c>
      <c r="D4226" t="s">
        <v>565</v>
      </c>
      <c r="E4226">
        <v>2035</v>
      </c>
      <c r="F4226">
        <v>250</v>
      </c>
      <c r="G4226" s="4" t="str">
        <f t="shared" si="166"/>
        <v>SWEDEN-Electrolyser &amp; P2H</v>
      </c>
      <c r="H4226" t="str">
        <f>IF(COUNTIF(EU_Countries!A$1:A$27, "*"&amp;B4226&amp;"*"), "EU", "Non-EU")</f>
        <v>EU</v>
      </c>
      <c r="I4226">
        <f t="shared" si="167"/>
        <v>0.25</v>
      </c>
    </row>
    <row r="4227" spans="1:9">
      <c r="A4227" t="s">
        <v>226</v>
      </c>
      <c r="B4227" t="s">
        <v>227</v>
      </c>
      <c r="C4227" t="s">
        <v>86</v>
      </c>
      <c r="D4227" t="s">
        <v>7</v>
      </c>
      <c r="E4227">
        <v>2025</v>
      </c>
      <c r="F4227">
        <v>436</v>
      </c>
      <c r="G4227" s="4" t="str">
        <f t="shared" si="166"/>
        <v>SWEDEN-Gas</v>
      </c>
      <c r="H4227" t="str">
        <f>IF(COUNTIF(EU_Countries!A$1:A$27, "*"&amp;B4227&amp;"*"), "EU", "Non-EU")</f>
        <v>EU</v>
      </c>
      <c r="I4227">
        <f t="shared" si="167"/>
        <v>0.436</v>
      </c>
    </row>
    <row r="4228" spans="1:9">
      <c r="A4228" t="s">
        <v>226</v>
      </c>
      <c r="B4228" t="s">
        <v>227</v>
      </c>
      <c r="C4228" t="s">
        <v>86</v>
      </c>
      <c r="D4228" t="s">
        <v>7</v>
      </c>
      <c r="E4228">
        <v>2026</v>
      </c>
      <c r="F4228">
        <v>436</v>
      </c>
      <c r="G4228" s="4" t="str">
        <f t="shared" si="166"/>
        <v>SWEDEN-Gas</v>
      </c>
      <c r="H4228" t="str">
        <f>IF(COUNTIF(EU_Countries!A$1:A$27, "*"&amp;B4228&amp;"*"), "EU", "Non-EU")</f>
        <v>EU</v>
      </c>
      <c r="I4228">
        <f t="shared" si="167"/>
        <v>0.436</v>
      </c>
    </row>
    <row r="4229" spans="1:9">
      <c r="A4229" t="s">
        <v>226</v>
      </c>
      <c r="B4229" t="s">
        <v>227</v>
      </c>
      <c r="C4229" t="s">
        <v>86</v>
      </c>
      <c r="D4229" t="s">
        <v>7</v>
      </c>
      <c r="E4229">
        <v>2027</v>
      </c>
      <c r="F4229">
        <v>436</v>
      </c>
      <c r="G4229" s="4" t="str">
        <f t="shared" si="166"/>
        <v>SWEDEN-Gas</v>
      </c>
      <c r="H4229" t="str">
        <f>IF(COUNTIF(EU_Countries!A$1:A$27, "*"&amp;B4229&amp;"*"), "EU", "Non-EU")</f>
        <v>EU</v>
      </c>
      <c r="I4229">
        <f t="shared" si="167"/>
        <v>0.436</v>
      </c>
    </row>
    <row r="4230" spans="1:9">
      <c r="A4230" t="s">
        <v>226</v>
      </c>
      <c r="B4230" t="s">
        <v>227</v>
      </c>
      <c r="C4230" t="s">
        <v>86</v>
      </c>
      <c r="D4230" t="s">
        <v>7</v>
      </c>
      <c r="E4230">
        <v>2028</v>
      </c>
      <c r="F4230">
        <v>436</v>
      </c>
      <c r="G4230" s="4" t="str">
        <f t="shared" si="166"/>
        <v>SWEDEN-Gas</v>
      </c>
      <c r="H4230" t="str">
        <f>IF(COUNTIF(EU_Countries!A$1:A$27, "*"&amp;B4230&amp;"*"), "EU", "Non-EU")</f>
        <v>EU</v>
      </c>
      <c r="I4230">
        <f t="shared" si="167"/>
        <v>0.436</v>
      </c>
    </row>
    <row r="4231" spans="1:9">
      <c r="A4231" t="s">
        <v>226</v>
      </c>
      <c r="B4231" t="s">
        <v>227</v>
      </c>
      <c r="C4231" t="s">
        <v>86</v>
      </c>
      <c r="D4231" t="s">
        <v>7</v>
      </c>
      <c r="E4231">
        <v>2029</v>
      </c>
      <c r="F4231">
        <v>436</v>
      </c>
      <c r="G4231" s="4" t="str">
        <f t="shared" si="166"/>
        <v>SWEDEN-Gas</v>
      </c>
      <c r="H4231" t="str">
        <f>IF(COUNTIF(EU_Countries!A$1:A$27, "*"&amp;B4231&amp;"*"), "EU", "Non-EU")</f>
        <v>EU</v>
      </c>
      <c r="I4231">
        <f t="shared" si="167"/>
        <v>0.436</v>
      </c>
    </row>
    <row r="4232" spans="1:9">
      <c r="A4232" t="s">
        <v>226</v>
      </c>
      <c r="B4232" t="s">
        <v>227</v>
      </c>
      <c r="C4232" t="s">
        <v>86</v>
      </c>
      <c r="D4232" t="s">
        <v>10</v>
      </c>
      <c r="E4232">
        <v>2025</v>
      </c>
      <c r="F4232">
        <v>1231</v>
      </c>
      <c r="G4232" s="4" t="str">
        <f t="shared" si="166"/>
        <v>SWEDEN-Oil</v>
      </c>
      <c r="H4232" t="str">
        <f>IF(COUNTIF(EU_Countries!A$1:A$27, "*"&amp;B4232&amp;"*"), "EU", "Non-EU")</f>
        <v>EU</v>
      </c>
      <c r="I4232">
        <f t="shared" si="167"/>
        <v>1.2310000000000001</v>
      </c>
    </row>
    <row r="4233" spans="1:9">
      <c r="A4233" t="s">
        <v>226</v>
      </c>
      <c r="B4233" t="s">
        <v>227</v>
      </c>
      <c r="C4233" t="s">
        <v>86</v>
      </c>
      <c r="D4233" t="s">
        <v>10</v>
      </c>
      <c r="E4233">
        <v>2026</v>
      </c>
      <c r="F4233">
        <v>569</v>
      </c>
      <c r="G4233" s="4" t="str">
        <f t="shared" si="166"/>
        <v>SWEDEN-Oil</v>
      </c>
      <c r="H4233" t="str">
        <f>IF(COUNTIF(EU_Countries!A$1:A$27, "*"&amp;B4233&amp;"*"), "EU", "Non-EU")</f>
        <v>EU</v>
      </c>
      <c r="I4233">
        <f t="shared" si="167"/>
        <v>0.56899999999999995</v>
      </c>
    </row>
    <row r="4234" spans="1:9">
      <c r="A4234" t="s">
        <v>226</v>
      </c>
      <c r="B4234" t="s">
        <v>227</v>
      </c>
      <c r="C4234" t="s">
        <v>86</v>
      </c>
      <c r="D4234" t="s">
        <v>10</v>
      </c>
      <c r="E4234">
        <v>2027</v>
      </c>
      <c r="F4234">
        <v>569</v>
      </c>
      <c r="G4234" s="4" t="str">
        <f t="shared" si="166"/>
        <v>SWEDEN-Oil</v>
      </c>
      <c r="H4234" t="str">
        <f>IF(COUNTIF(EU_Countries!A$1:A$27, "*"&amp;B4234&amp;"*"), "EU", "Non-EU")</f>
        <v>EU</v>
      </c>
      <c r="I4234">
        <f t="shared" si="167"/>
        <v>0.56899999999999995</v>
      </c>
    </row>
    <row r="4235" spans="1:9">
      <c r="A4235" t="s">
        <v>226</v>
      </c>
      <c r="B4235" t="s">
        <v>227</v>
      </c>
      <c r="C4235" t="s">
        <v>86</v>
      </c>
      <c r="D4235" t="s">
        <v>10</v>
      </c>
      <c r="E4235">
        <v>2028</v>
      </c>
      <c r="F4235">
        <v>569</v>
      </c>
      <c r="G4235" s="4" t="str">
        <f t="shared" si="166"/>
        <v>SWEDEN-Oil</v>
      </c>
      <c r="H4235" t="str">
        <f>IF(COUNTIF(EU_Countries!A$1:A$27, "*"&amp;B4235&amp;"*"), "EU", "Non-EU")</f>
        <v>EU</v>
      </c>
      <c r="I4235">
        <f t="shared" si="167"/>
        <v>0.56899999999999995</v>
      </c>
    </row>
    <row r="4236" spans="1:9">
      <c r="A4236" t="s">
        <v>226</v>
      </c>
      <c r="B4236" t="s">
        <v>227</v>
      </c>
      <c r="C4236" t="s">
        <v>86</v>
      </c>
      <c r="D4236" t="s">
        <v>10</v>
      </c>
      <c r="E4236">
        <v>2029</v>
      </c>
      <c r="F4236">
        <v>569</v>
      </c>
      <c r="G4236" s="4" t="str">
        <f t="shared" si="166"/>
        <v>SWEDEN-Oil</v>
      </c>
      <c r="H4236" t="str">
        <f>IF(COUNTIF(EU_Countries!A$1:A$27, "*"&amp;B4236&amp;"*"), "EU", "Non-EU")</f>
        <v>EU</v>
      </c>
      <c r="I4236">
        <f t="shared" si="167"/>
        <v>0.56899999999999995</v>
      </c>
    </row>
    <row r="4237" spans="1:9">
      <c r="A4237" t="s">
        <v>226</v>
      </c>
      <c r="B4237" t="s">
        <v>227</v>
      </c>
      <c r="C4237" t="s">
        <v>86</v>
      </c>
      <c r="D4237" t="s">
        <v>10</v>
      </c>
      <c r="E4237">
        <v>2030</v>
      </c>
      <c r="F4237">
        <v>569</v>
      </c>
      <c r="G4237" s="4" t="str">
        <f t="shared" si="166"/>
        <v>SWEDEN-Oil</v>
      </c>
      <c r="H4237" t="str">
        <f>IF(COUNTIF(EU_Countries!A$1:A$27, "*"&amp;B4237&amp;"*"), "EU", "Non-EU")</f>
        <v>EU</v>
      </c>
      <c r="I4237">
        <f t="shared" si="167"/>
        <v>0.56899999999999995</v>
      </c>
    </row>
    <row r="4238" spans="1:9">
      <c r="A4238" t="s">
        <v>226</v>
      </c>
      <c r="B4238" t="s">
        <v>227</v>
      </c>
      <c r="C4238" t="s">
        <v>86</v>
      </c>
      <c r="D4238" t="s">
        <v>10</v>
      </c>
      <c r="E4238">
        <v>2031</v>
      </c>
      <c r="F4238">
        <v>569</v>
      </c>
      <c r="G4238" s="4" t="str">
        <f t="shared" si="166"/>
        <v>SWEDEN-Oil</v>
      </c>
      <c r="H4238" t="str">
        <f>IF(COUNTIF(EU_Countries!A$1:A$27, "*"&amp;B4238&amp;"*"), "EU", "Non-EU")</f>
        <v>EU</v>
      </c>
      <c r="I4238">
        <f t="shared" si="167"/>
        <v>0.56899999999999995</v>
      </c>
    </row>
    <row r="4239" spans="1:9">
      <c r="A4239" t="s">
        <v>226</v>
      </c>
      <c r="B4239" t="s">
        <v>227</v>
      </c>
      <c r="C4239" t="s">
        <v>86</v>
      </c>
      <c r="D4239" t="s">
        <v>10</v>
      </c>
      <c r="E4239">
        <v>2032</v>
      </c>
      <c r="F4239">
        <v>569</v>
      </c>
      <c r="G4239" s="4" t="str">
        <f t="shared" si="166"/>
        <v>SWEDEN-Oil</v>
      </c>
      <c r="H4239" t="str">
        <f>IF(COUNTIF(EU_Countries!A$1:A$27, "*"&amp;B4239&amp;"*"), "EU", "Non-EU")</f>
        <v>EU</v>
      </c>
      <c r="I4239">
        <f t="shared" si="167"/>
        <v>0.56899999999999995</v>
      </c>
    </row>
    <row r="4240" spans="1:9">
      <c r="A4240" t="s">
        <v>226</v>
      </c>
      <c r="B4240" t="s">
        <v>227</v>
      </c>
      <c r="C4240" t="s">
        <v>86</v>
      </c>
      <c r="D4240" t="s">
        <v>10</v>
      </c>
      <c r="E4240">
        <v>2033</v>
      </c>
      <c r="F4240">
        <v>569</v>
      </c>
      <c r="G4240" s="4" t="str">
        <f t="shared" si="166"/>
        <v>SWEDEN-Oil</v>
      </c>
      <c r="H4240" t="str">
        <f>IF(COUNTIF(EU_Countries!A$1:A$27, "*"&amp;B4240&amp;"*"), "EU", "Non-EU")</f>
        <v>EU</v>
      </c>
      <c r="I4240">
        <f t="shared" si="167"/>
        <v>0.56899999999999995</v>
      </c>
    </row>
    <row r="4241" spans="1:9">
      <c r="A4241" t="s">
        <v>226</v>
      </c>
      <c r="B4241" t="s">
        <v>227</v>
      </c>
      <c r="C4241" t="s">
        <v>86</v>
      </c>
      <c r="D4241" t="s">
        <v>10</v>
      </c>
      <c r="E4241">
        <v>2034</v>
      </c>
      <c r="F4241">
        <v>569</v>
      </c>
      <c r="G4241" s="4" t="str">
        <f t="shared" si="166"/>
        <v>SWEDEN-Oil</v>
      </c>
      <c r="H4241" t="str">
        <f>IF(COUNTIF(EU_Countries!A$1:A$27, "*"&amp;B4241&amp;"*"), "EU", "Non-EU")</f>
        <v>EU</v>
      </c>
      <c r="I4241">
        <f t="shared" si="167"/>
        <v>0.56899999999999995</v>
      </c>
    </row>
    <row r="4242" spans="1:9">
      <c r="A4242" t="s">
        <v>226</v>
      </c>
      <c r="B4242" t="s">
        <v>227</v>
      </c>
      <c r="C4242" t="s">
        <v>86</v>
      </c>
      <c r="D4242" t="s">
        <v>10</v>
      </c>
      <c r="E4242">
        <v>2035</v>
      </c>
      <c r="F4242">
        <v>569</v>
      </c>
      <c r="G4242" s="4" t="str">
        <f t="shared" si="166"/>
        <v>SWEDEN-Oil</v>
      </c>
      <c r="H4242" t="str">
        <f>IF(COUNTIF(EU_Countries!A$1:A$27, "*"&amp;B4242&amp;"*"), "EU", "Non-EU")</f>
        <v>EU</v>
      </c>
      <c r="I4242">
        <f t="shared" si="167"/>
        <v>0.56899999999999995</v>
      </c>
    </row>
    <row r="4243" spans="1:9">
      <c r="A4243" t="s">
        <v>226</v>
      </c>
      <c r="B4243" t="s">
        <v>227</v>
      </c>
      <c r="C4243" t="s">
        <v>86</v>
      </c>
      <c r="D4243" t="s">
        <v>12</v>
      </c>
      <c r="E4243">
        <v>2025</v>
      </c>
      <c r="F4243">
        <v>671</v>
      </c>
      <c r="G4243" s="4" t="str">
        <f t="shared" si="166"/>
        <v>SWEDEN-Others (RES)</v>
      </c>
      <c r="H4243" t="str">
        <f>IF(COUNTIF(EU_Countries!A$1:A$27, "*"&amp;B4243&amp;"*"), "EU", "Non-EU")</f>
        <v>EU</v>
      </c>
      <c r="I4243">
        <f t="shared" si="167"/>
        <v>0.67100000000000004</v>
      </c>
    </row>
    <row r="4244" spans="1:9">
      <c r="A4244" t="s">
        <v>226</v>
      </c>
      <c r="B4244" t="s">
        <v>227</v>
      </c>
      <c r="C4244" t="s">
        <v>86</v>
      </c>
      <c r="D4244" t="s">
        <v>12</v>
      </c>
      <c r="E4244">
        <v>2026</v>
      </c>
      <c r="F4244">
        <v>671</v>
      </c>
      <c r="G4244" s="4" t="str">
        <f t="shared" si="166"/>
        <v>SWEDEN-Others (RES)</v>
      </c>
      <c r="H4244" t="str">
        <f>IF(COUNTIF(EU_Countries!A$1:A$27, "*"&amp;B4244&amp;"*"), "EU", "Non-EU")</f>
        <v>EU</v>
      </c>
      <c r="I4244">
        <f t="shared" si="167"/>
        <v>0.67100000000000004</v>
      </c>
    </row>
    <row r="4245" spans="1:9">
      <c r="A4245" t="s">
        <v>226</v>
      </c>
      <c r="B4245" t="s">
        <v>227</v>
      </c>
      <c r="C4245" t="s">
        <v>86</v>
      </c>
      <c r="D4245" t="s">
        <v>12</v>
      </c>
      <c r="E4245">
        <v>2027</v>
      </c>
      <c r="F4245">
        <v>671</v>
      </c>
      <c r="G4245" s="4" t="str">
        <f t="shared" si="166"/>
        <v>SWEDEN-Others (RES)</v>
      </c>
      <c r="H4245" t="str">
        <f>IF(COUNTIF(EU_Countries!A$1:A$27, "*"&amp;B4245&amp;"*"), "EU", "Non-EU")</f>
        <v>EU</v>
      </c>
      <c r="I4245">
        <f t="shared" si="167"/>
        <v>0.67100000000000004</v>
      </c>
    </row>
    <row r="4246" spans="1:9">
      <c r="A4246" t="s">
        <v>226</v>
      </c>
      <c r="B4246" t="s">
        <v>227</v>
      </c>
      <c r="C4246" t="s">
        <v>86</v>
      </c>
      <c r="D4246" t="s">
        <v>12</v>
      </c>
      <c r="E4246">
        <v>2028</v>
      </c>
      <c r="F4246">
        <v>753</v>
      </c>
      <c r="G4246" s="4" t="str">
        <f t="shared" si="166"/>
        <v>SWEDEN-Others (RES)</v>
      </c>
      <c r="H4246" t="str">
        <f>IF(COUNTIF(EU_Countries!A$1:A$27, "*"&amp;B4246&amp;"*"), "EU", "Non-EU")</f>
        <v>EU</v>
      </c>
      <c r="I4246">
        <f t="shared" si="167"/>
        <v>0.753</v>
      </c>
    </row>
    <row r="4247" spans="1:9">
      <c r="A4247" t="s">
        <v>226</v>
      </c>
      <c r="B4247" t="s">
        <v>227</v>
      </c>
      <c r="C4247" t="s">
        <v>86</v>
      </c>
      <c r="D4247" t="s">
        <v>12</v>
      </c>
      <c r="E4247">
        <v>2029</v>
      </c>
      <c r="F4247">
        <v>661</v>
      </c>
      <c r="G4247" s="4" t="str">
        <f t="shared" si="166"/>
        <v>SWEDEN-Others (RES)</v>
      </c>
      <c r="H4247" t="str">
        <f>IF(COUNTIF(EU_Countries!A$1:A$27, "*"&amp;B4247&amp;"*"), "EU", "Non-EU")</f>
        <v>EU</v>
      </c>
      <c r="I4247">
        <f t="shared" si="167"/>
        <v>0.66100000000000003</v>
      </c>
    </row>
    <row r="4248" spans="1:9">
      <c r="A4248" t="s">
        <v>226</v>
      </c>
      <c r="B4248" t="s">
        <v>227</v>
      </c>
      <c r="C4248" t="s">
        <v>86</v>
      </c>
      <c r="D4248" t="s">
        <v>12</v>
      </c>
      <c r="E4248">
        <v>2030</v>
      </c>
      <c r="F4248">
        <v>661</v>
      </c>
      <c r="G4248" s="4" t="str">
        <f t="shared" si="166"/>
        <v>SWEDEN-Others (RES)</v>
      </c>
      <c r="H4248" t="str">
        <f>IF(COUNTIF(EU_Countries!A$1:A$27, "*"&amp;B4248&amp;"*"), "EU", "Non-EU")</f>
        <v>EU</v>
      </c>
      <c r="I4248">
        <f t="shared" si="167"/>
        <v>0.66100000000000003</v>
      </c>
    </row>
    <row r="4249" spans="1:9">
      <c r="A4249" t="s">
        <v>226</v>
      </c>
      <c r="B4249" t="s">
        <v>227</v>
      </c>
      <c r="C4249" t="s">
        <v>86</v>
      </c>
      <c r="D4249" t="s">
        <v>12</v>
      </c>
      <c r="E4249">
        <v>2031</v>
      </c>
      <c r="F4249">
        <v>661</v>
      </c>
      <c r="G4249" s="4" t="str">
        <f t="shared" si="166"/>
        <v>SWEDEN-Others (RES)</v>
      </c>
      <c r="H4249" t="str">
        <f>IF(COUNTIF(EU_Countries!A$1:A$27, "*"&amp;B4249&amp;"*"), "EU", "Non-EU")</f>
        <v>EU</v>
      </c>
      <c r="I4249">
        <f t="shared" si="167"/>
        <v>0.66100000000000003</v>
      </c>
    </row>
    <row r="4250" spans="1:9">
      <c r="A4250" t="s">
        <v>226</v>
      </c>
      <c r="B4250" t="s">
        <v>227</v>
      </c>
      <c r="C4250" t="s">
        <v>86</v>
      </c>
      <c r="D4250" t="s">
        <v>12</v>
      </c>
      <c r="E4250">
        <v>2032</v>
      </c>
      <c r="F4250">
        <v>661</v>
      </c>
      <c r="G4250" s="4" t="str">
        <f t="shared" si="166"/>
        <v>SWEDEN-Others (RES)</v>
      </c>
      <c r="H4250" t="str">
        <f>IF(COUNTIF(EU_Countries!A$1:A$27, "*"&amp;B4250&amp;"*"), "EU", "Non-EU")</f>
        <v>EU</v>
      </c>
      <c r="I4250">
        <f t="shared" si="167"/>
        <v>0.66100000000000003</v>
      </c>
    </row>
    <row r="4251" spans="1:9">
      <c r="A4251" t="s">
        <v>226</v>
      </c>
      <c r="B4251" t="s">
        <v>227</v>
      </c>
      <c r="C4251" t="s">
        <v>86</v>
      </c>
      <c r="D4251" t="s">
        <v>12</v>
      </c>
      <c r="E4251">
        <v>2033</v>
      </c>
      <c r="F4251">
        <v>661</v>
      </c>
      <c r="G4251" s="4" t="str">
        <f t="shared" si="166"/>
        <v>SWEDEN-Others (RES)</v>
      </c>
      <c r="H4251" t="str">
        <f>IF(COUNTIF(EU_Countries!A$1:A$27, "*"&amp;B4251&amp;"*"), "EU", "Non-EU")</f>
        <v>EU</v>
      </c>
      <c r="I4251">
        <f t="shared" si="167"/>
        <v>0.66100000000000003</v>
      </c>
    </row>
    <row r="4252" spans="1:9">
      <c r="A4252" t="s">
        <v>226</v>
      </c>
      <c r="B4252" t="s">
        <v>227</v>
      </c>
      <c r="C4252" t="s">
        <v>86</v>
      </c>
      <c r="D4252" t="s">
        <v>12</v>
      </c>
      <c r="E4252">
        <v>2034</v>
      </c>
      <c r="F4252">
        <v>661</v>
      </c>
      <c r="G4252" s="4" t="str">
        <f t="shared" si="166"/>
        <v>SWEDEN-Others (RES)</v>
      </c>
      <c r="H4252" t="str">
        <f>IF(COUNTIF(EU_Countries!A$1:A$27, "*"&amp;B4252&amp;"*"), "EU", "Non-EU")</f>
        <v>EU</v>
      </c>
      <c r="I4252">
        <f t="shared" si="167"/>
        <v>0.66100000000000003</v>
      </c>
    </row>
    <row r="4253" spans="1:9">
      <c r="A4253" t="s">
        <v>226</v>
      </c>
      <c r="B4253" t="s">
        <v>227</v>
      </c>
      <c r="C4253" t="s">
        <v>86</v>
      </c>
      <c r="D4253" t="s">
        <v>12</v>
      </c>
      <c r="E4253">
        <v>2035</v>
      </c>
      <c r="F4253">
        <v>661</v>
      </c>
      <c r="G4253" s="4" t="str">
        <f t="shared" si="166"/>
        <v>SWEDEN-Others (RES)</v>
      </c>
      <c r="H4253" t="str">
        <f>IF(COUNTIF(EU_Countries!A$1:A$27, "*"&amp;B4253&amp;"*"), "EU", "Non-EU")</f>
        <v>EU</v>
      </c>
      <c r="I4253">
        <f t="shared" si="167"/>
        <v>0.66100000000000003</v>
      </c>
    </row>
    <row r="4254" spans="1:9">
      <c r="A4254" t="s">
        <v>226</v>
      </c>
      <c r="B4254" t="s">
        <v>227</v>
      </c>
      <c r="C4254" t="s">
        <v>86</v>
      </c>
      <c r="D4254" t="s">
        <v>11</v>
      </c>
      <c r="E4254">
        <v>2025</v>
      </c>
      <c r="F4254">
        <v>73</v>
      </c>
      <c r="G4254" s="4" t="str">
        <f t="shared" si="166"/>
        <v>SWEDEN-Others (non-RES)</v>
      </c>
      <c r="H4254" t="str">
        <f>IF(COUNTIF(EU_Countries!A$1:A$27, "*"&amp;B4254&amp;"*"), "EU", "Non-EU")</f>
        <v>EU</v>
      </c>
      <c r="I4254">
        <f t="shared" si="167"/>
        <v>7.2999999999999995E-2</v>
      </c>
    </row>
    <row r="4255" spans="1:9">
      <c r="A4255" t="s">
        <v>226</v>
      </c>
      <c r="B4255" t="s">
        <v>227</v>
      </c>
      <c r="C4255" t="s">
        <v>86</v>
      </c>
      <c r="D4255" t="s">
        <v>11</v>
      </c>
      <c r="E4255">
        <v>2026</v>
      </c>
      <c r="F4255">
        <v>73</v>
      </c>
      <c r="G4255" s="4" t="str">
        <f t="shared" si="166"/>
        <v>SWEDEN-Others (non-RES)</v>
      </c>
      <c r="H4255" t="str">
        <f>IF(COUNTIF(EU_Countries!A$1:A$27, "*"&amp;B4255&amp;"*"), "EU", "Non-EU")</f>
        <v>EU</v>
      </c>
      <c r="I4255">
        <f t="shared" si="167"/>
        <v>7.2999999999999995E-2</v>
      </c>
    </row>
    <row r="4256" spans="1:9">
      <c r="A4256" t="s">
        <v>226</v>
      </c>
      <c r="B4256" t="s">
        <v>227</v>
      </c>
      <c r="C4256" t="s">
        <v>86</v>
      </c>
      <c r="D4256" t="s">
        <v>11</v>
      </c>
      <c r="E4256">
        <v>2027</v>
      </c>
      <c r="F4256">
        <v>73</v>
      </c>
      <c r="G4256" s="4" t="str">
        <f t="shared" ref="G4256:G4319" si="168">B4256&amp;"-"&amp;D4256</f>
        <v>SWEDEN-Others (non-RES)</v>
      </c>
      <c r="H4256" t="str">
        <f>IF(COUNTIF(EU_Countries!A$1:A$27, "*"&amp;B4256&amp;"*"), "EU", "Non-EU")</f>
        <v>EU</v>
      </c>
      <c r="I4256">
        <f t="shared" ref="I4256:I4319" si="169">F4256/1000</f>
        <v>7.2999999999999995E-2</v>
      </c>
    </row>
    <row r="4257" spans="1:9">
      <c r="A4257" t="s">
        <v>226</v>
      </c>
      <c r="B4257" t="s">
        <v>227</v>
      </c>
      <c r="C4257" t="s">
        <v>86</v>
      </c>
      <c r="D4257" t="s">
        <v>11</v>
      </c>
      <c r="E4257">
        <v>2028</v>
      </c>
      <c r="F4257">
        <v>73</v>
      </c>
      <c r="G4257" s="4" t="str">
        <f t="shared" si="168"/>
        <v>SWEDEN-Others (non-RES)</v>
      </c>
      <c r="H4257" t="str">
        <f>IF(COUNTIF(EU_Countries!A$1:A$27, "*"&amp;B4257&amp;"*"), "EU", "Non-EU")</f>
        <v>EU</v>
      </c>
      <c r="I4257">
        <f t="shared" si="169"/>
        <v>7.2999999999999995E-2</v>
      </c>
    </row>
    <row r="4258" spans="1:9">
      <c r="A4258" t="s">
        <v>226</v>
      </c>
      <c r="B4258" t="s">
        <v>227</v>
      </c>
      <c r="C4258" t="s">
        <v>86</v>
      </c>
      <c r="D4258" t="s">
        <v>11</v>
      </c>
      <c r="E4258">
        <v>2029</v>
      </c>
      <c r="F4258">
        <v>73</v>
      </c>
      <c r="G4258" s="4" t="str">
        <f t="shared" si="168"/>
        <v>SWEDEN-Others (non-RES)</v>
      </c>
      <c r="H4258" t="str">
        <f>IF(COUNTIF(EU_Countries!A$1:A$27, "*"&amp;B4258&amp;"*"), "EU", "Non-EU")</f>
        <v>EU</v>
      </c>
      <c r="I4258">
        <f t="shared" si="169"/>
        <v>7.2999999999999995E-2</v>
      </c>
    </row>
    <row r="4259" spans="1:9">
      <c r="A4259" t="s">
        <v>226</v>
      </c>
      <c r="B4259" t="s">
        <v>227</v>
      </c>
      <c r="C4259" t="s">
        <v>86</v>
      </c>
      <c r="D4259" t="s">
        <v>11</v>
      </c>
      <c r="E4259">
        <v>2030</v>
      </c>
      <c r="F4259">
        <v>73</v>
      </c>
      <c r="G4259" s="4" t="str">
        <f t="shared" si="168"/>
        <v>SWEDEN-Others (non-RES)</v>
      </c>
      <c r="H4259" t="str">
        <f>IF(COUNTIF(EU_Countries!A$1:A$27, "*"&amp;B4259&amp;"*"), "EU", "Non-EU")</f>
        <v>EU</v>
      </c>
      <c r="I4259">
        <f t="shared" si="169"/>
        <v>7.2999999999999995E-2</v>
      </c>
    </row>
    <row r="4260" spans="1:9">
      <c r="A4260" t="s">
        <v>226</v>
      </c>
      <c r="B4260" t="s">
        <v>227</v>
      </c>
      <c r="C4260" t="s">
        <v>86</v>
      </c>
      <c r="D4260" t="s">
        <v>11</v>
      </c>
      <c r="E4260">
        <v>2031</v>
      </c>
      <c r="F4260">
        <v>73</v>
      </c>
      <c r="G4260" s="4" t="str">
        <f t="shared" si="168"/>
        <v>SWEDEN-Others (non-RES)</v>
      </c>
      <c r="H4260" t="str">
        <f>IF(COUNTIF(EU_Countries!A$1:A$27, "*"&amp;B4260&amp;"*"), "EU", "Non-EU")</f>
        <v>EU</v>
      </c>
      <c r="I4260">
        <f t="shared" si="169"/>
        <v>7.2999999999999995E-2</v>
      </c>
    </row>
    <row r="4261" spans="1:9">
      <c r="A4261" t="s">
        <v>226</v>
      </c>
      <c r="B4261" t="s">
        <v>227</v>
      </c>
      <c r="C4261" t="s">
        <v>86</v>
      </c>
      <c r="D4261" t="s">
        <v>11</v>
      </c>
      <c r="E4261">
        <v>2032</v>
      </c>
      <c r="F4261">
        <v>73</v>
      </c>
      <c r="G4261" s="4" t="str">
        <f t="shared" si="168"/>
        <v>SWEDEN-Others (non-RES)</v>
      </c>
      <c r="H4261" t="str">
        <f>IF(COUNTIF(EU_Countries!A$1:A$27, "*"&amp;B4261&amp;"*"), "EU", "Non-EU")</f>
        <v>EU</v>
      </c>
      <c r="I4261">
        <f t="shared" si="169"/>
        <v>7.2999999999999995E-2</v>
      </c>
    </row>
    <row r="4262" spans="1:9">
      <c r="A4262" t="s">
        <v>226</v>
      </c>
      <c r="B4262" t="s">
        <v>227</v>
      </c>
      <c r="C4262" t="s">
        <v>86</v>
      </c>
      <c r="D4262" t="s">
        <v>11</v>
      </c>
      <c r="E4262">
        <v>2033</v>
      </c>
      <c r="F4262">
        <v>73</v>
      </c>
      <c r="G4262" s="4" t="str">
        <f t="shared" si="168"/>
        <v>SWEDEN-Others (non-RES)</v>
      </c>
      <c r="H4262" t="str">
        <f>IF(COUNTIF(EU_Countries!A$1:A$27, "*"&amp;B4262&amp;"*"), "EU", "Non-EU")</f>
        <v>EU</v>
      </c>
      <c r="I4262">
        <f t="shared" si="169"/>
        <v>7.2999999999999995E-2</v>
      </c>
    </row>
    <row r="4263" spans="1:9">
      <c r="A4263" t="s">
        <v>226</v>
      </c>
      <c r="B4263" t="s">
        <v>227</v>
      </c>
      <c r="C4263" t="s">
        <v>86</v>
      </c>
      <c r="D4263" t="s">
        <v>11</v>
      </c>
      <c r="E4263">
        <v>2034</v>
      </c>
      <c r="F4263">
        <v>73</v>
      </c>
      <c r="G4263" s="4" t="str">
        <f t="shared" si="168"/>
        <v>SWEDEN-Others (non-RES)</v>
      </c>
      <c r="H4263" t="str">
        <f>IF(COUNTIF(EU_Countries!A$1:A$27, "*"&amp;B4263&amp;"*"), "EU", "Non-EU")</f>
        <v>EU</v>
      </c>
      <c r="I4263">
        <f t="shared" si="169"/>
        <v>7.2999999999999995E-2</v>
      </c>
    </row>
    <row r="4264" spans="1:9">
      <c r="A4264" t="s">
        <v>226</v>
      </c>
      <c r="B4264" t="s">
        <v>227</v>
      </c>
      <c r="C4264" t="s">
        <v>86</v>
      </c>
      <c r="D4264" t="s">
        <v>11</v>
      </c>
      <c r="E4264">
        <v>2035</v>
      </c>
      <c r="F4264">
        <v>73</v>
      </c>
      <c r="G4264" s="4" t="str">
        <f t="shared" si="168"/>
        <v>SWEDEN-Others (non-RES)</v>
      </c>
      <c r="H4264" t="str">
        <f>IF(COUNTIF(EU_Countries!A$1:A$27, "*"&amp;B4264&amp;"*"), "EU", "Non-EU")</f>
        <v>EU</v>
      </c>
      <c r="I4264">
        <f t="shared" si="169"/>
        <v>7.2999999999999995E-2</v>
      </c>
    </row>
    <row r="4265" spans="1:9">
      <c r="A4265" t="s">
        <v>226</v>
      </c>
      <c r="B4265" t="s">
        <v>227</v>
      </c>
      <c r="C4265" t="s">
        <v>86</v>
      </c>
      <c r="D4265" t="s">
        <v>13</v>
      </c>
      <c r="E4265">
        <v>2025</v>
      </c>
      <c r="F4265">
        <v>274</v>
      </c>
      <c r="G4265" s="4" t="str">
        <f t="shared" si="168"/>
        <v>SWEDEN-Solar (PV)</v>
      </c>
      <c r="H4265" t="str">
        <f>IF(COUNTIF(EU_Countries!A$1:A$27, "*"&amp;B4265&amp;"*"), "EU", "Non-EU")</f>
        <v>EU</v>
      </c>
      <c r="I4265">
        <f t="shared" si="169"/>
        <v>0.27400000000000002</v>
      </c>
    </row>
    <row r="4266" spans="1:9">
      <c r="A4266" t="s">
        <v>226</v>
      </c>
      <c r="B4266" t="s">
        <v>227</v>
      </c>
      <c r="C4266" t="s">
        <v>86</v>
      </c>
      <c r="D4266" t="s">
        <v>13</v>
      </c>
      <c r="E4266">
        <v>2026</v>
      </c>
      <c r="F4266">
        <v>591</v>
      </c>
      <c r="G4266" s="4" t="str">
        <f t="shared" si="168"/>
        <v>SWEDEN-Solar (PV)</v>
      </c>
      <c r="H4266" t="str">
        <f>IF(COUNTIF(EU_Countries!A$1:A$27, "*"&amp;B4266&amp;"*"), "EU", "Non-EU")</f>
        <v>EU</v>
      </c>
      <c r="I4266">
        <f t="shared" si="169"/>
        <v>0.59099999999999997</v>
      </c>
    </row>
    <row r="4267" spans="1:9">
      <c r="A4267" t="s">
        <v>226</v>
      </c>
      <c r="B4267" t="s">
        <v>227</v>
      </c>
      <c r="C4267" t="s">
        <v>86</v>
      </c>
      <c r="D4267" t="s">
        <v>13</v>
      </c>
      <c r="E4267">
        <v>2027</v>
      </c>
      <c r="F4267">
        <v>908</v>
      </c>
      <c r="G4267" s="4" t="str">
        <f t="shared" si="168"/>
        <v>SWEDEN-Solar (PV)</v>
      </c>
      <c r="H4267" t="str">
        <f>IF(COUNTIF(EU_Countries!A$1:A$27, "*"&amp;B4267&amp;"*"), "EU", "Non-EU")</f>
        <v>EU</v>
      </c>
      <c r="I4267">
        <f t="shared" si="169"/>
        <v>0.90800000000000003</v>
      </c>
    </row>
    <row r="4268" spans="1:9">
      <c r="A4268" t="s">
        <v>226</v>
      </c>
      <c r="B4268" t="s">
        <v>227</v>
      </c>
      <c r="C4268" t="s">
        <v>86</v>
      </c>
      <c r="D4268" t="s">
        <v>13</v>
      </c>
      <c r="E4268">
        <v>2028</v>
      </c>
      <c r="F4268">
        <v>1225</v>
      </c>
      <c r="G4268" s="4" t="str">
        <f t="shared" si="168"/>
        <v>SWEDEN-Solar (PV)</v>
      </c>
      <c r="H4268" t="str">
        <f>IF(COUNTIF(EU_Countries!A$1:A$27, "*"&amp;B4268&amp;"*"), "EU", "Non-EU")</f>
        <v>EU</v>
      </c>
      <c r="I4268">
        <f t="shared" si="169"/>
        <v>1.2250000000000001</v>
      </c>
    </row>
    <row r="4269" spans="1:9">
      <c r="A4269" t="s">
        <v>226</v>
      </c>
      <c r="B4269" t="s">
        <v>227</v>
      </c>
      <c r="C4269" t="s">
        <v>86</v>
      </c>
      <c r="D4269" t="s">
        <v>13</v>
      </c>
      <c r="E4269">
        <v>2029</v>
      </c>
      <c r="F4269">
        <v>949</v>
      </c>
      <c r="G4269" s="4" t="str">
        <f t="shared" si="168"/>
        <v>SWEDEN-Solar (PV)</v>
      </c>
      <c r="H4269" t="str">
        <f>IF(COUNTIF(EU_Countries!A$1:A$27, "*"&amp;B4269&amp;"*"), "EU", "Non-EU")</f>
        <v>EU</v>
      </c>
      <c r="I4269">
        <f t="shared" si="169"/>
        <v>0.94899999999999995</v>
      </c>
    </row>
    <row r="4270" spans="1:9">
      <c r="A4270" t="s">
        <v>226</v>
      </c>
      <c r="B4270" t="s">
        <v>227</v>
      </c>
      <c r="C4270" t="s">
        <v>86</v>
      </c>
      <c r="D4270" t="s">
        <v>13</v>
      </c>
      <c r="E4270">
        <v>2030</v>
      </c>
      <c r="F4270">
        <v>672</v>
      </c>
      <c r="G4270" s="4" t="str">
        <f t="shared" si="168"/>
        <v>SWEDEN-Solar (PV)</v>
      </c>
      <c r="H4270" t="str">
        <f>IF(COUNTIF(EU_Countries!A$1:A$27, "*"&amp;B4270&amp;"*"), "EU", "Non-EU")</f>
        <v>EU</v>
      </c>
      <c r="I4270">
        <f t="shared" si="169"/>
        <v>0.67200000000000004</v>
      </c>
    </row>
    <row r="4271" spans="1:9">
      <c r="A4271" t="s">
        <v>226</v>
      </c>
      <c r="B4271" t="s">
        <v>227</v>
      </c>
      <c r="C4271" t="s">
        <v>86</v>
      </c>
      <c r="D4271" t="s">
        <v>13</v>
      </c>
      <c r="E4271">
        <v>2031</v>
      </c>
      <c r="F4271">
        <v>908</v>
      </c>
      <c r="G4271" s="4" t="str">
        <f t="shared" si="168"/>
        <v>SWEDEN-Solar (PV)</v>
      </c>
      <c r="H4271" t="str">
        <f>IF(COUNTIF(EU_Countries!A$1:A$27, "*"&amp;B4271&amp;"*"), "EU", "Non-EU")</f>
        <v>EU</v>
      </c>
      <c r="I4271">
        <f t="shared" si="169"/>
        <v>0.90800000000000003</v>
      </c>
    </row>
    <row r="4272" spans="1:9">
      <c r="A4272" t="s">
        <v>226</v>
      </c>
      <c r="B4272" t="s">
        <v>227</v>
      </c>
      <c r="C4272" t="s">
        <v>86</v>
      </c>
      <c r="D4272" t="s">
        <v>13</v>
      </c>
      <c r="E4272">
        <v>2032</v>
      </c>
      <c r="F4272">
        <v>1143</v>
      </c>
      <c r="G4272" s="4" t="str">
        <f t="shared" si="168"/>
        <v>SWEDEN-Solar (PV)</v>
      </c>
      <c r="H4272" t="str">
        <f>IF(COUNTIF(EU_Countries!A$1:A$27, "*"&amp;B4272&amp;"*"), "EU", "Non-EU")</f>
        <v>EU</v>
      </c>
      <c r="I4272">
        <f t="shared" si="169"/>
        <v>1.143</v>
      </c>
    </row>
    <row r="4273" spans="1:9">
      <c r="A4273" t="s">
        <v>226</v>
      </c>
      <c r="B4273" t="s">
        <v>227</v>
      </c>
      <c r="C4273" t="s">
        <v>86</v>
      </c>
      <c r="D4273" t="s">
        <v>13</v>
      </c>
      <c r="E4273">
        <v>2033</v>
      </c>
      <c r="F4273">
        <v>1379</v>
      </c>
      <c r="G4273" s="4" t="str">
        <f t="shared" si="168"/>
        <v>SWEDEN-Solar (PV)</v>
      </c>
      <c r="H4273" t="str">
        <f>IF(COUNTIF(EU_Countries!A$1:A$27, "*"&amp;B4273&amp;"*"), "EU", "Non-EU")</f>
        <v>EU</v>
      </c>
      <c r="I4273">
        <f t="shared" si="169"/>
        <v>1.379</v>
      </c>
    </row>
    <row r="4274" spans="1:9">
      <c r="A4274" t="s">
        <v>226</v>
      </c>
      <c r="B4274" t="s">
        <v>227</v>
      </c>
      <c r="C4274" t="s">
        <v>86</v>
      </c>
      <c r="D4274" t="s">
        <v>13</v>
      </c>
      <c r="E4274">
        <v>2034</v>
      </c>
      <c r="F4274">
        <v>1614</v>
      </c>
      <c r="G4274" s="4" t="str">
        <f t="shared" si="168"/>
        <v>SWEDEN-Solar (PV)</v>
      </c>
      <c r="H4274" t="str">
        <f>IF(COUNTIF(EU_Countries!A$1:A$27, "*"&amp;B4274&amp;"*"), "EU", "Non-EU")</f>
        <v>EU</v>
      </c>
      <c r="I4274">
        <f t="shared" si="169"/>
        <v>1.6140000000000001</v>
      </c>
    </row>
    <row r="4275" spans="1:9">
      <c r="A4275" t="s">
        <v>226</v>
      </c>
      <c r="B4275" t="s">
        <v>227</v>
      </c>
      <c r="C4275" t="s">
        <v>86</v>
      </c>
      <c r="D4275" t="s">
        <v>13</v>
      </c>
      <c r="E4275">
        <v>2035</v>
      </c>
      <c r="F4275">
        <v>1850</v>
      </c>
      <c r="G4275" s="4" t="str">
        <f t="shared" si="168"/>
        <v>SWEDEN-Solar (PV)</v>
      </c>
      <c r="H4275" t="str">
        <f>IF(COUNTIF(EU_Countries!A$1:A$27, "*"&amp;B4275&amp;"*"), "EU", "Non-EU")</f>
        <v>EU</v>
      </c>
      <c r="I4275">
        <f t="shared" si="169"/>
        <v>1.85</v>
      </c>
    </row>
    <row r="4276" spans="1:9">
      <c r="A4276" t="s">
        <v>226</v>
      </c>
      <c r="B4276" t="s">
        <v>227</v>
      </c>
      <c r="C4276" t="s">
        <v>86</v>
      </c>
      <c r="D4276" t="s">
        <v>14</v>
      </c>
      <c r="E4276">
        <v>2025</v>
      </c>
      <c r="F4276">
        <v>162</v>
      </c>
      <c r="G4276" s="4" t="str">
        <f t="shared" si="168"/>
        <v>SWEDEN-Wind offshore</v>
      </c>
      <c r="H4276" t="str">
        <f>IF(COUNTIF(EU_Countries!A$1:A$27, "*"&amp;B4276&amp;"*"), "EU", "Non-EU")</f>
        <v>EU</v>
      </c>
      <c r="I4276">
        <f t="shared" si="169"/>
        <v>0.16200000000000001</v>
      </c>
    </row>
    <row r="4277" spans="1:9">
      <c r="A4277" t="s">
        <v>226</v>
      </c>
      <c r="B4277" t="s">
        <v>227</v>
      </c>
      <c r="C4277" t="s">
        <v>86</v>
      </c>
      <c r="D4277" t="s">
        <v>14</v>
      </c>
      <c r="E4277">
        <v>2026</v>
      </c>
      <c r="F4277">
        <v>162</v>
      </c>
      <c r="G4277" s="4" t="str">
        <f t="shared" si="168"/>
        <v>SWEDEN-Wind offshore</v>
      </c>
      <c r="H4277" t="str">
        <f>IF(COUNTIF(EU_Countries!A$1:A$27, "*"&amp;B4277&amp;"*"), "EU", "Non-EU")</f>
        <v>EU</v>
      </c>
      <c r="I4277">
        <f t="shared" si="169"/>
        <v>0.16200000000000001</v>
      </c>
    </row>
    <row r="4278" spans="1:9">
      <c r="A4278" t="s">
        <v>226</v>
      </c>
      <c r="B4278" t="s">
        <v>227</v>
      </c>
      <c r="C4278" t="s">
        <v>86</v>
      </c>
      <c r="D4278" t="s">
        <v>14</v>
      </c>
      <c r="E4278">
        <v>2027</v>
      </c>
      <c r="F4278">
        <v>162</v>
      </c>
      <c r="G4278" s="4" t="str">
        <f t="shared" si="168"/>
        <v>SWEDEN-Wind offshore</v>
      </c>
      <c r="H4278" t="str">
        <f>IF(COUNTIF(EU_Countries!A$1:A$27, "*"&amp;B4278&amp;"*"), "EU", "Non-EU")</f>
        <v>EU</v>
      </c>
      <c r="I4278">
        <f t="shared" si="169"/>
        <v>0.16200000000000001</v>
      </c>
    </row>
    <row r="4279" spans="1:9">
      <c r="A4279" t="s">
        <v>226</v>
      </c>
      <c r="B4279" t="s">
        <v>227</v>
      </c>
      <c r="C4279" t="s">
        <v>86</v>
      </c>
      <c r="D4279" t="s">
        <v>14</v>
      </c>
      <c r="E4279">
        <v>2028</v>
      </c>
      <c r="F4279">
        <v>162</v>
      </c>
      <c r="G4279" s="4" t="str">
        <f t="shared" si="168"/>
        <v>SWEDEN-Wind offshore</v>
      </c>
      <c r="H4279" t="str">
        <f>IF(COUNTIF(EU_Countries!A$1:A$27, "*"&amp;B4279&amp;"*"), "EU", "Non-EU")</f>
        <v>EU</v>
      </c>
      <c r="I4279">
        <f t="shared" si="169"/>
        <v>0.16200000000000001</v>
      </c>
    </row>
    <row r="4280" spans="1:9">
      <c r="A4280" t="s">
        <v>226</v>
      </c>
      <c r="B4280" t="s">
        <v>227</v>
      </c>
      <c r="C4280" t="s">
        <v>86</v>
      </c>
      <c r="D4280" t="s">
        <v>14</v>
      </c>
      <c r="E4280">
        <v>2029</v>
      </c>
      <c r="F4280">
        <v>298</v>
      </c>
      <c r="G4280" s="4" t="str">
        <f t="shared" si="168"/>
        <v>SWEDEN-Wind offshore</v>
      </c>
      <c r="H4280" t="str">
        <f>IF(COUNTIF(EU_Countries!A$1:A$27, "*"&amp;B4280&amp;"*"), "EU", "Non-EU")</f>
        <v>EU</v>
      </c>
      <c r="I4280">
        <f t="shared" si="169"/>
        <v>0.29799999999999999</v>
      </c>
    </row>
    <row r="4281" spans="1:9">
      <c r="A4281" t="s">
        <v>226</v>
      </c>
      <c r="B4281" t="s">
        <v>227</v>
      </c>
      <c r="C4281" t="s">
        <v>86</v>
      </c>
      <c r="D4281" t="s">
        <v>14</v>
      </c>
      <c r="E4281">
        <v>2030</v>
      </c>
      <c r="F4281">
        <v>434</v>
      </c>
      <c r="G4281" s="4" t="str">
        <f t="shared" si="168"/>
        <v>SWEDEN-Wind offshore</v>
      </c>
      <c r="H4281" t="str">
        <f>IF(COUNTIF(EU_Countries!A$1:A$27, "*"&amp;B4281&amp;"*"), "EU", "Non-EU")</f>
        <v>EU</v>
      </c>
      <c r="I4281">
        <f t="shared" si="169"/>
        <v>0.434</v>
      </c>
    </row>
    <row r="4282" spans="1:9">
      <c r="A4282" t="s">
        <v>226</v>
      </c>
      <c r="B4282" t="s">
        <v>227</v>
      </c>
      <c r="C4282" t="s">
        <v>86</v>
      </c>
      <c r="D4282" t="s">
        <v>14</v>
      </c>
      <c r="E4282">
        <v>2031</v>
      </c>
      <c r="F4282">
        <v>486</v>
      </c>
      <c r="G4282" s="4" t="str">
        <f t="shared" si="168"/>
        <v>SWEDEN-Wind offshore</v>
      </c>
      <c r="H4282" t="str">
        <f>IF(COUNTIF(EU_Countries!A$1:A$27, "*"&amp;B4282&amp;"*"), "EU", "Non-EU")</f>
        <v>EU</v>
      </c>
      <c r="I4282">
        <f t="shared" si="169"/>
        <v>0.48599999999999999</v>
      </c>
    </row>
    <row r="4283" spans="1:9">
      <c r="A4283" t="s">
        <v>226</v>
      </c>
      <c r="B4283" t="s">
        <v>227</v>
      </c>
      <c r="C4283" t="s">
        <v>86</v>
      </c>
      <c r="D4283" t="s">
        <v>14</v>
      </c>
      <c r="E4283">
        <v>2032</v>
      </c>
      <c r="F4283">
        <v>538</v>
      </c>
      <c r="G4283" s="4" t="str">
        <f t="shared" si="168"/>
        <v>SWEDEN-Wind offshore</v>
      </c>
      <c r="H4283" t="str">
        <f>IF(COUNTIF(EU_Countries!A$1:A$27, "*"&amp;B4283&amp;"*"), "EU", "Non-EU")</f>
        <v>EU</v>
      </c>
      <c r="I4283">
        <f t="shared" si="169"/>
        <v>0.53800000000000003</v>
      </c>
    </row>
    <row r="4284" spans="1:9">
      <c r="A4284" t="s">
        <v>226</v>
      </c>
      <c r="B4284" t="s">
        <v>227</v>
      </c>
      <c r="C4284" t="s">
        <v>86</v>
      </c>
      <c r="D4284" t="s">
        <v>14</v>
      </c>
      <c r="E4284">
        <v>2033</v>
      </c>
      <c r="F4284">
        <v>2391</v>
      </c>
      <c r="G4284" s="4" t="str">
        <f t="shared" si="168"/>
        <v>SWEDEN-Wind offshore</v>
      </c>
      <c r="H4284" t="str">
        <f>IF(COUNTIF(EU_Countries!A$1:A$27, "*"&amp;B4284&amp;"*"), "EU", "Non-EU")</f>
        <v>EU</v>
      </c>
      <c r="I4284">
        <f t="shared" si="169"/>
        <v>2.391</v>
      </c>
    </row>
    <row r="4285" spans="1:9">
      <c r="A4285" t="s">
        <v>226</v>
      </c>
      <c r="B4285" t="s">
        <v>227</v>
      </c>
      <c r="C4285" t="s">
        <v>86</v>
      </c>
      <c r="D4285" t="s">
        <v>14</v>
      </c>
      <c r="E4285">
        <v>2034</v>
      </c>
      <c r="F4285">
        <v>2443</v>
      </c>
      <c r="G4285" s="4" t="str">
        <f t="shared" si="168"/>
        <v>SWEDEN-Wind offshore</v>
      </c>
      <c r="H4285" t="str">
        <f>IF(COUNTIF(EU_Countries!A$1:A$27, "*"&amp;B4285&amp;"*"), "EU", "Non-EU")</f>
        <v>EU</v>
      </c>
      <c r="I4285">
        <f t="shared" si="169"/>
        <v>2.4430000000000001</v>
      </c>
    </row>
    <row r="4286" spans="1:9">
      <c r="A4286" t="s">
        <v>226</v>
      </c>
      <c r="B4286" t="s">
        <v>227</v>
      </c>
      <c r="C4286" t="s">
        <v>86</v>
      </c>
      <c r="D4286" t="s">
        <v>14</v>
      </c>
      <c r="E4286">
        <v>2035</v>
      </c>
      <c r="F4286">
        <v>2495</v>
      </c>
      <c r="G4286" s="4" t="str">
        <f t="shared" si="168"/>
        <v>SWEDEN-Wind offshore</v>
      </c>
      <c r="H4286" t="str">
        <f>IF(COUNTIF(EU_Countries!A$1:A$27, "*"&amp;B4286&amp;"*"), "EU", "Non-EU")</f>
        <v>EU</v>
      </c>
      <c r="I4286">
        <f t="shared" si="169"/>
        <v>2.4950000000000001</v>
      </c>
    </row>
    <row r="4287" spans="1:9">
      <c r="A4287" t="s">
        <v>226</v>
      </c>
      <c r="B4287" t="s">
        <v>227</v>
      </c>
      <c r="C4287" t="s">
        <v>86</v>
      </c>
      <c r="D4287" t="s">
        <v>15</v>
      </c>
      <c r="E4287">
        <v>2025</v>
      </c>
      <c r="F4287">
        <v>2191</v>
      </c>
      <c r="G4287" s="4" t="str">
        <f t="shared" si="168"/>
        <v>SWEDEN-Wind onshore</v>
      </c>
      <c r="H4287" t="str">
        <f>IF(COUNTIF(EU_Countries!A$1:A$27, "*"&amp;B4287&amp;"*"), "EU", "Non-EU")</f>
        <v>EU</v>
      </c>
      <c r="I4287">
        <f t="shared" si="169"/>
        <v>2.1909999999999998</v>
      </c>
    </row>
    <row r="4288" spans="1:9">
      <c r="A4288" t="s">
        <v>226</v>
      </c>
      <c r="B4288" t="s">
        <v>227</v>
      </c>
      <c r="C4288" t="s">
        <v>86</v>
      </c>
      <c r="D4288" t="s">
        <v>15</v>
      </c>
      <c r="E4288">
        <v>2026</v>
      </c>
      <c r="F4288">
        <v>2333</v>
      </c>
      <c r="G4288" s="4" t="str">
        <f t="shared" si="168"/>
        <v>SWEDEN-Wind onshore</v>
      </c>
      <c r="H4288" t="str">
        <f>IF(COUNTIF(EU_Countries!A$1:A$27, "*"&amp;B4288&amp;"*"), "EU", "Non-EU")</f>
        <v>EU</v>
      </c>
      <c r="I4288">
        <f t="shared" si="169"/>
        <v>2.3330000000000002</v>
      </c>
    </row>
    <row r="4289" spans="1:9">
      <c r="A4289" t="s">
        <v>226</v>
      </c>
      <c r="B4289" t="s">
        <v>227</v>
      </c>
      <c r="C4289" t="s">
        <v>86</v>
      </c>
      <c r="D4289" t="s">
        <v>15</v>
      </c>
      <c r="E4289">
        <v>2027</v>
      </c>
      <c r="F4289">
        <v>2475</v>
      </c>
      <c r="G4289" s="4" t="str">
        <f t="shared" si="168"/>
        <v>SWEDEN-Wind onshore</v>
      </c>
      <c r="H4289" t="str">
        <f>IF(COUNTIF(EU_Countries!A$1:A$27, "*"&amp;B4289&amp;"*"), "EU", "Non-EU")</f>
        <v>EU</v>
      </c>
      <c r="I4289">
        <f t="shared" si="169"/>
        <v>2.4750000000000001</v>
      </c>
    </row>
    <row r="4290" spans="1:9">
      <c r="A4290" t="s">
        <v>226</v>
      </c>
      <c r="B4290" t="s">
        <v>227</v>
      </c>
      <c r="C4290" t="s">
        <v>86</v>
      </c>
      <c r="D4290" t="s">
        <v>15</v>
      </c>
      <c r="E4290">
        <v>2028</v>
      </c>
      <c r="F4290">
        <v>2617</v>
      </c>
      <c r="G4290" s="4" t="str">
        <f t="shared" si="168"/>
        <v>SWEDEN-Wind onshore</v>
      </c>
      <c r="H4290" t="str">
        <f>IF(COUNTIF(EU_Countries!A$1:A$27, "*"&amp;B4290&amp;"*"), "EU", "Non-EU")</f>
        <v>EU</v>
      </c>
      <c r="I4290">
        <f t="shared" si="169"/>
        <v>2.617</v>
      </c>
    </row>
    <row r="4291" spans="1:9">
      <c r="A4291" t="s">
        <v>226</v>
      </c>
      <c r="B4291" t="s">
        <v>227</v>
      </c>
      <c r="C4291" t="s">
        <v>86</v>
      </c>
      <c r="D4291" t="s">
        <v>15</v>
      </c>
      <c r="E4291">
        <v>2029</v>
      </c>
      <c r="F4291">
        <v>2640</v>
      </c>
      <c r="G4291" s="4" t="str">
        <f t="shared" si="168"/>
        <v>SWEDEN-Wind onshore</v>
      </c>
      <c r="H4291" t="str">
        <f>IF(COUNTIF(EU_Countries!A$1:A$27, "*"&amp;B4291&amp;"*"), "EU", "Non-EU")</f>
        <v>EU</v>
      </c>
      <c r="I4291">
        <f t="shared" si="169"/>
        <v>2.64</v>
      </c>
    </row>
    <row r="4292" spans="1:9">
      <c r="A4292" t="s">
        <v>226</v>
      </c>
      <c r="B4292" t="s">
        <v>227</v>
      </c>
      <c r="C4292" t="s">
        <v>86</v>
      </c>
      <c r="D4292" t="s">
        <v>15</v>
      </c>
      <c r="E4292">
        <v>2030</v>
      </c>
      <c r="F4292">
        <v>2663</v>
      </c>
      <c r="G4292" s="4" t="str">
        <f t="shared" si="168"/>
        <v>SWEDEN-Wind onshore</v>
      </c>
      <c r="H4292" t="str">
        <f>IF(COUNTIF(EU_Countries!A$1:A$27, "*"&amp;B4292&amp;"*"), "EU", "Non-EU")</f>
        <v>EU</v>
      </c>
      <c r="I4292">
        <f t="shared" si="169"/>
        <v>2.6629999999999998</v>
      </c>
    </row>
    <row r="4293" spans="1:9">
      <c r="A4293" t="s">
        <v>226</v>
      </c>
      <c r="B4293" t="s">
        <v>227</v>
      </c>
      <c r="C4293" t="s">
        <v>86</v>
      </c>
      <c r="D4293" t="s">
        <v>15</v>
      </c>
      <c r="E4293">
        <v>2031</v>
      </c>
      <c r="F4293">
        <v>2731</v>
      </c>
      <c r="G4293" s="4" t="str">
        <f t="shared" si="168"/>
        <v>SWEDEN-Wind onshore</v>
      </c>
      <c r="H4293" t="str">
        <f>IF(COUNTIF(EU_Countries!A$1:A$27, "*"&amp;B4293&amp;"*"), "EU", "Non-EU")</f>
        <v>EU</v>
      </c>
      <c r="I4293">
        <f t="shared" si="169"/>
        <v>2.7309999999999999</v>
      </c>
    </row>
    <row r="4294" spans="1:9">
      <c r="A4294" t="s">
        <v>226</v>
      </c>
      <c r="B4294" t="s">
        <v>227</v>
      </c>
      <c r="C4294" t="s">
        <v>86</v>
      </c>
      <c r="D4294" t="s">
        <v>15</v>
      </c>
      <c r="E4294">
        <v>2032</v>
      </c>
      <c r="F4294">
        <v>2800</v>
      </c>
      <c r="G4294" s="4" t="str">
        <f t="shared" si="168"/>
        <v>SWEDEN-Wind onshore</v>
      </c>
      <c r="H4294" t="str">
        <f>IF(COUNTIF(EU_Countries!A$1:A$27, "*"&amp;B4294&amp;"*"), "EU", "Non-EU")</f>
        <v>EU</v>
      </c>
      <c r="I4294">
        <f t="shared" si="169"/>
        <v>2.8</v>
      </c>
    </row>
    <row r="4295" spans="1:9">
      <c r="A4295" t="s">
        <v>226</v>
      </c>
      <c r="B4295" t="s">
        <v>227</v>
      </c>
      <c r="C4295" t="s">
        <v>86</v>
      </c>
      <c r="D4295" t="s">
        <v>15</v>
      </c>
      <c r="E4295">
        <v>2033</v>
      </c>
      <c r="F4295">
        <v>2869</v>
      </c>
      <c r="G4295" s="4" t="str">
        <f t="shared" si="168"/>
        <v>SWEDEN-Wind onshore</v>
      </c>
      <c r="H4295" t="str">
        <f>IF(COUNTIF(EU_Countries!A$1:A$27, "*"&amp;B4295&amp;"*"), "EU", "Non-EU")</f>
        <v>EU</v>
      </c>
      <c r="I4295">
        <f t="shared" si="169"/>
        <v>2.8690000000000002</v>
      </c>
    </row>
    <row r="4296" spans="1:9">
      <c r="A4296" t="s">
        <v>226</v>
      </c>
      <c r="B4296" t="s">
        <v>227</v>
      </c>
      <c r="C4296" t="s">
        <v>86</v>
      </c>
      <c r="D4296" t="s">
        <v>15</v>
      </c>
      <c r="E4296">
        <v>2034</v>
      </c>
      <c r="F4296">
        <v>2937</v>
      </c>
      <c r="G4296" s="4" t="str">
        <f t="shared" si="168"/>
        <v>SWEDEN-Wind onshore</v>
      </c>
      <c r="H4296" t="str">
        <f>IF(COUNTIF(EU_Countries!A$1:A$27, "*"&amp;B4296&amp;"*"), "EU", "Non-EU")</f>
        <v>EU</v>
      </c>
      <c r="I4296">
        <f t="shared" si="169"/>
        <v>2.9369999999999998</v>
      </c>
    </row>
    <row r="4297" spans="1:9">
      <c r="A4297" t="s">
        <v>226</v>
      </c>
      <c r="B4297" t="s">
        <v>227</v>
      </c>
      <c r="C4297" t="s">
        <v>86</v>
      </c>
      <c r="D4297" t="s">
        <v>15</v>
      </c>
      <c r="E4297">
        <v>2035</v>
      </c>
      <c r="F4297">
        <v>3006</v>
      </c>
      <c r="G4297" s="4" t="str">
        <f t="shared" si="168"/>
        <v>SWEDEN-Wind onshore</v>
      </c>
      <c r="H4297" t="str">
        <f>IF(COUNTIF(EU_Countries!A$1:A$27, "*"&amp;B4297&amp;"*"), "EU", "Non-EU")</f>
        <v>EU</v>
      </c>
      <c r="I4297">
        <f t="shared" si="169"/>
        <v>3.0059999999999998</v>
      </c>
    </row>
    <row r="4298" spans="1:9">
      <c r="A4298" t="s">
        <v>228</v>
      </c>
      <c r="B4298" t="s">
        <v>229</v>
      </c>
      <c r="C4298" t="s">
        <v>31</v>
      </c>
      <c r="D4298" t="s">
        <v>5</v>
      </c>
      <c r="E4298">
        <v>2025</v>
      </c>
      <c r="F4298">
        <v>867</v>
      </c>
      <c r="G4298" s="4" t="str">
        <f t="shared" si="168"/>
        <v>SWITZERLAND-Battery</v>
      </c>
      <c r="H4298" t="str">
        <f>IF(COUNTIF(EU_Countries!A$1:A$27, "*"&amp;B4298&amp;"*"), "EU", "Non-EU")</f>
        <v>Non-EU</v>
      </c>
      <c r="I4298">
        <f t="shared" si="169"/>
        <v>0.86699999999999999</v>
      </c>
    </row>
    <row r="4299" spans="1:9">
      <c r="A4299" t="s">
        <v>228</v>
      </c>
      <c r="B4299" t="s">
        <v>229</v>
      </c>
      <c r="C4299" t="s">
        <v>31</v>
      </c>
      <c r="D4299" t="s">
        <v>5</v>
      </c>
      <c r="E4299">
        <v>2026</v>
      </c>
      <c r="F4299">
        <v>938</v>
      </c>
      <c r="G4299" s="4" t="str">
        <f t="shared" si="168"/>
        <v>SWITZERLAND-Battery</v>
      </c>
      <c r="H4299" t="str">
        <f>IF(COUNTIF(EU_Countries!A$1:A$27, "*"&amp;B4299&amp;"*"), "EU", "Non-EU")</f>
        <v>Non-EU</v>
      </c>
      <c r="I4299">
        <f t="shared" si="169"/>
        <v>0.93799999999999994</v>
      </c>
    </row>
    <row r="4300" spans="1:9">
      <c r="A4300" t="s">
        <v>228</v>
      </c>
      <c r="B4300" t="s">
        <v>229</v>
      </c>
      <c r="C4300" t="s">
        <v>31</v>
      </c>
      <c r="D4300" t="s">
        <v>5</v>
      </c>
      <c r="E4300">
        <v>2027</v>
      </c>
      <c r="F4300">
        <v>1009</v>
      </c>
      <c r="G4300" s="4" t="str">
        <f t="shared" si="168"/>
        <v>SWITZERLAND-Battery</v>
      </c>
      <c r="H4300" t="str">
        <f>IF(COUNTIF(EU_Countries!A$1:A$27, "*"&amp;B4300&amp;"*"), "EU", "Non-EU")</f>
        <v>Non-EU</v>
      </c>
      <c r="I4300">
        <f t="shared" si="169"/>
        <v>1.0089999999999999</v>
      </c>
    </row>
    <row r="4301" spans="1:9">
      <c r="A4301" t="s">
        <v>228</v>
      </c>
      <c r="B4301" t="s">
        <v>229</v>
      </c>
      <c r="C4301" t="s">
        <v>31</v>
      </c>
      <c r="D4301" t="s">
        <v>5</v>
      </c>
      <c r="E4301">
        <v>2028</v>
      </c>
      <c r="F4301">
        <v>1080</v>
      </c>
      <c r="G4301" s="4" t="str">
        <f t="shared" si="168"/>
        <v>SWITZERLAND-Battery</v>
      </c>
      <c r="H4301" t="str">
        <f>IF(COUNTIF(EU_Countries!A$1:A$27, "*"&amp;B4301&amp;"*"), "EU", "Non-EU")</f>
        <v>Non-EU</v>
      </c>
      <c r="I4301">
        <f t="shared" si="169"/>
        <v>1.08</v>
      </c>
    </row>
    <row r="4302" spans="1:9">
      <c r="A4302" t="s">
        <v>228</v>
      </c>
      <c r="B4302" t="s">
        <v>229</v>
      </c>
      <c r="C4302" t="s">
        <v>31</v>
      </c>
      <c r="D4302" t="s">
        <v>5</v>
      </c>
      <c r="E4302">
        <v>2029</v>
      </c>
      <c r="F4302">
        <v>1150</v>
      </c>
      <c r="G4302" s="4" t="str">
        <f t="shared" si="168"/>
        <v>SWITZERLAND-Battery</v>
      </c>
      <c r="H4302" t="str">
        <f>IF(COUNTIF(EU_Countries!A$1:A$27, "*"&amp;B4302&amp;"*"), "EU", "Non-EU")</f>
        <v>Non-EU</v>
      </c>
      <c r="I4302">
        <f t="shared" si="169"/>
        <v>1.1499999999999999</v>
      </c>
    </row>
    <row r="4303" spans="1:9">
      <c r="A4303" t="s">
        <v>228</v>
      </c>
      <c r="B4303" t="s">
        <v>229</v>
      </c>
      <c r="C4303" t="s">
        <v>31</v>
      </c>
      <c r="D4303" t="s">
        <v>5</v>
      </c>
      <c r="E4303">
        <v>2030</v>
      </c>
      <c r="F4303">
        <v>1221</v>
      </c>
      <c r="G4303" s="4" t="str">
        <f t="shared" si="168"/>
        <v>SWITZERLAND-Battery</v>
      </c>
      <c r="H4303" t="str">
        <f>IF(COUNTIF(EU_Countries!A$1:A$27, "*"&amp;B4303&amp;"*"), "EU", "Non-EU")</f>
        <v>Non-EU</v>
      </c>
      <c r="I4303">
        <f t="shared" si="169"/>
        <v>1.2210000000000001</v>
      </c>
    </row>
    <row r="4304" spans="1:9">
      <c r="A4304" t="s">
        <v>228</v>
      </c>
      <c r="B4304" t="s">
        <v>229</v>
      </c>
      <c r="C4304" t="s">
        <v>31</v>
      </c>
      <c r="D4304" t="s">
        <v>5</v>
      </c>
      <c r="E4304">
        <v>2031</v>
      </c>
      <c r="F4304">
        <v>1496</v>
      </c>
      <c r="G4304" s="4" t="str">
        <f t="shared" si="168"/>
        <v>SWITZERLAND-Battery</v>
      </c>
      <c r="H4304" t="str">
        <f>IF(COUNTIF(EU_Countries!A$1:A$27, "*"&amp;B4304&amp;"*"), "EU", "Non-EU")</f>
        <v>Non-EU</v>
      </c>
      <c r="I4304">
        <f t="shared" si="169"/>
        <v>1.496</v>
      </c>
    </row>
    <row r="4305" spans="1:9">
      <c r="A4305" t="s">
        <v>228</v>
      </c>
      <c r="B4305" t="s">
        <v>229</v>
      </c>
      <c r="C4305" t="s">
        <v>31</v>
      </c>
      <c r="D4305" t="s">
        <v>5</v>
      </c>
      <c r="E4305">
        <v>2032</v>
      </c>
      <c r="F4305">
        <v>1803</v>
      </c>
      <c r="G4305" s="4" t="str">
        <f t="shared" si="168"/>
        <v>SWITZERLAND-Battery</v>
      </c>
      <c r="H4305" t="str">
        <f>IF(COUNTIF(EU_Countries!A$1:A$27, "*"&amp;B4305&amp;"*"), "EU", "Non-EU")</f>
        <v>Non-EU</v>
      </c>
      <c r="I4305">
        <f t="shared" si="169"/>
        <v>1.8029999999999999</v>
      </c>
    </row>
    <row r="4306" spans="1:9">
      <c r="A4306" t="s">
        <v>228</v>
      </c>
      <c r="B4306" t="s">
        <v>229</v>
      </c>
      <c r="C4306" t="s">
        <v>31</v>
      </c>
      <c r="D4306" t="s">
        <v>5</v>
      </c>
      <c r="E4306">
        <v>2033</v>
      </c>
      <c r="F4306">
        <v>2136</v>
      </c>
      <c r="G4306" s="4" t="str">
        <f t="shared" si="168"/>
        <v>SWITZERLAND-Battery</v>
      </c>
      <c r="H4306" t="str">
        <f>IF(COUNTIF(EU_Countries!A$1:A$27, "*"&amp;B4306&amp;"*"), "EU", "Non-EU")</f>
        <v>Non-EU</v>
      </c>
      <c r="I4306">
        <f t="shared" si="169"/>
        <v>2.1360000000000001</v>
      </c>
    </row>
    <row r="4307" spans="1:9">
      <c r="A4307" t="s">
        <v>228</v>
      </c>
      <c r="B4307" t="s">
        <v>229</v>
      </c>
      <c r="C4307" t="s">
        <v>31</v>
      </c>
      <c r="D4307" t="s">
        <v>5</v>
      </c>
      <c r="E4307">
        <v>2034</v>
      </c>
      <c r="F4307">
        <v>2493</v>
      </c>
      <c r="G4307" s="4" t="str">
        <f t="shared" si="168"/>
        <v>SWITZERLAND-Battery</v>
      </c>
      <c r="H4307" t="str">
        <f>IF(COUNTIF(EU_Countries!A$1:A$27, "*"&amp;B4307&amp;"*"), "EU", "Non-EU")</f>
        <v>Non-EU</v>
      </c>
      <c r="I4307">
        <f t="shared" si="169"/>
        <v>2.4929999999999999</v>
      </c>
    </row>
    <row r="4308" spans="1:9">
      <c r="A4308" t="s">
        <v>228</v>
      </c>
      <c r="B4308" t="s">
        <v>229</v>
      </c>
      <c r="C4308" t="s">
        <v>31</v>
      </c>
      <c r="D4308" t="s">
        <v>5</v>
      </c>
      <c r="E4308">
        <v>2035</v>
      </c>
      <c r="F4308">
        <v>2915</v>
      </c>
      <c r="G4308" s="4" t="str">
        <f t="shared" si="168"/>
        <v>SWITZERLAND-Battery</v>
      </c>
      <c r="H4308" t="str">
        <f>IF(COUNTIF(EU_Countries!A$1:A$27, "*"&amp;B4308&amp;"*"), "EU", "Non-EU")</f>
        <v>Non-EU</v>
      </c>
      <c r="I4308">
        <f t="shared" si="169"/>
        <v>2.915</v>
      </c>
    </row>
    <row r="4309" spans="1:9">
      <c r="A4309" t="s">
        <v>228</v>
      </c>
      <c r="B4309" t="s">
        <v>229</v>
      </c>
      <c r="C4309" t="s">
        <v>31</v>
      </c>
      <c r="D4309" t="s">
        <v>565</v>
      </c>
      <c r="E4309">
        <v>2025</v>
      </c>
      <c r="F4309">
        <v>96</v>
      </c>
      <c r="G4309" s="4" t="str">
        <f t="shared" si="168"/>
        <v>SWITZERLAND-Electrolyser &amp; P2H</v>
      </c>
      <c r="H4309" t="str">
        <f>IF(COUNTIF(EU_Countries!A$1:A$27, "*"&amp;B4309&amp;"*"), "EU", "Non-EU")</f>
        <v>Non-EU</v>
      </c>
      <c r="I4309">
        <f t="shared" si="169"/>
        <v>9.6000000000000002E-2</v>
      </c>
    </row>
    <row r="4310" spans="1:9">
      <c r="A4310" t="s">
        <v>228</v>
      </c>
      <c r="B4310" t="s">
        <v>229</v>
      </c>
      <c r="C4310" t="s">
        <v>31</v>
      </c>
      <c r="D4310" t="s">
        <v>565</v>
      </c>
      <c r="E4310">
        <v>2026</v>
      </c>
      <c r="F4310">
        <v>126</v>
      </c>
      <c r="G4310" s="4" t="str">
        <f t="shared" si="168"/>
        <v>SWITZERLAND-Electrolyser &amp; P2H</v>
      </c>
      <c r="H4310" t="str">
        <f>IF(COUNTIF(EU_Countries!A$1:A$27, "*"&amp;B4310&amp;"*"), "EU", "Non-EU")</f>
        <v>Non-EU</v>
      </c>
      <c r="I4310">
        <f t="shared" si="169"/>
        <v>0.126</v>
      </c>
    </row>
    <row r="4311" spans="1:9">
      <c r="A4311" t="s">
        <v>228</v>
      </c>
      <c r="B4311" t="s">
        <v>229</v>
      </c>
      <c r="C4311" t="s">
        <v>31</v>
      </c>
      <c r="D4311" t="s">
        <v>565</v>
      </c>
      <c r="E4311">
        <v>2027</v>
      </c>
      <c r="F4311">
        <v>157</v>
      </c>
      <c r="G4311" s="4" t="str">
        <f t="shared" si="168"/>
        <v>SWITZERLAND-Electrolyser &amp; P2H</v>
      </c>
      <c r="H4311" t="str">
        <f>IF(COUNTIF(EU_Countries!A$1:A$27, "*"&amp;B4311&amp;"*"), "EU", "Non-EU")</f>
        <v>Non-EU</v>
      </c>
      <c r="I4311">
        <f t="shared" si="169"/>
        <v>0.157</v>
      </c>
    </row>
    <row r="4312" spans="1:9">
      <c r="A4312" t="s">
        <v>228</v>
      </c>
      <c r="B4312" t="s">
        <v>229</v>
      </c>
      <c r="C4312" t="s">
        <v>31</v>
      </c>
      <c r="D4312" t="s">
        <v>565</v>
      </c>
      <c r="E4312">
        <v>2028</v>
      </c>
      <c r="F4312">
        <v>191</v>
      </c>
      <c r="G4312" s="4" t="str">
        <f t="shared" si="168"/>
        <v>SWITZERLAND-Electrolyser &amp; P2H</v>
      </c>
      <c r="H4312" t="str">
        <f>IF(COUNTIF(EU_Countries!A$1:A$27, "*"&amp;B4312&amp;"*"), "EU", "Non-EU")</f>
        <v>Non-EU</v>
      </c>
      <c r="I4312">
        <f t="shared" si="169"/>
        <v>0.191</v>
      </c>
    </row>
    <row r="4313" spans="1:9">
      <c r="A4313" t="s">
        <v>228</v>
      </c>
      <c r="B4313" t="s">
        <v>229</v>
      </c>
      <c r="C4313" t="s">
        <v>31</v>
      </c>
      <c r="D4313" t="s">
        <v>565</v>
      </c>
      <c r="E4313">
        <v>2029</v>
      </c>
      <c r="F4313">
        <v>226</v>
      </c>
      <c r="G4313" s="4" t="str">
        <f t="shared" si="168"/>
        <v>SWITZERLAND-Electrolyser &amp; P2H</v>
      </c>
      <c r="H4313" t="str">
        <f>IF(COUNTIF(EU_Countries!A$1:A$27, "*"&amp;B4313&amp;"*"), "EU", "Non-EU")</f>
        <v>Non-EU</v>
      </c>
      <c r="I4313">
        <f t="shared" si="169"/>
        <v>0.22600000000000001</v>
      </c>
    </row>
    <row r="4314" spans="1:9">
      <c r="A4314" t="s">
        <v>228</v>
      </c>
      <c r="B4314" t="s">
        <v>229</v>
      </c>
      <c r="C4314" t="s">
        <v>31</v>
      </c>
      <c r="D4314" t="s">
        <v>565</v>
      </c>
      <c r="E4314">
        <v>2030</v>
      </c>
      <c r="F4314">
        <v>263</v>
      </c>
      <c r="G4314" s="4" t="str">
        <f t="shared" si="168"/>
        <v>SWITZERLAND-Electrolyser &amp; P2H</v>
      </c>
      <c r="H4314" t="str">
        <f>IF(COUNTIF(EU_Countries!A$1:A$27, "*"&amp;B4314&amp;"*"), "EU", "Non-EU")</f>
        <v>Non-EU</v>
      </c>
      <c r="I4314">
        <f t="shared" si="169"/>
        <v>0.26300000000000001</v>
      </c>
    </row>
    <row r="4315" spans="1:9">
      <c r="A4315" t="s">
        <v>228</v>
      </c>
      <c r="B4315" t="s">
        <v>229</v>
      </c>
      <c r="C4315" t="s">
        <v>31</v>
      </c>
      <c r="D4315" t="s">
        <v>565</v>
      </c>
      <c r="E4315">
        <v>2031</v>
      </c>
      <c r="F4315">
        <v>309</v>
      </c>
      <c r="G4315" s="4" t="str">
        <f t="shared" si="168"/>
        <v>SWITZERLAND-Electrolyser &amp; P2H</v>
      </c>
      <c r="H4315" t="str">
        <f>IF(COUNTIF(EU_Countries!A$1:A$27, "*"&amp;B4315&amp;"*"), "EU", "Non-EU")</f>
        <v>Non-EU</v>
      </c>
      <c r="I4315">
        <f t="shared" si="169"/>
        <v>0.309</v>
      </c>
    </row>
    <row r="4316" spans="1:9">
      <c r="A4316" t="s">
        <v>228</v>
      </c>
      <c r="B4316" t="s">
        <v>229</v>
      </c>
      <c r="C4316" t="s">
        <v>31</v>
      </c>
      <c r="D4316" t="s">
        <v>565</v>
      </c>
      <c r="E4316">
        <v>2032</v>
      </c>
      <c r="F4316">
        <v>364</v>
      </c>
      <c r="G4316" s="4" t="str">
        <f t="shared" si="168"/>
        <v>SWITZERLAND-Electrolyser &amp; P2H</v>
      </c>
      <c r="H4316" t="str">
        <f>IF(COUNTIF(EU_Countries!A$1:A$27, "*"&amp;B4316&amp;"*"), "EU", "Non-EU")</f>
        <v>Non-EU</v>
      </c>
      <c r="I4316">
        <f t="shared" si="169"/>
        <v>0.36399999999999999</v>
      </c>
    </row>
    <row r="4317" spans="1:9">
      <c r="A4317" t="s">
        <v>228</v>
      </c>
      <c r="B4317" t="s">
        <v>229</v>
      </c>
      <c r="C4317" t="s">
        <v>31</v>
      </c>
      <c r="D4317" t="s">
        <v>565</v>
      </c>
      <c r="E4317">
        <v>2033</v>
      </c>
      <c r="F4317">
        <v>426</v>
      </c>
      <c r="G4317" s="4" t="str">
        <f t="shared" si="168"/>
        <v>SWITZERLAND-Electrolyser &amp; P2H</v>
      </c>
      <c r="H4317" t="str">
        <f>IF(COUNTIF(EU_Countries!A$1:A$27, "*"&amp;B4317&amp;"*"), "EU", "Non-EU")</f>
        <v>Non-EU</v>
      </c>
      <c r="I4317">
        <f t="shared" si="169"/>
        <v>0.42599999999999999</v>
      </c>
    </row>
    <row r="4318" spans="1:9">
      <c r="A4318" t="s">
        <v>228</v>
      </c>
      <c r="B4318" t="s">
        <v>229</v>
      </c>
      <c r="C4318" t="s">
        <v>31</v>
      </c>
      <c r="D4318" t="s">
        <v>565</v>
      </c>
      <c r="E4318">
        <v>2034</v>
      </c>
      <c r="F4318">
        <v>495</v>
      </c>
      <c r="G4318" s="4" t="str">
        <f t="shared" si="168"/>
        <v>SWITZERLAND-Electrolyser &amp; P2H</v>
      </c>
      <c r="H4318" t="str">
        <f>IF(COUNTIF(EU_Countries!A$1:A$27, "*"&amp;B4318&amp;"*"), "EU", "Non-EU")</f>
        <v>Non-EU</v>
      </c>
      <c r="I4318">
        <f t="shared" si="169"/>
        <v>0.495</v>
      </c>
    </row>
    <row r="4319" spans="1:9">
      <c r="A4319" t="s">
        <v>228</v>
      </c>
      <c r="B4319" t="s">
        <v>229</v>
      </c>
      <c r="C4319" t="s">
        <v>31</v>
      </c>
      <c r="D4319" t="s">
        <v>565</v>
      </c>
      <c r="E4319">
        <v>2035</v>
      </c>
      <c r="F4319">
        <v>988</v>
      </c>
      <c r="G4319" s="4" t="str">
        <f t="shared" si="168"/>
        <v>SWITZERLAND-Electrolyser &amp; P2H</v>
      </c>
      <c r="H4319" t="str">
        <f>IF(COUNTIF(EU_Countries!A$1:A$27, "*"&amp;B4319&amp;"*"), "EU", "Non-EU")</f>
        <v>Non-EU</v>
      </c>
      <c r="I4319">
        <f t="shared" si="169"/>
        <v>0.98799999999999999</v>
      </c>
    </row>
    <row r="4320" spans="1:9">
      <c r="A4320" t="s">
        <v>228</v>
      </c>
      <c r="B4320" t="s">
        <v>229</v>
      </c>
      <c r="C4320" t="s">
        <v>31</v>
      </c>
      <c r="D4320" t="s">
        <v>7</v>
      </c>
      <c r="E4320">
        <v>2025</v>
      </c>
      <c r="F4320">
        <v>336</v>
      </c>
      <c r="G4320" s="4" t="str">
        <f t="shared" ref="G4320:G4372" si="170">B4320&amp;"-"&amp;D4320</f>
        <v>SWITZERLAND-Gas</v>
      </c>
      <c r="H4320" t="str">
        <f>IF(COUNTIF(EU_Countries!A$1:A$27, "*"&amp;B4320&amp;"*"), "EU", "Non-EU")</f>
        <v>Non-EU</v>
      </c>
      <c r="I4320">
        <f t="shared" ref="I4320:I4372" si="171">F4320/1000</f>
        <v>0.33600000000000002</v>
      </c>
    </row>
    <row r="4321" spans="1:9">
      <c r="A4321" t="s">
        <v>228</v>
      </c>
      <c r="B4321" t="s">
        <v>229</v>
      </c>
      <c r="C4321" t="s">
        <v>31</v>
      </c>
      <c r="D4321" t="s">
        <v>7</v>
      </c>
      <c r="E4321">
        <v>2026</v>
      </c>
      <c r="F4321">
        <v>336</v>
      </c>
      <c r="G4321" s="4" t="str">
        <f t="shared" si="170"/>
        <v>SWITZERLAND-Gas</v>
      </c>
      <c r="H4321" t="str">
        <f>IF(COUNTIF(EU_Countries!A$1:A$27, "*"&amp;B4321&amp;"*"), "EU", "Non-EU")</f>
        <v>Non-EU</v>
      </c>
      <c r="I4321">
        <f t="shared" si="171"/>
        <v>0.33600000000000002</v>
      </c>
    </row>
    <row r="4322" spans="1:9">
      <c r="A4322" t="s">
        <v>228</v>
      </c>
      <c r="B4322" t="s">
        <v>229</v>
      </c>
      <c r="C4322" t="s">
        <v>31</v>
      </c>
      <c r="D4322" t="s">
        <v>7</v>
      </c>
      <c r="E4322">
        <v>2027</v>
      </c>
      <c r="F4322">
        <v>400</v>
      </c>
      <c r="G4322" s="4" t="str">
        <f t="shared" si="170"/>
        <v>SWITZERLAND-Gas</v>
      </c>
      <c r="H4322" t="str">
        <f>IF(COUNTIF(EU_Countries!A$1:A$27, "*"&amp;B4322&amp;"*"), "EU", "Non-EU")</f>
        <v>Non-EU</v>
      </c>
      <c r="I4322">
        <f t="shared" si="171"/>
        <v>0.4</v>
      </c>
    </row>
    <row r="4323" spans="1:9">
      <c r="A4323" t="s">
        <v>228</v>
      </c>
      <c r="B4323" t="s">
        <v>229</v>
      </c>
      <c r="C4323" t="s">
        <v>31</v>
      </c>
      <c r="D4323" t="s">
        <v>7</v>
      </c>
      <c r="E4323">
        <v>2028</v>
      </c>
      <c r="F4323">
        <v>400</v>
      </c>
      <c r="G4323" s="4" t="str">
        <f t="shared" si="170"/>
        <v>SWITZERLAND-Gas</v>
      </c>
      <c r="H4323" t="str">
        <f>IF(COUNTIF(EU_Countries!A$1:A$27, "*"&amp;B4323&amp;"*"), "EU", "Non-EU")</f>
        <v>Non-EU</v>
      </c>
      <c r="I4323">
        <f t="shared" si="171"/>
        <v>0.4</v>
      </c>
    </row>
    <row r="4324" spans="1:9">
      <c r="A4324" t="s">
        <v>228</v>
      </c>
      <c r="B4324" t="s">
        <v>229</v>
      </c>
      <c r="C4324" t="s">
        <v>31</v>
      </c>
      <c r="D4324" t="s">
        <v>7</v>
      </c>
      <c r="E4324">
        <v>2029</v>
      </c>
      <c r="F4324">
        <v>400</v>
      </c>
      <c r="G4324" s="4" t="str">
        <f t="shared" si="170"/>
        <v>SWITZERLAND-Gas</v>
      </c>
      <c r="H4324" t="str">
        <f>IF(COUNTIF(EU_Countries!A$1:A$27, "*"&amp;B4324&amp;"*"), "EU", "Non-EU")</f>
        <v>Non-EU</v>
      </c>
      <c r="I4324">
        <f t="shared" si="171"/>
        <v>0.4</v>
      </c>
    </row>
    <row r="4325" spans="1:9">
      <c r="A4325" t="s">
        <v>228</v>
      </c>
      <c r="B4325" t="s">
        <v>229</v>
      </c>
      <c r="C4325" t="s">
        <v>31</v>
      </c>
      <c r="D4325" t="s">
        <v>7</v>
      </c>
      <c r="E4325">
        <v>2030</v>
      </c>
      <c r="F4325">
        <v>400</v>
      </c>
      <c r="G4325" s="4" t="str">
        <f t="shared" si="170"/>
        <v>SWITZERLAND-Gas</v>
      </c>
      <c r="H4325" t="str">
        <f>IF(COUNTIF(EU_Countries!A$1:A$27, "*"&amp;B4325&amp;"*"), "EU", "Non-EU")</f>
        <v>Non-EU</v>
      </c>
      <c r="I4325">
        <f t="shared" si="171"/>
        <v>0.4</v>
      </c>
    </row>
    <row r="4326" spans="1:9">
      <c r="A4326" t="s">
        <v>228</v>
      </c>
      <c r="B4326" t="s">
        <v>229</v>
      </c>
      <c r="C4326" t="s">
        <v>31</v>
      </c>
      <c r="D4326" t="s">
        <v>7</v>
      </c>
      <c r="E4326">
        <v>2031</v>
      </c>
      <c r="F4326">
        <v>400</v>
      </c>
      <c r="G4326" s="4" t="str">
        <f t="shared" si="170"/>
        <v>SWITZERLAND-Gas</v>
      </c>
      <c r="H4326" t="str">
        <f>IF(COUNTIF(EU_Countries!A$1:A$27, "*"&amp;B4326&amp;"*"), "EU", "Non-EU")</f>
        <v>Non-EU</v>
      </c>
      <c r="I4326">
        <f t="shared" si="171"/>
        <v>0.4</v>
      </c>
    </row>
    <row r="4327" spans="1:9">
      <c r="A4327" t="s">
        <v>228</v>
      </c>
      <c r="B4327" t="s">
        <v>229</v>
      </c>
      <c r="C4327" t="s">
        <v>31</v>
      </c>
      <c r="D4327" t="s">
        <v>7</v>
      </c>
      <c r="E4327">
        <v>2035</v>
      </c>
      <c r="F4327">
        <v>400</v>
      </c>
      <c r="G4327" s="4" t="str">
        <f t="shared" si="170"/>
        <v>SWITZERLAND-Gas</v>
      </c>
      <c r="H4327" t="str">
        <f>IF(COUNTIF(EU_Countries!A$1:A$27, "*"&amp;B4327&amp;"*"), "EU", "Non-EU")</f>
        <v>Non-EU</v>
      </c>
      <c r="I4327">
        <f t="shared" si="171"/>
        <v>0.4</v>
      </c>
    </row>
    <row r="4328" spans="1:9">
      <c r="A4328" t="s">
        <v>228</v>
      </c>
      <c r="B4328" t="s">
        <v>229</v>
      </c>
      <c r="C4328" t="s">
        <v>31</v>
      </c>
      <c r="D4328" t="s">
        <v>9</v>
      </c>
      <c r="E4328">
        <v>2025</v>
      </c>
      <c r="F4328">
        <v>2930</v>
      </c>
      <c r="G4328" s="4" t="str">
        <f t="shared" si="170"/>
        <v>SWITZERLAND-Nuclear</v>
      </c>
      <c r="H4328" t="str">
        <f>IF(COUNTIF(EU_Countries!A$1:A$27, "*"&amp;B4328&amp;"*"), "EU", "Non-EU")</f>
        <v>Non-EU</v>
      </c>
      <c r="I4328">
        <f t="shared" si="171"/>
        <v>2.93</v>
      </c>
    </row>
    <row r="4329" spans="1:9">
      <c r="A4329" t="s">
        <v>228</v>
      </c>
      <c r="B4329" t="s">
        <v>229</v>
      </c>
      <c r="C4329" t="s">
        <v>31</v>
      </c>
      <c r="D4329" t="s">
        <v>9</v>
      </c>
      <c r="E4329">
        <v>2026</v>
      </c>
      <c r="F4329">
        <v>2930</v>
      </c>
      <c r="G4329" s="4" t="str">
        <f t="shared" si="170"/>
        <v>SWITZERLAND-Nuclear</v>
      </c>
      <c r="H4329" t="str">
        <f>IF(COUNTIF(EU_Countries!A$1:A$27, "*"&amp;B4329&amp;"*"), "EU", "Non-EU")</f>
        <v>Non-EU</v>
      </c>
      <c r="I4329">
        <f t="shared" si="171"/>
        <v>2.93</v>
      </c>
    </row>
    <row r="4330" spans="1:9">
      <c r="A4330" t="s">
        <v>228</v>
      </c>
      <c r="B4330" t="s">
        <v>229</v>
      </c>
      <c r="C4330" t="s">
        <v>31</v>
      </c>
      <c r="D4330" t="s">
        <v>9</v>
      </c>
      <c r="E4330">
        <v>2027</v>
      </c>
      <c r="F4330">
        <v>2930</v>
      </c>
      <c r="G4330" s="4" t="str">
        <f t="shared" si="170"/>
        <v>SWITZERLAND-Nuclear</v>
      </c>
      <c r="H4330" t="str">
        <f>IF(COUNTIF(EU_Countries!A$1:A$27, "*"&amp;B4330&amp;"*"), "EU", "Non-EU")</f>
        <v>Non-EU</v>
      </c>
      <c r="I4330">
        <f t="shared" si="171"/>
        <v>2.93</v>
      </c>
    </row>
    <row r="4331" spans="1:9">
      <c r="A4331" t="s">
        <v>228</v>
      </c>
      <c r="B4331" t="s">
        <v>229</v>
      </c>
      <c r="C4331" t="s">
        <v>31</v>
      </c>
      <c r="D4331" t="s">
        <v>9</v>
      </c>
      <c r="E4331">
        <v>2028</v>
      </c>
      <c r="F4331">
        <v>2930</v>
      </c>
      <c r="G4331" s="4" t="str">
        <f t="shared" si="170"/>
        <v>SWITZERLAND-Nuclear</v>
      </c>
      <c r="H4331" t="str">
        <f>IF(COUNTIF(EU_Countries!A$1:A$27, "*"&amp;B4331&amp;"*"), "EU", "Non-EU")</f>
        <v>Non-EU</v>
      </c>
      <c r="I4331">
        <f t="shared" si="171"/>
        <v>2.93</v>
      </c>
    </row>
    <row r="4332" spans="1:9">
      <c r="A4332" t="s">
        <v>228</v>
      </c>
      <c r="B4332" t="s">
        <v>229</v>
      </c>
      <c r="C4332" t="s">
        <v>31</v>
      </c>
      <c r="D4332" t="s">
        <v>9</v>
      </c>
      <c r="E4332">
        <v>2029</v>
      </c>
      <c r="F4332">
        <v>2930</v>
      </c>
      <c r="G4332" s="4" t="str">
        <f t="shared" si="170"/>
        <v>SWITZERLAND-Nuclear</v>
      </c>
      <c r="H4332" t="str">
        <f>IF(COUNTIF(EU_Countries!A$1:A$27, "*"&amp;B4332&amp;"*"), "EU", "Non-EU")</f>
        <v>Non-EU</v>
      </c>
      <c r="I4332">
        <f t="shared" si="171"/>
        <v>2.93</v>
      </c>
    </row>
    <row r="4333" spans="1:9">
      <c r="A4333" t="s">
        <v>228</v>
      </c>
      <c r="B4333" t="s">
        <v>229</v>
      </c>
      <c r="C4333" t="s">
        <v>31</v>
      </c>
      <c r="D4333" t="s">
        <v>9</v>
      </c>
      <c r="E4333">
        <v>2030</v>
      </c>
      <c r="F4333">
        <v>1190</v>
      </c>
      <c r="G4333" s="4" t="str">
        <f t="shared" si="170"/>
        <v>SWITZERLAND-Nuclear</v>
      </c>
      <c r="H4333" t="str">
        <f>IF(COUNTIF(EU_Countries!A$1:A$27, "*"&amp;B4333&amp;"*"), "EU", "Non-EU")</f>
        <v>Non-EU</v>
      </c>
      <c r="I4333">
        <f t="shared" si="171"/>
        <v>1.19</v>
      </c>
    </row>
    <row r="4334" spans="1:9">
      <c r="A4334" t="s">
        <v>228</v>
      </c>
      <c r="B4334" t="s">
        <v>229</v>
      </c>
      <c r="C4334" t="s">
        <v>31</v>
      </c>
      <c r="D4334" t="s">
        <v>9</v>
      </c>
      <c r="E4334">
        <v>2031</v>
      </c>
      <c r="F4334">
        <v>1190</v>
      </c>
      <c r="G4334" s="4" t="str">
        <f t="shared" si="170"/>
        <v>SWITZERLAND-Nuclear</v>
      </c>
      <c r="H4334" t="str">
        <f>IF(COUNTIF(EU_Countries!A$1:A$27, "*"&amp;B4334&amp;"*"), "EU", "Non-EU")</f>
        <v>Non-EU</v>
      </c>
      <c r="I4334">
        <f t="shared" si="171"/>
        <v>1.19</v>
      </c>
    </row>
    <row r="4335" spans="1:9">
      <c r="A4335" t="s">
        <v>228</v>
      </c>
      <c r="B4335" t="s">
        <v>229</v>
      </c>
      <c r="C4335" t="s">
        <v>31</v>
      </c>
      <c r="D4335" t="s">
        <v>9</v>
      </c>
      <c r="E4335">
        <v>2032</v>
      </c>
      <c r="F4335">
        <v>1190</v>
      </c>
      <c r="G4335" s="4" t="str">
        <f t="shared" si="170"/>
        <v>SWITZERLAND-Nuclear</v>
      </c>
      <c r="H4335" t="str">
        <f>IF(COUNTIF(EU_Countries!A$1:A$27, "*"&amp;B4335&amp;"*"), "EU", "Non-EU")</f>
        <v>Non-EU</v>
      </c>
      <c r="I4335">
        <f t="shared" si="171"/>
        <v>1.19</v>
      </c>
    </row>
    <row r="4336" spans="1:9">
      <c r="A4336" t="s">
        <v>228</v>
      </c>
      <c r="B4336" t="s">
        <v>229</v>
      </c>
      <c r="C4336" t="s">
        <v>31</v>
      </c>
      <c r="D4336" t="s">
        <v>9</v>
      </c>
      <c r="E4336">
        <v>2033</v>
      </c>
      <c r="F4336">
        <v>1190</v>
      </c>
      <c r="G4336" s="4" t="str">
        <f t="shared" si="170"/>
        <v>SWITZERLAND-Nuclear</v>
      </c>
      <c r="H4336" t="str">
        <f>IF(COUNTIF(EU_Countries!A$1:A$27, "*"&amp;B4336&amp;"*"), "EU", "Non-EU")</f>
        <v>Non-EU</v>
      </c>
      <c r="I4336">
        <f t="shared" si="171"/>
        <v>1.19</v>
      </c>
    </row>
    <row r="4337" spans="1:9">
      <c r="A4337" t="s">
        <v>228</v>
      </c>
      <c r="B4337" t="s">
        <v>229</v>
      </c>
      <c r="C4337" t="s">
        <v>31</v>
      </c>
      <c r="D4337" t="s">
        <v>9</v>
      </c>
      <c r="E4337">
        <v>2034</v>
      </c>
      <c r="F4337">
        <v>1190</v>
      </c>
      <c r="G4337" s="4" t="str">
        <f t="shared" si="170"/>
        <v>SWITZERLAND-Nuclear</v>
      </c>
      <c r="H4337" t="str">
        <f>IF(COUNTIF(EU_Countries!A$1:A$27, "*"&amp;B4337&amp;"*"), "EU", "Non-EU")</f>
        <v>Non-EU</v>
      </c>
      <c r="I4337">
        <f t="shared" si="171"/>
        <v>1.19</v>
      </c>
    </row>
    <row r="4338" spans="1:9">
      <c r="A4338" t="s">
        <v>228</v>
      </c>
      <c r="B4338" t="s">
        <v>229</v>
      </c>
      <c r="C4338" t="s">
        <v>31</v>
      </c>
      <c r="D4338" t="s">
        <v>10</v>
      </c>
      <c r="E4338">
        <v>2025</v>
      </c>
      <c r="F4338">
        <v>135</v>
      </c>
      <c r="G4338" s="4" t="str">
        <f t="shared" si="170"/>
        <v>SWITZERLAND-Oil</v>
      </c>
      <c r="H4338" t="str">
        <f>IF(COUNTIF(EU_Countries!A$1:A$27, "*"&amp;B4338&amp;"*"), "EU", "Non-EU")</f>
        <v>Non-EU</v>
      </c>
      <c r="I4338">
        <f t="shared" si="171"/>
        <v>0.13500000000000001</v>
      </c>
    </row>
    <row r="4339" spans="1:9">
      <c r="A4339" t="s">
        <v>228</v>
      </c>
      <c r="B4339" t="s">
        <v>229</v>
      </c>
      <c r="C4339" t="s">
        <v>31</v>
      </c>
      <c r="D4339" t="s">
        <v>10</v>
      </c>
      <c r="E4339">
        <v>2026</v>
      </c>
      <c r="F4339">
        <v>135</v>
      </c>
      <c r="G4339" s="4" t="str">
        <f t="shared" si="170"/>
        <v>SWITZERLAND-Oil</v>
      </c>
      <c r="H4339" t="str">
        <f>IF(COUNTIF(EU_Countries!A$1:A$27, "*"&amp;B4339&amp;"*"), "EU", "Non-EU")</f>
        <v>Non-EU</v>
      </c>
      <c r="I4339">
        <f t="shared" si="171"/>
        <v>0.13500000000000001</v>
      </c>
    </row>
    <row r="4340" spans="1:9">
      <c r="A4340" t="s">
        <v>228</v>
      </c>
      <c r="B4340" t="s">
        <v>229</v>
      </c>
      <c r="C4340" t="s">
        <v>31</v>
      </c>
      <c r="D4340" t="s">
        <v>12</v>
      </c>
      <c r="E4340">
        <v>2025</v>
      </c>
      <c r="F4340">
        <v>368</v>
      </c>
      <c r="G4340" s="4" t="str">
        <f t="shared" si="170"/>
        <v>SWITZERLAND-Others (RES)</v>
      </c>
      <c r="H4340" t="str">
        <f>IF(COUNTIF(EU_Countries!A$1:A$27, "*"&amp;B4340&amp;"*"), "EU", "Non-EU")</f>
        <v>Non-EU</v>
      </c>
      <c r="I4340">
        <f t="shared" si="171"/>
        <v>0.36799999999999999</v>
      </c>
    </row>
    <row r="4341" spans="1:9">
      <c r="A4341" t="s">
        <v>228</v>
      </c>
      <c r="B4341" t="s">
        <v>229</v>
      </c>
      <c r="C4341" t="s">
        <v>31</v>
      </c>
      <c r="D4341" t="s">
        <v>12</v>
      </c>
      <c r="E4341">
        <v>2026</v>
      </c>
      <c r="F4341">
        <v>378</v>
      </c>
      <c r="G4341" s="4" t="str">
        <f t="shared" si="170"/>
        <v>SWITZERLAND-Others (RES)</v>
      </c>
      <c r="H4341" t="str">
        <f>IF(COUNTIF(EU_Countries!A$1:A$27, "*"&amp;B4341&amp;"*"), "EU", "Non-EU")</f>
        <v>Non-EU</v>
      </c>
      <c r="I4341">
        <f t="shared" si="171"/>
        <v>0.378</v>
      </c>
    </row>
    <row r="4342" spans="1:9">
      <c r="A4342" t="s">
        <v>228</v>
      </c>
      <c r="B4342" t="s">
        <v>229</v>
      </c>
      <c r="C4342" t="s">
        <v>31</v>
      </c>
      <c r="D4342" t="s">
        <v>12</v>
      </c>
      <c r="E4342">
        <v>2027</v>
      </c>
      <c r="F4342">
        <v>388</v>
      </c>
      <c r="G4342" s="4" t="str">
        <f t="shared" si="170"/>
        <v>SWITZERLAND-Others (RES)</v>
      </c>
      <c r="H4342" t="str">
        <f>IF(COUNTIF(EU_Countries!A$1:A$27, "*"&amp;B4342&amp;"*"), "EU", "Non-EU")</f>
        <v>Non-EU</v>
      </c>
      <c r="I4342">
        <f t="shared" si="171"/>
        <v>0.38800000000000001</v>
      </c>
    </row>
    <row r="4343" spans="1:9">
      <c r="A4343" t="s">
        <v>228</v>
      </c>
      <c r="B4343" t="s">
        <v>229</v>
      </c>
      <c r="C4343" t="s">
        <v>31</v>
      </c>
      <c r="D4343" t="s">
        <v>12</v>
      </c>
      <c r="E4343">
        <v>2028</v>
      </c>
      <c r="F4343">
        <v>398</v>
      </c>
      <c r="G4343" s="4" t="str">
        <f t="shared" si="170"/>
        <v>SWITZERLAND-Others (RES)</v>
      </c>
      <c r="H4343" t="str">
        <f>IF(COUNTIF(EU_Countries!A$1:A$27, "*"&amp;B4343&amp;"*"), "EU", "Non-EU")</f>
        <v>Non-EU</v>
      </c>
      <c r="I4343">
        <f t="shared" si="171"/>
        <v>0.39800000000000002</v>
      </c>
    </row>
    <row r="4344" spans="1:9">
      <c r="A4344" t="s">
        <v>228</v>
      </c>
      <c r="B4344" t="s">
        <v>229</v>
      </c>
      <c r="C4344" t="s">
        <v>31</v>
      </c>
      <c r="D4344" t="s">
        <v>12</v>
      </c>
      <c r="E4344">
        <v>2029</v>
      </c>
      <c r="F4344">
        <v>408</v>
      </c>
      <c r="G4344" s="4" t="str">
        <f t="shared" si="170"/>
        <v>SWITZERLAND-Others (RES)</v>
      </c>
      <c r="H4344" t="str">
        <f>IF(COUNTIF(EU_Countries!A$1:A$27, "*"&amp;B4344&amp;"*"), "EU", "Non-EU")</f>
        <v>Non-EU</v>
      </c>
      <c r="I4344">
        <f t="shared" si="171"/>
        <v>0.40799999999999997</v>
      </c>
    </row>
    <row r="4345" spans="1:9">
      <c r="A4345" t="s">
        <v>228</v>
      </c>
      <c r="B4345" t="s">
        <v>229</v>
      </c>
      <c r="C4345" t="s">
        <v>31</v>
      </c>
      <c r="D4345" t="s">
        <v>12</v>
      </c>
      <c r="E4345">
        <v>2030</v>
      </c>
      <c r="F4345">
        <v>426</v>
      </c>
      <c r="G4345" s="4" t="str">
        <f t="shared" si="170"/>
        <v>SWITZERLAND-Others (RES)</v>
      </c>
      <c r="H4345" t="str">
        <f>IF(COUNTIF(EU_Countries!A$1:A$27, "*"&amp;B4345&amp;"*"), "EU", "Non-EU")</f>
        <v>Non-EU</v>
      </c>
      <c r="I4345">
        <f t="shared" si="171"/>
        <v>0.42599999999999999</v>
      </c>
    </row>
    <row r="4346" spans="1:9">
      <c r="A4346" t="s">
        <v>228</v>
      </c>
      <c r="B4346" t="s">
        <v>229</v>
      </c>
      <c r="C4346" t="s">
        <v>31</v>
      </c>
      <c r="D4346" t="s">
        <v>12</v>
      </c>
      <c r="E4346">
        <v>2031</v>
      </c>
      <c r="F4346">
        <v>432</v>
      </c>
      <c r="G4346" s="4" t="str">
        <f t="shared" si="170"/>
        <v>SWITZERLAND-Others (RES)</v>
      </c>
      <c r="H4346" t="str">
        <f>IF(COUNTIF(EU_Countries!A$1:A$27, "*"&amp;B4346&amp;"*"), "EU", "Non-EU")</f>
        <v>Non-EU</v>
      </c>
      <c r="I4346">
        <f t="shared" si="171"/>
        <v>0.432</v>
      </c>
    </row>
    <row r="4347" spans="1:9">
      <c r="A4347" t="s">
        <v>228</v>
      </c>
      <c r="B4347" t="s">
        <v>229</v>
      </c>
      <c r="C4347" t="s">
        <v>31</v>
      </c>
      <c r="D4347" t="s">
        <v>12</v>
      </c>
      <c r="E4347">
        <v>2032</v>
      </c>
      <c r="F4347">
        <v>442</v>
      </c>
      <c r="G4347" s="4" t="str">
        <f t="shared" si="170"/>
        <v>SWITZERLAND-Others (RES)</v>
      </c>
      <c r="H4347" t="str">
        <f>IF(COUNTIF(EU_Countries!A$1:A$27, "*"&amp;B4347&amp;"*"), "EU", "Non-EU")</f>
        <v>Non-EU</v>
      </c>
      <c r="I4347">
        <f t="shared" si="171"/>
        <v>0.442</v>
      </c>
    </row>
    <row r="4348" spans="1:9">
      <c r="A4348" t="s">
        <v>228</v>
      </c>
      <c r="B4348" t="s">
        <v>229</v>
      </c>
      <c r="C4348" t="s">
        <v>31</v>
      </c>
      <c r="D4348" t="s">
        <v>12</v>
      </c>
      <c r="E4348">
        <v>2033</v>
      </c>
      <c r="F4348">
        <v>438</v>
      </c>
      <c r="G4348" s="4" t="str">
        <f t="shared" si="170"/>
        <v>SWITZERLAND-Others (RES)</v>
      </c>
      <c r="H4348" t="str">
        <f>IF(COUNTIF(EU_Countries!A$1:A$27, "*"&amp;B4348&amp;"*"), "EU", "Non-EU")</f>
        <v>Non-EU</v>
      </c>
      <c r="I4348">
        <f t="shared" si="171"/>
        <v>0.438</v>
      </c>
    </row>
    <row r="4349" spans="1:9">
      <c r="A4349" t="s">
        <v>228</v>
      </c>
      <c r="B4349" t="s">
        <v>229</v>
      </c>
      <c r="C4349" t="s">
        <v>31</v>
      </c>
      <c r="D4349" t="s">
        <v>12</v>
      </c>
      <c r="E4349">
        <v>2034</v>
      </c>
      <c r="F4349">
        <v>445</v>
      </c>
      <c r="G4349" s="4" t="str">
        <f t="shared" si="170"/>
        <v>SWITZERLAND-Others (RES)</v>
      </c>
      <c r="H4349" t="str">
        <f>IF(COUNTIF(EU_Countries!A$1:A$27, "*"&amp;B4349&amp;"*"), "EU", "Non-EU")</f>
        <v>Non-EU</v>
      </c>
      <c r="I4349">
        <f t="shared" si="171"/>
        <v>0.44500000000000001</v>
      </c>
    </row>
    <row r="4350" spans="1:9">
      <c r="A4350" t="s">
        <v>228</v>
      </c>
      <c r="B4350" t="s">
        <v>229</v>
      </c>
      <c r="C4350" t="s">
        <v>31</v>
      </c>
      <c r="D4350" t="s">
        <v>12</v>
      </c>
      <c r="E4350">
        <v>2035</v>
      </c>
      <c r="F4350">
        <v>448</v>
      </c>
      <c r="G4350" s="4" t="str">
        <f t="shared" si="170"/>
        <v>SWITZERLAND-Others (RES)</v>
      </c>
      <c r="H4350" t="str">
        <f>IF(COUNTIF(EU_Countries!A$1:A$27, "*"&amp;B4350&amp;"*"), "EU", "Non-EU")</f>
        <v>Non-EU</v>
      </c>
      <c r="I4350">
        <f t="shared" si="171"/>
        <v>0.44800000000000001</v>
      </c>
    </row>
    <row r="4351" spans="1:9">
      <c r="A4351" t="s">
        <v>228</v>
      </c>
      <c r="B4351" t="s">
        <v>229</v>
      </c>
      <c r="C4351" t="s">
        <v>31</v>
      </c>
      <c r="D4351" t="s">
        <v>11</v>
      </c>
      <c r="E4351">
        <v>2025</v>
      </c>
      <c r="F4351">
        <v>581</v>
      </c>
      <c r="G4351" s="4" t="str">
        <f t="shared" si="170"/>
        <v>SWITZERLAND-Others (non-RES)</v>
      </c>
      <c r="H4351" t="str">
        <f>IF(COUNTIF(EU_Countries!A$1:A$27, "*"&amp;B4351&amp;"*"), "EU", "Non-EU")</f>
        <v>Non-EU</v>
      </c>
      <c r="I4351">
        <f t="shared" si="171"/>
        <v>0.58099999999999996</v>
      </c>
    </row>
    <row r="4352" spans="1:9">
      <c r="A4352" t="s">
        <v>228</v>
      </c>
      <c r="B4352" t="s">
        <v>229</v>
      </c>
      <c r="C4352" t="s">
        <v>31</v>
      </c>
      <c r="D4352" t="s">
        <v>11</v>
      </c>
      <c r="E4352">
        <v>2026</v>
      </c>
      <c r="F4352">
        <v>581</v>
      </c>
      <c r="G4352" s="4" t="str">
        <f t="shared" si="170"/>
        <v>SWITZERLAND-Others (non-RES)</v>
      </c>
      <c r="H4352" t="str">
        <f>IF(COUNTIF(EU_Countries!A$1:A$27, "*"&amp;B4352&amp;"*"), "EU", "Non-EU")</f>
        <v>Non-EU</v>
      </c>
      <c r="I4352">
        <f t="shared" si="171"/>
        <v>0.58099999999999996</v>
      </c>
    </row>
    <row r="4353" spans="1:9">
      <c r="A4353" t="s">
        <v>228</v>
      </c>
      <c r="B4353" t="s">
        <v>229</v>
      </c>
      <c r="C4353" t="s">
        <v>31</v>
      </c>
      <c r="D4353" t="s">
        <v>11</v>
      </c>
      <c r="E4353">
        <v>2027</v>
      </c>
      <c r="F4353">
        <v>578</v>
      </c>
      <c r="G4353" s="4" t="str">
        <f t="shared" si="170"/>
        <v>SWITZERLAND-Others (non-RES)</v>
      </c>
      <c r="H4353" t="str">
        <f>IF(COUNTIF(EU_Countries!A$1:A$27, "*"&amp;B4353&amp;"*"), "EU", "Non-EU")</f>
        <v>Non-EU</v>
      </c>
      <c r="I4353">
        <f t="shared" si="171"/>
        <v>0.57799999999999996</v>
      </c>
    </row>
    <row r="4354" spans="1:9">
      <c r="A4354" t="s">
        <v>228</v>
      </c>
      <c r="B4354" t="s">
        <v>229</v>
      </c>
      <c r="C4354" t="s">
        <v>31</v>
      </c>
      <c r="D4354" t="s">
        <v>11</v>
      </c>
      <c r="E4354">
        <v>2028</v>
      </c>
      <c r="F4354">
        <v>575</v>
      </c>
      <c r="G4354" s="4" t="str">
        <f t="shared" si="170"/>
        <v>SWITZERLAND-Others (non-RES)</v>
      </c>
      <c r="H4354" t="str">
        <f>IF(COUNTIF(EU_Countries!A$1:A$27, "*"&amp;B4354&amp;"*"), "EU", "Non-EU")</f>
        <v>Non-EU</v>
      </c>
      <c r="I4354">
        <f t="shared" si="171"/>
        <v>0.57499999999999996</v>
      </c>
    </row>
    <row r="4355" spans="1:9">
      <c r="A4355" t="s">
        <v>228</v>
      </c>
      <c r="B4355" t="s">
        <v>229</v>
      </c>
      <c r="C4355" t="s">
        <v>31</v>
      </c>
      <c r="D4355" t="s">
        <v>11</v>
      </c>
      <c r="E4355">
        <v>2029</v>
      </c>
      <c r="F4355">
        <v>570</v>
      </c>
      <c r="G4355" s="4" t="str">
        <f t="shared" si="170"/>
        <v>SWITZERLAND-Others (non-RES)</v>
      </c>
      <c r="H4355" t="str">
        <f>IF(COUNTIF(EU_Countries!A$1:A$27, "*"&amp;B4355&amp;"*"), "EU", "Non-EU")</f>
        <v>Non-EU</v>
      </c>
      <c r="I4355">
        <f t="shared" si="171"/>
        <v>0.56999999999999995</v>
      </c>
    </row>
    <row r="4356" spans="1:9">
      <c r="A4356" t="s">
        <v>228</v>
      </c>
      <c r="B4356" t="s">
        <v>229</v>
      </c>
      <c r="C4356" t="s">
        <v>31</v>
      </c>
      <c r="D4356" t="s">
        <v>11</v>
      </c>
      <c r="E4356">
        <v>2030</v>
      </c>
      <c r="F4356">
        <v>567</v>
      </c>
      <c r="G4356" s="4" t="str">
        <f t="shared" si="170"/>
        <v>SWITZERLAND-Others (non-RES)</v>
      </c>
      <c r="H4356" t="str">
        <f>IF(COUNTIF(EU_Countries!A$1:A$27, "*"&amp;B4356&amp;"*"), "EU", "Non-EU")</f>
        <v>Non-EU</v>
      </c>
      <c r="I4356">
        <f t="shared" si="171"/>
        <v>0.56699999999999995</v>
      </c>
    </row>
    <row r="4357" spans="1:9">
      <c r="A4357" t="s">
        <v>228</v>
      </c>
      <c r="B4357" t="s">
        <v>229</v>
      </c>
      <c r="C4357" t="s">
        <v>31</v>
      </c>
      <c r="D4357" t="s">
        <v>11</v>
      </c>
      <c r="E4357">
        <v>2031</v>
      </c>
      <c r="F4357">
        <v>559</v>
      </c>
      <c r="G4357" s="4" t="str">
        <f t="shared" si="170"/>
        <v>SWITZERLAND-Others (non-RES)</v>
      </c>
      <c r="H4357" t="str">
        <f>IF(COUNTIF(EU_Countries!A$1:A$27, "*"&amp;B4357&amp;"*"), "EU", "Non-EU")</f>
        <v>Non-EU</v>
      </c>
      <c r="I4357">
        <f t="shared" si="171"/>
        <v>0.55900000000000005</v>
      </c>
    </row>
    <row r="4358" spans="1:9">
      <c r="A4358" t="s">
        <v>228</v>
      </c>
      <c r="B4358" t="s">
        <v>229</v>
      </c>
      <c r="C4358" t="s">
        <v>31</v>
      </c>
      <c r="D4358" t="s">
        <v>11</v>
      </c>
      <c r="E4358">
        <v>2032</v>
      </c>
      <c r="F4358">
        <v>552</v>
      </c>
      <c r="G4358" s="4" t="str">
        <f t="shared" si="170"/>
        <v>SWITZERLAND-Others (non-RES)</v>
      </c>
      <c r="H4358" t="str">
        <f>IF(COUNTIF(EU_Countries!A$1:A$27, "*"&amp;B4358&amp;"*"), "EU", "Non-EU")</f>
        <v>Non-EU</v>
      </c>
      <c r="I4358">
        <f t="shared" si="171"/>
        <v>0.55200000000000005</v>
      </c>
    </row>
    <row r="4359" spans="1:9">
      <c r="A4359" t="s">
        <v>228</v>
      </c>
      <c r="B4359" t="s">
        <v>229</v>
      </c>
      <c r="C4359" t="s">
        <v>31</v>
      </c>
      <c r="D4359" t="s">
        <v>11</v>
      </c>
      <c r="E4359">
        <v>2033</v>
      </c>
      <c r="F4359">
        <v>544</v>
      </c>
      <c r="G4359" s="4" t="str">
        <f t="shared" si="170"/>
        <v>SWITZERLAND-Others (non-RES)</v>
      </c>
      <c r="H4359" t="str">
        <f>IF(COUNTIF(EU_Countries!A$1:A$27, "*"&amp;B4359&amp;"*"), "EU", "Non-EU")</f>
        <v>Non-EU</v>
      </c>
      <c r="I4359">
        <f t="shared" si="171"/>
        <v>0.54400000000000004</v>
      </c>
    </row>
    <row r="4360" spans="1:9">
      <c r="A4360" t="s">
        <v>228</v>
      </c>
      <c r="B4360" t="s">
        <v>229</v>
      </c>
      <c r="C4360" t="s">
        <v>31</v>
      </c>
      <c r="D4360" t="s">
        <v>11</v>
      </c>
      <c r="E4360">
        <v>2034</v>
      </c>
      <c r="F4360">
        <v>536</v>
      </c>
      <c r="G4360" s="4" t="str">
        <f t="shared" si="170"/>
        <v>SWITZERLAND-Others (non-RES)</v>
      </c>
      <c r="H4360" t="str">
        <f>IF(COUNTIF(EU_Countries!A$1:A$27, "*"&amp;B4360&amp;"*"), "EU", "Non-EU")</f>
        <v>Non-EU</v>
      </c>
      <c r="I4360">
        <f t="shared" si="171"/>
        <v>0.53600000000000003</v>
      </c>
    </row>
    <row r="4361" spans="1:9">
      <c r="A4361" t="s">
        <v>228</v>
      </c>
      <c r="B4361" t="s">
        <v>229</v>
      </c>
      <c r="C4361" t="s">
        <v>31</v>
      </c>
      <c r="D4361" t="s">
        <v>11</v>
      </c>
      <c r="E4361">
        <v>2035</v>
      </c>
      <c r="F4361">
        <v>524</v>
      </c>
      <c r="G4361" s="4" t="str">
        <f t="shared" si="170"/>
        <v>SWITZERLAND-Others (non-RES)</v>
      </c>
      <c r="H4361" t="str">
        <f>IF(COUNTIF(EU_Countries!A$1:A$27, "*"&amp;B4361&amp;"*"), "EU", "Non-EU")</f>
        <v>Non-EU</v>
      </c>
      <c r="I4361">
        <f t="shared" si="171"/>
        <v>0.52400000000000002</v>
      </c>
    </row>
    <row r="4362" spans="1:9">
      <c r="A4362" t="s">
        <v>228</v>
      </c>
      <c r="B4362" t="s">
        <v>229</v>
      </c>
      <c r="C4362" t="s">
        <v>31</v>
      </c>
      <c r="D4362" t="s">
        <v>13</v>
      </c>
      <c r="E4362">
        <v>2025</v>
      </c>
      <c r="F4362">
        <v>6045</v>
      </c>
      <c r="G4362" s="4" t="str">
        <f t="shared" si="170"/>
        <v>SWITZERLAND-Solar (PV)</v>
      </c>
      <c r="H4362" t="str">
        <f>IF(COUNTIF(EU_Countries!A$1:A$27, "*"&amp;B4362&amp;"*"), "EU", "Non-EU")</f>
        <v>Non-EU</v>
      </c>
      <c r="I4362">
        <f t="shared" si="171"/>
        <v>6.0449999999999999</v>
      </c>
    </row>
    <row r="4363" spans="1:9">
      <c r="A4363" t="s">
        <v>228</v>
      </c>
      <c r="B4363" t="s">
        <v>229</v>
      </c>
      <c r="C4363" t="s">
        <v>31</v>
      </c>
      <c r="D4363" t="s">
        <v>13</v>
      </c>
      <c r="E4363">
        <v>2026</v>
      </c>
      <c r="F4363">
        <v>6790</v>
      </c>
      <c r="G4363" s="4" t="str">
        <f t="shared" si="170"/>
        <v>SWITZERLAND-Solar (PV)</v>
      </c>
      <c r="H4363" t="str">
        <f>IF(COUNTIF(EU_Countries!A$1:A$27, "*"&amp;B4363&amp;"*"), "EU", "Non-EU")</f>
        <v>Non-EU</v>
      </c>
      <c r="I4363">
        <f t="shared" si="171"/>
        <v>6.79</v>
      </c>
    </row>
    <row r="4364" spans="1:9">
      <c r="A4364" t="s">
        <v>228</v>
      </c>
      <c r="B4364" t="s">
        <v>229</v>
      </c>
      <c r="C4364" t="s">
        <v>31</v>
      </c>
      <c r="D4364" t="s">
        <v>13</v>
      </c>
      <c r="E4364">
        <v>2027</v>
      </c>
      <c r="F4364">
        <v>7535</v>
      </c>
      <c r="G4364" s="4" t="str">
        <f t="shared" si="170"/>
        <v>SWITZERLAND-Solar (PV)</v>
      </c>
      <c r="H4364" t="str">
        <f>IF(COUNTIF(EU_Countries!A$1:A$27, "*"&amp;B4364&amp;"*"), "EU", "Non-EU")</f>
        <v>Non-EU</v>
      </c>
      <c r="I4364">
        <f t="shared" si="171"/>
        <v>7.5350000000000001</v>
      </c>
    </row>
    <row r="4365" spans="1:9">
      <c r="A4365" t="s">
        <v>228</v>
      </c>
      <c r="B4365" t="s">
        <v>229</v>
      </c>
      <c r="C4365" t="s">
        <v>31</v>
      </c>
      <c r="D4365" t="s">
        <v>13</v>
      </c>
      <c r="E4365">
        <v>2028</v>
      </c>
      <c r="F4365">
        <v>8280</v>
      </c>
      <c r="G4365" s="4" t="str">
        <f t="shared" si="170"/>
        <v>SWITZERLAND-Solar (PV)</v>
      </c>
      <c r="H4365" t="str">
        <f>IF(COUNTIF(EU_Countries!A$1:A$27, "*"&amp;B4365&amp;"*"), "EU", "Non-EU")</f>
        <v>Non-EU</v>
      </c>
      <c r="I4365">
        <f t="shared" si="171"/>
        <v>8.2799999999999994</v>
      </c>
    </row>
    <row r="4366" spans="1:9">
      <c r="A4366" t="s">
        <v>228</v>
      </c>
      <c r="B4366" t="s">
        <v>229</v>
      </c>
      <c r="C4366" t="s">
        <v>31</v>
      </c>
      <c r="D4366" t="s">
        <v>13</v>
      </c>
      <c r="E4366">
        <v>2029</v>
      </c>
      <c r="F4366">
        <v>9025</v>
      </c>
      <c r="G4366" s="4" t="str">
        <f t="shared" si="170"/>
        <v>SWITZERLAND-Solar (PV)</v>
      </c>
      <c r="H4366" t="str">
        <f>IF(COUNTIF(EU_Countries!A$1:A$27, "*"&amp;B4366&amp;"*"), "EU", "Non-EU")</f>
        <v>Non-EU</v>
      </c>
      <c r="I4366">
        <f t="shared" si="171"/>
        <v>9.0250000000000004</v>
      </c>
    </row>
    <row r="4367" spans="1:9">
      <c r="A4367" t="s">
        <v>228</v>
      </c>
      <c r="B4367" t="s">
        <v>229</v>
      </c>
      <c r="C4367" t="s">
        <v>31</v>
      </c>
      <c r="D4367" t="s">
        <v>13</v>
      </c>
      <c r="E4367">
        <v>2030</v>
      </c>
      <c r="F4367">
        <v>9770</v>
      </c>
      <c r="G4367" s="4" t="str">
        <f t="shared" si="170"/>
        <v>SWITZERLAND-Solar (PV)</v>
      </c>
      <c r="H4367" t="str">
        <f>IF(COUNTIF(EU_Countries!A$1:A$27, "*"&amp;B4367&amp;"*"), "EU", "Non-EU")</f>
        <v>Non-EU</v>
      </c>
      <c r="I4367">
        <f t="shared" si="171"/>
        <v>9.77</v>
      </c>
    </row>
    <row r="4368" spans="1:9">
      <c r="A4368" t="s">
        <v>228</v>
      </c>
      <c r="B4368" t="s">
        <v>229</v>
      </c>
      <c r="C4368" t="s">
        <v>31</v>
      </c>
      <c r="D4368" t="s">
        <v>13</v>
      </c>
      <c r="E4368">
        <v>2031</v>
      </c>
      <c r="F4368">
        <v>10970</v>
      </c>
      <c r="G4368" s="4" t="str">
        <f t="shared" si="170"/>
        <v>SWITZERLAND-Solar (PV)</v>
      </c>
      <c r="H4368" t="str">
        <f>IF(COUNTIF(EU_Countries!A$1:A$27, "*"&amp;B4368&amp;"*"), "EU", "Non-EU")</f>
        <v>Non-EU</v>
      </c>
      <c r="I4368">
        <f t="shared" si="171"/>
        <v>10.97</v>
      </c>
    </row>
    <row r="4369" spans="1:9">
      <c r="A4369" t="s">
        <v>228</v>
      </c>
      <c r="B4369" t="s">
        <v>229</v>
      </c>
      <c r="C4369" t="s">
        <v>31</v>
      </c>
      <c r="D4369" t="s">
        <v>13</v>
      </c>
      <c r="E4369">
        <v>2032</v>
      </c>
      <c r="F4369">
        <v>12220</v>
      </c>
      <c r="G4369" s="4" t="str">
        <f t="shared" si="170"/>
        <v>SWITZERLAND-Solar (PV)</v>
      </c>
      <c r="H4369" t="str">
        <f>IF(COUNTIF(EU_Countries!A$1:A$27, "*"&amp;B4369&amp;"*"), "EU", "Non-EU")</f>
        <v>Non-EU</v>
      </c>
      <c r="I4369">
        <f t="shared" si="171"/>
        <v>12.22</v>
      </c>
    </row>
    <row r="4370" spans="1:9">
      <c r="A4370" t="s">
        <v>228</v>
      </c>
      <c r="B4370" t="s">
        <v>229</v>
      </c>
      <c r="C4370" t="s">
        <v>31</v>
      </c>
      <c r="D4370" t="s">
        <v>13</v>
      </c>
      <c r="E4370">
        <v>2033</v>
      </c>
      <c r="F4370">
        <v>13470</v>
      </c>
      <c r="G4370" s="4" t="str">
        <f t="shared" si="170"/>
        <v>SWITZERLAND-Solar (PV)</v>
      </c>
      <c r="H4370" t="str">
        <f>IF(COUNTIF(EU_Countries!A$1:A$27, "*"&amp;B4370&amp;"*"), "EU", "Non-EU")</f>
        <v>Non-EU</v>
      </c>
      <c r="I4370">
        <f t="shared" si="171"/>
        <v>13.47</v>
      </c>
    </row>
    <row r="4371" spans="1:9">
      <c r="A4371" t="s">
        <v>228</v>
      </c>
      <c r="B4371" t="s">
        <v>229</v>
      </c>
      <c r="C4371" t="s">
        <v>31</v>
      </c>
      <c r="D4371" t="s">
        <v>13</v>
      </c>
      <c r="E4371">
        <v>2034</v>
      </c>
      <c r="F4371">
        <v>14720</v>
      </c>
      <c r="G4371" s="4" t="str">
        <f t="shared" si="170"/>
        <v>SWITZERLAND-Solar (PV)</v>
      </c>
      <c r="H4371" t="str">
        <f>IF(COUNTIF(EU_Countries!A$1:A$27, "*"&amp;B4371&amp;"*"), "EU", "Non-EU")</f>
        <v>Non-EU</v>
      </c>
      <c r="I4371">
        <f t="shared" si="171"/>
        <v>14.72</v>
      </c>
    </row>
    <row r="4372" spans="1:9">
      <c r="A4372" t="s">
        <v>228</v>
      </c>
      <c r="B4372" t="s">
        <v>229</v>
      </c>
      <c r="C4372" t="s">
        <v>31</v>
      </c>
      <c r="D4372" t="s">
        <v>13</v>
      </c>
      <c r="E4372">
        <v>2035</v>
      </c>
      <c r="F4372">
        <v>16196</v>
      </c>
      <c r="G4372" s="4" t="str">
        <f t="shared" si="170"/>
        <v>SWITZERLAND-Solar (PV)</v>
      </c>
      <c r="H4372" t="str">
        <f>IF(COUNTIF(EU_Countries!A$1:A$27, "*"&amp;B4372&amp;"*"), "EU", "Non-EU")</f>
        <v>Non-EU</v>
      </c>
      <c r="I4372">
        <f t="shared" si="171"/>
        <v>16.196000000000002</v>
      </c>
    </row>
    <row r="4373" spans="1:9">
      <c r="A4373" t="s">
        <v>228</v>
      </c>
      <c r="B4373" t="s">
        <v>229</v>
      </c>
      <c r="C4373" t="s">
        <v>31</v>
      </c>
      <c r="D4373" t="s">
        <v>15</v>
      </c>
      <c r="E4373">
        <v>2025</v>
      </c>
      <c r="F4373">
        <v>152</v>
      </c>
      <c r="G4373" s="4" t="str">
        <f t="shared" ref="G4373:G4425" si="172">B4373&amp;"-"&amp;D4373</f>
        <v>SWITZERLAND-Wind onshore</v>
      </c>
      <c r="H4373" t="str">
        <f>IF(COUNTIF(EU_Countries!A$1:A$27, "*"&amp;B4373&amp;"*"), "EU", "Non-EU")</f>
        <v>Non-EU</v>
      </c>
      <c r="I4373">
        <f t="shared" ref="I4373:I4425" si="173">F4373/1000</f>
        <v>0.152</v>
      </c>
    </row>
    <row r="4374" spans="1:9">
      <c r="A4374" t="s">
        <v>228</v>
      </c>
      <c r="B4374" t="s">
        <v>229</v>
      </c>
      <c r="C4374" t="s">
        <v>31</v>
      </c>
      <c r="D4374" t="s">
        <v>15</v>
      </c>
      <c r="E4374">
        <v>2026</v>
      </c>
      <c r="F4374">
        <v>183</v>
      </c>
      <c r="G4374" s="4" t="str">
        <f t="shared" si="172"/>
        <v>SWITZERLAND-Wind onshore</v>
      </c>
      <c r="H4374" t="str">
        <f>IF(COUNTIF(EU_Countries!A$1:A$27, "*"&amp;B4374&amp;"*"), "EU", "Non-EU")</f>
        <v>Non-EU</v>
      </c>
      <c r="I4374">
        <f t="shared" si="173"/>
        <v>0.183</v>
      </c>
    </row>
    <row r="4375" spans="1:9">
      <c r="A4375" t="s">
        <v>228</v>
      </c>
      <c r="B4375" t="s">
        <v>229</v>
      </c>
      <c r="C4375" t="s">
        <v>31</v>
      </c>
      <c r="D4375" t="s">
        <v>15</v>
      </c>
      <c r="E4375">
        <v>2027</v>
      </c>
      <c r="F4375">
        <v>215</v>
      </c>
      <c r="G4375" s="4" t="str">
        <f t="shared" si="172"/>
        <v>SWITZERLAND-Wind onshore</v>
      </c>
      <c r="H4375" t="str">
        <f>IF(COUNTIF(EU_Countries!A$1:A$27, "*"&amp;B4375&amp;"*"), "EU", "Non-EU")</f>
        <v>Non-EU</v>
      </c>
      <c r="I4375">
        <f t="shared" si="173"/>
        <v>0.215</v>
      </c>
    </row>
    <row r="4376" spans="1:9">
      <c r="A4376" t="s">
        <v>228</v>
      </c>
      <c r="B4376" t="s">
        <v>229</v>
      </c>
      <c r="C4376" t="s">
        <v>31</v>
      </c>
      <c r="D4376" t="s">
        <v>15</v>
      </c>
      <c r="E4376">
        <v>2028</v>
      </c>
      <c r="F4376">
        <v>247</v>
      </c>
      <c r="G4376" s="4" t="str">
        <f t="shared" si="172"/>
        <v>SWITZERLAND-Wind onshore</v>
      </c>
      <c r="H4376" t="str">
        <f>IF(COUNTIF(EU_Countries!A$1:A$27, "*"&amp;B4376&amp;"*"), "EU", "Non-EU")</f>
        <v>Non-EU</v>
      </c>
      <c r="I4376">
        <f t="shared" si="173"/>
        <v>0.247</v>
      </c>
    </row>
    <row r="4377" spans="1:9">
      <c r="A4377" t="s">
        <v>228</v>
      </c>
      <c r="B4377" t="s">
        <v>229</v>
      </c>
      <c r="C4377" t="s">
        <v>31</v>
      </c>
      <c r="D4377" t="s">
        <v>15</v>
      </c>
      <c r="E4377">
        <v>2029</v>
      </c>
      <c r="F4377">
        <v>278</v>
      </c>
      <c r="G4377" s="4" t="str">
        <f t="shared" si="172"/>
        <v>SWITZERLAND-Wind onshore</v>
      </c>
      <c r="H4377" t="str">
        <f>IF(COUNTIF(EU_Countries!A$1:A$27, "*"&amp;B4377&amp;"*"), "EU", "Non-EU")</f>
        <v>Non-EU</v>
      </c>
      <c r="I4377">
        <f t="shared" si="173"/>
        <v>0.27800000000000002</v>
      </c>
    </row>
    <row r="4378" spans="1:9">
      <c r="A4378" t="s">
        <v>228</v>
      </c>
      <c r="B4378" t="s">
        <v>229</v>
      </c>
      <c r="C4378" t="s">
        <v>31</v>
      </c>
      <c r="D4378" t="s">
        <v>15</v>
      </c>
      <c r="E4378">
        <v>2030</v>
      </c>
      <c r="F4378">
        <v>310</v>
      </c>
      <c r="G4378" s="4" t="str">
        <f t="shared" si="172"/>
        <v>SWITZERLAND-Wind onshore</v>
      </c>
      <c r="H4378" t="str">
        <f>IF(COUNTIF(EU_Countries!A$1:A$27, "*"&amp;B4378&amp;"*"), "EU", "Non-EU")</f>
        <v>Non-EU</v>
      </c>
      <c r="I4378">
        <f t="shared" si="173"/>
        <v>0.31</v>
      </c>
    </row>
    <row r="4379" spans="1:9">
      <c r="A4379" t="s">
        <v>228</v>
      </c>
      <c r="B4379" t="s">
        <v>229</v>
      </c>
      <c r="C4379" t="s">
        <v>31</v>
      </c>
      <c r="D4379" t="s">
        <v>15</v>
      </c>
      <c r="E4379">
        <v>2031</v>
      </c>
      <c r="F4379">
        <v>394</v>
      </c>
      <c r="G4379" s="4" t="str">
        <f t="shared" si="172"/>
        <v>SWITZERLAND-Wind onshore</v>
      </c>
      <c r="H4379" t="str">
        <f>IF(COUNTIF(EU_Countries!A$1:A$27, "*"&amp;B4379&amp;"*"), "EU", "Non-EU")</f>
        <v>Non-EU</v>
      </c>
      <c r="I4379">
        <f t="shared" si="173"/>
        <v>0.39400000000000002</v>
      </c>
    </row>
    <row r="4380" spans="1:9">
      <c r="A4380" t="s">
        <v>228</v>
      </c>
      <c r="B4380" t="s">
        <v>229</v>
      </c>
      <c r="C4380" t="s">
        <v>31</v>
      </c>
      <c r="D4380" t="s">
        <v>15</v>
      </c>
      <c r="E4380">
        <v>2032</v>
      </c>
      <c r="F4380">
        <v>478</v>
      </c>
      <c r="G4380" s="4" t="str">
        <f t="shared" si="172"/>
        <v>SWITZERLAND-Wind onshore</v>
      </c>
      <c r="H4380" t="str">
        <f>IF(COUNTIF(EU_Countries!A$1:A$27, "*"&amp;B4380&amp;"*"), "EU", "Non-EU")</f>
        <v>Non-EU</v>
      </c>
      <c r="I4380">
        <f t="shared" si="173"/>
        <v>0.47799999999999998</v>
      </c>
    </row>
    <row r="4381" spans="1:9">
      <c r="A4381" t="s">
        <v>228</v>
      </c>
      <c r="B4381" t="s">
        <v>229</v>
      </c>
      <c r="C4381" t="s">
        <v>31</v>
      </c>
      <c r="D4381" t="s">
        <v>15</v>
      </c>
      <c r="E4381">
        <v>2033</v>
      </c>
      <c r="F4381">
        <v>562</v>
      </c>
      <c r="G4381" s="4" t="str">
        <f t="shared" si="172"/>
        <v>SWITZERLAND-Wind onshore</v>
      </c>
      <c r="H4381" t="str">
        <f>IF(COUNTIF(EU_Countries!A$1:A$27, "*"&amp;B4381&amp;"*"), "EU", "Non-EU")</f>
        <v>Non-EU</v>
      </c>
      <c r="I4381">
        <f t="shared" si="173"/>
        <v>0.56200000000000006</v>
      </c>
    </row>
    <row r="4382" spans="1:9">
      <c r="A4382" t="s">
        <v>228</v>
      </c>
      <c r="B4382" t="s">
        <v>229</v>
      </c>
      <c r="C4382" t="s">
        <v>31</v>
      </c>
      <c r="D4382" t="s">
        <v>15</v>
      </c>
      <c r="E4382">
        <v>2034</v>
      </c>
      <c r="F4382">
        <v>646</v>
      </c>
      <c r="G4382" s="4" t="str">
        <f t="shared" si="172"/>
        <v>SWITZERLAND-Wind onshore</v>
      </c>
      <c r="H4382" t="str">
        <f>IF(COUNTIF(EU_Countries!A$1:A$27, "*"&amp;B4382&amp;"*"), "EU", "Non-EU")</f>
        <v>Non-EU</v>
      </c>
      <c r="I4382">
        <f t="shared" si="173"/>
        <v>0.64600000000000002</v>
      </c>
    </row>
    <row r="4383" spans="1:9">
      <c r="A4383" t="s">
        <v>228</v>
      </c>
      <c r="B4383" t="s">
        <v>229</v>
      </c>
      <c r="C4383" t="s">
        <v>31</v>
      </c>
      <c r="D4383" t="s">
        <v>15</v>
      </c>
      <c r="E4383">
        <v>2035</v>
      </c>
      <c r="F4383">
        <v>730</v>
      </c>
      <c r="G4383" s="4" t="str">
        <f t="shared" si="172"/>
        <v>SWITZERLAND-Wind onshore</v>
      </c>
      <c r="H4383" t="str">
        <f>IF(COUNTIF(EU_Countries!A$1:A$27, "*"&amp;B4383&amp;"*"), "EU", "Non-EU")</f>
        <v>Non-EU</v>
      </c>
      <c r="I4383">
        <f t="shared" si="173"/>
        <v>0.73</v>
      </c>
    </row>
    <row r="4384" spans="1:9">
      <c r="A4384" t="s">
        <v>230</v>
      </c>
      <c r="B4384" t="s">
        <v>231</v>
      </c>
      <c r="C4384" t="s">
        <v>89</v>
      </c>
      <c r="D4384" t="s">
        <v>5</v>
      </c>
      <c r="E4384">
        <v>2031</v>
      </c>
      <c r="F4384">
        <v>2100</v>
      </c>
      <c r="G4384" s="4" t="str">
        <f t="shared" si="172"/>
        <v>TURKIYE-Battery</v>
      </c>
      <c r="H4384" t="str">
        <f>IF(COUNTIF(EU_Countries!A$1:A$27, "*"&amp;B4384&amp;"*"), "EU", "Non-EU")</f>
        <v>Non-EU</v>
      </c>
      <c r="I4384">
        <f t="shared" si="173"/>
        <v>2.1</v>
      </c>
    </row>
    <row r="4385" spans="1:9">
      <c r="A4385" t="s">
        <v>230</v>
      </c>
      <c r="B4385" t="s">
        <v>231</v>
      </c>
      <c r="C4385" t="s">
        <v>89</v>
      </c>
      <c r="D4385" t="s">
        <v>5</v>
      </c>
      <c r="E4385">
        <v>2032</v>
      </c>
      <c r="F4385">
        <v>2100</v>
      </c>
      <c r="G4385" s="4" t="str">
        <f t="shared" si="172"/>
        <v>TURKIYE-Battery</v>
      </c>
      <c r="H4385" t="str">
        <f>IF(COUNTIF(EU_Countries!A$1:A$27, "*"&amp;B4385&amp;"*"), "EU", "Non-EU")</f>
        <v>Non-EU</v>
      </c>
      <c r="I4385">
        <f t="shared" si="173"/>
        <v>2.1</v>
      </c>
    </row>
    <row r="4386" spans="1:9">
      <c r="A4386" t="s">
        <v>230</v>
      </c>
      <c r="B4386" t="s">
        <v>231</v>
      </c>
      <c r="C4386" t="s">
        <v>89</v>
      </c>
      <c r="D4386" t="s">
        <v>5</v>
      </c>
      <c r="E4386">
        <v>2033</v>
      </c>
      <c r="F4386">
        <v>2100</v>
      </c>
      <c r="G4386" s="4" t="str">
        <f t="shared" si="172"/>
        <v>TURKIYE-Battery</v>
      </c>
      <c r="H4386" t="str">
        <f>IF(COUNTIF(EU_Countries!A$1:A$27, "*"&amp;B4386&amp;"*"), "EU", "Non-EU")</f>
        <v>Non-EU</v>
      </c>
      <c r="I4386">
        <f t="shared" si="173"/>
        <v>2.1</v>
      </c>
    </row>
    <row r="4387" spans="1:9">
      <c r="A4387" t="s">
        <v>230</v>
      </c>
      <c r="B4387" t="s">
        <v>231</v>
      </c>
      <c r="C4387" t="s">
        <v>89</v>
      </c>
      <c r="D4387" t="s">
        <v>5</v>
      </c>
      <c r="E4387">
        <v>2034</v>
      </c>
      <c r="F4387">
        <v>2100</v>
      </c>
      <c r="G4387" s="4" t="str">
        <f t="shared" si="172"/>
        <v>TURKIYE-Battery</v>
      </c>
      <c r="H4387" t="str">
        <f>IF(COUNTIF(EU_Countries!A$1:A$27, "*"&amp;B4387&amp;"*"), "EU", "Non-EU")</f>
        <v>Non-EU</v>
      </c>
      <c r="I4387">
        <f t="shared" si="173"/>
        <v>2.1</v>
      </c>
    </row>
    <row r="4388" spans="1:9">
      <c r="A4388" t="s">
        <v>230</v>
      </c>
      <c r="B4388" t="s">
        <v>231</v>
      </c>
      <c r="C4388" t="s">
        <v>89</v>
      </c>
      <c r="D4388" t="s">
        <v>5</v>
      </c>
      <c r="E4388">
        <v>2035</v>
      </c>
      <c r="F4388">
        <v>2100</v>
      </c>
      <c r="G4388" s="4" t="str">
        <f t="shared" si="172"/>
        <v>TURKIYE-Battery</v>
      </c>
      <c r="H4388" t="str">
        <f>IF(COUNTIF(EU_Countries!A$1:A$27, "*"&amp;B4388&amp;"*"), "EU", "Non-EU")</f>
        <v>Non-EU</v>
      </c>
      <c r="I4388">
        <f t="shared" si="173"/>
        <v>2.1</v>
      </c>
    </row>
    <row r="4389" spans="1:9">
      <c r="A4389" t="s">
        <v>230</v>
      </c>
      <c r="B4389" t="s">
        <v>231</v>
      </c>
      <c r="C4389" t="s">
        <v>89</v>
      </c>
      <c r="D4389" t="s">
        <v>7</v>
      </c>
      <c r="E4389">
        <v>2025</v>
      </c>
      <c r="F4389">
        <v>25447</v>
      </c>
      <c r="G4389" s="4" t="str">
        <f t="shared" si="172"/>
        <v>TURKIYE-Gas</v>
      </c>
      <c r="H4389" t="str">
        <f>IF(COUNTIF(EU_Countries!A$1:A$27, "*"&amp;B4389&amp;"*"), "EU", "Non-EU")</f>
        <v>Non-EU</v>
      </c>
      <c r="I4389">
        <f t="shared" si="173"/>
        <v>25.446999999999999</v>
      </c>
    </row>
    <row r="4390" spans="1:9">
      <c r="A4390" t="s">
        <v>230</v>
      </c>
      <c r="B4390" t="s">
        <v>231</v>
      </c>
      <c r="C4390" t="s">
        <v>89</v>
      </c>
      <c r="D4390" t="s">
        <v>7</v>
      </c>
      <c r="E4390">
        <v>2026</v>
      </c>
      <c r="F4390">
        <v>25387</v>
      </c>
      <c r="G4390" s="4" t="str">
        <f t="shared" si="172"/>
        <v>TURKIYE-Gas</v>
      </c>
      <c r="H4390" t="str">
        <f>IF(COUNTIF(EU_Countries!A$1:A$27, "*"&amp;B4390&amp;"*"), "EU", "Non-EU")</f>
        <v>Non-EU</v>
      </c>
      <c r="I4390">
        <f t="shared" si="173"/>
        <v>25.387</v>
      </c>
    </row>
    <row r="4391" spans="1:9">
      <c r="A4391" t="s">
        <v>230</v>
      </c>
      <c r="B4391" t="s">
        <v>231</v>
      </c>
      <c r="C4391" t="s">
        <v>89</v>
      </c>
      <c r="D4391" t="s">
        <v>7</v>
      </c>
      <c r="E4391">
        <v>2027</v>
      </c>
      <c r="F4391">
        <v>25387</v>
      </c>
      <c r="G4391" s="4" t="str">
        <f t="shared" si="172"/>
        <v>TURKIYE-Gas</v>
      </c>
      <c r="H4391" t="str">
        <f>IF(COUNTIF(EU_Countries!A$1:A$27, "*"&amp;B4391&amp;"*"), "EU", "Non-EU")</f>
        <v>Non-EU</v>
      </c>
      <c r="I4391">
        <f t="shared" si="173"/>
        <v>25.387</v>
      </c>
    </row>
    <row r="4392" spans="1:9">
      <c r="A4392" t="s">
        <v>230</v>
      </c>
      <c r="B4392" t="s">
        <v>231</v>
      </c>
      <c r="C4392" t="s">
        <v>89</v>
      </c>
      <c r="D4392" t="s">
        <v>7</v>
      </c>
      <c r="E4392">
        <v>2028</v>
      </c>
      <c r="F4392">
        <v>25091</v>
      </c>
      <c r="G4392" s="4" t="str">
        <f t="shared" si="172"/>
        <v>TURKIYE-Gas</v>
      </c>
      <c r="H4392" t="str">
        <f>IF(COUNTIF(EU_Countries!A$1:A$27, "*"&amp;B4392&amp;"*"), "EU", "Non-EU")</f>
        <v>Non-EU</v>
      </c>
      <c r="I4392">
        <f t="shared" si="173"/>
        <v>25.091000000000001</v>
      </c>
    </row>
    <row r="4393" spans="1:9">
      <c r="A4393" t="s">
        <v>230</v>
      </c>
      <c r="B4393" t="s">
        <v>231</v>
      </c>
      <c r="C4393" t="s">
        <v>89</v>
      </c>
      <c r="D4393" t="s">
        <v>7</v>
      </c>
      <c r="E4393">
        <v>2029</v>
      </c>
      <c r="F4393">
        <v>25807</v>
      </c>
      <c r="G4393" s="4" t="str">
        <f t="shared" si="172"/>
        <v>TURKIYE-Gas</v>
      </c>
      <c r="H4393" t="str">
        <f>IF(COUNTIF(EU_Countries!A$1:A$27, "*"&amp;B4393&amp;"*"), "EU", "Non-EU")</f>
        <v>Non-EU</v>
      </c>
      <c r="I4393">
        <f t="shared" si="173"/>
        <v>25.806999999999999</v>
      </c>
    </row>
    <row r="4394" spans="1:9">
      <c r="A4394" t="s">
        <v>230</v>
      </c>
      <c r="B4394" t="s">
        <v>231</v>
      </c>
      <c r="C4394" t="s">
        <v>89</v>
      </c>
      <c r="D4394" t="s">
        <v>7</v>
      </c>
      <c r="E4394">
        <v>2030</v>
      </c>
      <c r="F4394">
        <v>23233</v>
      </c>
      <c r="G4394" s="4" t="str">
        <f t="shared" si="172"/>
        <v>TURKIYE-Gas</v>
      </c>
      <c r="H4394" t="str">
        <f>IF(COUNTIF(EU_Countries!A$1:A$27, "*"&amp;B4394&amp;"*"), "EU", "Non-EU")</f>
        <v>Non-EU</v>
      </c>
      <c r="I4394">
        <f t="shared" si="173"/>
        <v>23.233000000000001</v>
      </c>
    </row>
    <row r="4395" spans="1:9">
      <c r="A4395" t="s">
        <v>230</v>
      </c>
      <c r="B4395" t="s">
        <v>231</v>
      </c>
      <c r="C4395" t="s">
        <v>89</v>
      </c>
      <c r="D4395" t="s">
        <v>7</v>
      </c>
      <c r="E4395">
        <v>2031</v>
      </c>
      <c r="F4395">
        <v>23233</v>
      </c>
      <c r="G4395" s="4" t="str">
        <f t="shared" si="172"/>
        <v>TURKIYE-Gas</v>
      </c>
      <c r="H4395" t="str">
        <f>IF(COUNTIF(EU_Countries!A$1:A$27, "*"&amp;B4395&amp;"*"), "EU", "Non-EU")</f>
        <v>Non-EU</v>
      </c>
      <c r="I4395">
        <f t="shared" si="173"/>
        <v>23.233000000000001</v>
      </c>
    </row>
    <row r="4396" spans="1:9">
      <c r="A4396" t="s">
        <v>230</v>
      </c>
      <c r="B4396" t="s">
        <v>231</v>
      </c>
      <c r="C4396" t="s">
        <v>89</v>
      </c>
      <c r="D4396" t="s">
        <v>7</v>
      </c>
      <c r="E4396">
        <v>2032</v>
      </c>
      <c r="F4396">
        <v>23233</v>
      </c>
      <c r="G4396" s="4" t="str">
        <f t="shared" si="172"/>
        <v>TURKIYE-Gas</v>
      </c>
      <c r="H4396" t="str">
        <f>IF(COUNTIF(EU_Countries!A$1:A$27, "*"&amp;B4396&amp;"*"), "EU", "Non-EU")</f>
        <v>Non-EU</v>
      </c>
      <c r="I4396">
        <f t="shared" si="173"/>
        <v>23.233000000000001</v>
      </c>
    </row>
    <row r="4397" spans="1:9">
      <c r="A4397" t="s">
        <v>230</v>
      </c>
      <c r="B4397" t="s">
        <v>231</v>
      </c>
      <c r="C4397" t="s">
        <v>89</v>
      </c>
      <c r="D4397" t="s">
        <v>7</v>
      </c>
      <c r="E4397">
        <v>2033</v>
      </c>
      <c r="F4397">
        <v>20868</v>
      </c>
      <c r="G4397" s="4" t="str">
        <f t="shared" si="172"/>
        <v>TURKIYE-Gas</v>
      </c>
      <c r="H4397" t="str">
        <f>IF(COUNTIF(EU_Countries!A$1:A$27, "*"&amp;B4397&amp;"*"), "EU", "Non-EU")</f>
        <v>Non-EU</v>
      </c>
      <c r="I4397">
        <f t="shared" si="173"/>
        <v>20.867999999999999</v>
      </c>
    </row>
    <row r="4398" spans="1:9">
      <c r="A4398" t="s">
        <v>230</v>
      </c>
      <c r="B4398" t="s">
        <v>231</v>
      </c>
      <c r="C4398" t="s">
        <v>89</v>
      </c>
      <c r="D4398" t="s">
        <v>7</v>
      </c>
      <c r="E4398">
        <v>2034</v>
      </c>
      <c r="F4398">
        <v>19306</v>
      </c>
      <c r="G4398" s="4" t="str">
        <f t="shared" si="172"/>
        <v>TURKIYE-Gas</v>
      </c>
      <c r="H4398" t="str">
        <f>IF(COUNTIF(EU_Countries!A$1:A$27, "*"&amp;B4398&amp;"*"), "EU", "Non-EU")</f>
        <v>Non-EU</v>
      </c>
      <c r="I4398">
        <f t="shared" si="173"/>
        <v>19.306000000000001</v>
      </c>
    </row>
    <row r="4399" spans="1:9">
      <c r="A4399" t="s">
        <v>230</v>
      </c>
      <c r="B4399" t="s">
        <v>231</v>
      </c>
      <c r="C4399" t="s">
        <v>89</v>
      </c>
      <c r="D4399" t="s">
        <v>7</v>
      </c>
      <c r="E4399">
        <v>2035</v>
      </c>
      <c r="F4399">
        <v>17987</v>
      </c>
      <c r="G4399" s="4" t="str">
        <f t="shared" si="172"/>
        <v>TURKIYE-Gas</v>
      </c>
      <c r="H4399" t="str">
        <f>IF(COUNTIF(EU_Countries!A$1:A$27, "*"&amp;B4399&amp;"*"), "EU", "Non-EU")</f>
        <v>Non-EU</v>
      </c>
      <c r="I4399">
        <f t="shared" si="173"/>
        <v>17.986999999999998</v>
      </c>
    </row>
    <row r="4400" spans="1:9">
      <c r="A4400" t="s">
        <v>230</v>
      </c>
      <c r="B4400" t="s">
        <v>231</v>
      </c>
      <c r="C4400" t="s">
        <v>89</v>
      </c>
      <c r="D4400" t="s">
        <v>8</v>
      </c>
      <c r="E4400">
        <v>2025</v>
      </c>
      <c r="F4400">
        <v>8081</v>
      </c>
      <c r="G4400" s="4" t="str">
        <f t="shared" si="172"/>
        <v>TURKIYE-Hard coal</v>
      </c>
      <c r="H4400" t="str">
        <f>IF(COUNTIF(EU_Countries!A$1:A$27, "*"&amp;B4400&amp;"*"), "EU", "Non-EU")</f>
        <v>Non-EU</v>
      </c>
      <c r="I4400">
        <f t="shared" si="173"/>
        <v>8.0809999999999995</v>
      </c>
    </row>
    <row r="4401" spans="1:9">
      <c r="A4401" t="s">
        <v>230</v>
      </c>
      <c r="B4401" t="s">
        <v>231</v>
      </c>
      <c r="C4401" t="s">
        <v>89</v>
      </c>
      <c r="D4401" t="s">
        <v>8</v>
      </c>
      <c r="E4401">
        <v>2026</v>
      </c>
      <c r="F4401">
        <v>7876</v>
      </c>
      <c r="G4401" s="4" t="str">
        <f t="shared" si="172"/>
        <v>TURKIYE-Hard coal</v>
      </c>
      <c r="H4401" t="str">
        <f>IF(COUNTIF(EU_Countries!A$1:A$27, "*"&amp;B4401&amp;"*"), "EU", "Non-EU")</f>
        <v>Non-EU</v>
      </c>
      <c r="I4401">
        <f t="shared" si="173"/>
        <v>7.8760000000000003</v>
      </c>
    </row>
    <row r="4402" spans="1:9">
      <c r="A4402" t="s">
        <v>230</v>
      </c>
      <c r="B4402" t="s">
        <v>231</v>
      </c>
      <c r="C4402" t="s">
        <v>89</v>
      </c>
      <c r="D4402" t="s">
        <v>8</v>
      </c>
      <c r="E4402">
        <v>2027</v>
      </c>
      <c r="F4402">
        <v>7876</v>
      </c>
      <c r="G4402" s="4" t="str">
        <f t="shared" si="172"/>
        <v>TURKIYE-Hard coal</v>
      </c>
      <c r="H4402" t="str">
        <f>IF(COUNTIF(EU_Countries!A$1:A$27, "*"&amp;B4402&amp;"*"), "EU", "Non-EU")</f>
        <v>Non-EU</v>
      </c>
      <c r="I4402">
        <f t="shared" si="173"/>
        <v>7.8760000000000003</v>
      </c>
    </row>
    <row r="4403" spans="1:9">
      <c r="A4403" t="s">
        <v>230</v>
      </c>
      <c r="B4403" t="s">
        <v>231</v>
      </c>
      <c r="C4403" t="s">
        <v>89</v>
      </c>
      <c r="D4403" t="s">
        <v>8</v>
      </c>
      <c r="E4403">
        <v>2028</v>
      </c>
      <c r="F4403">
        <v>7876</v>
      </c>
      <c r="G4403" s="4" t="str">
        <f t="shared" si="172"/>
        <v>TURKIYE-Hard coal</v>
      </c>
      <c r="H4403" t="str">
        <f>IF(COUNTIF(EU_Countries!A$1:A$27, "*"&amp;B4403&amp;"*"), "EU", "Non-EU")</f>
        <v>Non-EU</v>
      </c>
      <c r="I4403">
        <f t="shared" si="173"/>
        <v>7.8760000000000003</v>
      </c>
    </row>
    <row r="4404" spans="1:9">
      <c r="A4404" t="s">
        <v>230</v>
      </c>
      <c r="B4404" t="s">
        <v>231</v>
      </c>
      <c r="C4404" t="s">
        <v>89</v>
      </c>
      <c r="D4404" t="s">
        <v>8</v>
      </c>
      <c r="E4404">
        <v>2029</v>
      </c>
      <c r="F4404">
        <v>7876</v>
      </c>
      <c r="G4404" s="4" t="str">
        <f t="shared" si="172"/>
        <v>TURKIYE-Hard coal</v>
      </c>
      <c r="H4404" t="str">
        <f>IF(COUNTIF(EU_Countries!A$1:A$27, "*"&amp;B4404&amp;"*"), "EU", "Non-EU")</f>
        <v>Non-EU</v>
      </c>
      <c r="I4404">
        <f t="shared" si="173"/>
        <v>7.8760000000000003</v>
      </c>
    </row>
    <row r="4405" spans="1:9">
      <c r="A4405" t="s">
        <v>230</v>
      </c>
      <c r="B4405" t="s">
        <v>231</v>
      </c>
      <c r="C4405" t="s">
        <v>89</v>
      </c>
      <c r="D4405" t="s">
        <v>8</v>
      </c>
      <c r="E4405">
        <v>2030</v>
      </c>
      <c r="F4405">
        <v>8007</v>
      </c>
      <c r="G4405" s="4" t="str">
        <f t="shared" si="172"/>
        <v>TURKIYE-Hard coal</v>
      </c>
      <c r="H4405" t="str">
        <f>IF(COUNTIF(EU_Countries!A$1:A$27, "*"&amp;B4405&amp;"*"), "EU", "Non-EU")</f>
        <v>Non-EU</v>
      </c>
      <c r="I4405">
        <f t="shared" si="173"/>
        <v>8.0069999999999997</v>
      </c>
    </row>
    <row r="4406" spans="1:9">
      <c r="A4406" t="s">
        <v>230</v>
      </c>
      <c r="B4406" t="s">
        <v>231</v>
      </c>
      <c r="C4406" t="s">
        <v>89</v>
      </c>
      <c r="D4406" t="s">
        <v>8</v>
      </c>
      <c r="E4406">
        <v>2031</v>
      </c>
      <c r="F4406">
        <v>8007</v>
      </c>
      <c r="G4406" s="4" t="str">
        <f t="shared" si="172"/>
        <v>TURKIYE-Hard coal</v>
      </c>
      <c r="H4406" t="str">
        <f>IF(COUNTIF(EU_Countries!A$1:A$27, "*"&amp;B4406&amp;"*"), "EU", "Non-EU")</f>
        <v>Non-EU</v>
      </c>
      <c r="I4406">
        <f t="shared" si="173"/>
        <v>8.0069999999999997</v>
      </c>
    </row>
    <row r="4407" spans="1:9">
      <c r="A4407" t="s">
        <v>230</v>
      </c>
      <c r="B4407" t="s">
        <v>231</v>
      </c>
      <c r="C4407" t="s">
        <v>89</v>
      </c>
      <c r="D4407" t="s">
        <v>8</v>
      </c>
      <c r="E4407">
        <v>2032</v>
      </c>
      <c r="F4407">
        <v>8007</v>
      </c>
      <c r="G4407" s="4" t="str">
        <f t="shared" si="172"/>
        <v>TURKIYE-Hard coal</v>
      </c>
      <c r="H4407" t="str">
        <f>IF(COUNTIF(EU_Countries!A$1:A$27, "*"&amp;B4407&amp;"*"), "EU", "Non-EU")</f>
        <v>Non-EU</v>
      </c>
      <c r="I4407">
        <f t="shared" si="173"/>
        <v>8.0069999999999997</v>
      </c>
    </row>
    <row r="4408" spans="1:9">
      <c r="A4408" t="s">
        <v>230</v>
      </c>
      <c r="B4408" t="s">
        <v>231</v>
      </c>
      <c r="C4408" t="s">
        <v>89</v>
      </c>
      <c r="D4408" t="s">
        <v>8</v>
      </c>
      <c r="E4408">
        <v>2033</v>
      </c>
      <c r="F4408">
        <v>8007</v>
      </c>
      <c r="G4408" s="4" t="str">
        <f t="shared" si="172"/>
        <v>TURKIYE-Hard coal</v>
      </c>
      <c r="H4408" t="str">
        <f>IF(COUNTIF(EU_Countries!A$1:A$27, "*"&amp;B4408&amp;"*"), "EU", "Non-EU")</f>
        <v>Non-EU</v>
      </c>
      <c r="I4408">
        <f t="shared" si="173"/>
        <v>8.0069999999999997</v>
      </c>
    </row>
    <row r="4409" spans="1:9">
      <c r="A4409" t="s">
        <v>230</v>
      </c>
      <c r="B4409" t="s">
        <v>231</v>
      </c>
      <c r="C4409" t="s">
        <v>89</v>
      </c>
      <c r="D4409" t="s">
        <v>8</v>
      </c>
      <c r="E4409">
        <v>2034</v>
      </c>
      <c r="F4409">
        <v>8007</v>
      </c>
      <c r="G4409" s="4" t="str">
        <f t="shared" si="172"/>
        <v>TURKIYE-Hard coal</v>
      </c>
      <c r="H4409" t="str">
        <f>IF(COUNTIF(EU_Countries!A$1:A$27, "*"&amp;B4409&amp;"*"), "EU", "Non-EU")</f>
        <v>Non-EU</v>
      </c>
      <c r="I4409">
        <f t="shared" si="173"/>
        <v>8.0069999999999997</v>
      </c>
    </row>
    <row r="4410" spans="1:9">
      <c r="A4410" t="s">
        <v>230</v>
      </c>
      <c r="B4410" t="s">
        <v>231</v>
      </c>
      <c r="C4410" t="s">
        <v>89</v>
      </c>
      <c r="D4410" t="s">
        <v>8</v>
      </c>
      <c r="E4410">
        <v>2035</v>
      </c>
      <c r="F4410">
        <v>8007</v>
      </c>
      <c r="G4410" s="4" t="str">
        <f t="shared" si="172"/>
        <v>TURKIYE-Hard coal</v>
      </c>
      <c r="H4410" t="str">
        <f>IF(COUNTIF(EU_Countries!A$1:A$27, "*"&amp;B4410&amp;"*"), "EU", "Non-EU")</f>
        <v>Non-EU</v>
      </c>
      <c r="I4410">
        <f t="shared" si="173"/>
        <v>8.0069999999999997</v>
      </c>
    </row>
    <row r="4411" spans="1:9">
      <c r="A4411" t="s">
        <v>230</v>
      </c>
      <c r="B4411" t="s">
        <v>231</v>
      </c>
      <c r="C4411" t="s">
        <v>89</v>
      </c>
      <c r="D4411" t="s">
        <v>27</v>
      </c>
      <c r="E4411">
        <v>2025</v>
      </c>
      <c r="F4411">
        <v>7898</v>
      </c>
      <c r="G4411" s="4" t="str">
        <f t="shared" si="172"/>
        <v>TURKIYE-Lignite</v>
      </c>
      <c r="H4411" t="str">
        <f>IF(COUNTIF(EU_Countries!A$1:A$27, "*"&amp;B4411&amp;"*"), "EU", "Non-EU")</f>
        <v>Non-EU</v>
      </c>
      <c r="I4411">
        <f t="shared" si="173"/>
        <v>7.8979999999999997</v>
      </c>
    </row>
    <row r="4412" spans="1:9">
      <c r="A4412" t="s">
        <v>230</v>
      </c>
      <c r="B4412" t="s">
        <v>231</v>
      </c>
      <c r="C4412" t="s">
        <v>89</v>
      </c>
      <c r="D4412" t="s">
        <v>27</v>
      </c>
      <c r="E4412">
        <v>2026</v>
      </c>
      <c r="F4412">
        <v>8877</v>
      </c>
      <c r="G4412" s="4" t="str">
        <f t="shared" si="172"/>
        <v>TURKIYE-Lignite</v>
      </c>
      <c r="H4412" t="str">
        <f>IF(COUNTIF(EU_Countries!A$1:A$27, "*"&amp;B4412&amp;"*"), "EU", "Non-EU")</f>
        <v>Non-EU</v>
      </c>
      <c r="I4412">
        <f t="shared" si="173"/>
        <v>8.8770000000000007</v>
      </c>
    </row>
    <row r="4413" spans="1:9">
      <c r="A4413" t="s">
        <v>230</v>
      </c>
      <c r="B4413" t="s">
        <v>231</v>
      </c>
      <c r="C4413" t="s">
        <v>89</v>
      </c>
      <c r="D4413" t="s">
        <v>27</v>
      </c>
      <c r="E4413">
        <v>2027</v>
      </c>
      <c r="F4413">
        <v>8877</v>
      </c>
      <c r="G4413" s="4" t="str">
        <f t="shared" si="172"/>
        <v>TURKIYE-Lignite</v>
      </c>
      <c r="H4413" t="str">
        <f>IF(COUNTIF(EU_Countries!A$1:A$27, "*"&amp;B4413&amp;"*"), "EU", "Non-EU")</f>
        <v>Non-EU</v>
      </c>
      <c r="I4413">
        <f t="shared" si="173"/>
        <v>8.8770000000000007</v>
      </c>
    </row>
    <row r="4414" spans="1:9">
      <c r="A4414" t="s">
        <v>230</v>
      </c>
      <c r="B4414" t="s">
        <v>231</v>
      </c>
      <c r="C4414" t="s">
        <v>89</v>
      </c>
      <c r="D4414" t="s">
        <v>27</v>
      </c>
      <c r="E4414">
        <v>2028</v>
      </c>
      <c r="F4414">
        <v>10023</v>
      </c>
      <c r="G4414" s="4" t="str">
        <f t="shared" si="172"/>
        <v>TURKIYE-Lignite</v>
      </c>
      <c r="H4414" t="str">
        <f>IF(COUNTIF(EU_Countries!A$1:A$27, "*"&amp;B4414&amp;"*"), "EU", "Non-EU")</f>
        <v>Non-EU</v>
      </c>
      <c r="I4414">
        <f t="shared" si="173"/>
        <v>10.023</v>
      </c>
    </row>
    <row r="4415" spans="1:9">
      <c r="A4415" t="s">
        <v>230</v>
      </c>
      <c r="B4415" t="s">
        <v>231</v>
      </c>
      <c r="C4415" t="s">
        <v>89</v>
      </c>
      <c r="D4415" t="s">
        <v>27</v>
      </c>
      <c r="E4415">
        <v>2029</v>
      </c>
      <c r="F4415">
        <v>10023</v>
      </c>
      <c r="G4415" s="4" t="str">
        <f t="shared" si="172"/>
        <v>TURKIYE-Lignite</v>
      </c>
      <c r="H4415" t="str">
        <f>IF(COUNTIF(EU_Countries!A$1:A$27, "*"&amp;B4415&amp;"*"), "EU", "Non-EU")</f>
        <v>Non-EU</v>
      </c>
      <c r="I4415">
        <f t="shared" si="173"/>
        <v>10.023</v>
      </c>
    </row>
    <row r="4416" spans="1:9">
      <c r="A4416" t="s">
        <v>230</v>
      </c>
      <c r="B4416" t="s">
        <v>231</v>
      </c>
      <c r="C4416" t="s">
        <v>89</v>
      </c>
      <c r="D4416" t="s">
        <v>27</v>
      </c>
      <c r="E4416">
        <v>2030</v>
      </c>
      <c r="F4416">
        <v>10852</v>
      </c>
      <c r="G4416" s="4" t="str">
        <f t="shared" si="172"/>
        <v>TURKIYE-Lignite</v>
      </c>
      <c r="H4416" t="str">
        <f>IF(COUNTIF(EU_Countries!A$1:A$27, "*"&amp;B4416&amp;"*"), "EU", "Non-EU")</f>
        <v>Non-EU</v>
      </c>
      <c r="I4416">
        <f t="shared" si="173"/>
        <v>10.852</v>
      </c>
    </row>
    <row r="4417" spans="1:9">
      <c r="A4417" t="s">
        <v>230</v>
      </c>
      <c r="B4417" t="s">
        <v>231</v>
      </c>
      <c r="C4417" t="s">
        <v>89</v>
      </c>
      <c r="D4417" t="s">
        <v>27</v>
      </c>
      <c r="E4417">
        <v>2031</v>
      </c>
      <c r="F4417">
        <v>11200</v>
      </c>
      <c r="G4417" s="4" t="str">
        <f t="shared" si="172"/>
        <v>TURKIYE-Lignite</v>
      </c>
      <c r="H4417" t="str">
        <f>IF(COUNTIF(EU_Countries!A$1:A$27, "*"&amp;B4417&amp;"*"), "EU", "Non-EU")</f>
        <v>Non-EU</v>
      </c>
      <c r="I4417">
        <f t="shared" si="173"/>
        <v>11.2</v>
      </c>
    </row>
    <row r="4418" spans="1:9">
      <c r="A4418" t="s">
        <v>230</v>
      </c>
      <c r="B4418" t="s">
        <v>231</v>
      </c>
      <c r="C4418" t="s">
        <v>89</v>
      </c>
      <c r="D4418" t="s">
        <v>27</v>
      </c>
      <c r="E4418">
        <v>2032</v>
      </c>
      <c r="F4418">
        <v>11200</v>
      </c>
      <c r="G4418" s="4" t="str">
        <f t="shared" si="172"/>
        <v>TURKIYE-Lignite</v>
      </c>
      <c r="H4418" t="str">
        <f>IF(COUNTIF(EU_Countries!A$1:A$27, "*"&amp;B4418&amp;"*"), "EU", "Non-EU")</f>
        <v>Non-EU</v>
      </c>
      <c r="I4418">
        <f t="shared" si="173"/>
        <v>11.2</v>
      </c>
    </row>
    <row r="4419" spans="1:9">
      <c r="A4419" t="s">
        <v>230</v>
      </c>
      <c r="B4419" t="s">
        <v>231</v>
      </c>
      <c r="C4419" t="s">
        <v>89</v>
      </c>
      <c r="D4419" t="s">
        <v>27</v>
      </c>
      <c r="E4419">
        <v>2033</v>
      </c>
      <c r="F4419">
        <v>11200</v>
      </c>
      <c r="G4419" s="4" t="str">
        <f t="shared" si="172"/>
        <v>TURKIYE-Lignite</v>
      </c>
      <c r="H4419" t="str">
        <f>IF(COUNTIF(EU_Countries!A$1:A$27, "*"&amp;B4419&amp;"*"), "EU", "Non-EU")</f>
        <v>Non-EU</v>
      </c>
      <c r="I4419">
        <f t="shared" si="173"/>
        <v>11.2</v>
      </c>
    </row>
    <row r="4420" spans="1:9">
      <c r="A4420" t="s">
        <v>230</v>
      </c>
      <c r="B4420" t="s">
        <v>231</v>
      </c>
      <c r="C4420" t="s">
        <v>89</v>
      </c>
      <c r="D4420" t="s">
        <v>27</v>
      </c>
      <c r="E4420">
        <v>2034</v>
      </c>
      <c r="F4420">
        <v>10936</v>
      </c>
      <c r="G4420" s="4" t="str">
        <f t="shared" si="172"/>
        <v>TURKIYE-Lignite</v>
      </c>
      <c r="H4420" t="str">
        <f>IF(COUNTIF(EU_Countries!A$1:A$27, "*"&amp;B4420&amp;"*"), "EU", "Non-EU")</f>
        <v>Non-EU</v>
      </c>
      <c r="I4420">
        <f t="shared" si="173"/>
        <v>10.936</v>
      </c>
    </row>
    <row r="4421" spans="1:9">
      <c r="A4421" t="s">
        <v>230</v>
      </c>
      <c r="B4421" t="s">
        <v>231</v>
      </c>
      <c r="C4421" t="s">
        <v>89</v>
      </c>
      <c r="D4421" t="s">
        <v>27</v>
      </c>
      <c r="E4421">
        <v>2035</v>
      </c>
      <c r="F4421">
        <v>10648</v>
      </c>
      <c r="G4421" s="4" t="str">
        <f t="shared" si="172"/>
        <v>TURKIYE-Lignite</v>
      </c>
      <c r="H4421" t="str">
        <f>IF(COUNTIF(EU_Countries!A$1:A$27, "*"&amp;B4421&amp;"*"), "EU", "Non-EU")</f>
        <v>Non-EU</v>
      </c>
      <c r="I4421">
        <f t="shared" si="173"/>
        <v>10.648</v>
      </c>
    </row>
    <row r="4422" spans="1:9">
      <c r="A4422" t="s">
        <v>230</v>
      </c>
      <c r="B4422" t="s">
        <v>231</v>
      </c>
      <c r="C4422" t="s">
        <v>89</v>
      </c>
      <c r="D4422" t="s">
        <v>9</v>
      </c>
      <c r="E4422">
        <v>2026</v>
      </c>
      <c r="F4422">
        <v>1114</v>
      </c>
      <c r="G4422" s="4" t="str">
        <f t="shared" si="172"/>
        <v>TURKIYE-Nuclear</v>
      </c>
      <c r="H4422" t="str">
        <f>IF(COUNTIF(EU_Countries!A$1:A$27, "*"&amp;B4422&amp;"*"), "EU", "Non-EU")</f>
        <v>Non-EU</v>
      </c>
      <c r="I4422">
        <f t="shared" si="173"/>
        <v>1.1140000000000001</v>
      </c>
    </row>
    <row r="4423" spans="1:9">
      <c r="A4423" t="s">
        <v>230</v>
      </c>
      <c r="B4423" t="s">
        <v>231</v>
      </c>
      <c r="C4423" t="s">
        <v>89</v>
      </c>
      <c r="D4423" t="s">
        <v>9</v>
      </c>
      <c r="E4423">
        <v>2027</v>
      </c>
      <c r="F4423">
        <v>2228</v>
      </c>
      <c r="G4423" s="4" t="str">
        <f t="shared" si="172"/>
        <v>TURKIYE-Nuclear</v>
      </c>
      <c r="H4423" t="str">
        <f>IF(COUNTIF(EU_Countries!A$1:A$27, "*"&amp;B4423&amp;"*"), "EU", "Non-EU")</f>
        <v>Non-EU</v>
      </c>
      <c r="I4423">
        <f t="shared" si="173"/>
        <v>2.2280000000000002</v>
      </c>
    </row>
    <row r="4424" spans="1:9">
      <c r="A4424" t="s">
        <v>230</v>
      </c>
      <c r="B4424" t="s">
        <v>231</v>
      </c>
      <c r="C4424" t="s">
        <v>89</v>
      </c>
      <c r="D4424" t="s">
        <v>9</v>
      </c>
      <c r="E4424">
        <v>2028</v>
      </c>
      <c r="F4424">
        <v>3342</v>
      </c>
      <c r="G4424" s="4" t="str">
        <f t="shared" si="172"/>
        <v>TURKIYE-Nuclear</v>
      </c>
      <c r="H4424" t="str">
        <f>IF(COUNTIF(EU_Countries!A$1:A$27, "*"&amp;B4424&amp;"*"), "EU", "Non-EU")</f>
        <v>Non-EU</v>
      </c>
      <c r="I4424">
        <f t="shared" si="173"/>
        <v>3.3420000000000001</v>
      </c>
    </row>
    <row r="4425" spans="1:9">
      <c r="A4425" t="s">
        <v>230</v>
      </c>
      <c r="B4425" t="s">
        <v>231</v>
      </c>
      <c r="C4425" t="s">
        <v>89</v>
      </c>
      <c r="D4425" t="s">
        <v>9</v>
      </c>
      <c r="E4425">
        <v>2029</v>
      </c>
      <c r="F4425">
        <v>4456</v>
      </c>
      <c r="G4425" s="4" t="str">
        <f t="shared" si="172"/>
        <v>TURKIYE-Nuclear</v>
      </c>
      <c r="H4425" t="str">
        <f>IF(COUNTIF(EU_Countries!A$1:A$27, "*"&amp;B4425&amp;"*"), "EU", "Non-EU")</f>
        <v>Non-EU</v>
      </c>
      <c r="I4425">
        <f t="shared" si="173"/>
        <v>4.4560000000000004</v>
      </c>
    </row>
    <row r="4426" spans="1:9">
      <c r="A4426" t="s">
        <v>230</v>
      </c>
      <c r="B4426" t="s">
        <v>231</v>
      </c>
      <c r="C4426" t="s">
        <v>89</v>
      </c>
      <c r="D4426" t="s">
        <v>9</v>
      </c>
      <c r="E4426">
        <v>2030</v>
      </c>
      <c r="F4426">
        <v>4456</v>
      </c>
      <c r="G4426" s="4" t="str">
        <f t="shared" ref="G4426:G4481" si="174">B4426&amp;"-"&amp;D4426</f>
        <v>TURKIYE-Nuclear</v>
      </c>
      <c r="H4426" t="str">
        <f>IF(COUNTIF(EU_Countries!A$1:A$27, "*"&amp;B4426&amp;"*"), "EU", "Non-EU")</f>
        <v>Non-EU</v>
      </c>
      <c r="I4426">
        <f t="shared" ref="I4426:I4481" si="175">F4426/1000</f>
        <v>4.4560000000000004</v>
      </c>
    </row>
    <row r="4427" spans="1:9">
      <c r="A4427" t="s">
        <v>230</v>
      </c>
      <c r="B4427" t="s">
        <v>231</v>
      </c>
      <c r="C4427" t="s">
        <v>89</v>
      </c>
      <c r="D4427" t="s">
        <v>9</v>
      </c>
      <c r="E4427">
        <v>2031</v>
      </c>
      <c r="F4427">
        <v>4456</v>
      </c>
      <c r="G4427" s="4" t="str">
        <f t="shared" si="174"/>
        <v>TURKIYE-Nuclear</v>
      </c>
      <c r="H4427" t="str">
        <f>IF(COUNTIF(EU_Countries!A$1:A$27, "*"&amp;B4427&amp;"*"), "EU", "Non-EU")</f>
        <v>Non-EU</v>
      </c>
      <c r="I4427">
        <f t="shared" si="175"/>
        <v>4.4560000000000004</v>
      </c>
    </row>
    <row r="4428" spans="1:9">
      <c r="A4428" t="s">
        <v>230</v>
      </c>
      <c r="B4428" t="s">
        <v>231</v>
      </c>
      <c r="C4428" t="s">
        <v>89</v>
      </c>
      <c r="D4428" t="s">
        <v>9</v>
      </c>
      <c r="E4428">
        <v>2032</v>
      </c>
      <c r="F4428">
        <v>4456</v>
      </c>
      <c r="G4428" s="4" t="str">
        <f t="shared" si="174"/>
        <v>TURKIYE-Nuclear</v>
      </c>
      <c r="H4428" t="str">
        <f>IF(COUNTIF(EU_Countries!A$1:A$27, "*"&amp;B4428&amp;"*"), "EU", "Non-EU")</f>
        <v>Non-EU</v>
      </c>
      <c r="I4428">
        <f t="shared" si="175"/>
        <v>4.4560000000000004</v>
      </c>
    </row>
    <row r="4429" spans="1:9">
      <c r="A4429" t="s">
        <v>230</v>
      </c>
      <c r="B4429" t="s">
        <v>231</v>
      </c>
      <c r="C4429" t="s">
        <v>89</v>
      </c>
      <c r="D4429" t="s">
        <v>9</v>
      </c>
      <c r="E4429">
        <v>2033</v>
      </c>
      <c r="F4429">
        <v>4456</v>
      </c>
      <c r="G4429" s="4" t="str">
        <f t="shared" si="174"/>
        <v>TURKIYE-Nuclear</v>
      </c>
      <c r="H4429" t="str">
        <f>IF(COUNTIF(EU_Countries!A$1:A$27, "*"&amp;B4429&amp;"*"), "EU", "Non-EU")</f>
        <v>Non-EU</v>
      </c>
      <c r="I4429">
        <f t="shared" si="175"/>
        <v>4.4560000000000004</v>
      </c>
    </row>
    <row r="4430" spans="1:9">
      <c r="A4430" t="s">
        <v>230</v>
      </c>
      <c r="B4430" t="s">
        <v>231</v>
      </c>
      <c r="C4430" t="s">
        <v>89</v>
      </c>
      <c r="D4430" t="s">
        <v>9</v>
      </c>
      <c r="E4430">
        <v>2034</v>
      </c>
      <c r="F4430">
        <v>4456</v>
      </c>
      <c r="G4430" s="4" t="str">
        <f t="shared" si="174"/>
        <v>TURKIYE-Nuclear</v>
      </c>
      <c r="H4430" t="str">
        <f>IF(COUNTIF(EU_Countries!A$1:A$27, "*"&amp;B4430&amp;"*"), "EU", "Non-EU")</f>
        <v>Non-EU</v>
      </c>
      <c r="I4430">
        <f t="shared" si="175"/>
        <v>4.4560000000000004</v>
      </c>
    </row>
    <row r="4431" spans="1:9">
      <c r="A4431" t="s">
        <v>230</v>
      </c>
      <c r="B4431" t="s">
        <v>231</v>
      </c>
      <c r="C4431" t="s">
        <v>89</v>
      </c>
      <c r="D4431" t="s">
        <v>9</v>
      </c>
      <c r="E4431">
        <v>2035</v>
      </c>
      <c r="F4431">
        <v>4456</v>
      </c>
      <c r="G4431" s="4" t="str">
        <f t="shared" si="174"/>
        <v>TURKIYE-Nuclear</v>
      </c>
      <c r="H4431" t="str">
        <f>IF(COUNTIF(EU_Countries!A$1:A$27, "*"&amp;B4431&amp;"*"), "EU", "Non-EU")</f>
        <v>Non-EU</v>
      </c>
      <c r="I4431">
        <f t="shared" si="175"/>
        <v>4.4560000000000004</v>
      </c>
    </row>
    <row r="4432" spans="1:9">
      <c r="A4432" t="s">
        <v>230</v>
      </c>
      <c r="B4432" t="s">
        <v>231</v>
      </c>
      <c r="C4432" t="s">
        <v>89</v>
      </c>
      <c r="D4432" t="s">
        <v>10</v>
      </c>
      <c r="E4432">
        <v>2025</v>
      </c>
      <c r="F4432">
        <v>342</v>
      </c>
      <c r="G4432" s="4" t="str">
        <f t="shared" si="174"/>
        <v>TURKIYE-Oil</v>
      </c>
      <c r="H4432" t="str">
        <f>IF(COUNTIF(EU_Countries!A$1:A$27, "*"&amp;B4432&amp;"*"), "EU", "Non-EU")</f>
        <v>Non-EU</v>
      </c>
      <c r="I4432">
        <f t="shared" si="175"/>
        <v>0.34200000000000003</v>
      </c>
    </row>
    <row r="4433" spans="1:9">
      <c r="A4433" t="s">
        <v>230</v>
      </c>
      <c r="B4433" t="s">
        <v>231</v>
      </c>
      <c r="C4433" t="s">
        <v>89</v>
      </c>
      <c r="D4433" t="s">
        <v>10</v>
      </c>
      <c r="E4433">
        <v>2026</v>
      </c>
      <c r="F4433">
        <v>342</v>
      </c>
      <c r="G4433" s="4" t="str">
        <f t="shared" si="174"/>
        <v>TURKIYE-Oil</v>
      </c>
      <c r="H4433" t="str">
        <f>IF(COUNTIF(EU_Countries!A$1:A$27, "*"&amp;B4433&amp;"*"), "EU", "Non-EU")</f>
        <v>Non-EU</v>
      </c>
      <c r="I4433">
        <f t="shared" si="175"/>
        <v>0.34200000000000003</v>
      </c>
    </row>
    <row r="4434" spans="1:9">
      <c r="A4434" t="s">
        <v>230</v>
      </c>
      <c r="B4434" t="s">
        <v>231</v>
      </c>
      <c r="C4434" t="s">
        <v>89</v>
      </c>
      <c r="D4434" t="s">
        <v>10</v>
      </c>
      <c r="E4434">
        <v>2027</v>
      </c>
      <c r="F4434">
        <v>342</v>
      </c>
      <c r="G4434" s="4" t="str">
        <f t="shared" si="174"/>
        <v>TURKIYE-Oil</v>
      </c>
      <c r="H4434" t="str">
        <f>IF(COUNTIF(EU_Countries!A$1:A$27, "*"&amp;B4434&amp;"*"), "EU", "Non-EU")</f>
        <v>Non-EU</v>
      </c>
      <c r="I4434">
        <f t="shared" si="175"/>
        <v>0.34200000000000003</v>
      </c>
    </row>
    <row r="4435" spans="1:9">
      <c r="A4435" t="s">
        <v>230</v>
      </c>
      <c r="B4435" t="s">
        <v>231</v>
      </c>
      <c r="C4435" t="s">
        <v>89</v>
      </c>
      <c r="D4435" t="s">
        <v>10</v>
      </c>
      <c r="E4435">
        <v>2028</v>
      </c>
      <c r="F4435">
        <v>317</v>
      </c>
      <c r="G4435" s="4" t="str">
        <f t="shared" si="174"/>
        <v>TURKIYE-Oil</v>
      </c>
      <c r="H4435" t="str">
        <f>IF(COUNTIF(EU_Countries!A$1:A$27, "*"&amp;B4435&amp;"*"), "EU", "Non-EU")</f>
        <v>Non-EU</v>
      </c>
      <c r="I4435">
        <f t="shared" si="175"/>
        <v>0.317</v>
      </c>
    </row>
    <row r="4436" spans="1:9">
      <c r="A4436" t="s">
        <v>230</v>
      </c>
      <c r="B4436" t="s">
        <v>231</v>
      </c>
      <c r="C4436" t="s">
        <v>89</v>
      </c>
      <c r="D4436" t="s">
        <v>10</v>
      </c>
      <c r="E4436">
        <v>2029</v>
      </c>
      <c r="F4436">
        <v>317</v>
      </c>
      <c r="G4436" s="4" t="str">
        <f t="shared" si="174"/>
        <v>TURKIYE-Oil</v>
      </c>
      <c r="H4436" t="str">
        <f>IF(COUNTIF(EU_Countries!A$1:A$27, "*"&amp;B4436&amp;"*"), "EU", "Non-EU")</f>
        <v>Non-EU</v>
      </c>
      <c r="I4436">
        <f t="shared" si="175"/>
        <v>0.317</v>
      </c>
    </row>
    <row r="4437" spans="1:9">
      <c r="A4437" t="s">
        <v>230</v>
      </c>
      <c r="B4437" t="s">
        <v>231</v>
      </c>
      <c r="C4437" t="s">
        <v>89</v>
      </c>
      <c r="D4437" t="s">
        <v>10</v>
      </c>
      <c r="E4437">
        <v>2030</v>
      </c>
      <c r="F4437">
        <v>317</v>
      </c>
      <c r="G4437" s="4" t="str">
        <f t="shared" si="174"/>
        <v>TURKIYE-Oil</v>
      </c>
      <c r="H4437" t="str">
        <f>IF(COUNTIF(EU_Countries!A$1:A$27, "*"&amp;B4437&amp;"*"), "EU", "Non-EU")</f>
        <v>Non-EU</v>
      </c>
      <c r="I4437">
        <f t="shared" si="175"/>
        <v>0.317</v>
      </c>
    </row>
    <row r="4438" spans="1:9">
      <c r="A4438" t="s">
        <v>230</v>
      </c>
      <c r="B4438" t="s">
        <v>231</v>
      </c>
      <c r="C4438" t="s">
        <v>89</v>
      </c>
      <c r="D4438" t="s">
        <v>10</v>
      </c>
      <c r="E4438">
        <v>2031</v>
      </c>
      <c r="F4438">
        <v>317</v>
      </c>
      <c r="G4438" s="4" t="str">
        <f t="shared" si="174"/>
        <v>TURKIYE-Oil</v>
      </c>
      <c r="H4438" t="str">
        <f>IF(COUNTIF(EU_Countries!A$1:A$27, "*"&amp;B4438&amp;"*"), "EU", "Non-EU")</f>
        <v>Non-EU</v>
      </c>
      <c r="I4438">
        <f t="shared" si="175"/>
        <v>0.317</v>
      </c>
    </row>
    <row r="4439" spans="1:9">
      <c r="A4439" t="s">
        <v>230</v>
      </c>
      <c r="B4439" t="s">
        <v>231</v>
      </c>
      <c r="C4439" t="s">
        <v>89</v>
      </c>
      <c r="D4439" t="s">
        <v>10</v>
      </c>
      <c r="E4439">
        <v>2032</v>
      </c>
      <c r="F4439">
        <v>317</v>
      </c>
      <c r="G4439" s="4" t="str">
        <f t="shared" si="174"/>
        <v>TURKIYE-Oil</v>
      </c>
      <c r="H4439" t="str">
        <f>IF(COUNTIF(EU_Countries!A$1:A$27, "*"&amp;B4439&amp;"*"), "EU", "Non-EU")</f>
        <v>Non-EU</v>
      </c>
      <c r="I4439">
        <f t="shared" si="175"/>
        <v>0.317</v>
      </c>
    </row>
    <row r="4440" spans="1:9">
      <c r="A4440" t="s">
        <v>230</v>
      </c>
      <c r="B4440" t="s">
        <v>231</v>
      </c>
      <c r="C4440" t="s">
        <v>89</v>
      </c>
      <c r="D4440" t="s">
        <v>10</v>
      </c>
      <c r="E4440">
        <v>2033</v>
      </c>
      <c r="F4440">
        <v>282</v>
      </c>
      <c r="G4440" s="4" t="str">
        <f t="shared" si="174"/>
        <v>TURKIYE-Oil</v>
      </c>
      <c r="H4440" t="str">
        <f>IF(COUNTIF(EU_Countries!A$1:A$27, "*"&amp;B4440&amp;"*"), "EU", "Non-EU")</f>
        <v>Non-EU</v>
      </c>
      <c r="I4440">
        <f t="shared" si="175"/>
        <v>0.28199999999999997</v>
      </c>
    </row>
    <row r="4441" spans="1:9">
      <c r="A4441" t="s">
        <v>230</v>
      </c>
      <c r="B4441" t="s">
        <v>231</v>
      </c>
      <c r="C4441" t="s">
        <v>89</v>
      </c>
      <c r="D4441" t="s">
        <v>10</v>
      </c>
      <c r="E4441">
        <v>2034</v>
      </c>
      <c r="F4441">
        <v>282</v>
      </c>
      <c r="G4441" s="4" t="str">
        <f t="shared" si="174"/>
        <v>TURKIYE-Oil</v>
      </c>
      <c r="H4441" t="str">
        <f>IF(COUNTIF(EU_Countries!A$1:A$27, "*"&amp;B4441&amp;"*"), "EU", "Non-EU")</f>
        <v>Non-EU</v>
      </c>
      <c r="I4441">
        <f t="shared" si="175"/>
        <v>0.28199999999999997</v>
      </c>
    </row>
    <row r="4442" spans="1:9">
      <c r="A4442" t="s">
        <v>230</v>
      </c>
      <c r="B4442" t="s">
        <v>231</v>
      </c>
      <c r="C4442" t="s">
        <v>89</v>
      </c>
      <c r="D4442" t="s">
        <v>10</v>
      </c>
      <c r="E4442">
        <v>2035</v>
      </c>
      <c r="F4442">
        <v>282</v>
      </c>
      <c r="G4442" s="4" t="str">
        <f t="shared" si="174"/>
        <v>TURKIYE-Oil</v>
      </c>
      <c r="H4442" t="str">
        <f>IF(COUNTIF(EU_Countries!A$1:A$27, "*"&amp;B4442&amp;"*"), "EU", "Non-EU")</f>
        <v>Non-EU</v>
      </c>
      <c r="I4442">
        <f t="shared" si="175"/>
        <v>0.28199999999999997</v>
      </c>
    </row>
    <row r="4443" spans="1:9">
      <c r="A4443" t="s">
        <v>230</v>
      </c>
      <c r="B4443" t="s">
        <v>231</v>
      </c>
      <c r="C4443" t="s">
        <v>89</v>
      </c>
      <c r="D4443" t="s">
        <v>12</v>
      </c>
      <c r="E4443">
        <v>2025</v>
      </c>
      <c r="F4443">
        <v>1984</v>
      </c>
      <c r="G4443" s="4" t="str">
        <f t="shared" si="174"/>
        <v>TURKIYE-Others (RES)</v>
      </c>
      <c r="H4443" t="str">
        <f>IF(COUNTIF(EU_Countries!A$1:A$27, "*"&amp;B4443&amp;"*"), "EU", "Non-EU")</f>
        <v>Non-EU</v>
      </c>
      <c r="I4443">
        <f t="shared" si="175"/>
        <v>1.984</v>
      </c>
    </row>
    <row r="4444" spans="1:9">
      <c r="A4444" t="s">
        <v>230</v>
      </c>
      <c r="B4444" t="s">
        <v>231</v>
      </c>
      <c r="C4444" t="s">
        <v>89</v>
      </c>
      <c r="D4444" t="s">
        <v>12</v>
      </c>
      <c r="E4444">
        <v>2026</v>
      </c>
      <c r="F4444">
        <v>2047</v>
      </c>
      <c r="G4444" s="4" t="str">
        <f t="shared" si="174"/>
        <v>TURKIYE-Others (RES)</v>
      </c>
      <c r="H4444" t="str">
        <f>IF(COUNTIF(EU_Countries!A$1:A$27, "*"&amp;B4444&amp;"*"), "EU", "Non-EU")</f>
        <v>Non-EU</v>
      </c>
      <c r="I4444">
        <f t="shared" si="175"/>
        <v>2.0470000000000002</v>
      </c>
    </row>
    <row r="4445" spans="1:9">
      <c r="A4445" t="s">
        <v>230</v>
      </c>
      <c r="B4445" t="s">
        <v>231</v>
      </c>
      <c r="C4445" t="s">
        <v>89</v>
      </c>
      <c r="D4445" t="s">
        <v>12</v>
      </c>
      <c r="E4445">
        <v>2027</v>
      </c>
      <c r="F4445">
        <v>2110</v>
      </c>
      <c r="G4445" s="4" t="str">
        <f t="shared" si="174"/>
        <v>TURKIYE-Others (RES)</v>
      </c>
      <c r="H4445" t="str">
        <f>IF(COUNTIF(EU_Countries!A$1:A$27, "*"&amp;B4445&amp;"*"), "EU", "Non-EU")</f>
        <v>Non-EU</v>
      </c>
      <c r="I4445">
        <f t="shared" si="175"/>
        <v>2.11</v>
      </c>
    </row>
    <row r="4446" spans="1:9">
      <c r="A4446" t="s">
        <v>230</v>
      </c>
      <c r="B4446" t="s">
        <v>231</v>
      </c>
      <c r="C4446" t="s">
        <v>89</v>
      </c>
      <c r="D4446" t="s">
        <v>12</v>
      </c>
      <c r="E4446">
        <v>2028</v>
      </c>
      <c r="F4446">
        <v>2174</v>
      </c>
      <c r="G4446" s="4" t="str">
        <f t="shared" si="174"/>
        <v>TURKIYE-Others (RES)</v>
      </c>
      <c r="H4446" t="str">
        <f>IF(COUNTIF(EU_Countries!A$1:A$27, "*"&amp;B4446&amp;"*"), "EU", "Non-EU")</f>
        <v>Non-EU</v>
      </c>
      <c r="I4446">
        <f t="shared" si="175"/>
        <v>2.1739999999999999</v>
      </c>
    </row>
    <row r="4447" spans="1:9">
      <c r="A4447" t="s">
        <v>230</v>
      </c>
      <c r="B4447" t="s">
        <v>231</v>
      </c>
      <c r="C4447" t="s">
        <v>89</v>
      </c>
      <c r="D4447" t="s">
        <v>12</v>
      </c>
      <c r="E4447">
        <v>2029</v>
      </c>
      <c r="F4447">
        <v>2237</v>
      </c>
      <c r="G4447" s="4" t="str">
        <f t="shared" si="174"/>
        <v>TURKIYE-Others (RES)</v>
      </c>
      <c r="H4447" t="str">
        <f>IF(COUNTIF(EU_Countries!A$1:A$27, "*"&amp;B4447&amp;"*"), "EU", "Non-EU")</f>
        <v>Non-EU</v>
      </c>
      <c r="I4447">
        <f t="shared" si="175"/>
        <v>2.2370000000000001</v>
      </c>
    </row>
    <row r="4448" spans="1:9">
      <c r="A4448" t="s">
        <v>230</v>
      </c>
      <c r="B4448" t="s">
        <v>231</v>
      </c>
      <c r="C4448" t="s">
        <v>89</v>
      </c>
      <c r="D4448" t="s">
        <v>12</v>
      </c>
      <c r="E4448">
        <v>2030</v>
      </c>
      <c r="F4448">
        <v>2300</v>
      </c>
      <c r="G4448" s="4" t="str">
        <f t="shared" si="174"/>
        <v>TURKIYE-Others (RES)</v>
      </c>
      <c r="H4448" t="str">
        <f>IF(COUNTIF(EU_Countries!A$1:A$27, "*"&amp;B4448&amp;"*"), "EU", "Non-EU")</f>
        <v>Non-EU</v>
      </c>
      <c r="I4448">
        <f t="shared" si="175"/>
        <v>2.2999999999999998</v>
      </c>
    </row>
    <row r="4449" spans="1:9">
      <c r="A4449" t="s">
        <v>230</v>
      </c>
      <c r="B4449" t="s">
        <v>231</v>
      </c>
      <c r="C4449" t="s">
        <v>89</v>
      </c>
      <c r="D4449" t="s">
        <v>12</v>
      </c>
      <c r="E4449">
        <v>2031</v>
      </c>
      <c r="F4449">
        <v>2300</v>
      </c>
      <c r="G4449" s="4" t="str">
        <f t="shared" si="174"/>
        <v>TURKIYE-Others (RES)</v>
      </c>
      <c r="H4449" t="str">
        <f>IF(COUNTIF(EU_Countries!A$1:A$27, "*"&amp;B4449&amp;"*"), "EU", "Non-EU")</f>
        <v>Non-EU</v>
      </c>
      <c r="I4449">
        <f t="shared" si="175"/>
        <v>2.2999999999999998</v>
      </c>
    </row>
    <row r="4450" spans="1:9">
      <c r="A4450" t="s">
        <v>230</v>
      </c>
      <c r="B4450" t="s">
        <v>231</v>
      </c>
      <c r="C4450" t="s">
        <v>89</v>
      </c>
      <c r="D4450" t="s">
        <v>12</v>
      </c>
      <c r="E4450">
        <v>2032</v>
      </c>
      <c r="F4450">
        <v>2300</v>
      </c>
      <c r="G4450" s="4" t="str">
        <f t="shared" si="174"/>
        <v>TURKIYE-Others (RES)</v>
      </c>
      <c r="H4450" t="str">
        <f>IF(COUNTIF(EU_Countries!A$1:A$27, "*"&amp;B4450&amp;"*"), "EU", "Non-EU")</f>
        <v>Non-EU</v>
      </c>
      <c r="I4450">
        <f t="shared" si="175"/>
        <v>2.2999999999999998</v>
      </c>
    </row>
    <row r="4451" spans="1:9">
      <c r="A4451" t="s">
        <v>230</v>
      </c>
      <c r="B4451" t="s">
        <v>231</v>
      </c>
      <c r="C4451" t="s">
        <v>89</v>
      </c>
      <c r="D4451" t="s">
        <v>12</v>
      </c>
      <c r="E4451">
        <v>2033</v>
      </c>
      <c r="F4451">
        <v>2300</v>
      </c>
      <c r="G4451" s="4" t="str">
        <f t="shared" si="174"/>
        <v>TURKIYE-Others (RES)</v>
      </c>
      <c r="H4451" t="str">
        <f>IF(COUNTIF(EU_Countries!A$1:A$27, "*"&amp;B4451&amp;"*"), "EU", "Non-EU")</f>
        <v>Non-EU</v>
      </c>
      <c r="I4451">
        <f t="shared" si="175"/>
        <v>2.2999999999999998</v>
      </c>
    </row>
    <row r="4452" spans="1:9">
      <c r="A4452" t="s">
        <v>230</v>
      </c>
      <c r="B4452" t="s">
        <v>231</v>
      </c>
      <c r="C4452" t="s">
        <v>89</v>
      </c>
      <c r="D4452" t="s">
        <v>12</v>
      </c>
      <c r="E4452">
        <v>2034</v>
      </c>
      <c r="F4452">
        <v>2300</v>
      </c>
      <c r="G4452" s="4" t="str">
        <f t="shared" si="174"/>
        <v>TURKIYE-Others (RES)</v>
      </c>
      <c r="H4452" t="str">
        <f>IF(COUNTIF(EU_Countries!A$1:A$27, "*"&amp;B4452&amp;"*"), "EU", "Non-EU")</f>
        <v>Non-EU</v>
      </c>
      <c r="I4452">
        <f t="shared" si="175"/>
        <v>2.2999999999999998</v>
      </c>
    </row>
    <row r="4453" spans="1:9">
      <c r="A4453" t="s">
        <v>230</v>
      </c>
      <c r="B4453" t="s">
        <v>231</v>
      </c>
      <c r="C4453" t="s">
        <v>89</v>
      </c>
      <c r="D4453" t="s">
        <v>12</v>
      </c>
      <c r="E4453">
        <v>2035</v>
      </c>
      <c r="F4453">
        <v>2300</v>
      </c>
      <c r="G4453" s="4" t="str">
        <f t="shared" si="174"/>
        <v>TURKIYE-Others (RES)</v>
      </c>
      <c r="H4453" t="str">
        <f>IF(COUNTIF(EU_Countries!A$1:A$27, "*"&amp;B4453&amp;"*"), "EU", "Non-EU")</f>
        <v>Non-EU</v>
      </c>
      <c r="I4453">
        <f t="shared" si="175"/>
        <v>2.2999999999999998</v>
      </c>
    </row>
    <row r="4454" spans="1:9">
      <c r="A4454" t="s">
        <v>230</v>
      </c>
      <c r="B4454" t="s">
        <v>231</v>
      </c>
      <c r="C4454" t="s">
        <v>89</v>
      </c>
      <c r="D4454" t="s">
        <v>11</v>
      </c>
      <c r="E4454">
        <v>2025</v>
      </c>
      <c r="F4454">
        <v>1235</v>
      </c>
      <c r="G4454" s="4" t="str">
        <f t="shared" si="174"/>
        <v>TURKIYE-Others (non-RES)</v>
      </c>
      <c r="H4454" t="str">
        <f>IF(COUNTIF(EU_Countries!A$1:A$27, "*"&amp;B4454&amp;"*"), "EU", "Non-EU")</f>
        <v>Non-EU</v>
      </c>
      <c r="I4454">
        <f t="shared" si="175"/>
        <v>1.2350000000000001</v>
      </c>
    </row>
    <row r="4455" spans="1:9">
      <c r="A4455" t="s">
        <v>230</v>
      </c>
      <c r="B4455" t="s">
        <v>231</v>
      </c>
      <c r="C4455" t="s">
        <v>89</v>
      </c>
      <c r="D4455" t="s">
        <v>11</v>
      </c>
      <c r="E4455">
        <v>2026</v>
      </c>
      <c r="F4455">
        <v>1388</v>
      </c>
      <c r="G4455" s="4" t="str">
        <f t="shared" si="174"/>
        <v>TURKIYE-Others (non-RES)</v>
      </c>
      <c r="H4455" t="str">
        <f>IF(COUNTIF(EU_Countries!A$1:A$27, "*"&amp;B4455&amp;"*"), "EU", "Non-EU")</f>
        <v>Non-EU</v>
      </c>
      <c r="I4455">
        <f t="shared" si="175"/>
        <v>1.3879999999999999</v>
      </c>
    </row>
    <row r="4456" spans="1:9">
      <c r="A4456" t="s">
        <v>230</v>
      </c>
      <c r="B4456" t="s">
        <v>231</v>
      </c>
      <c r="C4456" t="s">
        <v>89</v>
      </c>
      <c r="D4456" t="s">
        <v>11</v>
      </c>
      <c r="E4456">
        <v>2027</v>
      </c>
      <c r="F4456">
        <v>1541</v>
      </c>
      <c r="G4456" s="4" t="str">
        <f t="shared" si="174"/>
        <v>TURKIYE-Others (non-RES)</v>
      </c>
      <c r="H4456" t="str">
        <f>IF(COUNTIF(EU_Countries!A$1:A$27, "*"&amp;B4456&amp;"*"), "EU", "Non-EU")</f>
        <v>Non-EU</v>
      </c>
      <c r="I4456">
        <f t="shared" si="175"/>
        <v>1.5409999999999999</v>
      </c>
    </row>
    <row r="4457" spans="1:9">
      <c r="A4457" t="s">
        <v>230</v>
      </c>
      <c r="B4457" t="s">
        <v>231</v>
      </c>
      <c r="C4457" t="s">
        <v>89</v>
      </c>
      <c r="D4457" t="s">
        <v>11</v>
      </c>
      <c r="E4457">
        <v>2028</v>
      </c>
      <c r="F4457">
        <v>1694</v>
      </c>
      <c r="G4457" s="4" t="str">
        <f t="shared" si="174"/>
        <v>TURKIYE-Others (non-RES)</v>
      </c>
      <c r="H4457" t="str">
        <f>IF(COUNTIF(EU_Countries!A$1:A$27, "*"&amp;B4457&amp;"*"), "EU", "Non-EU")</f>
        <v>Non-EU</v>
      </c>
      <c r="I4457">
        <f t="shared" si="175"/>
        <v>1.694</v>
      </c>
    </row>
    <row r="4458" spans="1:9">
      <c r="A4458" t="s">
        <v>230</v>
      </c>
      <c r="B4458" t="s">
        <v>231</v>
      </c>
      <c r="C4458" t="s">
        <v>89</v>
      </c>
      <c r="D4458" t="s">
        <v>11</v>
      </c>
      <c r="E4458">
        <v>2029</v>
      </c>
      <c r="F4458">
        <v>1847</v>
      </c>
      <c r="G4458" s="4" t="str">
        <f t="shared" si="174"/>
        <v>TURKIYE-Others (non-RES)</v>
      </c>
      <c r="H4458" t="str">
        <f>IF(COUNTIF(EU_Countries!A$1:A$27, "*"&amp;B4458&amp;"*"), "EU", "Non-EU")</f>
        <v>Non-EU</v>
      </c>
      <c r="I4458">
        <f t="shared" si="175"/>
        <v>1.847</v>
      </c>
    </row>
    <row r="4459" spans="1:9">
      <c r="A4459" t="s">
        <v>230</v>
      </c>
      <c r="B4459" t="s">
        <v>231</v>
      </c>
      <c r="C4459" t="s">
        <v>89</v>
      </c>
      <c r="D4459" t="s">
        <v>11</v>
      </c>
      <c r="E4459">
        <v>2030</v>
      </c>
      <c r="F4459">
        <v>2000</v>
      </c>
      <c r="G4459" s="4" t="str">
        <f t="shared" si="174"/>
        <v>TURKIYE-Others (non-RES)</v>
      </c>
      <c r="H4459" t="str">
        <f>IF(COUNTIF(EU_Countries!A$1:A$27, "*"&amp;B4459&amp;"*"), "EU", "Non-EU")</f>
        <v>Non-EU</v>
      </c>
      <c r="I4459">
        <f t="shared" si="175"/>
        <v>2</v>
      </c>
    </row>
    <row r="4460" spans="1:9">
      <c r="A4460" t="s">
        <v>230</v>
      </c>
      <c r="B4460" t="s">
        <v>231</v>
      </c>
      <c r="C4460" t="s">
        <v>89</v>
      </c>
      <c r="D4460" t="s">
        <v>13</v>
      </c>
      <c r="E4460">
        <v>2025</v>
      </c>
      <c r="F4460">
        <v>10750</v>
      </c>
      <c r="G4460" s="4" t="str">
        <f t="shared" si="174"/>
        <v>TURKIYE-Solar (PV)</v>
      </c>
      <c r="H4460" t="str">
        <f>IF(COUNTIF(EU_Countries!A$1:A$27, "*"&amp;B4460&amp;"*"), "EU", "Non-EU")</f>
        <v>Non-EU</v>
      </c>
      <c r="I4460">
        <f t="shared" si="175"/>
        <v>10.75</v>
      </c>
    </row>
    <row r="4461" spans="1:9">
      <c r="A4461" t="s">
        <v>230</v>
      </c>
      <c r="B4461" t="s">
        <v>231</v>
      </c>
      <c r="C4461" t="s">
        <v>89</v>
      </c>
      <c r="D4461" t="s">
        <v>13</v>
      </c>
      <c r="E4461">
        <v>2026</v>
      </c>
      <c r="F4461">
        <v>11800</v>
      </c>
      <c r="G4461" s="4" t="str">
        <f t="shared" si="174"/>
        <v>TURKIYE-Solar (PV)</v>
      </c>
      <c r="H4461" t="str">
        <f>IF(COUNTIF(EU_Countries!A$1:A$27, "*"&amp;B4461&amp;"*"), "EU", "Non-EU")</f>
        <v>Non-EU</v>
      </c>
      <c r="I4461">
        <f t="shared" si="175"/>
        <v>11.8</v>
      </c>
    </row>
    <row r="4462" spans="1:9">
      <c r="A4462" t="s">
        <v>230</v>
      </c>
      <c r="B4462" t="s">
        <v>231</v>
      </c>
      <c r="C4462" t="s">
        <v>89</v>
      </c>
      <c r="D4462" t="s">
        <v>13</v>
      </c>
      <c r="E4462">
        <v>2027</v>
      </c>
      <c r="F4462">
        <v>12850</v>
      </c>
      <c r="G4462" s="4" t="str">
        <f t="shared" si="174"/>
        <v>TURKIYE-Solar (PV)</v>
      </c>
      <c r="H4462" t="str">
        <f>IF(COUNTIF(EU_Countries!A$1:A$27, "*"&amp;B4462&amp;"*"), "EU", "Non-EU")</f>
        <v>Non-EU</v>
      </c>
      <c r="I4462">
        <f t="shared" si="175"/>
        <v>12.85</v>
      </c>
    </row>
    <row r="4463" spans="1:9">
      <c r="A4463" t="s">
        <v>230</v>
      </c>
      <c r="B4463" t="s">
        <v>231</v>
      </c>
      <c r="C4463" t="s">
        <v>89</v>
      </c>
      <c r="D4463" t="s">
        <v>13</v>
      </c>
      <c r="E4463">
        <v>2028</v>
      </c>
      <c r="F4463">
        <v>13900</v>
      </c>
      <c r="G4463" s="4" t="str">
        <f t="shared" si="174"/>
        <v>TURKIYE-Solar (PV)</v>
      </c>
      <c r="H4463" t="str">
        <f>IF(COUNTIF(EU_Countries!A$1:A$27, "*"&amp;B4463&amp;"*"), "EU", "Non-EU")</f>
        <v>Non-EU</v>
      </c>
      <c r="I4463">
        <f t="shared" si="175"/>
        <v>13.9</v>
      </c>
    </row>
    <row r="4464" spans="1:9">
      <c r="A4464" t="s">
        <v>230</v>
      </c>
      <c r="B4464" t="s">
        <v>231</v>
      </c>
      <c r="C4464" t="s">
        <v>89</v>
      </c>
      <c r="D4464" t="s">
        <v>13</v>
      </c>
      <c r="E4464">
        <v>2029</v>
      </c>
      <c r="F4464">
        <v>14950</v>
      </c>
      <c r="G4464" s="4" t="str">
        <f t="shared" si="174"/>
        <v>TURKIYE-Solar (PV)</v>
      </c>
      <c r="H4464" t="str">
        <f>IF(COUNTIF(EU_Countries!A$1:A$27, "*"&amp;B4464&amp;"*"), "EU", "Non-EU")</f>
        <v>Non-EU</v>
      </c>
      <c r="I4464">
        <f t="shared" si="175"/>
        <v>14.95</v>
      </c>
    </row>
    <row r="4465" spans="1:9">
      <c r="A4465" t="s">
        <v>230</v>
      </c>
      <c r="B4465" t="s">
        <v>231</v>
      </c>
      <c r="C4465" t="s">
        <v>89</v>
      </c>
      <c r="D4465" t="s">
        <v>13</v>
      </c>
      <c r="E4465">
        <v>2030</v>
      </c>
      <c r="F4465">
        <v>16000</v>
      </c>
      <c r="G4465" s="4" t="str">
        <f t="shared" si="174"/>
        <v>TURKIYE-Solar (PV)</v>
      </c>
      <c r="H4465" t="str">
        <f>IF(COUNTIF(EU_Countries!A$1:A$27, "*"&amp;B4465&amp;"*"), "EU", "Non-EU")</f>
        <v>Non-EU</v>
      </c>
      <c r="I4465">
        <f t="shared" si="175"/>
        <v>16</v>
      </c>
    </row>
    <row r="4466" spans="1:9">
      <c r="A4466" t="s">
        <v>230</v>
      </c>
      <c r="B4466" t="s">
        <v>231</v>
      </c>
      <c r="C4466" t="s">
        <v>89</v>
      </c>
      <c r="D4466" t="s">
        <v>13</v>
      </c>
      <c r="E4466">
        <v>2031</v>
      </c>
      <c r="F4466">
        <v>16000</v>
      </c>
      <c r="G4466" s="4" t="str">
        <f t="shared" si="174"/>
        <v>TURKIYE-Solar (PV)</v>
      </c>
      <c r="H4466" t="str">
        <f>IF(COUNTIF(EU_Countries!A$1:A$27, "*"&amp;B4466&amp;"*"), "EU", "Non-EU")</f>
        <v>Non-EU</v>
      </c>
      <c r="I4466">
        <f t="shared" si="175"/>
        <v>16</v>
      </c>
    </row>
    <row r="4467" spans="1:9">
      <c r="A4467" t="s">
        <v>230</v>
      </c>
      <c r="B4467" t="s">
        <v>231</v>
      </c>
      <c r="C4467" t="s">
        <v>89</v>
      </c>
      <c r="D4467" t="s">
        <v>13</v>
      </c>
      <c r="E4467">
        <v>2032</v>
      </c>
      <c r="F4467">
        <v>16000</v>
      </c>
      <c r="G4467" s="4" t="str">
        <f t="shared" si="174"/>
        <v>TURKIYE-Solar (PV)</v>
      </c>
      <c r="H4467" t="str">
        <f>IF(COUNTIF(EU_Countries!A$1:A$27, "*"&amp;B4467&amp;"*"), "EU", "Non-EU")</f>
        <v>Non-EU</v>
      </c>
      <c r="I4467">
        <f t="shared" si="175"/>
        <v>16</v>
      </c>
    </row>
    <row r="4468" spans="1:9">
      <c r="A4468" t="s">
        <v>230</v>
      </c>
      <c r="B4468" t="s">
        <v>231</v>
      </c>
      <c r="C4468" t="s">
        <v>89</v>
      </c>
      <c r="D4468" t="s">
        <v>13</v>
      </c>
      <c r="E4468">
        <v>2033</v>
      </c>
      <c r="F4468">
        <v>16000</v>
      </c>
      <c r="G4468" s="4" t="str">
        <f t="shared" si="174"/>
        <v>TURKIYE-Solar (PV)</v>
      </c>
      <c r="H4468" t="str">
        <f>IF(COUNTIF(EU_Countries!A$1:A$27, "*"&amp;B4468&amp;"*"), "EU", "Non-EU")</f>
        <v>Non-EU</v>
      </c>
      <c r="I4468">
        <f t="shared" si="175"/>
        <v>16</v>
      </c>
    </row>
    <row r="4469" spans="1:9">
      <c r="A4469" t="s">
        <v>230</v>
      </c>
      <c r="B4469" t="s">
        <v>231</v>
      </c>
      <c r="C4469" t="s">
        <v>89</v>
      </c>
      <c r="D4469" t="s">
        <v>13</v>
      </c>
      <c r="E4469">
        <v>2034</v>
      </c>
      <c r="F4469">
        <v>16000</v>
      </c>
      <c r="G4469" s="4" t="str">
        <f t="shared" si="174"/>
        <v>TURKIYE-Solar (PV)</v>
      </c>
      <c r="H4469" t="str">
        <f>IF(COUNTIF(EU_Countries!A$1:A$27, "*"&amp;B4469&amp;"*"), "EU", "Non-EU")</f>
        <v>Non-EU</v>
      </c>
      <c r="I4469">
        <f t="shared" si="175"/>
        <v>16</v>
      </c>
    </row>
    <row r="4470" spans="1:9">
      <c r="A4470" t="s">
        <v>230</v>
      </c>
      <c r="B4470" t="s">
        <v>231</v>
      </c>
      <c r="C4470" t="s">
        <v>89</v>
      </c>
      <c r="D4470" t="s">
        <v>13</v>
      </c>
      <c r="E4470">
        <v>2035</v>
      </c>
      <c r="F4470">
        <v>16000</v>
      </c>
      <c r="G4470" s="4" t="str">
        <f t="shared" si="174"/>
        <v>TURKIYE-Solar (PV)</v>
      </c>
      <c r="H4470" t="str">
        <f>IF(COUNTIF(EU_Countries!A$1:A$27, "*"&amp;B4470&amp;"*"), "EU", "Non-EU")</f>
        <v>Non-EU</v>
      </c>
      <c r="I4470">
        <f t="shared" si="175"/>
        <v>16</v>
      </c>
    </row>
    <row r="4471" spans="1:9">
      <c r="A4471" t="s">
        <v>230</v>
      </c>
      <c r="B4471" t="s">
        <v>231</v>
      </c>
      <c r="C4471" t="s">
        <v>89</v>
      </c>
      <c r="D4471" t="s">
        <v>15</v>
      </c>
      <c r="E4471">
        <v>2025</v>
      </c>
      <c r="F4471">
        <v>12917</v>
      </c>
      <c r="G4471" s="4" t="str">
        <f t="shared" si="174"/>
        <v>TURKIYE-Wind onshore</v>
      </c>
      <c r="H4471" t="str">
        <f>IF(COUNTIF(EU_Countries!A$1:A$27, "*"&amp;B4471&amp;"*"), "EU", "Non-EU")</f>
        <v>Non-EU</v>
      </c>
      <c r="I4471">
        <f t="shared" si="175"/>
        <v>12.917</v>
      </c>
    </row>
    <row r="4472" spans="1:9">
      <c r="A4472" t="s">
        <v>230</v>
      </c>
      <c r="B4472" t="s">
        <v>231</v>
      </c>
      <c r="C4472" t="s">
        <v>89</v>
      </c>
      <c r="D4472" t="s">
        <v>15</v>
      </c>
      <c r="E4472">
        <v>2026</v>
      </c>
      <c r="F4472">
        <v>13833</v>
      </c>
      <c r="G4472" s="4" t="str">
        <f t="shared" si="174"/>
        <v>TURKIYE-Wind onshore</v>
      </c>
      <c r="H4472" t="str">
        <f>IF(COUNTIF(EU_Countries!A$1:A$27, "*"&amp;B4472&amp;"*"), "EU", "Non-EU")</f>
        <v>Non-EU</v>
      </c>
      <c r="I4472">
        <f t="shared" si="175"/>
        <v>13.833</v>
      </c>
    </row>
    <row r="4473" spans="1:9">
      <c r="A4473" t="s">
        <v>230</v>
      </c>
      <c r="B4473" t="s">
        <v>231</v>
      </c>
      <c r="C4473" t="s">
        <v>89</v>
      </c>
      <c r="D4473" t="s">
        <v>15</v>
      </c>
      <c r="E4473">
        <v>2027</v>
      </c>
      <c r="F4473">
        <v>14750</v>
      </c>
      <c r="G4473" s="4" t="str">
        <f t="shared" si="174"/>
        <v>TURKIYE-Wind onshore</v>
      </c>
      <c r="H4473" t="str">
        <f>IF(COUNTIF(EU_Countries!A$1:A$27, "*"&amp;B4473&amp;"*"), "EU", "Non-EU")</f>
        <v>Non-EU</v>
      </c>
      <c r="I4473">
        <f t="shared" si="175"/>
        <v>14.75</v>
      </c>
    </row>
    <row r="4474" spans="1:9">
      <c r="A4474" t="s">
        <v>230</v>
      </c>
      <c r="B4474" t="s">
        <v>231</v>
      </c>
      <c r="C4474" t="s">
        <v>89</v>
      </c>
      <c r="D4474" t="s">
        <v>15</v>
      </c>
      <c r="E4474">
        <v>2028</v>
      </c>
      <c r="F4474">
        <v>15667</v>
      </c>
      <c r="G4474" s="4" t="str">
        <f t="shared" si="174"/>
        <v>TURKIYE-Wind onshore</v>
      </c>
      <c r="H4474" t="str">
        <f>IF(COUNTIF(EU_Countries!A$1:A$27, "*"&amp;B4474&amp;"*"), "EU", "Non-EU")</f>
        <v>Non-EU</v>
      </c>
      <c r="I4474">
        <f t="shared" si="175"/>
        <v>15.667</v>
      </c>
    </row>
    <row r="4475" spans="1:9">
      <c r="A4475" t="s">
        <v>230</v>
      </c>
      <c r="B4475" t="s">
        <v>231</v>
      </c>
      <c r="C4475" t="s">
        <v>89</v>
      </c>
      <c r="D4475" t="s">
        <v>15</v>
      </c>
      <c r="E4475">
        <v>2029</v>
      </c>
      <c r="F4475">
        <v>16583</v>
      </c>
      <c r="G4475" s="4" t="str">
        <f t="shared" si="174"/>
        <v>TURKIYE-Wind onshore</v>
      </c>
      <c r="H4475" t="str">
        <f>IF(COUNTIF(EU_Countries!A$1:A$27, "*"&amp;B4475&amp;"*"), "EU", "Non-EU")</f>
        <v>Non-EU</v>
      </c>
      <c r="I4475">
        <f t="shared" si="175"/>
        <v>16.582999999999998</v>
      </c>
    </row>
    <row r="4476" spans="1:9">
      <c r="A4476" t="s">
        <v>230</v>
      </c>
      <c r="B4476" t="s">
        <v>231</v>
      </c>
      <c r="C4476" t="s">
        <v>89</v>
      </c>
      <c r="D4476" t="s">
        <v>15</v>
      </c>
      <c r="E4476">
        <v>2030</v>
      </c>
      <c r="F4476">
        <v>17500</v>
      </c>
      <c r="G4476" s="4" t="str">
        <f t="shared" si="174"/>
        <v>TURKIYE-Wind onshore</v>
      </c>
      <c r="H4476" t="str">
        <f>IF(COUNTIF(EU_Countries!A$1:A$27, "*"&amp;B4476&amp;"*"), "EU", "Non-EU")</f>
        <v>Non-EU</v>
      </c>
      <c r="I4476">
        <f t="shared" si="175"/>
        <v>17.5</v>
      </c>
    </row>
    <row r="4477" spans="1:9">
      <c r="A4477" t="s">
        <v>230</v>
      </c>
      <c r="B4477" t="s">
        <v>231</v>
      </c>
      <c r="C4477" t="s">
        <v>89</v>
      </c>
      <c r="D4477" t="s">
        <v>15</v>
      </c>
      <c r="E4477">
        <v>2031</v>
      </c>
      <c r="F4477">
        <v>17500</v>
      </c>
      <c r="G4477" s="4" t="str">
        <f t="shared" si="174"/>
        <v>TURKIYE-Wind onshore</v>
      </c>
      <c r="H4477" t="str">
        <f>IF(COUNTIF(EU_Countries!A$1:A$27, "*"&amp;B4477&amp;"*"), "EU", "Non-EU")</f>
        <v>Non-EU</v>
      </c>
      <c r="I4477">
        <f t="shared" si="175"/>
        <v>17.5</v>
      </c>
    </row>
    <row r="4478" spans="1:9">
      <c r="A4478" t="s">
        <v>230</v>
      </c>
      <c r="B4478" t="s">
        <v>231</v>
      </c>
      <c r="C4478" t="s">
        <v>89</v>
      </c>
      <c r="D4478" t="s">
        <v>15</v>
      </c>
      <c r="E4478">
        <v>2032</v>
      </c>
      <c r="F4478">
        <v>17500</v>
      </c>
      <c r="G4478" s="4" t="str">
        <f t="shared" si="174"/>
        <v>TURKIYE-Wind onshore</v>
      </c>
      <c r="H4478" t="str">
        <f>IF(COUNTIF(EU_Countries!A$1:A$27, "*"&amp;B4478&amp;"*"), "EU", "Non-EU")</f>
        <v>Non-EU</v>
      </c>
      <c r="I4478">
        <f t="shared" si="175"/>
        <v>17.5</v>
      </c>
    </row>
    <row r="4479" spans="1:9">
      <c r="A4479" t="s">
        <v>230</v>
      </c>
      <c r="B4479" t="s">
        <v>231</v>
      </c>
      <c r="C4479" t="s">
        <v>89</v>
      </c>
      <c r="D4479" t="s">
        <v>15</v>
      </c>
      <c r="E4479">
        <v>2033</v>
      </c>
      <c r="F4479">
        <v>17500</v>
      </c>
      <c r="G4479" s="4" t="str">
        <f t="shared" si="174"/>
        <v>TURKIYE-Wind onshore</v>
      </c>
      <c r="H4479" t="str">
        <f>IF(COUNTIF(EU_Countries!A$1:A$27, "*"&amp;B4479&amp;"*"), "EU", "Non-EU")</f>
        <v>Non-EU</v>
      </c>
      <c r="I4479">
        <f t="shared" si="175"/>
        <v>17.5</v>
      </c>
    </row>
    <row r="4480" spans="1:9">
      <c r="A4480" t="s">
        <v>230</v>
      </c>
      <c r="B4480" t="s">
        <v>231</v>
      </c>
      <c r="C4480" t="s">
        <v>89</v>
      </c>
      <c r="D4480" t="s">
        <v>15</v>
      </c>
      <c r="E4480">
        <v>2034</v>
      </c>
      <c r="F4480">
        <v>17500</v>
      </c>
      <c r="G4480" s="4" t="str">
        <f t="shared" si="174"/>
        <v>TURKIYE-Wind onshore</v>
      </c>
      <c r="H4480" t="str">
        <f>IF(COUNTIF(EU_Countries!A$1:A$27, "*"&amp;B4480&amp;"*"), "EU", "Non-EU")</f>
        <v>Non-EU</v>
      </c>
      <c r="I4480">
        <f t="shared" si="175"/>
        <v>17.5</v>
      </c>
    </row>
    <row r="4481" spans="1:9">
      <c r="A4481" t="s">
        <v>230</v>
      </c>
      <c r="B4481" t="s">
        <v>231</v>
      </c>
      <c r="C4481" t="s">
        <v>89</v>
      </c>
      <c r="D4481" t="s">
        <v>15</v>
      </c>
      <c r="E4481">
        <v>2035</v>
      </c>
      <c r="F4481">
        <v>17500</v>
      </c>
      <c r="G4481" s="4" t="str">
        <f t="shared" si="174"/>
        <v>TURKIYE-Wind onshore</v>
      </c>
      <c r="H4481" t="str">
        <f>IF(COUNTIF(EU_Countries!A$1:A$27, "*"&amp;B4481&amp;"*"), "EU", "Non-EU")</f>
        <v>Non-EU</v>
      </c>
      <c r="I4481">
        <f t="shared" si="175"/>
        <v>17.5</v>
      </c>
    </row>
    <row r="4482" spans="1:9">
      <c r="A4482" s="43" t="str">
        <f>LEFT(Capacities[[#This Row],[MARKET_NODE]],2)</f>
        <v>AL</v>
      </c>
      <c r="B4482" s="44" t="s">
        <v>160</v>
      </c>
      <c r="C4482" s="44" t="s">
        <v>19</v>
      </c>
      <c r="D4482" s="44" t="s">
        <v>20</v>
      </c>
      <c r="E4482" s="44">
        <v>2025</v>
      </c>
      <c r="F4482" s="44">
        <v>1821.7</v>
      </c>
      <c r="G4482" s="4" t="str">
        <f t="shared" ref="G4482:G4545" si="176">B4482&amp;"-"&amp;D4482</f>
        <v>ALBANIA-Reservoir</v>
      </c>
      <c r="H4482" t="str">
        <f>IF(COUNTIF(EU_Countries!A$1:A$27, "*"&amp;B4482&amp;"*"), "EU", "Non-EU")</f>
        <v>Non-EU</v>
      </c>
      <c r="I4482">
        <f t="shared" ref="I4482:I4545" si="177">F4482/1000</f>
        <v>1.8217000000000001</v>
      </c>
    </row>
    <row r="4483" spans="1:9">
      <c r="A4483" s="43" t="str">
        <f>LEFT(Capacities[[#This Row],[MARKET_NODE]],2)</f>
        <v>AL</v>
      </c>
      <c r="B4483" s="45" t="s">
        <v>160</v>
      </c>
      <c r="C4483" s="45" t="s">
        <v>19</v>
      </c>
      <c r="D4483" s="45" t="s">
        <v>20</v>
      </c>
      <c r="E4483" s="45">
        <v>2026</v>
      </c>
      <c r="F4483" s="45">
        <v>1821.7</v>
      </c>
      <c r="G4483" s="4" t="str">
        <f t="shared" si="176"/>
        <v>ALBANIA-Reservoir</v>
      </c>
      <c r="H4483" t="str">
        <f>IF(COUNTIF(EU_Countries!A$1:A$27, "*"&amp;B4483&amp;"*"), "EU", "Non-EU")</f>
        <v>Non-EU</v>
      </c>
      <c r="I4483">
        <f t="shared" si="177"/>
        <v>1.8217000000000001</v>
      </c>
    </row>
    <row r="4484" spans="1:9">
      <c r="A4484" s="43" t="str">
        <f>LEFT(Capacities[[#This Row],[MARKET_NODE]],2)</f>
        <v>AL</v>
      </c>
      <c r="B4484" s="44" t="s">
        <v>160</v>
      </c>
      <c r="C4484" s="44" t="s">
        <v>19</v>
      </c>
      <c r="D4484" s="44" t="s">
        <v>20</v>
      </c>
      <c r="E4484" s="44">
        <v>2027</v>
      </c>
      <c r="F4484" s="44">
        <v>1821.7</v>
      </c>
      <c r="G4484" s="4" t="str">
        <f t="shared" si="176"/>
        <v>ALBANIA-Reservoir</v>
      </c>
      <c r="H4484" t="str">
        <f>IF(COUNTIF(EU_Countries!A$1:A$27, "*"&amp;B4484&amp;"*"), "EU", "Non-EU")</f>
        <v>Non-EU</v>
      </c>
      <c r="I4484">
        <f t="shared" si="177"/>
        <v>1.8217000000000001</v>
      </c>
    </row>
    <row r="4485" spans="1:9">
      <c r="A4485" s="43" t="str">
        <f>LEFT(Capacities[[#This Row],[MARKET_NODE]],2)</f>
        <v>AL</v>
      </c>
      <c r="B4485" s="45" t="s">
        <v>160</v>
      </c>
      <c r="C4485" s="45" t="s">
        <v>19</v>
      </c>
      <c r="D4485" s="45" t="s">
        <v>20</v>
      </c>
      <c r="E4485" s="45">
        <v>2028</v>
      </c>
      <c r="F4485" s="45">
        <v>1821.7</v>
      </c>
      <c r="G4485" s="4" t="str">
        <f t="shared" si="176"/>
        <v>ALBANIA-Reservoir</v>
      </c>
      <c r="H4485" t="str">
        <f>IF(COUNTIF(EU_Countries!A$1:A$27, "*"&amp;B4485&amp;"*"), "EU", "Non-EU")</f>
        <v>Non-EU</v>
      </c>
      <c r="I4485">
        <f t="shared" si="177"/>
        <v>1.8217000000000001</v>
      </c>
    </row>
    <row r="4486" spans="1:9">
      <c r="A4486" s="43" t="str">
        <f>LEFT(Capacities[[#This Row],[MARKET_NODE]],2)</f>
        <v>AL</v>
      </c>
      <c r="B4486" s="44" t="s">
        <v>160</v>
      </c>
      <c r="C4486" s="44" t="s">
        <v>19</v>
      </c>
      <c r="D4486" s="44" t="s">
        <v>20</v>
      </c>
      <c r="E4486" s="44">
        <v>2029</v>
      </c>
      <c r="F4486" s="44">
        <v>1821.7</v>
      </c>
      <c r="G4486" s="4" t="str">
        <f t="shared" si="176"/>
        <v>ALBANIA-Reservoir</v>
      </c>
      <c r="H4486" t="str">
        <f>IF(COUNTIF(EU_Countries!A$1:A$27, "*"&amp;B4486&amp;"*"), "EU", "Non-EU")</f>
        <v>Non-EU</v>
      </c>
      <c r="I4486">
        <f t="shared" si="177"/>
        <v>1.8217000000000001</v>
      </c>
    </row>
    <row r="4487" spans="1:9">
      <c r="A4487" s="43" t="str">
        <f>LEFT(Capacities[[#This Row],[MARKET_NODE]],2)</f>
        <v>AL</v>
      </c>
      <c r="B4487" s="45" t="s">
        <v>160</v>
      </c>
      <c r="C4487" s="45" t="s">
        <v>19</v>
      </c>
      <c r="D4487" s="45" t="s">
        <v>20</v>
      </c>
      <c r="E4487" s="45">
        <v>2030</v>
      </c>
      <c r="F4487" s="45">
        <v>2031.7</v>
      </c>
      <c r="G4487" s="4" t="str">
        <f t="shared" si="176"/>
        <v>ALBANIA-Reservoir</v>
      </c>
      <c r="H4487" t="str">
        <f>IF(COUNTIF(EU_Countries!A$1:A$27, "*"&amp;B4487&amp;"*"), "EU", "Non-EU")</f>
        <v>Non-EU</v>
      </c>
      <c r="I4487">
        <f t="shared" si="177"/>
        <v>2.0316999999999998</v>
      </c>
    </row>
    <row r="4488" spans="1:9">
      <c r="A4488" s="43" t="str">
        <f>LEFT(Capacities[[#This Row],[MARKET_NODE]],2)</f>
        <v>AL</v>
      </c>
      <c r="B4488" s="44" t="s">
        <v>160</v>
      </c>
      <c r="C4488" s="44" t="s">
        <v>19</v>
      </c>
      <c r="D4488" s="44" t="s">
        <v>20</v>
      </c>
      <c r="E4488" s="44">
        <v>2031</v>
      </c>
      <c r="F4488" s="44">
        <v>2031.7</v>
      </c>
      <c r="G4488" s="4" t="str">
        <f t="shared" si="176"/>
        <v>ALBANIA-Reservoir</v>
      </c>
      <c r="H4488" t="str">
        <f>IF(COUNTIF(EU_Countries!A$1:A$27, "*"&amp;B4488&amp;"*"), "EU", "Non-EU")</f>
        <v>Non-EU</v>
      </c>
      <c r="I4488">
        <f t="shared" si="177"/>
        <v>2.0316999999999998</v>
      </c>
    </row>
    <row r="4489" spans="1:9">
      <c r="A4489" s="43" t="str">
        <f>LEFT(Capacities[[#This Row],[MARKET_NODE]],2)</f>
        <v>AL</v>
      </c>
      <c r="B4489" s="45" t="s">
        <v>160</v>
      </c>
      <c r="C4489" s="45" t="s">
        <v>19</v>
      </c>
      <c r="D4489" s="45" t="s">
        <v>20</v>
      </c>
      <c r="E4489" s="45">
        <v>2032</v>
      </c>
      <c r="F4489" s="45">
        <v>2031.7</v>
      </c>
      <c r="G4489" s="4" t="str">
        <f t="shared" si="176"/>
        <v>ALBANIA-Reservoir</v>
      </c>
      <c r="H4489" t="str">
        <f>IF(COUNTIF(EU_Countries!A$1:A$27, "*"&amp;B4489&amp;"*"), "EU", "Non-EU")</f>
        <v>Non-EU</v>
      </c>
      <c r="I4489">
        <f t="shared" si="177"/>
        <v>2.0316999999999998</v>
      </c>
    </row>
    <row r="4490" spans="1:9">
      <c r="A4490" s="43" t="str">
        <f>LEFT(Capacities[[#This Row],[MARKET_NODE]],2)</f>
        <v>AL</v>
      </c>
      <c r="B4490" s="44" t="s">
        <v>160</v>
      </c>
      <c r="C4490" s="44" t="s">
        <v>19</v>
      </c>
      <c r="D4490" s="44" t="s">
        <v>20</v>
      </c>
      <c r="E4490" s="44">
        <v>2033</v>
      </c>
      <c r="F4490" s="44">
        <v>2031.7</v>
      </c>
      <c r="G4490" s="4" t="str">
        <f t="shared" si="176"/>
        <v>ALBANIA-Reservoir</v>
      </c>
      <c r="H4490" t="str">
        <f>IF(COUNTIF(EU_Countries!A$1:A$27, "*"&amp;B4490&amp;"*"), "EU", "Non-EU")</f>
        <v>Non-EU</v>
      </c>
      <c r="I4490">
        <f t="shared" si="177"/>
        <v>2.0316999999999998</v>
      </c>
    </row>
    <row r="4491" spans="1:9">
      <c r="A4491" s="43" t="str">
        <f>LEFT(Capacities[[#This Row],[MARKET_NODE]],2)</f>
        <v>AL</v>
      </c>
      <c r="B4491" s="45" t="s">
        <v>160</v>
      </c>
      <c r="C4491" s="45" t="s">
        <v>19</v>
      </c>
      <c r="D4491" s="45" t="s">
        <v>20</v>
      </c>
      <c r="E4491" s="45">
        <v>2034</v>
      </c>
      <c r="F4491" s="45">
        <v>2031.7</v>
      </c>
      <c r="G4491" s="4" t="str">
        <f t="shared" si="176"/>
        <v>ALBANIA-Reservoir</v>
      </c>
      <c r="H4491" t="str">
        <f>IF(COUNTIF(EU_Countries!A$1:A$27, "*"&amp;B4491&amp;"*"), "EU", "Non-EU")</f>
        <v>Non-EU</v>
      </c>
      <c r="I4491">
        <f t="shared" si="177"/>
        <v>2.0316999999999998</v>
      </c>
    </row>
    <row r="4492" spans="1:9">
      <c r="A4492" s="43" t="str">
        <f>LEFT(Capacities[[#This Row],[MARKET_NODE]],2)</f>
        <v>AL</v>
      </c>
      <c r="B4492" s="44" t="s">
        <v>160</v>
      </c>
      <c r="C4492" s="44" t="s">
        <v>19</v>
      </c>
      <c r="D4492" s="44" t="s">
        <v>20</v>
      </c>
      <c r="E4492" s="44">
        <v>2035</v>
      </c>
      <c r="F4492" s="44">
        <v>2031.7</v>
      </c>
      <c r="G4492" s="4" t="str">
        <f t="shared" si="176"/>
        <v>ALBANIA-Reservoir</v>
      </c>
      <c r="H4492" t="str">
        <f>IF(COUNTIF(EU_Countries!A$1:A$27, "*"&amp;B4492&amp;"*"), "EU", "Non-EU")</f>
        <v>Non-EU</v>
      </c>
      <c r="I4492">
        <f t="shared" si="177"/>
        <v>2.0316999999999998</v>
      </c>
    </row>
    <row r="4493" spans="1:9">
      <c r="A4493" s="43" t="str">
        <f>LEFT(Capacities[[#This Row],[MARKET_NODE]],2)</f>
        <v>AL</v>
      </c>
      <c r="B4493" s="45" t="s">
        <v>160</v>
      </c>
      <c r="C4493" s="45" t="s">
        <v>19</v>
      </c>
      <c r="D4493" s="45" t="s">
        <v>21</v>
      </c>
      <c r="E4493" s="45">
        <v>2025</v>
      </c>
      <c r="F4493" s="45">
        <v>420.7</v>
      </c>
      <c r="G4493" s="4" t="str">
        <f t="shared" si="176"/>
        <v>ALBANIA-Run of river</v>
      </c>
      <c r="H4493" t="str">
        <f>IF(COUNTIF(EU_Countries!A$1:A$27, "*"&amp;B4493&amp;"*"), "EU", "Non-EU")</f>
        <v>Non-EU</v>
      </c>
      <c r="I4493">
        <f t="shared" si="177"/>
        <v>0.42069999999999996</v>
      </c>
    </row>
    <row r="4494" spans="1:9">
      <c r="A4494" s="43" t="str">
        <f>LEFT(Capacities[[#This Row],[MARKET_NODE]],2)</f>
        <v>AL</v>
      </c>
      <c r="B4494" s="44" t="s">
        <v>160</v>
      </c>
      <c r="C4494" s="44" t="s">
        <v>19</v>
      </c>
      <c r="D4494" s="44" t="s">
        <v>21</v>
      </c>
      <c r="E4494" s="44">
        <v>2026</v>
      </c>
      <c r="F4494" s="44">
        <v>420.7</v>
      </c>
      <c r="G4494" s="4" t="str">
        <f t="shared" si="176"/>
        <v>ALBANIA-Run of river</v>
      </c>
      <c r="H4494" t="str">
        <f>IF(COUNTIF(EU_Countries!A$1:A$27, "*"&amp;B4494&amp;"*"), "EU", "Non-EU")</f>
        <v>Non-EU</v>
      </c>
      <c r="I4494">
        <f t="shared" si="177"/>
        <v>0.42069999999999996</v>
      </c>
    </row>
    <row r="4495" spans="1:9">
      <c r="A4495" s="43" t="str">
        <f>LEFT(Capacities[[#This Row],[MARKET_NODE]],2)</f>
        <v>AL</v>
      </c>
      <c r="B4495" s="45" t="s">
        <v>160</v>
      </c>
      <c r="C4495" s="45" t="s">
        <v>19</v>
      </c>
      <c r="D4495" s="45" t="s">
        <v>21</v>
      </c>
      <c r="E4495" s="45">
        <v>2027</v>
      </c>
      <c r="F4495" s="45">
        <v>420.7</v>
      </c>
      <c r="G4495" s="4" t="str">
        <f t="shared" si="176"/>
        <v>ALBANIA-Run of river</v>
      </c>
      <c r="H4495" t="str">
        <f>IF(COUNTIF(EU_Countries!A$1:A$27, "*"&amp;B4495&amp;"*"), "EU", "Non-EU")</f>
        <v>Non-EU</v>
      </c>
      <c r="I4495">
        <f t="shared" si="177"/>
        <v>0.42069999999999996</v>
      </c>
    </row>
    <row r="4496" spans="1:9">
      <c r="A4496" s="43" t="str">
        <f>LEFT(Capacities[[#This Row],[MARKET_NODE]],2)</f>
        <v>AL</v>
      </c>
      <c r="B4496" s="44" t="s">
        <v>160</v>
      </c>
      <c r="C4496" s="44" t="s">
        <v>19</v>
      </c>
      <c r="D4496" s="44" t="s">
        <v>21</v>
      </c>
      <c r="E4496" s="44">
        <v>2028</v>
      </c>
      <c r="F4496" s="44">
        <v>420.7</v>
      </c>
      <c r="G4496" s="4" t="str">
        <f t="shared" si="176"/>
        <v>ALBANIA-Run of river</v>
      </c>
      <c r="H4496" t="str">
        <f>IF(COUNTIF(EU_Countries!A$1:A$27, "*"&amp;B4496&amp;"*"), "EU", "Non-EU")</f>
        <v>Non-EU</v>
      </c>
      <c r="I4496">
        <f t="shared" si="177"/>
        <v>0.42069999999999996</v>
      </c>
    </row>
    <row r="4497" spans="1:9">
      <c r="A4497" s="43" t="str">
        <f>LEFT(Capacities[[#This Row],[MARKET_NODE]],2)</f>
        <v>AL</v>
      </c>
      <c r="B4497" s="45" t="s">
        <v>160</v>
      </c>
      <c r="C4497" s="45" t="s">
        <v>19</v>
      </c>
      <c r="D4497" s="45" t="s">
        <v>21</v>
      </c>
      <c r="E4497" s="45">
        <v>2029</v>
      </c>
      <c r="F4497" s="45">
        <v>420.7</v>
      </c>
      <c r="G4497" s="4" t="str">
        <f t="shared" si="176"/>
        <v>ALBANIA-Run of river</v>
      </c>
      <c r="H4497" t="str">
        <f>IF(COUNTIF(EU_Countries!A$1:A$27, "*"&amp;B4497&amp;"*"), "EU", "Non-EU")</f>
        <v>Non-EU</v>
      </c>
      <c r="I4497">
        <f t="shared" si="177"/>
        <v>0.42069999999999996</v>
      </c>
    </row>
    <row r="4498" spans="1:9">
      <c r="A4498" s="43" t="str">
        <f>LEFT(Capacities[[#This Row],[MARKET_NODE]],2)</f>
        <v>AL</v>
      </c>
      <c r="B4498" s="44" t="s">
        <v>160</v>
      </c>
      <c r="C4498" s="44" t="s">
        <v>19</v>
      </c>
      <c r="D4498" s="44" t="s">
        <v>21</v>
      </c>
      <c r="E4498" s="44">
        <v>2030</v>
      </c>
      <c r="F4498" s="44">
        <v>490.7</v>
      </c>
      <c r="G4498" s="4" t="str">
        <f t="shared" si="176"/>
        <v>ALBANIA-Run of river</v>
      </c>
      <c r="H4498" t="str">
        <f>IF(COUNTIF(EU_Countries!A$1:A$27, "*"&amp;B4498&amp;"*"), "EU", "Non-EU")</f>
        <v>Non-EU</v>
      </c>
      <c r="I4498">
        <f t="shared" si="177"/>
        <v>0.49069999999999997</v>
      </c>
    </row>
    <row r="4499" spans="1:9">
      <c r="A4499" s="43" t="str">
        <f>LEFT(Capacities[[#This Row],[MARKET_NODE]],2)</f>
        <v>AL</v>
      </c>
      <c r="B4499" s="45" t="s">
        <v>160</v>
      </c>
      <c r="C4499" s="45" t="s">
        <v>19</v>
      </c>
      <c r="D4499" s="45" t="s">
        <v>21</v>
      </c>
      <c r="E4499" s="45">
        <v>2031</v>
      </c>
      <c r="F4499" s="45">
        <v>490.7</v>
      </c>
      <c r="G4499" s="4" t="str">
        <f t="shared" si="176"/>
        <v>ALBANIA-Run of river</v>
      </c>
      <c r="H4499" t="str">
        <f>IF(COUNTIF(EU_Countries!A$1:A$27, "*"&amp;B4499&amp;"*"), "EU", "Non-EU")</f>
        <v>Non-EU</v>
      </c>
      <c r="I4499">
        <f t="shared" si="177"/>
        <v>0.49069999999999997</v>
      </c>
    </row>
    <row r="4500" spans="1:9">
      <c r="A4500" s="43" t="str">
        <f>LEFT(Capacities[[#This Row],[MARKET_NODE]],2)</f>
        <v>AL</v>
      </c>
      <c r="B4500" s="44" t="s">
        <v>160</v>
      </c>
      <c r="C4500" s="44" t="s">
        <v>19</v>
      </c>
      <c r="D4500" s="44" t="s">
        <v>21</v>
      </c>
      <c r="E4500" s="44">
        <v>2032</v>
      </c>
      <c r="F4500" s="44">
        <v>490.7</v>
      </c>
      <c r="G4500" s="4" t="str">
        <f t="shared" si="176"/>
        <v>ALBANIA-Run of river</v>
      </c>
      <c r="H4500" t="str">
        <f>IF(COUNTIF(EU_Countries!A$1:A$27, "*"&amp;B4500&amp;"*"), "EU", "Non-EU")</f>
        <v>Non-EU</v>
      </c>
      <c r="I4500">
        <f t="shared" si="177"/>
        <v>0.49069999999999997</v>
      </c>
    </row>
    <row r="4501" spans="1:9">
      <c r="A4501" s="43" t="str">
        <f>LEFT(Capacities[[#This Row],[MARKET_NODE]],2)</f>
        <v>AL</v>
      </c>
      <c r="B4501" s="45" t="s">
        <v>160</v>
      </c>
      <c r="C4501" s="45" t="s">
        <v>19</v>
      </c>
      <c r="D4501" s="45" t="s">
        <v>21</v>
      </c>
      <c r="E4501" s="45">
        <v>2033</v>
      </c>
      <c r="F4501" s="45">
        <v>490.7</v>
      </c>
      <c r="G4501" s="4" t="str">
        <f t="shared" si="176"/>
        <v>ALBANIA-Run of river</v>
      </c>
      <c r="H4501" t="str">
        <f>IF(COUNTIF(EU_Countries!A$1:A$27, "*"&amp;B4501&amp;"*"), "EU", "Non-EU")</f>
        <v>Non-EU</v>
      </c>
      <c r="I4501">
        <f t="shared" si="177"/>
        <v>0.49069999999999997</v>
      </c>
    </row>
    <row r="4502" spans="1:9">
      <c r="A4502" s="43" t="str">
        <f>LEFT(Capacities[[#This Row],[MARKET_NODE]],2)</f>
        <v>AL</v>
      </c>
      <c r="B4502" s="44" t="s">
        <v>160</v>
      </c>
      <c r="C4502" s="44" t="s">
        <v>19</v>
      </c>
      <c r="D4502" s="44" t="s">
        <v>21</v>
      </c>
      <c r="E4502" s="44">
        <v>2034</v>
      </c>
      <c r="F4502" s="44">
        <v>490.7</v>
      </c>
      <c r="G4502" s="4" t="str">
        <f t="shared" si="176"/>
        <v>ALBANIA-Run of river</v>
      </c>
      <c r="H4502" t="str">
        <f>IF(COUNTIF(EU_Countries!A$1:A$27, "*"&amp;B4502&amp;"*"), "EU", "Non-EU")</f>
        <v>Non-EU</v>
      </c>
      <c r="I4502">
        <f t="shared" si="177"/>
        <v>0.49069999999999997</v>
      </c>
    </row>
    <row r="4503" spans="1:9">
      <c r="A4503" s="43" t="str">
        <f>LEFT(Capacities[[#This Row],[MARKET_NODE]],2)</f>
        <v>AL</v>
      </c>
      <c r="B4503" s="45" t="s">
        <v>160</v>
      </c>
      <c r="C4503" s="45" t="s">
        <v>19</v>
      </c>
      <c r="D4503" s="45" t="s">
        <v>21</v>
      </c>
      <c r="E4503" s="45">
        <v>2035</v>
      </c>
      <c r="F4503" s="45">
        <v>490.7</v>
      </c>
      <c r="G4503" s="4" t="str">
        <f t="shared" si="176"/>
        <v>ALBANIA-Run of river</v>
      </c>
      <c r="H4503" t="str">
        <f>IF(COUNTIF(EU_Countries!A$1:A$27, "*"&amp;B4503&amp;"*"), "EU", "Non-EU")</f>
        <v>Non-EU</v>
      </c>
      <c r="I4503">
        <f t="shared" si="177"/>
        <v>0.49069999999999997</v>
      </c>
    </row>
    <row r="4504" spans="1:9">
      <c r="A4504" s="43" t="str">
        <f>LEFT(Capacities[[#This Row],[MARKET_NODE]],2)</f>
        <v>AT</v>
      </c>
      <c r="B4504" s="44" t="s">
        <v>162</v>
      </c>
      <c r="C4504" s="44" t="s">
        <v>22</v>
      </c>
      <c r="D4504" s="44" t="s">
        <v>23</v>
      </c>
      <c r="E4504" s="44">
        <v>2029</v>
      </c>
      <c r="F4504" s="44">
        <v>450</v>
      </c>
      <c r="G4504" s="4" t="str">
        <f t="shared" si="176"/>
        <v>AUSTRIA-Closed loop pumping</v>
      </c>
      <c r="H4504" t="str">
        <f>IF(COUNTIF(EU_Countries!A$1:A$27, "*"&amp;B4504&amp;"*"), "EU", "Non-EU")</f>
        <v>EU</v>
      </c>
      <c r="I4504">
        <f t="shared" si="177"/>
        <v>0.45</v>
      </c>
    </row>
    <row r="4505" spans="1:9">
      <c r="A4505" s="43" t="str">
        <f>LEFT(Capacities[[#This Row],[MARKET_NODE]],2)</f>
        <v>AT</v>
      </c>
      <c r="B4505" s="45" t="s">
        <v>162</v>
      </c>
      <c r="C4505" s="45" t="s">
        <v>22</v>
      </c>
      <c r="D4505" s="45" t="s">
        <v>23</v>
      </c>
      <c r="E4505" s="45">
        <v>2030</v>
      </c>
      <c r="F4505" s="45">
        <v>450</v>
      </c>
      <c r="G4505" s="4" t="str">
        <f t="shared" si="176"/>
        <v>AUSTRIA-Closed loop pumping</v>
      </c>
      <c r="H4505" t="str">
        <f>IF(COUNTIF(EU_Countries!A$1:A$27, "*"&amp;B4505&amp;"*"), "EU", "Non-EU")</f>
        <v>EU</v>
      </c>
      <c r="I4505">
        <f t="shared" si="177"/>
        <v>0.45</v>
      </c>
    </row>
    <row r="4506" spans="1:9">
      <c r="A4506" s="43" t="str">
        <f>LEFT(Capacities[[#This Row],[MARKET_NODE]],2)</f>
        <v>AT</v>
      </c>
      <c r="B4506" s="44" t="s">
        <v>162</v>
      </c>
      <c r="C4506" s="44" t="s">
        <v>22</v>
      </c>
      <c r="D4506" s="44" t="s">
        <v>23</v>
      </c>
      <c r="E4506" s="44">
        <v>2031</v>
      </c>
      <c r="F4506" s="44">
        <v>450</v>
      </c>
      <c r="G4506" s="4" t="str">
        <f t="shared" si="176"/>
        <v>AUSTRIA-Closed loop pumping</v>
      </c>
      <c r="H4506" t="str">
        <f>IF(COUNTIF(EU_Countries!A$1:A$27, "*"&amp;B4506&amp;"*"), "EU", "Non-EU")</f>
        <v>EU</v>
      </c>
      <c r="I4506">
        <f t="shared" si="177"/>
        <v>0.45</v>
      </c>
    </row>
    <row r="4507" spans="1:9">
      <c r="A4507" s="43" t="str">
        <f>LEFT(Capacities[[#This Row],[MARKET_NODE]],2)</f>
        <v>AT</v>
      </c>
      <c r="B4507" s="45" t="s">
        <v>162</v>
      </c>
      <c r="C4507" s="45" t="s">
        <v>22</v>
      </c>
      <c r="D4507" s="45" t="s">
        <v>23</v>
      </c>
      <c r="E4507" s="45">
        <v>2032</v>
      </c>
      <c r="F4507" s="45">
        <v>450</v>
      </c>
      <c r="G4507" s="4" t="str">
        <f t="shared" si="176"/>
        <v>AUSTRIA-Closed loop pumping</v>
      </c>
      <c r="H4507" t="str">
        <f>IF(COUNTIF(EU_Countries!A$1:A$27, "*"&amp;B4507&amp;"*"), "EU", "Non-EU")</f>
        <v>EU</v>
      </c>
      <c r="I4507">
        <f t="shared" si="177"/>
        <v>0.45</v>
      </c>
    </row>
    <row r="4508" spans="1:9">
      <c r="A4508" s="43" t="str">
        <f>LEFT(Capacities[[#This Row],[MARKET_NODE]],2)</f>
        <v>AT</v>
      </c>
      <c r="B4508" s="44" t="s">
        <v>162</v>
      </c>
      <c r="C4508" s="44" t="s">
        <v>22</v>
      </c>
      <c r="D4508" s="44" t="s">
        <v>23</v>
      </c>
      <c r="E4508" s="44">
        <v>2033</v>
      </c>
      <c r="F4508" s="44">
        <v>450</v>
      </c>
      <c r="G4508" s="4" t="str">
        <f t="shared" si="176"/>
        <v>AUSTRIA-Closed loop pumping</v>
      </c>
      <c r="H4508" t="str">
        <f>IF(COUNTIF(EU_Countries!A$1:A$27, "*"&amp;B4508&amp;"*"), "EU", "Non-EU")</f>
        <v>EU</v>
      </c>
      <c r="I4508">
        <f t="shared" si="177"/>
        <v>0.45</v>
      </c>
    </row>
    <row r="4509" spans="1:9">
      <c r="A4509" s="43" t="str">
        <f>LEFT(Capacities[[#This Row],[MARKET_NODE]],2)</f>
        <v>AT</v>
      </c>
      <c r="B4509" s="45" t="s">
        <v>162</v>
      </c>
      <c r="C4509" s="45" t="s">
        <v>22</v>
      </c>
      <c r="D4509" s="45" t="s">
        <v>23</v>
      </c>
      <c r="E4509" s="45">
        <v>2034</v>
      </c>
      <c r="F4509" s="45">
        <v>450</v>
      </c>
      <c r="G4509" s="4" t="str">
        <f t="shared" si="176"/>
        <v>AUSTRIA-Closed loop pumping</v>
      </c>
      <c r="H4509" t="str">
        <f>IF(COUNTIF(EU_Countries!A$1:A$27, "*"&amp;B4509&amp;"*"), "EU", "Non-EU")</f>
        <v>EU</v>
      </c>
      <c r="I4509">
        <f t="shared" si="177"/>
        <v>0.45</v>
      </c>
    </row>
    <row r="4510" spans="1:9">
      <c r="A4510" s="43" t="str">
        <f>LEFT(Capacities[[#This Row],[MARKET_NODE]],2)</f>
        <v>AT</v>
      </c>
      <c r="B4510" s="44" t="s">
        <v>162</v>
      </c>
      <c r="C4510" s="44" t="s">
        <v>22</v>
      </c>
      <c r="D4510" s="44" t="s">
        <v>23</v>
      </c>
      <c r="E4510" s="44">
        <v>2035</v>
      </c>
      <c r="F4510" s="44">
        <v>450</v>
      </c>
      <c r="G4510" s="4" t="str">
        <f t="shared" si="176"/>
        <v>AUSTRIA-Closed loop pumping</v>
      </c>
      <c r="H4510" t="str">
        <f>IF(COUNTIF(EU_Countries!A$1:A$27, "*"&amp;B4510&amp;"*"), "EU", "Non-EU")</f>
        <v>EU</v>
      </c>
      <c r="I4510">
        <f t="shared" si="177"/>
        <v>0.45</v>
      </c>
    </row>
    <row r="4511" spans="1:9">
      <c r="A4511" s="43" t="str">
        <f>LEFT(Capacities[[#This Row],[MARKET_NODE]],2)</f>
        <v>AT</v>
      </c>
      <c r="B4511" s="45" t="s">
        <v>162</v>
      </c>
      <c r="C4511" s="45" t="s">
        <v>22</v>
      </c>
      <c r="D4511" s="45" t="s">
        <v>24</v>
      </c>
      <c r="E4511" s="45">
        <v>2025</v>
      </c>
      <c r="F4511" s="45">
        <v>4190.3</v>
      </c>
      <c r="G4511" s="4" t="str">
        <f t="shared" si="176"/>
        <v>AUSTRIA-Open loop pumping</v>
      </c>
      <c r="H4511" t="str">
        <f>IF(COUNTIF(EU_Countries!A$1:A$27, "*"&amp;B4511&amp;"*"), "EU", "Non-EU")</f>
        <v>EU</v>
      </c>
      <c r="I4511">
        <f t="shared" si="177"/>
        <v>4.1903000000000006</v>
      </c>
    </row>
    <row r="4512" spans="1:9">
      <c r="A4512" s="43" t="str">
        <f>LEFT(Capacities[[#This Row],[MARKET_NODE]],2)</f>
        <v>AT</v>
      </c>
      <c r="B4512" s="44" t="s">
        <v>162</v>
      </c>
      <c r="C4512" s="44" t="s">
        <v>22</v>
      </c>
      <c r="D4512" s="44" t="s">
        <v>24</v>
      </c>
      <c r="E4512" s="44">
        <v>2026</v>
      </c>
      <c r="F4512" s="44">
        <v>4190.3</v>
      </c>
      <c r="G4512" s="4" t="str">
        <f t="shared" si="176"/>
        <v>AUSTRIA-Open loop pumping</v>
      </c>
      <c r="H4512" t="str">
        <f>IF(COUNTIF(EU_Countries!A$1:A$27, "*"&amp;B4512&amp;"*"), "EU", "Non-EU")</f>
        <v>EU</v>
      </c>
      <c r="I4512">
        <f t="shared" si="177"/>
        <v>4.1903000000000006</v>
      </c>
    </row>
    <row r="4513" spans="1:9">
      <c r="A4513" s="43" t="str">
        <f>LEFT(Capacities[[#This Row],[MARKET_NODE]],2)</f>
        <v>AT</v>
      </c>
      <c r="B4513" s="45" t="s">
        <v>162</v>
      </c>
      <c r="C4513" s="45" t="s">
        <v>22</v>
      </c>
      <c r="D4513" s="45" t="s">
        <v>24</v>
      </c>
      <c r="E4513" s="45">
        <v>2027</v>
      </c>
      <c r="F4513" s="45">
        <v>4190.3</v>
      </c>
      <c r="G4513" s="4" t="str">
        <f t="shared" si="176"/>
        <v>AUSTRIA-Open loop pumping</v>
      </c>
      <c r="H4513" t="str">
        <f>IF(COUNTIF(EU_Countries!A$1:A$27, "*"&amp;B4513&amp;"*"), "EU", "Non-EU")</f>
        <v>EU</v>
      </c>
      <c r="I4513">
        <f t="shared" si="177"/>
        <v>4.1903000000000006</v>
      </c>
    </row>
    <row r="4514" spans="1:9">
      <c r="A4514" s="43" t="str">
        <f>LEFT(Capacities[[#This Row],[MARKET_NODE]],2)</f>
        <v>AT</v>
      </c>
      <c r="B4514" s="44" t="s">
        <v>162</v>
      </c>
      <c r="C4514" s="44" t="s">
        <v>22</v>
      </c>
      <c r="D4514" s="44" t="s">
        <v>24</v>
      </c>
      <c r="E4514" s="44">
        <v>2028</v>
      </c>
      <c r="F4514" s="44">
        <v>4360.3</v>
      </c>
      <c r="G4514" s="4" t="str">
        <f t="shared" si="176"/>
        <v>AUSTRIA-Open loop pumping</v>
      </c>
      <c r="H4514" t="str">
        <f>IF(COUNTIF(EU_Countries!A$1:A$27, "*"&amp;B4514&amp;"*"), "EU", "Non-EU")</f>
        <v>EU</v>
      </c>
      <c r="I4514">
        <f t="shared" si="177"/>
        <v>4.3603000000000005</v>
      </c>
    </row>
    <row r="4515" spans="1:9">
      <c r="A4515" s="43" t="str">
        <f>LEFT(Capacities[[#This Row],[MARKET_NODE]],2)</f>
        <v>AT</v>
      </c>
      <c r="B4515" s="45" t="s">
        <v>162</v>
      </c>
      <c r="C4515" s="45" t="s">
        <v>22</v>
      </c>
      <c r="D4515" s="45" t="s">
        <v>24</v>
      </c>
      <c r="E4515" s="45">
        <v>2029</v>
      </c>
      <c r="F4515" s="45">
        <v>4840.3</v>
      </c>
      <c r="G4515" s="4" t="str">
        <f t="shared" si="176"/>
        <v>AUSTRIA-Open loop pumping</v>
      </c>
      <c r="H4515" t="str">
        <f>IF(COUNTIF(EU_Countries!A$1:A$27, "*"&amp;B4515&amp;"*"), "EU", "Non-EU")</f>
        <v>EU</v>
      </c>
      <c r="I4515">
        <f t="shared" si="177"/>
        <v>4.8403</v>
      </c>
    </row>
    <row r="4516" spans="1:9">
      <c r="A4516" s="43" t="str">
        <f>LEFT(Capacities[[#This Row],[MARKET_NODE]],2)</f>
        <v>AT</v>
      </c>
      <c r="B4516" s="44" t="s">
        <v>162</v>
      </c>
      <c r="C4516" s="44" t="s">
        <v>22</v>
      </c>
      <c r="D4516" s="44" t="s">
        <v>24</v>
      </c>
      <c r="E4516" s="44">
        <v>2030</v>
      </c>
      <c r="F4516" s="44">
        <v>5800.3</v>
      </c>
      <c r="G4516" s="4" t="str">
        <f t="shared" si="176"/>
        <v>AUSTRIA-Open loop pumping</v>
      </c>
      <c r="H4516" t="str">
        <f>IF(COUNTIF(EU_Countries!A$1:A$27, "*"&amp;B4516&amp;"*"), "EU", "Non-EU")</f>
        <v>EU</v>
      </c>
      <c r="I4516">
        <f t="shared" si="177"/>
        <v>5.8003</v>
      </c>
    </row>
    <row r="4517" spans="1:9">
      <c r="A4517" s="43" t="str">
        <f>LEFT(Capacities[[#This Row],[MARKET_NODE]],2)</f>
        <v>AT</v>
      </c>
      <c r="B4517" s="45" t="s">
        <v>162</v>
      </c>
      <c r="C4517" s="45" t="s">
        <v>22</v>
      </c>
      <c r="D4517" s="45" t="s">
        <v>24</v>
      </c>
      <c r="E4517" s="45">
        <v>2031</v>
      </c>
      <c r="F4517" s="45">
        <v>5800.3</v>
      </c>
      <c r="G4517" s="4" t="str">
        <f t="shared" si="176"/>
        <v>AUSTRIA-Open loop pumping</v>
      </c>
      <c r="H4517" t="str">
        <f>IF(COUNTIF(EU_Countries!A$1:A$27, "*"&amp;B4517&amp;"*"), "EU", "Non-EU")</f>
        <v>EU</v>
      </c>
      <c r="I4517">
        <f t="shared" si="177"/>
        <v>5.8003</v>
      </c>
    </row>
    <row r="4518" spans="1:9">
      <c r="A4518" s="43" t="str">
        <f>LEFT(Capacities[[#This Row],[MARKET_NODE]],2)</f>
        <v>AT</v>
      </c>
      <c r="B4518" s="44" t="s">
        <v>162</v>
      </c>
      <c r="C4518" s="44" t="s">
        <v>22</v>
      </c>
      <c r="D4518" s="44" t="s">
        <v>24</v>
      </c>
      <c r="E4518" s="44">
        <v>2032</v>
      </c>
      <c r="F4518" s="44">
        <v>5800.3</v>
      </c>
      <c r="G4518" s="4" t="str">
        <f t="shared" si="176"/>
        <v>AUSTRIA-Open loop pumping</v>
      </c>
      <c r="H4518" t="str">
        <f>IF(COUNTIF(EU_Countries!A$1:A$27, "*"&amp;B4518&amp;"*"), "EU", "Non-EU")</f>
        <v>EU</v>
      </c>
      <c r="I4518">
        <f t="shared" si="177"/>
        <v>5.8003</v>
      </c>
    </row>
    <row r="4519" spans="1:9">
      <c r="A4519" s="43" t="str">
        <f>LEFT(Capacities[[#This Row],[MARKET_NODE]],2)</f>
        <v>AT</v>
      </c>
      <c r="B4519" s="45" t="s">
        <v>162</v>
      </c>
      <c r="C4519" s="45" t="s">
        <v>22</v>
      </c>
      <c r="D4519" s="45" t="s">
        <v>24</v>
      </c>
      <c r="E4519" s="45">
        <v>2033</v>
      </c>
      <c r="F4519" s="45">
        <v>6055.3</v>
      </c>
      <c r="G4519" s="4" t="str">
        <f t="shared" si="176"/>
        <v>AUSTRIA-Open loop pumping</v>
      </c>
      <c r="H4519" t="str">
        <f>IF(COUNTIF(EU_Countries!A$1:A$27, "*"&amp;B4519&amp;"*"), "EU", "Non-EU")</f>
        <v>EU</v>
      </c>
      <c r="I4519">
        <f t="shared" si="177"/>
        <v>6.0552999999999999</v>
      </c>
    </row>
    <row r="4520" spans="1:9">
      <c r="A4520" s="43" t="str">
        <f>LEFT(Capacities[[#This Row],[MARKET_NODE]],2)</f>
        <v>AT</v>
      </c>
      <c r="B4520" s="44" t="s">
        <v>162</v>
      </c>
      <c r="C4520" s="44" t="s">
        <v>22</v>
      </c>
      <c r="D4520" s="44" t="s">
        <v>24</v>
      </c>
      <c r="E4520" s="44">
        <v>2034</v>
      </c>
      <c r="F4520" s="44">
        <v>7015.3</v>
      </c>
      <c r="G4520" s="4" t="str">
        <f t="shared" si="176"/>
        <v>AUSTRIA-Open loop pumping</v>
      </c>
      <c r="H4520" t="str">
        <f>IF(COUNTIF(EU_Countries!A$1:A$27, "*"&amp;B4520&amp;"*"), "EU", "Non-EU")</f>
        <v>EU</v>
      </c>
      <c r="I4520">
        <f t="shared" si="177"/>
        <v>7.0152999999999999</v>
      </c>
    </row>
    <row r="4521" spans="1:9">
      <c r="A4521" s="43" t="str">
        <f>LEFT(Capacities[[#This Row],[MARKET_NODE]],2)</f>
        <v>AT</v>
      </c>
      <c r="B4521" s="45" t="s">
        <v>162</v>
      </c>
      <c r="C4521" s="45" t="s">
        <v>22</v>
      </c>
      <c r="D4521" s="45" t="s">
        <v>24</v>
      </c>
      <c r="E4521" s="45">
        <v>2035</v>
      </c>
      <c r="F4521" s="45">
        <v>7015.3</v>
      </c>
      <c r="G4521" s="4" t="str">
        <f t="shared" si="176"/>
        <v>AUSTRIA-Open loop pumping</v>
      </c>
      <c r="H4521" t="str">
        <f>IF(COUNTIF(EU_Countries!A$1:A$27, "*"&amp;B4521&amp;"*"), "EU", "Non-EU")</f>
        <v>EU</v>
      </c>
      <c r="I4521">
        <f t="shared" si="177"/>
        <v>7.0152999999999999</v>
      </c>
    </row>
    <row r="4522" spans="1:9">
      <c r="A4522" s="43" t="str">
        <f>LEFT(Capacities[[#This Row],[MARKET_NODE]],2)</f>
        <v>AT</v>
      </c>
      <c r="B4522" s="44" t="s">
        <v>162</v>
      </c>
      <c r="C4522" s="44" t="s">
        <v>22</v>
      </c>
      <c r="D4522" s="44" t="s">
        <v>25</v>
      </c>
      <c r="E4522" s="44">
        <v>2025</v>
      </c>
      <c r="F4522" s="44">
        <v>1149.3</v>
      </c>
      <c r="G4522" s="4" t="str">
        <f t="shared" si="176"/>
        <v>AUSTRIA-Pondage</v>
      </c>
      <c r="H4522" t="str">
        <f>IF(COUNTIF(EU_Countries!A$1:A$27, "*"&amp;B4522&amp;"*"), "EU", "Non-EU")</f>
        <v>EU</v>
      </c>
      <c r="I4522">
        <f t="shared" si="177"/>
        <v>1.1493</v>
      </c>
    </row>
    <row r="4523" spans="1:9">
      <c r="A4523" s="43" t="str">
        <f>LEFT(Capacities[[#This Row],[MARKET_NODE]],2)</f>
        <v>AT</v>
      </c>
      <c r="B4523" s="45" t="s">
        <v>162</v>
      </c>
      <c r="C4523" s="45" t="s">
        <v>22</v>
      </c>
      <c r="D4523" s="45" t="s">
        <v>25</v>
      </c>
      <c r="E4523" s="45">
        <v>2026</v>
      </c>
      <c r="F4523" s="45">
        <v>1149.3</v>
      </c>
      <c r="G4523" s="4" t="str">
        <f t="shared" si="176"/>
        <v>AUSTRIA-Pondage</v>
      </c>
      <c r="H4523" t="str">
        <f>IF(COUNTIF(EU_Countries!A$1:A$27, "*"&amp;B4523&amp;"*"), "EU", "Non-EU")</f>
        <v>EU</v>
      </c>
      <c r="I4523">
        <f t="shared" si="177"/>
        <v>1.1493</v>
      </c>
    </row>
    <row r="4524" spans="1:9">
      <c r="A4524" s="43" t="str">
        <f>LEFT(Capacities[[#This Row],[MARKET_NODE]],2)</f>
        <v>AT</v>
      </c>
      <c r="B4524" s="44" t="s">
        <v>162</v>
      </c>
      <c r="C4524" s="44" t="s">
        <v>22</v>
      </c>
      <c r="D4524" s="44" t="s">
        <v>25</v>
      </c>
      <c r="E4524" s="44">
        <v>2027</v>
      </c>
      <c r="F4524" s="44">
        <v>1149.3</v>
      </c>
      <c r="G4524" s="4" t="str">
        <f t="shared" si="176"/>
        <v>AUSTRIA-Pondage</v>
      </c>
      <c r="H4524" t="str">
        <f>IF(COUNTIF(EU_Countries!A$1:A$27, "*"&amp;B4524&amp;"*"), "EU", "Non-EU")</f>
        <v>EU</v>
      </c>
      <c r="I4524">
        <f t="shared" si="177"/>
        <v>1.1493</v>
      </c>
    </row>
    <row r="4525" spans="1:9">
      <c r="A4525" s="43" t="str">
        <f>LEFT(Capacities[[#This Row],[MARKET_NODE]],2)</f>
        <v>AT</v>
      </c>
      <c r="B4525" s="45" t="s">
        <v>162</v>
      </c>
      <c r="C4525" s="45" t="s">
        <v>22</v>
      </c>
      <c r="D4525" s="45" t="s">
        <v>25</v>
      </c>
      <c r="E4525" s="45">
        <v>2028</v>
      </c>
      <c r="F4525" s="45">
        <v>1149.3</v>
      </c>
      <c r="G4525" s="4" t="str">
        <f t="shared" si="176"/>
        <v>AUSTRIA-Pondage</v>
      </c>
      <c r="H4525" t="str">
        <f>IF(COUNTIF(EU_Countries!A$1:A$27, "*"&amp;B4525&amp;"*"), "EU", "Non-EU")</f>
        <v>EU</v>
      </c>
      <c r="I4525">
        <f t="shared" si="177"/>
        <v>1.1493</v>
      </c>
    </row>
    <row r="4526" spans="1:9">
      <c r="A4526" s="43" t="str">
        <f>LEFT(Capacities[[#This Row],[MARKET_NODE]],2)</f>
        <v>AT</v>
      </c>
      <c r="B4526" s="44" t="s">
        <v>162</v>
      </c>
      <c r="C4526" s="44" t="s">
        <v>22</v>
      </c>
      <c r="D4526" s="44" t="s">
        <v>25</v>
      </c>
      <c r="E4526" s="44">
        <v>2029</v>
      </c>
      <c r="F4526" s="44">
        <v>1149.3</v>
      </c>
      <c r="G4526" s="4" t="str">
        <f t="shared" si="176"/>
        <v>AUSTRIA-Pondage</v>
      </c>
      <c r="H4526" t="str">
        <f>IF(COUNTIF(EU_Countries!A$1:A$27, "*"&amp;B4526&amp;"*"), "EU", "Non-EU")</f>
        <v>EU</v>
      </c>
      <c r="I4526">
        <f t="shared" si="177"/>
        <v>1.1493</v>
      </c>
    </row>
    <row r="4527" spans="1:9">
      <c r="A4527" s="43" t="str">
        <f>LEFT(Capacities[[#This Row],[MARKET_NODE]],2)</f>
        <v>AT</v>
      </c>
      <c r="B4527" s="45" t="s">
        <v>162</v>
      </c>
      <c r="C4527" s="45" t="s">
        <v>22</v>
      </c>
      <c r="D4527" s="45" t="s">
        <v>25</v>
      </c>
      <c r="E4527" s="45">
        <v>2030</v>
      </c>
      <c r="F4527" s="45">
        <v>1149.3</v>
      </c>
      <c r="G4527" s="4" t="str">
        <f t="shared" si="176"/>
        <v>AUSTRIA-Pondage</v>
      </c>
      <c r="H4527" t="str">
        <f>IF(COUNTIF(EU_Countries!A$1:A$27, "*"&amp;B4527&amp;"*"), "EU", "Non-EU")</f>
        <v>EU</v>
      </c>
      <c r="I4527">
        <f t="shared" si="177"/>
        <v>1.1493</v>
      </c>
    </row>
    <row r="4528" spans="1:9">
      <c r="A4528" s="43" t="str">
        <f>LEFT(Capacities[[#This Row],[MARKET_NODE]],2)</f>
        <v>AT</v>
      </c>
      <c r="B4528" s="44" t="s">
        <v>162</v>
      </c>
      <c r="C4528" s="44" t="s">
        <v>22</v>
      </c>
      <c r="D4528" s="44" t="s">
        <v>25</v>
      </c>
      <c r="E4528" s="44">
        <v>2031</v>
      </c>
      <c r="F4528" s="44">
        <v>1149.3</v>
      </c>
      <c r="G4528" s="4" t="str">
        <f t="shared" si="176"/>
        <v>AUSTRIA-Pondage</v>
      </c>
      <c r="H4528" t="str">
        <f>IF(COUNTIF(EU_Countries!A$1:A$27, "*"&amp;B4528&amp;"*"), "EU", "Non-EU")</f>
        <v>EU</v>
      </c>
      <c r="I4528">
        <f t="shared" si="177"/>
        <v>1.1493</v>
      </c>
    </row>
    <row r="4529" spans="1:9">
      <c r="A4529" s="43" t="str">
        <f>LEFT(Capacities[[#This Row],[MARKET_NODE]],2)</f>
        <v>AT</v>
      </c>
      <c r="B4529" s="45" t="s">
        <v>162</v>
      </c>
      <c r="C4529" s="45" t="s">
        <v>22</v>
      </c>
      <c r="D4529" s="45" t="s">
        <v>25</v>
      </c>
      <c r="E4529" s="45">
        <v>2032</v>
      </c>
      <c r="F4529" s="45">
        <v>1149.3</v>
      </c>
      <c r="G4529" s="4" t="str">
        <f t="shared" si="176"/>
        <v>AUSTRIA-Pondage</v>
      </c>
      <c r="H4529" t="str">
        <f>IF(COUNTIF(EU_Countries!A$1:A$27, "*"&amp;B4529&amp;"*"), "EU", "Non-EU")</f>
        <v>EU</v>
      </c>
      <c r="I4529">
        <f t="shared" si="177"/>
        <v>1.1493</v>
      </c>
    </row>
    <row r="4530" spans="1:9">
      <c r="A4530" s="43" t="str">
        <f>LEFT(Capacities[[#This Row],[MARKET_NODE]],2)</f>
        <v>AT</v>
      </c>
      <c r="B4530" s="44" t="s">
        <v>162</v>
      </c>
      <c r="C4530" s="44" t="s">
        <v>22</v>
      </c>
      <c r="D4530" s="44" t="s">
        <v>25</v>
      </c>
      <c r="E4530" s="44">
        <v>2033</v>
      </c>
      <c r="F4530" s="44">
        <v>1149.3</v>
      </c>
      <c r="G4530" s="4" t="str">
        <f t="shared" si="176"/>
        <v>AUSTRIA-Pondage</v>
      </c>
      <c r="H4530" t="str">
        <f>IF(COUNTIF(EU_Countries!A$1:A$27, "*"&amp;B4530&amp;"*"), "EU", "Non-EU")</f>
        <v>EU</v>
      </c>
      <c r="I4530">
        <f t="shared" si="177"/>
        <v>1.1493</v>
      </c>
    </row>
    <row r="4531" spans="1:9">
      <c r="A4531" s="43" t="str">
        <f>LEFT(Capacities[[#This Row],[MARKET_NODE]],2)</f>
        <v>AT</v>
      </c>
      <c r="B4531" s="45" t="s">
        <v>162</v>
      </c>
      <c r="C4531" s="45" t="s">
        <v>22</v>
      </c>
      <c r="D4531" s="45" t="s">
        <v>25</v>
      </c>
      <c r="E4531" s="45">
        <v>2034</v>
      </c>
      <c r="F4531" s="45">
        <v>1149.3</v>
      </c>
      <c r="G4531" s="4" t="str">
        <f t="shared" si="176"/>
        <v>AUSTRIA-Pondage</v>
      </c>
      <c r="H4531" t="str">
        <f>IF(COUNTIF(EU_Countries!A$1:A$27, "*"&amp;B4531&amp;"*"), "EU", "Non-EU")</f>
        <v>EU</v>
      </c>
      <c r="I4531">
        <f t="shared" si="177"/>
        <v>1.1493</v>
      </c>
    </row>
    <row r="4532" spans="1:9">
      <c r="A4532" s="43" t="str">
        <f>LEFT(Capacities[[#This Row],[MARKET_NODE]],2)</f>
        <v>AT</v>
      </c>
      <c r="B4532" s="44" t="s">
        <v>162</v>
      </c>
      <c r="C4532" s="44" t="s">
        <v>22</v>
      </c>
      <c r="D4532" s="44" t="s">
        <v>25</v>
      </c>
      <c r="E4532" s="44">
        <v>2035</v>
      </c>
      <c r="F4532" s="44">
        <v>1149.3</v>
      </c>
      <c r="G4532" s="4" t="str">
        <f t="shared" si="176"/>
        <v>AUSTRIA-Pondage</v>
      </c>
      <c r="H4532" t="str">
        <f>IF(COUNTIF(EU_Countries!A$1:A$27, "*"&amp;B4532&amp;"*"), "EU", "Non-EU")</f>
        <v>EU</v>
      </c>
      <c r="I4532">
        <f t="shared" si="177"/>
        <v>1.1493</v>
      </c>
    </row>
    <row r="4533" spans="1:9">
      <c r="A4533" s="43" t="str">
        <f>LEFT(Capacities[[#This Row],[MARKET_NODE]],2)</f>
        <v>AT</v>
      </c>
      <c r="B4533" s="45" t="s">
        <v>162</v>
      </c>
      <c r="C4533" s="45" t="s">
        <v>22</v>
      </c>
      <c r="D4533" s="45" t="s">
        <v>20</v>
      </c>
      <c r="E4533" s="45">
        <v>2025</v>
      </c>
      <c r="F4533" s="45">
        <v>2531.8000000000002</v>
      </c>
      <c r="G4533" s="4" t="str">
        <f t="shared" si="176"/>
        <v>AUSTRIA-Reservoir</v>
      </c>
      <c r="H4533" t="str">
        <f>IF(COUNTIF(EU_Countries!A$1:A$27, "*"&amp;B4533&amp;"*"), "EU", "Non-EU")</f>
        <v>EU</v>
      </c>
      <c r="I4533">
        <f t="shared" si="177"/>
        <v>2.5318000000000001</v>
      </c>
    </row>
    <row r="4534" spans="1:9">
      <c r="A4534" s="43" t="str">
        <f>LEFT(Capacities[[#This Row],[MARKET_NODE]],2)</f>
        <v>AT</v>
      </c>
      <c r="B4534" s="44" t="s">
        <v>162</v>
      </c>
      <c r="C4534" s="44" t="s">
        <v>22</v>
      </c>
      <c r="D4534" s="44" t="s">
        <v>20</v>
      </c>
      <c r="E4534" s="44">
        <v>2026</v>
      </c>
      <c r="F4534" s="44">
        <v>2531.8000000000002</v>
      </c>
      <c r="G4534" s="4" t="str">
        <f t="shared" si="176"/>
        <v>AUSTRIA-Reservoir</v>
      </c>
      <c r="H4534" t="str">
        <f>IF(COUNTIF(EU_Countries!A$1:A$27, "*"&amp;B4534&amp;"*"), "EU", "Non-EU")</f>
        <v>EU</v>
      </c>
      <c r="I4534">
        <f t="shared" si="177"/>
        <v>2.5318000000000001</v>
      </c>
    </row>
    <row r="4535" spans="1:9">
      <c r="A4535" s="43" t="str">
        <f>LEFT(Capacities[[#This Row],[MARKET_NODE]],2)</f>
        <v>AT</v>
      </c>
      <c r="B4535" s="45" t="s">
        <v>162</v>
      </c>
      <c r="C4535" s="45" t="s">
        <v>22</v>
      </c>
      <c r="D4535" s="45" t="s">
        <v>20</v>
      </c>
      <c r="E4535" s="45">
        <v>2027</v>
      </c>
      <c r="F4535" s="45">
        <v>2531.8000000000002</v>
      </c>
      <c r="G4535" s="4" t="str">
        <f t="shared" si="176"/>
        <v>AUSTRIA-Reservoir</v>
      </c>
      <c r="H4535" t="str">
        <f>IF(COUNTIF(EU_Countries!A$1:A$27, "*"&amp;B4535&amp;"*"), "EU", "Non-EU")</f>
        <v>EU</v>
      </c>
      <c r="I4535">
        <f t="shared" si="177"/>
        <v>2.5318000000000001</v>
      </c>
    </row>
    <row r="4536" spans="1:9">
      <c r="A4536" s="43" t="str">
        <f>LEFT(Capacities[[#This Row],[MARKET_NODE]],2)</f>
        <v>AT</v>
      </c>
      <c r="B4536" s="44" t="s">
        <v>162</v>
      </c>
      <c r="C4536" s="44" t="s">
        <v>22</v>
      </c>
      <c r="D4536" s="44" t="s">
        <v>20</v>
      </c>
      <c r="E4536" s="44">
        <v>2028</v>
      </c>
      <c r="F4536" s="44">
        <v>2531.8000000000002</v>
      </c>
      <c r="G4536" s="4" t="str">
        <f t="shared" si="176"/>
        <v>AUSTRIA-Reservoir</v>
      </c>
      <c r="H4536" t="str">
        <f>IF(COUNTIF(EU_Countries!A$1:A$27, "*"&amp;B4536&amp;"*"), "EU", "Non-EU")</f>
        <v>EU</v>
      </c>
      <c r="I4536">
        <f t="shared" si="177"/>
        <v>2.5318000000000001</v>
      </c>
    </row>
    <row r="4537" spans="1:9">
      <c r="A4537" s="43" t="str">
        <f>LEFT(Capacities[[#This Row],[MARKET_NODE]],2)</f>
        <v>AT</v>
      </c>
      <c r="B4537" s="45" t="s">
        <v>162</v>
      </c>
      <c r="C4537" s="45" t="s">
        <v>22</v>
      </c>
      <c r="D4537" s="45" t="s">
        <v>20</v>
      </c>
      <c r="E4537" s="45">
        <v>2029</v>
      </c>
      <c r="F4537" s="45">
        <v>2531.8000000000002</v>
      </c>
      <c r="G4537" s="4" t="str">
        <f t="shared" si="176"/>
        <v>AUSTRIA-Reservoir</v>
      </c>
      <c r="H4537" t="str">
        <f>IF(COUNTIF(EU_Countries!A$1:A$27, "*"&amp;B4537&amp;"*"), "EU", "Non-EU")</f>
        <v>EU</v>
      </c>
      <c r="I4537">
        <f t="shared" si="177"/>
        <v>2.5318000000000001</v>
      </c>
    </row>
    <row r="4538" spans="1:9">
      <c r="A4538" s="43" t="str">
        <f>LEFT(Capacities[[#This Row],[MARKET_NODE]],2)</f>
        <v>AT</v>
      </c>
      <c r="B4538" s="44" t="s">
        <v>162</v>
      </c>
      <c r="C4538" s="44" t="s">
        <v>22</v>
      </c>
      <c r="D4538" s="44" t="s">
        <v>20</v>
      </c>
      <c r="E4538" s="44">
        <v>2030</v>
      </c>
      <c r="F4538" s="44">
        <v>2531.8000000000002</v>
      </c>
      <c r="G4538" s="4" t="str">
        <f t="shared" si="176"/>
        <v>AUSTRIA-Reservoir</v>
      </c>
      <c r="H4538" t="str">
        <f>IF(COUNTIF(EU_Countries!A$1:A$27, "*"&amp;B4538&amp;"*"), "EU", "Non-EU")</f>
        <v>EU</v>
      </c>
      <c r="I4538">
        <f t="shared" si="177"/>
        <v>2.5318000000000001</v>
      </c>
    </row>
    <row r="4539" spans="1:9">
      <c r="A4539" s="43" t="str">
        <f>LEFT(Capacities[[#This Row],[MARKET_NODE]],2)</f>
        <v>AT</v>
      </c>
      <c r="B4539" s="45" t="s">
        <v>162</v>
      </c>
      <c r="C4539" s="45" t="s">
        <v>22</v>
      </c>
      <c r="D4539" s="45" t="s">
        <v>20</v>
      </c>
      <c r="E4539" s="45">
        <v>2031</v>
      </c>
      <c r="F4539" s="45">
        <v>2531.8000000000002</v>
      </c>
      <c r="G4539" s="4" t="str">
        <f t="shared" si="176"/>
        <v>AUSTRIA-Reservoir</v>
      </c>
      <c r="H4539" t="str">
        <f>IF(COUNTIF(EU_Countries!A$1:A$27, "*"&amp;B4539&amp;"*"), "EU", "Non-EU")</f>
        <v>EU</v>
      </c>
      <c r="I4539">
        <f t="shared" si="177"/>
        <v>2.5318000000000001</v>
      </c>
    </row>
    <row r="4540" spans="1:9">
      <c r="A4540" s="43" t="str">
        <f>LEFT(Capacities[[#This Row],[MARKET_NODE]],2)</f>
        <v>AT</v>
      </c>
      <c r="B4540" s="44" t="s">
        <v>162</v>
      </c>
      <c r="C4540" s="44" t="s">
        <v>22</v>
      </c>
      <c r="D4540" s="44" t="s">
        <v>20</v>
      </c>
      <c r="E4540" s="44">
        <v>2032</v>
      </c>
      <c r="F4540" s="44">
        <v>2531.8000000000002</v>
      </c>
      <c r="G4540" s="4" t="str">
        <f t="shared" si="176"/>
        <v>AUSTRIA-Reservoir</v>
      </c>
      <c r="H4540" t="str">
        <f>IF(COUNTIF(EU_Countries!A$1:A$27, "*"&amp;B4540&amp;"*"), "EU", "Non-EU")</f>
        <v>EU</v>
      </c>
      <c r="I4540">
        <f t="shared" si="177"/>
        <v>2.5318000000000001</v>
      </c>
    </row>
    <row r="4541" spans="1:9">
      <c r="A4541" s="43" t="str">
        <f>LEFT(Capacities[[#This Row],[MARKET_NODE]],2)</f>
        <v>AT</v>
      </c>
      <c r="B4541" s="45" t="s">
        <v>162</v>
      </c>
      <c r="C4541" s="45" t="s">
        <v>22</v>
      </c>
      <c r="D4541" s="45" t="s">
        <v>20</v>
      </c>
      <c r="E4541" s="45">
        <v>2033</v>
      </c>
      <c r="F4541" s="45">
        <v>2531.8000000000002</v>
      </c>
      <c r="G4541" s="4" t="str">
        <f t="shared" si="176"/>
        <v>AUSTRIA-Reservoir</v>
      </c>
      <c r="H4541" t="str">
        <f>IF(COUNTIF(EU_Countries!A$1:A$27, "*"&amp;B4541&amp;"*"), "EU", "Non-EU")</f>
        <v>EU</v>
      </c>
      <c r="I4541">
        <f t="shared" si="177"/>
        <v>2.5318000000000001</v>
      </c>
    </row>
    <row r="4542" spans="1:9">
      <c r="A4542" s="43" t="str">
        <f>LEFT(Capacities[[#This Row],[MARKET_NODE]],2)</f>
        <v>AT</v>
      </c>
      <c r="B4542" s="44" t="s">
        <v>162</v>
      </c>
      <c r="C4542" s="44" t="s">
        <v>22</v>
      </c>
      <c r="D4542" s="44" t="s">
        <v>20</v>
      </c>
      <c r="E4542" s="44">
        <v>2034</v>
      </c>
      <c r="F4542" s="44">
        <v>2531.8000000000002</v>
      </c>
      <c r="G4542" s="4" t="str">
        <f t="shared" si="176"/>
        <v>AUSTRIA-Reservoir</v>
      </c>
      <c r="H4542" t="str">
        <f>IF(COUNTIF(EU_Countries!A$1:A$27, "*"&amp;B4542&amp;"*"), "EU", "Non-EU")</f>
        <v>EU</v>
      </c>
      <c r="I4542">
        <f t="shared" si="177"/>
        <v>2.5318000000000001</v>
      </c>
    </row>
    <row r="4543" spans="1:9">
      <c r="A4543" s="43" t="str">
        <f>LEFT(Capacities[[#This Row],[MARKET_NODE]],2)</f>
        <v>AT</v>
      </c>
      <c r="B4543" s="45" t="s">
        <v>162</v>
      </c>
      <c r="C4543" s="45" t="s">
        <v>22</v>
      </c>
      <c r="D4543" s="45" t="s">
        <v>20</v>
      </c>
      <c r="E4543" s="45">
        <v>2035</v>
      </c>
      <c r="F4543" s="45">
        <v>2531.8000000000002</v>
      </c>
      <c r="G4543" s="4" t="str">
        <f t="shared" si="176"/>
        <v>AUSTRIA-Reservoir</v>
      </c>
      <c r="H4543" t="str">
        <f>IF(COUNTIF(EU_Countries!A$1:A$27, "*"&amp;B4543&amp;"*"), "EU", "Non-EU")</f>
        <v>EU</v>
      </c>
      <c r="I4543">
        <f t="shared" si="177"/>
        <v>2.5318000000000001</v>
      </c>
    </row>
    <row r="4544" spans="1:9">
      <c r="A4544" s="43" t="str">
        <f>LEFT(Capacities[[#This Row],[MARKET_NODE]],2)</f>
        <v>AT</v>
      </c>
      <c r="B4544" s="44" t="s">
        <v>162</v>
      </c>
      <c r="C4544" s="44" t="s">
        <v>22</v>
      </c>
      <c r="D4544" s="44" t="s">
        <v>21</v>
      </c>
      <c r="E4544" s="44">
        <v>2025</v>
      </c>
      <c r="F4544" s="44">
        <v>4783</v>
      </c>
      <c r="G4544" s="4" t="str">
        <f t="shared" si="176"/>
        <v>AUSTRIA-Run of river</v>
      </c>
      <c r="H4544" t="str">
        <f>IF(COUNTIF(EU_Countries!A$1:A$27, "*"&amp;B4544&amp;"*"), "EU", "Non-EU")</f>
        <v>EU</v>
      </c>
      <c r="I4544">
        <f t="shared" si="177"/>
        <v>4.7830000000000004</v>
      </c>
    </row>
    <row r="4545" spans="1:9">
      <c r="A4545" s="43" t="str">
        <f>LEFT(Capacities[[#This Row],[MARKET_NODE]],2)</f>
        <v>AT</v>
      </c>
      <c r="B4545" s="45" t="s">
        <v>162</v>
      </c>
      <c r="C4545" s="45" t="s">
        <v>22</v>
      </c>
      <c r="D4545" s="45" t="s">
        <v>21</v>
      </c>
      <c r="E4545" s="45">
        <v>2026</v>
      </c>
      <c r="F4545" s="45">
        <v>4810.5</v>
      </c>
      <c r="G4545" s="4" t="str">
        <f t="shared" si="176"/>
        <v>AUSTRIA-Run of river</v>
      </c>
      <c r="H4545" t="str">
        <f>IF(COUNTIF(EU_Countries!A$1:A$27, "*"&amp;B4545&amp;"*"), "EU", "Non-EU")</f>
        <v>EU</v>
      </c>
      <c r="I4545">
        <f t="shared" si="177"/>
        <v>4.8105000000000002</v>
      </c>
    </row>
    <row r="4546" spans="1:9">
      <c r="A4546" s="43" t="str">
        <f>LEFT(Capacities[[#This Row],[MARKET_NODE]],2)</f>
        <v>AT</v>
      </c>
      <c r="B4546" s="44" t="s">
        <v>162</v>
      </c>
      <c r="C4546" s="44" t="s">
        <v>22</v>
      </c>
      <c r="D4546" s="44" t="s">
        <v>21</v>
      </c>
      <c r="E4546" s="44">
        <v>2027</v>
      </c>
      <c r="F4546" s="44">
        <v>4871</v>
      </c>
      <c r="G4546" s="4" t="str">
        <f t="shared" ref="G4546:G4609" si="178">B4546&amp;"-"&amp;D4546</f>
        <v>AUSTRIA-Run of river</v>
      </c>
      <c r="H4546" t="str">
        <f>IF(COUNTIF(EU_Countries!A$1:A$27, "*"&amp;B4546&amp;"*"), "EU", "Non-EU")</f>
        <v>EU</v>
      </c>
      <c r="I4546">
        <f t="shared" ref="I4546:I4609" si="179">F4546/1000</f>
        <v>4.8710000000000004</v>
      </c>
    </row>
    <row r="4547" spans="1:9">
      <c r="A4547" s="43" t="str">
        <f>LEFT(Capacities[[#This Row],[MARKET_NODE]],2)</f>
        <v>AT</v>
      </c>
      <c r="B4547" s="45" t="s">
        <v>162</v>
      </c>
      <c r="C4547" s="45" t="s">
        <v>22</v>
      </c>
      <c r="D4547" s="45" t="s">
        <v>21</v>
      </c>
      <c r="E4547" s="45">
        <v>2028</v>
      </c>
      <c r="F4547" s="45">
        <v>4954</v>
      </c>
      <c r="G4547" s="4" t="str">
        <f t="shared" si="178"/>
        <v>AUSTRIA-Run of river</v>
      </c>
      <c r="H4547" t="str">
        <f>IF(COUNTIF(EU_Countries!A$1:A$27, "*"&amp;B4547&amp;"*"), "EU", "Non-EU")</f>
        <v>EU</v>
      </c>
      <c r="I4547">
        <f t="shared" si="179"/>
        <v>4.9539999999999997</v>
      </c>
    </row>
    <row r="4548" spans="1:9">
      <c r="A4548" s="43" t="str">
        <f>LEFT(Capacities[[#This Row],[MARKET_NODE]],2)</f>
        <v>AT</v>
      </c>
      <c r="B4548" s="44" t="s">
        <v>162</v>
      </c>
      <c r="C4548" s="44" t="s">
        <v>22</v>
      </c>
      <c r="D4548" s="44" t="s">
        <v>21</v>
      </c>
      <c r="E4548" s="44">
        <v>2029</v>
      </c>
      <c r="F4548" s="44">
        <v>5007</v>
      </c>
      <c r="G4548" s="4" t="str">
        <f t="shared" si="178"/>
        <v>AUSTRIA-Run of river</v>
      </c>
      <c r="H4548" t="str">
        <f>IF(COUNTIF(EU_Countries!A$1:A$27, "*"&amp;B4548&amp;"*"), "EU", "Non-EU")</f>
        <v>EU</v>
      </c>
      <c r="I4548">
        <f t="shared" si="179"/>
        <v>5.0069999999999997</v>
      </c>
    </row>
    <row r="4549" spans="1:9">
      <c r="A4549" s="43" t="str">
        <f>LEFT(Capacities[[#This Row],[MARKET_NODE]],2)</f>
        <v>AT</v>
      </c>
      <c r="B4549" s="45" t="s">
        <v>162</v>
      </c>
      <c r="C4549" s="45" t="s">
        <v>22</v>
      </c>
      <c r="D4549" s="45" t="s">
        <v>21</v>
      </c>
      <c r="E4549" s="45">
        <v>2030</v>
      </c>
      <c r="F4549" s="45">
        <v>5215.6000000000004</v>
      </c>
      <c r="G4549" s="4" t="str">
        <f t="shared" si="178"/>
        <v>AUSTRIA-Run of river</v>
      </c>
      <c r="H4549" t="str">
        <f>IF(COUNTIF(EU_Countries!A$1:A$27, "*"&amp;B4549&amp;"*"), "EU", "Non-EU")</f>
        <v>EU</v>
      </c>
      <c r="I4549">
        <f t="shared" si="179"/>
        <v>5.2156000000000002</v>
      </c>
    </row>
    <row r="4550" spans="1:9">
      <c r="A4550" s="43" t="str">
        <f>LEFT(Capacities[[#This Row],[MARKET_NODE]],2)</f>
        <v>AT</v>
      </c>
      <c r="B4550" s="44" t="s">
        <v>162</v>
      </c>
      <c r="C4550" s="44" t="s">
        <v>22</v>
      </c>
      <c r="D4550" s="44" t="s">
        <v>21</v>
      </c>
      <c r="E4550" s="44">
        <v>2031</v>
      </c>
      <c r="F4550" s="44">
        <v>5215.6000000000004</v>
      </c>
      <c r="G4550" s="4" t="str">
        <f t="shared" si="178"/>
        <v>AUSTRIA-Run of river</v>
      </c>
      <c r="H4550" t="str">
        <f>IF(COUNTIF(EU_Countries!A$1:A$27, "*"&amp;B4550&amp;"*"), "EU", "Non-EU")</f>
        <v>EU</v>
      </c>
      <c r="I4550">
        <f t="shared" si="179"/>
        <v>5.2156000000000002</v>
      </c>
    </row>
    <row r="4551" spans="1:9">
      <c r="A4551" s="43" t="str">
        <f>LEFT(Capacities[[#This Row],[MARKET_NODE]],2)</f>
        <v>AT</v>
      </c>
      <c r="B4551" s="45" t="s">
        <v>162</v>
      </c>
      <c r="C4551" s="45" t="s">
        <v>22</v>
      </c>
      <c r="D4551" s="45" t="s">
        <v>21</v>
      </c>
      <c r="E4551" s="45">
        <v>2032</v>
      </c>
      <c r="F4551" s="45">
        <v>5353.6</v>
      </c>
      <c r="G4551" s="4" t="str">
        <f t="shared" si="178"/>
        <v>AUSTRIA-Run of river</v>
      </c>
      <c r="H4551" t="str">
        <f>IF(COUNTIF(EU_Countries!A$1:A$27, "*"&amp;B4551&amp;"*"), "EU", "Non-EU")</f>
        <v>EU</v>
      </c>
      <c r="I4551">
        <f t="shared" si="179"/>
        <v>5.3536000000000001</v>
      </c>
    </row>
    <row r="4552" spans="1:9">
      <c r="A4552" s="43" t="str">
        <f>LEFT(Capacities[[#This Row],[MARKET_NODE]],2)</f>
        <v>AT</v>
      </c>
      <c r="B4552" s="44" t="s">
        <v>162</v>
      </c>
      <c r="C4552" s="44" t="s">
        <v>22</v>
      </c>
      <c r="D4552" s="44" t="s">
        <v>21</v>
      </c>
      <c r="E4552" s="44">
        <v>2033</v>
      </c>
      <c r="F4552" s="44">
        <v>5389.6</v>
      </c>
      <c r="G4552" s="4" t="str">
        <f t="shared" si="178"/>
        <v>AUSTRIA-Run of river</v>
      </c>
      <c r="H4552" t="str">
        <f>IF(COUNTIF(EU_Countries!A$1:A$27, "*"&amp;B4552&amp;"*"), "EU", "Non-EU")</f>
        <v>EU</v>
      </c>
      <c r="I4552">
        <f t="shared" si="179"/>
        <v>5.3896000000000006</v>
      </c>
    </row>
    <row r="4553" spans="1:9">
      <c r="A4553" s="43" t="str">
        <f>LEFT(Capacities[[#This Row],[MARKET_NODE]],2)</f>
        <v>AT</v>
      </c>
      <c r="B4553" s="45" t="s">
        <v>162</v>
      </c>
      <c r="C4553" s="45" t="s">
        <v>22</v>
      </c>
      <c r="D4553" s="45" t="s">
        <v>21</v>
      </c>
      <c r="E4553" s="45">
        <v>2034</v>
      </c>
      <c r="F4553" s="45">
        <v>5389.6</v>
      </c>
      <c r="G4553" s="4" t="str">
        <f t="shared" si="178"/>
        <v>AUSTRIA-Run of river</v>
      </c>
      <c r="H4553" t="str">
        <f>IF(COUNTIF(EU_Countries!A$1:A$27, "*"&amp;B4553&amp;"*"), "EU", "Non-EU")</f>
        <v>EU</v>
      </c>
      <c r="I4553">
        <f t="shared" si="179"/>
        <v>5.3896000000000006</v>
      </c>
    </row>
    <row r="4554" spans="1:9">
      <c r="A4554" s="43" t="str">
        <f>LEFT(Capacities[[#This Row],[MARKET_NODE]],2)</f>
        <v>AT</v>
      </c>
      <c r="B4554" s="44" t="s">
        <v>162</v>
      </c>
      <c r="C4554" s="44" t="s">
        <v>22</v>
      </c>
      <c r="D4554" s="44" t="s">
        <v>21</v>
      </c>
      <c r="E4554" s="44">
        <v>2035</v>
      </c>
      <c r="F4554" s="44">
        <v>5412.6</v>
      </c>
      <c r="G4554" s="4" t="str">
        <f t="shared" si="178"/>
        <v>AUSTRIA-Run of river</v>
      </c>
      <c r="H4554" t="str">
        <f>IF(COUNTIF(EU_Countries!A$1:A$27, "*"&amp;B4554&amp;"*"), "EU", "Non-EU")</f>
        <v>EU</v>
      </c>
      <c r="I4554">
        <f t="shared" si="179"/>
        <v>5.4126000000000003</v>
      </c>
    </row>
    <row r="4555" spans="1:9">
      <c r="A4555" s="43" t="str">
        <f>LEFT(Capacities[[#This Row],[MARKET_NODE]],2)</f>
        <v>BA</v>
      </c>
      <c r="B4555" s="45" t="s">
        <v>165</v>
      </c>
      <c r="C4555" s="45" t="s">
        <v>26</v>
      </c>
      <c r="D4555" s="45" t="s">
        <v>24</v>
      </c>
      <c r="E4555" s="45">
        <v>2025</v>
      </c>
      <c r="F4555" s="45">
        <v>440</v>
      </c>
      <c r="G4555" s="4" t="str">
        <f t="shared" si="178"/>
        <v>BOSNIA AND HERZEGOVINA-Open loop pumping</v>
      </c>
      <c r="H4555" t="str">
        <f>IF(COUNTIF(EU_Countries!A$1:A$27, "*"&amp;B4555&amp;"*"), "EU", "Non-EU")</f>
        <v>Non-EU</v>
      </c>
      <c r="I4555">
        <f t="shared" si="179"/>
        <v>0.44</v>
      </c>
    </row>
    <row r="4556" spans="1:9">
      <c r="A4556" s="43" t="str">
        <f>LEFT(Capacities[[#This Row],[MARKET_NODE]],2)</f>
        <v>BA</v>
      </c>
      <c r="B4556" s="44" t="s">
        <v>165</v>
      </c>
      <c r="C4556" s="44" t="s">
        <v>26</v>
      </c>
      <c r="D4556" s="44" t="s">
        <v>24</v>
      </c>
      <c r="E4556" s="44">
        <v>2026</v>
      </c>
      <c r="F4556" s="44">
        <v>440</v>
      </c>
      <c r="G4556" s="4" t="str">
        <f t="shared" si="178"/>
        <v>BOSNIA AND HERZEGOVINA-Open loop pumping</v>
      </c>
      <c r="H4556" t="str">
        <f>IF(COUNTIF(EU_Countries!A$1:A$27, "*"&amp;B4556&amp;"*"), "EU", "Non-EU")</f>
        <v>Non-EU</v>
      </c>
      <c r="I4556">
        <f t="shared" si="179"/>
        <v>0.44</v>
      </c>
    </row>
    <row r="4557" spans="1:9">
      <c r="A4557" s="43" t="str">
        <f>LEFT(Capacities[[#This Row],[MARKET_NODE]],2)</f>
        <v>BA</v>
      </c>
      <c r="B4557" s="45" t="s">
        <v>165</v>
      </c>
      <c r="C4557" s="45" t="s">
        <v>26</v>
      </c>
      <c r="D4557" s="45" t="s">
        <v>24</v>
      </c>
      <c r="E4557" s="45">
        <v>2027</v>
      </c>
      <c r="F4557" s="45">
        <v>440</v>
      </c>
      <c r="G4557" s="4" t="str">
        <f t="shared" si="178"/>
        <v>BOSNIA AND HERZEGOVINA-Open loop pumping</v>
      </c>
      <c r="H4557" t="str">
        <f>IF(COUNTIF(EU_Countries!A$1:A$27, "*"&amp;B4557&amp;"*"), "EU", "Non-EU")</f>
        <v>Non-EU</v>
      </c>
      <c r="I4557">
        <f t="shared" si="179"/>
        <v>0.44</v>
      </c>
    </row>
    <row r="4558" spans="1:9">
      <c r="A4558" s="43" t="str">
        <f>LEFT(Capacities[[#This Row],[MARKET_NODE]],2)</f>
        <v>BA</v>
      </c>
      <c r="B4558" s="44" t="s">
        <v>165</v>
      </c>
      <c r="C4558" s="44" t="s">
        <v>26</v>
      </c>
      <c r="D4558" s="44" t="s">
        <v>24</v>
      </c>
      <c r="E4558" s="44">
        <v>2028</v>
      </c>
      <c r="F4558" s="44">
        <v>440</v>
      </c>
      <c r="G4558" s="4" t="str">
        <f t="shared" si="178"/>
        <v>BOSNIA AND HERZEGOVINA-Open loop pumping</v>
      </c>
      <c r="H4558" t="str">
        <f>IF(COUNTIF(EU_Countries!A$1:A$27, "*"&amp;B4558&amp;"*"), "EU", "Non-EU")</f>
        <v>Non-EU</v>
      </c>
      <c r="I4558">
        <f t="shared" si="179"/>
        <v>0.44</v>
      </c>
    </row>
    <row r="4559" spans="1:9">
      <c r="A4559" s="43" t="str">
        <f>LEFT(Capacities[[#This Row],[MARKET_NODE]],2)</f>
        <v>BA</v>
      </c>
      <c r="B4559" s="45" t="s">
        <v>165</v>
      </c>
      <c r="C4559" s="45" t="s">
        <v>26</v>
      </c>
      <c r="D4559" s="45" t="s">
        <v>24</v>
      </c>
      <c r="E4559" s="45">
        <v>2029</v>
      </c>
      <c r="F4559" s="45">
        <v>440</v>
      </c>
      <c r="G4559" s="4" t="str">
        <f t="shared" si="178"/>
        <v>BOSNIA AND HERZEGOVINA-Open loop pumping</v>
      </c>
      <c r="H4559" t="str">
        <f>IF(COUNTIF(EU_Countries!A$1:A$27, "*"&amp;B4559&amp;"*"), "EU", "Non-EU")</f>
        <v>Non-EU</v>
      </c>
      <c r="I4559">
        <f t="shared" si="179"/>
        <v>0.44</v>
      </c>
    </row>
    <row r="4560" spans="1:9">
      <c r="A4560" s="43" t="str">
        <f>LEFT(Capacities[[#This Row],[MARKET_NODE]],2)</f>
        <v>BA</v>
      </c>
      <c r="B4560" s="44" t="s">
        <v>165</v>
      </c>
      <c r="C4560" s="44" t="s">
        <v>26</v>
      </c>
      <c r="D4560" s="44" t="s">
        <v>24</v>
      </c>
      <c r="E4560" s="44">
        <v>2030</v>
      </c>
      <c r="F4560" s="44">
        <v>440</v>
      </c>
      <c r="G4560" s="4" t="str">
        <f t="shared" si="178"/>
        <v>BOSNIA AND HERZEGOVINA-Open loop pumping</v>
      </c>
      <c r="H4560" t="str">
        <f>IF(COUNTIF(EU_Countries!A$1:A$27, "*"&amp;B4560&amp;"*"), "EU", "Non-EU")</f>
        <v>Non-EU</v>
      </c>
      <c r="I4560">
        <f t="shared" si="179"/>
        <v>0.44</v>
      </c>
    </row>
    <row r="4561" spans="1:9">
      <c r="A4561" s="43" t="str">
        <f>LEFT(Capacities[[#This Row],[MARKET_NODE]],2)</f>
        <v>BA</v>
      </c>
      <c r="B4561" s="45" t="s">
        <v>165</v>
      </c>
      <c r="C4561" s="45" t="s">
        <v>26</v>
      </c>
      <c r="D4561" s="45" t="s">
        <v>24</v>
      </c>
      <c r="E4561" s="45">
        <v>2031</v>
      </c>
      <c r="F4561" s="45">
        <v>440</v>
      </c>
      <c r="G4561" s="4" t="str">
        <f t="shared" si="178"/>
        <v>BOSNIA AND HERZEGOVINA-Open loop pumping</v>
      </c>
      <c r="H4561" t="str">
        <f>IF(COUNTIF(EU_Countries!A$1:A$27, "*"&amp;B4561&amp;"*"), "EU", "Non-EU")</f>
        <v>Non-EU</v>
      </c>
      <c r="I4561">
        <f t="shared" si="179"/>
        <v>0.44</v>
      </c>
    </row>
    <row r="4562" spans="1:9">
      <c r="A4562" s="43" t="str">
        <f>LEFT(Capacities[[#This Row],[MARKET_NODE]],2)</f>
        <v>BA</v>
      </c>
      <c r="B4562" s="44" t="s">
        <v>165</v>
      </c>
      <c r="C4562" s="44" t="s">
        <v>26</v>
      </c>
      <c r="D4562" s="44" t="s">
        <v>24</v>
      </c>
      <c r="E4562" s="44">
        <v>2032</v>
      </c>
      <c r="F4562" s="44">
        <v>440</v>
      </c>
      <c r="G4562" s="4" t="str">
        <f t="shared" si="178"/>
        <v>BOSNIA AND HERZEGOVINA-Open loop pumping</v>
      </c>
      <c r="H4562" t="str">
        <f>IF(COUNTIF(EU_Countries!A$1:A$27, "*"&amp;B4562&amp;"*"), "EU", "Non-EU")</f>
        <v>Non-EU</v>
      </c>
      <c r="I4562">
        <f t="shared" si="179"/>
        <v>0.44</v>
      </c>
    </row>
    <row r="4563" spans="1:9">
      <c r="A4563" s="43" t="str">
        <f>LEFT(Capacities[[#This Row],[MARKET_NODE]],2)</f>
        <v>BA</v>
      </c>
      <c r="B4563" s="45" t="s">
        <v>165</v>
      </c>
      <c r="C4563" s="45" t="s">
        <v>26</v>
      </c>
      <c r="D4563" s="45" t="s">
        <v>24</v>
      </c>
      <c r="E4563" s="45">
        <v>2033</v>
      </c>
      <c r="F4563" s="45">
        <v>440</v>
      </c>
      <c r="G4563" s="4" t="str">
        <f t="shared" si="178"/>
        <v>BOSNIA AND HERZEGOVINA-Open loop pumping</v>
      </c>
      <c r="H4563" t="str">
        <f>IF(COUNTIF(EU_Countries!A$1:A$27, "*"&amp;B4563&amp;"*"), "EU", "Non-EU")</f>
        <v>Non-EU</v>
      </c>
      <c r="I4563">
        <f t="shared" si="179"/>
        <v>0.44</v>
      </c>
    </row>
    <row r="4564" spans="1:9">
      <c r="A4564" s="43" t="str">
        <f>LEFT(Capacities[[#This Row],[MARKET_NODE]],2)</f>
        <v>BA</v>
      </c>
      <c r="B4564" s="44" t="s">
        <v>165</v>
      </c>
      <c r="C4564" s="44" t="s">
        <v>26</v>
      </c>
      <c r="D4564" s="44" t="s">
        <v>24</v>
      </c>
      <c r="E4564" s="44">
        <v>2034</v>
      </c>
      <c r="F4564" s="44">
        <v>440</v>
      </c>
      <c r="G4564" s="4" t="str">
        <f t="shared" si="178"/>
        <v>BOSNIA AND HERZEGOVINA-Open loop pumping</v>
      </c>
      <c r="H4564" t="str">
        <f>IF(COUNTIF(EU_Countries!A$1:A$27, "*"&amp;B4564&amp;"*"), "EU", "Non-EU")</f>
        <v>Non-EU</v>
      </c>
      <c r="I4564">
        <f t="shared" si="179"/>
        <v>0.44</v>
      </c>
    </row>
    <row r="4565" spans="1:9">
      <c r="A4565" s="43" t="str">
        <f>LEFT(Capacities[[#This Row],[MARKET_NODE]],2)</f>
        <v>BA</v>
      </c>
      <c r="B4565" s="45" t="s">
        <v>165</v>
      </c>
      <c r="C4565" s="45" t="s">
        <v>26</v>
      </c>
      <c r="D4565" s="45" t="s">
        <v>24</v>
      </c>
      <c r="E4565" s="45">
        <v>2035</v>
      </c>
      <c r="F4565" s="45">
        <v>440</v>
      </c>
      <c r="G4565" s="4" t="str">
        <f t="shared" si="178"/>
        <v>BOSNIA AND HERZEGOVINA-Open loop pumping</v>
      </c>
      <c r="H4565" t="str">
        <f>IF(COUNTIF(EU_Countries!A$1:A$27, "*"&amp;B4565&amp;"*"), "EU", "Non-EU")</f>
        <v>Non-EU</v>
      </c>
      <c r="I4565">
        <f t="shared" si="179"/>
        <v>0.44</v>
      </c>
    </row>
    <row r="4566" spans="1:9">
      <c r="A4566" s="43" t="str">
        <f>LEFT(Capacities[[#This Row],[MARKET_NODE]],2)</f>
        <v>BA</v>
      </c>
      <c r="B4566" s="44" t="s">
        <v>165</v>
      </c>
      <c r="C4566" s="44" t="s">
        <v>26</v>
      </c>
      <c r="D4566" s="44" t="s">
        <v>25</v>
      </c>
      <c r="E4566" s="44">
        <v>2025</v>
      </c>
      <c r="F4566" s="44">
        <v>227.8</v>
      </c>
      <c r="G4566" s="4" t="str">
        <f t="shared" si="178"/>
        <v>BOSNIA AND HERZEGOVINA-Pondage</v>
      </c>
      <c r="H4566" t="str">
        <f>IF(COUNTIF(EU_Countries!A$1:A$27, "*"&amp;B4566&amp;"*"), "EU", "Non-EU")</f>
        <v>Non-EU</v>
      </c>
      <c r="I4566">
        <f t="shared" si="179"/>
        <v>0.2278</v>
      </c>
    </row>
    <row r="4567" spans="1:9">
      <c r="A4567" s="43" t="str">
        <f>LEFT(Capacities[[#This Row],[MARKET_NODE]],2)</f>
        <v>BA</v>
      </c>
      <c r="B4567" s="45" t="s">
        <v>165</v>
      </c>
      <c r="C4567" s="45" t="s">
        <v>26</v>
      </c>
      <c r="D4567" s="45" t="s">
        <v>25</v>
      </c>
      <c r="E4567" s="45">
        <v>2026</v>
      </c>
      <c r="F4567" s="45">
        <v>227.8</v>
      </c>
      <c r="G4567" s="4" t="str">
        <f t="shared" si="178"/>
        <v>BOSNIA AND HERZEGOVINA-Pondage</v>
      </c>
      <c r="H4567" t="str">
        <f>IF(COUNTIF(EU_Countries!A$1:A$27, "*"&amp;B4567&amp;"*"), "EU", "Non-EU")</f>
        <v>Non-EU</v>
      </c>
      <c r="I4567">
        <f t="shared" si="179"/>
        <v>0.2278</v>
      </c>
    </row>
    <row r="4568" spans="1:9">
      <c r="A4568" s="43" t="str">
        <f>LEFT(Capacities[[#This Row],[MARKET_NODE]],2)</f>
        <v>BA</v>
      </c>
      <c r="B4568" s="44" t="s">
        <v>165</v>
      </c>
      <c r="C4568" s="44" t="s">
        <v>26</v>
      </c>
      <c r="D4568" s="44" t="s">
        <v>25</v>
      </c>
      <c r="E4568" s="44">
        <v>2027</v>
      </c>
      <c r="F4568" s="44">
        <v>227.8</v>
      </c>
      <c r="G4568" s="4" t="str">
        <f t="shared" si="178"/>
        <v>BOSNIA AND HERZEGOVINA-Pondage</v>
      </c>
      <c r="H4568" t="str">
        <f>IF(COUNTIF(EU_Countries!A$1:A$27, "*"&amp;B4568&amp;"*"), "EU", "Non-EU")</f>
        <v>Non-EU</v>
      </c>
      <c r="I4568">
        <f t="shared" si="179"/>
        <v>0.2278</v>
      </c>
    </row>
    <row r="4569" spans="1:9">
      <c r="A4569" s="43" t="str">
        <f>LEFT(Capacities[[#This Row],[MARKET_NODE]],2)</f>
        <v>BA</v>
      </c>
      <c r="B4569" s="45" t="s">
        <v>165</v>
      </c>
      <c r="C4569" s="45" t="s">
        <v>26</v>
      </c>
      <c r="D4569" s="45" t="s">
        <v>25</v>
      </c>
      <c r="E4569" s="45">
        <v>2028</v>
      </c>
      <c r="F4569" s="45">
        <v>227.8</v>
      </c>
      <c r="G4569" s="4" t="str">
        <f t="shared" si="178"/>
        <v>BOSNIA AND HERZEGOVINA-Pondage</v>
      </c>
      <c r="H4569" t="str">
        <f>IF(COUNTIF(EU_Countries!A$1:A$27, "*"&amp;B4569&amp;"*"), "EU", "Non-EU")</f>
        <v>Non-EU</v>
      </c>
      <c r="I4569">
        <f t="shared" si="179"/>
        <v>0.2278</v>
      </c>
    </row>
    <row r="4570" spans="1:9">
      <c r="A4570" s="43" t="str">
        <f>LEFT(Capacities[[#This Row],[MARKET_NODE]],2)</f>
        <v>BA</v>
      </c>
      <c r="B4570" s="44" t="s">
        <v>165</v>
      </c>
      <c r="C4570" s="44" t="s">
        <v>26</v>
      </c>
      <c r="D4570" s="44" t="s">
        <v>25</v>
      </c>
      <c r="E4570" s="44">
        <v>2029</v>
      </c>
      <c r="F4570" s="44">
        <v>227.8</v>
      </c>
      <c r="G4570" s="4" t="str">
        <f t="shared" si="178"/>
        <v>BOSNIA AND HERZEGOVINA-Pondage</v>
      </c>
      <c r="H4570" t="str">
        <f>IF(COUNTIF(EU_Countries!A$1:A$27, "*"&amp;B4570&amp;"*"), "EU", "Non-EU")</f>
        <v>Non-EU</v>
      </c>
      <c r="I4570">
        <f t="shared" si="179"/>
        <v>0.2278</v>
      </c>
    </row>
    <row r="4571" spans="1:9">
      <c r="A4571" s="43" t="str">
        <f>LEFT(Capacities[[#This Row],[MARKET_NODE]],2)</f>
        <v>BA</v>
      </c>
      <c r="B4571" s="45" t="s">
        <v>165</v>
      </c>
      <c r="C4571" s="45" t="s">
        <v>26</v>
      </c>
      <c r="D4571" s="45" t="s">
        <v>25</v>
      </c>
      <c r="E4571" s="45">
        <v>2030</v>
      </c>
      <c r="F4571" s="45">
        <v>227.8</v>
      </c>
      <c r="G4571" s="4" t="str">
        <f t="shared" si="178"/>
        <v>BOSNIA AND HERZEGOVINA-Pondage</v>
      </c>
      <c r="H4571" t="str">
        <f>IF(COUNTIF(EU_Countries!A$1:A$27, "*"&amp;B4571&amp;"*"), "EU", "Non-EU")</f>
        <v>Non-EU</v>
      </c>
      <c r="I4571">
        <f t="shared" si="179"/>
        <v>0.2278</v>
      </c>
    </row>
    <row r="4572" spans="1:9">
      <c r="A4572" s="43" t="str">
        <f>LEFT(Capacities[[#This Row],[MARKET_NODE]],2)</f>
        <v>BA</v>
      </c>
      <c r="B4572" s="44" t="s">
        <v>165</v>
      </c>
      <c r="C4572" s="44" t="s">
        <v>26</v>
      </c>
      <c r="D4572" s="44" t="s">
        <v>25</v>
      </c>
      <c r="E4572" s="44">
        <v>2031</v>
      </c>
      <c r="F4572" s="44">
        <v>227.8</v>
      </c>
      <c r="G4572" s="4" t="str">
        <f t="shared" si="178"/>
        <v>BOSNIA AND HERZEGOVINA-Pondage</v>
      </c>
      <c r="H4572" t="str">
        <f>IF(COUNTIF(EU_Countries!A$1:A$27, "*"&amp;B4572&amp;"*"), "EU", "Non-EU")</f>
        <v>Non-EU</v>
      </c>
      <c r="I4572">
        <f t="shared" si="179"/>
        <v>0.2278</v>
      </c>
    </row>
    <row r="4573" spans="1:9">
      <c r="A4573" s="43" t="str">
        <f>LEFT(Capacities[[#This Row],[MARKET_NODE]],2)</f>
        <v>BA</v>
      </c>
      <c r="B4573" s="45" t="s">
        <v>165</v>
      </c>
      <c r="C4573" s="45" t="s">
        <v>26</v>
      </c>
      <c r="D4573" s="45" t="s">
        <v>25</v>
      </c>
      <c r="E4573" s="45">
        <v>2032</v>
      </c>
      <c r="F4573" s="45">
        <v>227.8</v>
      </c>
      <c r="G4573" s="4" t="str">
        <f t="shared" si="178"/>
        <v>BOSNIA AND HERZEGOVINA-Pondage</v>
      </c>
      <c r="H4573" t="str">
        <f>IF(COUNTIF(EU_Countries!A$1:A$27, "*"&amp;B4573&amp;"*"), "EU", "Non-EU")</f>
        <v>Non-EU</v>
      </c>
      <c r="I4573">
        <f t="shared" si="179"/>
        <v>0.2278</v>
      </c>
    </row>
    <row r="4574" spans="1:9">
      <c r="A4574" s="43" t="str">
        <f>LEFT(Capacities[[#This Row],[MARKET_NODE]],2)</f>
        <v>BA</v>
      </c>
      <c r="B4574" s="44" t="s">
        <v>165</v>
      </c>
      <c r="C4574" s="44" t="s">
        <v>26</v>
      </c>
      <c r="D4574" s="44" t="s">
        <v>25</v>
      </c>
      <c r="E4574" s="44">
        <v>2033</v>
      </c>
      <c r="F4574" s="44">
        <v>227.8</v>
      </c>
      <c r="G4574" s="4" t="str">
        <f t="shared" si="178"/>
        <v>BOSNIA AND HERZEGOVINA-Pondage</v>
      </c>
      <c r="H4574" t="str">
        <f>IF(COUNTIF(EU_Countries!A$1:A$27, "*"&amp;B4574&amp;"*"), "EU", "Non-EU")</f>
        <v>Non-EU</v>
      </c>
      <c r="I4574">
        <f t="shared" si="179"/>
        <v>0.2278</v>
      </c>
    </row>
    <row r="4575" spans="1:9">
      <c r="A4575" s="43" t="str">
        <f>LEFT(Capacities[[#This Row],[MARKET_NODE]],2)</f>
        <v>BA</v>
      </c>
      <c r="B4575" s="45" t="s">
        <v>165</v>
      </c>
      <c r="C4575" s="45" t="s">
        <v>26</v>
      </c>
      <c r="D4575" s="45" t="s">
        <v>25</v>
      </c>
      <c r="E4575" s="45">
        <v>2034</v>
      </c>
      <c r="F4575" s="45">
        <v>227.8</v>
      </c>
      <c r="G4575" s="4" t="str">
        <f t="shared" si="178"/>
        <v>BOSNIA AND HERZEGOVINA-Pondage</v>
      </c>
      <c r="H4575" t="str">
        <f>IF(COUNTIF(EU_Countries!A$1:A$27, "*"&amp;B4575&amp;"*"), "EU", "Non-EU")</f>
        <v>Non-EU</v>
      </c>
      <c r="I4575">
        <f t="shared" si="179"/>
        <v>0.2278</v>
      </c>
    </row>
    <row r="4576" spans="1:9">
      <c r="A4576" s="43" t="str">
        <f>LEFT(Capacities[[#This Row],[MARKET_NODE]],2)</f>
        <v>BA</v>
      </c>
      <c r="B4576" s="44" t="s">
        <v>165</v>
      </c>
      <c r="C4576" s="44" t="s">
        <v>26</v>
      </c>
      <c r="D4576" s="44" t="s">
        <v>25</v>
      </c>
      <c r="E4576" s="44">
        <v>2035</v>
      </c>
      <c r="F4576" s="44">
        <v>227.8</v>
      </c>
      <c r="G4576" s="4" t="str">
        <f t="shared" si="178"/>
        <v>BOSNIA AND HERZEGOVINA-Pondage</v>
      </c>
      <c r="H4576" t="str">
        <f>IF(COUNTIF(EU_Countries!A$1:A$27, "*"&amp;B4576&amp;"*"), "EU", "Non-EU")</f>
        <v>Non-EU</v>
      </c>
      <c r="I4576">
        <f t="shared" si="179"/>
        <v>0.2278</v>
      </c>
    </row>
    <row r="4577" spans="1:9">
      <c r="A4577" s="43" t="str">
        <f>LEFT(Capacities[[#This Row],[MARKET_NODE]],2)</f>
        <v>BA</v>
      </c>
      <c r="B4577" s="45" t="s">
        <v>165</v>
      </c>
      <c r="C4577" s="45" t="s">
        <v>26</v>
      </c>
      <c r="D4577" s="45" t="s">
        <v>20</v>
      </c>
      <c r="E4577" s="45">
        <v>2025</v>
      </c>
      <c r="F4577" s="45">
        <v>1456</v>
      </c>
      <c r="G4577" s="4" t="str">
        <f t="shared" si="178"/>
        <v>BOSNIA AND HERZEGOVINA-Reservoir</v>
      </c>
      <c r="H4577" t="str">
        <f>IF(COUNTIF(EU_Countries!A$1:A$27, "*"&amp;B4577&amp;"*"), "EU", "Non-EU")</f>
        <v>Non-EU</v>
      </c>
      <c r="I4577">
        <f t="shared" si="179"/>
        <v>1.456</v>
      </c>
    </row>
    <row r="4578" spans="1:9">
      <c r="A4578" s="43" t="str">
        <f>LEFT(Capacities[[#This Row],[MARKET_NODE]],2)</f>
        <v>BA</v>
      </c>
      <c r="B4578" s="44" t="s">
        <v>165</v>
      </c>
      <c r="C4578" s="44" t="s">
        <v>26</v>
      </c>
      <c r="D4578" s="44" t="s">
        <v>20</v>
      </c>
      <c r="E4578" s="44">
        <v>2026</v>
      </c>
      <c r="F4578" s="44">
        <v>1456</v>
      </c>
      <c r="G4578" s="4" t="str">
        <f t="shared" si="178"/>
        <v>BOSNIA AND HERZEGOVINA-Reservoir</v>
      </c>
      <c r="H4578" t="str">
        <f>IF(COUNTIF(EU_Countries!A$1:A$27, "*"&amp;B4578&amp;"*"), "EU", "Non-EU")</f>
        <v>Non-EU</v>
      </c>
      <c r="I4578">
        <f t="shared" si="179"/>
        <v>1.456</v>
      </c>
    </row>
    <row r="4579" spans="1:9">
      <c r="A4579" s="43" t="str">
        <f>LEFT(Capacities[[#This Row],[MARKET_NODE]],2)</f>
        <v>BA</v>
      </c>
      <c r="B4579" s="45" t="s">
        <v>165</v>
      </c>
      <c r="C4579" s="45" t="s">
        <v>26</v>
      </c>
      <c r="D4579" s="45" t="s">
        <v>20</v>
      </c>
      <c r="E4579" s="45">
        <v>2027</v>
      </c>
      <c r="F4579" s="45">
        <v>1615.9</v>
      </c>
      <c r="G4579" s="4" t="str">
        <f t="shared" si="178"/>
        <v>BOSNIA AND HERZEGOVINA-Reservoir</v>
      </c>
      <c r="H4579" t="str">
        <f>IF(COUNTIF(EU_Countries!A$1:A$27, "*"&amp;B4579&amp;"*"), "EU", "Non-EU")</f>
        <v>Non-EU</v>
      </c>
      <c r="I4579">
        <f t="shared" si="179"/>
        <v>1.6159000000000001</v>
      </c>
    </row>
    <row r="4580" spans="1:9">
      <c r="A4580" s="43" t="str">
        <f>LEFT(Capacities[[#This Row],[MARKET_NODE]],2)</f>
        <v>BA</v>
      </c>
      <c r="B4580" s="44" t="s">
        <v>165</v>
      </c>
      <c r="C4580" s="44" t="s">
        <v>26</v>
      </c>
      <c r="D4580" s="44" t="s">
        <v>20</v>
      </c>
      <c r="E4580" s="44">
        <v>2028</v>
      </c>
      <c r="F4580" s="44">
        <v>1615.9</v>
      </c>
      <c r="G4580" s="4" t="str">
        <f t="shared" si="178"/>
        <v>BOSNIA AND HERZEGOVINA-Reservoir</v>
      </c>
      <c r="H4580" t="str">
        <f>IF(COUNTIF(EU_Countries!A$1:A$27, "*"&amp;B4580&amp;"*"), "EU", "Non-EU")</f>
        <v>Non-EU</v>
      </c>
      <c r="I4580">
        <f t="shared" si="179"/>
        <v>1.6159000000000001</v>
      </c>
    </row>
    <row r="4581" spans="1:9">
      <c r="A4581" s="43" t="str">
        <f>LEFT(Capacities[[#This Row],[MARKET_NODE]],2)</f>
        <v>BA</v>
      </c>
      <c r="B4581" s="45" t="s">
        <v>165</v>
      </c>
      <c r="C4581" s="45" t="s">
        <v>26</v>
      </c>
      <c r="D4581" s="45" t="s">
        <v>20</v>
      </c>
      <c r="E4581" s="45">
        <v>2029</v>
      </c>
      <c r="F4581" s="45">
        <v>1615.9</v>
      </c>
      <c r="G4581" s="4" t="str">
        <f t="shared" si="178"/>
        <v>BOSNIA AND HERZEGOVINA-Reservoir</v>
      </c>
      <c r="H4581" t="str">
        <f>IF(COUNTIF(EU_Countries!A$1:A$27, "*"&amp;B4581&amp;"*"), "EU", "Non-EU")</f>
        <v>Non-EU</v>
      </c>
      <c r="I4581">
        <f t="shared" si="179"/>
        <v>1.6159000000000001</v>
      </c>
    </row>
    <row r="4582" spans="1:9">
      <c r="A4582" s="43" t="str">
        <f>LEFT(Capacities[[#This Row],[MARKET_NODE]],2)</f>
        <v>BA</v>
      </c>
      <c r="B4582" s="44" t="s">
        <v>165</v>
      </c>
      <c r="C4582" s="44" t="s">
        <v>26</v>
      </c>
      <c r="D4582" s="44" t="s">
        <v>20</v>
      </c>
      <c r="E4582" s="44">
        <v>2030</v>
      </c>
      <c r="F4582" s="44">
        <v>1615.9</v>
      </c>
      <c r="G4582" s="4" t="str">
        <f t="shared" si="178"/>
        <v>BOSNIA AND HERZEGOVINA-Reservoir</v>
      </c>
      <c r="H4582" t="str">
        <f>IF(COUNTIF(EU_Countries!A$1:A$27, "*"&amp;B4582&amp;"*"), "EU", "Non-EU")</f>
        <v>Non-EU</v>
      </c>
      <c r="I4582">
        <f t="shared" si="179"/>
        <v>1.6159000000000001</v>
      </c>
    </row>
    <row r="4583" spans="1:9">
      <c r="A4583" s="43" t="str">
        <f>LEFT(Capacities[[#This Row],[MARKET_NODE]],2)</f>
        <v>BA</v>
      </c>
      <c r="B4583" s="45" t="s">
        <v>165</v>
      </c>
      <c r="C4583" s="45" t="s">
        <v>26</v>
      </c>
      <c r="D4583" s="45" t="s">
        <v>20</v>
      </c>
      <c r="E4583" s="45">
        <v>2031</v>
      </c>
      <c r="F4583" s="45">
        <v>1615.9</v>
      </c>
      <c r="G4583" s="4" t="str">
        <f t="shared" si="178"/>
        <v>BOSNIA AND HERZEGOVINA-Reservoir</v>
      </c>
      <c r="H4583" t="str">
        <f>IF(COUNTIF(EU_Countries!A$1:A$27, "*"&amp;B4583&amp;"*"), "EU", "Non-EU")</f>
        <v>Non-EU</v>
      </c>
      <c r="I4583">
        <f t="shared" si="179"/>
        <v>1.6159000000000001</v>
      </c>
    </row>
    <row r="4584" spans="1:9">
      <c r="A4584" s="43" t="str">
        <f>LEFT(Capacities[[#This Row],[MARKET_NODE]],2)</f>
        <v>BA</v>
      </c>
      <c r="B4584" s="44" t="s">
        <v>165</v>
      </c>
      <c r="C4584" s="44" t="s">
        <v>26</v>
      </c>
      <c r="D4584" s="44" t="s">
        <v>20</v>
      </c>
      <c r="E4584" s="44">
        <v>2032</v>
      </c>
      <c r="F4584" s="44">
        <v>1615.9</v>
      </c>
      <c r="G4584" s="4" t="str">
        <f t="shared" si="178"/>
        <v>BOSNIA AND HERZEGOVINA-Reservoir</v>
      </c>
      <c r="H4584" t="str">
        <f>IF(COUNTIF(EU_Countries!A$1:A$27, "*"&amp;B4584&amp;"*"), "EU", "Non-EU")</f>
        <v>Non-EU</v>
      </c>
      <c r="I4584">
        <f t="shared" si="179"/>
        <v>1.6159000000000001</v>
      </c>
    </row>
    <row r="4585" spans="1:9">
      <c r="A4585" s="43" t="str">
        <f>LEFT(Capacities[[#This Row],[MARKET_NODE]],2)</f>
        <v>BA</v>
      </c>
      <c r="B4585" s="45" t="s">
        <v>165</v>
      </c>
      <c r="C4585" s="45" t="s">
        <v>26</v>
      </c>
      <c r="D4585" s="45" t="s">
        <v>20</v>
      </c>
      <c r="E4585" s="45">
        <v>2033</v>
      </c>
      <c r="F4585" s="45">
        <v>1615.9</v>
      </c>
      <c r="G4585" s="4" t="str">
        <f t="shared" si="178"/>
        <v>BOSNIA AND HERZEGOVINA-Reservoir</v>
      </c>
      <c r="H4585" t="str">
        <f>IF(COUNTIF(EU_Countries!A$1:A$27, "*"&amp;B4585&amp;"*"), "EU", "Non-EU")</f>
        <v>Non-EU</v>
      </c>
      <c r="I4585">
        <f t="shared" si="179"/>
        <v>1.6159000000000001</v>
      </c>
    </row>
    <row r="4586" spans="1:9">
      <c r="A4586" s="43" t="str">
        <f>LEFT(Capacities[[#This Row],[MARKET_NODE]],2)</f>
        <v>BA</v>
      </c>
      <c r="B4586" s="44" t="s">
        <v>165</v>
      </c>
      <c r="C4586" s="44" t="s">
        <v>26</v>
      </c>
      <c r="D4586" s="44" t="s">
        <v>20</v>
      </c>
      <c r="E4586" s="44">
        <v>2034</v>
      </c>
      <c r="F4586" s="44">
        <v>1615.9</v>
      </c>
      <c r="G4586" s="4" t="str">
        <f t="shared" si="178"/>
        <v>BOSNIA AND HERZEGOVINA-Reservoir</v>
      </c>
      <c r="H4586" t="str">
        <f>IF(COUNTIF(EU_Countries!A$1:A$27, "*"&amp;B4586&amp;"*"), "EU", "Non-EU")</f>
        <v>Non-EU</v>
      </c>
      <c r="I4586">
        <f t="shared" si="179"/>
        <v>1.6159000000000001</v>
      </c>
    </row>
    <row r="4587" spans="1:9">
      <c r="A4587" s="43" t="str">
        <f>LEFT(Capacities[[#This Row],[MARKET_NODE]],2)</f>
        <v>BA</v>
      </c>
      <c r="B4587" s="45" t="s">
        <v>165</v>
      </c>
      <c r="C4587" s="45" t="s">
        <v>26</v>
      </c>
      <c r="D4587" s="45" t="s">
        <v>20</v>
      </c>
      <c r="E4587" s="45">
        <v>2035</v>
      </c>
      <c r="F4587" s="45">
        <v>1615.9</v>
      </c>
      <c r="G4587" s="4" t="str">
        <f t="shared" si="178"/>
        <v>BOSNIA AND HERZEGOVINA-Reservoir</v>
      </c>
      <c r="H4587" t="str">
        <f>IF(COUNTIF(EU_Countries!A$1:A$27, "*"&amp;B4587&amp;"*"), "EU", "Non-EU")</f>
        <v>Non-EU</v>
      </c>
      <c r="I4587">
        <f t="shared" si="179"/>
        <v>1.6159000000000001</v>
      </c>
    </row>
    <row r="4588" spans="1:9">
      <c r="A4588" s="43" t="str">
        <f>LEFT(Capacities[[#This Row],[MARKET_NODE]],2)</f>
        <v>BA</v>
      </c>
      <c r="B4588" s="44" t="s">
        <v>165</v>
      </c>
      <c r="C4588" s="44" t="s">
        <v>26</v>
      </c>
      <c r="D4588" s="44" t="s">
        <v>21</v>
      </c>
      <c r="E4588" s="44">
        <v>2025</v>
      </c>
      <c r="F4588" s="44">
        <v>25</v>
      </c>
      <c r="G4588" s="4" t="str">
        <f t="shared" si="178"/>
        <v>BOSNIA AND HERZEGOVINA-Run of river</v>
      </c>
      <c r="H4588" t="str">
        <f>IF(COUNTIF(EU_Countries!A$1:A$27, "*"&amp;B4588&amp;"*"), "EU", "Non-EU")</f>
        <v>Non-EU</v>
      </c>
      <c r="I4588">
        <f t="shared" si="179"/>
        <v>2.5000000000000001E-2</v>
      </c>
    </row>
    <row r="4589" spans="1:9">
      <c r="A4589" s="43" t="str">
        <f>LEFT(Capacities[[#This Row],[MARKET_NODE]],2)</f>
        <v>BA</v>
      </c>
      <c r="B4589" s="45" t="s">
        <v>165</v>
      </c>
      <c r="C4589" s="45" t="s">
        <v>26</v>
      </c>
      <c r="D4589" s="45" t="s">
        <v>21</v>
      </c>
      <c r="E4589" s="45">
        <v>2026</v>
      </c>
      <c r="F4589" s="45">
        <v>40.799999999999997</v>
      </c>
      <c r="G4589" s="4" t="str">
        <f t="shared" si="178"/>
        <v>BOSNIA AND HERZEGOVINA-Run of river</v>
      </c>
      <c r="H4589" t="str">
        <f>IF(COUNTIF(EU_Countries!A$1:A$27, "*"&amp;B4589&amp;"*"), "EU", "Non-EU")</f>
        <v>Non-EU</v>
      </c>
      <c r="I4589">
        <f t="shared" si="179"/>
        <v>4.0799999999999996E-2</v>
      </c>
    </row>
    <row r="4590" spans="1:9">
      <c r="A4590" s="43" t="str">
        <f>LEFT(Capacities[[#This Row],[MARKET_NODE]],2)</f>
        <v>BA</v>
      </c>
      <c r="B4590" s="44" t="s">
        <v>165</v>
      </c>
      <c r="C4590" s="44" t="s">
        <v>26</v>
      </c>
      <c r="D4590" s="44" t="s">
        <v>21</v>
      </c>
      <c r="E4590" s="44">
        <v>2027</v>
      </c>
      <c r="F4590" s="44">
        <v>40.799999999999997</v>
      </c>
      <c r="G4590" s="4" t="str">
        <f t="shared" si="178"/>
        <v>BOSNIA AND HERZEGOVINA-Run of river</v>
      </c>
      <c r="H4590" t="str">
        <f>IF(COUNTIF(EU_Countries!A$1:A$27, "*"&amp;B4590&amp;"*"), "EU", "Non-EU")</f>
        <v>Non-EU</v>
      </c>
      <c r="I4590">
        <f t="shared" si="179"/>
        <v>4.0799999999999996E-2</v>
      </c>
    </row>
    <row r="4591" spans="1:9">
      <c r="A4591" s="43" t="str">
        <f>LEFT(Capacities[[#This Row],[MARKET_NODE]],2)</f>
        <v>BA</v>
      </c>
      <c r="B4591" s="45" t="s">
        <v>165</v>
      </c>
      <c r="C4591" s="45" t="s">
        <v>26</v>
      </c>
      <c r="D4591" s="45" t="s">
        <v>21</v>
      </c>
      <c r="E4591" s="45">
        <v>2028</v>
      </c>
      <c r="F4591" s="45">
        <v>40.799999999999997</v>
      </c>
      <c r="G4591" s="4" t="str">
        <f t="shared" si="178"/>
        <v>BOSNIA AND HERZEGOVINA-Run of river</v>
      </c>
      <c r="H4591" t="str">
        <f>IF(COUNTIF(EU_Countries!A$1:A$27, "*"&amp;B4591&amp;"*"), "EU", "Non-EU")</f>
        <v>Non-EU</v>
      </c>
      <c r="I4591">
        <f t="shared" si="179"/>
        <v>4.0799999999999996E-2</v>
      </c>
    </row>
    <row r="4592" spans="1:9">
      <c r="A4592" s="43" t="str">
        <f>LEFT(Capacities[[#This Row],[MARKET_NODE]],2)</f>
        <v>BA</v>
      </c>
      <c r="B4592" s="44" t="s">
        <v>165</v>
      </c>
      <c r="C4592" s="44" t="s">
        <v>26</v>
      </c>
      <c r="D4592" s="44" t="s">
        <v>21</v>
      </c>
      <c r="E4592" s="44">
        <v>2029</v>
      </c>
      <c r="F4592" s="44">
        <v>40.799999999999997</v>
      </c>
      <c r="G4592" s="4" t="str">
        <f t="shared" si="178"/>
        <v>BOSNIA AND HERZEGOVINA-Run of river</v>
      </c>
      <c r="H4592" t="str">
        <f>IF(COUNTIF(EU_Countries!A$1:A$27, "*"&amp;B4592&amp;"*"), "EU", "Non-EU")</f>
        <v>Non-EU</v>
      </c>
      <c r="I4592">
        <f t="shared" si="179"/>
        <v>4.0799999999999996E-2</v>
      </c>
    </row>
    <row r="4593" spans="1:9">
      <c r="A4593" s="43" t="str">
        <f>LEFT(Capacities[[#This Row],[MARKET_NODE]],2)</f>
        <v>BA</v>
      </c>
      <c r="B4593" s="45" t="s">
        <v>165</v>
      </c>
      <c r="C4593" s="45" t="s">
        <v>26</v>
      </c>
      <c r="D4593" s="45" t="s">
        <v>21</v>
      </c>
      <c r="E4593" s="45">
        <v>2030</v>
      </c>
      <c r="F4593" s="45">
        <v>40.799999999999997</v>
      </c>
      <c r="G4593" s="4" t="str">
        <f t="shared" si="178"/>
        <v>BOSNIA AND HERZEGOVINA-Run of river</v>
      </c>
      <c r="H4593" t="str">
        <f>IF(COUNTIF(EU_Countries!A$1:A$27, "*"&amp;B4593&amp;"*"), "EU", "Non-EU")</f>
        <v>Non-EU</v>
      </c>
      <c r="I4593">
        <f t="shared" si="179"/>
        <v>4.0799999999999996E-2</v>
      </c>
    </row>
    <row r="4594" spans="1:9">
      <c r="A4594" s="43" t="str">
        <f>LEFT(Capacities[[#This Row],[MARKET_NODE]],2)</f>
        <v>BA</v>
      </c>
      <c r="B4594" s="44" t="s">
        <v>165</v>
      </c>
      <c r="C4594" s="44" t="s">
        <v>26</v>
      </c>
      <c r="D4594" s="44" t="s">
        <v>21</v>
      </c>
      <c r="E4594" s="44">
        <v>2031</v>
      </c>
      <c r="F4594" s="44">
        <v>40.799999999999997</v>
      </c>
      <c r="G4594" s="4" t="str">
        <f t="shared" si="178"/>
        <v>BOSNIA AND HERZEGOVINA-Run of river</v>
      </c>
      <c r="H4594" t="str">
        <f>IF(COUNTIF(EU_Countries!A$1:A$27, "*"&amp;B4594&amp;"*"), "EU", "Non-EU")</f>
        <v>Non-EU</v>
      </c>
      <c r="I4594">
        <f t="shared" si="179"/>
        <v>4.0799999999999996E-2</v>
      </c>
    </row>
    <row r="4595" spans="1:9">
      <c r="A4595" s="43" t="str">
        <f>LEFT(Capacities[[#This Row],[MARKET_NODE]],2)</f>
        <v>BA</v>
      </c>
      <c r="B4595" s="45" t="s">
        <v>165</v>
      </c>
      <c r="C4595" s="45" t="s">
        <v>26</v>
      </c>
      <c r="D4595" s="45" t="s">
        <v>21</v>
      </c>
      <c r="E4595" s="45">
        <v>2032</v>
      </c>
      <c r="F4595" s="45">
        <v>40.799999999999997</v>
      </c>
      <c r="G4595" s="4" t="str">
        <f t="shared" si="178"/>
        <v>BOSNIA AND HERZEGOVINA-Run of river</v>
      </c>
      <c r="H4595" t="str">
        <f>IF(COUNTIF(EU_Countries!A$1:A$27, "*"&amp;B4595&amp;"*"), "EU", "Non-EU")</f>
        <v>Non-EU</v>
      </c>
      <c r="I4595">
        <f t="shared" si="179"/>
        <v>4.0799999999999996E-2</v>
      </c>
    </row>
    <row r="4596" spans="1:9">
      <c r="A4596" s="43" t="str">
        <f>LEFT(Capacities[[#This Row],[MARKET_NODE]],2)</f>
        <v>BA</v>
      </c>
      <c r="B4596" s="44" t="s">
        <v>165</v>
      </c>
      <c r="C4596" s="44" t="s">
        <v>26</v>
      </c>
      <c r="D4596" s="44" t="s">
        <v>21</v>
      </c>
      <c r="E4596" s="44">
        <v>2033</v>
      </c>
      <c r="F4596" s="44">
        <v>40.799999999999997</v>
      </c>
      <c r="G4596" s="4" t="str">
        <f t="shared" si="178"/>
        <v>BOSNIA AND HERZEGOVINA-Run of river</v>
      </c>
      <c r="H4596" t="str">
        <f>IF(COUNTIF(EU_Countries!A$1:A$27, "*"&amp;B4596&amp;"*"), "EU", "Non-EU")</f>
        <v>Non-EU</v>
      </c>
      <c r="I4596">
        <f t="shared" si="179"/>
        <v>4.0799999999999996E-2</v>
      </c>
    </row>
    <row r="4597" spans="1:9">
      <c r="A4597" s="43" t="str">
        <f>LEFT(Capacities[[#This Row],[MARKET_NODE]],2)</f>
        <v>BA</v>
      </c>
      <c r="B4597" s="45" t="s">
        <v>165</v>
      </c>
      <c r="C4597" s="45" t="s">
        <v>26</v>
      </c>
      <c r="D4597" s="45" t="s">
        <v>21</v>
      </c>
      <c r="E4597" s="45">
        <v>2034</v>
      </c>
      <c r="F4597" s="45">
        <v>40.799999999999997</v>
      </c>
      <c r="G4597" s="4" t="str">
        <f t="shared" si="178"/>
        <v>BOSNIA AND HERZEGOVINA-Run of river</v>
      </c>
      <c r="H4597" t="str">
        <f>IF(COUNTIF(EU_Countries!A$1:A$27, "*"&amp;B4597&amp;"*"), "EU", "Non-EU")</f>
        <v>Non-EU</v>
      </c>
      <c r="I4597">
        <f t="shared" si="179"/>
        <v>4.0799999999999996E-2</v>
      </c>
    </row>
    <row r="4598" spans="1:9">
      <c r="A4598" s="43" t="str">
        <f>LEFT(Capacities[[#This Row],[MARKET_NODE]],2)</f>
        <v>BA</v>
      </c>
      <c r="B4598" s="44" t="s">
        <v>165</v>
      </c>
      <c r="C4598" s="44" t="s">
        <v>26</v>
      </c>
      <c r="D4598" s="44" t="s">
        <v>21</v>
      </c>
      <c r="E4598" s="44">
        <v>2035</v>
      </c>
      <c r="F4598" s="44">
        <v>40.799999999999997</v>
      </c>
      <c r="G4598" s="4" t="str">
        <f t="shared" si="178"/>
        <v>BOSNIA AND HERZEGOVINA-Run of river</v>
      </c>
      <c r="H4598" t="str">
        <f>IF(COUNTIF(EU_Countries!A$1:A$27, "*"&amp;B4598&amp;"*"), "EU", "Non-EU")</f>
        <v>Non-EU</v>
      </c>
      <c r="I4598">
        <f t="shared" si="179"/>
        <v>4.0799999999999996E-2</v>
      </c>
    </row>
    <row r="4599" spans="1:9">
      <c r="A4599" s="43" t="str">
        <f>LEFT(Capacities[[#This Row],[MARKET_NODE]],2)</f>
        <v>BE</v>
      </c>
      <c r="B4599" s="45" t="s">
        <v>1</v>
      </c>
      <c r="C4599" s="45" t="s">
        <v>28</v>
      </c>
      <c r="D4599" s="45" t="s">
        <v>23</v>
      </c>
      <c r="E4599" s="45">
        <v>2025</v>
      </c>
      <c r="F4599" s="45">
        <v>1278</v>
      </c>
      <c r="G4599" s="4" t="str">
        <f t="shared" si="178"/>
        <v>BELGIUM-Closed loop pumping</v>
      </c>
      <c r="H4599" t="str">
        <f>IF(COUNTIF(EU_Countries!A$1:A$27, "*"&amp;B4599&amp;"*"), "EU", "Non-EU")</f>
        <v>EU</v>
      </c>
      <c r="I4599">
        <f t="shared" si="179"/>
        <v>1.278</v>
      </c>
    </row>
    <row r="4600" spans="1:9">
      <c r="A4600" s="43" t="str">
        <f>LEFT(Capacities[[#This Row],[MARKET_NODE]],2)</f>
        <v>BE</v>
      </c>
      <c r="B4600" s="44" t="s">
        <v>1</v>
      </c>
      <c r="C4600" s="44" t="s">
        <v>28</v>
      </c>
      <c r="D4600" s="44" t="s">
        <v>23</v>
      </c>
      <c r="E4600" s="44">
        <v>2026</v>
      </c>
      <c r="F4600" s="44">
        <v>1305</v>
      </c>
      <c r="G4600" s="4" t="str">
        <f t="shared" si="178"/>
        <v>BELGIUM-Closed loop pumping</v>
      </c>
      <c r="H4600" t="str">
        <f>IF(COUNTIF(EU_Countries!A$1:A$27, "*"&amp;B4600&amp;"*"), "EU", "Non-EU")</f>
        <v>EU</v>
      </c>
      <c r="I4600">
        <f t="shared" si="179"/>
        <v>1.3049999999999999</v>
      </c>
    </row>
    <row r="4601" spans="1:9">
      <c r="A4601" s="43" t="str">
        <f>LEFT(Capacities[[#This Row],[MARKET_NODE]],2)</f>
        <v>BE</v>
      </c>
      <c r="B4601" s="45" t="s">
        <v>1</v>
      </c>
      <c r="C4601" s="45" t="s">
        <v>28</v>
      </c>
      <c r="D4601" s="45" t="s">
        <v>23</v>
      </c>
      <c r="E4601" s="45">
        <v>2027</v>
      </c>
      <c r="F4601" s="45">
        <v>1305</v>
      </c>
      <c r="G4601" s="4" t="str">
        <f t="shared" si="178"/>
        <v>BELGIUM-Closed loop pumping</v>
      </c>
      <c r="H4601" t="str">
        <f>IF(COUNTIF(EU_Countries!A$1:A$27, "*"&amp;B4601&amp;"*"), "EU", "Non-EU")</f>
        <v>EU</v>
      </c>
      <c r="I4601">
        <f t="shared" si="179"/>
        <v>1.3049999999999999</v>
      </c>
    </row>
    <row r="4602" spans="1:9">
      <c r="A4602" s="43" t="str">
        <f>LEFT(Capacities[[#This Row],[MARKET_NODE]],2)</f>
        <v>BE</v>
      </c>
      <c r="B4602" s="44" t="s">
        <v>1</v>
      </c>
      <c r="C4602" s="44" t="s">
        <v>28</v>
      </c>
      <c r="D4602" s="44" t="s">
        <v>23</v>
      </c>
      <c r="E4602" s="44">
        <v>2028</v>
      </c>
      <c r="F4602" s="44">
        <v>1305</v>
      </c>
      <c r="G4602" s="4" t="str">
        <f t="shared" si="178"/>
        <v>BELGIUM-Closed loop pumping</v>
      </c>
      <c r="H4602" t="str">
        <f>IF(COUNTIF(EU_Countries!A$1:A$27, "*"&amp;B4602&amp;"*"), "EU", "Non-EU")</f>
        <v>EU</v>
      </c>
      <c r="I4602">
        <f t="shared" si="179"/>
        <v>1.3049999999999999</v>
      </c>
    </row>
    <row r="4603" spans="1:9">
      <c r="A4603" s="43" t="str">
        <f>LEFT(Capacities[[#This Row],[MARKET_NODE]],2)</f>
        <v>BE</v>
      </c>
      <c r="B4603" s="45" t="s">
        <v>1</v>
      </c>
      <c r="C4603" s="45" t="s">
        <v>28</v>
      </c>
      <c r="D4603" s="45" t="s">
        <v>23</v>
      </c>
      <c r="E4603" s="45">
        <v>2029</v>
      </c>
      <c r="F4603" s="45">
        <v>1305</v>
      </c>
      <c r="G4603" s="4" t="str">
        <f t="shared" si="178"/>
        <v>BELGIUM-Closed loop pumping</v>
      </c>
      <c r="H4603" t="str">
        <f>IF(COUNTIF(EU_Countries!A$1:A$27, "*"&amp;B4603&amp;"*"), "EU", "Non-EU")</f>
        <v>EU</v>
      </c>
      <c r="I4603">
        <f t="shared" si="179"/>
        <v>1.3049999999999999</v>
      </c>
    </row>
    <row r="4604" spans="1:9">
      <c r="A4604" s="43" t="str">
        <f>LEFT(Capacities[[#This Row],[MARKET_NODE]],2)</f>
        <v>BE</v>
      </c>
      <c r="B4604" s="44" t="s">
        <v>1</v>
      </c>
      <c r="C4604" s="44" t="s">
        <v>28</v>
      </c>
      <c r="D4604" s="44" t="s">
        <v>23</v>
      </c>
      <c r="E4604" s="44">
        <v>2030</v>
      </c>
      <c r="F4604" s="44">
        <v>1305</v>
      </c>
      <c r="G4604" s="4" t="str">
        <f t="shared" si="178"/>
        <v>BELGIUM-Closed loop pumping</v>
      </c>
      <c r="H4604" t="str">
        <f>IF(COUNTIF(EU_Countries!A$1:A$27, "*"&amp;B4604&amp;"*"), "EU", "Non-EU")</f>
        <v>EU</v>
      </c>
      <c r="I4604">
        <f t="shared" si="179"/>
        <v>1.3049999999999999</v>
      </c>
    </row>
    <row r="4605" spans="1:9">
      <c r="A4605" s="43" t="str">
        <f>LEFT(Capacities[[#This Row],[MARKET_NODE]],2)</f>
        <v>BE</v>
      </c>
      <c r="B4605" s="45" t="s">
        <v>1</v>
      </c>
      <c r="C4605" s="45" t="s">
        <v>28</v>
      </c>
      <c r="D4605" s="45" t="s">
        <v>23</v>
      </c>
      <c r="E4605" s="45">
        <v>2031</v>
      </c>
      <c r="F4605" s="45">
        <v>1305</v>
      </c>
      <c r="G4605" s="4" t="str">
        <f t="shared" si="178"/>
        <v>BELGIUM-Closed loop pumping</v>
      </c>
      <c r="H4605" t="str">
        <f>IF(COUNTIF(EU_Countries!A$1:A$27, "*"&amp;B4605&amp;"*"), "EU", "Non-EU")</f>
        <v>EU</v>
      </c>
      <c r="I4605">
        <f t="shared" si="179"/>
        <v>1.3049999999999999</v>
      </c>
    </row>
    <row r="4606" spans="1:9">
      <c r="A4606" s="43" t="str">
        <f>LEFT(Capacities[[#This Row],[MARKET_NODE]],2)</f>
        <v>BE</v>
      </c>
      <c r="B4606" s="44" t="s">
        <v>1</v>
      </c>
      <c r="C4606" s="44" t="s">
        <v>28</v>
      </c>
      <c r="D4606" s="44" t="s">
        <v>23</v>
      </c>
      <c r="E4606" s="44">
        <v>2032</v>
      </c>
      <c r="F4606" s="44">
        <v>1305</v>
      </c>
      <c r="G4606" s="4" t="str">
        <f t="shared" si="178"/>
        <v>BELGIUM-Closed loop pumping</v>
      </c>
      <c r="H4606" t="str">
        <f>IF(COUNTIF(EU_Countries!A$1:A$27, "*"&amp;B4606&amp;"*"), "EU", "Non-EU")</f>
        <v>EU</v>
      </c>
      <c r="I4606">
        <f t="shared" si="179"/>
        <v>1.3049999999999999</v>
      </c>
    </row>
    <row r="4607" spans="1:9">
      <c r="A4607" s="43" t="str">
        <f>LEFT(Capacities[[#This Row],[MARKET_NODE]],2)</f>
        <v>BE</v>
      </c>
      <c r="B4607" s="45" t="s">
        <v>1</v>
      </c>
      <c r="C4607" s="45" t="s">
        <v>28</v>
      </c>
      <c r="D4607" s="45" t="s">
        <v>23</v>
      </c>
      <c r="E4607" s="45">
        <v>2033</v>
      </c>
      <c r="F4607" s="45">
        <v>1305</v>
      </c>
      <c r="G4607" s="4" t="str">
        <f t="shared" si="178"/>
        <v>BELGIUM-Closed loop pumping</v>
      </c>
      <c r="H4607" t="str">
        <f>IF(COUNTIF(EU_Countries!A$1:A$27, "*"&amp;B4607&amp;"*"), "EU", "Non-EU")</f>
        <v>EU</v>
      </c>
      <c r="I4607">
        <f t="shared" si="179"/>
        <v>1.3049999999999999</v>
      </c>
    </row>
    <row r="4608" spans="1:9">
      <c r="A4608" s="43" t="str">
        <f>LEFT(Capacities[[#This Row],[MARKET_NODE]],2)</f>
        <v>BE</v>
      </c>
      <c r="B4608" s="44" t="s">
        <v>1</v>
      </c>
      <c r="C4608" s="44" t="s">
        <v>28</v>
      </c>
      <c r="D4608" s="44" t="s">
        <v>23</v>
      </c>
      <c r="E4608" s="44">
        <v>2034</v>
      </c>
      <c r="F4608" s="44">
        <v>1305</v>
      </c>
      <c r="G4608" s="4" t="str">
        <f t="shared" si="178"/>
        <v>BELGIUM-Closed loop pumping</v>
      </c>
      <c r="H4608" t="str">
        <f>IF(COUNTIF(EU_Countries!A$1:A$27, "*"&amp;B4608&amp;"*"), "EU", "Non-EU")</f>
        <v>EU</v>
      </c>
      <c r="I4608">
        <f t="shared" si="179"/>
        <v>1.3049999999999999</v>
      </c>
    </row>
    <row r="4609" spans="1:9">
      <c r="A4609" s="43" t="str">
        <f>LEFT(Capacities[[#This Row],[MARKET_NODE]],2)</f>
        <v>BE</v>
      </c>
      <c r="B4609" s="45" t="s">
        <v>1</v>
      </c>
      <c r="C4609" s="45" t="s">
        <v>28</v>
      </c>
      <c r="D4609" s="45" t="s">
        <v>23</v>
      </c>
      <c r="E4609" s="45">
        <v>2035</v>
      </c>
      <c r="F4609" s="45">
        <v>1305</v>
      </c>
      <c r="G4609" s="4" t="str">
        <f t="shared" si="178"/>
        <v>BELGIUM-Closed loop pumping</v>
      </c>
      <c r="H4609" t="str">
        <f>IF(COUNTIF(EU_Countries!A$1:A$27, "*"&amp;B4609&amp;"*"), "EU", "Non-EU")</f>
        <v>EU</v>
      </c>
      <c r="I4609">
        <f t="shared" si="179"/>
        <v>1.3049999999999999</v>
      </c>
    </row>
    <row r="4610" spans="1:9">
      <c r="A4610" s="43" t="str">
        <f>LEFT(Capacities[[#This Row],[MARKET_NODE]],2)</f>
        <v>BE</v>
      </c>
      <c r="B4610" s="44" t="s">
        <v>1</v>
      </c>
      <c r="C4610" s="44" t="s">
        <v>28</v>
      </c>
      <c r="D4610" s="44" t="s">
        <v>21</v>
      </c>
      <c r="E4610" s="44">
        <v>2025</v>
      </c>
      <c r="F4610" s="44">
        <v>133</v>
      </c>
      <c r="G4610" s="4" t="str">
        <f t="shared" ref="G4610:G4673" si="180">B4610&amp;"-"&amp;D4610</f>
        <v>BELGIUM-Run of river</v>
      </c>
      <c r="H4610" t="str">
        <f>IF(COUNTIF(EU_Countries!A$1:A$27, "*"&amp;B4610&amp;"*"), "EU", "Non-EU")</f>
        <v>EU</v>
      </c>
      <c r="I4610">
        <f t="shared" ref="I4610:I4673" si="181">F4610/1000</f>
        <v>0.13300000000000001</v>
      </c>
    </row>
    <row r="4611" spans="1:9">
      <c r="A4611" s="43" t="str">
        <f>LEFT(Capacities[[#This Row],[MARKET_NODE]],2)</f>
        <v>BE</v>
      </c>
      <c r="B4611" s="45" t="s">
        <v>1</v>
      </c>
      <c r="C4611" s="45" t="s">
        <v>28</v>
      </c>
      <c r="D4611" s="45" t="s">
        <v>21</v>
      </c>
      <c r="E4611" s="45">
        <v>2026</v>
      </c>
      <c r="F4611" s="45">
        <v>137</v>
      </c>
      <c r="G4611" s="4" t="str">
        <f t="shared" si="180"/>
        <v>BELGIUM-Run of river</v>
      </c>
      <c r="H4611" t="str">
        <f>IF(COUNTIF(EU_Countries!A$1:A$27, "*"&amp;B4611&amp;"*"), "EU", "Non-EU")</f>
        <v>EU</v>
      </c>
      <c r="I4611">
        <f t="shared" si="181"/>
        <v>0.13700000000000001</v>
      </c>
    </row>
    <row r="4612" spans="1:9">
      <c r="A4612" s="43" t="str">
        <f>LEFT(Capacities[[#This Row],[MARKET_NODE]],2)</f>
        <v>BE</v>
      </c>
      <c r="B4612" s="44" t="s">
        <v>1</v>
      </c>
      <c r="C4612" s="44" t="s">
        <v>28</v>
      </c>
      <c r="D4612" s="44" t="s">
        <v>21</v>
      </c>
      <c r="E4612" s="44">
        <v>2027</v>
      </c>
      <c r="F4612" s="44">
        <v>139.80000000000001</v>
      </c>
      <c r="G4612" s="4" t="str">
        <f t="shared" si="180"/>
        <v>BELGIUM-Run of river</v>
      </c>
      <c r="H4612" t="str">
        <f>IF(COUNTIF(EU_Countries!A$1:A$27, "*"&amp;B4612&amp;"*"), "EU", "Non-EU")</f>
        <v>EU</v>
      </c>
      <c r="I4612">
        <f t="shared" si="181"/>
        <v>0.13980000000000001</v>
      </c>
    </row>
    <row r="4613" spans="1:9">
      <c r="A4613" s="43" t="str">
        <f>LEFT(Capacities[[#This Row],[MARKET_NODE]],2)</f>
        <v>BE</v>
      </c>
      <c r="B4613" s="45" t="s">
        <v>1</v>
      </c>
      <c r="C4613" s="45" t="s">
        <v>28</v>
      </c>
      <c r="D4613" s="45" t="s">
        <v>21</v>
      </c>
      <c r="E4613" s="45">
        <v>2028</v>
      </c>
      <c r="F4613" s="45">
        <v>142.6</v>
      </c>
      <c r="G4613" s="4" t="str">
        <f t="shared" si="180"/>
        <v>BELGIUM-Run of river</v>
      </c>
      <c r="H4613" t="str">
        <f>IF(COUNTIF(EU_Countries!A$1:A$27, "*"&amp;B4613&amp;"*"), "EU", "Non-EU")</f>
        <v>EU</v>
      </c>
      <c r="I4613">
        <f t="shared" si="181"/>
        <v>0.1426</v>
      </c>
    </row>
    <row r="4614" spans="1:9">
      <c r="A4614" s="43" t="str">
        <f>LEFT(Capacities[[#This Row],[MARKET_NODE]],2)</f>
        <v>BE</v>
      </c>
      <c r="B4614" s="44" t="s">
        <v>1</v>
      </c>
      <c r="C4614" s="44" t="s">
        <v>28</v>
      </c>
      <c r="D4614" s="44" t="s">
        <v>21</v>
      </c>
      <c r="E4614" s="44">
        <v>2029</v>
      </c>
      <c r="F4614" s="44">
        <v>145.4</v>
      </c>
      <c r="G4614" s="4" t="str">
        <f t="shared" si="180"/>
        <v>BELGIUM-Run of river</v>
      </c>
      <c r="H4614" t="str">
        <f>IF(COUNTIF(EU_Countries!A$1:A$27, "*"&amp;B4614&amp;"*"), "EU", "Non-EU")</f>
        <v>EU</v>
      </c>
      <c r="I4614">
        <f t="shared" si="181"/>
        <v>0.1454</v>
      </c>
    </row>
    <row r="4615" spans="1:9">
      <c r="A4615" s="43" t="str">
        <f>LEFT(Capacities[[#This Row],[MARKET_NODE]],2)</f>
        <v>BE</v>
      </c>
      <c r="B4615" s="45" t="s">
        <v>1</v>
      </c>
      <c r="C4615" s="45" t="s">
        <v>28</v>
      </c>
      <c r="D4615" s="45" t="s">
        <v>21</v>
      </c>
      <c r="E4615" s="45">
        <v>2030</v>
      </c>
      <c r="F4615" s="45">
        <v>148.19999999999999</v>
      </c>
      <c r="G4615" s="4" t="str">
        <f t="shared" si="180"/>
        <v>BELGIUM-Run of river</v>
      </c>
      <c r="H4615" t="str">
        <f>IF(COUNTIF(EU_Countries!A$1:A$27, "*"&amp;B4615&amp;"*"), "EU", "Non-EU")</f>
        <v>EU</v>
      </c>
      <c r="I4615">
        <f t="shared" si="181"/>
        <v>0.1482</v>
      </c>
    </row>
    <row r="4616" spans="1:9">
      <c r="A4616" s="43" t="str">
        <f>LEFT(Capacities[[#This Row],[MARKET_NODE]],2)</f>
        <v>BE</v>
      </c>
      <c r="B4616" s="44" t="s">
        <v>1</v>
      </c>
      <c r="C4616" s="44" t="s">
        <v>28</v>
      </c>
      <c r="D4616" s="44" t="s">
        <v>21</v>
      </c>
      <c r="E4616" s="44">
        <v>2031</v>
      </c>
      <c r="F4616" s="44">
        <v>151</v>
      </c>
      <c r="G4616" s="4" t="str">
        <f t="shared" si="180"/>
        <v>BELGIUM-Run of river</v>
      </c>
      <c r="H4616" t="str">
        <f>IF(COUNTIF(EU_Countries!A$1:A$27, "*"&amp;B4616&amp;"*"), "EU", "Non-EU")</f>
        <v>EU</v>
      </c>
      <c r="I4616">
        <f t="shared" si="181"/>
        <v>0.151</v>
      </c>
    </row>
    <row r="4617" spans="1:9">
      <c r="A4617" s="43" t="str">
        <f>LEFT(Capacities[[#This Row],[MARKET_NODE]],2)</f>
        <v>BE</v>
      </c>
      <c r="B4617" s="45" t="s">
        <v>1</v>
      </c>
      <c r="C4617" s="45" t="s">
        <v>28</v>
      </c>
      <c r="D4617" s="45" t="s">
        <v>21</v>
      </c>
      <c r="E4617" s="45">
        <v>2032</v>
      </c>
      <c r="F4617" s="45">
        <v>153.80000000000001</v>
      </c>
      <c r="G4617" s="4" t="str">
        <f t="shared" si="180"/>
        <v>BELGIUM-Run of river</v>
      </c>
      <c r="H4617" t="str">
        <f>IF(COUNTIF(EU_Countries!A$1:A$27, "*"&amp;B4617&amp;"*"), "EU", "Non-EU")</f>
        <v>EU</v>
      </c>
      <c r="I4617">
        <f t="shared" si="181"/>
        <v>0.15380000000000002</v>
      </c>
    </row>
    <row r="4618" spans="1:9">
      <c r="A4618" s="43" t="str">
        <f>LEFT(Capacities[[#This Row],[MARKET_NODE]],2)</f>
        <v>BE</v>
      </c>
      <c r="B4618" s="44" t="s">
        <v>1</v>
      </c>
      <c r="C4618" s="44" t="s">
        <v>28</v>
      </c>
      <c r="D4618" s="44" t="s">
        <v>21</v>
      </c>
      <c r="E4618" s="44">
        <v>2033</v>
      </c>
      <c r="F4618" s="44">
        <v>156.6</v>
      </c>
      <c r="G4618" s="4" t="str">
        <f t="shared" si="180"/>
        <v>BELGIUM-Run of river</v>
      </c>
      <c r="H4618" t="str">
        <f>IF(COUNTIF(EU_Countries!A$1:A$27, "*"&amp;B4618&amp;"*"), "EU", "Non-EU")</f>
        <v>EU</v>
      </c>
      <c r="I4618">
        <f t="shared" si="181"/>
        <v>0.15659999999999999</v>
      </c>
    </row>
    <row r="4619" spans="1:9">
      <c r="A4619" s="43" t="str">
        <f>LEFT(Capacities[[#This Row],[MARKET_NODE]],2)</f>
        <v>BE</v>
      </c>
      <c r="B4619" s="45" t="s">
        <v>1</v>
      </c>
      <c r="C4619" s="45" t="s">
        <v>28</v>
      </c>
      <c r="D4619" s="45" t="s">
        <v>21</v>
      </c>
      <c r="E4619" s="45">
        <v>2034</v>
      </c>
      <c r="F4619" s="45">
        <v>159.4</v>
      </c>
      <c r="G4619" s="4" t="str">
        <f t="shared" si="180"/>
        <v>BELGIUM-Run of river</v>
      </c>
      <c r="H4619" t="str">
        <f>IF(COUNTIF(EU_Countries!A$1:A$27, "*"&amp;B4619&amp;"*"), "EU", "Non-EU")</f>
        <v>EU</v>
      </c>
      <c r="I4619">
        <f t="shared" si="181"/>
        <v>0.15940000000000001</v>
      </c>
    </row>
    <row r="4620" spans="1:9">
      <c r="A4620" s="43" t="str">
        <f>LEFT(Capacities[[#This Row],[MARKET_NODE]],2)</f>
        <v>BE</v>
      </c>
      <c r="B4620" s="44" t="s">
        <v>1</v>
      </c>
      <c r="C4620" s="44" t="s">
        <v>28</v>
      </c>
      <c r="D4620" s="44" t="s">
        <v>21</v>
      </c>
      <c r="E4620" s="44">
        <v>2035</v>
      </c>
      <c r="F4620" s="44">
        <v>162.19999999999999</v>
      </c>
      <c r="G4620" s="4" t="str">
        <f t="shared" si="180"/>
        <v>BELGIUM-Run of river</v>
      </c>
      <c r="H4620" t="str">
        <f>IF(COUNTIF(EU_Countries!A$1:A$27, "*"&amp;B4620&amp;"*"), "EU", "Non-EU")</f>
        <v>EU</v>
      </c>
      <c r="I4620">
        <f t="shared" si="181"/>
        <v>0.16219999999999998</v>
      </c>
    </row>
    <row r="4621" spans="1:9">
      <c r="A4621" s="43" t="str">
        <f>LEFT(Capacities[[#This Row],[MARKET_NODE]],2)</f>
        <v>BG</v>
      </c>
      <c r="B4621" s="45" t="s">
        <v>167</v>
      </c>
      <c r="C4621" s="45" t="s">
        <v>30</v>
      </c>
      <c r="D4621" s="45" t="s">
        <v>23</v>
      </c>
      <c r="E4621" s="45">
        <v>2025</v>
      </c>
      <c r="F4621" s="45">
        <v>0</v>
      </c>
      <c r="G4621" s="4" t="str">
        <f t="shared" si="180"/>
        <v>BULGARIA-Closed loop pumping</v>
      </c>
      <c r="H4621" t="str">
        <f>IF(COUNTIF(EU_Countries!A$1:A$27, "*"&amp;B4621&amp;"*"), "EU", "Non-EU")</f>
        <v>EU</v>
      </c>
      <c r="I4621">
        <f t="shared" si="181"/>
        <v>0</v>
      </c>
    </row>
    <row r="4622" spans="1:9">
      <c r="A4622" s="43" t="str">
        <f>LEFT(Capacities[[#This Row],[MARKET_NODE]],2)</f>
        <v>BG</v>
      </c>
      <c r="B4622" s="44" t="s">
        <v>167</v>
      </c>
      <c r="C4622" s="44" t="s">
        <v>30</v>
      </c>
      <c r="D4622" s="44" t="s">
        <v>23</v>
      </c>
      <c r="E4622" s="44">
        <v>2026</v>
      </c>
      <c r="F4622" s="44">
        <v>420</v>
      </c>
      <c r="G4622" s="4" t="str">
        <f t="shared" si="180"/>
        <v>BULGARIA-Closed loop pumping</v>
      </c>
      <c r="H4622" t="str">
        <f>IF(COUNTIF(EU_Countries!A$1:A$27, "*"&amp;B4622&amp;"*"), "EU", "Non-EU")</f>
        <v>EU</v>
      </c>
      <c r="I4622">
        <f t="shared" si="181"/>
        <v>0.42</v>
      </c>
    </row>
    <row r="4623" spans="1:9">
      <c r="A4623" s="43" t="str">
        <f>LEFT(Capacities[[#This Row],[MARKET_NODE]],2)</f>
        <v>BG</v>
      </c>
      <c r="B4623" s="45" t="s">
        <v>167</v>
      </c>
      <c r="C4623" s="45" t="s">
        <v>30</v>
      </c>
      <c r="D4623" s="45" t="s">
        <v>23</v>
      </c>
      <c r="E4623" s="45">
        <v>2027</v>
      </c>
      <c r="F4623" s="45">
        <v>420</v>
      </c>
      <c r="G4623" s="4" t="str">
        <f t="shared" si="180"/>
        <v>BULGARIA-Closed loop pumping</v>
      </c>
      <c r="H4623" t="str">
        <f>IF(COUNTIF(EU_Countries!A$1:A$27, "*"&amp;B4623&amp;"*"), "EU", "Non-EU")</f>
        <v>EU</v>
      </c>
      <c r="I4623">
        <f t="shared" si="181"/>
        <v>0.42</v>
      </c>
    </row>
    <row r="4624" spans="1:9">
      <c r="A4624" s="43" t="str">
        <f>LEFT(Capacities[[#This Row],[MARKET_NODE]],2)</f>
        <v>BG</v>
      </c>
      <c r="B4624" s="44" t="s">
        <v>167</v>
      </c>
      <c r="C4624" s="44" t="s">
        <v>30</v>
      </c>
      <c r="D4624" s="44" t="s">
        <v>23</v>
      </c>
      <c r="E4624" s="44">
        <v>2028</v>
      </c>
      <c r="F4624" s="44">
        <v>864</v>
      </c>
      <c r="G4624" s="4" t="str">
        <f t="shared" si="180"/>
        <v>BULGARIA-Closed loop pumping</v>
      </c>
      <c r="H4624" t="str">
        <f>IF(COUNTIF(EU_Countries!A$1:A$27, "*"&amp;B4624&amp;"*"), "EU", "Non-EU")</f>
        <v>EU</v>
      </c>
      <c r="I4624">
        <f t="shared" si="181"/>
        <v>0.86399999999999999</v>
      </c>
    </row>
    <row r="4625" spans="1:9">
      <c r="A4625" s="43" t="str">
        <f>LEFT(Capacities[[#This Row],[MARKET_NODE]],2)</f>
        <v>BG</v>
      </c>
      <c r="B4625" s="45" t="s">
        <v>167</v>
      </c>
      <c r="C4625" s="45" t="s">
        <v>30</v>
      </c>
      <c r="D4625" s="45" t="s">
        <v>23</v>
      </c>
      <c r="E4625" s="45">
        <v>2029</v>
      </c>
      <c r="F4625" s="45">
        <v>864</v>
      </c>
      <c r="G4625" s="4" t="str">
        <f t="shared" si="180"/>
        <v>BULGARIA-Closed loop pumping</v>
      </c>
      <c r="H4625" t="str">
        <f>IF(COUNTIF(EU_Countries!A$1:A$27, "*"&amp;B4625&amp;"*"), "EU", "Non-EU")</f>
        <v>EU</v>
      </c>
      <c r="I4625">
        <f t="shared" si="181"/>
        <v>0.86399999999999999</v>
      </c>
    </row>
    <row r="4626" spans="1:9">
      <c r="A4626" s="43" t="str">
        <f>LEFT(Capacities[[#This Row],[MARKET_NODE]],2)</f>
        <v>BG</v>
      </c>
      <c r="B4626" s="44" t="s">
        <v>167</v>
      </c>
      <c r="C4626" s="44" t="s">
        <v>30</v>
      </c>
      <c r="D4626" s="44" t="s">
        <v>23</v>
      </c>
      <c r="E4626" s="44">
        <v>2030</v>
      </c>
      <c r="F4626" s="44">
        <v>864</v>
      </c>
      <c r="G4626" s="4" t="str">
        <f t="shared" si="180"/>
        <v>BULGARIA-Closed loop pumping</v>
      </c>
      <c r="H4626" t="str">
        <f>IF(COUNTIF(EU_Countries!A$1:A$27, "*"&amp;B4626&amp;"*"), "EU", "Non-EU")</f>
        <v>EU</v>
      </c>
      <c r="I4626">
        <f t="shared" si="181"/>
        <v>0.86399999999999999</v>
      </c>
    </row>
    <row r="4627" spans="1:9">
      <c r="A4627" s="43" t="str">
        <f>LEFT(Capacities[[#This Row],[MARKET_NODE]],2)</f>
        <v>BG</v>
      </c>
      <c r="B4627" s="45" t="s">
        <v>167</v>
      </c>
      <c r="C4627" s="45" t="s">
        <v>30</v>
      </c>
      <c r="D4627" s="45" t="s">
        <v>23</v>
      </c>
      <c r="E4627" s="45">
        <v>2031</v>
      </c>
      <c r="F4627" s="45">
        <v>1064</v>
      </c>
      <c r="G4627" s="4" t="str">
        <f t="shared" si="180"/>
        <v>BULGARIA-Closed loop pumping</v>
      </c>
      <c r="H4627" t="str">
        <f>IF(COUNTIF(EU_Countries!A$1:A$27, "*"&amp;B4627&amp;"*"), "EU", "Non-EU")</f>
        <v>EU</v>
      </c>
      <c r="I4627">
        <f t="shared" si="181"/>
        <v>1.0640000000000001</v>
      </c>
    </row>
    <row r="4628" spans="1:9">
      <c r="A4628" s="43" t="str">
        <f>LEFT(Capacities[[#This Row],[MARKET_NODE]],2)</f>
        <v>BG</v>
      </c>
      <c r="B4628" s="44" t="s">
        <v>167</v>
      </c>
      <c r="C4628" s="44" t="s">
        <v>30</v>
      </c>
      <c r="D4628" s="44" t="s">
        <v>23</v>
      </c>
      <c r="E4628" s="44">
        <v>2032</v>
      </c>
      <c r="F4628" s="44">
        <v>1064</v>
      </c>
      <c r="G4628" s="4" t="str">
        <f t="shared" si="180"/>
        <v>BULGARIA-Closed loop pumping</v>
      </c>
      <c r="H4628" t="str">
        <f>IF(COUNTIF(EU_Countries!A$1:A$27, "*"&amp;B4628&amp;"*"), "EU", "Non-EU")</f>
        <v>EU</v>
      </c>
      <c r="I4628">
        <f t="shared" si="181"/>
        <v>1.0640000000000001</v>
      </c>
    </row>
    <row r="4629" spans="1:9">
      <c r="A4629" s="43" t="str">
        <f>LEFT(Capacities[[#This Row],[MARKET_NODE]],2)</f>
        <v>BG</v>
      </c>
      <c r="B4629" s="45" t="s">
        <v>167</v>
      </c>
      <c r="C4629" s="45" t="s">
        <v>30</v>
      </c>
      <c r="D4629" s="45" t="s">
        <v>23</v>
      </c>
      <c r="E4629" s="45">
        <v>2033</v>
      </c>
      <c r="F4629" s="45">
        <v>1264</v>
      </c>
      <c r="G4629" s="4" t="str">
        <f t="shared" si="180"/>
        <v>BULGARIA-Closed loop pumping</v>
      </c>
      <c r="H4629" t="str">
        <f>IF(COUNTIF(EU_Countries!A$1:A$27, "*"&amp;B4629&amp;"*"), "EU", "Non-EU")</f>
        <v>EU</v>
      </c>
      <c r="I4629">
        <f t="shared" si="181"/>
        <v>1.264</v>
      </c>
    </row>
    <row r="4630" spans="1:9">
      <c r="A4630" s="43" t="str">
        <f>LEFT(Capacities[[#This Row],[MARKET_NODE]],2)</f>
        <v>BG</v>
      </c>
      <c r="B4630" s="44" t="s">
        <v>167</v>
      </c>
      <c r="C4630" s="44" t="s">
        <v>30</v>
      </c>
      <c r="D4630" s="44" t="s">
        <v>23</v>
      </c>
      <c r="E4630" s="44">
        <v>2034</v>
      </c>
      <c r="F4630" s="44">
        <v>1464</v>
      </c>
      <c r="G4630" s="4" t="str">
        <f t="shared" si="180"/>
        <v>BULGARIA-Closed loop pumping</v>
      </c>
      <c r="H4630" t="str">
        <f>IF(COUNTIF(EU_Countries!A$1:A$27, "*"&amp;B4630&amp;"*"), "EU", "Non-EU")</f>
        <v>EU</v>
      </c>
      <c r="I4630">
        <f t="shared" si="181"/>
        <v>1.464</v>
      </c>
    </row>
    <row r="4631" spans="1:9">
      <c r="A4631" s="43" t="str">
        <f>LEFT(Capacities[[#This Row],[MARKET_NODE]],2)</f>
        <v>BG</v>
      </c>
      <c r="B4631" s="45" t="s">
        <v>167</v>
      </c>
      <c r="C4631" s="45" t="s">
        <v>30</v>
      </c>
      <c r="D4631" s="45" t="s">
        <v>23</v>
      </c>
      <c r="E4631" s="45">
        <v>2035</v>
      </c>
      <c r="F4631" s="45">
        <v>1664</v>
      </c>
      <c r="G4631" s="4" t="str">
        <f t="shared" si="180"/>
        <v>BULGARIA-Closed loop pumping</v>
      </c>
      <c r="H4631" t="str">
        <f>IF(COUNTIF(EU_Countries!A$1:A$27, "*"&amp;B4631&amp;"*"), "EU", "Non-EU")</f>
        <v>EU</v>
      </c>
      <c r="I4631">
        <f t="shared" si="181"/>
        <v>1.6639999999999999</v>
      </c>
    </row>
    <row r="4632" spans="1:9">
      <c r="A4632" s="43" t="str">
        <f>LEFT(Capacities[[#This Row],[MARKET_NODE]],2)</f>
        <v>BG</v>
      </c>
      <c r="B4632" s="44" t="s">
        <v>167</v>
      </c>
      <c r="C4632" s="44" t="s">
        <v>30</v>
      </c>
      <c r="D4632" s="44" t="s">
        <v>24</v>
      </c>
      <c r="E4632" s="44">
        <v>2025</v>
      </c>
      <c r="F4632" s="44">
        <v>535</v>
      </c>
      <c r="G4632" s="4" t="str">
        <f t="shared" si="180"/>
        <v>BULGARIA-Open loop pumping</v>
      </c>
      <c r="H4632" t="str">
        <f>IF(COUNTIF(EU_Countries!A$1:A$27, "*"&amp;B4632&amp;"*"), "EU", "Non-EU")</f>
        <v>EU</v>
      </c>
      <c r="I4632">
        <f t="shared" si="181"/>
        <v>0.53500000000000003</v>
      </c>
    </row>
    <row r="4633" spans="1:9">
      <c r="A4633" s="43" t="str">
        <f>LEFT(Capacities[[#This Row],[MARKET_NODE]],2)</f>
        <v>BG</v>
      </c>
      <c r="B4633" s="45" t="s">
        <v>167</v>
      </c>
      <c r="C4633" s="45" t="s">
        <v>30</v>
      </c>
      <c r="D4633" s="45" t="s">
        <v>24</v>
      </c>
      <c r="E4633" s="45">
        <v>2026</v>
      </c>
      <c r="F4633" s="45">
        <v>535</v>
      </c>
      <c r="G4633" s="4" t="str">
        <f t="shared" si="180"/>
        <v>BULGARIA-Open loop pumping</v>
      </c>
      <c r="H4633" t="str">
        <f>IF(COUNTIF(EU_Countries!A$1:A$27, "*"&amp;B4633&amp;"*"), "EU", "Non-EU")</f>
        <v>EU</v>
      </c>
      <c r="I4633">
        <f t="shared" si="181"/>
        <v>0.53500000000000003</v>
      </c>
    </row>
    <row r="4634" spans="1:9">
      <c r="A4634" s="43" t="str">
        <f>LEFT(Capacities[[#This Row],[MARKET_NODE]],2)</f>
        <v>BG</v>
      </c>
      <c r="B4634" s="44" t="s">
        <v>167</v>
      </c>
      <c r="C4634" s="44" t="s">
        <v>30</v>
      </c>
      <c r="D4634" s="44" t="s">
        <v>24</v>
      </c>
      <c r="E4634" s="44">
        <v>2027</v>
      </c>
      <c r="F4634" s="44">
        <v>535</v>
      </c>
      <c r="G4634" s="4" t="str">
        <f t="shared" si="180"/>
        <v>BULGARIA-Open loop pumping</v>
      </c>
      <c r="H4634" t="str">
        <f>IF(COUNTIF(EU_Countries!A$1:A$27, "*"&amp;B4634&amp;"*"), "EU", "Non-EU")</f>
        <v>EU</v>
      </c>
      <c r="I4634">
        <f t="shared" si="181"/>
        <v>0.53500000000000003</v>
      </c>
    </row>
    <row r="4635" spans="1:9">
      <c r="A4635" s="43" t="str">
        <f>LEFT(Capacities[[#This Row],[MARKET_NODE]],2)</f>
        <v>BG</v>
      </c>
      <c r="B4635" s="45" t="s">
        <v>167</v>
      </c>
      <c r="C4635" s="45" t="s">
        <v>30</v>
      </c>
      <c r="D4635" s="45" t="s">
        <v>24</v>
      </c>
      <c r="E4635" s="45">
        <v>2028</v>
      </c>
      <c r="F4635" s="45">
        <v>535</v>
      </c>
      <c r="G4635" s="4" t="str">
        <f t="shared" si="180"/>
        <v>BULGARIA-Open loop pumping</v>
      </c>
      <c r="H4635" t="str">
        <f>IF(COUNTIF(EU_Countries!A$1:A$27, "*"&amp;B4635&amp;"*"), "EU", "Non-EU")</f>
        <v>EU</v>
      </c>
      <c r="I4635">
        <f t="shared" si="181"/>
        <v>0.53500000000000003</v>
      </c>
    </row>
    <row r="4636" spans="1:9">
      <c r="A4636" s="43" t="str">
        <f>LEFT(Capacities[[#This Row],[MARKET_NODE]],2)</f>
        <v>BG</v>
      </c>
      <c r="B4636" s="44" t="s">
        <v>167</v>
      </c>
      <c r="C4636" s="44" t="s">
        <v>30</v>
      </c>
      <c r="D4636" s="44" t="s">
        <v>24</v>
      </c>
      <c r="E4636" s="44">
        <v>2029</v>
      </c>
      <c r="F4636" s="44">
        <v>535</v>
      </c>
      <c r="G4636" s="4" t="str">
        <f t="shared" si="180"/>
        <v>BULGARIA-Open loop pumping</v>
      </c>
      <c r="H4636" t="str">
        <f>IF(COUNTIF(EU_Countries!A$1:A$27, "*"&amp;B4636&amp;"*"), "EU", "Non-EU")</f>
        <v>EU</v>
      </c>
      <c r="I4636">
        <f t="shared" si="181"/>
        <v>0.53500000000000003</v>
      </c>
    </row>
    <row r="4637" spans="1:9">
      <c r="A4637" s="43" t="str">
        <f>LEFT(Capacities[[#This Row],[MARKET_NODE]],2)</f>
        <v>BG</v>
      </c>
      <c r="B4637" s="45" t="s">
        <v>167</v>
      </c>
      <c r="C4637" s="45" t="s">
        <v>30</v>
      </c>
      <c r="D4637" s="45" t="s">
        <v>24</v>
      </c>
      <c r="E4637" s="45">
        <v>2030</v>
      </c>
      <c r="F4637" s="45">
        <v>535</v>
      </c>
      <c r="G4637" s="4" t="str">
        <f t="shared" si="180"/>
        <v>BULGARIA-Open loop pumping</v>
      </c>
      <c r="H4637" t="str">
        <f>IF(COUNTIF(EU_Countries!A$1:A$27, "*"&amp;B4637&amp;"*"), "EU", "Non-EU")</f>
        <v>EU</v>
      </c>
      <c r="I4637">
        <f t="shared" si="181"/>
        <v>0.53500000000000003</v>
      </c>
    </row>
    <row r="4638" spans="1:9">
      <c r="A4638" s="43" t="str">
        <f>LEFT(Capacities[[#This Row],[MARKET_NODE]],2)</f>
        <v>BG</v>
      </c>
      <c r="B4638" s="44" t="s">
        <v>167</v>
      </c>
      <c r="C4638" s="44" t="s">
        <v>30</v>
      </c>
      <c r="D4638" s="44" t="s">
        <v>24</v>
      </c>
      <c r="E4638" s="44">
        <v>2031</v>
      </c>
      <c r="F4638" s="44">
        <v>535</v>
      </c>
      <c r="G4638" s="4" t="str">
        <f t="shared" si="180"/>
        <v>BULGARIA-Open loop pumping</v>
      </c>
      <c r="H4638" t="str">
        <f>IF(COUNTIF(EU_Countries!A$1:A$27, "*"&amp;B4638&amp;"*"), "EU", "Non-EU")</f>
        <v>EU</v>
      </c>
      <c r="I4638">
        <f t="shared" si="181"/>
        <v>0.53500000000000003</v>
      </c>
    </row>
    <row r="4639" spans="1:9">
      <c r="A4639" s="43" t="str">
        <f>LEFT(Capacities[[#This Row],[MARKET_NODE]],2)</f>
        <v>BG</v>
      </c>
      <c r="B4639" s="45" t="s">
        <v>167</v>
      </c>
      <c r="C4639" s="45" t="s">
        <v>30</v>
      </c>
      <c r="D4639" s="45" t="s">
        <v>24</v>
      </c>
      <c r="E4639" s="45">
        <v>2032</v>
      </c>
      <c r="F4639" s="45">
        <v>535</v>
      </c>
      <c r="G4639" s="4" t="str">
        <f t="shared" si="180"/>
        <v>BULGARIA-Open loop pumping</v>
      </c>
      <c r="H4639" t="str">
        <f>IF(COUNTIF(EU_Countries!A$1:A$27, "*"&amp;B4639&amp;"*"), "EU", "Non-EU")</f>
        <v>EU</v>
      </c>
      <c r="I4639">
        <f t="shared" si="181"/>
        <v>0.53500000000000003</v>
      </c>
    </row>
    <row r="4640" spans="1:9">
      <c r="A4640" s="43" t="str">
        <f>LEFT(Capacities[[#This Row],[MARKET_NODE]],2)</f>
        <v>BG</v>
      </c>
      <c r="B4640" s="44" t="s">
        <v>167</v>
      </c>
      <c r="C4640" s="44" t="s">
        <v>30</v>
      </c>
      <c r="D4640" s="44" t="s">
        <v>24</v>
      </c>
      <c r="E4640" s="44">
        <v>2033</v>
      </c>
      <c r="F4640" s="44">
        <v>535</v>
      </c>
      <c r="G4640" s="4" t="str">
        <f t="shared" si="180"/>
        <v>BULGARIA-Open loop pumping</v>
      </c>
      <c r="H4640" t="str">
        <f>IF(COUNTIF(EU_Countries!A$1:A$27, "*"&amp;B4640&amp;"*"), "EU", "Non-EU")</f>
        <v>EU</v>
      </c>
      <c r="I4640">
        <f t="shared" si="181"/>
        <v>0.53500000000000003</v>
      </c>
    </row>
    <row r="4641" spans="1:9">
      <c r="A4641" s="43" t="str">
        <f>LEFT(Capacities[[#This Row],[MARKET_NODE]],2)</f>
        <v>BG</v>
      </c>
      <c r="B4641" s="45" t="s">
        <v>167</v>
      </c>
      <c r="C4641" s="45" t="s">
        <v>30</v>
      </c>
      <c r="D4641" s="45" t="s">
        <v>24</v>
      </c>
      <c r="E4641" s="45">
        <v>2034</v>
      </c>
      <c r="F4641" s="45">
        <v>535</v>
      </c>
      <c r="G4641" s="4" t="str">
        <f t="shared" si="180"/>
        <v>BULGARIA-Open loop pumping</v>
      </c>
      <c r="H4641" t="str">
        <f>IF(COUNTIF(EU_Countries!A$1:A$27, "*"&amp;B4641&amp;"*"), "EU", "Non-EU")</f>
        <v>EU</v>
      </c>
      <c r="I4641">
        <f t="shared" si="181"/>
        <v>0.53500000000000003</v>
      </c>
    </row>
    <row r="4642" spans="1:9">
      <c r="A4642" s="43" t="str">
        <f>LEFT(Capacities[[#This Row],[MARKET_NODE]],2)</f>
        <v>BG</v>
      </c>
      <c r="B4642" s="44" t="s">
        <v>167</v>
      </c>
      <c r="C4642" s="44" t="s">
        <v>30</v>
      </c>
      <c r="D4642" s="44" t="s">
        <v>24</v>
      </c>
      <c r="E4642" s="44">
        <v>2035</v>
      </c>
      <c r="F4642" s="44">
        <v>535</v>
      </c>
      <c r="G4642" s="4" t="str">
        <f t="shared" si="180"/>
        <v>BULGARIA-Open loop pumping</v>
      </c>
      <c r="H4642" t="str">
        <f>IF(COUNTIF(EU_Countries!A$1:A$27, "*"&amp;B4642&amp;"*"), "EU", "Non-EU")</f>
        <v>EU</v>
      </c>
      <c r="I4642">
        <f t="shared" si="181"/>
        <v>0.53500000000000003</v>
      </c>
    </row>
    <row r="4643" spans="1:9">
      <c r="A4643" s="43" t="str">
        <f>LEFT(Capacities[[#This Row],[MARKET_NODE]],2)</f>
        <v>BG</v>
      </c>
      <c r="B4643" s="45" t="s">
        <v>167</v>
      </c>
      <c r="C4643" s="45" t="s">
        <v>30</v>
      </c>
      <c r="D4643" s="45" t="s">
        <v>20</v>
      </c>
      <c r="E4643" s="45">
        <v>2025</v>
      </c>
      <c r="F4643" s="45">
        <v>1281.3</v>
      </c>
      <c r="G4643" s="4" t="str">
        <f t="shared" si="180"/>
        <v>BULGARIA-Reservoir</v>
      </c>
      <c r="H4643" t="str">
        <f>IF(COUNTIF(EU_Countries!A$1:A$27, "*"&amp;B4643&amp;"*"), "EU", "Non-EU")</f>
        <v>EU</v>
      </c>
      <c r="I4643">
        <f t="shared" si="181"/>
        <v>1.2812999999999999</v>
      </c>
    </row>
    <row r="4644" spans="1:9">
      <c r="A4644" s="43" t="str">
        <f>LEFT(Capacities[[#This Row],[MARKET_NODE]],2)</f>
        <v>BG</v>
      </c>
      <c r="B4644" s="44" t="s">
        <v>167</v>
      </c>
      <c r="C4644" s="44" t="s">
        <v>30</v>
      </c>
      <c r="D4644" s="44" t="s">
        <v>20</v>
      </c>
      <c r="E4644" s="44">
        <v>2026</v>
      </c>
      <c r="F4644" s="44">
        <v>1281.3</v>
      </c>
      <c r="G4644" s="4" t="str">
        <f t="shared" si="180"/>
        <v>BULGARIA-Reservoir</v>
      </c>
      <c r="H4644" t="str">
        <f>IF(COUNTIF(EU_Countries!A$1:A$27, "*"&amp;B4644&amp;"*"), "EU", "Non-EU")</f>
        <v>EU</v>
      </c>
      <c r="I4644">
        <f t="shared" si="181"/>
        <v>1.2812999999999999</v>
      </c>
    </row>
    <row r="4645" spans="1:9">
      <c r="A4645" s="43" t="str">
        <f>LEFT(Capacities[[#This Row],[MARKET_NODE]],2)</f>
        <v>BG</v>
      </c>
      <c r="B4645" s="45" t="s">
        <v>167</v>
      </c>
      <c r="C4645" s="45" t="s">
        <v>30</v>
      </c>
      <c r="D4645" s="45" t="s">
        <v>20</v>
      </c>
      <c r="E4645" s="45">
        <v>2027</v>
      </c>
      <c r="F4645" s="45">
        <v>1281.3</v>
      </c>
      <c r="G4645" s="4" t="str">
        <f t="shared" si="180"/>
        <v>BULGARIA-Reservoir</v>
      </c>
      <c r="H4645" t="str">
        <f>IF(COUNTIF(EU_Countries!A$1:A$27, "*"&amp;B4645&amp;"*"), "EU", "Non-EU")</f>
        <v>EU</v>
      </c>
      <c r="I4645">
        <f t="shared" si="181"/>
        <v>1.2812999999999999</v>
      </c>
    </row>
    <row r="4646" spans="1:9">
      <c r="A4646" s="43" t="str">
        <f>LEFT(Capacities[[#This Row],[MARKET_NODE]],2)</f>
        <v>BG</v>
      </c>
      <c r="B4646" s="44" t="s">
        <v>167</v>
      </c>
      <c r="C4646" s="44" t="s">
        <v>30</v>
      </c>
      <c r="D4646" s="44" t="s">
        <v>20</v>
      </c>
      <c r="E4646" s="44">
        <v>2028</v>
      </c>
      <c r="F4646" s="44">
        <v>1281.3</v>
      </c>
      <c r="G4646" s="4" t="str">
        <f t="shared" si="180"/>
        <v>BULGARIA-Reservoir</v>
      </c>
      <c r="H4646" t="str">
        <f>IF(COUNTIF(EU_Countries!A$1:A$27, "*"&amp;B4646&amp;"*"), "EU", "Non-EU")</f>
        <v>EU</v>
      </c>
      <c r="I4646">
        <f t="shared" si="181"/>
        <v>1.2812999999999999</v>
      </c>
    </row>
    <row r="4647" spans="1:9">
      <c r="A4647" s="43" t="str">
        <f>LEFT(Capacities[[#This Row],[MARKET_NODE]],2)</f>
        <v>BG</v>
      </c>
      <c r="B4647" s="45" t="s">
        <v>167</v>
      </c>
      <c r="C4647" s="45" t="s">
        <v>30</v>
      </c>
      <c r="D4647" s="45" t="s">
        <v>20</v>
      </c>
      <c r="E4647" s="45">
        <v>2029</v>
      </c>
      <c r="F4647" s="45">
        <v>1281.3</v>
      </c>
      <c r="G4647" s="4" t="str">
        <f t="shared" si="180"/>
        <v>BULGARIA-Reservoir</v>
      </c>
      <c r="H4647" t="str">
        <f>IF(COUNTIF(EU_Countries!A$1:A$27, "*"&amp;B4647&amp;"*"), "EU", "Non-EU")</f>
        <v>EU</v>
      </c>
      <c r="I4647">
        <f t="shared" si="181"/>
        <v>1.2812999999999999</v>
      </c>
    </row>
    <row r="4648" spans="1:9">
      <c r="A4648" s="43" t="str">
        <f>LEFT(Capacities[[#This Row],[MARKET_NODE]],2)</f>
        <v>BG</v>
      </c>
      <c r="B4648" s="44" t="s">
        <v>167</v>
      </c>
      <c r="C4648" s="44" t="s">
        <v>30</v>
      </c>
      <c r="D4648" s="44" t="s">
        <v>20</v>
      </c>
      <c r="E4648" s="44">
        <v>2030</v>
      </c>
      <c r="F4648" s="44">
        <v>1281.3</v>
      </c>
      <c r="G4648" s="4" t="str">
        <f t="shared" si="180"/>
        <v>BULGARIA-Reservoir</v>
      </c>
      <c r="H4648" t="str">
        <f>IF(COUNTIF(EU_Countries!A$1:A$27, "*"&amp;B4648&amp;"*"), "EU", "Non-EU")</f>
        <v>EU</v>
      </c>
      <c r="I4648">
        <f t="shared" si="181"/>
        <v>1.2812999999999999</v>
      </c>
    </row>
    <row r="4649" spans="1:9">
      <c r="A4649" s="43" t="str">
        <f>LEFT(Capacities[[#This Row],[MARKET_NODE]],2)</f>
        <v>BG</v>
      </c>
      <c r="B4649" s="45" t="s">
        <v>167</v>
      </c>
      <c r="C4649" s="45" t="s">
        <v>30</v>
      </c>
      <c r="D4649" s="45" t="s">
        <v>20</v>
      </c>
      <c r="E4649" s="45">
        <v>2031</v>
      </c>
      <c r="F4649" s="45">
        <v>1281.3</v>
      </c>
      <c r="G4649" s="4" t="str">
        <f t="shared" si="180"/>
        <v>BULGARIA-Reservoir</v>
      </c>
      <c r="H4649" t="str">
        <f>IF(COUNTIF(EU_Countries!A$1:A$27, "*"&amp;B4649&amp;"*"), "EU", "Non-EU")</f>
        <v>EU</v>
      </c>
      <c r="I4649">
        <f t="shared" si="181"/>
        <v>1.2812999999999999</v>
      </c>
    </row>
    <row r="4650" spans="1:9">
      <c r="A4650" s="43" t="str">
        <f>LEFT(Capacities[[#This Row],[MARKET_NODE]],2)</f>
        <v>BG</v>
      </c>
      <c r="B4650" s="44" t="s">
        <v>167</v>
      </c>
      <c r="C4650" s="44" t="s">
        <v>30</v>
      </c>
      <c r="D4650" s="44" t="s">
        <v>20</v>
      </c>
      <c r="E4650" s="44">
        <v>2032</v>
      </c>
      <c r="F4650" s="44">
        <v>1281.3</v>
      </c>
      <c r="G4650" s="4" t="str">
        <f t="shared" si="180"/>
        <v>BULGARIA-Reservoir</v>
      </c>
      <c r="H4650" t="str">
        <f>IF(COUNTIF(EU_Countries!A$1:A$27, "*"&amp;B4650&amp;"*"), "EU", "Non-EU")</f>
        <v>EU</v>
      </c>
      <c r="I4650">
        <f t="shared" si="181"/>
        <v>1.2812999999999999</v>
      </c>
    </row>
    <row r="4651" spans="1:9">
      <c r="A4651" s="43" t="str">
        <f>LEFT(Capacities[[#This Row],[MARKET_NODE]],2)</f>
        <v>BG</v>
      </c>
      <c r="B4651" s="45" t="s">
        <v>167</v>
      </c>
      <c r="C4651" s="45" t="s">
        <v>30</v>
      </c>
      <c r="D4651" s="45" t="s">
        <v>20</v>
      </c>
      <c r="E4651" s="45">
        <v>2033</v>
      </c>
      <c r="F4651" s="45">
        <v>1281.3</v>
      </c>
      <c r="G4651" s="4" t="str">
        <f t="shared" si="180"/>
        <v>BULGARIA-Reservoir</v>
      </c>
      <c r="H4651" t="str">
        <f>IF(COUNTIF(EU_Countries!A$1:A$27, "*"&amp;B4651&amp;"*"), "EU", "Non-EU")</f>
        <v>EU</v>
      </c>
      <c r="I4651">
        <f t="shared" si="181"/>
        <v>1.2812999999999999</v>
      </c>
    </row>
    <row r="4652" spans="1:9">
      <c r="A4652" s="43" t="str">
        <f>LEFT(Capacities[[#This Row],[MARKET_NODE]],2)</f>
        <v>BG</v>
      </c>
      <c r="B4652" s="44" t="s">
        <v>167</v>
      </c>
      <c r="C4652" s="44" t="s">
        <v>30</v>
      </c>
      <c r="D4652" s="44" t="s">
        <v>20</v>
      </c>
      <c r="E4652" s="44">
        <v>2034</v>
      </c>
      <c r="F4652" s="44">
        <v>1281.3</v>
      </c>
      <c r="G4652" s="4" t="str">
        <f t="shared" si="180"/>
        <v>BULGARIA-Reservoir</v>
      </c>
      <c r="H4652" t="str">
        <f>IF(COUNTIF(EU_Countries!A$1:A$27, "*"&amp;B4652&amp;"*"), "EU", "Non-EU")</f>
        <v>EU</v>
      </c>
      <c r="I4652">
        <f t="shared" si="181"/>
        <v>1.2812999999999999</v>
      </c>
    </row>
    <row r="4653" spans="1:9">
      <c r="A4653" s="43" t="str">
        <f>LEFT(Capacities[[#This Row],[MARKET_NODE]],2)</f>
        <v>BG</v>
      </c>
      <c r="B4653" s="45" t="s">
        <v>167</v>
      </c>
      <c r="C4653" s="45" t="s">
        <v>30</v>
      </c>
      <c r="D4653" s="45" t="s">
        <v>20</v>
      </c>
      <c r="E4653" s="45">
        <v>2035</v>
      </c>
      <c r="F4653" s="45">
        <v>1281.3</v>
      </c>
      <c r="G4653" s="4" t="str">
        <f t="shared" si="180"/>
        <v>BULGARIA-Reservoir</v>
      </c>
      <c r="H4653" t="str">
        <f>IF(COUNTIF(EU_Countries!A$1:A$27, "*"&amp;B4653&amp;"*"), "EU", "Non-EU")</f>
        <v>EU</v>
      </c>
      <c r="I4653">
        <f t="shared" si="181"/>
        <v>1.2812999999999999</v>
      </c>
    </row>
    <row r="4654" spans="1:9">
      <c r="A4654" s="43" t="str">
        <f>LEFT(Capacities[[#This Row],[MARKET_NODE]],2)</f>
        <v>BG</v>
      </c>
      <c r="B4654" s="44" t="s">
        <v>167</v>
      </c>
      <c r="C4654" s="44" t="s">
        <v>30</v>
      </c>
      <c r="D4654" s="44" t="s">
        <v>21</v>
      </c>
      <c r="E4654" s="44">
        <v>2025</v>
      </c>
      <c r="F4654" s="44">
        <v>535.5</v>
      </c>
      <c r="G4654" s="4" t="str">
        <f t="shared" si="180"/>
        <v>BULGARIA-Run of river</v>
      </c>
      <c r="H4654" t="str">
        <f>IF(COUNTIF(EU_Countries!A$1:A$27, "*"&amp;B4654&amp;"*"), "EU", "Non-EU")</f>
        <v>EU</v>
      </c>
      <c r="I4654">
        <f t="shared" si="181"/>
        <v>0.53549999999999998</v>
      </c>
    </row>
    <row r="4655" spans="1:9">
      <c r="A4655" s="43" t="str">
        <f>LEFT(Capacities[[#This Row],[MARKET_NODE]],2)</f>
        <v>BG</v>
      </c>
      <c r="B4655" s="45" t="s">
        <v>167</v>
      </c>
      <c r="C4655" s="45" t="s">
        <v>30</v>
      </c>
      <c r="D4655" s="45" t="s">
        <v>21</v>
      </c>
      <c r="E4655" s="45">
        <v>2026</v>
      </c>
      <c r="F4655" s="45">
        <v>535.5</v>
      </c>
      <c r="G4655" s="4" t="str">
        <f t="shared" si="180"/>
        <v>BULGARIA-Run of river</v>
      </c>
      <c r="H4655" t="str">
        <f>IF(COUNTIF(EU_Countries!A$1:A$27, "*"&amp;B4655&amp;"*"), "EU", "Non-EU")</f>
        <v>EU</v>
      </c>
      <c r="I4655">
        <f t="shared" si="181"/>
        <v>0.53549999999999998</v>
      </c>
    </row>
    <row r="4656" spans="1:9">
      <c r="A4656" s="43" t="str">
        <f>LEFT(Capacities[[#This Row],[MARKET_NODE]],2)</f>
        <v>BG</v>
      </c>
      <c r="B4656" s="44" t="s">
        <v>167</v>
      </c>
      <c r="C4656" s="44" t="s">
        <v>30</v>
      </c>
      <c r="D4656" s="44" t="s">
        <v>21</v>
      </c>
      <c r="E4656" s="44">
        <v>2027</v>
      </c>
      <c r="F4656" s="44">
        <v>535.5</v>
      </c>
      <c r="G4656" s="4" t="str">
        <f t="shared" si="180"/>
        <v>BULGARIA-Run of river</v>
      </c>
      <c r="H4656" t="str">
        <f>IF(COUNTIF(EU_Countries!A$1:A$27, "*"&amp;B4656&amp;"*"), "EU", "Non-EU")</f>
        <v>EU</v>
      </c>
      <c r="I4656">
        <f t="shared" si="181"/>
        <v>0.53549999999999998</v>
      </c>
    </row>
    <row r="4657" spans="1:9">
      <c r="A4657" s="43" t="str">
        <f>LEFT(Capacities[[#This Row],[MARKET_NODE]],2)</f>
        <v>BG</v>
      </c>
      <c r="B4657" s="45" t="s">
        <v>167</v>
      </c>
      <c r="C4657" s="45" t="s">
        <v>30</v>
      </c>
      <c r="D4657" s="45" t="s">
        <v>21</v>
      </c>
      <c r="E4657" s="45">
        <v>2028</v>
      </c>
      <c r="F4657" s="45">
        <v>535.5</v>
      </c>
      <c r="G4657" s="4" t="str">
        <f t="shared" si="180"/>
        <v>BULGARIA-Run of river</v>
      </c>
      <c r="H4657" t="str">
        <f>IF(COUNTIF(EU_Countries!A$1:A$27, "*"&amp;B4657&amp;"*"), "EU", "Non-EU")</f>
        <v>EU</v>
      </c>
      <c r="I4657">
        <f t="shared" si="181"/>
        <v>0.53549999999999998</v>
      </c>
    </row>
    <row r="4658" spans="1:9">
      <c r="A4658" s="43" t="str">
        <f>LEFT(Capacities[[#This Row],[MARKET_NODE]],2)</f>
        <v>BG</v>
      </c>
      <c r="B4658" s="44" t="s">
        <v>167</v>
      </c>
      <c r="C4658" s="44" t="s">
        <v>30</v>
      </c>
      <c r="D4658" s="44" t="s">
        <v>21</v>
      </c>
      <c r="E4658" s="44">
        <v>2029</v>
      </c>
      <c r="F4658" s="44">
        <v>535.5</v>
      </c>
      <c r="G4658" s="4" t="str">
        <f t="shared" si="180"/>
        <v>BULGARIA-Run of river</v>
      </c>
      <c r="H4658" t="str">
        <f>IF(COUNTIF(EU_Countries!A$1:A$27, "*"&amp;B4658&amp;"*"), "EU", "Non-EU")</f>
        <v>EU</v>
      </c>
      <c r="I4658">
        <f t="shared" si="181"/>
        <v>0.53549999999999998</v>
      </c>
    </row>
    <row r="4659" spans="1:9">
      <c r="A4659" s="43" t="str">
        <f>LEFT(Capacities[[#This Row],[MARKET_NODE]],2)</f>
        <v>BG</v>
      </c>
      <c r="B4659" s="45" t="s">
        <v>167</v>
      </c>
      <c r="C4659" s="45" t="s">
        <v>30</v>
      </c>
      <c r="D4659" s="45" t="s">
        <v>21</v>
      </c>
      <c r="E4659" s="45">
        <v>2030</v>
      </c>
      <c r="F4659" s="45">
        <v>535.5</v>
      </c>
      <c r="G4659" s="4" t="str">
        <f t="shared" si="180"/>
        <v>BULGARIA-Run of river</v>
      </c>
      <c r="H4659" t="str">
        <f>IF(COUNTIF(EU_Countries!A$1:A$27, "*"&amp;B4659&amp;"*"), "EU", "Non-EU")</f>
        <v>EU</v>
      </c>
      <c r="I4659">
        <f t="shared" si="181"/>
        <v>0.53549999999999998</v>
      </c>
    </row>
    <row r="4660" spans="1:9">
      <c r="A4660" s="43" t="str">
        <f>LEFT(Capacities[[#This Row],[MARKET_NODE]],2)</f>
        <v>BG</v>
      </c>
      <c r="B4660" s="44" t="s">
        <v>167</v>
      </c>
      <c r="C4660" s="44" t="s">
        <v>30</v>
      </c>
      <c r="D4660" s="44" t="s">
        <v>21</v>
      </c>
      <c r="E4660" s="44">
        <v>2031</v>
      </c>
      <c r="F4660" s="44">
        <v>535.5</v>
      </c>
      <c r="G4660" s="4" t="str">
        <f t="shared" si="180"/>
        <v>BULGARIA-Run of river</v>
      </c>
      <c r="H4660" t="str">
        <f>IF(COUNTIF(EU_Countries!A$1:A$27, "*"&amp;B4660&amp;"*"), "EU", "Non-EU")</f>
        <v>EU</v>
      </c>
      <c r="I4660">
        <f t="shared" si="181"/>
        <v>0.53549999999999998</v>
      </c>
    </row>
    <row r="4661" spans="1:9">
      <c r="A4661" s="43" t="str">
        <f>LEFT(Capacities[[#This Row],[MARKET_NODE]],2)</f>
        <v>BG</v>
      </c>
      <c r="B4661" s="45" t="s">
        <v>167</v>
      </c>
      <c r="C4661" s="45" t="s">
        <v>30</v>
      </c>
      <c r="D4661" s="45" t="s">
        <v>21</v>
      </c>
      <c r="E4661" s="45">
        <v>2032</v>
      </c>
      <c r="F4661" s="45">
        <v>535.5</v>
      </c>
      <c r="G4661" s="4" t="str">
        <f t="shared" si="180"/>
        <v>BULGARIA-Run of river</v>
      </c>
      <c r="H4661" t="str">
        <f>IF(COUNTIF(EU_Countries!A$1:A$27, "*"&amp;B4661&amp;"*"), "EU", "Non-EU")</f>
        <v>EU</v>
      </c>
      <c r="I4661">
        <f t="shared" si="181"/>
        <v>0.53549999999999998</v>
      </c>
    </row>
    <row r="4662" spans="1:9">
      <c r="A4662" s="43" t="str">
        <f>LEFT(Capacities[[#This Row],[MARKET_NODE]],2)</f>
        <v>BG</v>
      </c>
      <c r="B4662" s="44" t="s">
        <v>167</v>
      </c>
      <c r="C4662" s="44" t="s">
        <v>30</v>
      </c>
      <c r="D4662" s="44" t="s">
        <v>21</v>
      </c>
      <c r="E4662" s="44">
        <v>2033</v>
      </c>
      <c r="F4662" s="44">
        <v>535.5</v>
      </c>
      <c r="G4662" s="4" t="str">
        <f t="shared" si="180"/>
        <v>BULGARIA-Run of river</v>
      </c>
      <c r="H4662" t="str">
        <f>IF(COUNTIF(EU_Countries!A$1:A$27, "*"&amp;B4662&amp;"*"), "EU", "Non-EU")</f>
        <v>EU</v>
      </c>
      <c r="I4662">
        <f t="shared" si="181"/>
        <v>0.53549999999999998</v>
      </c>
    </row>
    <row r="4663" spans="1:9">
      <c r="A4663" s="43" t="str">
        <f>LEFT(Capacities[[#This Row],[MARKET_NODE]],2)</f>
        <v>BG</v>
      </c>
      <c r="B4663" s="45" t="s">
        <v>167</v>
      </c>
      <c r="C4663" s="45" t="s">
        <v>30</v>
      </c>
      <c r="D4663" s="45" t="s">
        <v>21</v>
      </c>
      <c r="E4663" s="45">
        <v>2034</v>
      </c>
      <c r="F4663" s="45">
        <v>535.5</v>
      </c>
      <c r="G4663" s="4" t="str">
        <f t="shared" si="180"/>
        <v>BULGARIA-Run of river</v>
      </c>
      <c r="H4663" t="str">
        <f>IF(COUNTIF(EU_Countries!A$1:A$27, "*"&amp;B4663&amp;"*"), "EU", "Non-EU")</f>
        <v>EU</v>
      </c>
      <c r="I4663">
        <f t="shared" si="181"/>
        <v>0.53549999999999998</v>
      </c>
    </row>
    <row r="4664" spans="1:9">
      <c r="A4664" s="43" t="str">
        <f>LEFT(Capacities[[#This Row],[MARKET_NODE]],2)</f>
        <v>BG</v>
      </c>
      <c r="B4664" s="44" t="s">
        <v>167</v>
      </c>
      <c r="C4664" s="44" t="s">
        <v>30</v>
      </c>
      <c r="D4664" s="44" t="s">
        <v>21</v>
      </c>
      <c r="E4664" s="44">
        <v>2035</v>
      </c>
      <c r="F4664" s="44">
        <v>535.5</v>
      </c>
      <c r="G4664" s="4" t="str">
        <f t="shared" si="180"/>
        <v>BULGARIA-Run of river</v>
      </c>
      <c r="H4664" t="str">
        <f>IF(COUNTIF(EU_Countries!A$1:A$27, "*"&amp;B4664&amp;"*"), "EU", "Non-EU")</f>
        <v>EU</v>
      </c>
      <c r="I4664">
        <f t="shared" si="181"/>
        <v>0.53549999999999998</v>
      </c>
    </row>
    <row r="4665" spans="1:9">
      <c r="A4665" s="43" t="str">
        <f>LEFT(Capacities[[#This Row],[MARKET_NODE]],2)</f>
        <v>CH</v>
      </c>
      <c r="B4665" s="45" t="s">
        <v>229</v>
      </c>
      <c r="C4665" s="45" t="s">
        <v>31</v>
      </c>
      <c r="D4665" s="45" t="s">
        <v>23</v>
      </c>
      <c r="E4665" s="45">
        <v>2025</v>
      </c>
      <c r="F4665" s="45">
        <v>1900</v>
      </c>
      <c r="G4665" s="4" t="str">
        <f t="shared" si="180"/>
        <v>SWITZERLAND-Closed loop pumping</v>
      </c>
      <c r="H4665" t="str">
        <f>IF(COUNTIF(EU_Countries!A$1:A$27, "*"&amp;B4665&amp;"*"), "EU", "Non-EU")</f>
        <v>Non-EU</v>
      </c>
      <c r="I4665">
        <f t="shared" si="181"/>
        <v>1.9</v>
      </c>
    </row>
    <row r="4666" spans="1:9">
      <c r="A4666" s="43" t="str">
        <f>LEFT(Capacities[[#This Row],[MARKET_NODE]],2)</f>
        <v>CH</v>
      </c>
      <c r="B4666" s="44" t="s">
        <v>229</v>
      </c>
      <c r="C4666" s="44" t="s">
        <v>31</v>
      </c>
      <c r="D4666" s="44" t="s">
        <v>23</v>
      </c>
      <c r="E4666" s="44">
        <v>2026</v>
      </c>
      <c r="F4666" s="44">
        <v>1900</v>
      </c>
      <c r="G4666" s="4" t="str">
        <f t="shared" si="180"/>
        <v>SWITZERLAND-Closed loop pumping</v>
      </c>
      <c r="H4666" t="str">
        <f>IF(COUNTIF(EU_Countries!A$1:A$27, "*"&amp;B4666&amp;"*"), "EU", "Non-EU")</f>
        <v>Non-EU</v>
      </c>
      <c r="I4666">
        <f t="shared" si="181"/>
        <v>1.9</v>
      </c>
    </row>
    <row r="4667" spans="1:9">
      <c r="A4667" s="43" t="str">
        <f>LEFT(Capacities[[#This Row],[MARKET_NODE]],2)</f>
        <v>CH</v>
      </c>
      <c r="B4667" s="45" t="s">
        <v>229</v>
      </c>
      <c r="C4667" s="45" t="s">
        <v>31</v>
      </c>
      <c r="D4667" s="45" t="s">
        <v>23</v>
      </c>
      <c r="E4667" s="45">
        <v>2027</v>
      </c>
      <c r="F4667" s="45">
        <v>1900</v>
      </c>
      <c r="G4667" s="4" t="str">
        <f t="shared" si="180"/>
        <v>SWITZERLAND-Closed loop pumping</v>
      </c>
      <c r="H4667" t="str">
        <f>IF(COUNTIF(EU_Countries!A$1:A$27, "*"&amp;B4667&amp;"*"), "EU", "Non-EU")</f>
        <v>Non-EU</v>
      </c>
      <c r="I4667">
        <f t="shared" si="181"/>
        <v>1.9</v>
      </c>
    </row>
    <row r="4668" spans="1:9">
      <c r="A4668" s="43" t="str">
        <f>LEFT(Capacities[[#This Row],[MARKET_NODE]],2)</f>
        <v>CH</v>
      </c>
      <c r="B4668" s="44" t="s">
        <v>229</v>
      </c>
      <c r="C4668" s="44" t="s">
        <v>31</v>
      </c>
      <c r="D4668" s="44" t="s">
        <v>23</v>
      </c>
      <c r="E4668" s="44">
        <v>2028</v>
      </c>
      <c r="F4668" s="44">
        <v>1900</v>
      </c>
      <c r="G4668" s="4" t="str">
        <f t="shared" si="180"/>
        <v>SWITZERLAND-Closed loop pumping</v>
      </c>
      <c r="H4668" t="str">
        <f>IF(COUNTIF(EU_Countries!A$1:A$27, "*"&amp;B4668&amp;"*"), "EU", "Non-EU")</f>
        <v>Non-EU</v>
      </c>
      <c r="I4668">
        <f t="shared" si="181"/>
        <v>1.9</v>
      </c>
    </row>
    <row r="4669" spans="1:9">
      <c r="A4669" s="43" t="str">
        <f>LEFT(Capacities[[#This Row],[MARKET_NODE]],2)</f>
        <v>CH</v>
      </c>
      <c r="B4669" s="45" t="s">
        <v>229</v>
      </c>
      <c r="C4669" s="45" t="s">
        <v>31</v>
      </c>
      <c r="D4669" s="45" t="s">
        <v>23</v>
      </c>
      <c r="E4669" s="45">
        <v>2029</v>
      </c>
      <c r="F4669" s="45">
        <v>1900</v>
      </c>
      <c r="G4669" s="4" t="str">
        <f t="shared" si="180"/>
        <v>SWITZERLAND-Closed loop pumping</v>
      </c>
      <c r="H4669" t="str">
        <f>IF(COUNTIF(EU_Countries!A$1:A$27, "*"&amp;B4669&amp;"*"), "EU", "Non-EU")</f>
        <v>Non-EU</v>
      </c>
      <c r="I4669">
        <f t="shared" si="181"/>
        <v>1.9</v>
      </c>
    </row>
    <row r="4670" spans="1:9">
      <c r="A4670" s="43" t="str">
        <f>LEFT(Capacities[[#This Row],[MARKET_NODE]],2)</f>
        <v>CH</v>
      </c>
      <c r="B4670" s="44" t="s">
        <v>229</v>
      </c>
      <c r="C4670" s="44" t="s">
        <v>31</v>
      </c>
      <c r="D4670" s="44" t="s">
        <v>23</v>
      </c>
      <c r="E4670" s="44">
        <v>2030</v>
      </c>
      <c r="F4670" s="44">
        <v>1900</v>
      </c>
      <c r="G4670" s="4" t="str">
        <f t="shared" si="180"/>
        <v>SWITZERLAND-Closed loop pumping</v>
      </c>
      <c r="H4670" t="str">
        <f>IF(COUNTIF(EU_Countries!A$1:A$27, "*"&amp;B4670&amp;"*"), "EU", "Non-EU")</f>
        <v>Non-EU</v>
      </c>
      <c r="I4670">
        <f t="shared" si="181"/>
        <v>1.9</v>
      </c>
    </row>
    <row r="4671" spans="1:9">
      <c r="A4671" s="43" t="str">
        <f>LEFT(Capacities[[#This Row],[MARKET_NODE]],2)</f>
        <v>CH</v>
      </c>
      <c r="B4671" s="45" t="s">
        <v>229</v>
      </c>
      <c r="C4671" s="45" t="s">
        <v>31</v>
      </c>
      <c r="D4671" s="45" t="s">
        <v>23</v>
      </c>
      <c r="E4671" s="45">
        <v>2031</v>
      </c>
      <c r="F4671" s="45">
        <v>1900</v>
      </c>
      <c r="G4671" s="4" t="str">
        <f t="shared" si="180"/>
        <v>SWITZERLAND-Closed loop pumping</v>
      </c>
      <c r="H4671" t="str">
        <f>IF(COUNTIF(EU_Countries!A$1:A$27, "*"&amp;B4671&amp;"*"), "EU", "Non-EU")</f>
        <v>Non-EU</v>
      </c>
      <c r="I4671">
        <f t="shared" si="181"/>
        <v>1.9</v>
      </c>
    </row>
    <row r="4672" spans="1:9">
      <c r="A4672" s="43" t="str">
        <f>LEFT(Capacities[[#This Row],[MARKET_NODE]],2)</f>
        <v>CH</v>
      </c>
      <c r="B4672" s="44" t="s">
        <v>229</v>
      </c>
      <c r="C4672" s="44" t="s">
        <v>31</v>
      </c>
      <c r="D4672" s="44" t="s">
        <v>23</v>
      </c>
      <c r="E4672" s="44">
        <v>2032</v>
      </c>
      <c r="F4672" s="44">
        <v>1900</v>
      </c>
      <c r="G4672" s="4" t="str">
        <f t="shared" si="180"/>
        <v>SWITZERLAND-Closed loop pumping</v>
      </c>
      <c r="H4672" t="str">
        <f>IF(COUNTIF(EU_Countries!A$1:A$27, "*"&amp;B4672&amp;"*"), "EU", "Non-EU")</f>
        <v>Non-EU</v>
      </c>
      <c r="I4672">
        <f t="shared" si="181"/>
        <v>1.9</v>
      </c>
    </row>
    <row r="4673" spans="1:9">
      <c r="A4673" s="43" t="str">
        <f>LEFT(Capacities[[#This Row],[MARKET_NODE]],2)</f>
        <v>CH</v>
      </c>
      <c r="B4673" s="45" t="s">
        <v>229</v>
      </c>
      <c r="C4673" s="45" t="s">
        <v>31</v>
      </c>
      <c r="D4673" s="45" t="s">
        <v>23</v>
      </c>
      <c r="E4673" s="45">
        <v>2033</v>
      </c>
      <c r="F4673" s="45">
        <v>1900</v>
      </c>
      <c r="G4673" s="4" t="str">
        <f t="shared" si="180"/>
        <v>SWITZERLAND-Closed loop pumping</v>
      </c>
      <c r="H4673" t="str">
        <f>IF(COUNTIF(EU_Countries!A$1:A$27, "*"&amp;B4673&amp;"*"), "EU", "Non-EU")</f>
        <v>Non-EU</v>
      </c>
      <c r="I4673">
        <f t="shared" si="181"/>
        <v>1.9</v>
      </c>
    </row>
    <row r="4674" spans="1:9">
      <c r="A4674" s="43" t="str">
        <f>LEFT(Capacities[[#This Row],[MARKET_NODE]],2)</f>
        <v>CH</v>
      </c>
      <c r="B4674" s="44" t="s">
        <v>229</v>
      </c>
      <c r="C4674" s="44" t="s">
        <v>31</v>
      </c>
      <c r="D4674" s="44" t="s">
        <v>23</v>
      </c>
      <c r="E4674" s="44">
        <v>2034</v>
      </c>
      <c r="F4674" s="44">
        <v>1900</v>
      </c>
      <c r="G4674" s="4" t="str">
        <f t="shared" ref="G4674:G4737" si="182">B4674&amp;"-"&amp;D4674</f>
        <v>SWITZERLAND-Closed loop pumping</v>
      </c>
      <c r="H4674" t="str">
        <f>IF(COUNTIF(EU_Countries!A$1:A$27, "*"&amp;B4674&amp;"*"), "EU", "Non-EU")</f>
        <v>Non-EU</v>
      </c>
      <c r="I4674">
        <f t="shared" ref="I4674:I4737" si="183">F4674/1000</f>
        <v>1.9</v>
      </c>
    </row>
    <row r="4675" spans="1:9">
      <c r="A4675" s="43" t="str">
        <f>LEFT(Capacities[[#This Row],[MARKET_NODE]],2)</f>
        <v>CH</v>
      </c>
      <c r="B4675" s="45" t="s">
        <v>229</v>
      </c>
      <c r="C4675" s="45" t="s">
        <v>31</v>
      </c>
      <c r="D4675" s="45" t="s">
        <v>23</v>
      </c>
      <c r="E4675" s="45">
        <v>2035</v>
      </c>
      <c r="F4675" s="45">
        <v>1900</v>
      </c>
      <c r="G4675" s="4" t="str">
        <f t="shared" si="182"/>
        <v>SWITZERLAND-Closed loop pumping</v>
      </c>
      <c r="H4675" t="str">
        <f>IF(COUNTIF(EU_Countries!A$1:A$27, "*"&amp;B4675&amp;"*"), "EU", "Non-EU")</f>
        <v>Non-EU</v>
      </c>
      <c r="I4675">
        <f t="shared" si="183"/>
        <v>1.9</v>
      </c>
    </row>
    <row r="4676" spans="1:9">
      <c r="A4676" s="43" t="str">
        <f>LEFT(Capacities[[#This Row],[MARKET_NODE]],2)</f>
        <v>CH</v>
      </c>
      <c r="B4676" s="44" t="s">
        <v>229</v>
      </c>
      <c r="C4676" s="44" t="s">
        <v>31</v>
      </c>
      <c r="D4676" s="44" t="s">
        <v>24</v>
      </c>
      <c r="E4676" s="44">
        <v>2025</v>
      </c>
      <c r="F4676" s="44">
        <v>2207.6999999999998</v>
      </c>
      <c r="G4676" s="4" t="str">
        <f t="shared" si="182"/>
        <v>SWITZERLAND-Open loop pumping</v>
      </c>
      <c r="H4676" t="str">
        <f>IF(COUNTIF(EU_Countries!A$1:A$27, "*"&amp;B4676&amp;"*"), "EU", "Non-EU")</f>
        <v>Non-EU</v>
      </c>
      <c r="I4676">
        <f t="shared" si="183"/>
        <v>2.2077</v>
      </c>
    </row>
    <row r="4677" spans="1:9">
      <c r="A4677" s="43" t="str">
        <f>LEFT(Capacities[[#This Row],[MARKET_NODE]],2)</f>
        <v>CH</v>
      </c>
      <c r="B4677" s="45" t="s">
        <v>229</v>
      </c>
      <c r="C4677" s="45" t="s">
        <v>31</v>
      </c>
      <c r="D4677" s="45" t="s">
        <v>24</v>
      </c>
      <c r="E4677" s="45">
        <v>2026</v>
      </c>
      <c r="F4677" s="45">
        <v>2258.1999999999998</v>
      </c>
      <c r="G4677" s="4" t="str">
        <f t="shared" si="182"/>
        <v>SWITZERLAND-Open loop pumping</v>
      </c>
      <c r="H4677" t="str">
        <f>IF(COUNTIF(EU_Countries!A$1:A$27, "*"&amp;B4677&amp;"*"), "EU", "Non-EU")</f>
        <v>Non-EU</v>
      </c>
      <c r="I4677">
        <f t="shared" si="183"/>
        <v>2.2582</v>
      </c>
    </row>
    <row r="4678" spans="1:9">
      <c r="A4678" s="43" t="str">
        <f>LEFT(Capacities[[#This Row],[MARKET_NODE]],2)</f>
        <v>CH</v>
      </c>
      <c r="B4678" s="44" t="s">
        <v>229</v>
      </c>
      <c r="C4678" s="44" t="s">
        <v>31</v>
      </c>
      <c r="D4678" s="44" t="s">
        <v>24</v>
      </c>
      <c r="E4678" s="44">
        <v>2027</v>
      </c>
      <c r="F4678" s="44">
        <v>2308.6</v>
      </c>
      <c r="G4678" s="4" t="str">
        <f t="shared" si="182"/>
        <v>SWITZERLAND-Open loop pumping</v>
      </c>
      <c r="H4678" t="str">
        <f>IF(COUNTIF(EU_Countries!A$1:A$27, "*"&amp;B4678&amp;"*"), "EU", "Non-EU")</f>
        <v>Non-EU</v>
      </c>
      <c r="I4678">
        <f t="shared" si="183"/>
        <v>2.3085999999999998</v>
      </c>
    </row>
    <row r="4679" spans="1:9">
      <c r="A4679" s="43" t="str">
        <f>LEFT(Capacities[[#This Row],[MARKET_NODE]],2)</f>
        <v>CH</v>
      </c>
      <c r="B4679" s="45" t="s">
        <v>229</v>
      </c>
      <c r="C4679" s="45" t="s">
        <v>31</v>
      </c>
      <c r="D4679" s="45" t="s">
        <v>24</v>
      </c>
      <c r="E4679" s="45">
        <v>2028</v>
      </c>
      <c r="F4679" s="45">
        <v>2359.1</v>
      </c>
      <c r="G4679" s="4" t="str">
        <f t="shared" si="182"/>
        <v>SWITZERLAND-Open loop pumping</v>
      </c>
      <c r="H4679" t="str">
        <f>IF(COUNTIF(EU_Countries!A$1:A$27, "*"&amp;B4679&amp;"*"), "EU", "Non-EU")</f>
        <v>Non-EU</v>
      </c>
      <c r="I4679">
        <f t="shared" si="183"/>
        <v>2.3590999999999998</v>
      </c>
    </row>
    <row r="4680" spans="1:9">
      <c r="A4680" s="43" t="str">
        <f>LEFT(Capacities[[#This Row],[MARKET_NODE]],2)</f>
        <v>CH</v>
      </c>
      <c r="B4680" s="44" t="s">
        <v>229</v>
      </c>
      <c r="C4680" s="44" t="s">
        <v>31</v>
      </c>
      <c r="D4680" s="44" t="s">
        <v>24</v>
      </c>
      <c r="E4680" s="44">
        <v>2029</v>
      </c>
      <c r="F4680" s="44">
        <v>2409.5</v>
      </c>
      <c r="G4680" s="4" t="str">
        <f t="shared" si="182"/>
        <v>SWITZERLAND-Open loop pumping</v>
      </c>
      <c r="H4680" t="str">
        <f>IF(COUNTIF(EU_Countries!A$1:A$27, "*"&amp;B4680&amp;"*"), "EU", "Non-EU")</f>
        <v>Non-EU</v>
      </c>
      <c r="I4680">
        <f t="shared" si="183"/>
        <v>2.4095</v>
      </c>
    </row>
    <row r="4681" spans="1:9">
      <c r="A4681" s="43" t="str">
        <f>LEFT(Capacities[[#This Row],[MARKET_NODE]],2)</f>
        <v>CH</v>
      </c>
      <c r="B4681" s="45" t="s">
        <v>229</v>
      </c>
      <c r="C4681" s="45" t="s">
        <v>31</v>
      </c>
      <c r="D4681" s="45" t="s">
        <v>24</v>
      </c>
      <c r="E4681" s="45">
        <v>2030</v>
      </c>
      <c r="F4681" s="45">
        <v>2460</v>
      </c>
      <c r="G4681" s="4" t="str">
        <f t="shared" si="182"/>
        <v>SWITZERLAND-Open loop pumping</v>
      </c>
      <c r="H4681" t="str">
        <f>IF(COUNTIF(EU_Countries!A$1:A$27, "*"&amp;B4681&amp;"*"), "EU", "Non-EU")</f>
        <v>Non-EU</v>
      </c>
      <c r="I4681">
        <f t="shared" si="183"/>
        <v>2.46</v>
      </c>
    </row>
    <row r="4682" spans="1:9">
      <c r="A4682" s="43" t="str">
        <f>LEFT(Capacities[[#This Row],[MARKET_NODE]],2)</f>
        <v>CH</v>
      </c>
      <c r="B4682" s="44" t="s">
        <v>229</v>
      </c>
      <c r="C4682" s="44" t="s">
        <v>31</v>
      </c>
      <c r="D4682" s="44" t="s">
        <v>24</v>
      </c>
      <c r="E4682" s="44">
        <v>2031</v>
      </c>
      <c r="F4682" s="44">
        <v>2626</v>
      </c>
      <c r="G4682" s="4" t="str">
        <f t="shared" si="182"/>
        <v>SWITZERLAND-Open loop pumping</v>
      </c>
      <c r="H4682" t="str">
        <f>IF(COUNTIF(EU_Countries!A$1:A$27, "*"&amp;B4682&amp;"*"), "EU", "Non-EU")</f>
        <v>Non-EU</v>
      </c>
      <c r="I4682">
        <f t="shared" si="183"/>
        <v>2.6259999999999999</v>
      </c>
    </row>
    <row r="4683" spans="1:9">
      <c r="A4683" s="43" t="str">
        <f>LEFT(Capacities[[#This Row],[MARKET_NODE]],2)</f>
        <v>CH</v>
      </c>
      <c r="B4683" s="45" t="s">
        <v>229</v>
      </c>
      <c r="C4683" s="45" t="s">
        <v>31</v>
      </c>
      <c r="D4683" s="45" t="s">
        <v>24</v>
      </c>
      <c r="E4683" s="45">
        <v>2032</v>
      </c>
      <c r="F4683" s="45">
        <v>2792</v>
      </c>
      <c r="G4683" s="4" t="str">
        <f t="shared" si="182"/>
        <v>SWITZERLAND-Open loop pumping</v>
      </c>
      <c r="H4683" t="str">
        <f>IF(COUNTIF(EU_Countries!A$1:A$27, "*"&amp;B4683&amp;"*"), "EU", "Non-EU")</f>
        <v>Non-EU</v>
      </c>
      <c r="I4683">
        <f t="shared" si="183"/>
        <v>2.7919999999999998</v>
      </c>
    </row>
    <row r="4684" spans="1:9">
      <c r="A4684" s="43" t="str">
        <f>LEFT(Capacities[[#This Row],[MARKET_NODE]],2)</f>
        <v>CH</v>
      </c>
      <c r="B4684" s="44" t="s">
        <v>229</v>
      </c>
      <c r="C4684" s="44" t="s">
        <v>31</v>
      </c>
      <c r="D4684" s="44" t="s">
        <v>24</v>
      </c>
      <c r="E4684" s="44">
        <v>2033</v>
      </c>
      <c r="F4684" s="44">
        <v>2958</v>
      </c>
      <c r="G4684" s="4" t="str">
        <f t="shared" si="182"/>
        <v>SWITZERLAND-Open loop pumping</v>
      </c>
      <c r="H4684" t="str">
        <f>IF(COUNTIF(EU_Countries!A$1:A$27, "*"&amp;B4684&amp;"*"), "EU", "Non-EU")</f>
        <v>Non-EU</v>
      </c>
      <c r="I4684">
        <f t="shared" si="183"/>
        <v>2.9580000000000002</v>
      </c>
    </row>
    <row r="4685" spans="1:9">
      <c r="A4685" s="43" t="str">
        <f>LEFT(Capacities[[#This Row],[MARKET_NODE]],2)</f>
        <v>CH</v>
      </c>
      <c r="B4685" s="45" t="s">
        <v>229</v>
      </c>
      <c r="C4685" s="45" t="s">
        <v>31</v>
      </c>
      <c r="D4685" s="45" t="s">
        <v>24</v>
      </c>
      <c r="E4685" s="45">
        <v>2034</v>
      </c>
      <c r="F4685" s="45">
        <v>3124</v>
      </c>
      <c r="G4685" s="4" t="str">
        <f t="shared" si="182"/>
        <v>SWITZERLAND-Open loop pumping</v>
      </c>
      <c r="H4685" t="str">
        <f>IF(COUNTIF(EU_Countries!A$1:A$27, "*"&amp;B4685&amp;"*"), "EU", "Non-EU")</f>
        <v>Non-EU</v>
      </c>
      <c r="I4685">
        <f t="shared" si="183"/>
        <v>3.1240000000000001</v>
      </c>
    </row>
    <row r="4686" spans="1:9">
      <c r="A4686" s="43" t="str">
        <f>LEFT(Capacities[[#This Row],[MARKET_NODE]],2)</f>
        <v>CH</v>
      </c>
      <c r="B4686" s="44" t="s">
        <v>229</v>
      </c>
      <c r="C4686" s="44" t="s">
        <v>31</v>
      </c>
      <c r="D4686" s="44" t="s">
        <v>24</v>
      </c>
      <c r="E4686" s="44">
        <v>2035</v>
      </c>
      <c r="F4686" s="44">
        <v>3290</v>
      </c>
      <c r="G4686" s="4" t="str">
        <f t="shared" si="182"/>
        <v>SWITZERLAND-Open loop pumping</v>
      </c>
      <c r="H4686" t="str">
        <f>IF(COUNTIF(EU_Countries!A$1:A$27, "*"&amp;B4686&amp;"*"), "EU", "Non-EU")</f>
        <v>Non-EU</v>
      </c>
      <c r="I4686">
        <f t="shared" si="183"/>
        <v>3.29</v>
      </c>
    </row>
    <row r="4687" spans="1:9">
      <c r="A4687" s="43" t="str">
        <f>LEFT(Capacities[[#This Row],[MARKET_NODE]],2)</f>
        <v>CH</v>
      </c>
      <c r="B4687" s="45" t="s">
        <v>229</v>
      </c>
      <c r="C4687" s="45" t="s">
        <v>31</v>
      </c>
      <c r="D4687" s="45" t="s">
        <v>20</v>
      </c>
      <c r="E4687" s="45">
        <v>2025</v>
      </c>
      <c r="F4687" s="45">
        <v>7773.3</v>
      </c>
      <c r="G4687" s="4" t="str">
        <f t="shared" si="182"/>
        <v>SWITZERLAND-Reservoir</v>
      </c>
      <c r="H4687" t="str">
        <f>IF(COUNTIF(EU_Countries!A$1:A$27, "*"&amp;B4687&amp;"*"), "EU", "Non-EU")</f>
        <v>Non-EU</v>
      </c>
      <c r="I4687">
        <f t="shared" si="183"/>
        <v>7.7732999999999999</v>
      </c>
    </row>
    <row r="4688" spans="1:9">
      <c r="A4688" s="43" t="str">
        <f>LEFT(Capacities[[#This Row],[MARKET_NODE]],2)</f>
        <v>CH</v>
      </c>
      <c r="B4688" s="44" t="s">
        <v>229</v>
      </c>
      <c r="C4688" s="44" t="s">
        <v>31</v>
      </c>
      <c r="D4688" s="44" t="s">
        <v>20</v>
      </c>
      <c r="E4688" s="44">
        <v>2026</v>
      </c>
      <c r="F4688" s="44">
        <v>7924.6</v>
      </c>
      <c r="G4688" s="4" t="str">
        <f t="shared" si="182"/>
        <v>SWITZERLAND-Reservoir</v>
      </c>
      <c r="H4688" t="str">
        <f>IF(COUNTIF(EU_Countries!A$1:A$27, "*"&amp;B4688&amp;"*"), "EU", "Non-EU")</f>
        <v>Non-EU</v>
      </c>
      <c r="I4688">
        <f t="shared" si="183"/>
        <v>7.9246000000000008</v>
      </c>
    </row>
    <row r="4689" spans="1:9">
      <c r="A4689" s="43" t="str">
        <f>LEFT(Capacities[[#This Row],[MARKET_NODE]],2)</f>
        <v>CH</v>
      </c>
      <c r="B4689" s="45" t="s">
        <v>229</v>
      </c>
      <c r="C4689" s="45" t="s">
        <v>31</v>
      </c>
      <c r="D4689" s="45" t="s">
        <v>20</v>
      </c>
      <c r="E4689" s="45">
        <v>2027</v>
      </c>
      <c r="F4689" s="45">
        <v>8076</v>
      </c>
      <c r="G4689" s="4" t="str">
        <f t="shared" si="182"/>
        <v>SWITZERLAND-Reservoir</v>
      </c>
      <c r="H4689" t="str">
        <f>IF(COUNTIF(EU_Countries!A$1:A$27, "*"&amp;B4689&amp;"*"), "EU", "Non-EU")</f>
        <v>Non-EU</v>
      </c>
      <c r="I4689">
        <f t="shared" si="183"/>
        <v>8.0760000000000005</v>
      </c>
    </row>
    <row r="4690" spans="1:9">
      <c r="A4690" s="43" t="str">
        <f>LEFT(Capacities[[#This Row],[MARKET_NODE]],2)</f>
        <v>CH</v>
      </c>
      <c r="B4690" s="44" t="s">
        <v>229</v>
      </c>
      <c r="C4690" s="44" t="s">
        <v>31</v>
      </c>
      <c r="D4690" s="44" t="s">
        <v>20</v>
      </c>
      <c r="E4690" s="44">
        <v>2028</v>
      </c>
      <c r="F4690" s="44">
        <v>8227.2999999999993</v>
      </c>
      <c r="G4690" s="4" t="str">
        <f t="shared" si="182"/>
        <v>SWITZERLAND-Reservoir</v>
      </c>
      <c r="H4690" t="str">
        <f>IF(COUNTIF(EU_Countries!A$1:A$27, "*"&amp;B4690&amp;"*"), "EU", "Non-EU")</f>
        <v>Non-EU</v>
      </c>
      <c r="I4690">
        <f t="shared" si="183"/>
        <v>8.2272999999999996</v>
      </c>
    </row>
    <row r="4691" spans="1:9">
      <c r="A4691" s="43" t="str">
        <f>LEFT(Capacities[[#This Row],[MARKET_NODE]],2)</f>
        <v>CH</v>
      </c>
      <c r="B4691" s="45" t="s">
        <v>229</v>
      </c>
      <c r="C4691" s="45" t="s">
        <v>31</v>
      </c>
      <c r="D4691" s="45" t="s">
        <v>20</v>
      </c>
      <c r="E4691" s="45">
        <v>2029</v>
      </c>
      <c r="F4691" s="45">
        <v>8378.7000000000007</v>
      </c>
      <c r="G4691" s="4" t="str">
        <f t="shared" si="182"/>
        <v>SWITZERLAND-Reservoir</v>
      </c>
      <c r="H4691" t="str">
        <f>IF(COUNTIF(EU_Countries!A$1:A$27, "*"&amp;B4691&amp;"*"), "EU", "Non-EU")</f>
        <v>Non-EU</v>
      </c>
      <c r="I4691">
        <f t="shared" si="183"/>
        <v>8.3787000000000003</v>
      </c>
    </row>
    <row r="4692" spans="1:9">
      <c r="A4692" s="43" t="str">
        <f>LEFT(Capacities[[#This Row],[MARKET_NODE]],2)</f>
        <v>CH</v>
      </c>
      <c r="B4692" s="44" t="s">
        <v>229</v>
      </c>
      <c r="C4692" s="44" t="s">
        <v>31</v>
      </c>
      <c r="D4692" s="44" t="s">
        <v>20</v>
      </c>
      <c r="E4692" s="44">
        <v>2030</v>
      </c>
      <c r="F4692" s="44">
        <v>8530</v>
      </c>
      <c r="G4692" s="4" t="str">
        <f t="shared" si="182"/>
        <v>SWITZERLAND-Reservoir</v>
      </c>
      <c r="H4692" t="str">
        <f>IF(COUNTIF(EU_Countries!A$1:A$27, "*"&amp;B4692&amp;"*"), "EU", "Non-EU")</f>
        <v>Non-EU</v>
      </c>
      <c r="I4692">
        <f t="shared" si="183"/>
        <v>8.5299999999999994</v>
      </c>
    </row>
    <row r="4693" spans="1:9">
      <c r="A4693" s="43" t="str">
        <f>LEFT(Capacities[[#This Row],[MARKET_NODE]],2)</f>
        <v>CH</v>
      </c>
      <c r="B4693" s="45" t="s">
        <v>229</v>
      </c>
      <c r="C4693" s="45" t="s">
        <v>31</v>
      </c>
      <c r="D4693" s="45" t="s">
        <v>20</v>
      </c>
      <c r="E4693" s="45">
        <v>2031</v>
      </c>
      <c r="F4693" s="45">
        <v>8570</v>
      </c>
      <c r="G4693" s="4" t="str">
        <f t="shared" si="182"/>
        <v>SWITZERLAND-Reservoir</v>
      </c>
      <c r="H4693" t="str">
        <f>IF(COUNTIF(EU_Countries!A$1:A$27, "*"&amp;B4693&amp;"*"), "EU", "Non-EU")</f>
        <v>Non-EU</v>
      </c>
      <c r="I4693">
        <f t="shared" si="183"/>
        <v>8.57</v>
      </c>
    </row>
    <row r="4694" spans="1:9">
      <c r="A4694" s="43" t="str">
        <f>LEFT(Capacities[[#This Row],[MARKET_NODE]],2)</f>
        <v>CH</v>
      </c>
      <c r="B4694" s="44" t="s">
        <v>229</v>
      </c>
      <c r="C4694" s="44" t="s">
        <v>31</v>
      </c>
      <c r="D4694" s="44" t="s">
        <v>20</v>
      </c>
      <c r="E4694" s="44">
        <v>2032</v>
      </c>
      <c r="F4694" s="44">
        <v>8610</v>
      </c>
      <c r="G4694" s="4" t="str">
        <f t="shared" si="182"/>
        <v>SWITZERLAND-Reservoir</v>
      </c>
      <c r="H4694" t="str">
        <f>IF(COUNTIF(EU_Countries!A$1:A$27, "*"&amp;B4694&amp;"*"), "EU", "Non-EU")</f>
        <v>Non-EU</v>
      </c>
      <c r="I4694">
        <f t="shared" si="183"/>
        <v>8.61</v>
      </c>
    </row>
    <row r="4695" spans="1:9">
      <c r="A4695" s="43" t="str">
        <f>LEFT(Capacities[[#This Row],[MARKET_NODE]],2)</f>
        <v>CH</v>
      </c>
      <c r="B4695" s="45" t="s">
        <v>229</v>
      </c>
      <c r="C4695" s="45" t="s">
        <v>31</v>
      </c>
      <c r="D4695" s="45" t="s">
        <v>20</v>
      </c>
      <c r="E4695" s="45">
        <v>2033</v>
      </c>
      <c r="F4695" s="45">
        <v>8650</v>
      </c>
      <c r="G4695" s="4" t="str">
        <f t="shared" si="182"/>
        <v>SWITZERLAND-Reservoir</v>
      </c>
      <c r="H4695" t="str">
        <f>IF(COUNTIF(EU_Countries!A$1:A$27, "*"&amp;B4695&amp;"*"), "EU", "Non-EU")</f>
        <v>Non-EU</v>
      </c>
      <c r="I4695">
        <f t="shared" si="183"/>
        <v>8.65</v>
      </c>
    </row>
    <row r="4696" spans="1:9">
      <c r="A4696" s="43" t="str">
        <f>LEFT(Capacities[[#This Row],[MARKET_NODE]],2)</f>
        <v>CH</v>
      </c>
      <c r="B4696" s="44" t="s">
        <v>229</v>
      </c>
      <c r="C4696" s="44" t="s">
        <v>31</v>
      </c>
      <c r="D4696" s="44" t="s">
        <v>20</v>
      </c>
      <c r="E4696" s="44">
        <v>2034</v>
      </c>
      <c r="F4696" s="44">
        <v>8690</v>
      </c>
      <c r="G4696" s="4" t="str">
        <f t="shared" si="182"/>
        <v>SWITZERLAND-Reservoir</v>
      </c>
      <c r="H4696" t="str">
        <f>IF(COUNTIF(EU_Countries!A$1:A$27, "*"&amp;B4696&amp;"*"), "EU", "Non-EU")</f>
        <v>Non-EU</v>
      </c>
      <c r="I4696">
        <f t="shared" si="183"/>
        <v>8.69</v>
      </c>
    </row>
    <row r="4697" spans="1:9">
      <c r="A4697" s="43" t="str">
        <f>LEFT(Capacities[[#This Row],[MARKET_NODE]],2)</f>
        <v>CH</v>
      </c>
      <c r="B4697" s="45" t="s">
        <v>229</v>
      </c>
      <c r="C4697" s="45" t="s">
        <v>31</v>
      </c>
      <c r="D4697" s="45" t="s">
        <v>20</v>
      </c>
      <c r="E4697" s="45">
        <v>2035</v>
      </c>
      <c r="F4697" s="45">
        <v>8730</v>
      </c>
      <c r="G4697" s="4" t="str">
        <f t="shared" si="182"/>
        <v>SWITZERLAND-Reservoir</v>
      </c>
      <c r="H4697" t="str">
        <f>IF(COUNTIF(EU_Countries!A$1:A$27, "*"&amp;B4697&amp;"*"), "EU", "Non-EU")</f>
        <v>Non-EU</v>
      </c>
      <c r="I4697">
        <f t="shared" si="183"/>
        <v>8.73</v>
      </c>
    </row>
    <row r="4698" spans="1:9">
      <c r="A4698" s="43" t="str">
        <f>LEFT(Capacities[[#This Row],[MARKET_NODE]],2)</f>
        <v>CH</v>
      </c>
      <c r="B4698" s="44" t="s">
        <v>229</v>
      </c>
      <c r="C4698" s="44" t="s">
        <v>31</v>
      </c>
      <c r="D4698" s="44" t="s">
        <v>21</v>
      </c>
      <c r="E4698" s="44">
        <v>2025</v>
      </c>
      <c r="F4698" s="44">
        <v>4183.6000000000004</v>
      </c>
      <c r="G4698" s="4" t="str">
        <f t="shared" si="182"/>
        <v>SWITZERLAND-Run of river</v>
      </c>
      <c r="H4698" t="str">
        <f>IF(COUNTIF(EU_Countries!A$1:A$27, "*"&amp;B4698&amp;"*"), "EU", "Non-EU")</f>
        <v>Non-EU</v>
      </c>
      <c r="I4698">
        <f t="shared" si="183"/>
        <v>4.1836000000000002</v>
      </c>
    </row>
    <row r="4699" spans="1:9">
      <c r="A4699" s="43" t="str">
        <f>LEFT(Capacities[[#This Row],[MARKET_NODE]],2)</f>
        <v>CH</v>
      </c>
      <c r="B4699" s="45" t="s">
        <v>229</v>
      </c>
      <c r="C4699" s="45" t="s">
        <v>31</v>
      </c>
      <c r="D4699" s="45" t="s">
        <v>21</v>
      </c>
      <c r="E4699" s="45">
        <v>2026</v>
      </c>
      <c r="F4699" s="45">
        <v>4189.8999999999996</v>
      </c>
      <c r="G4699" s="4" t="str">
        <f t="shared" si="182"/>
        <v>SWITZERLAND-Run of river</v>
      </c>
      <c r="H4699" t="str">
        <f>IF(COUNTIF(EU_Countries!A$1:A$27, "*"&amp;B4699&amp;"*"), "EU", "Non-EU")</f>
        <v>Non-EU</v>
      </c>
      <c r="I4699">
        <f t="shared" si="183"/>
        <v>4.1898999999999997</v>
      </c>
    </row>
    <row r="4700" spans="1:9">
      <c r="A4700" s="43" t="str">
        <f>LEFT(Capacities[[#This Row],[MARKET_NODE]],2)</f>
        <v>CH</v>
      </c>
      <c r="B4700" s="44" t="s">
        <v>229</v>
      </c>
      <c r="C4700" s="44" t="s">
        <v>31</v>
      </c>
      <c r="D4700" s="44" t="s">
        <v>21</v>
      </c>
      <c r="E4700" s="44">
        <v>2027</v>
      </c>
      <c r="F4700" s="44">
        <v>4196.2</v>
      </c>
      <c r="G4700" s="4" t="str">
        <f t="shared" si="182"/>
        <v>SWITZERLAND-Run of river</v>
      </c>
      <c r="H4700" t="str">
        <f>IF(COUNTIF(EU_Countries!A$1:A$27, "*"&amp;B4700&amp;"*"), "EU", "Non-EU")</f>
        <v>Non-EU</v>
      </c>
      <c r="I4700">
        <f t="shared" si="183"/>
        <v>4.1962000000000002</v>
      </c>
    </row>
    <row r="4701" spans="1:9">
      <c r="A4701" s="43" t="str">
        <f>LEFT(Capacities[[#This Row],[MARKET_NODE]],2)</f>
        <v>CH</v>
      </c>
      <c r="B4701" s="45" t="s">
        <v>229</v>
      </c>
      <c r="C4701" s="45" t="s">
        <v>31</v>
      </c>
      <c r="D4701" s="45" t="s">
        <v>21</v>
      </c>
      <c r="E4701" s="45">
        <v>2028</v>
      </c>
      <c r="F4701" s="45">
        <v>4202.3999999999996</v>
      </c>
      <c r="G4701" s="4" t="str">
        <f t="shared" si="182"/>
        <v>SWITZERLAND-Run of river</v>
      </c>
      <c r="H4701" t="str">
        <f>IF(COUNTIF(EU_Countries!A$1:A$27, "*"&amp;B4701&amp;"*"), "EU", "Non-EU")</f>
        <v>Non-EU</v>
      </c>
      <c r="I4701">
        <f t="shared" si="183"/>
        <v>4.2023999999999999</v>
      </c>
    </row>
    <row r="4702" spans="1:9">
      <c r="A4702" s="43" t="str">
        <f>LEFT(Capacities[[#This Row],[MARKET_NODE]],2)</f>
        <v>CH</v>
      </c>
      <c r="B4702" s="44" t="s">
        <v>229</v>
      </c>
      <c r="C4702" s="44" t="s">
        <v>31</v>
      </c>
      <c r="D4702" s="44" t="s">
        <v>21</v>
      </c>
      <c r="E4702" s="44">
        <v>2029</v>
      </c>
      <c r="F4702" s="44">
        <v>4208.7</v>
      </c>
      <c r="G4702" s="4" t="str">
        <f t="shared" si="182"/>
        <v>SWITZERLAND-Run of river</v>
      </c>
      <c r="H4702" t="str">
        <f>IF(COUNTIF(EU_Countries!A$1:A$27, "*"&amp;B4702&amp;"*"), "EU", "Non-EU")</f>
        <v>Non-EU</v>
      </c>
      <c r="I4702">
        <f t="shared" si="183"/>
        <v>4.2086999999999994</v>
      </c>
    </row>
    <row r="4703" spans="1:9">
      <c r="A4703" s="43" t="str">
        <f>LEFT(Capacities[[#This Row],[MARKET_NODE]],2)</f>
        <v>CH</v>
      </c>
      <c r="B4703" s="45" t="s">
        <v>229</v>
      </c>
      <c r="C4703" s="45" t="s">
        <v>31</v>
      </c>
      <c r="D4703" s="45" t="s">
        <v>21</v>
      </c>
      <c r="E4703" s="45">
        <v>2030</v>
      </c>
      <c r="F4703" s="45">
        <v>4215</v>
      </c>
      <c r="G4703" s="4" t="str">
        <f t="shared" si="182"/>
        <v>SWITZERLAND-Run of river</v>
      </c>
      <c r="H4703" t="str">
        <f>IF(COUNTIF(EU_Countries!A$1:A$27, "*"&amp;B4703&amp;"*"), "EU", "Non-EU")</f>
        <v>Non-EU</v>
      </c>
      <c r="I4703">
        <f t="shared" si="183"/>
        <v>4.2149999999999999</v>
      </c>
    </row>
    <row r="4704" spans="1:9">
      <c r="A4704" s="43" t="str">
        <f>LEFT(Capacities[[#This Row],[MARKET_NODE]],2)</f>
        <v>CH</v>
      </c>
      <c r="B4704" s="44" t="s">
        <v>229</v>
      </c>
      <c r="C4704" s="44" t="s">
        <v>31</v>
      </c>
      <c r="D4704" s="44" t="s">
        <v>21</v>
      </c>
      <c r="E4704" s="44">
        <v>2031</v>
      </c>
      <c r="F4704" s="44">
        <v>4224.5</v>
      </c>
      <c r="G4704" s="4" t="str">
        <f t="shared" si="182"/>
        <v>SWITZERLAND-Run of river</v>
      </c>
      <c r="H4704" t="str">
        <f>IF(COUNTIF(EU_Countries!A$1:A$27, "*"&amp;B4704&amp;"*"), "EU", "Non-EU")</f>
        <v>Non-EU</v>
      </c>
      <c r="I4704">
        <f t="shared" si="183"/>
        <v>4.2244999999999999</v>
      </c>
    </row>
    <row r="4705" spans="1:9">
      <c r="A4705" s="43" t="str">
        <f>LEFT(Capacities[[#This Row],[MARKET_NODE]],2)</f>
        <v>CH</v>
      </c>
      <c r="B4705" s="45" t="s">
        <v>229</v>
      </c>
      <c r="C4705" s="45" t="s">
        <v>31</v>
      </c>
      <c r="D4705" s="45" t="s">
        <v>21</v>
      </c>
      <c r="E4705" s="45">
        <v>2032</v>
      </c>
      <c r="F4705" s="45">
        <v>4234</v>
      </c>
      <c r="G4705" s="4" t="str">
        <f t="shared" si="182"/>
        <v>SWITZERLAND-Run of river</v>
      </c>
      <c r="H4705" t="str">
        <f>IF(COUNTIF(EU_Countries!A$1:A$27, "*"&amp;B4705&amp;"*"), "EU", "Non-EU")</f>
        <v>Non-EU</v>
      </c>
      <c r="I4705">
        <f t="shared" si="183"/>
        <v>4.234</v>
      </c>
    </row>
    <row r="4706" spans="1:9">
      <c r="A4706" s="43" t="str">
        <f>LEFT(Capacities[[#This Row],[MARKET_NODE]],2)</f>
        <v>CH</v>
      </c>
      <c r="B4706" s="44" t="s">
        <v>229</v>
      </c>
      <c r="C4706" s="44" t="s">
        <v>31</v>
      </c>
      <c r="D4706" s="44" t="s">
        <v>21</v>
      </c>
      <c r="E4706" s="44">
        <v>2033</v>
      </c>
      <c r="F4706" s="44">
        <v>4243.5</v>
      </c>
      <c r="G4706" s="4" t="str">
        <f t="shared" si="182"/>
        <v>SWITZERLAND-Run of river</v>
      </c>
      <c r="H4706" t="str">
        <f>IF(COUNTIF(EU_Countries!A$1:A$27, "*"&amp;B4706&amp;"*"), "EU", "Non-EU")</f>
        <v>Non-EU</v>
      </c>
      <c r="I4706">
        <f t="shared" si="183"/>
        <v>4.2435</v>
      </c>
    </row>
    <row r="4707" spans="1:9">
      <c r="A4707" s="43" t="str">
        <f>LEFT(Capacities[[#This Row],[MARKET_NODE]],2)</f>
        <v>CH</v>
      </c>
      <c r="B4707" s="45" t="s">
        <v>229</v>
      </c>
      <c r="C4707" s="45" t="s">
        <v>31</v>
      </c>
      <c r="D4707" s="45" t="s">
        <v>21</v>
      </c>
      <c r="E4707" s="45">
        <v>2034</v>
      </c>
      <c r="F4707" s="45">
        <v>4253</v>
      </c>
      <c r="G4707" s="4" t="str">
        <f t="shared" si="182"/>
        <v>SWITZERLAND-Run of river</v>
      </c>
      <c r="H4707" t="str">
        <f>IF(COUNTIF(EU_Countries!A$1:A$27, "*"&amp;B4707&amp;"*"), "EU", "Non-EU")</f>
        <v>Non-EU</v>
      </c>
      <c r="I4707">
        <f t="shared" si="183"/>
        <v>4.2530000000000001</v>
      </c>
    </row>
    <row r="4708" spans="1:9">
      <c r="A4708" s="43" t="str">
        <f>LEFT(Capacities[[#This Row],[MARKET_NODE]],2)</f>
        <v>CH</v>
      </c>
      <c r="B4708" s="44" t="s">
        <v>229</v>
      </c>
      <c r="C4708" s="44" t="s">
        <v>31</v>
      </c>
      <c r="D4708" s="44" t="s">
        <v>21</v>
      </c>
      <c r="E4708" s="44">
        <v>2035</v>
      </c>
      <c r="F4708" s="44">
        <v>4262.5</v>
      </c>
      <c r="G4708" s="4" t="str">
        <f t="shared" si="182"/>
        <v>SWITZERLAND-Run of river</v>
      </c>
      <c r="H4708" t="str">
        <f>IF(COUNTIF(EU_Countries!A$1:A$27, "*"&amp;B4708&amp;"*"), "EU", "Non-EU")</f>
        <v>Non-EU</v>
      </c>
      <c r="I4708">
        <f t="shared" si="183"/>
        <v>4.2625000000000002</v>
      </c>
    </row>
    <row r="4709" spans="1:9">
      <c r="A4709" s="43" t="str">
        <f>LEFT(Capacities[[#This Row],[MARKET_NODE]],2)</f>
        <v>CZ</v>
      </c>
      <c r="B4709" s="45" t="s">
        <v>171</v>
      </c>
      <c r="C4709" s="45" t="s">
        <v>32</v>
      </c>
      <c r="D4709" s="45" t="s">
        <v>23</v>
      </c>
      <c r="E4709" s="45">
        <v>2025</v>
      </c>
      <c r="F4709" s="45">
        <v>678.2</v>
      </c>
      <c r="G4709" s="4" t="str">
        <f t="shared" si="182"/>
        <v>CZECH REPUBLIC-Closed loop pumping</v>
      </c>
      <c r="H4709" t="str">
        <f>IF(COUNTIF(EU_Countries!A$1:A$27, "*"&amp;B4709&amp;"*"), "EU", "Non-EU")</f>
        <v>EU</v>
      </c>
      <c r="I4709">
        <f t="shared" si="183"/>
        <v>0.67820000000000003</v>
      </c>
    </row>
    <row r="4710" spans="1:9">
      <c r="A4710" s="43" t="str">
        <f>LEFT(Capacities[[#This Row],[MARKET_NODE]],2)</f>
        <v>CZ</v>
      </c>
      <c r="B4710" s="44" t="s">
        <v>171</v>
      </c>
      <c r="C4710" s="44" t="s">
        <v>32</v>
      </c>
      <c r="D4710" s="44" t="s">
        <v>23</v>
      </c>
      <c r="E4710" s="44">
        <v>2026</v>
      </c>
      <c r="F4710" s="44">
        <v>678.2</v>
      </c>
      <c r="G4710" s="4" t="str">
        <f t="shared" si="182"/>
        <v>CZECH REPUBLIC-Closed loop pumping</v>
      </c>
      <c r="H4710" t="str">
        <f>IF(COUNTIF(EU_Countries!A$1:A$27, "*"&amp;B4710&amp;"*"), "EU", "Non-EU")</f>
        <v>EU</v>
      </c>
      <c r="I4710">
        <f t="shared" si="183"/>
        <v>0.67820000000000003</v>
      </c>
    </row>
    <row r="4711" spans="1:9">
      <c r="A4711" s="43" t="str">
        <f>LEFT(Capacities[[#This Row],[MARKET_NODE]],2)</f>
        <v>CZ</v>
      </c>
      <c r="B4711" s="45" t="s">
        <v>171</v>
      </c>
      <c r="C4711" s="45" t="s">
        <v>32</v>
      </c>
      <c r="D4711" s="45" t="s">
        <v>23</v>
      </c>
      <c r="E4711" s="45">
        <v>2027</v>
      </c>
      <c r="F4711" s="45">
        <v>678.2</v>
      </c>
      <c r="G4711" s="4" t="str">
        <f t="shared" si="182"/>
        <v>CZECH REPUBLIC-Closed loop pumping</v>
      </c>
      <c r="H4711" t="str">
        <f>IF(COUNTIF(EU_Countries!A$1:A$27, "*"&amp;B4711&amp;"*"), "EU", "Non-EU")</f>
        <v>EU</v>
      </c>
      <c r="I4711">
        <f t="shared" si="183"/>
        <v>0.67820000000000003</v>
      </c>
    </row>
    <row r="4712" spans="1:9">
      <c r="A4712" s="43" t="str">
        <f>LEFT(Capacities[[#This Row],[MARKET_NODE]],2)</f>
        <v>CZ</v>
      </c>
      <c r="B4712" s="44" t="s">
        <v>171</v>
      </c>
      <c r="C4712" s="44" t="s">
        <v>32</v>
      </c>
      <c r="D4712" s="44" t="s">
        <v>23</v>
      </c>
      <c r="E4712" s="44">
        <v>2028</v>
      </c>
      <c r="F4712" s="44">
        <v>678.2</v>
      </c>
      <c r="G4712" s="4" t="str">
        <f t="shared" si="182"/>
        <v>CZECH REPUBLIC-Closed loop pumping</v>
      </c>
      <c r="H4712" t="str">
        <f>IF(COUNTIF(EU_Countries!A$1:A$27, "*"&amp;B4712&amp;"*"), "EU", "Non-EU")</f>
        <v>EU</v>
      </c>
      <c r="I4712">
        <f t="shared" si="183"/>
        <v>0.67820000000000003</v>
      </c>
    </row>
    <row r="4713" spans="1:9">
      <c r="A4713" s="43" t="str">
        <f>LEFT(Capacities[[#This Row],[MARKET_NODE]],2)</f>
        <v>CZ</v>
      </c>
      <c r="B4713" s="45" t="s">
        <v>171</v>
      </c>
      <c r="C4713" s="45" t="s">
        <v>32</v>
      </c>
      <c r="D4713" s="45" t="s">
        <v>23</v>
      </c>
      <c r="E4713" s="45">
        <v>2029</v>
      </c>
      <c r="F4713" s="45">
        <v>678.2</v>
      </c>
      <c r="G4713" s="4" t="str">
        <f t="shared" si="182"/>
        <v>CZECH REPUBLIC-Closed loop pumping</v>
      </c>
      <c r="H4713" t="str">
        <f>IF(COUNTIF(EU_Countries!A$1:A$27, "*"&amp;B4713&amp;"*"), "EU", "Non-EU")</f>
        <v>EU</v>
      </c>
      <c r="I4713">
        <f t="shared" si="183"/>
        <v>0.67820000000000003</v>
      </c>
    </row>
    <row r="4714" spans="1:9">
      <c r="A4714" s="43" t="str">
        <f>LEFT(Capacities[[#This Row],[MARKET_NODE]],2)</f>
        <v>CZ</v>
      </c>
      <c r="B4714" s="44" t="s">
        <v>171</v>
      </c>
      <c r="C4714" s="44" t="s">
        <v>32</v>
      </c>
      <c r="D4714" s="44" t="s">
        <v>23</v>
      </c>
      <c r="E4714" s="44">
        <v>2030</v>
      </c>
      <c r="F4714" s="44">
        <v>678.2</v>
      </c>
      <c r="G4714" s="4" t="str">
        <f t="shared" si="182"/>
        <v>CZECH REPUBLIC-Closed loop pumping</v>
      </c>
      <c r="H4714" t="str">
        <f>IF(COUNTIF(EU_Countries!A$1:A$27, "*"&amp;B4714&amp;"*"), "EU", "Non-EU")</f>
        <v>EU</v>
      </c>
      <c r="I4714">
        <f t="shared" si="183"/>
        <v>0.67820000000000003</v>
      </c>
    </row>
    <row r="4715" spans="1:9">
      <c r="A4715" s="43" t="str">
        <f>LEFT(Capacities[[#This Row],[MARKET_NODE]],2)</f>
        <v>CZ</v>
      </c>
      <c r="B4715" s="45" t="s">
        <v>171</v>
      </c>
      <c r="C4715" s="45" t="s">
        <v>32</v>
      </c>
      <c r="D4715" s="45" t="s">
        <v>23</v>
      </c>
      <c r="E4715" s="45">
        <v>2031</v>
      </c>
      <c r="F4715" s="45">
        <v>678.2</v>
      </c>
      <c r="G4715" s="4" t="str">
        <f t="shared" si="182"/>
        <v>CZECH REPUBLIC-Closed loop pumping</v>
      </c>
      <c r="H4715" t="str">
        <f>IF(COUNTIF(EU_Countries!A$1:A$27, "*"&amp;B4715&amp;"*"), "EU", "Non-EU")</f>
        <v>EU</v>
      </c>
      <c r="I4715">
        <f t="shared" si="183"/>
        <v>0.67820000000000003</v>
      </c>
    </row>
    <row r="4716" spans="1:9">
      <c r="A4716" s="43" t="str">
        <f>LEFT(Capacities[[#This Row],[MARKET_NODE]],2)</f>
        <v>CZ</v>
      </c>
      <c r="B4716" s="44" t="s">
        <v>171</v>
      </c>
      <c r="C4716" s="44" t="s">
        <v>32</v>
      </c>
      <c r="D4716" s="44" t="s">
        <v>23</v>
      </c>
      <c r="E4716" s="44">
        <v>2032</v>
      </c>
      <c r="F4716" s="44">
        <v>678.2</v>
      </c>
      <c r="G4716" s="4" t="str">
        <f t="shared" si="182"/>
        <v>CZECH REPUBLIC-Closed loop pumping</v>
      </c>
      <c r="H4716" t="str">
        <f>IF(COUNTIF(EU_Countries!A$1:A$27, "*"&amp;B4716&amp;"*"), "EU", "Non-EU")</f>
        <v>EU</v>
      </c>
      <c r="I4716">
        <f t="shared" si="183"/>
        <v>0.67820000000000003</v>
      </c>
    </row>
    <row r="4717" spans="1:9">
      <c r="A4717" s="43" t="str">
        <f>LEFT(Capacities[[#This Row],[MARKET_NODE]],2)</f>
        <v>CZ</v>
      </c>
      <c r="B4717" s="45" t="s">
        <v>171</v>
      </c>
      <c r="C4717" s="45" t="s">
        <v>32</v>
      </c>
      <c r="D4717" s="45" t="s">
        <v>23</v>
      </c>
      <c r="E4717" s="45">
        <v>2033</v>
      </c>
      <c r="F4717" s="45">
        <v>678.2</v>
      </c>
      <c r="G4717" s="4" t="str">
        <f t="shared" si="182"/>
        <v>CZECH REPUBLIC-Closed loop pumping</v>
      </c>
      <c r="H4717" t="str">
        <f>IF(COUNTIF(EU_Countries!A$1:A$27, "*"&amp;B4717&amp;"*"), "EU", "Non-EU")</f>
        <v>EU</v>
      </c>
      <c r="I4717">
        <f t="shared" si="183"/>
        <v>0.67820000000000003</v>
      </c>
    </row>
    <row r="4718" spans="1:9">
      <c r="A4718" s="43" t="str">
        <f>LEFT(Capacities[[#This Row],[MARKET_NODE]],2)</f>
        <v>CZ</v>
      </c>
      <c r="B4718" s="44" t="s">
        <v>171</v>
      </c>
      <c r="C4718" s="44" t="s">
        <v>32</v>
      </c>
      <c r="D4718" s="44" t="s">
        <v>23</v>
      </c>
      <c r="E4718" s="44">
        <v>2034</v>
      </c>
      <c r="F4718" s="44">
        <v>678.2</v>
      </c>
      <c r="G4718" s="4" t="str">
        <f t="shared" si="182"/>
        <v>CZECH REPUBLIC-Closed loop pumping</v>
      </c>
      <c r="H4718" t="str">
        <f>IF(COUNTIF(EU_Countries!A$1:A$27, "*"&amp;B4718&amp;"*"), "EU", "Non-EU")</f>
        <v>EU</v>
      </c>
      <c r="I4718">
        <f t="shared" si="183"/>
        <v>0.67820000000000003</v>
      </c>
    </row>
    <row r="4719" spans="1:9">
      <c r="A4719" s="43" t="str">
        <f>LEFT(Capacities[[#This Row],[MARKET_NODE]],2)</f>
        <v>CZ</v>
      </c>
      <c r="B4719" s="45" t="s">
        <v>171</v>
      </c>
      <c r="C4719" s="45" t="s">
        <v>32</v>
      </c>
      <c r="D4719" s="45" t="s">
        <v>23</v>
      </c>
      <c r="E4719" s="45">
        <v>2035</v>
      </c>
      <c r="F4719" s="45">
        <v>678.2</v>
      </c>
      <c r="G4719" s="4" t="str">
        <f t="shared" si="182"/>
        <v>CZECH REPUBLIC-Closed loop pumping</v>
      </c>
      <c r="H4719" t="str">
        <f>IF(COUNTIF(EU_Countries!A$1:A$27, "*"&amp;B4719&amp;"*"), "EU", "Non-EU")</f>
        <v>EU</v>
      </c>
      <c r="I4719">
        <f t="shared" si="183"/>
        <v>0.67820000000000003</v>
      </c>
    </row>
    <row r="4720" spans="1:9">
      <c r="A4720" s="43" t="str">
        <f>LEFT(Capacities[[#This Row],[MARKET_NODE]],2)</f>
        <v>CZ</v>
      </c>
      <c r="B4720" s="44" t="s">
        <v>171</v>
      </c>
      <c r="C4720" s="44" t="s">
        <v>32</v>
      </c>
      <c r="D4720" s="44" t="s">
        <v>24</v>
      </c>
      <c r="E4720" s="44">
        <v>2025</v>
      </c>
      <c r="F4720" s="44">
        <v>475.2</v>
      </c>
      <c r="G4720" s="4" t="str">
        <f t="shared" si="182"/>
        <v>CZECH REPUBLIC-Open loop pumping</v>
      </c>
      <c r="H4720" t="str">
        <f>IF(COUNTIF(EU_Countries!A$1:A$27, "*"&amp;B4720&amp;"*"), "EU", "Non-EU")</f>
        <v>EU</v>
      </c>
      <c r="I4720">
        <f t="shared" si="183"/>
        <v>0.47520000000000001</v>
      </c>
    </row>
    <row r="4721" spans="1:9">
      <c r="A4721" s="43" t="str">
        <f>LEFT(Capacities[[#This Row],[MARKET_NODE]],2)</f>
        <v>CZ</v>
      </c>
      <c r="B4721" s="45" t="s">
        <v>171</v>
      </c>
      <c r="C4721" s="45" t="s">
        <v>32</v>
      </c>
      <c r="D4721" s="45" t="s">
        <v>24</v>
      </c>
      <c r="E4721" s="45">
        <v>2026</v>
      </c>
      <c r="F4721" s="45">
        <v>475.2</v>
      </c>
      <c r="G4721" s="4" t="str">
        <f t="shared" si="182"/>
        <v>CZECH REPUBLIC-Open loop pumping</v>
      </c>
      <c r="H4721" t="str">
        <f>IF(COUNTIF(EU_Countries!A$1:A$27, "*"&amp;B4721&amp;"*"), "EU", "Non-EU")</f>
        <v>EU</v>
      </c>
      <c r="I4721">
        <f t="shared" si="183"/>
        <v>0.47520000000000001</v>
      </c>
    </row>
    <row r="4722" spans="1:9">
      <c r="A4722" s="43" t="str">
        <f>LEFT(Capacities[[#This Row],[MARKET_NODE]],2)</f>
        <v>CZ</v>
      </c>
      <c r="B4722" s="44" t="s">
        <v>171</v>
      </c>
      <c r="C4722" s="44" t="s">
        <v>32</v>
      </c>
      <c r="D4722" s="44" t="s">
        <v>24</v>
      </c>
      <c r="E4722" s="44">
        <v>2027</v>
      </c>
      <c r="F4722" s="44">
        <v>475.2</v>
      </c>
      <c r="G4722" s="4" t="str">
        <f t="shared" si="182"/>
        <v>CZECH REPUBLIC-Open loop pumping</v>
      </c>
      <c r="H4722" t="str">
        <f>IF(COUNTIF(EU_Countries!A$1:A$27, "*"&amp;B4722&amp;"*"), "EU", "Non-EU")</f>
        <v>EU</v>
      </c>
      <c r="I4722">
        <f t="shared" si="183"/>
        <v>0.47520000000000001</v>
      </c>
    </row>
    <row r="4723" spans="1:9">
      <c r="A4723" s="43" t="str">
        <f>LEFT(Capacities[[#This Row],[MARKET_NODE]],2)</f>
        <v>CZ</v>
      </c>
      <c r="B4723" s="45" t="s">
        <v>171</v>
      </c>
      <c r="C4723" s="45" t="s">
        <v>32</v>
      </c>
      <c r="D4723" s="45" t="s">
        <v>24</v>
      </c>
      <c r="E4723" s="45">
        <v>2028</v>
      </c>
      <c r="F4723" s="45">
        <v>566.79999999999995</v>
      </c>
      <c r="G4723" s="4" t="str">
        <f t="shared" si="182"/>
        <v>CZECH REPUBLIC-Open loop pumping</v>
      </c>
      <c r="H4723" t="str">
        <f>IF(COUNTIF(EU_Countries!A$1:A$27, "*"&amp;B4723&amp;"*"), "EU", "Non-EU")</f>
        <v>EU</v>
      </c>
      <c r="I4723">
        <f t="shared" si="183"/>
        <v>0.56679999999999997</v>
      </c>
    </row>
    <row r="4724" spans="1:9">
      <c r="A4724" s="43" t="str">
        <f>LEFT(Capacities[[#This Row],[MARKET_NODE]],2)</f>
        <v>CZ</v>
      </c>
      <c r="B4724" s="44" t="s">
        <v>171</v>
      </c>
      <c r="C4724" s="44" t="s">
        <v>32</v>
      </c>
      <c r="D4724" s="44" t="s">
        <v>24</v>
      </c>
      <c r="E4724" s="44">
        <v>2029</v>
      </c>
      <c r="F4724" s="44">
        <v>658.4</v>
      </c>
      <c r="G4724" s="4" t="str">
        <f t="shared" si="182"/>
        <v>CZECH REPUBLIC-Open loop pumping</v>
      </c>
      <c r="H4724" t="str">
        <f>IF(COUNTIF(EU_Countries!A$1:A$27, "*"&amp;B4724&amp;"*"), "EU", "Non-EU")</f>
        <v>EU</v>
      </c>
      <c r="I4724">
        <f t="shared" si="183"/>
        <v>0.65839999999999999</v>
      </c>
    </row>
    <row r="4725" spans="1:9">
      <c r="A4725" s="43" t="str">
        <f>LEFT(Capacities[[#This Row],[MARKET_NODE]],2)</f>
        <v>CZ</v>
      </c>
      <c r="B4725" s="45" t="s">
        <v>171</v>
      </c>
      <c r="C4725" s="45" t="s">
        <v>32</v>
      </c>
      <c r="D4725" s="45" t="s">
        <v>24</v>
      </c>
      <c r="E4725" s="45">
        <v>2030</v>
      </c>
      <c r="F4725" s="45">
        <v>658.4</v>
      </c>
      <c r="G4725" s="4" t="str">
        <f t="shared" si="182"/>
        <v>CZECH REPUBLIC-Open loop pumping</v>
      </c>
      <c r="H4725" t="str">
        <f>IF(COUNTIF(EU_Countries!A$1:A$27, "*"&amp;B4725&amp;"*"), "EU", "Non-EU")</f>
        <v>EU</v>
      </c>
      <c r="I4725">
        <f t="shared" si="183"/>
        <v>0.65839999999999999</v>
      </c>
    </row>
    <row r="4726" spans="1:9">
      <c r="A4726" s="43" t="str">
        <f>LEFT(Capacities[[#This Row],[MARKET_NODE]],2)</f>
        <v>CZ</v>
      </c>
      <c r="B4726" s="44" t="s">
        <v>171</v>
      </c>
      <c r="C4726" s="44" t="s">
        <v>32</v>
      </c>
      <c r="D4726" s="44" t="s">
        <v>24</v>
      </c>
      <c r="E4726" s="44">
        <v>2031</v>
      </c>
      <c r="F4726" s="44">
        <v>658.4</v>
      </c>
      <c r="G4726" s="4" t="str">
        <f t="shared" si="182"/>
        <v>CZECH REPUBLIC-Open loop pumping</v>
      </c>
      <c r="H4726" t="str">
        <f>IF(COUNTIF(EU_Countries!A$1:A$27, "*"&amp;B4726&amp;"*"), "EU", "Non-EU")</f>
        <v>EU</v>
      </c>
      <c r="I4726">
        <f t="shared" si="183"/>
        <v>0.65839999999999999</v>
      </c>
    </row>
    <row r="4727" spans="1:9">
      <c r="A4727" s="43" t="str">
        <f>LEFT(Capacities[[#This Row],[MARKET_NODE]],2)</f>
        <v>CZ</v>
      </c>
      <c r="B4727" s="45" t="s">
        <v>171</v>
      </c>
      <c r="C4727" s="45" t="s">
        <v>32</v>
      </c>
      <c r="D4727" s="45" t="s">
        <v>24</v>
      </c>
      <c r="E4727" s="45">
        <v>2032</v>
      </c>
      <c r="F4727" s="45">
        <v>658.4</v>
      </c>
      <c r="G4727" s="4" t="str">
        <f t="shared" si="182"/>
        <v>CZECH REPUBLIC-Open loop pumping</v>
      </c>
      <c r="H4727" t="str">
        <f>IF(COUNTIF(EU_Countries!A$1:A$27, "*"&amp;B4727&amp;"*"), "EU", "Non-EU")</f>
        <v>EU</v>
      </c>
      <c r="I4727">
        <f t="shared" si="183"/>
        <v>0.65839999999999999</v>
      </c>
    </row>
    <row r="4728" spans="1:9">
      <c r="A4728" s="43" t="str">
        <f>LEFT(Capacities[[#This Row],[MARKET_NODE]],2)</f>
        <v>CZ</v>
      </c>
      <c r="B4728" s="44" t="s">
        <v>171</v>
      </c>
      <c r="C4728" s="44" t="s">
        <v>32</v>
      </c>
      <c r="D4728" s="44" t="s">
        <v>24</v>
      </c>
      <c r="E4728" s="44">
        <v>2033</v>
      </c>
      <c r="F4728" s="44">
        <v>658.4</v>
      </c>
      <c r="G4728" s="4" t="str">
        <f t="shared" si="182"/>
        <v>CZECH REPUBLIC-Open loop pumping</v>
      </c>
      <c r="H4728" t="str">
        <f>IF(COUNTIF(EU_Countries!A$1:A$27, "*"&amp;B4728&amp;"*"), "EU", "Non-EU")</f>
        <v>EU</v>
      </c>
      <c r="I4728">
        <f t="shared" si="183"/>
        <v>0.65839999999999999</v>
      </c>
    </row>
    <row r="4729" spans="1:9">
      <c r="A4729" s="43" t="str">
        <f>LEFT(Capacities[[#This Row],[MARKET_NODE]],2)</f>
        <v>CZ</v>
      </c>
      <c r="B4729" s="45" t="s">
        <v>171</v>
      </c>
      <c r="C4729" s="45" t="s">
        <v>32</v>
      </c>
      <c r="D4729" s="45" t="s">
        <v>24</v>
      </c>
      <c r="E4729" s="45">
        <v>2034</v>
      </c>
      <c r="F4729" s="45">
        <v>658.4</v>
      </c>
      <c r="G4729" s="4" t="str">
        <f t="shared" si="182"/>
        <v>CZECH REPUBLIC-Open loop pumping</v>
      </c>
      <c r="H4729" t="str">
        <f>IF(COUNTIF(EU_Countries!A$1:A$27, "*"&amp;B4729&amp;"*"), "EU", "Non-EU")</f>
        <v>EU</v>
      </c>
      <c r="I4729">
        <f t="shared" si="183"/>
        <v>0.65839999999999999</v>
      </c>
    </row>
    <row r="4730" spans="1:9">
      <c r="A4730" s="43" t="str">
        <f>LEFT(Capacities[[#This Row],[MARKET_NODE]],2)</f>
        <v>CZ</v>
      </c>
      <c r="B4730" s="44" t="s">
        <v>171</v>
      </c>
      <c r="C4730" s="44" t="s">
        <v>32</v>
      </c>
      <c r="D4730" s="44" t="s">
        <v>24</v>
      </c>
      <c r="E4730" s="44">
        <v>2035</v>
      </c>
      <c r="F4730" s="44">
        <v>658.4</v>
      </c>
      <c r="G4730" s="4" t="str">
        <f t="shared" si="182"/>
        <v>CZECH REPUBLIC-Open loop pumping</v>
      </c>
      <c r="H4730" t="str">
        <f>IF(COUNTIF(EU_Countries!A$1:A$27, "*"&amp;B4730&amp;"*"), "EU", "Non-EU")</f>
        <v>EU</v>
      </c>
      <c r="I4730">
        <f t="shared" si="183"/>
        <v>0.65839999999999999</v>
      </c>
    </row>
    <row r="4731" spans="1:9">
      <c r="A4731" s="43" t="str">
        <f>LEFT(Capacities[[#This Row],[MARKET_NODE]],2)</f>
        <v>CZ</v>
      </c>
      <c r="B4731" s="45" t="s">
        <v>171</v>
      </c>
      <c r="C4731" s="45" t="s">
        <v>32</v>
      </c>
      <c r="D4731" s="45" t="s">
        <v>20</v>
      </c>
      <c r="E4731" s="45">
        <v>2025</v>
      </c>
      <c r="F4731" s="45">
        <v>625.4</v>
      </c>
      <c r="G4731" s="4" t="str">
        <f t="shared" si="182"/>
        <v>CZECH REPUBLIC-Reservoir</v>
      </c>
      <c r="H4731" t="str">
        <f>IF(COUNTIF(EU_Countries!A$1:A$27, "*"&amp;B4731&amp;"*"), "EU", "Non-EU")</f>
        <v>EU</v>
      </c>
      <c r="I4731">
        <f t="shared" si="183"/>
        <v>0.62539999999999996</v>
      </c>
    </row>
    <row r="4732" spans="1:9">
      <c r="A4732" s="43" t="str">
        <f>LEFT(Capacities[[#This Row],[MARKET_NODE]],2)</f>
        <v>CZ</v>
      </c>
      <c r="B4732" s="44" t="s">
        <v>171</v>
      </c>
      <c r="C4732" s="44" t="s">
        <v>32</v>
      </c>
      <c r="D4732" s="44" t="s">
        <v>20</v>
      </c>
      <c r="E4732" s="44">
        <v>2026</v>
      </c>
      <c r="F4732" s="44">
        <v>535.29999999999995</v>
      </c>
      <c r="G4732" s="4" t="str">
        <f t="shared" si="182"/>
        <v>CZECH REPUBLIC-Reservoir</v>
      </c>
      <c r="H4732" t="str">
        <f>IF(COUNTIF(EU_Countries!A$1:A$27, "*"&amp;B4732&amp;"*"), "EU", "Non-EU")</f>
        <v>EU</v>
      </c>
      <c r="I4732">
        <f t="shared" si="183"/>
        <v>0.5353</v>
      </c>
    </row>
    <row r="4733" spans="1:9">
      <c r="A4733" s="43" t="str">
        <f>LEFT(Capacities[[#This Row],[MARKET_NODE]],2)</f>
        <v>CZ</v>
      </c>
      <c r="B4733" s="45" t="s">
        <v>171</v>
      </c>
      <c r="C4733" s="45" t="s">
        <v>32</v>
      </c>
      <c r="D4733" s="45" t="s">
        <v>20</v>
      </c>
      <c r="E4733" s="45">
        <v>2027</v>
      </c>
      <c r="F4733" s="45">
        <v>355.2</v>
      </c>
      <c r="G4733" s="4" t="str">
        <f t="shared" si="182"/>
        <v>CZECH REPUBLIC-Reservoir</v>
      </c>
      <c r="H4733" t="str">
        <f>IF(COUNTIF(EU_Countries!A$1:A$27, "*"&amp;B4733&amp;"*"), "EU", "Non-EU")</f>
        <v>EU</v>
      </c>
      <c r="I4733">
        <f t="shared" si="183"/>
        <v>0.35520000000000002</v>
      </c>
    </row>
    <row r="4734" spans="1:9">
      <c r="A4734" s="43" t="str">
        <f>LEFT(Capacities[[#This Row],[MARKET_NODE]],2)</f>
        <v>CZ</v>
      </c>
      <c r="B4734" s="44" t="s">
        <v>171</v>
      </c>
      <c r="C4734" s="44" t="s">
        <v>32</v>
      </c>
      <c r="D4734" s="44" t="s">
        <v>20</v>
      </c>
      <c r="E4734" s="44">
        <v>2028</v>
      </c>
      <c r="F4734" s="44">
        <v>535.29999999999995</v>
      </c>
      <c r="G4734" s="4" t="str">
        <f t="shared" si="182"/>
        <v>CZECH REPUBLIC-Reservoir</v>
      </c>
      <c r="H4734" t="str">
        <f>IF(COUNTIF(EU_Countries!A$1:A$27, "*"&amp;B4734&amp;"*"), "EU", "Non-EU")</f>
        <v>EU</v>
      </c>
      <c r="I4734">
        <f t="shared" si="183"/>
        <v>0.5353</v>
      </c>
    </row>
    <row r="4735" spans="1:9">
      <c r="A4735" s="43" t="str">
        <f>LEFT(Capacities[[#This Row],[MARKET_NODE]],2)</f>
        <v>CZ</v>
      </c>
      <c r="B4735" s="45" t="s">
        <v>171</v>
      </c>
      <c r="C4735" s="45" t="s">
        <v>32</v>
      </c>
      <c r="D4735" s="45" t="s">
        <v>20</v>
      </c>
      <c r="E4735" s="45">
        <v>2029</v>
      </c>
      <c r="F4735" s="45">
        <v>535.29999999999995</v>
      </c>
      <c r="G4735" s="4" t="str">
        <f t="shared" si="182"/>
        <v>CZECH REPUBLIC-Reservoir</v>
      </c>
      <c r="H4735" t="str">
        <f>IF(COUNTIF(EU_Countries!A$1:A$27, "*"&amp;B4735&amp;"*"), "EU", "Non-EU")</f>
        <v>EU</v>
      </c>
      <c r="I4735">
        <f t="shared" si="183"/>
        <v>0.5353</v>
      </c>
    </row>
    <row r="4736" spans="1:9">
      <c r="A4736" s="43" t="str">
        <f>LEFT(Capacities[[#This Row],[MARKET_NODE]],2)</f>
        <v>CZ</v>
      </c>
      <c r="B4736" s="44" t="s">
        <v>171</v>
      </c>
      <c r="C4736" s="44" t="s">
        <v>32</v>
      </c>
      <c r="D4736" s="44" t="s">
        <v>20</v>
      </c>
      <c r="E4736" s="44">
        <v>2030</v>
      </c>
      <c r="F4736" s="44">
        <v>535.29999999999995</v>
      </c>
      <c r="G4736" s="4" t="str">
        <f t="shared" si="182"/>
        <v>CZECH REPUBLIC-Reservoir</v>
      </c>
      <c r="H4736" t="str">
        <f>IF(COUNTIF(EU_Countries!A$1:A$27, "*"&amp;B4736&amp;"*"), "EU", "Non-EU")</f>
        <v>EU</v>
      </c>
      <c r="I4736">
        <f t="shared" si="183"/>
        <v>0.5353</v>
      </c>
    </row>
    <row r="4737" spans="1:9">
      <c r="A4737" s="43" t="str">
        <f>LEFT(Capacities[[#This Row],[MARKET_NODE]],2)</f>
        <v>CZ</v>
      </c>
      <c r="B4737" s="45" t="s">
        <v>171</v>
      </c>
      <c r="C4737" s="45" t="s">
        <v>32</v>
      </c>
      <c r="D4737" s="45" t="s">
        <v>20</v>
      </c>
      <c r="E4737" s="45">
        <v>2031</v>
      </c>
      <c r="F4737" s="45">
        <v>538.29999999999995</v>
      </c>
      <c r="G4737" s="4" t="str">
        <f t="shared" si="182"/>
        <v>CZECH REPUBLIC-Reservoir</v>
      </c>
      <c r="H4737" t="str">
        <f>IF(COUNTIF(EU_Countries!A$1:A$27, "*"&amp;B4737&amp;"*"), "EU", "Non-EU")</f>
        <v>EU</v>
      </c>
      <c r="I4737">
        <f t="shared" si="183"/>
        <v>0.5383</v>
      </c>
    </row>
    <row r="4738" spans="1:9">
      <c r="A4738" s="43" t="str">
        <f>LEFT(Capacities[[#This Row],[MARKET_NODE]],2)</f>
        <v>CZ</v>
      </c>
      <c r="B4738" s="44" t="s">
        <v>171</v>
      </c>
      <c r="C4738" s="44" t="s">
        <v>32</v>
      </c>
      <c r="D4738" s="44" t="s">
        <v>20</v>
      </c>
      <c r="E4738" s="44">
        <v>2032</v>
      </c>
      <c r="F4738" s="44">
        <v>538.29999999999995</v>
      </c>
      <c r="G4738" s="4" t="str">
        <f t="shared" ref="G4738:G4801" si="184">B4738&amp;"-"&amp;D4738</f>
        <v>CZECH REPUBLIC-Reservoir</v>
      </c>
      <c r="H4738" t="str">
        <f>IF(COUNTIF(EU_Countries!A$1:A$27, "*"&amp;B4738&amp;"*"), "EU", "Non-EU")</f>
        <v>EU</v>
      </c>
      <c r="I4738">
        <f t="shared" ref="I4738:I4801" si="185">F4738/1000</f>
        <v>0.5383</v>
      </c>
    </row>
    <row r="4739" spans="1:9">
      <c r="A4739" s="43" t="str">
        <f>LEFT(Capacities[[#This Row],[MARKET_NODE]],2)</f>
        <v>CZ</v>
      </c>
      <c r="B4739" s="45" t="s">
        <v>171</v>
      </c>
      <c r="C4739" s="45" t="s">
        <v>32</v>
      </c>
      <c r="D4739" s="45" t="s">
        <v>20</v>
      </c>
      <c r="E4739" s="45">
        <v>2033</v>
      </c>
      <c r="F4739" s="45">
        <v>538.29999999999995</v>
      </c>
      <c r="G4739" s="4" t="str">
        <f t="shared" si="184"/>
        <v>CZECH REPUBLIC-Reservoir</v>
      </c>
      <c r="H4739" t="str">
        <f>IF(COUNTIF(EU_Countries!A$1:A$27, "*"&amp;B4739&amp;"*"), "EU", "Non-EU")</f>
        <v>EU</v>
      </c>
      <c r="I4739">
        <f t="shared" si="185"/>
        <v>0.5383</v>
      </c>
    </row>
    <row r="4740" spans="1:9">
      <c r="A4740" s="43" t="str">
        <f>LEFT(Capacities[[#This Row],[MARKET_NODE]],2)</f>
        <v>CZ</v>
      </c>
      <c r="B4740" s="44" t="s">
        <v>171</v>
      </c>
      <c r="C4740" s="44" t="s">
        <v>32</v>
      </c>
      <c r="D4740" s="44" t="s">
        <v>20</v>
      </c>
      <c r="E4740" s="44">
        <v>2034</v>
      </c>
      <c r="F4740" s="44">
        <v>538.29999999999995</v>
      </c>
      <c r="G4740" s="4" t="str">
        <f t="shared" si="184"/>
        <v>CZECH REPUBLIC-Reservoir</v>
      </c>
      <c r="H4740" t="str">
        <f>IF(COUNTIF(EU_Countries!A$1:A$27, "*"&amp;B4740&amp;"*"), "EU", "Non-EU")</f>
        <v>EU</v>
      </c>
      <c r="I4740">
        <f t="shared" si="185"/>
        <v>0.5383</v>
      </c>
    </row>
    <row r="4741" spans="1:9">
      <c r="A4741" s="43" t="str">
        <f>LEFT(Capacities[[#This Row],[MARKET_NODE]],2)</f>
        <v>CZ</v>
      </c>
      <c r="B4741" s="45" t="s">
        <v>171</v>
      </c>
      <c r="C4741" s="45" t="s">
        <v>32</v>
      </c>
      <c r="D4741" s="45" t="s">
        <v>20</v>
      </c>
      <c r="E4741" s="45">
        <v>2035</v>
      </c>
      <c r="F4741" s="45">
        <v>538.29999999999995</v>
      </c>
      <c r="G4741" s="4" t="str">
        <f t="shared" si="184"/>
        <v>CZECH REPUBLIC-Reservoir</v>
      </c>
      <c r="H4741" t="str">
        <f>IF(COUNTIF(EU_Countries!A$1:A$27, "*"&amp;B4741&amp;"*"), "EU", "Non-EU")</f>
        <v>EU</v>
      </c>
      <c r="I4741">
        <f t="shared" si="185"/>
        <v>0.5383</v>
      </c>
    </row>
    <row r="4742" spans="1:9">
      <c r="A4742" s="43" t="str">
        <f>LEFT(Capacities[[#This Row],[MARKET_NODE]],2)</f>
        <v>CZ</v>
      </c>
      <c r="B4742" s="44" t="s">
        <v>171</v>
      </c>
      <c r="C4742" s="44" t="s">
        <v>32</v>
      </c>
      <c r="D4742" s="44" t="s">
        <v>21</v>
      </c>
      <c r="E4742" s="44">
        <v>2025</v>
      </c>
      <c r="F4742" s="44">
        <v>431.6</v>
      </c>
      <c r="G4742" s="4" t="str">
        <f t="shared" si="184"/>
        <v>CZECH REPUBLIC-Run of river</v>
      </c>
      <c r="H4742" t="str">
        <f>IF(COUNTIF(EU_Countries!A$1:A$27, "*"&amp;B4742&amp;"*"), "EU", "Non-EU")</f>
        <v>EU</v>
      </c>
      <c r="I4742">
        <f t="shared" si="185"/>
        <v>0.43160000000000004</v>
      </c>
    </row>
    <row r="4743" spans="1:9">
      <c r="A4743" s="43" t="str">
        <f>LEFT(Capacities[[#This Row],[MARKET_NODE]],2)</f>
        <v>CZ</v>
      </c>
      <c r="B4743" s="45" t="s">
        <v>171</v>
      </c>
      <c r="C4743" s="45" t="s">
        <v>32</v>
      </c>
      <c r="D4743" s="45" t="s">
        <v>21</v>
      </c>
      <c r="E4743" s="45">
        <v>2026</v>
      </c>
      <c r="F4743" s="45">
        <v>431.6</v>
      </c>
      <c r="G4743" s="4" t="str">
        <f t="shared" si="184"/>
        <v>CZECH REPUBLIC-Run of river</v>
      </c>
      <c r="H4743" t="str">
        <f>IF(COUNTIF(EU_Countries!A$1:A$27, "*"&amp;B4743&amp;"*"), "EU", "Non-EU")</f>
        <v>EU</v>
      </c>
      <c r="I4743">
        <f t="shared" si="185"/>
        <v>0.43160000000000004</v>
      </c>
    </row>
    <row r="4744" spans="1:9">
      <c r="A4744" s="43" t="str">
        <f>LEFT(Capacities[[#This Row],[MARKET_NODE]],2)</f>
        <v>CZ</v>
      </c>
      <c r="B4744" s="44" t="s">
        <v>171</v>
      </c>
      <c r="C4744" s="44" t="s">
        <v>32</v>
      </c>
      <c r="D4744" s="44" t="s">
        <v>21</v>
      </c>
      <c r="E4744" s="44">
        <v>2027</v>
      </c>
      <c r="F4744" s="44">
        <v>431.6</v>
      </c>
      <c r="G4744" s="4" t="str">
        <f t="shared" si="184"/>
        <v>CZECH REPUBLIC-Run of river</v>
      </c>
      <c r="H4744" t="str">
        <f>IF(COUNTIF(EU_Countries!A$1:A$27, "*"&amp;B4744&amp;"*"), "EU", "Non-EU")</f>
        <v>EU</v>
      </c>
      <c r="I4744">
        <f t="shared" si="185"/>
        <v>0.43160000000000004</v>
      </c>
    </row>
    <row r="4745" spans="1:9">
      <c r="A4745" s="43" t="str">
        <f>LEFT(Capacities[[#This Row],[MARKET_NODE]],2)</f>
        <v>CZ</v>
      </c>
      <c r="B4745" s="45" t="s">
        <v>171</v>
      </c>
      <c r="C4745" s="45" t="s">
        <v>32</v>
      </c>
      <c r="D4745" s="45" t="s">
        <v>21</v>
      </c>
      <c r="E4745" s="45">
        <v>2028</v>
      </c>
      <c r="F4745" s="45">
        <v>431.6</v>
      </c>
      <c r="G4745" s="4" t="str">
        <f t="shared" si="184"/>
        <v>CZECH REPUBLIC-Run of river</v>
      </c>
      <c r="H4745" t="str">
        <f>IF(COUNTIF(EU_Countries!A$1:A$27, "*"&amp;B4745&amp;"*"), "EU", "Non-EU")</f>
        <v>EU</v>
      </c>
      <c r="I4745">
        <f t="shared" si="185"/>
        <v>0.43160000000000004</v>
      </c>
    </row>
    <row r="4746" spans="1:9">
      <c r="A4746" s="43" t="str">
        <f>LEFT(Capacities[[#This Row],[MARKET_NODE]],2)</f>
        <v>CZ</v>
      </c>
      <c r="B4746" s="44" t="s">
        <v>171</v>
      </c>
      <c r="C4746" s="44" t="s">
        <v>32</v>
      </c>
      <c r="D4746" s="44" t="s">
        <v>21</v>
      </c>
      <c r="E4746" s="44">
        <v>2029</v>
      </c>
      <c r="F4746" s="44">
        <v>431.6</v>
      </c>
      <c r="G4746" s="4" t="str">
        <f t="shared" si="184"/>
        <v>CZECH REPUBLIC-Run of river</v>
      </c>
      <c r="H4746" t="str">
        <f>IF(COUNTIF(EU_Countries!A$1:A$27, "*"&amp;B4746&amp;"*"), "EU", "Non-EU")</f>
        <v>EU</v>
      </c>
      <c r="I4746">
        <f t="shared" si="185"/>
        <v>0.43160000000000004</v>
      </c>
    </row>
    <row r="4747" spans="1:9">
      <c r="A4747" s="43" t="str">
        <f>LEFT(Capacities[[#This Row],[MARKET_NODE]],2)</f>
        <v>CZ</v>
      </c>
      <c r="B4747" s="45" t="s">
        <v>171</v>
      </c>
      <c r="C4747" s="45" t="s">
        <v>32</v>
      </c>
      <c r="D4747" s="45" t="s">
        <v>21</v>
      </c>
      <c r="E4747" s="45">
        <v>2030</v>
      </c>
      <c r="F4747" s="45">
        <v>431.6</v>
      </c>
      <c r="G4747" s="4" t="str">
        <f t="shared" si="184"/>
        <v>CZECH REPUBLIC-Run of river</v>
      </c>
      <c r="H4747" t="str">
        <f>IF(COUNTIF(EU_Countries!A$1:A$27, "*"&amp;B4747&amp;"*"), "EU", "Non-EU")</f>
        <v>EU</v>
      </c>
      <c r="I4747">
        <f t="shared" si="185"/>
        <v>0.43160000000000004</v>
      </c>
    </row>
    <row r="4748" spans="1:9">
      <c r="A4748" s="43" t="str">
        <f>LEFT(Capacities[[#This Row],[MARKET_NODE]],2)</f>
        <v>CZ</v>
      </c>
      <c r="B4748" s="44" t="s">
        <v>171</v>
      </c>
      <c r="C4748" s="44" t="s">
        <v>32</v>
      </c>
      <c r="D4748" s="44" t="s">
        <v>21</v>
      </c>
      <c r="E4748" s="44">
        <v>2031</v>
      </c>
      <c r="F4748" s="44">
        <v>431.6</v>
      </c>
      <c r="G4748" s="4" t="str">
        <f t="shared" si="184"/>
        <v>CZECH REPUBLIC-Run of river</v>
      </c>
      <c r="H4748" t="str">
        <f>IF(COUNTIF(EU_Countries!A$1:A$27, "*"&amp;B4748&amp;"*"), "EU", "Non-EU")</f>
        <v>EU</v>
      </c>
      <c r="I4748">
        <f t="shared" si="185"/>
        <v>0.43160000000000004</v>
      </c>
    </row>
    <row r="4749" spans="1:9">
      <c r="A4749" s="43" t="str">
        <f>LEFT(Capacities[[#This Row],[MARKET_NODE]],2)</f>
        <v>CZ</v>
      </c>
      <c r="B4749" s="45" t="s">
        <v>171</v>
      </c>
      <c r="C4749" s="45" t="s">
        <v>32</v>
      </c>
      <c r="D4749" s="45" t="s">
        <v>21</v>
      </c>
      <c r="E4749" s="45">
        <v>2032</v>
      </c>
      <c r="F4749" s="45">
        <v>431.6</v>
      </c>
      <c r="G4749" s="4" t="str">
        <f t="shared" si="184"/>
        <v>CZECH REPUBLIC-Run of river</v>
      </c>
      <c r="H4749" t="str">
        <f>IF(COUNTIF(EU_Countries!A$1:A$27, "*"&amp;B4749&amp;"*"), "EU", "Non-EU")</f>
        <v>EU</v>
      </c>
      <c r="I4749">
        <f t="shared" si="185"/>
        <v>0.43160000000000004</v>
      </c>
    </row>
    <row r="4750" spans="1:9">
      <c r="A4750" s="43" t="str">
        <f>LEFT(Capacities[[#This Row],[MARKET_NODE]],2)</f>
        <v>CZ</v>
      </c>
      <c r="B4750" s="44" t="s">
        <v>171</v>
      </c>
      <c r="C4750" s="44" t="s">
        <v>32</v>
      </c>
      <c r="D4750" s="44" t="s">
        <v>21</v>
      </c>
      <c r="E4750" s="44">
        <v>2033</v>
      </c>
      <c r="F4750" s="44">
        <v>431.6</v>
      </c>
      <c r="G4750" s="4" t="str">
        <f t="shared" si="184"/>
        <v>CZECH REPUBLIC-Run of river</v>
      </c>
      <c r="H4750" t="str">
        <f>IF(COUNTIF(EU_Countries!A$1:A$27, "*"&amp;B4750&amp;"*"), "EU", "Non-EU")</f>
        <v>EU</v>
      </c>
      <c r="I4750">
        <f t="shared" si="185"/>
        <v>0.43160000000000004</v>
      </c>
    </row>
    <row r="4751" spans="1:9">
      <c r="A4751" s="43" t="str">
        <f>LEFT(Capacities[[#This Row],[MARKET_NODE]],2)</f>
        <v>CZ</v>
      </c>
      <c r="B4751" s="45" t="s">
        <v>171</v>
      </c>
      <c r="C4751" s="45" t="s">
        <v>32</v>
      </c>
      <c r="D4751" s="45" t="s">
        <v>21</v>
      </c>
      <c r="E4751" s="45">
        <v>2034</v>
      </c>
      <c r="F4751" s="45">
        <v>431.6</v>
      </c>
      <c r="G4751" s="4" t="str">
        <f t="shared" si="184"/>
        <v>CZECH REPUBLIC-Run of river</v>
      </c>
      <c r="H4751" t="str">
        <f>IF(COUNTIF(EU_Countries!A$1:A$27, "*"&amp;B4751&amp;"*"), "EU", "Non-EU")</f>
        <v>EU</v>
      </c>
      <c r="I4751">
        <f t="shared" si="185"/>
        <v>0.43160000000000004</v>
      </c>
    </row>
    <row r="4752" spans="1:9">
      <c r="A4752" s="43" t="str">
        <f>LEFT(Capacities[[#This Row],[MARKET_NODE]],2)</f>
        <v>CZ</v>
      </c>
      <c r="B4752" s="44" t="s">
        <v>171</v>
      </c>
      <c r="C4752" s="44" t="s">
        <v>32</v>
      </c>
      <c r="D4752" s="44" t="s">
        <v>21</v>
      </c>
      <c r="E4752" s="44">
        <v>2035</v>
      </c>
      <c r="F4752" s="44">
        <v>431.6</v>
      </c>
      <c r="G4752" s="4" t="str">
        <f t="shared" si="184"/>
        <v>CZECH REPUBLIC-Run of river</v>
      </c>
      <c r="H4752" t="str">
        <f>IF(COUNTIF(EU_Countries!A$1:A$27, "*"&amp;B4752&amp;"*"), "EU", "Non-EU")</f>
        <v>EU</v>
      </c>
      <c r="I4752">
        <f t="shared" si="185"/>
        <v>0.43160000000000004</v>
      </c>
    </row>
    <row r="4753" spans="1:9">
      <c r="A4753" s="43" t="str">
        <f>LEFT(Capacities[[#This Row],[MARKET_NODE]],2)</f>
        <v>DE</v>
      </c>
      <c r="B4753" s="45" t="s">
        <v>181</v>
      </c>
      <c r="C4753" s="45" t="s">
        <v>34</v>
      </c>
      <c r="D4753" s="45" t="s">
        <v>23</v>
      </c>
      <c r="E4753" s="45">
        <v>2025</v>
      </c>
      <c r="F4753" s="45">
        <v>8244.6</v>
      </c>
      <c r="G4753" s="4" t="str">
        <f t="shared" si="184"/>
        <v>GERMANY-Closed loop pumping</v>
      </c>
      <c r="H4753" t="str">
        <f>IF(COUNTIF(EU_Countries!A$1:A$27, "*"&amp;B4753&amp;"*"), "EU", "Non-EU")</f>
        <v>EU</v>
      </c>
      <c r="I4753">
        <f t="shared" si="185"/>
        <v>8.2446000000000002</v>
      </c>
    </row>
    <row r="4754" spans="1:9">
      <c r="A4754" s="43" t="str">
        <f>LEFT(Capacities[[#This Row],[MARKET_NODE]],2)</f>
        <v>DE</v>
      </c>
      <c r="B4754" s="44" t="s">
        <v>181</v>
      </c>
      <c r="C4754" s="44" t="s">
        <v>34</v>
      </c>
      <c r="D4754" s="44" t="s">
        <v>23</v>
      </c>
      <c r="E4754" s="44">
        <v>2026</v>
      </c>
      <c r="F4754" s="44">
        <v>8442.6</v>
      </c>
      <c r="G4754" s="4" t="str">
        <f t="shared" si="184"/>
        <v>GERMANY-Closed loop pumping</v>
      </c>
      <c r="H4754" t="str">
        <f>IF(COUNTIF(EU_Countries!A$1:A$27, "*"&amp;B4754&amp;"*"), "EU", "Non-EU")</f>
        <v>EU</v>
      </c>
      <c r="I4754">
        <f t="shared" si="185"/>
        <v>8.4426000000000005</v>
      </c>
    </row>
    <row r="4755" spans="1:9">
      <c r="A4755" s="43" t="str">
        <f>LEFT(Capacities[[#This Row],[MARKET_NODE]],2)</f>
        <v>DE</v>
      </c>
      <c r="B4755" s="45" t="s">
        <v>181</v>
      </c>
      <c r="C4755" s="45" t="s">
        <v>34</v>
      </c>
      <c r="D4755" s="45" t="s">
        <v>23</v>
      </c>
      <c r="E4755" s="45">
        <v>2027</v>
      </c>
      <c r="F4755" s="45">
        <v>8442.6</v>
      </c>
      <c r="G4755" s="4" t="str">
        <f t="shared" si="184"/>
        <v>GERMANY-Closed loop pumping</v>
      </c>
      <c r="H4755" t="str">
        <f>IF(COUNTIF(EU_Countries!A$1:A$27, "*"&amp;B4755&amp;"*"), "EU", "Non-EU")</f>
        <v>EU</v>
      </c>
      <c r="I4755">
        <f t="shared" si="185"/>
        <v>8.4426000000000005</v>
      </c>
    </row>
    <row r="4756" spans="1:9">
      <c r="A4756" s="43" t="str">
        <f>LEFT(Capacities[[#This Row],[MARKET_NODE]],2)</f>
        <v>DE</v>
      </c>
      <c r="B4756" s="44" t="s">
        <v>181</v>
      </c>
      <c r="C4756" s="44" t="s">
        <v>34</v>
      </c>
      <c r="D4756" s="44" t="s">
        <v>23</v>
      </c>
      <c r="E4756" s="44">
        <v>2028</v>
      </c>
      <c r="F4756" s="44">
        <v>8822.9</v>
      </c>
      <c r="G4756" s="4" t="str">
        <f t="shared" si="184"/>
        <v>GERMANY-Closed loop pumping</v>
      </c>
      <c r="H4756" t="str">
        <f>IF(COUNTIF(EU_Countries!A$1:A$27, "*"&amp;B4756&amp;"*"), "EU", "Non-EU")</f>
        <v>EU</v>
      </c>
      <c r="I4756">
        <f t="shared" si="185"/>
        <v>8.8228999999999989</v>
      </c>
    </row>
    <row r="4757" spans="1:9">
      <c r="A4757" s="43" t="str">
        <f>LEFT(Capacities[[#This Row],[MARKET_NODE]],2)</f>
        <v>DE</v>
      </c>
      <c r="B4757" s="45" t="s">
        <v>181</v>
      </c>
      <c r="C4757" s="45" t="s">
        <v>34</v>
      </c>
      <c r="D4757" s="45" t="s">
        <v>23</v>
      </c>
      <c r="E4757" s="45">
        <v>2029</v>
      </c>
      <c r="F4757" s="45">
        <v>8972.9</v>
      </c>
      <c r="G4757" s="4" t="str">
        <f t="shared" si="184"/>
        <v>GERMANY-Closed loop pumping</v>
      </c>
      <c r="H4757" t="str">
        <f>IF(COUNTIF(EU_Countries!A$1:A$27, "*"&amp;B4757&amp;"*"), "EU", "Non-EU")</f>
        <v>EU</v>
      </c>
      <c r="I4757">
        <f t="shared" si="185"/>
        <v>8.9728999999999992</v>
      </c>
    </row>
    <row r="4758" spans="1:9">
      <c r="A4758" s="43" t="str">
        <f>LEFT(Capacities[[#This Row],[MARKET_NODE]],2)</f>
        <v>DE</v>
      </c>
      <c r="B4758" s="44" t="s">
        <v>181</v>
      </c>
      <c r="C4758" s="44" t="s">
        <v>34</v>
      </c>
      <c r="D4758" s="44" t="s">
        <v>23</v>
      </c>
      <c r="E4758" s="44">
        <v>2030</v>
      </c>
      <c r="F4758" s="44">
        <v>8972.9</v>
      </c>
      <c r="G4758" s="4" t="str">
        <f t="shared" si="184"/>
        <v>GERMANY-Closed loop pumping</v>
      </c>
      <c r="H4758" t="str">
        <f>IF(COUNTIF(EU_Countries!A$1:A$27, "*"&amp;B4758&amp;"*"), "EU", "Non-EU")</f>
        <v>EU</v>
      </c>
      <c r="I4758">
        <f t="shared" si="185"/>
        <v>8.9728999999999992</v>
      </c>
    </row>
    <row r="4759" spans="1:9">
      <c r="A4759" s="43" t="str">
        <f>LEFT(Capacities[[#This Row],[MARKET_NODE]],2)</f>
        <v>DE</v>
      </c>
      <c r="B4759" s="45" t="s">
        <v>181</v>
      </c>
      <c r="C4759" s="45" t="s">
        <v>34</v>
      </c>
      <c r="D4759" s="45" t="s">
        <v>23</v>
      </c>
      <c r="E4759" s="45">
        <v>2031</v>
      </c>
      <c r="F4759" s="45">
        <v>8972.9</v>
      </c>
      <c r="G4759" s="4" t="str">
        <f t="shared" si="184"/>
        <v>GERMANY-Closed loop pumping</v>
      </c>
      <c r="H4759" t="str">
        <f>IF(COUNTIF(EU_Countries!A$1:A$27, "*"&amp;B4759&amp;"*"), "EU", "Non-EU")</f>
        <v>EU</v>
      </c>
      <c r="I4759">
        <f t="shared" si="185"/>
        <v>8.9728999999999992</v>
      </c>
    </row>
    <row r="4760" spans="1:9">
      <c r="A4760" s="43" t="str">
        <f>LEFT(Capacities[[#This Row],[MARKET_NODE]],2)</f>
        <v>DE</v>
      </c>
      <c r="B4760" s="44" t="s">
        <v>181</v>
      </c>
      <c r="C4760" s="44" t="s">
        <v>34</v>
      </c>
      <c r="D4760" s="44" t="s">
        <v>23</v>
      </c>
      <c r="E4760" s="44">
        <v>2032</v>
      </c>
      <c r="F4760" s="44">
        <v>8972.9</v>
      </c>
      <c r="G4760" s="4" t="str">
        <f t="shared" si="184"/>
        <v>GERMANY-Closed loop pumping</v>
      </c>
      <c r="H4760" t="str">
        <f>IF(COUNTIF(EU_Countries!A$1:A$27, "*"&amp;B4760&amp;"*"), "EU", "Non-EU")</f>
        <v>EU</v>
      </c>
      <c r="I4760">
        <f t="shared" si="185"/>
        <v>8.9728999999999992</v>
      </c>
    </row>
    <row r="4761" spans="1:9">
      <c r="A4761" s="43" t="str">
        <f>LEFT(Capacities[[#This Row],[MARKET_NODE]],2)</f>
        <v>DE</v>
      </c>
      <c r="B4761" s="45" t="s">
        <v>181</v>
      </c>
      <c r="C4761" s="45" t="s">
        <v>34</v>
      </c>
      <c r="D4761" s="45" t="s">
        <v>23</v>
      </c>
      <c r="E4761" s="45">
        <v>2033</v>
      </c>
      <c r="F4761" s="45">
        <v>8972.9</v>
      </c>
      <c r="G4761" s="4" t="str">
        <f t="shared" si="184"/>
        <v>GERMANY-Closed loop pumping</v>
      </c>
      <c r="H4761" t="str">
        <f>IF(COUNTIF(EU_Countries!A$1:A$27, "*"&amp;B4761&amp;"*"), "EU", "Non-EU")</f>
        <v>EU</v>
      </c>
      <c r="I4761">
        <f t="shared" si="185"/>
        <v>8.9728999999999992</v>
      </c>
    </row>
    <row r="4762" spans="1:9">
      <c r="A4762" s="43" t="str">
        <f>LEFT(Capacities[[#This Row],[MARKET_NODE]],2)</f>
        <v>DE</v>
      </c>
      <c r="B4762" s="44" t="s">
        <v>181</v>
      </c>
      <c r="C4762" s="44" t="s">
        <v>34</v>
      </c>
      <c r="D4762" s="44" t="s">
        <v>23</v>
      </c>
      <c r="E4762" s="44">
        <v>2034</v>
      </c>
      <c r="F4762" s="44">
        <v>8972.9</v>
      </c>
      <c r="G4762" s="4" t="str">
        <f t="shared" si="184"/>
        <v>GERMANY-Closed loop pumping</v>
      </c>
      <c r="H4762" t="str">
        <f>IF(COUNTIF(EU_Countries!A$1:A$27, "*"&amp;B4762&amp;"*"), "EU", "Non-EU")</f>
        <v>EU</v>
      </c>
      <c r="I4762">
        <f t="shared" si="185"/>
        <v>8.9728999999999992</v>
      </c>
    </row>
    <row r="4763" spans="1:9">
      <c r="A4763" s="43" t="str">
        <f>LEFT(Capacities[[#This Row],[MARKET_NODE]],2)</f>
        <v>DE</v>
      </c>
      <c r="B4763" s="45" t="s">
        <v>181</v>
      </c>
      <c r="C4763" s="45" t="s">
        <v>34</v>
      </c>
      <c r="D4763" s="45" t="s">
        <v>23</v>
      </c>
      <c r="E4763" s="45">
        <v>2035</v>
      </c>
      <c r="F4763" s="45">
        <v>8972.9</v>
      </c>
      <c r="G4763" s="4" t="str">
        <f t="shared" si="184"/>
        <v>GERMANY-Closed loop pumping</v>
      </c>
      <c r="H4763" t="str">
        <f>IF(COUNTIF(EU_Countries!A$1:A$27, "*"&amp;B4763&amp;"*"), "EU", "Non-EU")</f>
        <v>EU</v>
      </c>
      <c r="I4763">
        <f t="shared" si="185"/>
        <v>8.9728999999999992</v>
      </c>
    </row>
    <row r="4764" spans="1:9">
      <c r="A4764" s="43" t="str">
        <f>LEFT(Capacities[[#This Row],[MARKET_NODE]],2)</f>
        <v>DE</v>
      </c>
      <c r="B4764" s="44" t="s">
        <v>181</v>
      </c>
      <c r="C4764" s="44" t="s">
        <v>34</v>
      </c>
      <c r="D4764" s="44" t="s">
        <v>24</v>
      </c>
      <c r="E4764" s="44">
        <v>2025</v>
      </c>
      <c r="F4764" s="44">
        <v>140</v>
      </c>
      <c r="G4764" s="4" t="str">
        <f t="shared" si="184"/>
        <v>GERMANY-Open loop pumping</v>
      </c>
      <c r="H4764" t="str">
        <f>IF(COUNTIF(EU_Countries!A$1:A$27, "*"&amp;B4764&amp;"*"), "EU", "Non-EU")</f>
        <v>EU</v>
      </c>
      <c r="I4764">
        <f t="shared" si="185"/>
        <v>0.14000000000000001</v>
      </c>
    </row>
    <row r="4765" spans="1:9">
      <c r="A4765" s="43" t="str">
        <f>LEFT(Capacities[[#This Row],[MARKET_NODE]],2)</f>
        <v>DE</v>
      </c>
      <c r="B4765" s="45" t="s">
        <v>181</v>
      </c>
      <c r="C4765" s="45" t="s">
        <v>34</v>
      </c>
      <c r="D4765" s="45" t="s">
        <v>24</v>
      </c>
      <c r="E4765" s="45">
        <v>2026</v>
      </c>
      <c r="F4765" s="45">
        <v>140</v>
      </c>
      <c r="G4765" s="4" t="str">
        <f t="shared" si="184"/>
        <v>GERMANY-Open loop pumping</v>
      </c>
      <c r="H4765" t="str">
        <f>IF(COUNTIF(EU_Countries!A$1:A$27, "*"&amp;B4765&amp;"*"), "EU", "Non-EU")</f>
        <v>EU</v>
      </c>
      <c r="I4765">
        <f t="shared" si="185"/>
        <v>0.14000000000000001</v>
      </c>
    </row>
    <row r="4766" spans="1:9">
      <c r="A4766" s="43" t="str">
        <f>LEFT(Capacities[[#This Row],[MARKET_NODE]],2)</f>
        <v>DE</v>
      </c>
      <c r="B4766" s="44" t="s">
        <v>181</v>
      </c>
      <c r="C4766" s="44" t="s">
        <v>34</v>
      </c>
      <c r="D4766" s="44" t="s">
        <v>24</v>
      </c>
      <c r="E4766" s="44">
        <v>2027</v>
      </c>
      <c r="F4766" s="44">
        <v>140</v>
      </c>
      <c r="G4766" s="4" t="str">
        <f t="shared" si="184"/>
        <v>GERMANY-Open loop pumping</v>
      </c>
      <c r="H4766" t="str">
        <f>IF(COUNTIF(EU_Countries!A$1:A$27, "*"&amp;B4766&amp;"*"), "EU", "Non-EU")</f>
        <v>EU</v>
      </c>
      <c r="I4766">
        <f t="shared" si="185"/>
        <v>0.14000000000000001</v>
      </c>
    </row>
    <row r="4767" spans="1:9">
      <c r="A4767" s="43" t="str">
        <f>LEFT(Capacities[[#This Row],[MARKET_NODE]],2)</f>
        <v>DE</v>
      </c>
      <c r="B4767" s="45" t="s">
        <v>181</v>
      </c>
      <c r="C4767" s="45" t="s">
        <v>34</v>
      </c>
      <c r="D4767" s="45" t="s">
        <v>24</v>
      </c>
      <c r="E4767" s="45">
        <v>2028</v>
      </c>
      <c r="F4767" s="45">
        <v>140</v>
      </c>
      <c r="G4767" s="4" t="str">
        <f t="shared" si="184"/>
        <v>GERMANY-Open loop pumping</v>
      </c>
      <c r="H4767" t="str">
        <f>IF(COUNTIF(EU_Countries!A$1:A$27, "*"&amp;B4767&amp;"*"), "EU", "Non-EU")</f>
        <v>EU</v>
      </c>
      <c r="I4767">
        <f t="shared" si="185"/>
        <v>0.14000000000000001</v>
      </c>
    </row>
    <row r="4768" spans="1:9">
      <c r="A4768" s="43" t="str">
        <f>LEFT(Capacities[[#This Row],[MARKET_NODE]],2)</f>
        <v>DE</v>
      </c>
      <c r="B4768" s="44" t="s">
        <v>181</v>
      </c>
      <c r="C4768" s="44" t="s">
        <v>34</v>
      </c>
      <c r="D4768" s="44" t="s">
        <v>24</v>
      </c>
      <c r="E4768" s="44">
        <v>2029</v>
      </c>
      <c r="F4768" s="44">
        <v>140</v>
      </c>
      <c r="G4768" s="4" t="str">
        <f t="shared" si="184"/>
        <v>GERMANY-Open loop pumping</v>
      </c>
      <c r="H4768" t="str">
        <f>IF(COUNTIF(EU_Countries!A$1:A$27, "*"&amp;B4768&amp;"*"), "EU", "Non-EU")</f>
        <v>EU</v>
      </c>
      <c r="I4768">
        <f t="shared" si="185"/>
        <v>0.14000000000000001</v>
      </c>
    </row>
    <row r="4769" spans="1:9">
      <c r="A4769" s="43" t="str">
        <f>LEFT(Capacities[[#This Row],[MARKET_NODE]],2)</f>
        <v>DE</v>
      </c>
      <c r="B4769" s="45" t="s">
        <v>181</v>
      </c>
      <c r="C4769" s="45" t="s">
        <v>34</v>
      </c>
      <c r="D4769" s="45" t="s">
        <v>24</v>
      </c>
      <c r="E4769" s="45">
        <v>2030</v>
      </c>
      <c r="F4769" s="45">
        <v>140</v>
      </c>
      <c r="G4769" s="4" t="str">
        <f t="shared" si="184"/>
        <v>GERMANY-Open loop pumping</v>
      </c>
      <c r="H4769" t="str">
        <f>IF(COUNTIF(EU_Countries!A$1:A$27, "*"&amp;B4769&amp;"*"), "EU", "Non-EU")</f>
        <v>EU</v>
      </c>
      <c r="I4769">
        <f t="shared" si="185"/>
        <v>0.14000000000000001</v>
      </c>
    </row>
    <row r="4770" spans="1:9">
      <c r="A4770" s="43" t="str">
        <f>LEFT(Capacities[[#This Row],[MARKET_NODE]],2)</f>
        <v>DE</v>
      </c>
      <c r="B4770" s="44" t="s">
        <v>181</v>
      </c>
      <c r="C4770" s="44" t="s">
        <v>34</v>
      </c>
      <c r="D4770" s="44" t="s">
        <v>24</v>
      </c>
      <c r="E4770" s="44">
        <v>2031</v>
      </c>
      <c r="F4770" s="44">
        <v>140</v>
      </c>
      <c r="G4770" s="4" t="str">
        <f t="shared" si="184"/>
        <v>GERMANY-Open loop pumping</v>
      </c>
      <c r="H4770" t="str">
        <f>IF(COUNTIF(EU_Countries!A$1:A$27, "*"&amp;B4770&amp;"*"), "EU", "Non-EU")</f>
        <v>EU</v>
      </c>
      <c r="I4770">
        <f t="shared" si="185"/>
        <v>0.14000000000000001</v>
      </c>
    </row>
    <row r="4771" spans="1:9">
      <c r="A4771" s="43" t="str">
        <f>LEFT(Capacities[[#This Row],[MARKET_NODE]],2)</f>
        <v>DE</v>
      </c>
      <c r="B4771" s="45" t="s">
        <v>181</v>
      </c>
      <c r="C4771" s="45" t="s">
        <v>34</v>
      </c>
      <c r="D4771" s="45" t="s">
        <v>24</v>
      </c>
      <c r="E4771" s="45">
        <v>2032</v>
      </c>
      <c r="F4771" s="45">
        <v>140</v>
      </c>
      <c r="G4771" s="4" t="str">
        <f t="shared" si="184"/>
        <v>GERMANY-Open loop pumping</v>
      </c>
      <c r="H4771" t="str">
        <f>IF(COUNTIF(EU_Countries!A$1:A$27, "*"&amp;B4771&amp;"*"), "EU", "Non-EU")</f>
        <v>EU</v>
      </c>
      <c r="I4771">
        <f t="shared" si="185"/>
        <v>0.14000000000000001</v>
      </c>
    </row>
    <row r="4772" spans="1:9">
      <c r="A4772" s="43" t="str">
        <f>LEFT(Capacities[[#This Row],[MARKET_NODE]],2)</f>
        <v>DE</v>
      </c>
      <c r="B4772" s="44" t="s">
        <v>181</v>
      </c>
      <c r="C4772" s="44" t="s">
        <v>34</v>
      </c>
      <c r="D4772" s="44" t="s">
        <v>24</v>
      </c>
      <c r="E4772" s="44">
        <v>2033</v>
      </c>
      <c r="F4772" s="44">
        <v>140</v>
      </c>
      <c r="G4772" s="4" t="str">
        <f t="shared" si="184"/>
        <v>GERMANY-Open loop pumping</v>
      </c>
      <c r="H4772" t="str">
        <f>IF(COUNTIF(EU_Countries!A$1:A$27, "*"&amp;B4772&amp;"*"), "EU", "Non-EU")</f>
        <v>EU</v>
      </c>
      <c r="I4772">
        <f t="shared" si="185"/>
        <v>0.14000000000000001</v>
      </c>
    </row>
    <row r="4773" spans="1:9">
      <c r="A4773" s="43" t="str">
        <f>LEFT(Capacities[[#This Row],[MARKET_NODE]],2)</f>
        <v>DE</v>
      </c>
      <c r="B4773" s="45" t="s">
        <v>181</v>
      </c>
      <c r="C4773" s="45" t="s">
        <v>34</v>
      </c>
      <c r="D4773" s="45" t="s">
        <v>24</v>
      </c>
      <c r="E4773" s="45">
        <v>2034</v>
      </c>
      <c r="F4773" s="45">
        <v>140</v>
      </c>
      <c r="G4773" s="4" t="str">
        <f t="shared" si="184"/>
        <v>GERMANY-Open loop pumping</v>
      </c>
      <c r="H4773" t="str">
        <f>IF(COUNTIF(EU_Countries!A$1:A$27, "*"&amp;B4773&amp;"*"), "EU", "Non-EU")</f>
        <v>EU</v>
      </c>
      <c r="I4773">
        <f t="shared" si="185"/>
        <v>0.14000000000000001</v>
      </c>
    </row>
    <row r="4774" spans="1:9">
      <c r="A4774" s="43" t="str">
        <f>LEFT(Capacities[[#This Row],[MARKET_NODE]],2)</f>
        <v>DE</v>
      </c>
      <c r="B4774" s="44" t="s">
        <v>181</v>
      </c>
      <c r="C4774" s="44" t="s">
        <v>34</v>
      </c>
      <c r="D4774" s="44" t="s">
        <v>24</v>
      </c>
      <c r="E4774" s="44">
        <v>2035</v>
      </c>
      <c r="F4774" s="44">
        <v>140</v>
      </c>
      <c r="G4774" s="4" t="str">
        <f t="shared" si="184"/>
        <v>GERMANY-Open loop pumping</v>
      </c>
      <c r="H4774" t="str">
        <f>IF(COUNTIF(EU_Countries!A$1:A$27, "*"&amp;B4774&amp;"*"), "EU", "Non-EU")</f>
        <v>EU</v>
      </c>
      <c r="I4774">
        <f t="shared" si="185"/>
        <v>0.14000000000000001</v>
      </c>
    </row>
    <row r="4775" spans="1:9">
      <c r="A4775" s="43" t="str">
        <f>LEFT(Capacities[[#This Row],[MARKET_NODE]],2)</f>
        <v>DE</v>
      </c>
      <c r="B4775" s="45" t="s">
        <v>181</v>
      </c>
      <c r="C4775" s="45" t="s">
        <v>34</v>
      </c>
      <c r="D4775" s="45" t="s">
        <v>20</v>
      </c>
      <c r="E4775" s="45">
        <v>2025</v>
      </c>
      <c r="F4775" s="45">
        <v>8</v>
      </c>
      <c r="G4775" s="4" t="str">
        <f t="shared" si="184"/>
        <v>GERMANY-Reservoir</v>
      </c>
      <c r="H4775" t="str">
        <f>IF(COUNTIF(EU_Countries!A$1:A$27, "*"&amp;B4775&amp;"*"), "EU", "Non-EU")</f>
        <v>EU</v>
      </c>
      <c r="I4775">
        <f t="shared" si="185"/>
        <v>8.0000000000000002E-3</v>
      </c>
    </row>
    <row r="4776" spans="1:9">
      <c r="A4776" s="43" t="str">
        <f>LEFT(Capacities[[#This Row],[MARKET_NODE]],2)</f>
        <v>DE</v>
      </c>
      <c r="B4776" s="44" t="s">
        <v>181</v>
      </c>
      <c r="C4776" s="44" t="s">
        <v>34</v>
      </c>
      <c r="D4776" s="44" t="s">
        <v>20</v>
      </c>
      <c r="E4776" s="44">
        <v>2026</v>
      </c>
      <c r="F4776" s="44">
        <v>8</v>
      </c>
      <c r="G4776" s="4" t="str">
        <f t="shared" si="184"/>
        <v>GERMANY-Reservoir</v>
      </c>
      <c r="H4776" t="str">
        <f>IF(COUNTIF(EU_Countries!A$1:A$27, "*"&amp;B4776&amp;"*"), "EU", "Non-EU")</f>
        <v>EU</v>
      </c>
      <c r="I4776">
        <f t="shared" si="185"/>
        <v>8.0000000000000002E-3</v>
      </c>
    </row>
    <row r="4777" spans="1:9">
      <c r="A4777" s="43" t="str">
        <f>LEFT(Capacities[[#This Row],[MARKET_NODE]],2)</f>
        <v>DE</v>
      </c>
      <c r="B4777" s="45" t="s">
        <v>181</v>
      </c>
      <c r="C4777" s="45" t="s">
        <v>34</v>
      </c>
      <c r="D4777" s="45" t="s">
        <v>20</v>
      </c>
      <c r="E4777" s="45">
        <v>2027</v>
      </c>
      <c r="F4777" s="45">
        <v>8</v>
      </c>
      <c r="G4777" s="4" t="str">
        <f t="shared" si="184"/>
        <v>GERMANY-Reservoir</v>
      </c>
      <c r="H4777" t="str">
        <f>IF(COUNTIF(EU_Countries!A$1:A$27, "*"&amp;B4777&amp;"*"), "EU", "Non-EU")</f>
        <v>EU</v>
      </c>
      <c r="I4777">
        <f t="shared" si="185"/>
        <v>8.0000000000000002E-3</v>
      </c>
    </row>
    <row r="4778" spans="1:9">
      <c r="A4778" s="43" t="str">
        <f>LEFT(Capacities[[#This Row],[MARKET_NODE]],2)</f>
        <v>DE</v>
      </c>
      <c r="B4778" s="44" t="s">
        <v>181</v>
      </c>
      <c r="C4778" s="44" t="s">
        <v>34</v>
      </c>
      <c r="D4778" s="44" t="s">
        <v>20</v>
      </c>
      <c r="E4778" s="44">
        <v>2028</v>
      </c>
      <c r="F4778" s="44">
        <v>8</v>
      </c>
      <c r="G4778" s="4" t="str">
        <f t="shared" si="184"/>
        <v>GERMANY-Reservoir</v>
      </c>
      <c r="H4778" t="str">
        <f>IF(COUNTIF(EU_Countries!A$1:A$27, "*"&amp;B4778&amp;"*"), "EU", "Non-EU")</f>
        <v>EU</v>
      </c>
      <c r="I4778">
        <f t="shared" si="185"/>
        <v>8.0000000000000002E-3</v>
      </c>
    </row>
    <row r="4779" spans="1:9">
      <c r="A4779" s="43" t="str">
        <f>LEFT(Capacities[[#This Row],[MARKET_NODE]],2)</f>
        <v>DE</v>
      </c>
      <c r="B4779" s="45" t="s">
        <v>181</v>
      </c>
      <c r="C4779" s="45" t="s">
        <v>34</v>
      </c>
      <c r="D4779" s="45" t="s">
        <v>20</v>
      </c>
      <c r="E4779" s="45">
        <v>2029</v>
      </c>
      <c r="F4779" s="45">
        <v>8</v>
      </c>
      <c r="G4779" s="4" t="str">
        <f t="shared" si="184"/>
        <v>GERMANY-Reservoir</v>
      </c>
      <c r="H4779" t="str">
        <f>IF(COUNTIF(EU_Countries!A$1:A$27, "*"&amp;B4779&amp;"*"), "EU", "Non-EU")</f>
        <v>EU</v>
      </c>
      <c r="I4779">
        <f t="shared" si="185"/>
        <v>8.0000000000000002E-3</v>
      </c>
    </row>
    <row r="4780" spans="1:9">
      <c r="A4780" s="43" t="str">
        <f>LEFT(Capacities[[#This Row],[MARKET_NODE]],2)</f>
        <v>DE</v>
      </c>
      <c r="B4780" s="44" t="s">
        <v>181</v>
      </c>
      <c r="C4780" s="44" t="s">
        <v>34</v>
      </c>
      <c r="D4780" s="44" t="s">
        <v>20</v>
      </c>
      <c r="E4780" s="44">
        <v>2030</v>
      </c>
      <c r="F4780" s="44">
        <v>8</v>
      </c>
      <c r="G4780" s="4" t="str">
        <f t="shared" si="184"/>
        <v>GERMANY-Reservoir</v>
      </c>
      <c r="H4780" t="str">
        <f>IF(COUNTIF(EU_Countries!A$1:A$27, "*"&amp;B4780&amp;"*"), "EU", "Non-EU")</f>
        <v>EU</v>
      </c>
      <c r="I4780">
        <f t="shared" si="185"/>
        <v>8.0000000000000002E-3</v>
      </c>
    </row>
    <row r="4781" spans="1:9">
      <c r="A4781" s="43" t="str">
        <f>LEFT(Capacities[[#This Row],[MARKET_NODE]],2)</f>
        <v>DE</v>
      </c>
      <c r="B4781" s="45" t="s">
        <v>181</v>
      </c>
      <c r="C4781" s="45" t="s">
        <v>34</v>
      </c>
      <c r="D4781" s="45" t="s">
        <v>20</v>
      </c>
      <c r="E4781" s="45">
        <v>2031</v>
      </c>
      <c r="F4781" s="45">
        <v>8</v>
      </c>
      <c r="G4781" s="4" t="str">
        <f t="shared" si="184"/>
        <v>GERMANY-Reservoir</v>
      </c>
      <c r="H4781" t="str">
        <f>IF(COUNTIF(EU_Countries!A$1:A$27, "*"&amp;B4781&amp;"*"), "EU", "Non-EU")</f>
        <v>EU</v>
      </c>
      <c r="I4781">
        <f t="shared" si="185"/>
        <v>8.0000000000000002E-3</v>
      </c>
    </row>
    <row r="4782" spans="1:9">
      <c r="A4782" s="43" t="str">
        <f>LEFT(Capacities[[#This Row],[MARKET_NODE]],2)</f>
        <v>DE</v>
      </c>
      <c r="B4782" s="44" t="s">
        <v>181</v>
      </c>
      <c r="C4782" s="44" t="s">
        <v>34</v>
      </c>
      <c r="D4782" s="44" t="s">
        <v>20</v>
      </c>
      <c r="E4782" s="44">
        <v>2032</v>
      </c>
      <c r="F4782" s="44">
        <v>8</v>
      </c>
      <c r="G4782" s="4" t="str">
        <f t="shared" si="184"/>
        <v>GERMANY-Reservoir</v>
      </c>
      <c r="H4782" t="str">
        <f>IF(COUNTIF(EU_Countries!A$1:A$27, "*"&amp;B4782&amp;"*"), "EU", "Non-EU")</f>
        <v>EU</v>
      </c>
      <c r="I4782">
        <f t="shared" si="185"/>
        <v>8.0000000000000002E-3</v>
      </c>
    </row>
    <row r="4783" spans="1:9">
      <c r="A4783" s="43" t="str">
        <f>LEFT(Capacities[[#This Row],[MARKET_NODE]],2)</f>
        <v>DE</v>
      </c>
      <c r="B4783" s="45" t="s">
        <v>181</v>
      </c>
      <c r="C4783" s="45" t="s">
        <v>34</v>
      </c>
      <c r="D4783" s="45" t="s">
        <v>20</v>
      </c>
      <c r="E4783" s="45">
        <v>2033</v>
      </c>
      <c r="F4783" s="45">
        <v>8</v>
      </c>
      <c r="G4783" s="4" t="str">
        <f t="shared" si="184"/>
        <v>GERMANY-Reservoir</v>
      </c>
      <c r="H4783" t="str">
        <f>IF(COUNTIF(EU_Countries!A$1:A$27, "*"&amp;B4783&amp;"*"), "EU", "Non-EU")</f>
        <v>EU</v>
      </c>
      <c r="I4783">
        <f t="shared" si="185"/>
        <v>8.0000000000000002E-3</v>
      </c>
    </row>
    <row r="4784" spans="1:9">
      <c r="A4784" s="43" t="str">
        <f>LEFT(Capacities[[#This Row],[MARKET_NODE]],2)</f>
        <v>DE</v>
      </c>
      <c r="B4784" s="44" t="s">
        <v>181</v>
      </c>
      <c r="C4784" s="44" t="s">
        <v>34</v>
      </c>
      <c r="D4784" s="44" t="s">
        <v>20</v>
      </c>
      <c r="E4784" s="44">
        <v>2034</v>
      </c>
      <c r="F4784" s="44">
        <v>8</v>
      </c>
      <c r="G4784" s="4" t="str">
        <f t="shared" si="184"/>
        <v>GERMANY-Reservoir</v>
      </c>
      <c r="H4784" t="str">
        <f>IF(COUNTIF(EU_Countries!A$1:A$27, "*"&amp;B4784&amp;"*"), "EU", "Non-EU")</f>
        <v>EU</v>
      </c>
      <c r="I4784">
        <f t="shared" si="185"/>
        <v>8.0000000000000002E-3</v>
      </c>
    </row>
    <row r="4785" spans="1:9">
      <c r="A4785" s="43" t="str">
        <f>LEFT(Capacities[[#This Row],[MARKET_NODE]],2)</f>
        <v>DE</v>
      </c>
      <c r="B4785" s="45" t="s">
        <v>181</v>
      </c>
      <c r="C4785" s="45" t="s">
        <v>34</v>
      </c>
      <c r="D4785" s="45" t="s">
        <v>20</v>
      </c>
      <c r="E4785" s="45">
        <v>2035</v>
      </c>
      <c r="F4785" s="45">
        <v>8</v>
      </c>
      <c r="G4785" s="4" t="str">
        <f t="shared" si="184"/>
        <v>GERMANY-Reservoir</v>
      </c>
      <c r="H4785" t="str">
        <f>IF(COUNTIF(EU_Countries!A$1:A$27, "*"&amp;B4785&amp;"*"), "EU", "Non-EU")</f>
        <v>EU</v>
      </c>
      <c r="I4785">
        <f t="shared" si="185"/>
        <v>8.0000000000000002E-3</v>
      </c>
    </row>
    <row r="4786" spans="1:9">
      <c r="A4786" s="43" t="str">
        <f>LEFT(Capacities[[#This Row],[MARKET_NODE]],2)</f>
        <v>DE</v>
      </c>
      <c r="B4786" s="44" t="s">
        <v>181</v>
      </c>
      <c r="C4786" s="44" t="s">
        <v>34</v>
      </c>
      <c r="D4786" s="44" t="s">
        <v>21</v>
      </c>
      <c r="E4786" s="44">
        <v>2025</v>
      </c>
      <c r="F4786" s="44">
        <v>3933.9</v>
      </c>
      <c r="G4786" s="4" t="str">
        <f t="shared" si="184"/>
        <v>GERMANY-Run of river</v>
      </c>
      <c r="H4786" t="str">
        <f>IF(COUNTIF(EU_Countries!A$1:A$27, "*"&amp;B4786&amp;"*"), "EU", "Non-EU")</f>
        <v>EU</v>
      </c>
      <c r="I4786">
        <f t="shared" si="185"/>
        <v>3.9339</v>
      </c>
    </row>
    <row r="4787" spans="1:9">
      <c r="A4787" s="43" t="str">
        <f>LEFT(Capacities[[#This Row],[MARKET_NODE]],2)</f>
        <v>DE</v>
      </c>
      <c r="B4787" s="45" t="s">
        <v>181</v>
      </c>
      <c r="C4787" s="45" t="s">
        <v>34</v>
      </c>
      <c r="D4787" s="45" t="s">
        <v>21</v>
      </c>
      <c r="E4787" s="45">
        <v>2026</v>
      </c>
      <c r="F4787" s="45">
        <v>3933.9</v>
      </c>
      <c r="G4787" s="4" t="str">
        <f t="shared" si="184"/>
        <v>GERMANY-Run of river</v>
      </c>
      <c r="H4787" t="str">
        <f>IF(COUNTIF(EU_Countries!A$1:A$27, "*"&amp;B4787&amp;"*"), "EU", "Non-EU")</f>
        <v>EU</v>
      </c>
      <c r="I4787">
        <f t="shared" si="185"/>
        <v>3.9339</v>
      </c>
    </row>
    <row r="4788" spans="1:9">
      <c r="A4788" s="43" t="str">
        <f>LEFT(Capacities[[#This Row],[MARKET_NODE]],2)</f>
        <v>DE</v>
      </c>
      <c r="B4788" s="44" t="s">
        <v>181</v>
      </c>
      <c r="C4788" s="44" t="s">
        <v>34</v>
      </c>
      <c r="D4788" s="44" t="s">
        <v>21</v>
      </c>
      <c r="E4788" s="44">
        <v>2027</v>
      </c>
      <c r="F4788" s="44">
        <v>3933.9</v>
      </c>
      <c r="G4788" s="4" t="str">
        <f t="shared" si="184"/>
        <v>GERMANY-Run of river</v>
      </c>
      <c r="H4788" t="str">
        <f>IF(COUNTIF(EU_Countries!A$1:A$27, "*"&amp;B4788&amp;"*"), "EU", "Non-EU")</f>
        <v>EU</v>
      </c>
      <c r="I4788">
        <f t="shared" si="185"/>
        <v>3.9339</v>
      </c>
    </row>
    <row r="4789" spans="1:9">
      <c r="A4789" s="43" t="str">
        <f>LEFT(Capacities[[#This Row],[MARKET_NODE]],2)</f>
        <v>DE</v>
      </c>
      <c r="B4789" s="45" t="s">
        <v>181</v>
      </c>
      <c r="C4789" s="45" t="s">
        <v>34</v>
      </c>
      <c r="D4789" s="45" t="s">
        <v>21</v>
      </c>
      <c r="E4789" s="45">
        <v>2028</v>
      </c>
      <c r="F4789" s="45">
        <v>3933.9</v>
      </c>
      <c r="G4789" s="4" t="str">
        <f t="shared" si="184"/>
        <v>GERMANY-Run of river</v>
      </c>
      <c r="H4789" t="str">
        <f>IF(COUNTIF(EU_Countries!A$1:A$27, "*"&amp;B4789&amp;"*"), "EU", "Non-EU")</f>
        <v>EU</v>
      </c>
      <c r="I4789">
        <f t="shared" si="185"/>
        <v>3.9339</v>
      </c>
    </row>
    <row r="4790" spans="1:9">
      <c r="A4790" s="43" t="str">
        <f>LEFT(Capacities[[#This Row],[MARKET_NODE]],2)</f>
        <v>DE</v>
      </c>
      <c r="B4790" s="44" t="s">
        <v>181</v>
      </c>
      <c r="C4790" s="44" t="s">
        <v>34</v>
      </c>
      <c r="D4790" s="44" t="s">
        <v>21</v>
      </c>
      <c r="E4790" s="44">
        <v>2029</v>
      </c>
      <c r="F4790" s="44">
        <v>3933.9</v>
      </c>
      <c r="G4790" s="4" t="str">
        <f t="shared" si="184"/>
        <v>GERMANY-Run of river</v>
      </c>
      <c r="H4790" t="str">
        <f>IF(COUNTIF(EU_Countries!A$1:A$27, "*"&amp;B4790&amp;"*"), "EU", "Non-EU")</f>
        <v>EU</v>
      </c>
      <c r="I4790">
        <f t="shared" si="185"/>
        <v>3.9339</v>
      </c>
    </row>
    <row r="4791" spans="1:9">
      <c r="A4791" s="43" t="str">
        <f>LEFT(Capacities[[#This Row],[MARKET_NODE]],2)</f>
        <v>DE</v>
      </c>
      <c r="B4791" s="45" t="s">
        <v>181</v>
      </c>
      <c r="C4791" s="45" t="s">
        <v>34</v>
      </c>
      <c r="D4791" s="45" t="s">
        <v>21</v>
      </c>
      <c r="E4791" s="45">
        <v>2030</v>
      </c>
      <c r="F4791" s="45">
        <v>3933.9</v>
      </c>
      <c r="G4791" s="4" t="str">
        <f t="shared" si="184"/>
        <v>GERMANY-Run of river</v>
      </c>
      <c r="H4791" t="str">
        <f>IF(COUNTIF(EU_Countries!A$1:A$27, "*"&amp;B4791&amp;"*"), "EU", "Non-EU")</f>
        <v>EU</v>
      </c>
      <c r="I4791">
        <f t="shared" si="185"/>
        <v>3.9339</v>
      </c>
    </row>
    <row r="4792" spans="1:9">
      <c r="A4792" s="43" t="str">
        <f>LEFT(Capacities[[#This Row],[MARKET_NODE]],2)</f>
        <v>DE</v>
      </c>
      <c r="B4792" s="44" t="s">
        <v>181</v>
      </c>
      <c r="C4792" s="44" t="s">
        <v>34</v>
      </c>
      <c r="D4792" s="44" t="s">
        <v>21</v>
      </c>
      <c r="E4792" s="44">
        <v>2031</v>
      </c>
      <c r="F4792" s="44">
        <v>3933.9</v>
      </c>
      <c r="G4792" s="4" t="str">
        <f t="shared" si="184"/>
        <v>GERMANY-Run of river</v>
      </c>
      <c r="H4792" t="str">
        <f>IF(COUNTIF(EU_Countries!A$1:A$27, "*"&amp;B4792&amp;"*"), "EU", "Non-EU")</f>
        <v>EU</v>
      </c>
      <c r="I4792">
        <f t="shared" si="185"/>
        <v>3.9339</v>
      </c>
    </row>
    <row r="4793" spans="1:9">
      <c r="A4793" s="43" t="str">
        <f>LEFT(Capacities[[#This Row],[MARKET_NODE]],2)</f>
        <v>DE</v>
      </c>
      <c r="B4793" s="45" t="s">
        <v>181</v>
      </c>
      <c r="C4793" s="45" t="s">
        <v>34</v>
      </c>
      <c r="D4793" s="45" t="s">
        <v>21</v>
      </c>
      <c r="E4793" s="45">
        <v>2032</v>
      </c>
      <c r="F4793" s="45">
        <v>3933.9</v>
      </c>
      <c r="G4793" s="4" t="str">
        <f t="shared" si="184"/>
        <v>GERMANY-Run of river</v>
      </c>
      <c r="H4793" t="str">
        <f>IF(COUNTIF(EU_Countries!A$1:A$27, "*"&amp;B4793&amp;"*"), "EU", "Non-EU")</f>
        <v>EU</v>
      </c>
      <c r="I4793">
        <f t="shared" si="185"/>
        <v>3.9339</v>
      </c>
    </row>
    <row r="4794" spans="1:9">
      <c r="A4794" s="43" t="str">
        <f>LEFT(Capacities[[#This Row],[MARKET_NODE]],2)</f>
        <v>DE</v>
      </c>
      <c r="B4794" s="44" t="s">
        <v>181</v>
      </c>
      <c r="C4794" s="44" t="s">
        <v>34</v>
      </c>
      <c r="D4794" s="44" t="s">
        <v>21</v>
      </c>
      <c r="E4794" s="44">
        <v>2033</v>
      </c>
      <c r="F4794" s="44">
        <v>3933.9</v>
      </c>
      <c r="G4794" s="4" t="str">
        <f t="shared" si="184"/>
        <v>GERMANY-Run of river</v>
      </c>
      <c r="H4794" t="str">
        <f>IF(COUNTIF(EU_Countries!A$1:A$27, "*"&amp;B4794&amp;"*"), "EU", "Non-EU")</f>
        <v>EU</v>
      </c>
      <c r="I4794">
        <f t="shared" si="185"/>
        <v>3.9339</v>
      </c>
    </row>
    <row r="4795" spans="1:9">
      <c r="A4795" s="43" t="str">
        <f>LEFT(Capacities[[#This Row],[MARKET_NODE]],2)</f>
        <v>DE</v>
      </c>
      <c r="B4795" s="45" t="s">
        <v>181</v>
      </c>
      <c r="C4795" s="45" t="s">
        <v>34</v>
      </c>
      <c r="D4795" s="45" t="s">
        <v>21</v>
      </c>
      <c r="E4795" s="45">
        <v>2034</v>
      </c>
      <c r="F4795" s="45">
        <v>3933.9</v>
      </c>
      <c r="G4795" s="4" t="str">
        <f t="shared" si="184"/>
        <v>GERMANY-Run of river</v>
      </c>
      <c r="H4795" t="str">
        <f>IF(COUNTIF(EU_Countries!A$1:A$27, "*"&amp;B4795&amp;"*"), "EU", "Non-EU")</f>
        <v>EU</v>
      </c>
      <c r="I4795">
        <f t="shared" si="185"/>
        <v>3.9339</v>
      </c>
    </row>
    <row r="4796" spans="1:9">
      <c r="A4796" s="43" t="str">
        <f>LEFT(Capacities[[#This Row],[MARKET_NODE]],2)</f>
        <v>DE</v>
      </c>
      <c r="B4796" s="44" t="s">
        <v>181</v>
      </c>
      <c r="C4796" s="44" t="s">
        <v>34</v>
      </c>
      <c r="D4796" s="44" t="s">
        <v>21</v>
      </c>
      <c r="E4796" s="44">
        <v>2035</v>
      </c>
      <c r="F4796" s="44">
        <v>3933.9</v>
      </c>
      <c r="G4796" s="4" t="str">
        <f t="shared" si="184"/>
        <v>GERMANY-Run of river</v>
      </c>
      <c r="H4796" t="str">
        <f>IF(COUNTIF(EU_Countries!A$1:A$27, "*"&amp;B4796&amp;"*"), "EU", "Non-EU")</f>
        <v>EU</v>
      </c>
      <c r="I4796">
        <f t="shared" si="185"/>
        <v>3.9339</v>
      </c>
    </row>
    <row r="4797" spans="1:9">
      <c r="A4797" s="43" t="str">
        <f>LEFT(Capacities[[#This Row],[MARKET_NODE]],2)</f>
        <v>ES</v>
      </c>
      <c r="B4797" s="45" t="s">
        <v>225</v>
      </c>
      <c r="C4797" s="45" t="s">
        <v>47</v>
      </c>
      <c r="D4797" s="45" t="s">
        <v>23</v>
      </c>
      <c r="E4797" s="45">
        <v>2025</v>
      </c>
      <c r="F4797" s="45">
        <v>3331.4</v>
      </c>
      <c r="G4797" s="4" t="str">
        <f t="shared" si="184"/>
        <v>SPAIN-Closed loop pumping</v>
      </c>
      <c r="H4797" t="str">
        <f>IF(COUNTIF(EU_Countries!A$1:A$27, "*"&amp;B4797&amp;"*"), "EU", "Non-EU")</f>
        <v>EU</v>
      </c>
      <c r="I4797">
        <f t="shared" si="185"/>
        <v>3.3313999999999999</v>
      </c>
    </row>
    <row r="4798" spans="1:9">
      <c r="A4798" s="43" t="str">
        <f>LEFT(Capacities[[#This Row],[MARKET_NODE]],2)</f>
        <v>ES</v>
      </c>
      <c r="B4798" s="44" t="s">
        <v>225</v>
      </c>
      <c r="C4798" s="44" t="s">
        <v>47</v>
      </c>
      <c r="D4798" s="44" t="s">
        <v>23</v>
      </c>
      <c r="E4798" s="44">
        <v>2026</v>
      </c>
      <c r="F4798" s="44">
        <v>3331.4</v>
      </c>
      <c r="G4798" s="4" t="str">
        <f t="shared" si="184"/>
        <v>SPAIN-Closed loop pumping</v>
      </c>
      <c r="H4798" t="str">
        <f>IF(COUNTIF(EU_Countries!A$1:A$27, "*"&amp;B4798&amp;"*"), "EU", "Non-EU")</f>
        <v>EU</v>
      </c>
      <c r="I4798">
        <f t="shared" si="185"/>
        <v>3.3313999999999999</v>
      </c>
    </row>
    <row r="4799" spans="1:9">
      <c r="A4799" s="43" t="str">
        <f>LEFT(Capacities[[#This Row],[MARKET_NODE]],2)</f>
        <v>ES</v>
      </c>
      <c r="B4799" s="45" t="s">
        <v>225</v>
      </c>
      <c r="C4799" s="45" t="s">
        <v>47</v>
      </c>
      <c r="D4799" s="45" t="s">
        <v>23</v>
      </c>
      <c r="E4799" s="45">
        <v>2027</v>
      </c>
      <c r="F4799" s="45">
        <v>3331.4</v>
      </c>
      <c r="G4799" s="4" t="str">
        <f t="shared" si="184"/>
        <v>SPAIN-Closed loop pumping</v>
      </c>
      <c r="H4799" t="str">
        <f>IF(COUNTIF(EU_Countries!A$1:A$27, "*"&amp;B4799&amp;"*"), "EU", "Non-EU")</f>
        <v>EU</v>
      </c>
      <c r="I4799">
        <f t="shared" si="185"/>
        <v>3.3313999999999999</v>
      </c>
    </row>
    <row r="4800" spans="1:9">
      <c r="A4800" s="43" t="str">
        <f>LEFT(Capacities[[#This Row],[MARKET_NODE]],2)</f>
        <v>ES</v>
      </c>
      <c r="B4800" s="44" t="s">
        <v>225</v>
      </c>
      <c r="C4800" s="44" t="s">
        <v>47</v>
      </c>
      <c r="D4800" s="44" t="s">
        <v>23</v>
      </c>
      <c r="E4800" s="44">
        <v>2028</v>
      </c>
      <c r="F4800" s="44">
        <v>3866.6</v>
      </c>
      <c r="G4800" s="4" t="str">
        <f t="shared" si="184"/>
        <v>SPAIN-Closed loop pumping</v>
      </c>
      <c r="H4800" t="str">
        <f>IF(COUNTIF(EU_Countries!A$1:A$27, "*"&amp;B4800&amp;"*"), "EU", "Non-EU")</f>
        <v>EU</v>
      </c>
      <c r="I4800">
        <f t="shared" si="185"/>
        <v>3.8666</v>
      </c>
    </row>
    <row r="4801" spans="1:9">
      <c r="A4801" s="43" t="str">
        <f>LEFT(Capacities[[#This Row],[MARKET_NODE]],2)</f>
        <v>ES</v>
      </c>
      <c r="B4801" s="45" t="s">
        <v>225</v>
      </c>
      <c r="C4801" s="45" t="s">
        <v>47</v>
      </c>
      <c r="D4801" s="45" t="s">
        <v>23</v>
      </c>
      <c r="E4801" s="45">
        <v>2029</v>
      </c>
      <c r="F4801" s="45">
        <v>4367.5</v>
      </c>
      <c r="G4801" s="4" t="str">
        <f t="shared" si="184"/>
        <v>SPAIN-Closed loop pumping</v>
      </c>
      <c r="H4801" t="str">
        <f>IF(COUNTIF(EU_Countries!A$1:A$27, "*"&amp;B4801&amp;"*"), "EU", "Non-EU")</f>
        <v>EU</v>
      </c>
      <c r="I4801">
        <f t="shared" si="185"/>
        <v>4.3674999999999997</v>
      </c>
    </row>
    <row r="4802" spans="1:9">
      <c r="A4802" s="43" t="str">
        <f>LEFT(Capacities[[#This Row],[MARKET_NODE]],2)</f>
        <v>ES</v>
      </c>
      <c r="B4802" s="44" t="s">
        <v>225</v>
      </c>
      <c r="C4802" s="44" t="s">
        <v>47</v>
      </c>
      <c r="D4802" s="44" t="s">
        <v>23</v>
      </c>
      <c r="E4802" s="44">
        <v>2030</v>
      </c>
      <c r="F4802" s="44">
        <v>5361.5</v>
      </c>
      <c r="G4802" s="4" t="str">
        <f t="shared" ref="G4802:G4865" si="186">B4802&amp;"-"&amp;D4802</f>
        <v>SPAIN-Closed loop pumping</v>
      </c>
      <c r="H4802" t="str">
        <f>IF(COUNTIF(EU_Countries!A$1:A$27, "*"&amp;B4802&amp;"*"), "EU", "Non-EU")</f>
        <v>EU</v>
      </c>
      <c r="I4802">
        <f t="shared" ref="I4802:I4865" si="187">F4802/1000</f>
        <v>5.3615000000000004</v>
      </c>
    </row>
    <row r="4803" spans="1:9">
      <c r="A4803" s="43" t="str">
        <f>LEFT(Capacities[[#This Row],[MARKET_NODE]],2)</f>
        <v>ES</v>
      </c>
      <c r="B4803" s="45" t="s">
        <v>225</v>
      </c>
      <c r="C4803" s="45" t="s">
        <v>47</v>
      </c>
      <c r="D4803" s="45" t="s">
        <v>23</v>
      </c>
      <c r="E4803" s="45">
        <v>2031</v>
      </c>
      <c r="F4803" s="45">
        <v>5361.5</v>
      </c>
      <c r="G4803" s="4" t="str">
        <f t="shared" si="186"/>
        <v>SPAIN-Closed loop pumping</v>
      </c>
      <c r="H4803" t="str">
        <f>IF(COUNTIF(EU_Countries!A$1:A$27, "*"&amp;B4803&amp;"*"), "EU", "Non-EU")</f>
        <v>EU</v>
      </c>
      <c r="I4803">
        <f t="shared" si="187"/>
        <v>5.3615000000000004</v>
      </c>
    </row>
    <row r="4804" spans="1:9">
      <c r="A4804" s="43" t="str">
        <f>LEFT(Capacities[[#This Row],[MARKET_NODE]],2)</f>
        <v>ES</v>
      </c>
      <c r="B4804" s="44" t="s">
        <v>225</v>
      </c>
      <c r="C4804" s="44" t="s">
        <v>47</v>
      </c>
      <c r="D4804" s="44" t="s">
        <v>23</v>
      </c>
      <c r="E4804" s="44">
        <v>2032</v>
      </c>
      <c r="F4804" s="44">
        <v>5361.5</v>
      </c>
      <c r="G4804" s="4" t="str">
        <f t="shared" si="186"/>
        <v>SPAIN-Closed loop pumping</v>
      </c>
      <c r="H4804" t="str">
        <f>IF(COUNTIF(EU_Countries!A$1:A$27, "*"&amp;B4804&amp;"*"), "EU", "Non-EU")</f>
        <v>EU</v>
      </c>
      <c r="I4804">
        <f t="shared" si="187"/>
        <v>5.3615000000000004</v>
      </c>
    </row>
    <row r="4805" spans="1:9">
      <c r="A4805" s="43" t="str">
        <f>LEFT(Capacities[[#This Row],[MARKET_NODE]],2)</f>
        <v>ES</v>
      </c>
      <c r="B4805" s="45" t="s">
        <v>225</v>
      </c>
      <c r="C4805" s="45" t="s">
        <v>47</v>
      </c>
      <c r="D4805" s="45" t="s">
        <v>23</v>
      </c>
      <c r="E4805" s="45">
        <v>2033</v>
      </c>
      <c r="F4805" s="45">
        <v>5361.5</v>
      </c>
      <c r="G4805" s="4" t="str">
        <f t="shared" si="186"/>
        <v>SPAIN-Closed loop pumping</v>
      </c>
      <c r="H4805" t="str">
        <f>IF(COUNTIF(EU_Countries!A$1:A$27, "*"&amp;B4805&amp;"*"), "EU", "Non-EU")</f>
        <v>EU</v>
      </c>
      <c r="I4805">
        <f t="shared" si="187"/>
        <v>5.3615000000000004</v>
      </c>
    </row>
    <row r="4806" spans="1:9">
      <c r="A4806" s="43" t="str">
        <f>LEFT(Capacities[[#This Row],[MARKET_NODE]],2)</f>
        <v>ES</v>
      </c>
      <c r="B4806" s="44" t="s">
        <v>225</v>
      </c>
      <c r="C4806" s="44" t="s">
        <v>47</v>
      </c>
      <c r="D4806" s="44" t="s">
        <v>23</v>
      </c>
      <c r="E4806" s="44">
        <v>2034</v>
      </c>
      <c r="F4806" s="44">
        <v>6515.5</v>
      </c>
      <c r="G4806" s="4" t="str">
        <f t="shared" si="186"/>
        <v>SPAIN-Closed loop pumping</v>
      </c>
      <c r="H4806" t="str">
        <f>IF(COUNTIF(EU_Countries!A$1:A$27, "*"&amp;B4806&amp;"*"), "EU", "Non-EU")</f>
        <v>EU</v>
      </c>
      <c r="I4806">
        <f t="shared" si="187"/>
        <v>6.5155000000000003</v>
      </c>
    </row>
    <row r="4807" spans="1:9">
      <c r="A4807" s="43" t="str">
        <f>LEFT(Capacities[[#This Row],[MARKET_NODE]],2)</f>
        <v>ES</v>
      </c>
      <c r="B4807" s="45" t="s">
        <v>225</v>
      </c>
      <c r="C4807" s="45" t="s">
        <v>47</v>
      </c>
      <c r="D4807" s="45" t="s">
        <v>23</v>
      </c>
      <c r="E4807" s="45">
        <v>2035</v>
      </c>
      <c r="F4807" s="45">
        <v>6515.5</v>
      </c>
      <c r="G4807" s="4" t="str">
        <f t="shared" si="186"/>
        <v>SPAIN-Closed loop pumping</v>
      </c>
      <c r="H4807" t="str">
        <f>IF(COUNTIF(EU_Countries!A$1:A$27, "*"&amp;B4807&amp;"*"), "EU", "Non-EU")</f>
        <v>EU</v>
      </c>
      <c r="I4807">
        <f t="shared" si="187"/>
        <v>6.5155000000000003</v>
      </c>
    </row>
    <row r="4808" spans="1:9">
      <c r="A4808" s="43" t="str">
        <f>LEFT(Capacities[[#This Row],[MARKET_NODE]],2)</f>
        <v>ES</v>
      </c>
      <c r="B4808" s="44" t="s">
        <v>225</v>
      </c>
      <c r="C4808" s="44" t="s">
        <v>47</v>
      </c>
      <c r="D4808" s="44" t="s">
        <v>24</v>
      </c>
      <c r="E4808" s="44">
        <v>2025</v>
      </c>
      <c r="F4808" s="44">
        <v>2683.3</v>
      </c>
      <c r="G4808" s="4" t="str">
        <f t="shared" si="186"/>
        <v>SPAIN-Open loop pumping</v>
      </c>
      <c r="H4808" t="str">
        <f>IF(COUNTIF(EU_Countries!A$1:A$27, "*"&amp;B4808&amp;"*"), "EU", "Non-EU")</f>
        <v>EU</v>
      </c>
      <c r="I4808">
        <f t="shared" si="187"/>
        <v>2.6833</v>
      </c>
    </row>
    <row r="4809" spans="1:9">
      <c r="A4809" s="43" t="str">
        <f>LEFT(Capacities[[#This Row],[MARKET_NODE]],2)</f>
        <v>ES</v>
      </c>
      <c r="B4809" s="45" t="s">
        <v>225</v>
      </c>
      <c r="C4809" s="45" t="s">
        <v>47</v>
      </c>
      <c r="D4809" s="45" t="s">
        <v>24</v>
      </c>
      <c r="E4809" s="45">
        <v>2026</v>
      </c>
      <c r="F4809" s="45">
        <v>2683.3</v>
      </c>
      <c r="G4809" s="4" t="str">
        <f t="shared" si="186"/>
        <v>SPAIN-Open loop pumping</v>
      </c>
      <c r="H4809" t="str">
        <f>IF(COUNTIF(EU_Countries!A$1:A$27, "*"&amp;B4809&amp;"*"), "EU", "Non-EU")</f>
        <v>EU</v>
      </c>
      <c r="I4809">
        <f t="shared" si="187"/>
        <v>2.6833</v>
      </c>
    </row>
    <row r="4810" spans="1:9">
      <c r="A4810" s="43" t="str">
        <f>LEFT(Capacities[[#This Row],[MARKET_NODE]],2)</f>
        <v>ES</v>
      </c>
      <c r="B4810" s="44" t="s">
        <v>225</v>
      </c>
      <c r="C4810" s="44" t="s">
        <v>47</v>
      </c>
      <c r="D4810" s="44" t="s">
        <v>24</v>
      </c>
      <c r="E4810" s="44">
        <v>2027</v>
      </c>
      <c r="F4810" s="44">
        <v>2683.3</v>
      </c>
      <c r="G4810" s="4" t="str">
        <f t="shared" si="186"/>
        <v>SPAIN-Open loop pumping</v>
      </c>
      <c r="H4810" t="str">
        <f>IF(COUNTIF(EU_Countries!A$1:A$27, "*"&amp;B4810&amp;"*"), "EU", "Non-EU")</f>
        <v>EU</v>
      </c>
      <c r="I4810">
        <f t="shared" si="187"/>
        <v>2.6833</v>
      </c>
    </row>
    <row r="4811" spans="1:9">
      <c r="A4811" s="43" t="str">
        <f>LEFT(Capacities[[#This Row],[MARKET_NODE]],2)</f>
        <v>ES</v>
      </c>
      <c r="B4811" s="45" t="s">
        <v>225</v>
      </c>
      <c r="C4811" s="45" t="s">
        <v>47</v>
      </c>
      <c r="D4811" s="45" t="s">
        <v>24</v>
      </c>
      <c r="E4811" s="45">
        <v>2028</v>
      </c>
      <c r="F4811" s="45">
        <v>2683.3</v>
      </c>
      <c r="G4811" s="4" t="str">
        <f t="shared" si="186"/>
        <v>SPAIN-Open loop pumping</v>
      </c>
      <c r="H4811" t="str">
        <f>IF(COUNTIF(EU_Countries!A$1:A$27, "*"&amp;B4811&amp;"*"), "EU", "Non-EU")</f>
        <v>EU</v>
      </c>
      <c r="I4811">
        <f t="shared" si="187"/>
        <v>2.6833</v>
      </c>
    </row>
    <row r="4812" spans="1:9">
      <c r="A4812" s="43" t="str">
        <f>LEFT(Capacities[[#This Row],[MARKET_NODE]],2)</f>
        <v>ES</v>
      </c>
      <c r="B4812" s="44" t="s">
        <v>225</v>
      </c>
      <c r="C4812" s="44" t="s">
        <v>47</v>
      </c>
      <c r="D4812" s="44" t="s">
        <v>24</v>
      </c>
      <c r="E4812" s="44">
        <v>2029</v>
      </c>
      <c r="F4812" s="44">
        <v>3123.3</v>
      </c>
      <c r="G4812" s="4" t="str">
        <f t="shared" si="186"/>
        <v>SPAIN-Open loop pumping</v>
      </c>
      <c r="H4812" t="str">
        <f>IF(COUNTIF(EU_Countries!A$1:A$27, "*"&amp;B4812&amp;"*"), "EU", "Non-EU")</f>
        <v>EU</v>
      </c>
      <c r="I4812">
        <f t="shared" si="187"/>
        <v>3.1233</v>
      </c>
    </row>
    <row r="4813" spans="1:9">
      <c r="A4813" s="43" t="str">
        <f>LEFT(Capacities[[#This Row],[MARKET_NODE]],2)</f>
        <v>ES</v>
      </c>
      <c r="B4813" s="45" t="s">
        <v>225</v>
      </c>
      <c r="C4813" s="45" t="s">
        <v>47</v>
      </c>
      <c r="D4813" s="45" t="s">
        <v>24</v>
      </c>
      <c r="E4813" s="45">
        <v>2030</v>
      </c>
      <c r="F4813" s="45">
        <v>4223.3</v>
      </c>
      <c r="G4813" s="4" t="str">
        <f t="shared" si="186"/>
        <v>SPAIN-Open loop pumping</v>
      </c>
      <c r="H4813" t="str">
        <f>IF(COUNTIF(EU_Countries!A$1:A$27, "*"&amp;B4813&amp;"*"), "EU", "Non-EU")</f>
        <v>EU</v>
      </c>
      <c r="I4813">
        <f t="shared" si="187"/>
        <v>4.2233000000000001</v>
      </c>
    </row>
    <row r="4814" spans="1:9">
      <c r="A4814" s="43" t="str">
        <f>LEFT(Capacities[[#This Row],[MARKET_NODE]],2)</f>
        <v>ES</v>
      </c>
      <c r="B4814" s="44" t="s">
        <v>225</v>
      </c>
      <c r="C4814" s="44" t="s">
        <v>47</v>
      </c>
      <c r="D4814" s="44" t="s">
        <v>24</v>
      </c>
      <c r="E4814" s="44">
        <v>2031</v>
      </c>
      <c r="F4814" s="44">
        <v>4223.3</v>
      </c>
      <c r="G4814" s="4" t="str">
        <f t="shared" si="186"/>
        <v>SPAIN-Open loop pumping</v>
      </c>
      <c r="H4814" t="str">
        <f>IF(COUNTIF(EU_Countries!A$1:A$27, "*"&amp;B4814&amp;"*"), "EU", "Non-EU")</f>
        <v>EU</v>
      </c>
      <c r="I4814">
        <f t="shared" si="187"/>
        <v>4.2233000000000001</v>
      </c>
    </row>
    <row r="4815" spans="1:9">
      <c r="A4815" s="43" t="str">
        <f>LEFT(Capacities[[#This Row],[MARKET_NODE]],2)</f>
        <v>ES</v>
      </c>
      <c r="B4815" s="45" t="s">
        <v>225</v>
      </c>
      <c r="C4815" s="45" t="s">
        <v>47</v>
      </c>
      <c r="D4815" s="45" t="s">
        <v>24</v>
      </c>
      <c r="E4815" s="45">
        <v>2032</v>
      </c>
      <c r="F4815" s="45">
        <v>4223.3</v>
      </c>
      <c r="G4815" s="4" t="str">
        <f t="shared" si="186"/>
        <v>SPAIN-Open loop pumping</v>
      </c>
      <c r="H4815" t="str">
        <f>IF(COUNTIF(EU_Countries!A$1:A$27, "*"&amp;B4815&amp;"*"), "EU", "Non-EU")</f>
        <v>EU</v>
      </c>
      <c r="I4815">
        <f t="shared" si="187"/>
        <v>4.2233000000000001</v>
      </c>
    </row>
    <row r="4816" spans="1:9">
      <c r="A4816" s="43" t="str">
        <f>LEFT(Capacities[[#This Row],[MARKET_NODE]],2)</f>
        <v>ES</v>
      </c>
      <c r="B4816" s="44" t="s">
        <v>225</v>
      </c>
      <c r="C4816" s="44" t="s">
        <v>47</v>
      </c>
      <c r="D4816" s="44" t="s">
        <v>24</v>
      </c>
      <c r="E4816" s="44">
        <v>2033</v>
      </c>
      <c r="F4816" s="44">
        <v>4223.3</v>
      </c>
      <c r="G4816" s="4" t="str">
        <f t="shared" si="186"/>
        <v>SPAIN-Open loop pumping</v>
      </c>
      <c r="H4816" t="str">
        <f>IF(COUNTIF(EU_Countries!A$1:A$27, "*"&amp;B4816&amp;"*"), "EU", "Non-EU")</f>
        <v>EU</v>
      </c>
      <c r="I4816">
        <f t="shared" si="187"/>
        <v>4.2233000000000001</v>
      </c>
    </row>
    <row r="4817" spans="1:9">
      <c r="A4817" s="43" t="str">
        <f>LEFT(Capacities[[#This Row],[MARKET_NODE]],2)</f>
        <v>ES</v>
      </c>
      <c r="B4817" s="45" t="s">
        <v>225</v>
      </c>
      <c r="C4817" s="45" t="s">
        <v>47</v>
      </c>
      <c r="D4817" s="45" t="s">
        <v>24</v>
      </c>
      <c r="E4817" s="45">
        <v>2034</v>
      </c>
      <c r="F4817" s="45">
        <v>4223.3</v>
      </c>
      <c r="G4817" s="4" t="str">
        <f t="shared" si="186"/>
        <v>SPAIN-Open loop pumping</v>
      </c>
      <c r="H4817" t="str">
        <f>IF(COUNTIF(EU_Countries!A$1:A$27, "*"&amp;B4817&amp;"*"), "EU", "Non-EU")</f>
        <v>EU</v>
      </c>
      <c r="I4817">
        <f t="shared" si="187"/>
        <v>4.2233000000000001</v>
      </c>
    </row>
    <row r="4818" spans="1:9">
      <c r="A4818" s="43" t="str">
        <f>LEFT(Capacities[[#This Row],[MARKET_NODE]],2)</f>
        <v>ES</v>
      </c>
      <c r="B4818" s="44" t="s">
        <v>225</v>
      </c>
      <c r="C4818" s="44" t="s">
        <v>47</v>
      </c>
      <c r="D4818" s="44" t="s">
        <v>24</v>
      </c>
      <c r="E4818" s="44">
        <v>2035</v>
      </c>
      <c r="F4818" s="44">
        <v>4223.3</v>
      </c>
      <c r="G4818" s="4" t="str">
        <f t="shared" si="186"/>
        <v>SPAIN-Open loop pumping</v>
      </c>
      <c r="H4818" t="str">
        <f>IF(COUNTIF(EU_Countries!A$1:A$27, "*"&amp;B4818&amp;"*"), "EU", "Non-EU")</f>
        <v>EU</v>
      </c>
      <c r="I4818">
        <f t="shared" si="187"/>
        <v>4.2233000000000001</v>
      </c>
    </row>
    <row r="4819" spans="1:9">
      <c r="A4819" s="43" t="str">
        <f>LEFT(Capacities[[#This Row],[MARKET_NODE]],2)</f>
        <v>ES</v>
      </c>
      <c r="B4819" s="45" t="s">
        <v>225</v>
      </c>
      <c r="C4819" s="45" t="s">
        <v>47</v>
      </c>
      <c r="D4819" s="45" t="s">
        <v>20</v>
      </c>
      <c r="E4819" s="45">
        <v>2025</v>
      </c>
      <c r="F4819" s="45">
        <v>1516.1</v>
      </c>
      <c r="G4819" s="4" t="str">
        <f t="shared" si="186"/>
        <v>SPAIN-Reservoir</v>
      </c>
      <c r="H4819" t="str">
        <f>IF(COUNTIF(EU_Countries!A$1:A$27, "*"&amp;B4819&amp;"*"), "EU", "Non-EU")</f>
        <v>EU</v>
      </c>
      <c r="I4819">
        <f t="shared" si="187"/>
        <v>1.5161</v>
      </c>
    </row>
    <row r="4820" spans="1:9">
      <c r="A4820" s="43" t="str">
        <f>LEFT(Capacities[[#This Row],[MARKET_NODE]],2)</f>
        <v>ES</v>
      </c>
      <c r="B4820" s="44" t="s">
        <v>225</v>
      </c>
      <c r="C4820" s="44" t="s">
        <v>47</v>
      </c>
      <c r="D4820" s="44" t="s">
        <v>20</v>
      </c>
      <c r="E4820" s="44">
        <v>2026</v>
      </c>
      <c r="F4820" s="44">
        <v>1516.1</v>
      </c>
      <c r="G4820" s="4" t="str">
        <f t="shared" si="186"/>
        <v>SPAIN-Reservoir</v>
      </c>
      <c r="H4820" t="str">
        <f>IF(COUNTIF(EU_Countries!A$1:A$27, "*"&amp;B4820&amp;"*"), "EU", "Non-EU")</f>
        <v>EU</v>
      </c>
      <c r="I4820">
        <f t="shared" si="187"/>
        <v>1.5161</v>
      </c>
    </row>
    <row r="4821" spans="1:9">
      <c r="A4821" s="43" t="str">
        <f>LEFT(Capacities[[#This Row],[MARKET_NODE]],2)</f>
        <v>ES</v>
      </c>
      <c r="B4821" s="45" t="s">
        <v>225</v>
      </c>
      <c r="C4821" s="45" t="s">
        <v>47</v>
      </c>
      <c r="D4821" s="45" t="s">
        <v>20</v>
      </c>
      <c r="E4821" s="45">
        <v>2027</v>
      </c>
      <c r="F4821" s="45">
        <v>1516.1</v>
      </c>
      <c r="G4821" s="4" t="str">
        <f t="shared" si="186"/>
        <v>SPAIN-Reservoir</v>
      </c>
      <c r="H4821" t="str">
        <f>IF(COUNTIF(EU_Countries!A$1:A$27, "*"&amp;B4821&amp;"*"), "EU", "Non-EU")</f>
        <v>EU</v>
      </c>
      <c r="I4821">
        <f t="shared" si="187"/>
        <v>1.5161</v>
      </c>
    </row>
    <row r="4822" spans="1:9">
      <c r="A4822" s="43" t="str">
        <f>LEFT(Capacities[[#This Row],[MARKET_NODE]],2)</f>
        <v>ES</v>
      </c>
      <c r="B4822" s="44" t="s">
        <v>225</v>
      </c>
      <c r="C4822" s="44" t="s">
        <v>47</v>
      </c>
      <c r="D4822" s="44" t="s">
        <v>20</v>
      </c>
      <c r="E4822" s="44">
        <v>2028</v>
      </c>
      <c r="F4822" s="44">
        <v>1516.1</v>
      </c>
      <c r="G4822" s="4" t="str">
        <f t="shared" si="186"/>
        <v>SPAIN-Reservoir</v>
      </c>
      <c r="H4822" t="str">
        <f>IF(COUNTIF(EU_Countries!A$1:A$27, "*"&amp;B4822&amp;"*"), "EU", "Non-EU")</f>
        <v>EU</v>
      </c>
      <c r="I4822">
        <f t="shared" si="187"/>
        <v>1.5161</v>
      </c>
    </row>
    <row r="4823" spans="1:9">
      <c r="A4823" s="43" t="str">
        <f>LEFT(Capacities[[#This Row],[MARKET_NODE]],2)</f>
        <v>ES</v>
      </c>
      <c r="B4823" s="45" t="s">
        <v>225</v>
      </c>
      <c r="C4823" s="45" t="s">
        <v>47</v>
      </c>
      <c r="D4823" s="45" t="s">
        <v>20</v>
      </c>
      <c r="E4823" s="45">
        <v>2029</v>
      </c>
      <c r="F4823" s="45">
        <v>1516.1</v>
      </c>
      <c r="G4823" s="4" t="str">
        <f t="shared" si="186"/>
        <v>SPAIN-Reservoir</v>
      </c>
      <c r="H4823" t="str">
        <f>IF(COUNTIF(EU_Countries!A$1:A$27, "*"&amp;B4823&amp;"*"), "EU", "Non-EU")</f>
        <v>EU</v>
      </c>
      <c r="I4823">
        <f t="shared" si="187"/>
        <v>1.5161</v>
      </c>
    </row>
    <row r="4824" spans="1:9">
      <c r="A4824" s="43" t="str">
        <f>LEFT(Capacities[[#This Row],[MARKET_NODE]],2)</f>
        <v>ES</v>
      </c>
      <c r="B4824" s="44" t="s">
        <v>225</v>
      </c>
      <c r="C4824" s="44" t="s">
        <v>47</v>
      </c>
      <c r="D4824" s="44" t="s">
        <v>20</v>
      </c>
      <c r="E4824" s="44">
        <v>2030</v>
      </c>
      <c r="F4824" s="44">
        <v>1516.1</v>
      </c>
      <c r="G4824" s="4" t="str">
        <f t="shared" si="186"/>
        <v>SPAIN-Reservoir</v>
      </c>
      <c r="H4824" t="str">
        <f>IF(COUNTIF(EU_Countries!A$1:A$27, "*"&amp;B4824&amp;"*"), "EU", "Non-EU")</f>
        <v>EU</v>
      </c>
      <c r="I4824">
        <f t="shared" si="187"/>
        <v>1.5161</v>
      </c>
    </row>
    <row r="4825" spans="1:9">
      <c r="A4825" s="43" t="str">
        <f>LEFT(Capacities[[#This Row],[MARKET_NODE]],2)</f>
        <v>ES</v>
      </c>
      <c r="B4825" s="45" t="s">
        <v>225</v>
      </c>
      <c r="C4825" s="45" t="s">
        <v>47</v>
      </c>
      <c r="D4825" s="45" t="s">
        <v>20</v>
      </c>
      <c r="E4825" s="45">
        <v>2031</v>
      </c>
      <c r="F4825" s="45">
        <v>1516.1</v>
      </c>
      <c r="G4825" s="4" t="str">
        <f t="shared" si="186"/>
        <v>SPAIN-Reservoir</v>
      </c>
      <c r="H4825" t="str">
        <f>IF(COUNTIF(EU_Countries!A$1:A$27, "*"&amp;B4825&amp;"*"), "EU", "Non-EU")</f>
        <v>EU</v>
      </c>
      <c r="I4825">
        <f t="shared" si="187"/>
        <v>1.5161</v>
      </c>
    </row>
    <row r="4826" spans="1:9">
      <c r="A4826" s="43" t="str">
        <f>LEFT(Capacities[[#This Row],[MARKET_NODE]],2)</f>
        <v>ES</v>
      </c>
      <c r="B4826" s="44" t="s">
        <v>225</v>
      </c>
      <c r="C4826" s="44" t="s">
        <v>47</v>
      </c>
      <c r="D4826" s="44" t="s">
        <v>20</v>
      </c>
      <c r="E4826" s="44">
        <v>2032</v>
      </c>
      <c r="F4826" s="44">
        <v>1516.1</v>
      </c>
      <c r="G4826" s="4" t="str">
        <f t="shared" si="186"/>
        <v>SPAIN-Reservoir</v>
      </c>
      <c r="H4826" t="str">
        <f>IF(COUNTIF(EU_Countries!A$1:A$27, "*"&amp;B4826&amp;"*"), "EU", "Non-EU")</f>
        <v>EU</v>
      </c>
      <c r="I4826">
        <f t="shared" si="187"/>
        <v>1.5161</v>
      </c>
    </row>
    <row r="4827" spans="1:9">
      <c r="A4827" s="43" t="str">
        <f>LEFT(Capacities[[#This Row],[MARKET_NODE]],2)</f>
        <v>ES</v>
      </c>
      <c r="B4827" s="45" t="s">
        <v>225</v>
      </c>
      <c r="C4827" s="45" t="s">
        <v>47</v>
      </c>
      <c r="D4827" s="45" t="s">
        <v>20</v>
      </c>
      <c r="E4827" s="45">
        <v>2033</v>
      </c>
      <c r="F4827" s="45">
        <v>1516.1</v>
      </c>
      <c r="G4827" s="4" t="str">
        <f t="shared" si="186"/>
        <v>SPAIN-Reservoir</v>
      </c>
      <c r="H4827" t="str">
        <f>IF(COUNTIF(EU_Countries!A$1:A$27, "*"&amp;B4827&amp;"*"), "EU", "Non-EU")</f>
        <v>EU</v>
      </c>
      <c r="I4827">
        <f t="shared" si="187"/>
        <v>1.5161</v>
      </c>
    </row>
    <row r="4828" spans="1:9">
      <c r="A4828" s="43" t="str">
        <f>LEFT(Capacities[[#This Row],[MARKET_NODE]],2)</f>
        <v>ES</v>
      </c>
      <c r="B4828" s="44" t="s">
        <v>225</v>
      </c>
      <c r="C4828" s="44" t="s">
        <v>47</v>
      </c>
      <c r="D4828" s="44" t="s">
        <v>20</v>
      </c>
      <c r="E4828" s="44">
        <v>2034</v>
      </c>
      <c r="F4828" s="44">
        <v>1516.1</v>
      </c>
      <c r="G4828" s="4" t="str">
        <f t="shared" si="186"/>
        <v>SPAIN-Reservoir</v>
      </c>
      <c r="H4828" t="str">
        <f>IF(COUNTIF(EU_Countries!A$1:A$27, "*"&amp;B4828&amp;"*"), "EU", "Non-EU")</f>
        <v>EU</v>
      </c>
      <c r="I4828">
        <f t="shared" si="187"/>
        <v>1.5161</v>
      </c>
    </row>
    <row r="4829" spans="1:9">
      <c r="A4829" s="43" t="str">
        <f>LEFT(Capacities[[#This Row],[MARKET_NODE]],2)</f>
        <v>ES</v>
      </c>
      <c r="B4829" s="45" t="s">
        <v>225</v>
      </c>
      <c r="C4829" s="45" t="s">
        <v>47</v>
      </c>
      <c r="D4829" s="45" t="s">
        <v>20</v>
      </c>
      <c r="E4829" s="45">
        <v>2035</v>
      </c>
      <c r="F4829" s="45">
        <v>1516.1</v>
      </c>
      <c r="G4829" s="4" t="str">
        <f t="shared" si="186"/>
        <v>SPAIN-Reservoir</v>
      </c>
      <c r="H4829" t="str">
        <f>IF(COUNTIF(EU_Countries!A$1:A$27, "*"&amp;B4829&amp;"*"), "EU", "Non-EU")</f>
        <v>EU</v>
      </c>
      <c r="I4829">
        <f t="shared" si="187"/>
        <v>1.5161</v>
      </c>
    </row>
    <row r="4830" spans="1:9">
      <c r="A4830" s="43" t="str">
        <f>LEFT(Capacities[[#This Row],[MARKET_NODE]],2)</f>
        <v>ES</v>
      </c>
      <c r="B4830" s="44" t="s">
        <v>225</v>
      </c>
      <c r="C4830" s="44" t="s">
        <v>47</v>
      </c>
      <c r="D4830" s="44" t="s">
        <v>21</v>
      </c>
      <c r="E4830" s="44">
        <v>2025</v>
      </c>
      <c r="F4830" s="44">
        <v>3411.6</v>
      </c>
      <c r="G4830" s="4" t="str">
        <f t="shared" si="186"/>
        <v>SPAIN-Run of river</v>
      </c>
      <c r="H4830" t="str">
        <f>IF(COUNTIF(EU_Countries!A$1:A$27, "*"&amp;B4830&amp;"*"), "EU", "Non-EU")</f>
        <v>EU</v>
      </c>
      <c r="I4830">
        <f t="shared" si="187"/>
        <v>3.4116</v>
      </c>
    </row>
    <row r="4831" spans="1:9">
      <c r="A4831" s="43" t="str">
        <f>LEFT(Capacities[[#This Row],[MARKET_NODE]],2)</f>
        <v>ES</v>
      </c>
      <c r="B4831" s="45" t="s">
        <v>225</v>
      </c>
      <c r="C4831" s="45" t="s">
        <v>47</v>
      </c>
      <c r="D4831" s="45" t="s">
        <v>21</v>
      </c>
      <c r="E4831" s="45">
        <v>2026</v>
      </c>
      <c r="F4831" s="45">
        <v>3411.6</v>
      </c>
      <c r="G4831" s="4" t="str">
        <f t="shared" si="186"/>
        <v>SPAIN-Run of river</v>
      </c>
      <c r="H4831" t="str">
        <f>IF(COUNTIF(EU_Countries!A$1:A$27, "*"&amp;B4831&amp;"*"), "EU", "Non-EU")</f>
        <v>EU</v>
      </c>
      <c r="I4831">
        <f t="shared" si="187"/>
        <v>3.4116</v>
      </c>
    </row>
    <row r="4832" spans="1:9">
      <c r="A4832" s="43" t="str">
        <f>LEFT(Capacities[[#This Row],[MARKET_NODE]],2)</f>
        <v>ES</v>
      </c>
      <c r="B4832" s="44" t="s">
        <v>225</v>
      </c>
      <c r="C4832" s="44" t="s">
        <v>47</v>
      </c>
      <c r="D4832" s="44" t="s">
        <v>21</v>
      </c>
      <c r="E4832" s="44">
        <v>2027</v>
      </c>
      <c r="F4832" s="44">
        <v>3411.6</v>
      </c>
      <c r="G4832" s="4" t="str">
        <f t="shared" si="186"/>
        <v>SPAIN-Run of river</v>
      </c>
      <c r="H4832" t="str">
        <f>IF(COUNTIF(EU_Countries!A$1:A$27, "*"&amp;B4832&amp;"*"), "EU", "Non-EU")</f>
        <v>EU</v>
      </c>
      <c r="I4832">
        <f t="shared" si="187"/>
        <v>3.4116</v>
      </c>
    </row>
    <row r="4833" spans="1:9">
      <c r="A4833" s="43" t="str">
        <f>LEFT(Capacities[[#This Row],[MARKET_NODE]],2)</f>
        <v>ES</v>
      </c>
      <c r="B4833" s="45" t="s">
        <v>225</v>
      </c>
      <c r="C4833" s="45" t="s">
        <v>47</v>
      </c>
      <c r="D4833" s="45" t="s">
        <v>21</v>
      </c>
      <c r="E4833" s="45">
        <v>2028</v>
      </c>
      <c r="F4833" s="45">
        <v>3411.6</v>
      </c>
      <c r="G4833" s="4" t="str">
        <f t="shared" si="186"/>
        <v>SPAIN-Run of river</v>
      </c>
      <c r="H4833" t="str">
        <f>IF(COUNTIF(EU_Countries!A$1:A$27, "*"&amp;B4833&amp;"*"), "EU", "Non-EU")</f>
        <v>EU</v>
      </c>
      <c r="I4833">
        <f t="shared" si="187"/>
        <v>3.4116</v>
      </c>
    </row>
    <row r="4834" spans="1:9">
      <c r="A4834" s="43" t="str">
        <f>LEFT(Capacities[[#This Row],[MARKET_NODE]],2)</f>
        <v>ES</v>
      </c>
      <c r="B4834" s="44" t="s">
        <v>225</v>
      </c>
      <c r="C4834" s="44" t="s">
        <v>47</v>
      </c>
      <c r="D4834" s="44" t="s">
        <v>21</v>
      </c>
      <c r="E4834" s="44">
        <v>2029</v>
      </c>
      <c r="F4834" s="44">
        <v>3536.7</v>
      </c>
      <c r="G4834" s="4" t="str">
        <f t="shared" si="186"/>
        <v>SPAIN-Run of river</v>
      </c>
      <c r="H4834" t="str">
        <f>IF(COUNTIF(EU_Countries!A$1:A$27, "*"&amp;B4834&amp;"*"), "EU", "Non-EU")</f>
        <v>EU</v>
      </c>
      <c r="I4834">
        <f t="shared" si="187"/>
        <v>3.5366999999999997</v>
      </c>
    </row>
    <row r="4835" spans="1:9">
      <c r="A4835" s="43" t="str">
        <f>LEFT(Capacities[[#This Row],[MARKET_NODE]],2)</f>
        <v>ES</v>
      </c>
      <c r="B4835" s="45" t="s">
        <v>225</v>
      </c>
      <c r="C4835" s="45" t="s">
        <v>47</v>
      </c>
      <c r="D4835" s="45" t="s">
        <v>21</v>
      </c>
      <c r="E4835" s="45">
        <v>2030</v>
      </c>
      <c r="F4835" s="45">
        <v>3666.7</v>
      </c>
      <c r="G4835" s="4" t="str">
        <f t="shared" si="186"/>
        <v>SPAIN-Run of river</v>
      </c>
      <c r="H4835" t="str">
        <f>IF(COUNTIF(EU_Countries!A$1:A$27, "*"&amp;B4835&amp;"*"), "EU", "Non-EU")</f>
        <v>EU</v>
      </c>
      <c r="I4835">
        <f t="shared" si="187"/>
        <v>3.6666999999999996</v>
      </c>
    </row>
    <row r="4836" spans="1:9">
      <c r="A4836" s="43" t="str">
        <f>LEFT(Capacities[[#This Row],[MARKET_NODE]],2)</f>
        <v>ES</v>
      </c>
      <c r="B4836" s="44" t="s">
        <v>225</v>
      </c>
      <c r="C4836" s="44" t="s">
        <v>47</v>
      </c>
      <c r="D4836" s="44" t="s">
        <v>21</v>
      </c>
      <c r="E4836" s="44">
        <v>2031</v>
      </c>
      <c r="F4836" s="44">
        <v>3666.7</v>
      </c>
      <c r="G4836" s="4" t="str">
        <f t="shared" si="186"/>
        <v>SPAIN-Run of river</v>
      </c>
      <c r="H4836" t="str">
        <f>IF(COUNTIF(EU_Countries!A$1:A$27, "*"&amp;B4836&amp;"*"), "EU", "Non-EU")</f>
        <v>EU</v>
      </c>
      <c r="I4836">
        <f t="shared" si="187"/>
        <v>3.6666999999999996</v>
      </c>
    </row>
    <row r="4837" spans="1:9">
      <c r="A4837" s="43" t="str">
        <f>LEFT(Capacities[[#This Row],[MARKET_NODE]],2)</f>
        <v>ES</v>
      </c>
      <c r="B4837" s="45" t="s">
        <v>225</v>
      </c>
      <c r="C4837" s="45" t="s">
        <v>47</v>
      </c>
      <c r="D4837" s="45" t="s">
        <v>21</v>
      </c>
      <c r="E4837" s="45">
        <v>2032</v>
      </c>
      <c r="F4837" s="45">
        <v>3666.7</v>
      </c>
      <c r="G4837" s="4" t="str">
        <f t="shared" si="186"/>
        <v>SPAIN-Run of river</v>
      </c>
      <c r="H4837" t="str">
        <f>IF(COUNTIF(EU_Countries!A$1:A$27, "*"&amp;B4837&amp;"*"), "EU", "Non-EU")</f>
        <v>EU</v>
      </c>
      <c r="I4837">
        <f t="shared" si="187"/>
        <v>3.6666999999999996</v>
      </c>
    </row>
    <row r="4838" spans="1:9">
      <c r="A4838" s="43" t="str">
        <f>LEFT(Capacities[[#This Row],[MARKET_NODE]],2)</f>
        <v>ES</v>
      </c>
      <c r="B4838" s="44" t="s">
        <v>225</v>
      </c>
      <c r="C4838" s="44" t="s">
        <v>47</v>
      </c>
      <c r="D4838" s="44" t="s">
        <v>21</v>
      </c>
      <c r="E4838" s="44">
        <v>2033</v>
      </c>
      <c r="F4838" s="44">
        <v>3666.7</v>
      </c>
      <c r="G4838" s="4" t="str">
        <f t="shared" si="186"/>
        <v>SPAIN-Run of river</v>
      </c>
      <c r="H4838" t="str">
        <f>IF(COUNTIF(EU_Countries!A$1:A$27, "*"&amp;B4838&amp;"*"), "EU", "Non-EU")</f>
        <v>EU</v>
      </c>
      <c r="I4838">
        <f t="shared" si="187"/>
        <v>3.6666999999999996</v>
      </c>
    </row>
    <row r="4839" spans="1:9">
      <c r="A4839" s="43" t="str">
        <f>LEFT(Capacities[[#This Row],[MARKET_NODE]],2)</f>
        <v>ES</v>
      </c>
      <c r="B4839" s="45" t="s">
        <v>225</v>
      </c>
      <c r="C4839" s="45" t="s">
        <v>47</v>
      </c>
      <c r="D4839" s="45" t="s">
        <v>21</v>
      </c>
      <c r="E4839" s="45">
        <v>2034</v>
      </c>
      <c r="F4839" s="45">
        <v>3666.7</v>
      </c>
      <c r="G4839" s="4" t="str">
        <f t="shared" si="186"/>
        <v>SPAIN-Run of river</v>
      </c>
      <c r="H4839" t="str">
        <f>IF(COUNTIF(EU_Countries!A$1:A$27, "*"&amp;B4839&amp;"*"), "EU", "Non-EU")</f>
        <v>EU</v>
      </c>
      <c r="I4839">
        <f t="shared" si="187"/>
        <v>3.6666999999999996</v>
      </c>
    </row>
    <row r="4840" spans="1:9">
      <c r="A4840" s="43" t="str">
        <f>LEFT(Capacities[[#This Row],[MARKET_NODE]],2)</f>
        <v>ES</v>
      </c>
      <c r="B4840" s="44" t="s">
        <v>225</v>
      </c>
      <c r="C4840" s="44" t="s">
        <v>47</v>
      </c>
      <c r="D4840" s="44" t="s">
        <v>21</v>
      </c>
      <c r="E4840" s="44">
        <v>2035</v>
      </c>
      <c r="F4840" s="44">
        <v>3666.7</v>
      </c>
      <c r="G4840" s="4" t="str">
        <f t="shared" si="186"/>
        <v>SPAIN-Run of river</v>
      </c>
      <c r="H4840" t="str">
        <f>IF(COUNTIF(EU_Countries!A$1:A$27, "*"&amp;B4840&amp;"*"), "EU", "Non-EU")</f>
        <v>EU</v>
      </c>
      <c r="I4840">
        <f t="shared" si="187"/>
        <v>3.6666999999999996</v>
      </c>
    </row>
    <row r="4841" spans="1:9">
      <c r="A4841" s="43" t="str">
        <f>LEFT(Capacities[[#This Row],[MARKET_NODE]],2)</f>
        <v>FI</v>
      </c>
      <c r="B4841" s="45" t="s">
        <v>177</v>
      </c>
      <c r="C4841" s="45" t="s">
        <v>49</v>
      </c>
      <c r="D4841" s="45" t="s">
        <v>20</v>
      </c>
      <c r="E4841" s="45">
        <v>2025</v>
      </c>
      <c r="F4841" s="45">
        <v>3236.6</v>
      </c>
      <c r="G4841" s="4" t="str">
        <f t="shared" si="186"/>
        <v>FINLAND-Reservoir</v>
      </c>
      <c r="H4841" t="str">
        <f>IF(COUNTIF(EU_Countries!A$1:A$27, "*"&amp;B4841&amp;"*"), "EU", "Non-EU")</f>
        <v>EU</v>
      </c>
      <c r="I4841">
        <f t="shared" si="187"/>
        <v>3.2365999999999997</v>
      </c>
    </row>
    <row r="4842" spans="1:9">
      <c r="A4842" s="43" t="str">
        <f>LEFT(Capacities[[#This Row],[MARKET_NODE]],2)</f>
        <v>FI</v>
      </c>
      <c r="B4842" s="44" t="s">
        <v>177</v>
      </c>
      <c r="C4842" s="44" t="s">
        <v>49</v>
      </c>
      <c r="D4842" s="44" t="s">
        <v>20</v>
      </c>
      <c r="E4842" s="44">
        <v>2026</v>
      </c>
      <c r="F4842" s="44">
        <v>3236.6</v>
      </c>
      <c r="G4842" s="4" t="str">
        <f t="shared" si="186"/>
        <v>FINLAND-Reservoir</v>
      </c>
      <c r="H4842" t="str">
        <f>IF(COUNTIF(EU_Countries!A$1:A$27, "*"&amp;B4842&amp;"*"), "EU", "Non-EU")</f>
        <v>EU</v>
      </c>
      <c r="I4842">
        <f t="shared" si="187"/>
        <v>3.2365999999999997</v>
      </c>
    </row>
    <row r="4843" spans="1:9">
      <c r="A4843" s="43" t="str">
        <f>LEFT(Capacities[[#This Row],[MARKET_NODE]],2)</f>
        <v>FI</v>
      </c>
      <c r="B4843" s="45" t="s">
        <v>177</v>
      </c>
      <c r="C4843" s="45" t="s">
        <v>49</v>
      </c>
      <c r="D4843" s="45" t="s">
        <v>20</v>
      </c>
      <c r="E4843" s="45">
        <v>2027</v>
      </c>
      <c r="F4843" s="45">
        <v>3236.6</v>
      </c>
      <c r="G4843" s="4" t="str">
        <f t="shared" si="186"/>
        <v>FINLAND-Reservoir</v>
      </c>
      <c r="H4843" t="str">
        <f>IF(COUNTIF(EU_Countries!A$1:A$27, "*"&amp;B4843&amp;"*"), "EU", "Non-EU")</f>
        <v>EU</v>
      </c>
      <c r="I4843">
        <f t="shared" si="187"/>
        <v>3.2365999999999997</v>
      </c>
    </row>
    <row r="4844" spans="1:9">
      <c r="A4844" s="43" t="str">
        <f>LEFT(Capacities[[#This Row],[MARKET_NODE]],2)</f>
        <v>FI</v>
      </c>
      <c r="B4844" s="44" t="s">
        <v>177</v>
      </c>
      <c r="C4844" s="44" t="s">
        <v>49</v>
      </c>
      <c r="D4844" s="44" t="s">
        <v>20</v>
      </c>
      <c r="E4844" s="44">
        <v>2028</v>
      </c>
      <c r="F4844" s="44">
        <v>3236.6</v>
      </c>
      <c r="G4844" s="4" t="str">
        <f t="shared" si="186"/>
        <v>FINLAND-Reservoir</v>
      </c>
      <c r="H4844" t="str">
        <f>IF(COUNTIF(EU_Countries!A$1:A$27, "*"&amp;B4844&amp;"*"), "EU", "Non-EU")</f>
        <v>EU</v>
      </c>
      <c r="I4844">
        <f t="shared" si="187"/>
        <v>3.2365999999999997</v>
      </c>
    </row>
    <row r="4845" spans="1:9">
      <c r="A4845" s="43" t="str">
        <f>LEFT(Capacities[[#This Row],[MARKET_NODE]],2)</f>
        <v>FI</v>
      </c>
      <c r="B4845" s="45" t="s">
        <v>177</v>
      </c>
      <c r="C4845" s="45" t="s">
        <v>49</v>
      </c>
      <c r="D4845" s="45" t="s">
        <v>20</v>
      </c>
      <c r="E4845" s="45">
        <v>2029</v>
      </c>
      <c r="F4845" s="45">
        <v>3236.6</v>
      </c>
      <c r="G4845" s="4" t="str">
        <f t="shared" si="186"/>
        <v>FINLAND-Reservoir</v>
      </c>
      <c r="H4845" t="str">
        <f>IF(COUNTIF(EU_Countries!A$1:A$27, "*"&amp;B4845&amp;"*"), "EU", "Non-EU")</f>
        <v>EU</v>
      </c>
      <c r="I4845">
        <f t="shared" si="187"/>
        <v>3.2365999999999997</v>
      </c>
    </row>
    <row r="4846" spans="1:9">
      <c r="A4846" s="43" t="str">
        <f>LEFT(Capacities[[#This Row],[MARKET_NODE]],2)</f>
        <v>FI</v>
      </c>
      <c r="B4846" s="44" t="s">
        <v>177</v>
      </c>
      <c r="C4846" s="44" t="s">
        <v>49</v>
      </c>
      <c r="D4846" s="44" t="s">
        <v>20</v>
      </c>
      <c r="E4846" s="44">
        <v>2030</v>
      </c>
      <c r="F4846" s="44">
        <v>3236.6</v>
      </c>
      <c r="G4846" s="4" t="str">
        <f t="shared" si="186"/>
        <v>FINLAND-Reservoir</v>
      </c>
      <c r="H4846" t="str">
        <f>IF(COUNTIF(EU_Countries!A$1:A$27, "*"&amp;B4846&amp;"*"), "EU", "Non-EU")</f>
        <v>EU</v>
      </c>
      <c r="I4846">
        <f t="shared" si="187"/>
        <v>3.2365999999999997</v>
      </c>
    </row>
    <row r="4847" spans="1:9">
      <c r="A4847" s="43" t="str">
        <f>LEFT(Capacities[[#This Row],[MARKET_NODE]],2)</f>
        <v>FI</v>
      </c>
      <c r="B4847" s="45" t="s">
        <v>177</v>
      </c>
      <c r="C4847" s="45" t="s">
        <v>49</v>
      </c>
      <c r="D4847" s="45" t="s">
        <v>20</v>
      </c>
      <c r="E4847" s="45">
        <v>2031</v>
      </c>
      <c r="F4847" s="45">
        <v>3236.6</v>
      </c>
      <c r="G4847" s="4" t="str">
        <f t="shared" si="186"/>
        <v>FINLAND-Reservoir</v>
      </c>
      <c r="H4847" t="str">
        <f>IF(COUNTIF(EU_Countries!A$1:A$27, "*"&amp;B4847&amp;"*"), "EU", "Non-EU")</f>
        <v>EU</v>
      </c>
      <c r="I4847">
        <f t="shared" si="187"/>
        <v>3.2365999999999997</v>
      </c>
    </row>
    <row r="4848" spans="1:9">
      <c r="A4848" s="43" t="str">
        <f>LEFT(Capacities[[#This Row],[MARKET_NODE]],2)</f>
        <v>FI</v>
      </c>
      <c r="B4848" s="44" t="s">
        <v>177</v>
      </c>
      <c r="C4848" s="44" t="s">
        <v>49</v>
      </c>
      <c r="D4848" s="44" t="s">
        <v>20</v>
      </c>
      <c r="E4848" s="44">
        <v>2032</v>
      </c>
      <c r="F4848" s="44">
        <v>3236.6</v>
      </c>
      <c r="G4848" s="4" t="str">
        <f t="shared" si="186"/>
        <v>FINLAND-Reservoir</v>
      </c>
      <c r="H4848" t="str">
        <f>IF(COUNTIF(EU_Countries!A$1:A$27, "*"&amp;B4848&amp;"*"), "EU", "Non-EU")</f>
        <v>EU</v>
      </c>
      <c r="I4848">
        <f t="shared" si="187"/>
        <v>3.2365999999999997</v>
      </c>
    </row>
    <row r="4849" spans="1:9">
      <c r="A4849" s="43" t="str">
        <f>LEFT(Capacities[[#This Row],[MARKET_NODE]],2)</f>
        <v>FI</v>
      </c>
      <c r="B4849" s="45" t="s">
        <v>177</v>
      </c>
      <c r="C4849" s="45" t="s">
        <v>49</v>
      </c>
      <c r="D4849" s="45" t="s">
        <v>20</v>
      </c>
      <c r="E4849" s="45">
        <v>2033</v>
      </c>
      <c r="F4849" s="45">
        <v>3236.6</v>
      </c>
      <c r="G4849" s="4" t="str">
        <f t="shared" si="186"/>
        <v>FINLAND-Reservoir</v>
      </c>
      <c r="H4849" t="str">
        <f>IF(COUNTIF(EU_Countries!A$1:A$27, "*"&amp;B4849&amp;"*"), "EU", "Non-EU")</f>
        <v>EU</v>
      </c>
      <c r="I4849">
        <f t="shared" si="187"/>
        <v>3.2365999999999997</v>
      </c>
    </row>
    <row r="4850" spans="1:9">
      <c r="A4850" s="43" t="str">
        <f>LEFT(Capacities[[#This Row],[MARKET_NODE]],2)</f>
        <v>FI</v>
      </c>
      <c r="B4850" s="44" t="s">
        <v>177</v>
      </c>
      <c r="C4850" s="44" t="s">
        <v>49</v>
      </c>
      <c r="D4850" s="44" t="s">
        <v>20</v>
      </c>
      <c r="E4850" s="44">
        <v>2034</v>
      </c>
      <c r="F4850" s="44">
        <v>3236.6</v>
      </c>
      <c r="G4850" s="4" t="str">
        <f t="shared" si="186"/>
        <v>FINLAND-Reservoir</v>
      </c>
      <c r="H4850" t="str">
        <f>IF(COUNTIF(EU_Countries!A$1:A$27, "*"&amp;B4850&amp;"*"), "EU", "Non-EU")</f>
        <v>EU</v>
      </c>
      <c r="I4850">
        <f t="shared" si="187"/>
        <v>3.2365999999999997</v>
      </c>
    </row>
    <row r="4851" spans="1:9">
      <c r="A4851" s="43" t="str">
        <f>LEFT(Capacities[[#This Row],[MARKET_NODE]],2)</f>
        <v>FI</v>
      </c>
      <c r="B4851" s="45" t="s">
        <v>177</v>
      </c>
      <c r="C4851" s="45" t="s">
        <v>49</v>
      </c>
      <c r="D4851" s="45" t="s">
        <v>20</v>
      </c>
      <c r="E4851" s="45">
        <v>2035</v>
      </c>
      <c r="F4851" s="45">
        <v>3236.6</v>
      </c>
      <c r="G4851" s="4" t="str">
        <f t="shared" si="186"/>
        <v>FINLAND-Reservoir</v>
      </c>
      <c r="H4851" t="str">
        <f>IF(COUNTIF(EU_Countries!A$1:A$27, "*"&amp;B4851&amp;"*"), "EU", "Non-EU")</f>
        <v>EU</v>
      </c>
      <c r="I4851">
        <f t="shared" si="187"/>
        <v>3.2365999999999997</v>
      </c>
    </row>
    <row r="4852" spans="1:9">
      <c r="A4852" s="43" t="str">
        <f>LEFT(Capacities[[#This Row],[MARKET_NODE]],2)</f>
        <v>FR</v>
      </c>
      <c r="B4852" s="44" t="s">
        <v>179</v>
      </c>
      <c r="C4852" s="44" t="s">
        <v>50</v>
      </c>
      <c r="D4852" s="44" t="s">
        <v>23</v>
      </c>
      <c r="E4852" s="44">
        <v>2025</v>
      </c>
      <c r="F4852" s="44">
        <v>1950</v>
      </c>
      <c r="G4852" s="4" t="str">
        <f t="shared" si="186"/>
        <v>FRANCE-Closed loop pumping</v>
      </c>
      <c r="H4852" t="str">
        <f>IF(COUNTIF(EU_Countries!A$1:A$27, "*"&amp;B4852&amp;"*"), "EU", "Non-EU")</f>
        <v>EU</v>
      </c>
      <c r="I4852">
        <f t="shared" si="187"/>
        <v>1.95</v>
      </c>
    </row>
    <row r="4853" spans="1:9">
      <c r="A4853" s="43" t="str">
        <f>LEFT(Capacities[[#This Row],[MARKET_NODE]],2)</f>
        <v>FR</v>
      </c>
      <c r="B4853" s="45" t="s">
        <v>179</v>
      </c>
      <c r="C4853" s="45" t="s">
        <v>50</v>
      </c>
      <c r="D4853" s="45" t="s">
        <v>23</v>
      </c>
      <c r="E4853" s="45">
        <v>2026</v>
      </c>
      <c r="F4853" s="45">
        <v>1950</v>
      </c>
      <c r="G4853" s="4" t="str">
        <f t="shared" si="186"/>
        <v>FRANCE-Closed loop pumping</v>
      </c>
      <c r="H4853" t="str">
        <f>IF(COUNTIF(EU_Countries!A$1:A$27, "*"&amp;B4853&amp;"*"), "EU", "Non-EU")</f>
        <v>EU</v>
      </c>
      <c r="I4853">
        <f t="shared" si="187"/>
        <v>1.95</v>
      </c>
    </row>
    <row r="4854" spans="1:9">
      <c r="A4854" s="43" t="str">
        <f>LEFT(Capacities[[#This Row],[MARKET_NODE]],2)</f>
        <v>FR</v>
      </c>
      <c r="B4854" s="44" t="s">
        <v>179</v>
      </c>
      <c r="C4854" s="44" t="s">
        <v>50</v>
      </c>
      <c r="D4854" s="44" t="s">
        <v>23</v>
      </c>
      <c r="E4854" s="44">
        <v>2027</v>
      </c>
      <c r="F4854" s="44">
        <v>1950</v>
      </c>
      <c r="G4854" s="4" t="str">
        <f t="shared" si="186"/>
        <v>FRANCE-Closed loop pumping</v>
      </c>
      <c r="H4854" t="str">
        <f>IF(COUNTIF(EU_Countries!A$1:A$27, "*"&amp;B4854&amp;"*"), "EU", "Non-EU")</f>
        <v>EU</v>
      </c>
      <c r="I4854">
        <f t="shared" si="187"/>
        <v>1.95</v>
      </c>
    </row>
    <row r="4855" spans="1:9">
      <c r="A4855" s="43" t="str">
        <f>LEFT(Capacities[[#This Row],[MARKET_NODE]],2)</f>
        <v>FR</v>
      </c>
      <c r="B4855" s="45" t="s">
        <v>179</v>
      </c>
      <c r="C4855" s="45" t="s">
        <v>50</v>
      </c>
      <c r="D4855" s="45" t="s">
        <v>23</v>
      </c>
      <c r="E4855" s="45">
        <v>2028</v>
      </c>
      <c r="F4855" s="45">
        <v>1950</v>
      </c>
      <c r="G4855" s="4" t="str">
        <f t="shared" si="186"/>
        <v>FRANCE-Closed loop pumping</v>
      </c>
      <c r="H4855" t="str">
        <f>IF(COUNTIF(EU_Countries!A$1:A$27, "*"&amp;B4855&amp;"*"), "EU", "Non-EU")</f>
        <v>EU</v>
      </c>
      <c r="I4855">
        <f t="shared" si="187"/>
        <v>1.95</v>
      </c>
    </row>
    <row r="4856" spans="1:9">
      <c r="A4856" s="43" t="str">
        <f>LEFT(Capacities[[#This Row],[MARKET_NODE]],2)</f>
        <v>FR</v>
      </c>
      <c r="B4856" s="44" t="s">
        <v>179</v>
      </c>
      <c r="C4856" s="44" t="s">
        <v>50</v>
      </c>
      <c r="D4856" s="44" t="s">
        <v>23</v>
      </c>
      <c r="E4856" s="44">
        <v>2029</v>
      </c>
      <c r="F4856" s="44">
        <v>1950</v>
      </c>
      <c r="G4856" s="4" t="str">
        <f t="shared" si="186"/>
        <v>FRANCE-Closed loop pumping</v>
      </c>
      <c r="H4856" t="str">
        <f>IF(COUNTIF(EU_Countries!A$1:A$27, "*"&amp;B4856&amp;"*"), "EU", "Non-EU")</f>
        <v>EU</v>
      </c>
      <c r="I4856">
        <f t="shared" si="187"/>
        <v>1.95</v>
      </c>
    </row>
    <row r="4857" spans="1:9">
      <c r="A4857" s="43" t="str">
        <f>LEFT(Capacities[[#This Row],[MARKET_NODE]],2)</f>
        <v>FR</v>
      </c>
      <c r="B4857" s="45" t="s">
        <v>179</v>
      </c>
      <c r="C4857" s="45" t="s">
        <v>50</v>
      </c>
      <c r="D4857" s="45" t="s">
        <v>23</v>
      </c>
      <c r="E4857" s="45">
        <v>2030</v>
      </c>
      <c r="F4857" s="45">
        <v>1950</v>
      </c>
      <c r="G4857" s="4" t="str">
        <f t="shared" si="186"/>
        <v>FRANCE-Closed loop pumping</v>
      </c>
      <c r="H4857" t="str">
        <f>IF(COUNTIF(EU_Countries!A$1:A$27, "*"&amp;B4857&amp;"*"), "EU", "Non-EU")</f>
        <v>EU</v>
      </c>
      <c r="I4857">
        <f t="shared" si="187"/>
        <v>1.95</v>
      </c>
    </row>
    <row r="4858" spans="1:9">
      <c r="A4858" s="43" t="str">
        <f>LEFT(Capacities[[#This Row],[MARKET_NODE]],2)</f>
        <v>FR</v>
      </c>
      <c r="B4858" s="44" t="s">
        <v>179</v>
      </c>
      <c r="C4858" s="44" t="s">
        <v>50</v>
      </c>
      <c r="D4858" s="44" t="s">
        <v>23</v>
      </c>
      <c r="E4858" s="44">
        <v>2031</v>
      </c>
      <c r="F4858" s="44">
        <v>1995.9</v>
      </c>
      <c r="G4858" s="4" t="str">
        <f t="shared" si="186"/>
        <v>FRANCE-Closed loop pumping</v>
      </c>
      <c r="H4858" t="str">
        <f>IF(COUNTIF(EU_Countries!A$1:A$27, "*"&amp;B4858&amp;"*"), "EU", "Non-EU")</f>
        <v>EU</v>
      </c>
      <c r="I4858">
        <f t="shared" si="187"/>
        <v>1.9959</v>
      </c>
    </row>
    <row r="4859" spans="1:9">
      <c r="A4859" s="43" t="str">
        <f>LEFT(Capacities[[#This Row],[MARKET_NODE]],2)</f>
        <v>FR</v>
      </c>
      <c r="B4859" s="45" t="s">
        <v>179</v>
      </c>
      <c r="C4859" s="45" t="s">
        <v>50</v>
      </c>
      <c r="D4859" s="45" t="s">
        <v>23</v>
      </c>
      <c r="E4859" s="45">
        <v>2032</v>
      </c>
      <c r="F4859" s="45">
        <v>2041.8</v>
      </c>
      <c r="G4859" s="4" t="str">
        <f t="shared" si="186"/>
        <v>FRANCE-Closed loop pumping</v>
      </c>
      <c r="H4859" t="str">
        <f>IF(COUNTIF(EU_Countries!A$1:A$27, "*"&amp;B4859&amp;"*"), "EU", "Non-EU")</f>
        <v>EU</v>
      </c>
      <c r="I4859">
        <f t="shared" si="187"/>
        <v>2.0417999999999998</v>
      </c>
    </row>
    <row r="4860" spans="1:9">
      <c r="A4860" s="43" t="str">
        <f>LEFT(Capacities[[#This Row],[MARKET_NODE]],2)</f>
        <v>FR</v>
      </c>
      <c r="B4860" s="44" t="s">
        <v>179</v>
      </c>
      <c r="C4860" s="44" t="s">
        <v>50</v>
      </c>
      <c r="D4860" s="44" t="s">
        <v>23</v>
      </c>
      <c r="E4860" s="44">
        <v>2033</v>
      </c>
      <c r="F4860" s="44">
        <v>2087.6</v>
      </c>
      <c r="G4860" s="4" t="str">
        <f t="shared" si="186"/>
        <v>FRANCE-Closed loop pumping</v>
      </c>
      <c r="H4860" t="str">
        <f>IF(COUNTIF(EU_Countries!A$1:A$27, "*"&amp;B4860&amp;"*"), "EU", "Non-EU")</f>
        <v>EU</v>
      </c>
      <c r="I4860">
        <f t="shared" si="187"/>
        <v>2.0876000000000001</v>
      </c>
    </row>
    <row r="4861" spans="1:9">
      <c r="A4861" s="43" t="str">
        <f>LEFT(Capacities[[#This Row],[MARKET_NODE]],2)</f>
        <v>FR</v>
      </c>
      <c r="B4861" s="45" t="s">
        <v>179</v>
      </c>
      <c r="C4861" s="45" t="s">
        <v>50</v>
      </c>
      <c r="D4861" s="45" t="s">
        <v>23</v>
      </c>
      <c r="E4861" s="45">
        <v>2034</v>
      </c>
      <c r="F4861" s="45">
        <v>2133.5</v>
      </c>
      <c r="G4861" s="4" t="str">
        <f t="shared" si="186"/>
        <v>FRANCE-Closed loop pumping</v>
      </c>
      <c r="H4861" t="str">
        <f>IF(COUNTIF(EU_Countries!A$1:A$27, "*"&amp;B4861&amp;"*"), "EU", "Non-EU")</f>
        <v>EU</v>
      </c>
      <c r="I4861">
        <f t="shared" si="187"/>
        <v>2.1335000000000002</v>
      </c>
    </row>
    <row r="4862" spans="1:9">
      <c r="A4862" s="43" t="str">
        <f>LEFT(Capacities[[#This Row],[MARKET_NODE]],2)</f>
        <v>FR</v>
      </c>
      <c r="B4862" s="44" t="s">
        <v>179</v>
      </c>
      <c r="C4862" s="44" t="s">
        <v>50</v>
      </c>
      <c r="D4862" s="44" t="s">
        <v>23</v>
      </c>
      <c r="E4862" s="44">
        <v>2035</v>
      </c>
      <c r="F4862" s="44">
        <v>2179.4</v>
      </c>
      <c r="G4862" s="4" t="str">
        <f t="shared" si="186"/>
        <v>FRANCE-Closed loop pumping</v>
      </c>
      <c r="H4862" t="str">
        <f>IF(COUNTIF(EU_Countries!A$1:A$27, "*"&amp;B4862&amp;"*"), "EU", "Non-EU")</f>
        <v>EU</v>
      </c>
      <c r="I4862">
        <f t="shared" si="187"/>
        <v>2.1794000000000002</v>
      </c>
    </row>
    <row r="4863" spans="1:9">
      <c r="A4863" s="43" t="str">
        <f>LEFT(Capacities[[#This Row],[MARKET_NODE]],2)</f>
        <v>FR</v>
      </c>
      <c r="B4863" s="45" t="s">
        <v>179</v>
      </c>
      <c r="C4863" s="45" t="s">
        <v>50</v>
      </c>
      <c r="D4863" s="45" t="s">
        <v>24</v>
      </c>
      <c r="E4863" s="45">
        <v>2025</v>
      </c>
      <c r="F4863" s="45">
        <v>1850</v>
      </c>
      <c r="G4863" s="4" t="str">
        <f t="shared" si="186"/>
        <v>FRANCE-Open loop pumping</v>
      </c>
      <c r="H4863" t="str">
        <f>IF(COUNTIF(EU_Countries!A$1:A$27, "*"&amp;B4863&amp;"*"), "EU", "Non-EU")</f>
        <v>EU</v>
      </c>
      <c r="I4863">
        <f t="shared" si="187"/>
        <v>1.85</v>
      </c>
    </row>
    <row r="4864" spans="1:9">
      <c r="A4864" s="43" t="str">
        <f>LEFT(Capacities[[#This Row],[MARKET_NODE]],2)</f>
        <v>FR</v>
      </c>
      <c r="B4864" s="44" t="s">
        <v>179</v>
      </c>
      <c r="C4864" s="44" t="s">
        <v>50</v>
      </c>
      <c r="D4864" s="44" t="s">
        <v>24</v>
      </c>
      <c r="E4864" s="44">
        <v>2026</v>
      </c>
      <c r="F4864" s="44">
        <v>1850</v>
      </c>
      <c r="G4864" s="4" t="str">
        <f t="shared" si="186"/>
        <v>FRANCE-Open loop pumping</v>
      </c>
      <c r="H4864" t="str">
        <f>IF(COUNTIF(EU_Countries!A$1:A$27, "*"&amp;B4864&amp;"*"), "EU", "Non-EU")</f>
        <v>EU</v>
      </c>
      <c r="I4864">
        <f t="shared" si="187"/>
        <v>1.85</v>
      </c>
    </row>
    <row r="4865" spans="1:9">
      <c r="A4865" s="43" t="str">
        <f>LEFT(Capacities[[#This Row],[MARKET_NODE]],2)</f>
        <v>FR</v>
      </c>
      <c r="B4865" s="45" t="s">
        <v>179</v>
      </c>
      <c r="C4865" s="45" t="s">
        <v>50</v>
      </c>
      <c r="D4865" s="45" t="s">
        <v>24</v>
      </c>
      <c r="E4865" s="45">
        <v>2027</v>
      </c>
      <c r="F4865" s="45">
        <v>1850</v>
      </c>
      <c r="G4865" s="4" t="str">
        <f t="shared" si="186"/>
        <v>FRANCE-Open loop pumping</v>
      </c>
      <c r="H4865" t="str">
        <f>IF(COUNTIF(EU_Countries!A$1:A$27, "*"&amp;B4865&amp;"*"), "EU", "Non-EU")</f>
        <v>EU</v>
      </c>
      <c r="I4865">
        <f t="shared" si="187"/>
        <v>1.85</v>
      </c>
    </row>
    <row r="4866" spans="1:9">
      <c r="A4866" s="43" t="str">
        <f>LEFT(Capacities[[#This Row],[MARKET_NODE]],2)</f>
        <v>FR</v>
      </c>
      <c r="B4866" s="44" t="s">
        <v>179</v>
      </c>
      <c r="C4866" s="44" t="s">
        <v>50</v>
      </c>
      <c r="D4866" s="44" t="s">
        <v>24</v>
      </c>
      <c r="E4866" s="44">
        <v>2028</v>
      </c>
      <c r="F4866" s="44">
        <v>1850</v>
      </c>
      <c r="G4866" s="4" t="str">
        <f t="shared" ref="G4866:G4929" si="188">B4866&amp;"-"&amp;D4866</f>
        <v>FRANCE-Open loop pumping</v>
      </c>
      <c r="H4866" t="str">
        <f>IF(COUNTIF(EU_Countries!A$1:A$27, "*"&amp;B4866&amp;"*"), "EU", "Non-EU")</f>
        <v>EU</v>
      </c>
      <c r="I4866">
        <f t="shared" ref="I4866:I4929" si="189">F4866/1000</f>
        <v>1.85</v>
      </c>
    </row>
    <row r="4867" spans="1:9">
      <c r="A4867" s="43" t="str">
        <f>LEFT(Capacities[[#This Row],[MARKET_NODE]],2)</f>
        <v>FR</v>
      </c>
      <c r="B4867" s="45" t="s">
        <v>179</v>
      </c>
      <c r="C4867" s="45" t="s">
        <v>50</v>
      </c>
      <c r="D4867" s="45" t="s">
        <v>24</v>
      </c>
      <c r="E4867" s="45">
        <v>2029</v>
      </c>
      <c r="F4867" s="45">
        <v>1850</v>
      </c>
      <c r="G4867" s="4" t="str">
        <f t="shared" si="188"/>
        <v>FRANCE-Open loop pumping</v>
      </c>
      <c r="H4867" t="str">
        <f>IF(COUNTIF(EU_Countries!A$1:A$27, "*"&amp;B4867&amp;"*"), "EU", "Non-EU")</f>
        <v>EU</v>
      </c>
      <c r="I4867">
        <f t="shared" si="189"/>
        <v>1.85</v>
      </c>
    </row>
    <row r="4868" spans="1:9">
      <c r="A4868" s="43" t="str">
        <f>LEFT(Capacities[[#This Row],[MARKET_NODE]],2)</f>
        <v>FR</v>
      </c>
      <c r="B4868" s="44" t="s">
        <v>179</v>
      </c>
      <c r="C4868" s="44" t="s">
        <v>50</v>
      </c>
      <c r="D4868" s="44" t="s">
        <v>24</v>
      </c>
      <c r="E4868" s="44">
        <v>2030</v>
      </c>
      <c r="F4868" s="44">
        <v>1850</v>
      </c>
      <c r="G4868" s="4" t="str">
        <f t="shared" si="188"/>
        <v>FRANCE-Open loop pumping</v>
      </c>
      <c r="H4868" t="str">
        <f>IF(COUNTIF(EU_Countries!A$1:A$27, "*"&amp;B4868&amp;"*"), "EU", "Non-EU")</f>
        <v>EU</v>
      </c>
      <c r="I4868">
        <f t="shared" si="189"/>
        <v>1.85</v>
      </c>
    </row>
    <row r="4869" spans="1:9">
      <c r="A4869" s="43" t="str">
        <f>LEFT(Capacities[[#This Row],[MARKET_NODE]],2)</f>
        <v>FR</v>
      </c>
      <c r="B4869" s="45" t="s">
        <v>179</v>
      </c>
      <c r="C4869" s="45" t="s">
        <v>50</v>
      </c>
      <c r="D4869" s="45" t="s">
        <v>24</v>
      </c>
      <c r="E4869" s="45">
        <v>2031</v>
      </c>
      <c r="F4869" s="45">
        <v>1893.5</v>
      </c>
      <c r="G4869" s="4" t="str">
        <f t="shared" si="188"/>
        <v>FRANCE-Open loop pumping</v>
      </c>
      <c r="H4869" t="str">
        <f>IF(COUNTIF(EU_Countries!A$1:A$27, "*"&amp;B4869&amp;"*"), "EU", "Non-EU")</f>
        <v>EU</v>
      </c>
      <c r="I4869">
        <f t="shared" si="189"/>
        <v>1.8935</v>
      </c>
    </row>
    <row r="4870" spans="1:9">
      <c r="A4870" s="43" t="str">
        <f>LEFT(Capacities[[#This Row],[MARKET_NODE]],2)</f>
        <v>FR</v>
      </c>
      <c r="B4870" s="44" t="s">
        <v>179</v>
      </c>
      <c r="C4870" s="44" t="s">
        <v>50</v>
      </c>
      <c r="D4870" s="44" t="s">
        <v>24</v>
      </c>
      <c r="E4870" s="44">
        <v>2032</v>
      </c>
      <c r="F4870" s="44">
        <v>1937.1</v>
      </c>
      <c r="G4870" s="4" t="str">
        <f t="shared" si="188"/>
        <v>FRANCE-Open loop pumping</v>
      </c>
      <c r="H4870" t="str">
        <f>IF(COUNTIF(EU_Countries!A$1:A$27, "*"&amp;B4870&amp;"*"), "EU", "Non-EU")</f>
        <v>EU</v>
      </c>
      <c r="I4870">
        <f t="shared" si="189"/>
        <v>1.9370999999999998</v>
      </c>
    </row>
    <row r="4871" spans="1:9">
      <c r="A4871" s="43" t="str">
        <f>LEFT(Capacities[[#This Row],[MARKET_NODE]],2)</f>
        <v>FR</v>
      </c>
      <c r="B4871" s="45" t="s">
        <v>179</v>
      </c>
      <c r="C4871" s="45" t="s">
        <v>50</v>
      </c>
      <c r="D4871" s="45" t="s">
        <v>24</v>
      </c>
      <c r="E4871" s="45">
        <v>2033</v>
      </c>
      <c r="F4871" s="45">
        <v>1980.6</v>
      </c>
      <c r="G4871" s="4" t="str">
        <f t="shared" si="188"/>
        <v>FRANCE-Open loop pumping</v>
      </c>
      <c r="H4871" t="str">
        <f>IF(COUNTIF(EU_Countries!A$1:A$27, "*"&amp;B4871&amp;"*"), "EU", "Non-EU")</f>
        <v>EU</v>
      </c>
      <c r="I4871">
        <f t="shared" si="189"/>
        <v>1.9805999999999999</v>
      </c>
    </row>
    <row r="4872" spans="1:9">
      <c r="A4872" s="43" t="str">
        <f>LEFT(Capacities[[#This Row],[MARKET_NODE]],2)</f>
        <v>FR</v>
      </c>
      <c r="B4872" s="44" t="s">
        <v>179</v>
      </c>
      <c r="C4872" s="44" t="s">
        <v>50</v>
      </c>
      <c r="D4872" s="44" t="s">
        <v>24</v>
      </c>
      <c r="E4872" s="44">
        <v>2034</v>
      </c>
      <c r="F4872" s="44">
        <v>2024.1</v>
      </c>
      <c r="G4872" s="4" t="str">
        <f t="shared" si="188"/>
        <v>FRANCE-Open loop pumping</v>
      </c>
      <c r="H4872" t="str">
        <f>IF(COUNTIF(EU_Countries!A$1:A$27, "*"&amp;B4872&amp;"*"), "EU", "Non-EU")</f>
        <v>EU</v>
      </c>
      <c r="I4872">
        <f t="shared" si="189"/>
        <v>2.0240999999999998</v>
      </c>
    </row>
    <row r="4873" spans="1:9">
      <c r="A4873" s="43" t="str">
        <f>LEFT(Capacities[[#This Row],[MARKET_NODE]],2)</f>
        <v>FR</v>
      </c>
      <c r="B4873" s="45" t="s">
        <v>179</v>
      </c>
      <c r="C4873" s="45" t="s">
        <v>50</v>
      </c>
      <c r="D4873" s="45" t="s">
        <v>24</v>
      </c>
      <c r="E4873" s="45">
        <v>2035</v>
      </c>
      <c r="F4873" s="45">
        <v>2067.6</v>
      </c>
      <c r="G4873" s="4" t="str">
        <f t="shared" si="188"/>
        <v>FRANCE-Open loop pumping</v>
      </c>
      <c r="H4873" t="str">
        <f>IF(COUNTIF(EU_Countries!A$1:A$27, "*"&amp;B4873&amp;"*"), "EU", "Non-EU")</f>
        <v>EU</v>
      </c>
      <c r="I4873">
        <f t="shared" si="189"/>
        <v>2.0676000000000001</v>
      </c>
    </row>
    <row r="4874" spans="1:9">
      <c r="A4874" s="43" t="str">
        <f>LEFT(Capacities[[#This Row],[MARKET_NODE]],2)</f>
        <v>FR</v>
      </c>
      <c r="B4874" s="44" t="s">
        <v>179</v>
      </c>
      <c r="C4874" s="44" t="s">
        <v>50</v>
      </c>
      <c r="D4874" s="44" t="s">
        <v>25</v>
      </c>
      <c r="E4874" s="44">
        <v>2025</v>
      </c>
      <c r="F4874" s="44">
        <v>0</v>
      </c>
      <c r="G4874" s="4" t="str">
        <f t="shared" si="188"/>
        <v>FRANCE-Pondage</v>
      </c>
      <c r="H4874" t="str">
        <f>IF(COUNTIF(EU_Countries!A$1:A$27, "*"&amp;B4874&amp;"*"), "EU", "Non-EU")</f>
        <v>EU</v>
      </c>
      <c r="I4874">
        <f t="shared" si="189"/>
        <v>0</v>
      </c>
    </row>
    <row r="4875" spans="1:9">
      <c r="A4875" s="43" t="str">
        <f>LEFT(Capacities[[#This Row],[MARKET_NODE]],2)</f>
        <v>FR</v>
      </c>
      <c r="B4875" s="45" t="s">
        <v>179</v>
      </c>
      <c r="C4875" s="45" t="s">
        <v>50</v>
      </c>
      <c r="D4875" s="45" t="s">
        <v>25</v>
      </c>
      <c r="E4875" s="45">
        <v>2026</v>
      </c>
      <c r="F4875" s="45">
        <v>0</v>
      </c>
      <c r="G4875" s="4" t="str">
        <f t="shared" si="188"/>
        <v>FRANCE-Pondage</v>
      </c>
      <c r="H4875" t="str">
        <f>IF(COUNTIF(EU_Countries!A$1:A$27, "*"&amp;B4875&amp;"*"), "EU", "Non-EU")</f>
        <v>EU</v>
      </c>
      <c r="I4875">
        <f t="shared" si="189"/>
        <v>0</v>
      </c>
    </row>
    <row r="4876" spans="1:9">
      <c r="A4876" s="43" t="str">
        <f>LEFT(Capacities[[#This Row],[MARKET_NODE]],2)</f>
        <v>FR</v>
      </c>
      <c r="B4876" s="44" t="s">
        <v>179</v>
      </c>
      <c r="C4876" s="44" t="s">
        <v>50</v>
      </c>
      <c r="D4876" s="44" t="s">
        <v>25</v>
      </c>
      <c r="E4876" s="44">
        <v>2027</v>
      </c>
      <c r="F4876" s="44">
        <v>0</v>
      </c>
      <c r="G4876" s="4" t="str">
        <f t="shared" si="188"/>
        <v>FRANCE-Pondage</v>
      </c>
      <c r="H4876" t="str">
        <f>IF(COUNTIF(EU_Countries!A$1:A$27, "*"&amp;B4876&amp;"*"), "EU", "Non-EU")</f>
        <v>EU</v>
      </c>
      <c r="I4876">
        <f t="shared" si="189"/>
        <v>0</v>
      </c>
    </row>
    <row r="4877" spans="1:9">
      <c r="A4877" s="43" t="str">
        <f>LEFT(Capacities[[#This Row],[MARKET_NODE]],2)</f>
        <v>FR</v>
      </c>
      <c r="B4877" s="45" t="s">
        <v>179</v>
      </c>
      <c r="C4877" s="45" t="s">
        <v>50</v>
      </c>
      <c r="D4877" s="45" t="s">
        <v>25</v>
      </c>
      <c r="E4877" s="45">
        <v>2028</v>
      </c>
      <c r="F4877" s="45">
        <v>0</v>
      </c>
      <c r="G4877" s="4" t="str">
        <f t="shared" si="188"/>
        <v>FRANCE-Pondage</v>
      </c>
      <c r="H4877" t="str">
        <f>IF(COUNTIF(EU_Countries!A$1:A$27, "*"&amp;B4877&amp;"*"), "EU", "Non-EU")</f>
        <v>EU</v>
      </c>
      <c r="I4877">
        <f t="shared" si="189"/>
        <v>0</v>
      </c>
    </row>
    <row r="4878" spans="1:9">
      <c r="A4878" s="43" t="str">
        <f>LEFT(Capacities[[#This Row],[MARKET_NODE]],2)</f>
        <v>FR</v>
      </c>
      <c r="B4878" s="44" t="s">
        <v>179</v>
      </c>
      <c r="C4878" s="44" t="s">
        <v>50</v>
      </c>
      <c r="D4878" s="44" t="s">
        <v>25</v>
      </c>
      <c r="E4878" s="44">
        <v>2029</v>
      </c>
      <c r="F4878" s="44">
        <v>0</v>
      </c>
      <c r="G4878" s="4" t="str">
        <f t="shared" si="188"/>
        <v>FRANCE-Pondage</v>
      </c>
      <c r="H4878" t="str">
        <f>IF(COUNTIF(EU_Countries!A$1:A$27, "*"&amp;B4878&amp;"*"), "EU", "Non-EU")</f>
        <v>EU</v>
      </c>
      <c r="I4878">
        <f t="shared" si="189"/>
        <v>0</v>
      </c>
    </row>
    <row r="4879" spans="1:9">
      <c r="A4879" s="43" t="str">
        <f>LEFT(Capacities[[#This Row],[MARKET_NODE]],2)</f>
        <v>FR</v>
      </c>
      <c r="B4879" s="45" t="s">
        <v>179</v>
      </c>
      <c r="C4879" s="45" t="s">
        <v>50</v>
      </c>
      <c r="D4879" s="45" t="s">
        <v>25</v>
      </c>
      <c r="E4879" s="45">
        <v>2030</v>
      </c>
      <c r="F4879" s="45">
        <v>0</v>
      </c>
      <c r="G4879" s="4" t="str">
        <f t="shared" si="188"/>
        <v>FRANCE-Pondage</v>
      </c>
      <c r="H4879" t="str">
        <f>IF(COUNTIF(EU_Countries!A$1:A$27, "*"&amp;B4879&amp;"*"), "EU", "Non-EU")</f>
        <v>EU</v>
      </c>
      <c r="I4879">
        <f t="shared" si="189"/>
        <v>0</v>
      </c>
    </row>
    <row r="4880" spans="1:9">
      <c r="A4880" s="43" t="str">
        <f>LEFT(Capacities[[#This Row],[MARKET_NODE]],2)</f>
        <v>FR</v>
      </c>
      <c r="B4880" s="44" t="s">
        <v>179</v>
      </c>
      <c r="C4880" s="44" t="s">
        <v>50</v>
      </c>
      <c r="D4880" s="44" t="s">
        <v>25</v>
      </c>
      <c r="E4880" s="44">
        <v>2031</v>
      </c>
      <c r="F4880" s="44">
        <v>0</v>
      </c>
      <c r="G4880" s="4" t="str">
        <f t="shared" si="188"/>
        <v>FRANCE-Pondage</v>
      </c>
      <c r="H4880" t="str">
        <f>IF(COUNTIF(EU_Countries!A$1:A$27, "*"&amp;B4880&amp;"*"), "EU", "Non-EU")</f>
        <v>EU</v>
      </c>
      <c r="I4880">
        <f t="shared" si="189"/>
        <v>0</v>
      </c>
    </row>
    <row r="4881" spans="1:9">
      <c r="A4881" s="43" t="str">
        <f>LEFT(Capacities[[#This Row],[MARKET_NODE]],2)</f>
        <v>FR</v>
      </c>
      <c r="B4881" s="45" t="s">
        <v>179</v>
      </c>
      <c r="C4881" s="45" t="s">
        <v>50</v>
      </c>
      <c r="D4881" s="45" t="s">
        <v>25</v>
      </c>
      <c r="E4881" s="45">
        <v>2032</v>
      </c>
      <c r="F4881" s="45">
        <v>0</v>
      </c>
      <c r="G4881" s="4" t="str">
        <f t="shared" si="188"/>
        <v>FRANCE-Pondage</v>
      </c>
      <c r="H4881" t="str">
        <f>IF(COUNTIF(EU_Countries!A$1:A$27, "*"&amp;B4881&amp;"*"), "EU", "Non-EU")</f>
        <v>EU</v>
      </c>
      <c r="I4881">
        <f t="shared" si="189"/>
        <v>0</v>
      </c>
    </row>
    <row r="4882" spans="1:9">
      <c r="A4882" s="43" t="str">
        <f>LEFT(Capacities[[#This Row],[MARKET_NODE]],2)</f>
        <v>FR</v>
      </c>
      <c r="B4882" s="44" t="s">
        <v>179</v>
      </c>
      <c r="C4882" s="44" t="s">
        <v>50</v>
      </c>
      <c r="D4882" s="44" t="s">
        <v>25</v>
      </c>
      <c r="E4882" s="44">
        <v>2033</v>
      </c>
      <c r="F4882" s="44">
        <v>0</v>
      </c>
      <c r="G4882" s="4" t="str">
        <f t="shared" si="188"/>
        <v>FRANCE-Pondage</v>
      </c>
      <c r="H4882" t="str">
        <f>IF(COUNTIF(EU_Countries!A$1:A$27, "*"&amp;B4882&amp;"*"), "EU", "Non-EU")</f>
        <v>EU</v>
      </c>
      <c r="I4882">
        <f t="shared" si="189"/>
        <v>0</v>
      </c>
    </row>
    <row r="4883" spans="1:9">
      <c r="A4883" s="43" t="str">
        <f>LEFT(Capacities[[#This Row],[MARKET_NODE]],2)</f>
        <v>FR</v>
      </c>
      <c r="B4883" s="45" t="s">
        <v>179</v>
      </c>
      <c r="C4883" s="45" t="s">
        <v>50</v>
      </c>
      <c r="D4883" s="45" t="s">
        <v>25</v>
      </c>
      <c r="E4883" s="45">
        <v>2034</v>
      </c>
      <c r="F4883" s="45">
        <v>0</v>
      </c>
      <c r="G4883" s="4" t="str">
        <f t="shared" si="188"/>
        <v>FRANCE-Pondage</v>
      </c>
      <c r="H4883" t="str">
        <f>IF(COUNTIF(EU_Countries!A$1:A$27, "*"&amp;B4883&amp;"*"), "EU", "Non-EU")</f>
        <v>EU</v>
      </c>
      <c r="I4883">
        <f t="shared" si="189"/>
        <v>0</v>
      </c>
    </row>
    <row r="4884" spans="1:9">
      <c r="A4884" s="43" t="str">
        <f>LEFT(Capacities[[#This Row],[MARKET_NODE]],2)</f>
        <v>FR</v>
      </c>
      <c r="B4884" s="44" t="s">
        <v>179</v>
      </c>
      <c r="C4884" s="44" t="s">
        <v>50</v>
      </c>
      <c r="D4884" s="44" t="s">
        <v>25</v>
      </c>
      <c r="E4884" s="44">
        <v>2035</v>
      </c>
      <c r="F4884" s="44">
        <v>0</v>
      </c>
      <c r="G4884" s="4" t="str">
        <f t="shared" si="188"/>
        <v>FRANCE-Pondage</v>
      </c>
      <c r="H4884" t="str">
        <f>IF(COUNTIF(EU_Countries!A$1:A$27, "*"&amp;B4884&amp;"*"), "EU", "Non-EU")</f>
        <v>EU</v>
      </c>
      <c r="I4884">
        <f t="shared" si="189"/>
        <v>0</v>
      </c>
    </row>
    <row r="4885" spans="1:9">
      <c r="A4885" s="43" t="str">
        <f>LEFT(Capacities[[#This Row],[MARKET_NODE]],2)</f>
        <v>FR</v>
      </c>
      <c r="B4885" s="45" t="s">
        <v>179</v>
      </c>
      <c r="C4885" s="45" t="s">
        <v>50</v>
      </c>
      <c r="D4885" s="45" t="s">
        <v>20</v>
      </c>
      <c r="E4885" s="45">
        <v>2025</v>
      </c>
      <c r="F4885" s="45">
        <v>9539</v>
      </c>
      <c r="G4885" s="4" t="str">
        <f t="shared" si="188"/>
        <v>FRANCE-Reservoir</v>
      </c>
      <c r="H4885" t="str">
        <f>IF(COUNTIF(EU_Countries!A$1:A$27, "*"&amp;B4885&amp;"*"), "EU", "Non-EU")</f>
        <v>EU</v>
      </c>
      <c r="I4885">
        <f t="shared" si="189"/>
        <v>9.5389999999999997</v>
      </c>
    </row>
    <row r="4886" spans="1:9">
      <c r="A4886" s="43" t="str">
        <f>LEFT(Capacities[[#This Row],[MARKET_NODE]],2)</f>
        <v>FR</v>
      </c>
      <c r="B4886" s="44" t="s">
        <v>179</v>
      </c>
      <c r="C4886" s="44" t="s">
        <v>50</v>
      </c>
      <c r="D4886" s="44" t="s">
        <v>20</v>
      </c>
      <c r="E4886" s="44">
        <v>2026</v>
      </c>
      <c r="F4886" s="44">
        <v>9600</v>
      </c>
      <c r="G4886" s="4" t="str">
        <f t="shared" si="188"/>
        <v>FRANCE-Reservoir</v>
      </c>
      <c r="H4886" t="str">
        <f>IF(COUNTIF(EU_Countries!A$1:A$27, "*"&amp;B4886&amp;"*"), "EU", "Non-EU")</f>
        <v>EU</v>
      </c>
      <c r="I4886">
        <f t="shared" si="189"/>
        <v>9.6</v>
      </c>
    </row>
    <row r="4887" spans="1:9">
      <c r="A4887" s="43" t="str">
        <f>LEFT(Capacities[[#This Row],[MARKET_NODE]],2)</f>
        <v>FR</v>
      </c>
      <c r="B4887" s="45" t="s">
        <v>179</v>
      </c>
      <c r="C4887" s="45" t="s">
        <v>50</v>
      </c>
      <c r="D4887" s="45" t="s">
        <v>20</v>
      </c>
      <c r="E4887" s="45">
        <v>2027</v>
      </c>
      <c r="F4887" s="45">
        <v>9662</v>
      </c>
      <c r="G4887" s="4" t="str">
        <f t="shared" si="188"/>
        <v>FRANCE-Reservoir</v>
      </c>
      <c r="H4887" t="str">
        <f>IF(COUNTIF(EU_Countries!A$1:A$27, "*"&amp;B4887&amp;"*"), "EU", "Non-EU")</f>
        <v>EU</v>
      </c>
      <c r="I4887">
        <f t="shared" si="189"/>
        <v>9.6620000000000008</v>
      </c>
    </row>
    <row r="4888" spans="1:9">
      <c r="A4888" s="43" t="str">
        <f>LEFT(Capacities[[#This Row],[MARKET_NODE]],2)</f>
        <v>FR</v>
      </c>
      <c r="B4888" s="44" t="s">
        <v>179</v>
      </c>
      <c r="C4888" s="44" t="s">
        <v>50</v>
      </c>
      <c r="D4888" s="44" t="s">
        <v>20</v>
      </c>
      <c r="E4888" s="44">
        <v>2028</v>
      </c>
      <c r="F4888" s="44">
        <v>9724</v>
      </c>
      <c r="G4888" s="4" t="str">
        <f t="shared" si="188"/>
        <v>FRANCE-Reservoir</v>
      </c>
      <c r="H4888" t="str">
        <f>IF(COUNTIF(EU_Countries!A$1:A$27, "*"&amp;B4888&amp;"*"), "EU", "Non-EU")</f>
        <v>EU</v>
      </c>
      <c r="I4888">
        <f t="shared" si="189"/>
        <v>9.7240000000000002</v>
      </c>
    </row>
    <row r="4889" spans="1:9">
      <c r="A4889" s="43" t="str">
        <f>LEFT(Capacities[[#This Row],[MARKET_NODE]],2)</f>
        <v>FR</v>
      </c>
      <c r="B4889" s="45" t="s">
        <v>179</v>
      </c>
      <c r="C4889" s="45" t="s">
        <v>50</v>
      </c>
      <c r="D4889" s="45" t="s">
        <v>20</v>
      </c>
      <c r="E4889" s="45">
        <v>2029</v>
      </c>
      <c r="F4889" s="45">
        <v>9785</v>
      </c>
      <c r="G4889" s="4" t="str">
        <f t="shared" si="188"/>
        <v>FRANCE-Reservoir</v>
      </c>
      <c r="H4889" t="str">
        <f>IF(COUNTIF(EU_Countries!A$1:A$27, "*"&amp;B4889&amp;"*"), "EU", "Non-EU")</f>
        <v>EU</v>
      </c>
      <c r="I4889">
        <f t="shared" si="189"/>
        <v>9.7850000000000001</v>
      </c>
    </row>
    <row r="4890" spans="1:9">
      <c r="A4890" s="43" t="str">
        <f>LEFT(Capacities[[#This Row],[MARKET_NODE]],2)</f>
        <v>FR</v>
      </c>
      <c r="B4890" s="44" t="s">
        <v>179</v>
      </c>
      <c r="C4890" s="44" t="s">
        <v>50</v>
      </c>
      <c r="D4890" s="44" t="s">
        <v>20</v>
      </c>
      <c r="E4890" s="44">
        <v>2030</v>
      </c>
      <c r="F4890" s="44">
        <v>9847</v>
      </c>
      <c r="G4890" s="4" t="str">
        <f t="shared" si="188"/>
        <v>FRANCE-Reservoir</v>
      </c>
      <c r="H4890" t="str">
        <f>IF(COUNTIF(EU_Countries!A$1:A$27, "*"&amp;B4890&amp;"*"), "EU", "Non-EU")</f>
        <v>EU</v>
      </c>
      <c r="I4890">
        <f t="shared" si="189"/>
        <v>9.8469999999999995</v>
      </c>
    </row>
    <row r="4891" spans="1:9">
      <c r="A4891" s="43" t="str">
        <f>LEFT(Capacities[[#This Row],[MARKET_NODE]],2)</f>
        <v>FR</v>
      </c>
      <c r="B4891" s="45" t="s">
        <v>179</v>
      </c>
      <c r="C4891" s="45" t="s">
        <v>50</v>
      </c>
      <c r="D4891" s="45" t="s">
        <v>20</v>
      </c>
      <c r="E4891" s="45">
        <v>2031</v>
      </c>
      <c r="F4891" s="45">
        <v>9847</v>
      </c>
      <c r="G4891" s="4" t="str">
        <f t="shared" si="188"/>
        <v>FRANCE-Reservoir</v>
      </c>
      <c r="H4891" t="str">
        <f>IF(COUNTIF(EU_Countries!A$1:A$27, "*"&amp;B4891&amp;"*"), "EU", "Non-EU")</f>
        <v>EU</v>
      </c>
      <c r="I4891">
        <f t="shared" si="189"/>
        <v>9.8469999999999995</v>
      </c>
    </row>
    <row r="4892" spans="1:9">
      <c r="A4892" s="43" t="str">
        <f>LEFT(Capacities[[#This Row],[MARKET_NODE]],2)</f>
        <v>FR</v>
      </c>
      <c r="B4892" s="44" t="s">
        <v>179</v>
      </c>
      <c r="C4892" s="44" t="s">
        <v>50</v>
      </c>
      <c r="D4892" s="44" t="s">
        <v>20</v>
      </c>
      <c r="E4892" s="44">
        <v>2032</v>
      </c>
      <c r="F4892" s="44">
        <v>9847</v>
      </c>
      <c r="G4892" s="4" t="str">
        <f t="shared" si="188"/>
        <v>FRANCE-Reservoir</v>
      </c>
      <c r="H4892" t="str">
        <f>IF(COUNTIF(EU_Countries!A$1:A$27, "*"&amp;B4892&amp;"*"), "EU", "Non-EU")</f>
        <v>EU</v>
      </c>
      <c r="I4892">
        <f t="shared" si="189"/>
        <v>9.8469999999999995</v>
      </c>
    </row>
    <row r="4893" spans="1:9">
      <c r="A4893" s="43" t="str">
        <f>LEFT(Capacities[[#This Row],[MARKET_NODE]],2)</f>
        <v>FR</v>
      </c>
      <c r="B4893" s="45" t="s">
        <v>179</v>
      </c>
      <c r="C4893" s="45" t="s">
        <v>50</v>
      </c>
      <c r="D4893" s="45" t="s">
        <v>20</v>
      </c>
      <c r="E4893" s="45">
        <v>2033</v>
      </c>
      <c r="F4893" s="45">
        <v>9847</v>
      </c>
      <c r="G4893" s="4" t="str">
        <f t="shared" si="188"/>
        <v>FRANCE-Reservoir</v>
      </c>
      <c r="H4893" t="str">
        <f>IF(COUNTIF(EU_Countries!A$1:A$27, "*"&amp;B4893&amp;"*"), "EU", "Non-EU")</f>
        <v>EU</v>
      </c>
      <c r="I4893">
        <f t="shared" si="189"/>
        <v>9.8469999999999995</v>
      </c>
    </row>
    <row r="4894" spans="1:9">
      <c r="A4894" s="43" t="str">
        <f>LEFT(Capacities[[#This Row],[MARKET_NODE]],2)</f>
        <v>FR</v>
      </c>
      <c r="B4894" s="44" t="s">
        <v>179</v>
      </c>
      <c r="C4894" s="44" t="s">
        <v>50</v>
      </c>
      <c r="D4894" s="44" t="s">
        <v>20</v>
      </c>
      <c r="E4894" s="44">
        <v>2034</v>
      </c>
      <c r="F4894" s="44">
        <v>9847</v>
      </c>
      <c r="G4894" s="4" t="str">
        <f t="shared" si="188"/>
        <v>FRANCE-Reservoir</v>
      </c>
      <c r="H4894" t="str">
        <f>IF(COUNTIF(EU_Countries!A$1:A$27, "*"&amp;B4894&amp;"*"), "EU", "Non-EU")</f>
        <v>EU</v>
      </c>
      <c r="I4894">
        <f t="shared" si="189"/>
        <v>9.8469999999999995</v>
      </c>
    </row>
    <row r="4895" spans="1:9">
      <c r="A4895" s="43" t="str">
        <f>LEFT(Capacities[[#This Row],[MARKET_NODE]],2)</f>
        <v>FR</v>
      </c>
      <c r="B4895" s="45" t="s">
        <v>179</v>
      </c>
      <c r="C4895" s="45" t="s">
        <v>50</v>
      </c>
      <c r="D4895" s="45" t="s">
        <v>20</v>
      </c>
      <c r="E4895" s="45">
        <v>2035</v>
      </c>
      <c r="F4895" s="45">
        <v>9847</v>
      </c>
      <c r="G4895" s="4" t="str">
        <f t="shared" si="188"/>
        <v>FRANCE-Reservoir</v>
      </c>
      <c r="H4895" t="str">
        <f>IF(COUNTIF(EU_Countries!A$1:A$27, "*"&amp;B4895&amp;"*"), "EU", "Non-EU")</f>
        <v>EU</v>
      </c>
      <c r="I4895">
        <f t="shared" si="189"/>
        <v>9.8469999999999995</v>
      </c>
    </row>
    <row r="4896" spans="1:9">
      <c r="A4896" s="43" t="str">
        <f>LEFT(Capacities[[#This Row],[MARKET_NODE]],2)</f>
        <v>FR</v>
      </c>
      <c r="B4896" s="44" t="s">
        <v>179</v>
      </c>
      <c r="C4896" s="44" t="s">
        <v>50</v>
      </c>
      <c r="D4896" s="44" t="s">
        <v>21</v>
      </c>
      <c r="E4896" s="44">
        <v>2025</v>
      </c>
      <c r="F4896" s="44">
        <v>13600</v>
      </c>
      <c r="G4896" s="4" t="str">
        <f t="shared" si="188"/>
        <v>FRANCE-Run of river</v>
      </c>
      <c r="H4896" t="str">
        <f>IF(COUNTIF(EU_Countries!A$1:A$27, "*"&amp;B4896&amp;"*"), "EU", "Non-EU")</f>
        <v>EU</v>
      </c>
      <c r="I4896">
        <f t="shared" si="189"/>
        <v>13.6</v>
      </c>
    </row>
    <row r="4897" spans="1:9">
      <c r="A4897" s="43" t="str">
        <f>LEFT(Capacities[[#This Row],[MARKET_NODE]],2)</f>
        <v>FR</v>
      </c>
      <c r="B4897" s="45" t="s">
        <v>179</v>
      </c>
      <c r="C4897" s="45" t="s">
        <v>50</v>
      </c>
      <c r="D4897" s="45" t="s">
        <v>21</v>
      </c>
      <c r="E4897" s="45">
        <v>2026</v>
      </c>
      <c r="F4897" s="45">
        <v>13600</v>
      </c>
      <c r="G4897" s="4" t="str">
        <f t="shared" si="188"/>
        <v>FRANCE-Run of river</v>
      </c>
      <c r="H4897" t="str">
        <f>IF(COUNTIF(EU_Countries!A$1:A$27, "*"&amp;B4897&amp;"*"), "EU", "Non-EU")</f>
        <v>EU</v>
      </c>
      <c r="I4897">
        <f t="shared" si="189"/>
        <v>13.6</v>
      </c>
    </row>
    <row r="4898" spans="1:9">
      <c r="A4898" s="43" t="str">
        <f>LEFT(Capacities[[#This Row],[MARKET_NODE]],2)</f>
        <v>FR</v>
      </c>
      <c r="B4898" s="44" t="s">
        <v>179</v>
      </c>
      <c r="C4898" s="44" t="s">
        <v>50</v>
      </c>
      <c r="D4898" s="44" t="s">
        <v>21</v>
      </c>
      <c r="E4898" s="44">
        <v>2027</v>
      </c>
      <c r="F4898" s="44">
        <v>13600</v>
      </c>
      <c r="G4898" s="4" t="str">
        <f t="shared" si="188"/>
        <v>FRANCE-Run of river</v>
      </c>
      <c r="H4898" t="str">
        <f>IF(COUNTIF(EU_Countries!A$1:A$27, "*"&amp;B4898&amp;"*"), "EU", "Non-EU")</f>
        <v>EU</v>
      </c>
      <c r="I4898">
        <f t="shared" si="189"/>
        <v>13.6</v>
      </c>
    </row>
    <row r="4899" spans="1:9">
      <c r="A4899" s="43" t="str">
        <f>LEFT(Capacities[[#This Row],[MARKET_NODE]],2)</f>
        <v>FR</v>
      </c>
      <c r="B4899" s="45" t="s">
        <v>179</v>
      </c>
      <c r="C4899" s="45" t="s">
        <v>50</v>
      </c>
      <c r="D4899" s="45" t="s">
        <v>21</v>
      </c>
      <c r="E4899" s="45">
        <v>2028</v>
      </c>
      <c r="F4899" s="45">
        <v>13600</v>
      </c>
      <c r="G4899" s="4" t="str">
        <f t="shared" si="188"/>
        <v>FRANCE-Run of river</v>
      </c>
      <c r="H4899" t="str">
        <f>IF(COUNTIF(EU_Countries!A$1:A$27, "*"&amp;B4899&amp;"*"), "EU", "Non-EU")</f>
        <v>EU</v>
      </c>
      <c r="I4899">
        <f t="shared" si="189"/>
        <v>13.6</v>
      </c>
    </row>
    <row r="4900" spans="1:9">
      <c r="A4900" s="43" t="str">
        <f>LEFT(Capacities[[#This Row],[MARKET_NODE]],2)</f>
        <v>FR</v>
      </c>
      <c r="B4900" s="44" t="s">
        <v>179</v>
      </c>
      <c r="C4900" s="44" t="s">
        <v>50</v>
      </c>
      <c r="D4900" s="44" t="s">
        <v>21</v>
      </c>
      <c r="E4900" s="44">
        <v>2029</v>
      </c>
      <c r="F4900" s="44">
        <v>13600</v>
      </c>
      <c r="G4900" s="4" t="str">
        <f t="shared" si="188"/>
        <v>FRANCE-Run of river</v>
      </c>
      <c r="H4900" t="str">
        <f>IF(COUNTIF(EU_Countries!A$1:A$27, "*"&amp;B4900&amp;"*"), "EU", "Non-EU")</f>
        <v>EU</v>
      </c>
      <c r="I4900">
        <f t="shared" si="189"/>
        <v>13.6</v>
      </c>
    </row>
    <row r="4901" spans="1:9">
      <c r="A4901" s="43" t="str">
        <f>LEFT(Capacities[[#This Row],[MARKET_NODE]],2)</f>
        <v>FR</v>
      </c>
      <c r="B4901" s="45" t="s">
        <v>179</v>
      </c>
      <c r="C4901" s="45" t="s">
        <v>50</v>
      </c>
      <c r="D4901" s="45" t="s">
        <v>21</v>
      </c>
      <c r="E4901" s="45">
        <v>2030</v>
      </c>
      <c r="F4901" s="45">
        <v>13600</v>
      </c>
      <c r="G4901" s="4" t="str">
        <f t="shared" si="188"/>
        <v>FRANCE-Run of river</v>
      </c>
      <c r="H4901" t="str">
        <f>IF(COUNTIF(EU_Countries!A$1:A$27, "*"&amp;B4901&amp;"*"), "EU", "Non-EU")</f>
        <v>EU</v>
      </c>
      <c r="I4901">
        <f t="shared" si="189"/>
        <v>13.6</v>
      </c>
    </row>
    <row r="4902" spans="1:9">
      <c r="A4902" s="43" t="str">
        <f>LEFT(Capacities[[#This Row],[MARKET_NODE]],2)</f>
        <v>FR</v>
      </c>
      <c r="B4902" s="44" t="s">
        <v>179</v>
      </c>
      <c r="C4902" s="44" t="s">
        <v>50</v>
      </c>
      <c r="D4902" s="44" t="s">
        <v>21</v>
      </c>
      <c r="E4902" s="44">
        <v>2031</v>
      </c>
      <c r="F4902" s="44">
        <v>13600</v>
      </c>
      <c r="G4902" s="4" t="str">
        <f t="shared" si="188"/>
        <v>FRANCE-Run of river</v>
      </c>
      <c r="H4902" t="str">
        <f>IF(COUNTIF(EU_Countries!A$1:A$27, "*"&amp;B4902&amp;"*"), "EU", "Non-EU")</f>
        <v>EU</v>
      </c>
      <c r="I4902">
        <f t="shared" si="189"/>
        <v>13.6</v>
      </c>
    </row>
    <row r="4903" spans="1:9">
      <c r="A4903" s="43" t="str">
        <f>LEFT(Capacities[[#This Row],[MARKET_NODE]],2)</f>
        <v>FR</v>
      </c>
      <c r="B4903" s="45" t="s">
        <v>179</v>
      </c>
      <c r="C4903" s="45" t="s">
        <v>50</v>
      </c>
      <c r="D4903" s="45" t="s">
        <v>21</v>
      </c>
      <c r="E4903" s="45">
        <v>2032</v>
      </c>
      <c r="F4903" s="45">
        <v>13600</v>
      </c>
      <c r="G4903" s="4" t="str">
        <f t="shared" si="188"/>
        <v>FRANCE-Run of river</v>
      </c>
      <c r="H4903" t="str">
        <f>IF(COUNTIF(EU_Countries!A$1:A$27, "*"&amp;B4903&amp;"*"), "EU", "Non-EU")</f>
        <v>EU</v>
      </c>
      <c r="I4903">
        <f t="shared" si="189"/>
        <v>13.6</v>
      </c>
    </row>
    <row r="4904" spans="1:9">
      <c r="A4904" s="43" t="str">
        <f>LEFT(Capacities[[#This Row],[MARKET_NODE]],2)</f>
        <v>FR</v>
      </c>
      <c r="B4904" s="44" t="s">
        <v>179</v>
      </c>
      <c r="C4904" s="44" t="s">
        <v>50</v>
      </c>
      <c r="D4904" s="44" t="s">
        <v>21</v>
      </c>
      <c r="E4904" s="44">
        <v>2033</v>
      </c>
      <c r="F4904" s="44">
        <v>13600</v>
      </c>
      <c r="G4904" s="4" t="str">
        <f t="shared" si="188"/>
        <v>FRANCE-Run of river</v>
      </c>
      <c r="H4904" t="str">
        <f>IF(COUNTIF(EU_Countries!A$1:A$27, "*"&amp;B4904&amp;"*"), "EU", "Non-EU")</f>
        <v>EU</v>
      </c>
      <c r="I4904">
        <f t="shared" si="189"/>
        <v>13.6</v>
      </c>
    </row>
    <row r="4905" spans="1:9">
      <c r="A4905" s="43" t="str">
        <f>LEFT(Capacities[[#This Row],[MARKET_NODE]],2)</f>
        <v>FR</v>
      </c>
      <c r="B4905" s="45" t="s">
        <v>179</v>
      </c>
      <c r="C4905" s="45" t="s">
        <v>50</v>
      </c>
      <c r="D4905" s="45" t="s">
        <v>21</v>
      </c>
      <c r="E4905" s="45">
        <v>2034</v>
      </c>
      <c r="F4905" s="45">
        <v>13600</v>
      </c>
      <c r="G4905" s="4" t="str">
        <f t="shared" si="188"/>
        <v>FRANCE-Run of river</v>
      </c>
      <c r="H4905" t="str">
        <f>IF(COUNTIF(EU_Countries!A$1:A$27, "*"&amp;B4905&amp;"*"), "EU", "Non-EU")</f>
        <v>EU</v>
      </c>
      <c r="I4905">
        <f t="shared" si="189"/>
        <v>13.6</v>
      </c>
    </row>
    <row r="4906" spans="1:9">
      <c r="A4906" s="43" t="str">
        <f>LEFT(Capacities[[#This Row],[MARKET_NODE]],2)</f>
        <v>FR</v>
      </c>
      <c r="B4906" s="44" t="s">
        <v>179</v>
      </c>
      <c r="C4906" s="44" t="s">
        <v>50</v>
      </c>
      <c r="D4906" s="44" t="s">
        <v>21</v>
      </c>
      <c r="E4906" s="44">
        <v>2035</v>
      </c>
      <c r="F4906" s="44">
        <v>13600</v>
      </c>
      <c r="G4906" s="4" t="str">
        <f t="shared" si="188"/>
        <v>FRANCE-Run of river</v>
      </c>
      <c r="H4906" t="str">
        <f>IF(COUNTIF(EU_Countries!A$1:A$27, "*"&amp;B4906&amp;"*"), "EU", "Non-EU")</f>
        <v>EU</v>
      </c>
      <c r="I4906">
        <f t="shared" si="189"/>
        <v>13.6</v>
      </c>
    </row>
    <row r="4907" spans="1:9">
      <c r="A4907" s="43" t="str">
        <f>LEFT(Capacities[[#This Row],[MARKET_NODE]],2)</f>
        <v>GR</v>
      </c>
      <c r="B4907" s="45" t="s">
        <v>185</v>
      </c>
      <c r="C4907" s="45" t="s">
        <v>51</v>
      </c>
      <c r="D4907" s="45" t="s">
        <v>23</v>
      </c>
      <c r="E4907" s="45">
        <v>2026</v>
      </c>
      <c r="F4907" s="45">
        <v>680</v>
      </c>
      <c r="G4907" s="4" t="str">
        <f t="shared" si="188"/>
        <v>GREECE-Closed loop pumping</v>
      </c>
      <c r="H4907" t="str">
        <f>IF(COUNTIF(EU_Countries!A$1:A$27, "*"&amp;B4907&amp;"*"), "EU", "Non-EU")</f>
        <v>EU</v>
      </c>
      <c r="I4907">
        <f t="shared" si="189"/>
        <v>0.68</v>
      </c>
    </row>
    <row r="4908" spans="1:9">
      <c r="A4908" s="43" t="str">
        <f>LEFT(Capacities[[#This Row],[MARKET_NODE]],2)</f>
        <v>GR</v>
      </c>
      <c r="B4908" s="44" t="s">
        <v>185</v>
      </c>
      <c r="C4908" s="44" t="s">
        <v>51</v>
      </c>
      <c r="D4908" s="44" t="s">
        <v>23</v>
      </c>
      <c r="E4908" s="44">
        <v>2027</v>
      </c>
      <c r="F4908" s="44">
        <v>680</v>
      </c>
      <c r="G4908" s="4" t="str">
        <f t="shared" si="188"/>
        <v>GREECE-Closed loop pumping</v>
      </c>
      <c r="H4908" t="str">
        <f>IF(COUNTIF(EU_Countries!A$1:A$27, "*"&amp;B4908&amp;"*"), "EU", "Non-EU")</f>
        <v>EU</v>
      </c>
      <c r="I4908">
        <f t="shared" si="189"/>
        <v>0.68</v>
      </c>
    </row>
    <row r="4909" spans="1:9">
      <c r="A4909" s="43" t="str">
        <f>LEFT(Capacities[[#This Row],[MARKET_NODE]],2)</f>
        <v>GR</v>
      </c>
      <c r="B4909" s="45" t="s">
        <v>185</v>
      </c>
      <c r="C4909" s="45" t="s">
        <v>51</v>
      </c>
      <c r="D4909" s="45" t="s">
        <v>23</v>
      </c>
      <c r="E4909" s="45">
        <v>2028</v>
      </c>
      <c r="F4909" s="45">
        <v>680</v>
      </c>
      <c r="G4909" s="4" t="str">
        <f t="shared" si="188"/>
        <v>GREECE-Closed loop pumping</v>
      </c>
      <c r="H4909" t="str">
        <f>IF(COUNTIF(EU_Countries!A$1:A$27, "*"&amp;B4909&amp;"*"), "EU", "Non-EU")</f>
        <v>EU</v>
      </c>
      <c r="I4909">
        <f t="shared" si="189"/>
        <v>0.68</v>
      </c>
    </row>
    <row r="4910" spans="1:9">
      <c r="A4910" s="43" t="str">
        <f>LEFT(Capacities[[#This Row],[MARKET_NODE]],2)</f>
        <v>GR</v>
      </c>
      <c r="B4910" s="44" t="s">
        <v>185</v>
      </c>
      <c r="C4910" s="44" t="s">
        <v>51</v>
      </c>
      <c r="D4910" s="44" t="s">
        <v>23</v>
      </c>
      <c r="E4910" s="44">
        <v>2029</v>
      </c>
      <c r="F4910" s="44">
        <v>680</v>
      </c>
      <c r="G4910" s="4" t="str">
        <f t="shared" si="188"/>
        <v>GREECE-Closed loop pumping</v>
      </c>
      <c r="H4910" t="str">
        <f>IF(COUNTIF(EU_Countries!A$1:A$27, "*"&amp;B4910&amp;"*"), "EU", "Non-EU")</f>
        <v>EU</v>
      </c>
      <c r="I4910">
        <f t="shared" si="189"/>
        <v>0.68</v>
      </c>
    </row>
    <row r="4911" spans="1:9">
      <c r="A4911" s="43" t="str">
        <f>LEFT(Capacities[[#This Row],[MARKET_NODE]],2)</f>
        <v>GR</v>
      </c>
      <c r="B4911" s="45" t="s">
        <v>185</v>
      </c>
      <c r="C4911" s="45" t="s">
        <v>51</v>
      </c>
      <c r="D4911" s="45" t="s">
        <v>23</v>
      </c>
      <c r="E4911" s="45">
        <v>2030</v>
      </c>
      <c r="F4911" s="45">
        <v>680</v>
      </c>
      <c r="G4911" s="4" t="str">
        <f t="shared" si="188"/>
        <v>GREECE-Closed loop pumping</v>
      </c>
      <c r="H4911" t="str">
        <f>IF(COUNTIF(EU_Countries!A$1:A$27, "*"&amp;B4911&amp;"*"), "EU", "Non-EU")</f>
        <v>EU</v>
      </c>
      <c r="I4911">
        <f t="shared" si="189"/>
        <v>0.68</v>
      </c>
    </row>
    <row r="4912" spans="1:9">
      <c r="A4912" s="43" t="str">
        <f>LEFT(Capacities[[#This Row],[MARKET_NODE]],2)</f>
        <v>GR</v>
      </c>
      <c r="B4912" s="44" t="s">
        <v>185</v>
      </c>
      <c r="C4912" s="44" t="s">
        <v>51</v>
      </c>
      <c r="D4912" s="44" t="s">
        <v>23</v>
      </c>
      <c r="E4912" s="44">
        <v>2031</v>
      </c>
      <c r="F4912" s="44">
        <v>680</v>
      </c>
      <c r="G4912" s="4" t="str">
        <f t="shared" si="188"/>
        <v>GREECE-Closed loop pumping</v>
      </c>
      <c r="H4912" t="str">
        <f>IF(COUNTIF(EU_Countries!A$1:A$27, "*"&amp;B4912&amp;"*"), "EU", "Non-EU")</f>
        <v>EU</v>
      </c>
      <c r="I4912">
        <f t="shared" si="189"/>
        <v>0.68</v>
      </c>
    </row>
    <row r="4913" spans="1:9">
      <c r="A4913" s="43" t="str">
        <f>LEFT(Capacities[[#This Row],[MARKET_NODE]],2)</f>
        <v>GR</v>
      </c>
      <c r="B4913" s="45" t="s">
        <v>185</v>
      </c>
      <c r="C4913" s="45" t="s">
        <v>51</v>
      </c>
      <c r="D4913" s="45" t="s">
        <v>23</v>
      </c>
      <c r="E4913" s="45">
        <v>2032</v>
      </c>
      <c r="F4913" s="45">
        <v>680</v>
      </c>
      <c r="G4913" s="4" t="str">
        <f t="shared" si="188"/>
        <v>GREECE-Closed loop pumping</v>
      </c>
      <c r="H4913" t="str">
        <f>IF(COUNTIF(EU_Countries!A$1:A$27, "*"&amp;B4913&amp;"*"), "EU", "Non-EU")</f>
        <v>EU</v>
      </c>
      <c r="I4913">
        <f t="shared" si="189"/>
        <v>0.68</v>
      </c>
    </row>
    <row r="4914" spans="1:9">
      <c r="A4914" s="43" t="str">
        <f>LEFT(Capacities[[#This Row],[MARKET_NODE]],2)</f>
        <v>GR</v>
      </c>
      <c r="B4914" s="44" t="s">
        <v>185</v>
      </c>
      <c r="C4914" s="44" t="s">
        <v>51</v>
      </c>
      <c r="D4914" s="44" t="s">
        <v>23</v>
      </c>
      <c r="E4914" s="44">
        <v>2033</v>
      </c>
      <c r="F4914" s="44">
        <v>680</v>
      </c>
      <c r="G4914" s="4" t="str">
        <f t="shared" si="188"/>
        <v>GREECE-Closed loop pumping</v>
      </c>
      <c r="H4914" t="str">
        <f>IF(COUNTIF(EU_Countries!A$1:A$27, "*"&amp;B4914&amp;"*"), "EU", "Non-EU")</f>
        <v>EU</v>
      </c>
      <c r="I4914">
        <f t="shared" si="189"/>
        <v>0.68</v>
      </c>
    </row>
    <row r="4915" spans="1:9">
      <c r="A4915" s="43" t="str">
        <f>LEFT(Capacities[[#This Row],[MARKET_NODE]],2)</f>
        <v>GR</v>
      </c>
      <c r="B4915" s="45" t="s">
        <v>185</v>
      </c>
      <c r="C4915" s="45" t="s">
        <v>51</v>
      </c>
      <c r="D4915" s="45" t="s">
        <v>23</v>
      </c>
      <c r="E4915" s="45">
        <v>2034</v>
      </c>
      <c r="F4915" s="45">
        <v>680</v>
      </c>
      <c r="G4915" s="4" t="str">
        <f t="shared" si="188"/>
        <v>GREECE-Closed loop pumping</v>
      </c>
      <c r="H4915" t="str">
        <f>IF(COUNTIF(EU_Countries!A$1:A$27, "*"&amp;B4915&amp;"*"), "EU", "Non-EU")</f>
        <v>EU</v>
      </c>
      <c r="I4915">
        <f t="shared" si="189"/>
        <v>0.68</v>
      </c>
    </row>
    <row r="4916" spans="1:9">
      <c r="A4916" s="43" t="str">
        <f>LEFT(Capacities[[#This Row],[MARKET_NODE]],2)</f>
        <v>GR</v>
      </c>
      <c r="B4916" s="44" t="s">
        <v>185</v>
      </c>
      <c r="C4916" s="44" t="s">
        <v>51</v>
      </c>
      <c r="D4916" s="44" t="s">
        <v>23</v>
      </c>
      <c r="E4916" s="44">
        <v>2035</v>
      </c>
      <c r="F4916" s="44">
        <v>1500</v>
      </c>
      <c r="G4916" s="4" t="str">
        <f t="shared" si="188"/>
        <v>GREECE-Closed loop pumping</v>
      </c>
      <c r="H4916" t="str">
        <f>IF(COUNTIF(EU_Countries!A$1:A$27, "*"&amp;B4916&amp;"*"), "EU", "Non-EU")</f>
        <v>EU</v>
      </c>
      <c r="I4916">
        <f t="shared" si="189"/>
        <v>1.5</v>
      </c>
    </row>
    <row r="4917" spans="1:9">
      <c r="A4917" s="43" t="str">
        <f>LEFT(Capacities[[#This Row],[MARKET_NODE]],2)</f>
        <v>GR</v>
      </c>
      <c r="B4917" s="45" t="s">
        <v>185</v>
      </c>
      <c r="C4917" s="45" t="s">
        <v>51</v>
      </c>
      <c r="D4917" s="45" t="s">
        <v>24</v>
      </c>
      <c r="E4917" s="45">
        <v>2025</v>
      </c>
      <c r="F4917" s="45">
        <v>699</v>
      </c>
      <c r="G4917" s="4" t="str">
        <f t="shared" si="188"/>
        <v>GREECE-Open loop pumping</v>
      </c>
      <c r="H4917" t="str">
        <f>IF(COUNTIF(EU_Countries!A$1:A$27, "*"&amp;B4917&amp;"*"), "EU", "Non-EU")</f>
        <v>EU</v>
      </c>
      <c r="I4917">
        <f t="shared" si="189"/>
        <v>0.69899999999999995</v>
      </c>
    </row>
    <row r="4918" spans="1:9">
      <c r="A4918" s="43" t="str">
        <f>LEFT(Capacities[[#This Row],[MARKET_NODE]],2)</f>
        <v>GR</v>
      </c>
      <c r="B4918" s="44" t="s">
        <v>185</v>
      </c>
      <c r="C4918" s="44" t="s">
        <v>51</v>
      </c>
      <c r="D4918" s="44" t="s">
        <v>24</v>
      </c>
      <c r="E4918" s="44">
        <v>2026</v>
      </c>
      <c r="F4918" s="44">
        <v>699</v>
      </c>
      <c r="G4918" s="4" t="str">
        <f t="shared" si="188"/>
        <v>GREECE-Open loop pumping</v>
      </c>
      <c r="H4918" t="str">
        <f>IF(COUNTIF(EU_Countries!A$1:A$27, "*"&amp;B4918&amp;"*"), "EU", "Non-EU")</f>
        <v>EU</v>
      </c>
      <c r="I4918">
        <f t="shared" si="189"/>
        <v>0.69899999999999995</v>
      </c>
    </row>
    <row r="4919" spans="1:9">
      <c r="A4919" s="43" t="str">
        <f>LEFT(Capacities[[#This Row],[MARKET_NODE]],2)</f>
        <v>GR</v>
      </c>
      <c r="B4919" s="45" t="s">
        <v>185</v>
      </c>
      <c r="C4919" s="45" t="s">
        <v>51</v>
      </c>
      <c r="D4919" s="45" t="s">
        <v>24</v>
      </c>
      <c r="E4919" s="45">
        <v>2027</v>
      </c>
      <c r="F4919" s="45">
        <v>699</v>
      </c>
      <c r="G4919" s="4" t="str">
        <f t="shared" si="188"/>
        <v>GREECE-Open loop pumping</v>
      </c>
      <c r="H4919" t="str">
        <f>IF(COUNTIF(EU_Countries!A$1:A$27, "*"&amp;B4919&amp;"*"), "EU", "Non-EU")</f>
        <v>EU</v>
      </c>
      <c r="I4919">
        <f t="shared" si="189"/>
        <v>0.69899999999999995</v>
      </c>
    </row>
    <row r="4920" spans="1:9">
      <c r="A4920" s="43" t="str">
        <f>LEFT(Capacities[[#This Row],[MARKET_NODE]],2)</f>
        <v>GR</v>
      </c>
      <c r="B4920" s="44" t="s">
        <v>185</v>
      </c>
      <c r="C4920" s="44" t="s">
        <v>51</v>
      </c>
      <c r="D4920" s="44" t="s">
        <v>24</v>
      </c>
      <c r="E4920" s="44">
        <v>2028</v>
      </c>
      <c r="F4920" s="44">
        <v>699</v>
      </c>
      <c r="G4920" s="4" t="str">
        <f t="shared" si="188"/>
        <v>GREECE-Open loop pumping</v>
      </c>
      <c r="H4920" t="str">
        <f>IF(COUNTIF(EU_Countries!A$1:A$27, "*"&amp;B4920&amp;"*"), "EU", "Non-EU")</f>
        <v>EU</v>
      </c>
      <c r="I4920">
        <f t="shared" si="189"/>
        <v>0.69899999999999995</v>
      </c>
    </row>
    <row r="4921" spans="1:9">
      <c r="A4921" s="43" t="str">
        <f>LEFT(Capacities[[#This Row],[MARKET_NODE]],2)</f>
        <v>GR</v>
      </c>
      <c r="B4921" s="45" t="s">
        <v>185</v>
      </c>
      <c r="C4921" s="45" t="s">
        <v>51</v>
      </c>
      <c r="D4921" s="45" t="s">
        <v>24</v>
      </c>
      <c r="E4921" s="45">
        <v>2029</v>
      </c>
      <c r="F4921" s="45">
        <v>699</v>
      </c>
      <c r="G4921" s="4" t="str">
        <f t="shared" si="188"/>
        <v>GREECE-Open loop pumping</v>
      </c>
      <c r="H4921" t="str">
        <f>IF(COUNTIF(EU_Countries!A$1:A$27, "*"&amp;B4921&amp;"*"), "EU", "Non-EU")</f>
        <v>EU</v>
      </c>
      <c r="I4921">
        <f t="shared" si="189"/>
        <v>0.69899999999999995</v>
      </c>
    </row>
    <row r="4922" spans="1:9">
      <c r="A4922" s="43" t="str">
        <f>LEFT(Capacities[[#This Row],[MARKET_NODE]],2)</f>
        <v>GR</v>
      </c>
      <c r="B4922" s="44" t="s">
        <v>185</v>
      </c>
      <c r="C4922" s="44" t="s">
        <v>51</v>
      </c>
      <c r="D4922" s="44" t="s">
        <v>24</v>
      </c>
      <c r="E4922" s="44">
        <v>2030</v>
      </c>
      <c r="F4922" s="44">
        <v>699</v>
      </c>
      <c r="G4922" s="4" t="str">
        <f t="shared" si="188"/>
        <v>GREECE-Open loop pumping</v>
      </c>
      <c r="H4922" t="str">
        <f>IF(COUNTIF(EU_Countries!A$1:A$27, "*"&amp;B4922&amp;"*"), "EU", "Non-EU")</f>
        <v>EU</v>
      </c>
      <c r="I4922">
        <f t="shared" si="189"/>
        <v>0.69899999999999995</v>
      </c>
    </row>
    <row r="4923" spans="1:9">
      <c r="A4923" s="43" t="str">
        <f>LEFT(Capacities[[#This Row],[MARKET_NODE]],2)</f>
        <v>GR</v>
      </c>
      <c r="B4923" s="45" t="s">
        <v>185</v>
      </c>
      <c r="C4923" s="45" t="s">
        <v>51</v>
      </c>
      <c r="D4923" s="45" t="s">
        <v>24</v>
      </c>
      <c r="E4923" s="45">
        <v>2031</v>
      </c>
      <c r="F4923" s="45">
        <v>699</v>
      </c>
      <c r="G4923" s="4" t="str">
        <f t="shared" si="188"/>
        <v>GREECE-Open loop pumping</v>
      </c>
      <c r="H4923" t="str">
        <f>IF(COUNTIF(EU_Countries!A$1:A$27, "*"&amp;B4923&amp;"*"), "EU", "Non-EU")</f>
        <v>EU</v>
      </c>
      <c r="I4923">
        <f t="shared" si="189"/>
        <v>0.69899999999999995</v>
      </c>
    </row>
    <row r="4924" spans="1:9">
      <c r="A4924" s="43" t="str">
        <f>LEFT(Capacities[[#This Row],[MARKET_NODE]],2)</f>
        <v>GR</v>
      </c>
      <c r="B4924" s="44" t="s">
        <v>185</v>
      </c>
      <c r="C4924" s="44" t="s">
        <v>51</v>
      </c>
      <c r="D4924" s="44" t="s">
        <v>24</v>
      </c>
      <c r="E4924" s="44">
        <v>2032</v>
      </c>
      <c r="F4924" s="44">
        <v>699</v>
      </c>
      <c r="G4924" s="4" t="str">
        <f t="shared" si="188"/>
        <v>GREECE-Open loop pumping</v>
      </c>
      <c r="H4924" t="str">
        <f>IF(COUNTIF(EU_Countries!A$1:A$27, "*"&amp;B4924&amp;"*"), "EU", "Non-EU")</f>
        <v>EU</v>
      </c>
      <c r="I4924">
        <f t="shared" si="189"/>
        <v>0.69899999999999995</v>
      </c>
    </row>
    <row r="4925" spans="1:9">
      <c r="A4925" s="43" t="str">
        <f>LEFT(Capacities[[#This Row],[MARKET_NODE]],2)</f>
        <v>GR</v>
      </c>
      <c r="B4925" s="45" t="s">
        <v>185</v>
      </c>
      <c r="C4925" s="45" t="s">
        <v>51</v>
      </c>
      <c r="D4925" s="45" t="s">
        <v>24</v>
      </c>
      <c r="E4925" s="45">
        <v>2033</v>
      </c>
      <c r="F4925" s="45">
        <v>699</v>
      </c>
      <c r="G4925" s="4" t="str">
        <f t="shared" si="188"/>
        <v>GREECE-Open loop pumping</v>
      </c>
      <c r="H4925" t="str">
        <f>IF(COUNTIF(EU_Countries!A$1:A$27, "*"&amp;B4925&amp;"*"), "EU", "Non-EU")</f>
        <v>EU</v>
      </c>
      <c r="I4925">
        <f t="shared" si="189"/>
        <v>0.69899999999999995</v>
      </c>
    </row>
    <row r="4926" spans="1:9">
      <c r="A4926" s="43" t="str">
        <f>LEFT(Capacities[[#This Row],[MARKET_NODE]],2)</f>
        <v>GR</v>
      </c>
      <c r="B4926" s="44" t="s">
        <v>185</v>
      </c>
      <c r="C4926" s="44" t="s">
        <v>51</v>
      </c>
      <c r="D4926" s="44" t="s">
        <v>24</v>
      </c>
      <c r="E4926" s="44">
        <v>2034</v>
      </c>
      <c r="F4926" s="44">
        <v>699</v>
      </c>
      <c r="G4926" s="4" t="str">
        <f t="shared" si="188"/>
        <v>GREECE-Open loop pumping</v>
      </c>
      <c r="H4926" t="str">
        <f>IF(COUNTIF(EU_Countries!A$1:A$27, "*"&amp;B4926&amp;"*"), "EU", "Non-EU")</f>
        <v>EU</v>
      </c>
      <c r="I4926">
        <f t="shared" si="189"/>
        <v>0.69899999999999995</v>
      </c>
    </row>
    <row r="4927" spans="1:9">
      <c r="A4927" s="43" t="str">
        <f>LEFT(Capacities[[#This Row],[MARKET_NODE]],2)</f>
        <v>GR</v>
      </c>
      <c r="B4927" s="45" t="s">
        <v>185</v>
      </c>
      <c r="C4927" s="45" t="s">
        <v>51</v>
      </c>
      <c r="D4927" s="45" t="s">
        <v>24</v>
      </c>
      <c r="E4927" s="45">
        <v>2035</v>
      </c>
      <c r="F4927" s="45">
        <v>699</v>
      </c>
      <c r="G4927" s="4" t="str">
        <f t="shared" si="188"/>
        <v>GREECE-Open loop pumping</v>
      </c>
      <c r="H4927" t="str">
        <f>IF(COUNTIF(EU_Countries!A$1:A$27, "*"&amp;B4927&amp;"*"), "EU", "Non-EU")</f>
        <v>EU</v>
      </c>
      <c r="I4927">
        <f t="shared" si="189"/>
        <v>0.69899999999999995</v>
      </c>
    </row>
    <row r="4928" spans="1:9">
      <c r="A4928" s="43" t="str">
        <f>LEFT(Capacities[[#This Row],[MARKET_NODE]],2)</f>
        <v>GR</v>
      </c>
      <c r="B4928" s="44" t="s">
        <v>185</v>
      </c>
      <c r="C4928" s="44" t="s">
        <v>51</v>
      </c>
      <c r="D4928" s="44" t="s">
        <v>25</v>
      </c>
      <c r="E4928" s="44">
        <v>2025</v>
      </c>
      <c r="F4928" s="44">
        <v>22</v>
      </c>
      <c r="G4928" s="4" t="str">
        <f t="shared" si="188"/>
        <v>GREECE-Pondage</v>
      </c>
      <c r="H4928" t="str">
        <f>IF(COUNTIF(EU_Countries!A$1:A$27, "*"&amp;B4928&amp;"*"), "EU", "Non-EU")</f>
        <v>EU</v>
      </c>
      <c r="I4928">
        <f t="shared" si="189"/>
        <v>2.1999999999999999E-2</v>
      </c>
    </row>
    <row r="4929" spans="1:9">
      <c r="A4929" s="43" t="str">
        <f>LEFT(Capacities[[#This Row],[MARKET_NODE]],2)</f>
        <v>GR</v>
      </c>
      <c r="B4929" s="45" t="s">
        <v>185</v>
      </c>
      <c r="C4929" s="45" t="s">
        <v>51</v>
      </c>
      <c r="D4929" s="45" t="s">
        <v>25</v>
      </c>
      <c r="E4929" s="45">
        <v>2026</v>
      </c>
      <c r="F4929" s="45">
        <v>22</v>
      </c>
      <c r="G4929" s="4" t="str">
        <f t="shared" si="188"/>
        <v>GREECE-Pondage</v>
      </c>
      <c r="H4929" t="str">
        <f>IF(COUNTIF(EU_Countries!A$1:A$27, "*"&amp;B4929&amp;"*"), "EU", "Non-EU")</f>
        <v>EU</v>
      </c>
      <c r="I4929">
        <f t="shared" si="189"/>
        <v>2.1999999999999999E-2</v>
      </c>
    </row>
    <row r="4930" spans="1:9">
      <c r="A4930" s="43" t="str">
        <f>LEFT(Capacities[[#This Row],[MARKET_NODE]],2)</f>
        <v>GR</v>
      </c>
      <c r="B4930" s="44" t="s">
        <v>185</v>
      </c>
      <c r="C4930" s="44" t="s">
        <v>51</v>
      </c>
      <c r="D4930" s="44" t="s">
        <v>25</v>
      </c>
      <c r="E4930" s="44">
        <v>2027</v>
      </c>
      <c r="F4930" s="44">
        <v>22</v>
      </c>
      <c r="G4930" s="4" t="str">
        <f t="shared" ref="G4930:G4993" si="190">B4930&amp;"-"&amp;D4930</f>
        <v>GREECE-Pondage</v>
      </c>
      <c r="H4930" t="str">
        <f>IF(COUNTIF(EU_Countries!A$1:A$27, "*"&amp;B4930&amp;"*"), "EU", "Non-EU")</f>
        <v>EU</v>
      </c>
      <c r="I4930">
        <f t="shared" ref="I4930:I4993" si="191">F4930/1000</f>
        <v>2.1999999999999999E-2</v>
      </c>
    </row>
    <row r="4931" spans="1:9">
      <c r="A4931" s="43" t="str">
        <f>LEFT(Capacities[[#This Row],[MARKET_NODE]],2)</f>
        <v>GR</v>
      </c>
      <c r="B4931" s="45" t="s">
        <v>185</v>
      </c>
      <c r="C4931" s="45" t="s">
        <v>51</v>
      </c>
      <c r="D4931" s="45" t="s">
        <v>25</v>
      </c>
      <c r="E4931" s="45">
        <v>2028</v>
      </c>
      <c r="F4931" s="45">
        <v>22</v>
      </c>
      <c r="G4931" s="4" t="str">
        <f t="shared" si="190"/>
        <v>GREECE-Pondage</v>
      </c>
      <c r="H4931" t="str">
        <f>IF(COUNTIF(EU_Countries!A$1:A$27, "*"&amp;B4931&amp;"*"), "EU", "Non-EU")</f>
        <v>EU</v>
      </c>
      <c r="I4931">
        <f t="shared" si="191"/>
        <v>2.1999999999999999E-2</v>
      </c>
    </row>
    <row r="4932" spans="1:9">
      <c r="A4932" s="43" t="str">
        <f>LEFT(Capacities[[#This Row],[MARKET_NODE]],2)</f>
        <v>GR</v>
      </c>
      <c r="B4932" s="44" t="s">
        <v>185</v>
      </c>
      <c r="C4932" s="44" t="s">
        <v>51</v>
      </c>
      <c r="D4932" s="44" t="s">
        <v>25</v>
      </c>
      <c r="E4932" s="44">
        <v>2029</v>
      </c>
      <c r="F4932" s="44">
        <v>22</v>
      </c>
      <c r="G4932" s="4" t="str">
        <f t="shared" si="190"/>
        <v>GREECE-Pondage</v>
      </c>
      <c r="H4932" t="str">
        <f>IF(COUNTIF(EU_Countries!A$1:A$27, "*"&amp;B4932&amp;"*"), "EU", "Non-EU")</f>
        <v>EU</v>
      </c>
      <c r="I4932">
        <f t="shared" si="191"/>
        <v>2.1999999999999999E-2</v>
      </c>
    </row>
    <row r="4933" spans="1:9">
      <c r="A4933" s="43" t="str">
        <f>LEFT(Capacities[[#This Row],[MARKET_NODE]],2)</f>
        <v>GR</v>
      </c>
      <c r="B4933" s="45" t="s">
        <v>185</v>
      </c>
      <c r="C4933" s="45" t="s">
        <v>51</v>
      </c>
      <c r="D4933" s="45" t="s">
        <v>25</v>
      </c>
      <c r="E4933" s="45">
        <v>2030</v>
      </c>
      <c r="F4933" s="45">
        <v>22</v>
      </c>
      <c r="G4933" s="4" t="str">
        <f t="shared" si="190"/>
        <v>GREECE-Pondage</v>
      </c>
      <c r="H4933" t="str">
        <f>IF(COUNTIF(EU_Countries!A$1:A$27, "*"&amp;B4933&amp;"*"), "EU", "Non-EU")</f>
        <v>EU</v>
      </c>
      <c r="I4933">
        <f t="shared" si="191"/>
        <v>2.1999999999999999E-2</v>
      </c>
    </row>
    <row r="4934" spans="1:9">
      <c r="A4934" s="43" t="str">
        <f>LEFT(Capacities[[#This Row],[MARKET_NODE]],2)</f>
        <v>GR</v>
      </c>
      <c r="B4934" s="44" t="s">
        <v>185</v>
      </c>
      <c r="C4934" s="44" t="s">
        <v>51</v>
      </c>
      <c r="D4934" s="44" t="s">
        <v>25</v>
      </c>
      <c r="E4934" s="44">
        <v>2031</v>
      </c>
      <c r="F4934" s="44">
        <v>22</v>
      </c>
      <c r="G4934" s="4" t="str">
        <f t="shared" si="190"/>
        <v>GREECE-Pondage</v>
      </c>
      <c r="H4934" t="str">
        <f>IF(COUNTIF(EU_Countries!A$1:A$27, "*"&amp;B4934&amp;"*"), "EU", "Non-EU")</f>
        <v>EU</v>
      </c>
      <c r="I4934">
        <f t="shared" si="191"/>
        <v>2.1999999999999999E-2</v>
      </c>
    </row>
    <row r="4935" spans="1:9">
      <c r="A4935" s="43" t="str">
        <f>LEFT(Capacities[[#This Row],[MARKET_NODE]],2)</f>
        <v>GR</v>
      </c>
      <c r="B4935" s="45" t="s">
        <v>185</v>
      </c>
      <c r="C4935" s="45" t="s">
        <v>51</v>
      </c>
      <c r="D4935" s="45" t="s">
        <v>25</v>
      </c>
      <c r="E4935" s="45">
        <v>2032</v>
      </c>
      <c r="F4935" s="45">
        <v>22</v>
      </c>
      <c r="G4935" s="4" t="str">
        <f t="shared" si="190"/>
        <v>GREECE-Pondage</v>
      </c>
      <c r="H4935" t="str">
        <f>IF(COUNTIF(EU_Countries!A$1:A$27, "*"&amp;B4935&amp;"*"), "EU", "Non-EU")</f>
        <v>EU</v>
      </c>
      <c r="I4935">
        <f t="shared" si="191"/>
        <v>2.1999999999999999E-2</v>
      </c>
    </row>
    <row r="4936" spans="1:9">
      <c r="A4936" s="43" t="str">
        <f>LEFT(Capacities[[#This Row],[MARKET_NODE]],2)</f>
        <v>GR</v>
      </c>
      <c r="B4936" s="44" t="s">
        <v>185</v>
      </c>
      <c r="C4936" s="44" t="s">
        <v>51</v>
      </c>
      <c r="D4936" s="44" t="s">
        <v>25</v>
      </c>
      <c r="E4936" s="44">
        <v>2033</v>
      </c>
      <c r="F4936" s="44">
        <v>22</v>
      </c>
      <c r="G4936" s="4" t="str">
        <f t="shared" si="190"/>
        <v>GREECE-Pondage</v>
      </c>
      <c r="H4936" t="str">
        <f>IF(COUNTIF(EU_Countries!A$1:A$27, "*"&amp;B4936&amp;"*"), "EU", "Non-EU")</f>
        <v>EU</v>
      </c>
      <c r="I4936">
        <f t="shared" si="191"/>
        <v>2.1999999999999999E-2</v>
      </c>
    </row>
    <row r="4937" spans="1:9">
      <c r="A4937" s="43" t="str">
        <f>LEFT(Capacities[[#This Row],[MARKET_NODE]],2)</f>
        <v>GR</v>
      </c>
      <c r="B4937" s="45" t="s">
        <v>185</v>
      </c>
      <c r="C4937" s="45" t="s">
        <v>51</v>
      </c>
      <c r="D4937" s="45" t="s">
        <v>25</v>
      </c>
      <c r="E4937" s="45">
        <v>2034</v>
      </c>
      <c r="F4937" s="45">
        <v>22</v>
      </c>
      <c r="G4937" s="4" t="str">
        <f t="shared" si="190"/>
        <v>GREECE-Pondage</v>
      </c>
      <c r="H4937" t="str">
        <f>IF(COUNTIF(EU_Countries!A$1:A$27, "*"&amp;B4937&amp;"*"), "EU", "Non-EU")</f>
        <v>EU</v>
      </c>
      <c r="I4937">
        <f t="shared" si="191"/>
        <v>2.1999999999999999E-2</v>
      </c>
    </row>
    <row r="4938" spans="1:9">
      <c r="A4938" s="43" t="str">
        <f>LEFT(Capacities[[#This Row],[MARKET_NODE]],2)</f>
        <v>GR</v>
      </c>
      <c r="B4938" s="44" t="s">
        <v>185</v>
      </c>
      <c r="C4938" s="44" t="s">
        <v>51</v>
      </c>
      <c r="D4938" s="44" t="s">
        <v>25</v>
      </c>
      <c r="E4938" s="44">
        <v>2035</v>
      </c>
      <c r="F4938" s="44">
        <v>22</v>
      </c>
      <c r="G4938" s="4" t="str">
        <f t="shared" si="190"/>
        <v>GREECE-Pondage</v>
      </c>
      <c r="H4938" t="str">
        <f>IF(COUNTIF(EU_Countries!A$1:A$27, "*"&amp;B4938&amp;"*"), "EU", "Non-EU")</f>
        <v>EU</v>
      </c>
      <c r="I4938">
        <f t="shared" si="191"/>
        <v>2.1999999999999999E-2</v>
      </c>
    </row>
    <row r="4939" spans="1:9">
      <c r="A4939" s="43" t="str">
        <f>LEFT(Capacities[[#This Row],[MARKET_NODE]],2)</f>
        <v>GR</v>
      </c>
      <c r="B4939" s="45" t="s">
        <v>185</v>
      </c>
      <c r="C4939" s="45" t="s">
        <v>51</v>
      </c>
      <c r="D4939" s="45" t="s">
        <v>20</v>
      </c>
      <c r="E4939" s="45">
        <v>2025</v>
      </c>
      <c r="F4939" s="45">
        <v>2500.6999999999998</v>
      </c>
      <c r="G4939" s="4" t="str">
        <f t="shared" si="190"/>
        <v>GREECE-Reservoir</v>
      </c>
      <c r="H4939" t="str">
        <f>IF(COUNTIF(EU_Countries!A$1:A$27, "*"&amp;B4939&amp;"*"), "EU", "Non-EU")</f>
        <v>EU</v>
      </c>
      <c r="I4939">
        <f t="shared" si="191"/>
        <v>2.5006999999999997</v>
      </c>
    </row>
    <row r="4940" spans="1:9">
      <c r="A4940" s="43" t="str">
        <f>LEFT(Capacities[[#This Row],[MARKET_NODE]],2)</f>
        <v>GR</v>
      </c>
      <c r="B4940" s="44" t="s">
        <v>185</v>
      </c>
      <c r="C4940" s="44" t="s">
        <v>51</v>
      </c>
      <c r="D4940" s="44" t="s">
        <v>20</v>
      </c>
      <c r="E4940" s="44">
        <v>2026</v>
      </c>
      <c r="F4940" s="44">
        <v>2660.7</v>
      </c>
      <c r="G4940" s="4" t="str">
        <f t="shared" si="190"/>
        <v>GREECE-Reservoir</v>
      </c>
      <c r="H4940" t="str">
        <f>IF(COUNTIF(EU_Countries!A$1:A$27, "*"&amp;B4940&amp;"*"), "EU", "Non-EU")</f>
        <v>EU</v>
      </c>
      <c r="I4940">
        <f t="shared" si="191"/>
        <v>2.6606999999999998</v>
      </c>
    </row>
    <row r="4941" spans="1:9">
      <c r="A4941" s="43" t="str">
        <f>LEFT(Capacities[[#This Row],[MARKET_NODE]],2)</f>
        <v>GR</v>
      </c>
      <c r="B4941" s="45" t="s">
        <v>185</v>
      </c>
      <c r="C4941" s="45" t="s">
        <v>51</v>
      </c>
      <c r="D4941" s="45" t="s">
        <v>20</v>
      </c>
      <c r="E4941" s="45">
        <v>2027</v>
      </c>
      <c r="F4941" s="45">
        <v>2660.7</v>
      </c>
      <c r="G4941" s="4" t="str">
        <f t="shared" si="190"/>
        <v>GREECE-Reservoir</v>
      </c>
      <c r="H4941" t="str">
        <f>IF(COUNTIF(EU_Countries!A$1:A$27, "*"&amp;B4941&amp;"*"), "EU", "Non-EU")</f>
        <v>EU</v>
      </c>
      <c r="I4941">
        <f t="shared" si="191"/>
        <v>2.6606999999999998</v>
      </c>
    </row>
    <row r="4942" spans="1:9">
      <c r="A4942" s="43" t="str">
        <f>LEFT(Capacities[[#This Row],[MARKET_NODE]],2)</f>
        <v>GR</v>
      </c>
      <c r="B4942" s="44" t="s">
        <v>185</v>
      </c>
      <c r="C4942" s="44" t="s">
        <v>51</v>
      </c>
      <c r="D4942" s="44" t="s">
        <v>20</v>
      </c>
      <c r="E4942" s="44">
        <v>2028</v>
      </c>
      <c r="F4942" s="44">
        <v>2743.7</v>
      </c>
      <c r="G4942" s="4" t="str">
        <f t="shared" si="190"/>
        <v>GREECE-Reservoir</v>
      </c>
      <c r="H4942" t="str">
        <f>IF(COUNTIF(EU_Countries!A$1:A$27, "*"&amp;B4942&amp;"*"), "EU", "Non-EU")</f>
        <v>EU</v>
      </c>
      <c r="I4942">
        <f t="shared" si="191"/>
        <v>2.7437</v>
      </c>
    </row>
    <row r="4943" spans="1:9">
      <c r="A4943" s="43" t="str">
        <f>LEFT(Capacities[[#This Row],[MARKET_NODE]],2)</f>
        <v>GR</v>
      </c>
      <c r="B4943" s="45" t="s">
        <v>185</v>
      </c>
      <c r="C4943" s="45" t="s">
        <v>51</v>
      </c>
      <c r="D4943" s="45" t="s">
        <v>20</v>
      </c>
      <c r="E4943" s="45">
        <v>2029</v>
      </c>
      <c r="F4943" s="45">
        <v>2743.7</v>
      </c>
      <c r="G4943" s="4" t="str">
        <f t="shared" si="190"/>
        <v>GREECE-Reservoir</v>
      </c>
      <c r="H4943" t="str">
        <f>IF(COUNTIF(EU_Countries!A$1:A$27, "*"&amp;B4943&amp;"*"), "EU", "Non-EU")</f>
        <v>EU</v>
      </c>
      <c r="I4943">
        <f t="shared" si="191"/>
        <v>2.7437</v>
      </c>
    </row>
    <row r="4944" spans="1:9">
      <c r="A4944" s="43" t="str">
        <f>LEFT(Capacities[[#This Row],[MARKET_NODE]],2)</f>
        <v>GR</v>
      </c>
      <c r="B4944" s="44" t="s">
        <v>185</v>
      </c>
      <c r="C4944" s="44" t="s">
        <v>51</v>
      </c>
      <c r="D4944" s="44" t="s">
        <v>20</v>
      </c>
      <c r="E4944" s="44">
        <v>2030</v>
      </c>
      <c r="F4944" s="44">
        <v>2743.7</v>
      </c>
      <c r="G4944" s="4" t="str">
        <f t="shared" si="190"/>
        <v>GREECE-Reservoir</v>
      </c>
      <c r="H4944" t="str">
        <f>IF(COUNTIF(EU_Countries!A$1:A$27, "*"&amp;B4944&amp;"*"), "EU", "Non-EU")</f>
        <v>EU</v>
      </c>
      <c r="I4944">
        <f t="shared" si="191"/>
        <v>2.7437</v>
      </c>
    </row>
    <row r="4945" spans="1:9">
      <c r="A4945" s="43" t="str">
        <f>LEFT(Capacities[[#This Row],[MARKET_NODE]],2)</f>
        <v>GR</v>
      </c>
      <c r="B4945" s="45" t="s">
        <v>185</v>
      </c>
      <c r="C4945" s="45" t="s">
        <v>51</v>
      </c>
      <c r="D4945" s="45" t="s">
        <v>20</v>
      </c>
      <c r="E4945" s="45">
        <v>2031</v>
      </c>
      <c r="F4945" s="45">
        <v>2743.7</v>
      </c>
      <c r="G4945" s="4" t="str">
        <f t="shared" si="190"/>
        <v>GREECE-Reservoir</v>
      </c>
      <c r="H4945" t="str">
        <f>IF(COUNTIF(EU_Countries!A$1:A$27, "*"&amp;B4945&amp;"*"), "EU", "Non-EU")</f>
        <v>EU</v>
      </c>
      <c r="I4945">
        <f t="shared" si="191"/>
        <v>2.7437</v>
      </c>
    </row>
    <row r="4946" spans="1:9">
      <c r="A4946" s="43" t="str">
        <f>LEFT(Capacities[[#This Row],[MARKET_NODE]],2)</f>
        <v>GR</v>
      </c>
      <c r="B4946" s="44" t="s">
        <v>185</v>
      </c>
      <c r="C4946" s="44" t="s">
        <v>51</v>
      </c>
      <c r="D4946" s="44" t="s">
        <v>20</v>
      </c>
      <c r="E4946" s="44">
        <v>2032</v>
      </c>
      <c r="F4946" s="44">
        <v>2743.7</v>
      </c>
      <c r="G4946" s="4" t="str">
        <f t="shared" si="190"/>
        <v>GREECE-Reservoir</v>
      </c>
      <c r="H4946" t="str">
        <f>IF(COUNTIF(EU_Countries!A$1:A$27, "*"&amp;B4946&amp;"*"), "EU", "Non-EU")</f>
        <v>EU</v>
      </c>
      <c r="I4946">
        <f t="shared" si="191"/>
        <v>2.7437</v>
      </c>
    </row>
    <row r="4947" spans="1:9">
      <c r="A4947" s="43" t="str">
        <f>LEFT(Capacities[[#This Row],[MARKET_NODE]],2)</f>
        <v>GR</v>
      </c>
      <c r="B4947" s="45" t="s">
        <v>185</v>
      </c>
      <c r="C4947" s="45" t="s">
        <v>51</v>
      </c>
      <c r="D4947" s="45" t="s">
        <v>20</v>
      </c>
      <c r="E4947" s="45">
        <v>2033</v>
      </c>
      <c r="F4947" s="45">
        <v>2743.7</v>
      </c>
      <c r="G4947" s="4" t="str">
        <f t="shared" si="190"/>
        <v>GREECE-Reservoir</v>
      </c>
      <c r="H4947" t="str">
        <f>IF(COUNTIF(EU_Countries!A$1:A$27, "*"&amp;B4947&amp;"*"), "EU", "Non-EU")</f>
        <v>EU</v>
      </c>
      <c r="I4947">
        <f t="shared" si="191"/>
        <v>2.7437</v>
      </c>
    </row>
    <row r="4948" spans="1:9">
      <c r="A4948" s="43" t="str">
        <f>LEFT(Capacities[[#This Row],[MARKET_NODE]],2)</f>
        <v>GR</v>
      </c>
      <c r="B4948" s="44" t="s">
        <v>185</v>
      </c>
      <c r="C4948" s="44" t="s">
        <v>51</v>
      </c>
      <c r="D4948" s="44" t="s">
        <v>20</v>
      </c>
      <c r="E4948" s="44">
        <v>2034</v>
      </c>
      <c r="F4948" s="44">
        <v>2743.7</v>
      </c>
      <c r="G4948" s="4" t="str">
        <f t="shared" si="190"/>
        <v>GREECE-Reservoir</v>
      </c>
      <c r="H4948" t="str">
        <f>IF(COUNTIF(EU_Countries!A$1:A$27, "*"&amp;B4948&amp;"*"), "EU", "Non-EU")</f>
        <v>EU</v>
      </c>
      <c r="I4948">
        <f t="shared" si="191"/>
        <v>2.7437</v>
      </c>
    </row>
    <row r="4949" spans="1:9">
      <c r="A4949" s="43" t="str">
        <f>LEFT(Capacities[[#This Row],[MARKET_NODE]],2)</f>
        <v>GR</v>
      </c>
      <c r="B4949" s="45" t="s">
        <v>185</v>
      </c>
      <c r="C4949" s="45" t="s">
        <v>51</v>
      </c>
      <c r="D4949" s="45" t="s">
        <v>20</v>
      </c>
      <c r="E4949" s="45">
        <v>2035</v>
      </c>
      <c r="F4949" s="45">
        <v>2743.7</v>
      </c>
      <c r="G4949" s="4" t="str">
        <f t="shared" si="190"/>
        <v>GREECE-Reservoir</v>
      </c>
      <c r="H4949" t="str">
        <f>IF(COUNTIF(EU_Countries!A$1:A$27, "*"&amp;B4949&amp;"*"), "EU", "Non-EU")</f>
        <v>EU</v>
      </c>
      <c r="I4949">
        <f t="shared" si="191"/>
        <v>2.7437</v>
      </c>
    </row>
    <row r="4950" spans="1:9">
      <c r="A4950" s="43" t="str">
        <f>LEFT(Capacities[[#This Row],[MARKET_NODE]],2)</f>
        <v>GR</v>
      </c>
      <c r="B4950" s="44" t="s">
        <v>185</v>
      </c>
      <c r="C4950" s="44" t="s">
        <v>51</v>
      </c>
      <c r="D4950" s="44" t="s">
        <v>21</v>
      </c>
      <c r="E4950" s="44">
        <v>2025</v>
      </c>
      <c r="F4950" s="44">
        <v>290.7</v>
      </c>
      <c r="G4950" s="4" t="str">
        <f t="shared" si="190"/>
        <v>GREECE-Run of river</v>
      </c>
      <c r="H4950" t="str">
        <f>IF(COUNTIF(EU_Countries!A$1:A$27, "*"&amp;B4950&amp;"*"), "EU", "Non-EU")</f>
        <v>EU</v>
      </c>
      <c r="I4950">
        <f t="shared" si="191"/>
        <v>0.29070000000000001</v>
      </c>
    </row>
    <row r="4951" spans="1:9">
      <c r="A4951" s="43" t="str">
        <f>LEFT(Capacities[[#This Row],[MARKET_NODE]],2)</f>
        <v>GR</v>
      </c>
      <c r="B4951" s="45" t="s">
        <v>185</v>
      </c>
      <c r="C4951" s="45" t="s">
        <v>51</v>
      </c>
      <c r="D4951" s="45" t="s">
        <v>21</v>
      </c>
      <c r="E4951" s="45">
        <v>2026</v>
      </c>
      <c r="F4951" s="45">
        <v>293</v>
      </c>
      <c r="G4951" s="4" t="str">
        <f t="shared" si="190"/>
        <v>GREECE-Run of river</v>
      </c>
      <c r="H4951" t="str">
        <f>IF(COUNTIF(EU_Countries!A$1:A$27, "*"&amp;B4951&amp;"*"), "EU", "Non-EU")</f>
        <v>EU</v>
      </c>
      <c r="I4951">
        <f t="shared" si="191"/>
        <v>0.29299999999999998</v>
      </c>
    </row>
    <row r="4952" spans="1:9">
      <c r="A4952" s="43" t="str">
        <f>LEFT(Capacities[[#This Row],[MARKET_NODE]],2)</f>
        <v>GR</v>
      </c>
      <c r="B4952" s="44" t="s">
        <v>185</v>
      </c>
      <c r="C4952" s="44" t="s">
        <v>51</v>
      </c>
      <c r="D4952" s="44" t="s">
        <v>21</v>
      </c>
      <c r="E4952" s="44">
        <v>2027</v>
      </c>
      <c r="F4952" s="44">
        <v>295.3</v>
      </c>
      <c r="G4952" s="4" t="str">
        <f t="shared" si="190"/>
        <v>GREECE-Run of river</v>
      </c>
      <c r="H4952" t="str">
        <f>IF(COUNTIF(EU_Countries!A$1:A$27, "*"&amp;B4952&amp;"*"), "EU", "Non-EU")</f>
        <v>EU</v>
      </c>
      <c r="I4952">
        <f t="shared" si="191"/>
        <v>0.29530000000000001</v>
      </c>
    </row>
    <row r="4953" spans="1:9">
      <c r="A4953" s="43" t="str">
        <f>LEFT(Capacities[[#This Row],[MARKET_NODE]],2)</f>
        <v>GR</v>
      </c>
      <c r="B4953" s="45" t="s">
        <v>185</v>
      </c>
      <c r="C4953" s="45" t="s">
        <v>51</v>
      </c>
      <c r="D4953" s="45" t="s">
        <v>21</v>
      </c>
      <c r="E4953" s="45">
        <v>2028</v>
      </c>
      <c r="F4953" s="45">
        <v>297.7</v>
      </c>
      <c r="G4953" s="4" t="str">
        <f t="shared" si="190"/>
        <v>GREECE-Run of river</v>
      </c>
      <c r="H4953" t="str">
        <f>IF(COUNTIF(EU_Countries!A$1:A$27, "*"&amp;B4953&amp;"*"), "EU", "Non-EU")</f>
        <v>EU</v>
      </c>
      <c r="I4953">
        <f t="shared" si="191"/>
        <v>0.29769999999999996</v>
      </c>
    </row>
    <row r="4954" spans="1:9">
      <c r="A4954" s="43" t="str">
        <f>LEFT(Capacities[[#This Row],[MARKET_NODE]],2)</f>
        <v>GR</v>
      </c>
      <c r="B4954" s="44" t="s">
        <v>185</v>
      </c>
      <c r="C4954" s="44" t="s">
        <v>51</v>
      </c>
      <c r="D4954" s="44" t="s">
        <v>21</v>
      </c>
      <c r="E4954" s="44">
        <v>2029</v>
      </c>
      <c r="F4954" s="44">
        <v>300</v>
      </c>
      <c r="G4954" s="4" t="str">
        <f t="shared" si="190"/>
        <v>GREECE-Run of river</v>
      </c>
      <c r="H4954" t="str">
        <f>IF(COUNTIF(EU_Countries!A$1:A$27, "*"&amp;B4954&amp;"*"), "EU", "Non-EU")</f>
        <v>EU</v>
      </c>
      <c r="I4954">
        <f t="shared" si="191"/>
        <v>0.3</v>
      </c>
    </row>
    <row r="4955" spans="1:9">
      <c r="A4955" s="43" t="str">
        <f>LEFT(Capacities[[#This Row],[MARKET_NODE]],2)</f>
        <v>GR</v>
      </c>
      <c r="B4955" s="45" t="s">
        <v>185</v>
      </c>
      <c r="C4955" s="45" t="s">
        <v>51</v>
      </c>
      <c r="D4955" s="45" t="s">
        <v>21</v>
      </c>
      <c r="E4955" s="45">
        <v>2030</v>
      </c>
      <c r="F4955" s="45">
        <v>302.3</v>
      </c>
      <c r="G4955" s="4" t="str">
        <f t="shared" si="190"/>
        <v>GREECE-Run of river</v>
      </c>
      <c r="H4955" t="str">
        <f>IF(COUNTIF(EU_Countries!A$1:A$27, "*"&amp;B4955&amp;"*"), "EU", "Non-EU")</f>
        <v>EU</v>
      </c>
      <c r="I4955">
        <f t="shared" si="191"/>
        <v>0.30230000000000001</v>
      </c>
    </row>
    <row r="4956" spans="1:9">
      <c r="A4956" s="43" t="str">
        <f>LEFT(Capacities[[#This Row],[MARKET_NODE]],2)</f>
        <v>GR</v>
      </c>
      <c r="B4956" s="44" t="s">
        <v>185</v>
      </c>
      <c r="C4956" s="44" t="s">
        <v>51</v>
      </c>
      <c r="D4956" s="44" t="s">
        <v>21</v>
      </c>
      <c r="E4956" s="44">
        <v>2031</v>
      </c>
      <c r="F4956" s="44">
        <v>428</v>
      </c>
      <c r="G4956" s="4" t="str">
        <f t="shared" si="190"/>
        <v>GREECE-Run of river</v>
      </c>
      <c r="H4956" t="str">
        <f>IF(COUNTIF(EU_Countries!A$1:A$27, "*"&amp;B4956&amp;"*"), "EU", "Non-EU")</f>
        <v>EU</v>
      </c>
      <c r="I4956">
        <f t="shared" si="191"/>
        <v>0.42799999999999999</v>
      </c>
    </row>
    <row r="4957" spans="1:9">
      <c r="A4957" s="43" t="str">
        <f>LEFT(Capacities[[#This Row],[MARKET_NODE]],2)</f>
        <v>GR</v>
      </c>
      <c r="B4957" s="45" t="s">
        <v>185</v>
      </c>
      <c r="C4957" s="45" t="s">
        <v>51</v>
      </c>
      <c r="D4957" s="45" t="s">
        <v>21</v>
      </c>
      <c r="E4957" s="45">
        <v>2032</v>
      </c>
      <c r="F4957" s="45">
        <v>448</v>
      </c>
      <c r="G4957" s="4" t="str">
        <f t="shared" si="190"/>
        <v>GREECE-Run of river</v>
      </c>
      <c r="H4957" t="str">
        <f>IF(COUNTIF(EU_Countries!A$1:A$27, "*"&amp;B4957&amp;"*"), "EU", "Non-EU")</f>
        <v>EU</v>
      </c>
      <c r="I4957">
        <f t="shared" si="191"/>
        <v>0.44800000000000001</v>
      </c>
    </row>
    <row r="4958" spans="1:9">
      <c r="A4958" s="43" t="str">
        <f>LEFT(Capacities[[#This Row],[MARKET_NODE]],2)</f>
        <v>GR</v>
      </c>
      <c r="B4958" s="44" t="s">
        <v>185</v>
      </c>
      <c r="C4958" s="44" t="s">
        <v>51</v>
      </c>
      <c r="D4958" s="44" t="s">
        <v>21</v>
      </c>
      <c r="E4958" s="44">
        <v>2033</v>
      </c>
      <c r="F4958" s="44">
        <v>468</v>
      </c>
      <c r="G4958" s="4" t="str">
        <f t="shared" si="190"/>
        <v>GREECE-Run of river</v>
      </c>
      <c r="H4958" t="str">
        <f>IF(COUNTIF(EU_Countries!A$1:A$27, "*"&amp;B4958&amp;"*"), "EU", "Non-EU")</f>
        <v>EU</v>
      </c>
      <c r="I4958">
        <f t="shared" si="191"/>
        <v>0.46800000000000003</v>
      </c>
    </row>
    <row r="4959" spans="1:9">
      <c r="A4959" s="43" t="str">
        <f>LEFT(Capacities[[#This Row],[MARKET_NODE]],2)</f>
        <v>GR</v>
      </c>
      <c r="B4959" s="45" t="s">
        <v>185</v>
      </c>
      <c r="C4959" s="45" t="s">
        <v>51</v>
      </c>
      <c r="D4959" s="45" t="s">
        <v>21</v>
      </c>
      <c r="E4959" s="45">
        <v>2034</v>
      </c>
      <c r="F4959" s="45">
        <v>488</v>
      </c>
      <c r="G4959" s="4" t="str">
        <f t="shared" si="190"/>
        <v>GREECE-Run of river</v>
      </c>
      <c r="H4959" t="str">
        <f>IF(COUNTIF(EU_Countries!A$1:A$27, "*"&amp;B4959&amp;"*"), "EU", "Non-EU")</f>
        <v>EU</v>
      </c>
      <c r="I4959">
        <f t="shared" si="191"/>
        <v>0.48799999999999999</v>
      </c>
    </row>
    <row r="4960" spans="1:9">
      <c r="A4960" s="43" t="str">
        <f>LEFT(Capacities[[#This Row],[MARKET_NODE]],2)</f>
        <v>GR</v>
      </c>
      <c r="B4960" s="44" t="s">
        <v>185</v>
      </c>
      <c r="C4960" s="44" t="s">
        <v>51</v>
      </c>
      <c r="D4960" s="44" t="s">
        <v>21</v>
      </c>
      <c r="E4960" s="44">
        <v>2035</v>
      </c>
      <c r="F4960" s="44">
        <v>508</v>
      </c>
      <c r="G4960" s="4" t="str">
        <f t="shared" si="190"/>
        <v>GREECE-Run of river</v>
      </c>
      <c r="H4960" t="str">
        <f>IF(COUNTIF(EU_Countries!A$1:A$27, "*"&amp;B4960&amp;"*"), "EU", "Non-EU")</f>
        <v>EU</v>
      </c>
      <c r="I4960">
        <f t="shared" si="191"/>
        <v>0.50800000000000001</v>
      </c>
    </row>
    <row r="4961" spans="1:9">
      <c r="A4961" s="43" t="str">
        <f>LEFT(Capacities[[#This Row],[MARKET_NODE]],2)</f>
        <v>HR</v>
      </c>
      <c r="B4961" s="45" t="s">
        <v>169</v>
      </c>
      <c r="C4961" s="45" t="s">
        <v>53</v>
      </c>
      <c r="D4961" s="45" t="s">
        <v>24</v>
      </c>
      <c r="E4961" s="45">
        <v>2025</v>
      </c>
      <c r="F4961" s="45">
        <v>281.39999999999998</v>
      </c>
      <c r="G4961" s="4" t="str">
        <f t="shared" si="190"/>
        <v>CROATIA-Open loop pumping</v>
      </c>
      <c r="H4961" t="str">
        <f>IF(COUNTIF(EU_Countries!A$1:A$27, "*"&amp;B4961&amp;"*"), "EU", "Non-EU")</f>
        <v>EU</v>
      </c>
      <c r="I4961">
        <f t="shared" si="191"/>
        <v>0.28139999999999998</v>
      </c>
    </row>
    <row r="4962" spans="1:9">
      <c r="A4962" s="43" t="str">
        <f>LEFT(Capacities[[#This Row],[MARKET_NODE]],2)</f>
        <v>HR</v>
      </c>
      <c r="B4962" s="44" t="s">
        <v>169</v>
      </c>
      <c r="C4962" s="44" t="s">
        <v>53</v>
      </c>
      <c r="D4962" s="44" t="s">
        <v>24</v>
      </c>
      <c r="E4962" s="44">
        <v>2026</v>
      </c>
      <c r="F4962" s="44">
        <v>281.39999999999998</v>
      </c>
      <c r="G4962" s="4" t="str">
        <f t="shared" si="190"/>
        <v>CROATIA-Open loop pumping</v>
      </c>
      <c r="H4962" t="str">
        <f>IF(COUNTIF(EU_Countries!A$1:A$27, "*"&amp;B4962&amp;"*"), "EU", "Non-EU")</f>
        <v>EU</v>
      </c>
      <c r="I4962">
        <f t="shared" si="191"/>
        <v>0.28139999999999998</v>
      </c>
    </row>
    <row r="4963" spans="1:9">
      <c r="A4963" s="43" t="str">
        <f>LEFT(Capacities[[#This Row],[MARKET_NODE]],2)</f>
        <v>HR</v>
      </c>
      <c r="B4963" s="45" t="s">
        <v>169</v>
      </c>
      <c r="C4963" s="45" t="s">
        <v>53</v>
      </c>
      <c r="D4963" s="45" t="s">
        <v>24</v>
      </c>
      <c r="E4963" s="45">
        <v>2027</v>
      </c>
      <c r="F4963" s="45">
        <v>281.39999999999998</v>
      </c>
      <c r="G4963" s="4" t="str">
        <f t="shared" si="190"/>
        <v>CROATIA-Open loop pumping</v>
      </c>
      <c r="H4963" t="str">
        <f>IF(COUNTIF(EU_Countries!A$1:A$27, "*"&amp;B4963&amp;"*"), "EU", "Non-EU")</f>
        <v>EU</v>
      </c>
      <c r="I4963">
        <f t="shared" si="191"/>
        <v>0.28139999999999998</v>
      </c>
    </row>
    <row r="4964" spans="1:9">
      <c r="A4964" s="43" t="str">
        <f>LEFT(Capacities[[#This Row],[MARKET_NODE]],2)</f>
        <v>HR</v>
      </c>
      <c r="B4964" s="44" t="s">
        <v>169</v>
      </c>
      <c r="C4964" s="44" t="s">
        <v>53</v>
      </c>
      <c r="D4964" s="44" t="s">
        <v>24</v>
      </c>
      <c r="E4964" s="44">
        <v>2028</v>
      </c>
      <c r="F4964" s="44">
        <v>281.39999999999998</v>
      </c>
      <c r="G4964" s="4" t="str">
        <f t="shared" si="190"/>
        <v>CROATIA-Open loop pumping</v>
      </c>
      <c r="H4964" t="str">
        <f>IF(COUNTIF(EU_Countries!A$1:A$27, "*"&amp;B4964&amp;"*"), "EU", "Non-EU")</f>
        <v>EU</v>
      </c>
      <c r="I4964">
        <f t="shared" si="191"/>
        <v>0.28139999999999998</v>
      </c>
    </row>
    <row r="4965" spans="1:9">
      <c r="A4965" s="43" t="str">
        <f>LEFT(Capacities[[#This Row],[MARKET_NODE]],2)</f>
        <v>HR</v>
      </c>
      <c r="B4965" s="45" t="s">
        <v>169</v>
      </c>
      <c r="C4965" s="45" t="s">
        <v>53</v>
      </c>
      <c r="D4965" s="45" t="s">
        <v>24</v>
      </c>
      <c r="E4965" s="45">
        <v>2029</v>
      </c>
      <c r="F4965" s="45">
        <v>281.39999999999998</v>
      </c>
      <c r="G4965" s="4" t="str">
        <f t="shared" si="190"/>
        <v>CROATIA-Open loop pumping</v>
      </c>
      <c r="H4965" t="str">
        <f>IF(COUNTIF(EU_Countries!A$1:A$27, "*"&amp;B4965&amp;"*"), "EU", "Non-EU")</f>
        <v>EU</v>
      </c>
      <c r="I4965">
        <f t="shared" si="191"/>
        <v>0.28139999999999998</v>
      </c>
    </row>
    <row r="4966" spans="1:9">
      <c r="A4966" s="43" t="str">
        <f>LEFT(Capacities[[#This Row],[MARKET_NODE]],2)</f>
        <v>HR</v>
      </c>
      <c r="B4966" s="44" t="s">
        <v>169</v>
      </c>
      <c r="C4966" s="44" t="s">
        <v>53</v>
      </c>
      <c r="D4966" s="44" t="s">
        <v>24</v>
      </c>
      <c r="E4966" s="44">
        <v>2030</v>
      </c>
      <c r="F4966" s="44">
        <v>281.39999999999998</v>
      </c>
      <c r="G4966" s="4" t="str">
        <f t="shared" si="190"/>
        <v>CROATIA-Open loop pumping</v>
      </c>
      <c r="H4966" t="str">
        <f>IF(COUNTIF(EU_Countries!A$1:A$27, "*"&amp;B4966&amp;"*"), "EU", "Non-EU")</f>
        <v>EU</v>
      </c>
      <c r="I4966">
        <f t="shared" si="191"/>
        <v>0.28139999999999998</v>
      </c>
    </row>
    <row r="4967" spans="1:9">
      <c r="A4967" s="43" t="str">
        <f>LEFT(Capacities[[#This Row],[MARKET_NODE]],2)</f>
        <v>HR</v>
      </c>
      <c r="B4967" s="45" t="s">
        <v>169</v>
      </c>
      <c r="C4967" s="45" t="s">
        <v>53</v>
      </c>
      <c r="D4967" s="45" t="s">
        <v>24</v>
      </c>
      <c r="E4967" s="45">
        <v>2031</v>
      </c>
      <c r="F4967" s="45">
        <v>281.39999999999998</v>
      </c>
      <c r="G4967" s="4" t="str">
        <f t="shared" si="190"/>
        <v>CROATIA-Open loop pumping</v>
      </c>
      <c r="H4967" t="str">
        <f>IF(COUNTIF(EU_Countries!A$1:A$27, "*"&amp;B4967&amp;"*"), "EU", "Non-EU")</f>
        <v>EU</v>
      </c>
      <c r="I4967">
        <f t="shared" si="191"/>
        <v>0.28139999999999998</v>
      </c>
    </row>
    <row r="4968" spans="1:9">
      <c r="A4968" s="43" t="str">
        <f>LEFT(Capacities[[#This Row],[MARKET_NODE]],2)</f>
        <v>HR</v>
      </c>
      <c r="B4968" s="44" t="s">
        <v>169</v>
      </c>
      <c r="C4968" s="44" t="s">
        <v>53</v>
      </c>
      <c r="D4968" s="44" t="s">
        <v>24</v>
      </c>
      <c r="E4968" s="44">
        <v>2032</v>
      </c>
      <c r="F4968" s="44">
        <v>281.39999999999998</v>
      </c>
      <c r="G4968" s="4" t="str">
        <f t="shared" si="190"/>
        <v>CROATIA-Open loop pumping</v>
      </c>
      <c r="H4968" t="str">
        <f>IF(COUNTIF(EU_Countries!A$1:A$27, "*"&amp;B4968&amp;"*"), "EU", "Non-EU")</f>
        <v>EU</v>
      </c>
      <c r="I4968">
        <f t="shared" si="191"/>
        <v>0.28139999999999998</v>
      </c>
    </row>
    <row r="4969" spans="1:9">
      <c r="A4969" s="43" t="str">
        <f>LEFT(Capacities[[#This Row],[MARKET_NODE]],2)</f>
        <v>HR</v>
      </c>
      <c r="B4969" s="45" t="s">
        <v>169</v>
      </c>
      <c r="C4969" s="45" t="s">
        <v>53</v>
      </c>
      <c r="D4969" s="45" t="s">
        <v>24</v>
      </c>
      <c r="E4969" s="45">
        <v>2033</v>
      </c>
      <c r="F4969" s="45">
        <v>281.39999999999998</v>
      </c>
      <c r="G4969" s="4" t="str">
        <f t="shared" si="190"/>
        <v>CROATIA-Open loop pumping</v>
      </c>
      <c r="H4969" t="str">
        <f>IF(COUNTIF(EU_Countries!A$1:A$27, "*"&amp;B4969&amp;"*"), "EU", "Non-EU")</f>
        <v>EU</v>
      </c>
      <c r="I4969">
        <f t="shared" si="191"/>
        <v>0.28139999999999998</v>
      </c>
    </row>
    <row r="4970" spans="1:9">
      <c r="A4970" s="43" t="str">
        <f>LEFT(Capacities[[#This Row],[MARKET_NODE]],2)</f>
        <v>HR</v>
      </c>
      <c r="B4970" s="44" t="s">
        <v>169</v>
      </c>
      <c r="C4970" s="44" t="s">
        <v>53</v>
      </c>
      <c r="D4970" s="44" t="s">
        <v>24</v>
      </c>
      <c r="E4970" s="44">
        <v>2034</v>
      </c>
      <c r="F4970" s="44">
        <v>281.39999999999998</v>
      </c>
      <c r="G4970" s="4" t="str">
        <f t="shared" si="190"/>
        <v>CROATIA-Open loop pumping</v>
      </c>
      <c r="H4970" t="str">
        <f>IF(COUNTIF(EU_Countries!A$1:A$27, "*"&amp;B4970&amp;"*"), "EU", "Non-EU")</f>
        <v>EU</v>
      </c>
      <c r="I4970">
        <f t="shared" si="191"/>
        <v>0.28139999999999998</v>
      </c>
    </row>
    <row r="4971" spans="1:9">
      <c r="A4971" s="43" t="str">
        <f>LEFT(Capacities[[#This Row],[MARKET_NODE]],2)</f>
        <v>HR</v>
      </c>
      <c r="B4971" s="45" t="s">
        <v>169</v>
      </c>
      <c r="C4971" s="45" t="s">
        <v>53</v>
      </c>
      <c r="D4971" s="45" t="s">
        <v>24</v>
      </c>
      <c r="E4971" s="45">
        <v>2035</v>
      </c>
      <c r="F4971" s="45">
        <v>281.39999999999998</v>
      </c>
      <c r="G4971" s="4" t="str">
        <f t="shared" si="190"/>
        <v>CROATIA-Open loop pumping</v>
      </c>
      <c r="H4971" t="str">
        <f>IF(COUNTIF(EU_Countries!A$1:A$27, "*"&amp;B4971&amp;"*"), "EU", "Non-EU")</f>
        <v>EU</v>
      </c>
      <c r="I4971">
        <f t="shared" si="191"/>
        <v>0.28139999999999998</v>
      </c>
    </row>
    <row r="4972" spans="1:9">
      <c r="A4972" s="43" t="str">
        <f>LEFT(Capacities[[#This Row],[MARKET_NODE]],2)</f>
        <v>HR</v>
      </c>
      <c r="B4972" s="44" t="s">
        <v>169</v>
      </c>
      <c r="C4972" s="44" t="s">
        <v>53</v>
      </c>
      <c r="D4972" s="44" t="s">
        <v>25</v>
      </c>
      <c r="E4972" s="44">
        <v>2025</v>
      </c>
      <c r="F4972" s="44">
        <v>320.89999999999998</v>
      </c>
      <c r="G4972" s="4" t="str">
        <f t="shared" si="190"/>
        <v>CROATIA-Pondage</v>
      </c>
      <c r="H4972" t="str">
        <f>IF(COUNTIF(EU_Countries!A$1:A$27, "*"&amp;B4972&amp;"*"), "EU", "Non-EU")</f>
        <v>EU</v>
      </c>
      <c r="I4972">
        <f t="shared" si="191"/>
        <v>0.32089999999999996</v>
      </c>
    </row>
    <row r="4973" spans="1:9">
      <c r="A4973" s="43" t="str">
        <f>LEFT(Capacities[[#This Row],[MARKET_NODE]],2)</f>
        <v>HR</v>
      </c>
      <c r="B4973" s="45" t="s">
        <v>169</v>
      </c>
      <c r="C4973" s="45" t="s">
        <v>53</v>
      </c>
      <c r="D4973" s="45" t="s">
        <v>25</v>
      </c>
      <c r="E4973" s="45">
        <v>2026</v>
      </c>
      <c r="F4973" s="45">
        <v>320.89999999999998</v>
      </c>
      <c r="G4973" s="4" t="str">
        <f t="shared" si="190"/>
        <v>CROATIA-Pondage</v>
      </c>
      <c r="H4973" t="str">
        <f>IF(COUNTIF(EU_Countries!A$1:A$27, "*"&amp;B4973&amp;"*"), "EU", "Non-EU")</f>
        <v>EU</v>
      </c>
      <c r="I4973">
        <f t="shared" si="191"/>
        <v>0.32089999999999996</v>
      </c>
    </row>
    <row r="4974" spans="1:9">
      <c r="A4974" s="43" t="str">
        <f>LEFT(Capacities[[#This Row],[MARKET_NODE]],2)</f>
        <v>HR</v>
      </c>
      <c r="B4974" s="44" t="s">
        <v>169</v>
      </c>
      <c r="C4974" s="44" t="s">
        <v>53</v>
      </c>
      <c r="D4974" s="44" t="s">
        <v>25</v>
      </c>
      <c r="E4974" s="44">
        <v>2027</v>
      </c>
      <c r="F4974" s="44">
        <v>320.89999999999998</v>
      </c>
      <c r="G4974" s="4" t="str">
        <f t="shared" si="190"/>
        <v>CROATIA-Pondage</v>
      </c>
      <c r="H4974" t="str">
        <f>IF(COUNTIF(EU_Countries!A$1:A$27, "*"&amp;B4974&amp;"*"), "EU", "Non-EU")</f>
        <v>EU</v>
      </c>
      <c r="I4974">
        <f t="shared" si="191"/>
        <v>0.32089999999999996</v>
      </c>
    </row>
    <row r="4975" spans="1:9">
      <c r="A4975" s="43" t="str">
        <f>LEFT(Capacities[[#This Row],[MARKET_NODE]],2)</f>
        <v>HR</v>
      </c>
      <c r="B4975" s="45" t="s">
        <v>169</v>
      </c>
      <c r="C4975" s="45" t="s">
        <v>53</v>
      </c>
      <c r="D4975" s="45" t="s">
        <v>25</v>
      </c>
      <c r="E4975" s="45">
        <v>2028</v>
      </c>
      <c r="F4975" s="45">
        <v>320.89999999999998</v>
      </c>
      <c r="G4975" s="4" t="str">
        <f t="shared" si="190"/>
        <v>CROATIA-Pondage</v>
      </c>
      <c r="H4975" t="str">
        <f>IF(COUNTIF(EU_Countries!A$1:A$27, "*"&amp;B4975&amp;"*"), "EU", "Non-EU")</f>
        <v>EU</v>
      </c>
      <c r="I4975">
        <f t="shared" si="191"/>
        <v>0.32089999999999996</v>
      </c>
    </row>
    <row r="4976" spans="1:9">
      <c r="A4976" s="43" t="str">
        <f>LEFT(Capacities[[#This Row],[MARKET_NODE]],2)</f>
        <v>HR</v>
      </c>
      <c r="B4976" s="44" t="s">
        <v>169</v>
      </c>
      <c r="C4976" s="44" t="s">
        <v>53</v>
      </c>
      <c r="D4976" s="44" t="s">
        <v>25</v>
      </c>
      <c r="E4976" s="44">
        <v>2029</v>
      </c>
      <c r="F4976" s="44">
        <v>320.89999999999998</v>
      </c>
      <c r="G4976" s="4" t="str">
        <f t="shared" si="190"/>
        <v>CROATIA-Pondage</v>
      </c>
      <c r="H4976" t="str">
        <f>IF(COUNTIF(EU_Countries!A$1:A$27, "*"&amp;B4976&amp;"*"), "EU", "Non-EU")</f>
        <v>EU</v>
      </c>
      <c r="I4976">
        <f t="shared" si="191"/>
        <v>0.32089999999999996</v>
      </c>
    </row>
    <row r="4977" spans="1:9">
      <c r="A4977" s="43" t="str">
        <f>LEFT(Capacities[[#This Row],[MARKET_NODE]],2)</f>
        <v>HR</v>
      </c>
      <c r="B4977" s="45" t="s">
        <v>169</v>
      </c>
      <c r="C4977" s="45" t="s">
        <v>53</v>
      </c>
      <c r="D4977" s="45" t="s">
        <v>25</v>
      </c>
      <c r="E4977" s="45">
        <v>2030</v>
      </c>
      <c r="F4977" s="45">
        <v>320.89999999999998</v>
      </c>
      <c r="G4977" s="4" t="str">
        <f t="shared" si="190"/>
        <v>CROATIA-Pondage</v>
      </c>
      <c r="H4977" t="str">
        <f>IF(COUNTIF(EU_Countries!A$1:A$27, "*"&amp;B4977&amp;"*"), "EU", "Non-EU")</f>
        <v>EU</v>
      </c>
      <c r="I4977">
        <f t="shared" si="191"/>
        <v>0.32089999999999996</v>
      </c>
    </row>
    <row r="4978" spans="1:9">
      <c r="A4978" s="43" t="str">
        <f>LEFT(Capacities[[#This Row],[MARKET_NODE]],2)</f>
        <v>HR</v>
      </c>
      <c r="B4978" s="44" t="s">
        <v>169</v>
      </c>
      <c r="C4978" s="44" t="s">
        <v>53</v>
      </c>
      <c r="D4978" s="44" t="s">
        <v>25</v>
      </c>
      <c r="E4978" s="44">
        <v>2031</v>
      </c>
      <c r="F4978" s="44">
        <v>320.89999999999998</v>
      </c>
      <c r="G4978" s="4" t="str">
        <f t="shared" si="190"/>
        <v>CROATIA-Pondage</v>
      </c>
      <c r="H4978" t="str">
        <f>IF(COUNTIF(EU_Countries!A$1:A$27, "*"&amp;B4978&amp;"*"), "EU", "Non-EU")</f>
        <v>EU</v>
      </c>
      <c r="I4978">
        <f t="shared" si="191"/>
        <v>0.32089999999999996</v>
      </c>
    </row>
    <row r="4979" spans="1:9">
      <c r="A4979" s="43" t="str">
        <f>LEFT(Capacities[[#This Row],[MARKET_NODE]],2)</f>
        <v>HR</v>
      </c>
      <c r="B4979" s="45" t="s">
        <v>169</v>
      </c>
      <c r="C4979" s="45" t="s">
        <v>53</v>
      </c>
      <c r="D4979" s="45" t="s">
        <v>25</v>
      </c>
      <c r="E4979" s="45">
        <v>2032</v>
      </c>
      <c r="F4979" s="45">
        <v>320.89999999999998</v>
      </c>
      <c r="G4979" s="4" t="str">
        <f t="shared" si="190"/>
        <v>CROATIA-Pondage</v>
      </c>
      <c r="H4979" t="str">
        <f>IF(COUNTIF(EU_Countries!A$1:A$27, "*"&amp;B4979&amp;"*"), "EU", "Non-EU")</f>
        <v>EU</v>
      </c>
      <c r="I4979">
        <f t="shared" si="191"/>
        <v>0.32089999999999996</v>
      </c>
    </row>
    <row r="4980" spans="1:9">
      <c r="A4980" s="43" t="str">
        <f>LEFT(Capacities[[#This Row],[MARKET_NODE]],2)</f>
        <v>HR</v>
      </c>
      <c r="B4980" s="44" t="s">
        <v>169</v>
      </c>
      <c r="C4980" s="44" t="s">
        <v>53</v>
      </c>
      <c r="D4980" s="44" t="s">
        <v>25</v>
      </c>
      <c r="E4980" s="44">
        <v>2033</v>
      </c>
      <c r="F4980" s="44">
        <v>320.89999999999998</v>
      </c>
      <c r="G4980" s="4" t="str">
        <f t="shared" si="190"/>
        <v>CROATIA-Pondage</v>
      </c>
      <c r="H4980" t="str">
        <f>IF(COUNTIF(EU_Countries!A$1:A$27, "*"&amp;B4980&amp;"*"), "EU", "Non-EU")</f>
        <v>EU</v>
      </c>
      <c r="I4980">
        <f t="shared" si="191"/>
        <v>0.32089999999999996</v>
      </c>
    </row>
    <row r="4981" spans="1:9">
      <c r="A4981" s="43" t="str">
        <f>LEFT(Capacities[[#This Row],[MARKET_NODE]],2)</f>
        <v>HR</v>
      </c>
      <c r="B4981" s="45" t="s">
        <v>169</v>
      </c>
      <c r="C4981" s="45" t="s">
        <v>53</v>
      </c>
      <c r="D4981" s="45" t="s">
        <v>25</v>
      </c>
      <c r="E4981" s="45">
        <v>2034</v>
      </c>
      <c r="F4981" s="45">
        <v>320.89999999999998</v>
      </c>
      <c r="G4981" s="4" t="str">
        <f t="shared" si="190"/>
        <v>CROATIA-Pondage</v>
      </c>
      <c r="H4981" t="str">
        <f>IF(COUNTIF(EU_Countries!A$1:A$27, "*"&amp;B4981&amp;"*"), "EU", "Non-EU")</f>
        <v>EU</v>
      </c>
      <c r="I4981">
        <f t="shared" si="191"/>
        <v>0.32089999999999996</v>
      </c>
    </row>
    <row r="4982" spans="1:9">
      <c r="A4982" s="43" t="str">
        <f>LEFT(Capacities[[#This Row],[MARKET_NODE]],2)</f>
        <v>HR</v>
      </c>
      <c r="B4982" s="44" t="s">
        <v>169</v>
      </c>
      <c r="C4982" s="44" t="s">
        <v>53</v>
      </c>
      <c r="D4982" s="44" t="s">
        <v>25</v>
      </c>
      <c r="E4982" s="44">
        <v>2035</v>
      </c>
      <c r="F4982" s="44">
        <v>320.89999999999998</v>
      </c>
      <c r="G4982" s="4" t="str">
        <f t="shared" si="190"/>
        <v>CROATIA-Pondage</v>
      </c>
      <c r="H4982" t="str">
        <f>IF(COUNTIF(EU_Countries!A$1:A$27, "*"&amp;B4982&amp;"*"), "EU", "Non-EU")</f>
        <v>EU</v>
      </c>
      <c r="I4982">
        <f t="shared" si="191"/>
        <v>0.32089999999999996</v>
      </c>
    </row>
    <row r="4983" spans="1:9">
      <c r="A4983" s="43" t="str">
        <f>LEFT(Capacities[[#This Row],[MARKET_NODE]],2)</f>
        <v>HR</v>
      </c>
      <c r="B4983" s="45" t="s">
        <v>169</v>
      </c>
      <c r="C4983" s="45" t="s">
        <v>53</v>
      </c>
      <c r="D4983" s="45" t="s">
        <v>20</v>
      </c>
      <c r="E4983" s="45">
        <v>2025</v>
      </c>
      <c r="F4983" s="45">
        <v>1412.1</v>
      </c>
      <c r="G4983" s="4" t="str">
        <f t="shared" si="190"/>
        <v>CROATIA-Reservoir</v>
      </c>
      <c r="H4983" t="str">
        <f>IF(COUNTIF(EU_Countries!A$1:A$27, "*"&amp;B4983&amp;"*"), "EU", "Non-EU")</f>
        <v>EU</v>
      </c>
      <c r="I4983">
        <f t="shared" si="191"/>
        <v>1.4120999999999999</v>
      </c>
    </row>
    <row r="4984" spans="1:9">
      <c r="A4984" s="43" t="str">
        <f>LEFT(Capacities[[#This Row],[MARKET_NODE]],2)</f>
        <v>HR</v>
      </c>
      <c r="B4984" s="44" t="s">
        <v>169</v>
      </c>
      <c r="C4984" s="44" t="s">
        <v>53</v>
      </c>
      <c r="D4984" s="44" t="s">
        <v>20</v>
      </c>
      <c r="E4984" s="44">
        <v>2026</v>
      </c>
      <c r="F4984" s="44">
        <v>1412.1</v>
      </c>
      <c r="G4984" s="4" t="str">
        <f t="shared" si="190"/>
        <v>CROATIA-Reservoir</v>
      </c>
      <c r="H4984" t="str">
        <f>IF(COUNTIF(EU_Countries!A$1:A$27, "*"&amp;B4984&amp;"*"), "EU", "Non-EU")</f>
        <v>EU</v>
      </c>
      <c r="I4984">
        <f t="shared" si="191"/>
        <v>1.4120999999999999</v>
      </c>
    </row>
    <row r="4985" spans="1:9">
      <c r="A4985" s="43" t="str">
        <f>LEFT(Capacities[[#This Row],[MARKET_NODE]],2)</f>
        <v>HR</v>
      </c>
      <c r="B4985" s="45" t="s">
        <v>169</v>
      </c>
      <c r="C4985" s="45" t="s">
        <v>53</v>
      </c>
      <c r="D4985" s="45" t="s">
        <v>20</v>
      </c>
      <c r="E4985" s="45">
        <v>2027</v>
      </c>
      <c r="F4985" s="45">
        <v>1412.1</v>
      </c>
      <c r="G4985" s="4" t="str">
        <f t="shared" si="190"/>
        <v>CROATIA-Reservoir</v>
      </c>
      <c r="H4985" t="str">
        <f>IF(COUNTIF(EU_Countries!A$1:A$27, "*"&amp;B4985&amp;"*"), "EU", "Non-EU")</f>
        <v>EU</v>
      </c>
      <c r="I4985">
        <f t="shared" si="191"/>
        <v>1.4120999999999999</v>
      </c>
    </row>
    <row r="4986" spans="1:9">
      <c r="A4986" s="43" t="str">
        <f>LEFT(Capacities[[#This Row],[MARKET_NODE]],2)</f>
        <v>HR</v>
      </c>
      <c r="B4986" s="44" t="s">
        <v>169</v>
      </c>
      <c r="C4986" s="44" t="s">
        <v>53</v>
      </c>
      <c r="D4986" s="44" t="s">
        <v>20</v>
      </c>
      <c r="E4986" s="44">
        <v>2028</v>
      </c>
      <c r="F4986" s="44">
        <v>1412.1</v>
      </c>
      <c r="G4986" s="4" t="str">
        <f t="shared" si="190"/>
        <v>CROATIA-Reservoir</v>
      </c>
      <c r="H4986" t="str">
        <f>IF(COUNTIF(EU_Countries!A$1:A$27, "*"&amp;B4986&amp;"*"), "EU", "Non-EU")</f>
        <v>EU</v>
      </c>
      <c r="I4986">
        <f t="shared" si="191"/>
        <v>1.4120999999999999</v>
      </c>
    </row>
    <row r="4987" spans="1:9">
      <c r="A4987" s="43" t="str">
        <f>LEFT(Capacities[[#This Row],[MARKET_NODE]],2)</f>
        <v>HR</v>
      </c>
      <c r="B4987" s="45" t="s">
        <v>169</v>
      </c>
      <c r="C4987" s="45" t="s">
        <v>53</v>
      </c>
      <c r="D4987" s="45" t="s">
        <v>20</v>
      </c>
      <c r="E4987" s="45">
        <v>2029</v>
      </c>
      <c r="F4987" s="45">
        <v>1412.1</v>
      </c>
      <c r="G4987" s="4" t="str">
        <f t="shared" si="190"/>
        <v>CROATIA-Reservoir</v>
      </c>
      <c r="H4987" t="str">
        <f>IF(COUNTIF(EU_Countries!A$1:A$27, "*"&amp;B4987&amp;"*"), "EU", "Non-EU")</f>
        <v>EU</v>
      </c>
      <c r="I4987">
        <f t="shared" si="191"/>
        <v>1.4120999999999999</v>
      </c>
    </row>
    <row r="4988" spans="1:9">
      <c r="A4988" s="43" t="str">
        <f>LEFT(Capacities[[#This Row],[MARKET_NODE]],2)</f>
        <v>HR</v>
      </c>
      <c r="B4988" s="44" t="s">
        <v>169</v>
      </c>
      <c r="C4988" s="44" t="s">
        <v>53</v>
      </c>
      <c r="D4988" s="44" t="s">
        <v>20</v>
      </c>
      <c r="E4988" s="44">
        <v>2030</v>
      </c>
      <c r="F4988" s="44">
        <v>1412.1</v>
      </c>
      <c r="G4988" s="4" t="str">
        <f t="shared" si="190"/>
        <v>CROATIA-Reservoir</v>
      </c>
      <c r="H4988" t="str">
        <f>IF(COUNTIF(EU_Countries!A$1:A$27, "*"&amp;B4988&amp;"*"), "EU", "Non-EU")</f>
        <v>EU</v>
      </c>
      <c r="I4988">
        <f t="shared" si="191"/>
        <v>1.4120999999999999</v>
      </c>
    </row>
    <row r="4989" spans="1:9">
      <c r="A4989" s="43" t="str">
        <f>LEFT(Capacities[[#This Row],[MARKET_NODE]],2)</f>
        <v>HR</v>
      </c>
      <c r="B4989" s="45" t="s">
        <v>169</v>
      </c>
      <c r="C4989" s="45" t="s">
        <v>53</v>
      </c>
      <c r="D4989" s="45" t="s">
        <v>20</v>
      </c>
      <c r="E4989" s="45">
        <v>2031</v>
      </c>
      <c r="F4989" s="45">
        <v>1412.1</v>
      </c>
      <c r="G4989" s="4" t="str">
        <f t="shared" si="190"/>
        <v>CROATIA-Reservoir</v>
      </c>
      <c r="H4989" t="str">
        <f>IF(COUNTIF(EU_Countries!A$1:A$27, "*"&amp;B4989&amp;"*"), "EU", "Non-EU")</f>
        <v>EU</v>
      </c>
      <c r="I4989">
        <f t="shared" si="191"/>
        <v>1.4120999999999999</v>
      </c>
    </row>
    <row r="4990" spans="1:9">
      <c r="A4990" s="43" t="str">
        <f>LEFT(Capacities[[#This Row],[MARKET_NODE]],2)</f>
        <v>HR</v>
      </c>
      <c r="B4990" s="44" t="s">
        <v>169</v>
      </c>
      <c r="C4990" s="44" t="s">
        <v>53</v>
      </c>
      <c r="D4990" s="44" t="s">
        <v>20</v>
      </c>
      <c r="E4990" s="44">
        <v>2032</v>
      </c>
      <c r="F4990" s="44">
        <v>1412.1</v>
      </c>
      <c r="G4990" s="4" t="str">
        <f t="shared" si="190"/>
        <v>CROATIA-Reservoir</v>
      </c>
      <c r="H4990" t="str">
        <f>IF(COUNTIF(EU_Countries!A$1:A$27, "*"&amp;B4990&amp;"*"), "EU", "Non-EU")</f>
        <v>EU</v>
      </c>
      <c r="I4990">
        <f t="shared" si="191"/>
        <v>1.4120999999999999</v>
      </c>
    </row>
    <row r="4991" spans="1:9">
      <c r="A4991" s="43" t="str">
        <f>LEFT(Capacities[[#This Row],[MARKET_NODE]],2)</f>
        <v>HR</v>
      </c>
      <c r="B4991" s="45" t="s">
        <v>169</v>
      </c>
      <c r="C4991" s="45" t="s">
        <v>53</v>
      </c>
      <c r="D4991" s="45" t="s">
        <v>20</v>
      </c>
      <c r="E4991" s="45">
        <v>2033</v>
      </c>
      <c r="F4991" s="45">
        <v>1412.1</v>
      </c>
      <c r="G4991" s="4" t="str">
        <f t="shared" si="190"/>
        <v>CROATIA-Reservoir</v>
      </c>
      <c r="H4991" t="str">
        <f>IF(COUNTIF(EU_Countries!A$1:A$27, "*"&amp;B4991&amp;"*"), "EU", "Non-EU")</f>
        <v>EU</v>
      </c>
      <c r="I4991">
        <f t="shared" si="191"/>
        <v>1.4120999999999999</v>
      </c>
    </row>
    <row r="4992" spans="1:9">
      <c r="A4992" s="43" t="str">
        <f>LEFT(Capacities[[#This Row],[MARKET_NODE]],2)</f>
        <v>HR</v>
      </c>
      <c r="B4992" s="44" t="s">
        <v>169</v>
      </c>
      <c r="C4992" s="44" t="s">
        <v>53</v>
      </c>
      <c r="D4992" s="44" t="s">
        <v>20</v>
      </c>
      <c r="E4992" s="44">
        <v>2034</v>
      </c>
      <c r="F4992" s="44">
        <v>1948.1</v>
      </c>
      <c r="G4992" s="4" t="str">
        <f t="shared" si="190"/>
        <v>CROATIA-Reservoir</v>
      </c>
      <c r="H4992" t="str">
        <f>IF(COUNTIF(EU_Countries!A$1:A$27, "*"&amp;B4992&amp;"*"), "EU", "Non-EU")</f>
        <v>EU</v>
      </c>
      <c r="I4992">
        <f t="shared" si="191"/>
        <v>1.9480999999999999</v>
      </c>
    </row>
    <row r="4993" spans="1:9">
      <c r="A4993" s="43" t="str">
        <f>LEFT(Capacities[[#This Row],[MARKET_NODE]],2)</f>
        <v>HR</v>
      </c>
      <c r="B4993" s="45" t="s">
        <v>169</v>
      </c>
      <c r="C4993" s="45" t="s">
        <v>53</v>
      </c>
      <c r="D4993" s="45" t="s">
        <v>20</v>
      </c>
      <c r="E4993" s="45">
        <v>2035</v>
      </c>
      <c r="F4993" s="45">
        <v>1948.1</v>
      </c>
      <c r="G4993" s="4" t="str">
        <f t="shared" si="190"/>
        <v>CROATIA-Reservoir</v>
      </c>
      <c r="H4993" t="str">
        <f>IF(COUNTIF(EU_Countries!A$1:A$27, "*"&amp;B4993&amp;"*"), "EU", "Non-EU")</f>
        <v>EU</v>
      </c>
      <c r="I4993">
        <f t="shared" si="191"/>
        <v>1.9480999999999999</v>
      </c>
    </row>
    <row r="4994" spans="1:9">
      <c r="A4994" s="43" t="str">
        <f>LEFT(Capacities[[#This Row],[MARKET_NODE]],2)</f>
        <v>HR</v>
      </c>
      <c r="B4994" s="44" t="s">
        <v>169</v>
      </c>
      <c r="C4994" s="44" t="s">
        <v>53</v>
      </c>
      <c r="D4994" s="44" t="s">
        <v>21</v>
      </c>
      <c r="E4994" s="44">
        <v>2025</v>
      </c>
      <c r="F4994" s="44">
        <v>63.1</v>
      </c>
      <c r="G4994" s="4" t="str">
        <f t="shared" ref="G4994:G5057" si="192">B4994&amp;"-"&amp;D4994</f>
        <v>CROATIA-Run of river</v>
      </c>
      <c r="H4994" t="str">
        <f>IF(COUNTIF(EU_Countries!A$1:A$27, "*"&amp;B4994&amp;"*"), "EU", "Non-EU")</f>
        <v>EU</v>
      </c>
      <c r="I4994">
        <f t="shared" ref="I4994:I5057" si="193">F4994/1000</f>
        <v>6.3100000000000003E-2</v>
      </c>
    </row>
    <row r="4995" spans="1:9">
      <c r="A4995" s="43" t="str">
        <f>LEFT(Capacities[[#This Row],[MARKET_NODE]],2)</f>
        <v>HR</v>
      </c>
      <c r="B4995" s="45" t="s">
        <v>169</v>
      </c>
      <c r="C4995" s="45" t="s">
        <v>53</v>
      </c>
      <c r="D4995" s="45" t="s">
        <v>21</v>
      </c>
      <c r="E4995" s="45">
        <v>2026</v>
      </c>
      <c r="F4995" s="45">
        <v>63.1</v>
      </c>
      <c r="G4995" s="4" t="str">
        <f t="shared" si="192"/>
        <v>CROATIA-Run of river</v>
      </c>
      <c r="H4995" t="str">
        <f>IF(COUNTIF(EU_Countries!A$1:A$27, "*"&amp;B4995&amp;"*"), "EU", "Non-EU")</f>
        <v>EU</v>
      </c>
      <c r="I4995">
        <f t="shared" si="193"/>
        <v>6.3100000000000003E-2</v>
      </c>
    </row>
    <row r="4996" spans="1:9">
      <c r="A4996" s="43" t="str">
        <f>LEFT(Capacities[[#This Row],[MARKET_NODE]],2)</f>
        <v>HR</v>
      </c>
      <c r="B4996" s="44" t="s">
        <v>169</v>
      </c>
      <c r="C4996" s="44" t="s">
        <v>53</v>
      </c>
      <c r="D4996" s="44" t="s">
        <v>21</v>
      </c>
      <c r="E4996" s="44">
        <v>2027</v>
      </c>
      <c r="F4996" s="44">
        <v>63.1</v>
      </c>
      <c r="G4996" s="4" t="str">
        <f t="shared" si="192"/>
        <v>CROATIA-Run of river</v>
      </c>
      <c r="H4996" t="str">
        <f>IF(COUNTIF(EU_Countries!A$1:A$27, "*"&amp;B4996&amp;"*"), "EU", "Non-EU")</f>
        <v>EU</v>
      </c>
      <c r="I4996">
        <f t="shared" si="193"/>
        <v>6.3100000000000003E-2</v>
      </c>
    </row>
    <row r="4997" spans="1:9">
      <c r="A4997" s="43" t="str">
        <f>LEFT(Capacities[[#This Row],[MARKET_NODE]],2)</f>
        <v>HR</v>
      </c>
      <c r="B4997" s="45" t="s">
        <v>169</v>
      </c>
      <c r="C4997" s="45" t="s">
        <v>53</v>
      </c>
      <c r="D4997" s="45" t="s">
        <v>21</v>
      </c>
      <c r="E4997" s="45">
        <v>2028</v>
      </c>
      <c r="F4997" s="45">
        <v>63.1</v>
      </c>
      <c r="G4997" s="4" t="str">
        <f t="shared" si="192"/>
        <v>CROATIA-Run of river</v>
      </c>
      <c r="H4997" t="str">
        <f>IF(COUNTIF(EU_Countries!A$1:A$27, "*"&amp;B4997&amp;"*"), "EU", "Non-EU")</f>
        <v>EU</v>
      </c>
      <c r="I4997">
        <f t="shared" si="193"/>
        <v>6.3100000000000003E-2</v>
      </c>
    </row>
    <row r="4998" spans="1:9">
      <c r="A4998" s="43" t="str">
        <f>LEFT(Capacities[[#This Row],[MARKET_NODE]],2)</f>
        <v>HR</v>
      </c>
      <c r="B4998" s="44" t="s">
        <v>169</v>
      </c>
      <c r="C4998" s="44" t="s">
        <v>53</v>
      </c>
      <c r="D4998" s="44" t="s">
        <v>21</v>
      </c>
      <c r="E4998" s="44">
        <v>2029</v>
      </c>
      <c r="F4998" s="44">
        <v>63.1</v>
      </c>
      <c r="G4998" s="4" t="str">
        <f t="shared" si="192"/>
        <v>CROATIA-Run of river</v>
      </c>
      <c r="H4998" t="str">
        <f>IF(COUNTIF(EU_Countries!A$1:A$27, "*"&amp;B4998&amp;"*"), "EU", "Non-EU")</f>
        <v>EU</v>
      </c>
      <c r="I4998">
        <f t="shared" si="193"/>
        <v>6.3100000000000003E-2</v>
      </c>
    </row>
    <row r="4999" spans="1:9">
      <c r="A4999" s="43" t="str">
        <f>LEFT(Capacities[[#This Row],[MARKET_NODE]],2)</f>
        <v>HR</v>
      </c>
      <c r="B4999" s="45" t="s">
        <v>169</v>
      </c>
      <c r="C4999" s="45" t="s">
        <v>53</v>
      </c>
      <c r="D4999" s="45" t="s">
        <v>21</v>
      </c>
      <c r="E4999" s="45">
        <v>2030</v>
      </c>
      <c r="F4999" s="45">
        <v>63.1</v>
      </c>
      <c r="G4999" s="4" t="str">
        <f t="shared" si="192"/>
        <v>CROATIA-Run of river</v>
      </c>
      <c r="H4999" t="str">
        <f>IF(COUNTIF(EU_Countries!A$1:A$27, "*"&amp;B4999&amp;"*"), "EU", "Non-EU")</f>
        <v>EU</v>
      </c>
      <c r="I4999">
        <f t="shared" si="193"/>
        <v>6.3100000000000003E-2</v>
      </c>
    </row>
    <row r="5000" spans="1:9">
      <c r="A5000" s="43" t="str">
        <f>LEFT(Capacities[[#This Row],[MARKET_NODE]],2)</f>
        <v>HR</v>
      </c>
      <c r="B5000" s="44" t="s">
        <v>169</v>
      </c>
      <c r="C5000" s="44" t="s">
        <v>53</v>
      </c>
      <c r="D5000" s="44" t="s">
        <v>21</v>
      </c>
      <c r="E5000" s="44">
        <v>2031</v>
      </c>
      <c r="F5000" s="44">
        <v>63.1</v>
      </c>
      <c r="G5000" s="4" t="str">
        <f t="shared" si="192"/>
        <v>CROATIA-Run of river</v>
      </c>
      <c r="H5000" t="str">
        <f>IF(COUNTIF(EU_Countries!A$1:A$27, "*"&amp;B5000&amp;"*"), "EU", "Non-EU")</f>
        <v>EU</v>
      </c>
      <c r="I5000">
        <f t="shared" si="193"/>
        <v>6.3100000000000003E-2</v>
      </c>
    </row>
    <row r="5001" spans="1:9">
      <c r="A5001" s="43" t="str">
        <f>LEFT(Capacities[[#This Row],[MARKET_NODE]],2)</f>
        <v>HR</v>
      </c>
      <c r="B5001" s="45" t="s">
        <v>169</v>
      </c>
      <c r="C5001" s="45" t="s">
        <v>53</v>
      </c>
      <c r="D5001" s="45" t="s">
        <v>21</v>
      </c>
      <c r="E5001" s="45">
        <v>2032</v>
      </c>
      <c r="F5001" s="45">
        <v>63.1</v>
      </c>
      <c r="G5001" s="4" t="str">
        <f t="shared" si="192"/>
        <v>CROATIA-Run of river</v>
      </c>
      <c r="H5001" t="str">
        <f>IF(COUNTIF(EU_Countries!A$1:A$27, "*"&amp;B5001&amp;"*"), "EU", "Non-EU")</f>
        <v>EU</v>
      </c>
      <c r="I5001">
        <f t="shared" si="193"/>
        <v>6.3100000000000003E-2</v>
      </c>
    </row>
    <row r="5002" spans="1:9">
      <c r="A5002" s="43" t="str">
        <f>LEFT(Capacities[[#This Row],[MARKET_NODE]],2)</f>
        <v>HR</v>
      </c>
      <c r="B5002" s="44" t="s">
        <v>169</v>
      </c>
      <c r="C5002" s="44" t="s">
        <v>53</v>
      </c>
      <c r="D5002" s="44" t="s">
        <v>21</v>
      </c>
      <c r="E5002" s="44">
        <v>2033</v>
      </c>
      <c r="F5002" s="44">
        <v>63.1</v>
      </c>
      <c r="G5002" s="4" t="str">
        <f t="shared" si="192"/>
        <v>CROATIA-Run of river</v>
      </c>
      <c r="H5002" t="str">
        <f>IF(COUNTIF(EU_Countries!A$1:A$27, "*"&amp;B5002&amp;"*"), "EU", "Non-EU")</f>
        <v>EU</v>
      </c>
      <c r="I5002">
        <f t="shared" si="193"/>
        <v>6.3100000000000003E-2</v>
      </c>
    </row>
    <row r="5003" spans="1:9">
      <c r="A5003" s="43" t="str">
        <f>LEFT(Capacities[[#This Row],[MARKET_NODE]],2)</f>
        <v>HR</v>
      </c>
      <c r="B5003" s="45" t="s">
        <v>169</v>
      </c>
      <c r="C5003" s="45" t="s">
        <v>53</v>
      </c>
      <c r="D5003" s="45" t="s">
        <v>21</v>
      </c>
      <c r="E5003" s="45">
        <v>2034</v>
      </c>
      <c r="F5003" s="45">
        <v>63.1</v>
      </c>
      <c r="G5003" s="4" t="str">
        <f t="shared" si="192"/>
        <v>CROATIA-Run of river</v>
      </c>
      <c r="H5003" t="str">
        <f>IF(COUNTIF(EU_Countries!A$1:A$27, "*"&amp;B5003&amp;"*"), "EU", "Non-EU")</f>
        <v>EU</v>
      </c>
      <c r="I5003">
        <f t="shared" si="193"/>
        <v>6.3100000000000003E-2</v>
      </c>
    </row>
    <row r="5004" spans="1:9">
      <c r="A5004" s="43" t="str">
        <f>LEFT(Capacities[[#This Row],[MARKET_NODE]],2)</f>
        <v>HR</v>
      </c>
      <c r="B5004" s="44" t="s">
        <v>169</v>
      </c>
      <c r="C5004" s="44" t="s">
        <v>53</v>
      </c>
      <c r="D5004" s="44" t="s">
        <v>21</v>
      </c>
      <c r="E5004" s="44">
        <v>2035</v>
      </c>
      <c r="F5004" s="44">
        <v>63.1</v>
      </c>
      <c r="G5004" s="4" t="str">
        <f t="shared" si="192"/>
        <v>CROATIA-Run of river</v>
      </c>
      <c r="H5004" t="str">
        <f>IF(COUNTIF(EU_Countries!A$1:A$27, "*"&amp;B5004&amp;"*"), "EU", "Non-EU")</f>
        <v>EU</v>
      </c>
      <c r="I5004">
        <f t="shared" si="193"/>
        <v>6.3100000000000003E-2</v>
      </c>
    </row>
    <row r="5005" spans="1:9">
      <c r="A5005" s="43" t="str">
        <f>LEFT(Capacities[[#This Row],[MARKET_NODE]],2)</f>
        <v>HU</v>
      </c>
      <c r="B5005" s="45" t="s">
        <v>187</v>
      </c>
      <c r="C5005" s="45" t="s">
        <v>54</v>
      </c>
      <c r="D5005" s="45" t="s">
        <v>21</v>
      </c>
      <c r="E5005" s="45">
        <v>2025</v>
      </c>
      <c r="F5005" s="45">
        <v>63</v>
      </c>
      <c r="G5005" s="4" t="str">
        <f t="shared" si="192"/>
        <v>HUNGARY-Run of river</v>
      </c>
      <c r="H5005" t="str">
        <f>IF(COUNTIF(EU_Countries!A$1:A$27, "*"&amp;B5005&amp;"*"), "EU", "Non-EU")</f>
        <v>EU</v>
      </c>
      <c r="I5005">
        <f t="shared" si="193"/>
        <v>6.3E-2</v>
      </c>
    </row>
    <row r="5006" spans="1:9">
      <c r="A5006" s="43" t="str">
        <f>LEFT(Capacities[[#This Row],[MARKET_NODE]],2)</f>
        <v>HU</v>
      </c>
      <c r="B5006" s="44" t="s">
        <v>187</v>
      </c>
      <c r="C5006" s="44" t="s">
        <v>54</v>
      </c>
      <c r="D5006" s="44" t="s">
        <v>21</v>
      </c>
      <c r="E5006" s="44">
        <v>2026</v>
      </c>
      <c r="F5006" s="44">
        <v>63</v>
      </c>
      <c r="G5006" s="4" t="str">
        <f t="shared" si="192"/>
        <v>HUNGARY-Run of river</v>
      </c>
      <c r="H5006" t="str">
        <f>IF(COUNTIF(EU_Countries!A$1:A$27, "*"&amp;B5006&amp;"*"), "EU", "Non-EU")</f>
        <v>EU</v>
      </c>
      <c r="I5006">
        <f t="shared" si="193"/>
        <v>6.3E-2</v>
      </c>
    </row>
    <row r="5007" spans="1:9">
      <c r="A5007" s="43" t="str">
        <f>LEFT(Capacities[[#This Row],[MARKET_NODE]],2)</f>
        <v>HU</v>
      </c>
      <c r="B5007" s="45" t="s">
        <v>187</v>
      </c>
      <c r="C5007" s="45" t="s">
        <v>54</v>
      </c>
      <c r="D5007" s="45" t="s">
        <v>21</v>
      </c>
      <c r="E5007" s="45">
        <v>2027</v>
      </c>
      <c r="F5007" s="45">
        <v>63</v>
      </c>
      <c r="G5007" s="4" t="str">
        <f t="shared" si="192"/>
        <v>HUNGARY-Run of river</v>
      </c>
      <c r="H5007" t="str">
        <f>IF(COUNTIF(EU_Countries!A$1:A$27, "*"&amp;B5007&amp;"*"), "EU", "Non-EU")</f>
        <v>EU</v>
      </c>
      <c r="I5007">
        <f t="shared" si="193"/>
        <v>6.3E-2</v>
      </c>
    </row>
    <row r="5008" spans="1:9">
      <c r="A5008" s="43" t="str">
        <f>LEFT(Capacities[[#This Row],[MARKET_NODE]],2)</f>
        <v>HU</v>
      </c>
      <c r="B5008" s="44" t="s">
        <v>187</v>
      </c>
      <c r="C5008" s="44" t="s">
        <v>54</v>
      </c>
      <c r="D5008" s="44" t="s">
        <v>21</v>
      </c>
      <c r="E5008" s="44">
        <v>2028</v>
      </c>
      <c r="F5008" s="44">
        <v>63</v>
      </c>
      <c r="G5008" s="4" t="str">
        <f t="shared" si="192"/>
        <v>HUNGARY-Run of river</v>
      </c>
      <c r="H5008" t="str">
        <f>IF(COUNTIF(EU_Countries!A$1:A$27, "*"&amp;B5008&amp;"*"), "EU", "Non-EU")</f>
        <v>EU</v>
      </c>
      <c r="I5008">
        <f t="shared" si="193"/>
        <v>6.3E-2</v>
      </c>
    </row>
    <row r="5009" spans="1:9">
      <c r="A5009" s="43" t="str">
        <f>LEFT(Capacities[[#This Row],[MARKET_NODE]],2)</f>
        <v>HU</v>
      </c>
      <c r="B5009" s="45" t="s">
        <v>187</v>
      </c>
      <c r="C5009" s="45" t="s">
        <v>54</v>
      </c>
      <c r="D5009" s="45" t="s">
        <v>21</v>
      </c>
      <c r="E5009" s="45">
        <v>2029</v>
      </c>
      <c r="F5009" s="45">
        <v>63</v>
      </c>
      <c r="G5009" s="4" t="str">
        <f t="shared" si="192"/>
        <v>HUNGARY-Run of river</v>
      </c>
      <c r="H5009" t="str">
        <f>IF(COUNTIF(EU_Countries!A$1:A$27, "*"&amp;B5009&amp;"*"), "EU", "Non-EU")</f>
        <v>EU</v>
      </c>
      <c r="I5009">
        <f t="shared" si="193"/>
        <v>6.3E-2</v>
      </c>
    </row>
    <row r="5010" spans="1:9">
      <c r="A5010" s="43" t="str">
        <f>LEFT(Capacities[[#This Row],[MARKET_NODE]],2)</f>
        <v>HU</v>
      </c>
      <c r="B5010" s="44" t="s">
        <v>187</v>
      </c>
      <c r="C5010" s="44" t="s">
        <v>54</v>
      </c>
      <c r="D5010" s="44" t="s">
        <v>21</v>
      </c>
      <c r="E5010" s="44">
        <v>2030</v>
      </c>
      <c r="F5010" s="44">
        <v>63</v>
      </c>
      <c r="G5010" s="4" t="str">
        <f t="shared" si="192"/>
        <v>HUNGARY-Run of river</v>
      </c>
      <c r="H5010" t="str">
        <f>IF(COUNTIF(EU_Countries!A$1:A$27, "*"&amp;B5010&amp;"*"), "EU", "Non-EU")</f>
        <v>EU</v>
      </c>
      <c r="I5010">
        <f t="shared" si="193"/>
        <v>6.3E-2</v>
      </c>
    </row>
    <row r="5011" spans="1:9">
      <c r="A5011" s="43" t="str">
        <f>LEFT(Capacities[[#This Row],[MARKET_NODE]],2)</f>
        <v>HU</v>
      </c>
      <c r="B5011" s="45" t="s">
        <v>187</v>
      </c>
      <c r="C5011" s="45" t="s">
        <v>54</v>
      </c>
      <c r="D5011" s="45" t="s">
        <v>21</v>
      </c>
      <c r="E5011" s="45">
        <v>2031</v>
      </c>
      <c r="F5011" s="45">
        <v>63</v>
      </c>
      <c r="G5011" s="4" t="str">
        <f t="shared" si="192"/>
        <v>HUNGARY-Run of river</v>
      </c>
      <c r="H5011" t="str">
        <f>IF(COUNTIF(EU_Countries!A$1:A$27, "*"&amp;B5011&amp;"*"), "EU", "Non-EU")</f>
        <v>EU</v>
      </c>
      <c r="I5011">
        <f t="shared" si="193"/>
        <v>6.3E-2</v>
      </c>
    </row>
    <row r="5012" spans="1:9">
      <c r="A5012" s="43" t="str">
        <f>LEFT(Capacities[[#This Row],[MARKET_NODE]],2)</f>
        <v>HU</v>
      </c>
      <c r="B5012" s="44" t="s">
        <v>187</v>
      </c>
      <c r="C5012" s="44" t="s">
        <v>54</v>
      </c>
      <c r="D5012" s="44" t="s">
        <v>21</v>
      </c>
      <c r="E5012" s="44">
        <v>2032</v>
      </c>
      <c r="F5012" s="44">
        <v>63</v>
      </c>
      <c r="G5012" s="4" t="str">
        <f t="shared" si="192"/>
        <v>HUNGARY-Run of river</v>
      </c>
      <c r="H5012" t="str">
        <f>IF(COUNTIF(EU_Countries!A$1:A$27, "*"&amp;B5012&amp;"*"), "EU", "Non-EU")</f>
        <v>EU</v>
      </c>
      <c r="I5012">
        <f t="shared" si="193"/>
        <v>6.3E-2</v>
      </c>
    </row>
    <row r="5013" spans="1:9">
      <c r="A5013" s="43" t="str">
        <f>LEFT(Capacities[[#This Row],[MARKET_NODE]],2)</f>
        <v>HU</v>
      </c>
      <c r="B5013" s="45" t="s">
        <v>187</v>
      </c>
      <c r="C5013" s="45" t="s">
        <v>54</v>
      </c>
      <c r="D5013" s="45" t="s">
        <v>21</v>
      </c>
      <c r="E5013" s="45">
        <v>2033</v>
      </c>
      <c r="F5013" s="45">
        <v>63</v>
      </c>
      <c r="G5013" s="4" t="str">
        <f t="shared" si="192"/>
        <v>HUNGARY-Run of river</v>
      </c>
      <c r="H5013" t="str">
        <f>IF(COUNTIF(EU_Countries!A$1:A$27, "*"&amp;B5013&amp;"*"), "EU", "Non-EU")</f>
        <v>EU</v>
      </c>
      <c r="I5013">
        <f t="shared" si="193"/>
        <v>6.3E-2</v>
      </c>
    </row>
    <row r="5014" spans="1:9">
      <c r="A5014" s="43" t="str">
        <f>LEFT(Capacities[[#This Row],[MARKET_NODE]],2)</f>
        <v>HU</v>
      </c>
      <c r="B5014" s="44" t="s">
        <v>187</v>
      </c>
      <c r="C5014" s="44" t="s">
        <v>54</v>
      </c>
      <c r="D5014" s="44" t="s">
        <v>21</v>
      </c>
      <c r="E5014" s="44">
        <v>2034</v>
      </c>
      <c r="F5014" s="44">
        <v>63</v>
      </c>
      <c r="G5014" s="4" t="str">
        <f t="shared" si="192"/>
        <v>HUNGARY-Run of river</v>
      </c>
      <c r="H5014" t="str">
        <f>IF(COUNTIF(EU_Countries!A$1:A$27, "*"&amp;B5014&amp;"*"), "EU", "Non-EU")</f>
        <v>EU</v>
      </c>
      <c r="I5014">
        <f t="shared" si="193"/>
        <v>6.3E-2</v>
      </c>
    </row>
    <row r="5015" spans="1:9">
      <c r="A5015" s="43" t="str">
        <f>LEFT(Capacities[[#This Row],[MARKET_NODE]],2)</f>
        <v>HU</v>
      </c>
      <c r="B5015" s="45" t="s">
        <v>187</v>
      </c>
      <c r="C5015" s="45" t="s">
        <v>54</v>
      </c>
      <c r="D5015" s="45" t="s">
        <v>21</v>
      </c>
      <c r="E5015" s="45">
        <v>2035</v>
      </c>
      <c r="F5015" s="45">
        <v>63</v>
      </c>
      <c r="G5015" s="4" t="str">
        <f t="shared" si="192"/>
        <v>HUNGARY-Run of river</v>
      </c>
      <c r="H5015" t="str">
        <f>IF(COUNTIF(EU_Countries!A$1:A$27, "*"&amp;B5015&amp;"*"), "EU", "Non-EU")</f>
        <v>EU</v>
      </c>
      <c r="I5015">
        <f t="shared" si="193"/>
        <v>6.3E-2</v>
      </c>
    </row>
    <row r="5016" spans="1:9">
      <c r="A5016" s="43" t="str">
        <f>LEFT(Capacities[[#This Row],[MARKET_NODE]],2)</f>
        <v>IE</v>
      </c>
      <c r="B5016" s="44" t="s">
        <v>189</v>
      </c>
      <c r="C5016" s="44" t="s">
        <v>55</v>
      </c>
      <c r="D5016" s="44" t="s">
        <v>23</v>
      </c>
      <c r="E5016" s="44">
        <v>2025</v>
      </c>
      <c r="F5016" s="44">
        <v>292</v>
      </c>
      <c r="G5016" s="4" t="str">
        <f t="shared" si="192"/>
        <v>IRELAND-Closed loop pumping</v>
      </c>
      <c r="H5016" t="str">
        <f>IF(COUNTIF(EU_Countries!A$1:A$27, "*"&amp;B5016&amp;"*"), "EU", "Non-EU")</f>
        <v>EU</v>
      </c>
      <c r="I5016">
        <f t="shared" si="193"/>
        <v>0.29199999999999998</v>
      </c>
    </row>
    <row r="5017" spans="1:9">
      <c r="A5017" s="43" t="str">
        <f>LEFT(Capacities[[#This Row],[MARKET_NODE]],2)</f>
        <v>IE</v>
      </c>
      <c r="B5017" s="45" t="s">
        <v>189</v>
      </c>
      <c r="C5017" s="45" t="s">
        <v>55</v>
      </c>
      <c r="D5017" s="45" t="s">
        <v>23</v>
      </c>
      <c r="E5017" s="45">
        <v>2026</v>
      </c>
      <c r="F5017" s="45">
        <v>292</v>
      </c>
      <c r="G5017" s="4" t="str">
        <f t="shared" si="192"/>
        <v>IRELAND-Closed loop pumping</v>
      </c>
      <c r="H5017" t="str">
        <f>IF(COUNTIF(EU_Countries!A$1:A$27, "*"&amp;B5017&amp;"*"), "EU", "Non-EU")</f>
        <v>EU</v>
      </c>
      <c r="I5017">
        <f t="shared" si="193"/>
        <v>0.29199999999999998</v>
      </c>
    </row>
    <row r="5018" spans="1:9">
      <c r="A5018" s="43" t="str">
        <f>LEFT(Capacities[[#This Row],[MARKET_NODE]],2)</f>
        <v>IE</v>
      </c>
      <c r="B5018" s="44" t="s">
        <v>189</v>
      </c>
      <c r="C5018" s="44" t="s">
        <v>55</v>
      </c>
      <c r="D5018" s="44" t="s">
        <v>23</v>
      </c>
      <c r="E5018" s="44">
        <v>2027</v>
      </c>
      <c r="F5018" s="44">
        <v>292</v>
      </c>
      <c r="G5018" s="4" t="str">
        <f t="shared" si="192"/>
        <v>IRELAND-Closed loop pumping</v>
      </c>
      <c r="H5018" t="str">
        <f>IF(COUNTIF(EU_Countries!A$1:A$27, "*"&amp;B5018&amp;"*"), "EU", "Non-EU")</f>
        <v>EU</v>
      </c>
      <c r="I5018">
        <f t="shared" si="193"/>
        <v>0.29199999999999998</v>
      </c>
    </row>
    <row r="5019" spans="1:9">
      <c r="A5019" s="43" t="str">
        <f>LEFT(Capacities[[#This Row],[MARKET_NODE]],2)</f>
        <v>IE</v>
      </c>
      <c r="B5019" s="45" t="s">
        <v>189</v>
      </c>
      <c r="C5019" s="45" t="s">
        <v>55</v>
      </c>
      <c r="D5019" s="45" t="s">
        <v>23</v>
      </c>
      <c r="E5019" s="45">
        <v>2028</v>
      </c>
      <c r="F5019" s="45">
        <v>292</v>
      </c>
      <c r="G5019" s="4" t="str">
        <f t="shared" si="192"/>
        <v>IRELAND-Closed loop pumping</v>
      </c>
      <c r="H5019" t="str">
        <f>IF(COUNTIF(EU_Countries!A$1:A$27, "*"&amp;B5019&amp;"*"), "EU", "Non-EU")</f>
        <v>EU</v>
      </c>
      <c r="I5019">
        <f t="shared" si="193"/>
        <v>0.29199999999999998</v>
      </c>
    </row>
    <row r="5020" spans="1:9">
      <c r="A5020" s="43" t="str">
        <f>LEFT(Capacities[[#This Row],[MARKET_NODE]],2)</f>
        <v>IE</v>
      </c>
      <c r="B5020" s="44" t="s">
        <v>189</v>
      </c>
      <c r="C5020" s="44" t="s">
        <v>55</v>
      </c>
      <c r="D5020" s="44" t="s">
        <v>23</v>
      </c>
      <c r="E5020" s="44">
        <v>2029</v>
      </c>
      <c r="F5020" s="44">
        <v>292</v>
      </c>
      <c r="G5020" s="4" t="str">
        <f t="shared" si="192"/>
        <v>IRELAND-Closed loop pumping</v>
      </c>
      <c r="H5020" t="str">
        <f>IF(COUNTIF(EU_Countries!A$1:A$27, "*"&amp;B5020&amp;"*"), "EU", "Non-EU")</f>
        <v>EU</v>
      </c>
      <c r="I5020">
        <f t="shared" si="193"/>
        <v>0.29199999999999998</v>
      </c>
    </row>
    <row r="5021" spans="1:9">
      <c r="A5021" s="43" t="str">
        <f>LEFT(Capacities[[#This Row],[MARKET_NODE]],2)</f>
        <v>IE</v>
      </c>
      <c r="B5021" s="45" t="s">
        <v>189</v>
      </c>
      <c r="C5021" s="45" t="s">
        <v>55</v>
      </c>
      <c r="D5021" s="45" t="s">
        <v>23</v>
      </c>
      <c r="E5021" s="45">
        <v>2030</v>
      </c>
      <c r="F5021" s="45">
        <v>292</v>
      </c>
      <c r="G5021" s="4" t="str">
        <f t="shared" si="192"/>
        <v>IRELAND-Closed loop pumping</v>
      </c>
      <c r="H5021" t="str">
        <f>IF(COUNTIF(EU_Countries!A$1:A$27, "*"&amp;B5021&amp;"*"), "EU", "Non-EU")</f>
        <v>EU</v>
      </c>
      <c r="I5021">
        <f t="shared" si="193"/>
        <v>0.29199999999999998</v>
      </c>
    </row>
    <row r="5022" spans="1:9">
      <c r="A5022" s="43" t="str">
        <f>LEFT(Capacities[[#This Row],[MARKET_NODE]],2)</f>
        <v>IE</v>
      </c>
      <c r="B5022" s="44" t="s">
        <v>189</v>
      </c>
      <c r="C5022" s="44" t="s">
        <v>55</v>
      </c>
      <c r="D5022" s="44" t="s">
        <v>23</v>
      </c>
      <c r="E5022" s="44">
        <v>2031</v>
      </c>
      <c r="F5022" s="44">
        <v>292</v>
      </c>
      <c r="G5022" s="4" t="str">
        <f t="shared" si="192"/>
        <v>IRELAND-Closed loop pumping</v>
      </c>
      <c r="H5022" t="str">
        <f>IF(COUNTIF(EU_Countries!A$1:A$27, "*"&amp;B5022&amp;"*"), "EU", "Non-EU")</f>
        <v>EU</v>
      </c>
      <c r="I5022">
        <f t="shared" si="193"/>
        <v>0.29199999999999998</v>
      </c>
    </row>
    <row r="5023" spans="1:9">
      <c r="A5023" s="43" t="str">
        <f>LEFT(Capacities[[#This Row],[MARKET_NODE]],2)</f>
        <v>IE</v>
      </c>
      <c r="B5023" s="45" t="s">
        <v>189</v>
      </c>
      <c r="C5023" s="45" t="s">
        <v>55</v>
      </c>
      <c r="D5023" s="45" t="s">
        <v>23</v>
      </c>
      <c r="E5023" s="45">
        <v>2032</v>
      </c>
      <c r="F5023" s="45">
        <v>292</v>
      </c>
      <c r="G5023" s="4" t="str">
        <f t="shared" si="192"/>
        <v>IRELAND-Closed loop pumping</v>
      </c>
      <c r="H5023" t="str">
        <f>IF(COUNTIF(EU_Countries!A$1:A$27, "*"&amp;B5023&amp;"*"), "EU", "Non-EU")</f>
        <v>EU</v>
      </c>
      <c r="I5023">
        <f t="shared" si="193"/>
        <v>0.29199999999999998</v>
      </c>
    </row>
    <row r="5024" spans="1:9">
      <c r="A5024" s="43" t="str">
        <f>LEFT(Capacities[[#This Row],[MARKET_NODE]],2)</f>
        <v>IE</v>
      </c>
      <c r="B5024" s="44" t="s">
        <v>189</v>
      </c>
      <c r="C5024" s="44" t="s">
        <v>55</v>
      </c>
      <c r="D5024" s="44" t="s">
        <v>23</v>
      </c>
      <c r="E5024" s="44">
        <v>2033</v>
      </c>
      <c r="F5024" s="44">
        <v>292</v>
      </c>
      <c r="G5024" s="4" t="str">
        <f t="shared" si="192"/>
        <v>IRELAND-Closed loop pumping</v>
      </c>
      <c r="H5024" t="str">
        <f>IF(COUNTIF(EU_Countries!A$1:A$27, "*"&amp;B5024&amp;"*"), "EU", "Non-EU")</f>
        <v>EU</v>
      </c>
      <c r="I5024">
        <f t="shared" si="193"/>
        <v>0.29199999999999998</v>
      </c>
    </row>
    <row r="5025" spans="1:9">
      <c r="A5025" s="43" t="str">
        <f>LEFT(Capacities[[#This Row],[MARKET_NODE]],2)</f>
        <v>IE</v>
      </c>
      <c r="B5025" s="45" t="s">
        <v>189</v>
      </c>
      <c r="C5025" s="45" t="s">
        <v>55</v>
      </c>
      <c r="D5025" s="45" t="s">
        <v>23</v>
      </c>
      <c r="E5025" s="45">
        <v>2034</v>
      </c>
      <c r="F5025" s="45">
        <v>292</v>
      </c>
      <c r="G5025" s="4" t="str">
        <f t="shared" si="192"/>
        <v>IRELAND-Closed loop pumping</v>
      </c>
      <c r="H5025" t="str">
        <f>IF(COUNTIF(EU_Countries!A$1:A$27, "*"&amp;B5025&amp;"*"), "EU", "Non-EU")</f>
        <v>EU</v>
      </c>
      <c r="I5025">
        <f t="shared" si="193"/>
        <v>0.29199999999999998</v>
      </c>
    </row>
    <row r="5026" spans="1:9">
      <c r="A5026" s="43" t="str">
        <f>LEFT(Capacities[[#This Row],[MARKET_NODE]],2)</f>
        <v>IE</v>
      </c>
      <c r="B5026" s="44" t="s">
        <v>189</v>
      </c>
      <c r="C5026" s="44" t="s">
        <v>55</v>
      </c>
      <c r="D5026" s="44" t="s">
        <v>23</v>
      </c>
      <c r="E5026" s="44">
        <v>2035</v>
      </c>
      <c r="F5026" s="44">
        <v>292</v>
      </c>
      <c r="G5026" s="4" t="str">
        <f t="shared" si="192"/>
        <v>IRELAND-Closed loop pumping</v>
      </c>
      <c r="H5026" t="str">
        <f>IF(COUNTIF(EU_Countries!A$1:A$27, "*"&amp;B5026&amp;"*"), "EU", "Non-EU")</f>
        <v>EU</v>
      </c>
      <c r="I5026">
        <f t="shared" si="193"/>
        <v>0.29199999999999998</v>
      </c>
    </row>
    <row r="5027" spans="1:9">
      <c r="A5027" s="43" t="str">
        <f>LEFT(Capacities[[#This Row],[MARKET_NODE]],2)</f>
        <v>IE</v>
      </c>
      <c r="B5027" s="45" t="s">
        <v>189</v>
      </c>
      <c r="C5027" s="45" t="s">
        <v>55</v>
      </c>
      <c r="D5027" s="45" t="s">
        <v>21</v>
      </c>
      <c r="E5027" s="45">
        <v>2025</v>
      </c>
      <c r="F5027" s="45">
        <v>215</v>
      </c>
      <c r="G5027" s="4" t="str">
        <f t="shared" si="192"/>
        <v>IRELAND-Run of river</v>
      </c>
      <c r="H5027" t="str">
        <f>IF(COUNTIF(EU_Countries!A$1:A$27, "*"&amp;B5027&amp;"*"), "EU", "Non-EU")</f>
        <v>EU</v>
      </c>
      <c r="I5027">
        <f t="shared" si="193"/>
        <v>0.215</v>
      </c>
    </row>
    <row r="5028" spans="1:9">
      <c r="A5028" s="43" t="str">
        <f>LEFT(Capacities[[#This Row],[MARKET_NODE]],2)</f>
        <v>IE</v>
      </c>
      <c r="B5028" s="44" t="s">
        <v>189</v>
      </c>
      <c r="C5028" s="44" t="s">
        <v>55</v>
      </c>
      <c r="D5028" s="44" t="s">
        <v>21</v>
      </c>
      <c r="E5028" s="44">
        <v>2026</v>
      </c>
      <c r="F5028" s="44">
        <v>215</v>
      </c>
      <c r="G5028" s="4" t="str">
        <f t="shared" si="192"/>
        <v>IRELAND-Run of river</v>
      </c>
      <c r="H5028" t="str">
        <f>IF(COUNTIF(EU_Countries!A$1:A$27, "*"&amp;B5028&amp;"*"), "EU", "Non-EU")</f>
        <v>EU</v>
      </c>
      <c r="I5028">
        <f t="shared" si="193"/>
        <v>0.215</v>
      </c>
    </row>
    <row r="5029" spans="1:9">
      <c r="A5029" s="43" t="str">
        <f>LEFT(Capacities[[#This Row],[MARKET_NODE]],2)</f>
        <v>IE</v>
      </c>
      <c r="B5029" s="45" t="s">
        <v>189</v>
      </c>
      <c r="C5029" s="45" t="s">
        <v>55</v>
      </c>
      <c r="D5029" s="45" t="s">
        <v>21</v>
      </c>
      <c r="E5029" s="45">
        <v>2027</v>
      </c>
      <c r="F5029" s="45">
        <v>215</v>
      </c>
      <c r="G5029" s="4" t="str">
        <f t="shared" si="192"/>
        <v>IRELAND-Run of river</v>
      </c>
      <c r="H5029" t="str">
        <f>IF(COUNTIF(EU_Countries!A$1:A$27, "*"&amp;B5029&amp;"*"), "EU", "Non-EU")</f>
        <v>EU</v>
      </c>
      <c r="I5029">
        <f t="shared" si="193"/>
        <v>0.215</v>
      </c>
    </row>
    <row r="5030" spans="1:9">
      <c r="A5030" s="43" t="str">
        <f>LEFT(Capacities[[#This Row],[MARKET_NODE]],2)</f>
        <v>IE</v>
      </c>
      <c r="B5030" s="44" t="s">
        <v>189</v>
      </c>
      <c r="C5030" s="44" t="s">
        <v>55</v>
      </c>
      <c r="D5030" s="44" t="s">
        <v>21</v>
      </c>
      <c r="E5030" s="44">
        <v>2028</v>
      </c>
      <c r="F5030" s="44">
        <v>215</v>
      </c>
      <c r="G5030" s="4" t="str">
        <f t="shared" si="192"/>
        <v>IRELAND-Run of river</v>
      </c>
      <c r="H5030" t="str">
        <f>IF(COUNTIF(EU_Countries!A$1:A$27, "*"&amp;B5030&amp;"*"), "EU", "Non-EU")</f>
        <v>EU</v>
      </c>
      <c r="I5030">
        <f t="shared" si="193"/>
        <v>0.215</v>
      </c>
    </row>
    <row r="5031" spans="1:9">
      <c r="A5031" s="43" t="str">
        <f>LEFT(Capacities[[#This Row],[MARKET_NODE]],2)</f>
        <v>IE</v>
      </c>
      <c r="B5031" s="45" t="s">
        <v>189</v>
      </c>
      <c r="C5031" s="45" t="s">
        <v>55</v>
      </c>
      <c r="D5031" s="45" t="s">
        <v>21</v>
      </c>
      <c r="E5031" s="45">
        <v>2029</v>
      </c>
      <c r="F5031" s="45">
        <v>215</v>
      </c>
      <c r="G5031" s="4" t="str">
        <f t="shared" si="192"/>
        <v>IRELAND-Run of river</v>
      </c>
      <c r="H5031" t="str">
        <f>IF(COUNTIF(EU_Countries!A$1:A$27, "*"&amp;B5031&amp;"*"), "EU", "Non-EU")</f>
        <v>EU</v>
      </c>
      <c r="I5031">
        <f t="shared" si="193"/>
        <v>0.215</v>
      </c>
    </row>
    <row r="5032" spans="1:9">
      <c r="A5032" s="43" t="str">
        <f>LEFT(Capacities[[#This Row],[MARKET_NODE]],2)</f>
        <v>IE</v>
      </c>
      <c r="B5032" s="44" t="s">
        <v>189</v>
      </c>
      <c r="C5032" s="44" t="s">
        <v>55</v>
      </c>
      <c r="D5032" s="44" t="s">
        <v>21</v>
      </c>
      <c r="E5032" s="44">
        <v>2030</v>
      </c>
      <c r="F5032" s="44">
        <v>215</v>
      </c>
      <c r="G5032" s="4" t="str">
        <f t="shared" si="192"/>
        <v>IRELAND-Run of river</v>
      </c>
      <c r="H5032" t="str">
        <f>IF(COUNTIF(EU_Countries!A$1:A$27, "*"&amp;B5032&amp;"*"), "EU", "Non-EU")</f>
        <v>EU</v>
      </c>
      <c r="I5032">
        <f t="shared" si="193"/>
        <v>0.215</v>
      </c>
    </row>
    <row r="5033" spans="1:9">
      <c r="A5033" s="43" t="str">
        <f>LEFT(Capacities[[#This Row],[MARKET_NODE]],2)</f>
        <v>IE</v>
      </c>
      <c r="B5033" s="45" t="s">
        <v>189</v>
      </c>
      <c r="C5033" s="45" t="s">
        <v>55</v>
      </c>
      <c r="D5033" s="45" t="s">
        <v>21</v>
      </c>
      <c r="E5033" s="45">
        <v>2031</v>
      </c>
      <c r="F5033" s="45">
        <v>215</v>
      </c>
      <c r="G5033" s="4" t="str">
        <f t="shared" si="192"/>
        <v>IRELAND-Run of river</v>
      </c>
      <c r="H5033" t="str">
        <f>IF(COUNTIF(EU_Countries!A$1:A$27, "*"&amp;B5033&amp;"*"), "EU", "Non-EU")</f>
        <v>EU</v>
      </c>
      <c r="I5033">
        <f t="shared" si="193"/>
        <v>0.215</v>
      </c>
    </row>
    <row r="5034" spans="1:9">
      <c r="A5034" s="43" t="str">
        <f>LEFT(Capacities[[#This Row],[MARKET_NODE]],2)</f>
        <v>IE</v>
      </c>
      <c r="B5034" s="44" t="s">
        <v>189</v>
      </c>
      <c r="C5034" s="44" t="s">
        <v>55</v>
      </c>
      <c r="D5034" s="44" t="s">
        <v>21</v>
      </c>
      <c r="E5034" s="44">
        <v>2032</v>
      </c>
      <c r="F5034" s="44">
        <v>215</v>
      </c>
      <c r="G5034" s="4" t="str">
        <f t="shared" si="192"/>
        <v>IRELAND-Run of river</v>
      </c>
      <c r="H5034" t="str">
        <f>IF(COUNTIF(EU_Countries!A$1:A$27, "*"&amp;B5034&amp;"*"), "EU", "Non-EU")</f>
        <v>EU</v>
      </c>
      <c r="I5034">
        <f t="shared" si="193"/>
        <v>0.215</v>
      </c>
    </row>
    <row r="5035" spans="1:9">
      <c r="A5035" s="43" t="str">
        <f>LEFT(Capacities[[#This Row],[MARKET_NODE]],2)</f>
        <v>IE</v>
      </c>
      <c r="B5035" s="45" t="s">
        <v>189</v>
      </c>
      <c r="C5035" s="45" t="s">
        <v>55</v>
      </c>
      <c r="D5035" s="45" t="s">
        <v>21</v>
      </c>
      <c r="E5035" s="45">
        <v>2033</v>
      </c>
      <c r="F5035" s="45">
        <v>215</v>
      </c>
      <c r="G5035" s="4" t="str">
        <f t="shared" si="192"/>
        <v>IRELAND-Run of river</v>
      </c>
      <c r="H5035" t="str">
        <f>IF(COUNTIF(EU_Countries!A$1:A$27, "*"&amp;B5035&amp;"*"), "EU", "Non-EU")</f>
        <v>EU</v>
      </c>
      <c r="I5035">
        <f t="shared" si="193"/>
        <v>0.215</v>
      </c>
    </row>
    <row r="5036" spans="1:9">
      <c r="A5036" s="43" t="str">
        <f>LEFT(Capacities[[#This Row],[MARKET_NODE]],2)</f>
        <v>IE</v>
      </c>
      <c r="B5036" s="44" t="s">
        <v>189</v>
      </c>
      <c r="C5036" s="44" t="s">
        <v>55</v>
      </c>
      <c r="D5036" s="44" t="s">
        <v>21</v>
      </c>
      <c r="E5036" s="44">
        <v>2034</v>
      </c>
      <c r="F5036" s="44">
        <v>215</v>
      </c>
      <c r="G5036" s="4" t="str">
        <f t="shared" si="192"/>
        <v>IRELAND-Run of river</v>
      </c>
      <c r="H5036" t="str">
        <f>IF(COUNTIF(EU_Countries!A$1:A$27, "*"&amp;B5036&amp;"*"), "EU", "Non-EU")</f>
        <v>EU</v>
      </c>
      <c r="I5036">
        <f t="shared" si="193"/>
        <v>0.215</v>
      </c>
    </row>
    <row r="5037" spans="1:9">
      <c r="A5037" s="43" t="str">
        <f>LEFT(Capacities[[#This Row],[MARKET_NODE]],2)</f>
        <v>IE</v>
      </c>
      <c r="B5037" s="45" t="s">
        <v>189</v>
      </c>
      <c r="C5037" s="45" t="s">
        <v>55</v>
      </c>
      <c r="D5037" s="45" t="s">
        <v>21</v>
      </c>
      <c r="E5037" s="45">
        <v>2035</v>
      </c>
      <c r="F5037" s="45">
        <v>215</v>
      </c>
      <c r="G5037" s="4" t="str">
        <f t="shared" si="192"/>
        <v>IRELAND-Run of river</v>
      </c>
      <c r="H5037" t="str">
        <f>IF(COUNTIF(EU_Countries!A$1:A$27, "*"&amp;B5037&amp;"*"), "EU", "Non-EU")</f>
        <v>EU</v>
      </c>
      <c r="I5037">
        <f t="shared" si="193"/>
        <v>0.215</v>
      </c>
    </row>
    <row r="5038" spans="1:9">
      <c r="A5038" s="43" t="str">
        <f>LEFT(Capacities[[#This Row],[MARKET_NODE]],2)</f>
        <v>IT</v>
      </c>
      <c r="B5038" s="44" t="s">
        <v>191</v>
      </c>
      <c r="C5038" s="44" t="s">
        <v>56</v>
      </c>
      <c r="D5038" s="44" t="s">
        <v>20</v>
      </c>
      <c r="E5038" s="44">
        <v>2025</v>
      </c>
      <c r="F5038" s="44">
        <v>698.9</v>
      </c>
      <c r="G5038" s="4" t="str">
        <f t="shared" si="192"/>
        <v>ITALY-Reservoir</v>
      </c>
      <c r="H5038" t="str">
        <f>IF(COUNTIF(EU_Countries!A$1:A$27, "*"&amp;B5038&amp;"*"), "EU", "Non-EU")</f>
        <v>EU</v>
      </c>
      <c r="I5038">
        <f t="shared" si="193"/>
        <v>0.69889999999999997</v>
      </c>
    </row>
    <row r="5039" spans="1:9">
      <c r="A5039" s="43" t="str">
        <f>LEFT(Capacities[[#This Row],[MARKET_NODE]],2)</f>
        <v>IT</v>
      </c>
      <c r="B5039" s="45" t="s">
        <v>191</v>
      </c>
      <c r="C5039" s="45" t="s">
        <v>56</v>
      </c>
      <c r="D5039" s="45" t="s">
        <v>20</v>
      </c>
      <c r="E5039" s="45">
        <v>2026</v>
      </c>
      <c r="F5039" s="45">
        <v>698.9</v>
      </c>
      <c r="G5039" s="4" t="str">
        <f t="shared" si="192"/>
        <v>ITALY-Reservoir</v>
      </c>
      <c r="H5039" t="str">
        <f>IF(COUNTIF(EU_Countries!A$1:A$27, "*"&amp;B5039&amp;"*"), "EU", "Non-EU")</f>
        <v>EU</v>
      </c>
      <c r="I5039">
        <f t="shared" si="193"/>
        <v>0.69889999999999997</v>
      </c>
    </row>
    <row r="5040" spans="1:9">
      <c r="A5040" s="43" t="str">
        <f>LEFT(Capacities[[#This Row],[MARKET_NODE]],2)</f>
        <v>IT</v>
      </c>
      <c r="B5040" s="44" t="s">
        <v>191</v>
      </c>
      <c r="C5040" s="44" t="s">
        <v>56</v>
      </c>
      <c r="D5040" s="44" t="s">
        <v>20</v>
      </c>
      <c r="E5040" s="44">
        <v>2027</v>
      </c>
      <c r="F5040" s="44">
        <v>698.9</v>
      </c>
      <c r="G5040" s="4" t="str">
        <f t="shared" si="192"/>
        <v>ITALY-Reservoir</v>
      </c>
      <c r="H5040" t="str">
        <f>IF(COUNTIF(EU_Countries!A$1:A$27, "*"&amp;B5040&amp;"*"), "EU", "Non-EU")</f>
        <v>EU</v>
      </c>
      <c r="I5040">
        <f t="shared" si="193"/>
        <v>0.69889999999999997</v>
      </c>
    </row>
    <row r="5041" spans="1:9">
      <c r="A5041" s="43" t="str">
        <f>LEFT(Capacities[[#This Row],[MARKET_NODE]],2)</f>
        <v>IT</v>
      </c>
      <c r="B5041" s="45" t="s">
        <v>191</v>
      </c>
      <c r="C5041" s="45" t="s">
        <v>56</v>
      </c>
      <c r="D5041" s="45" t="s">
        <v>20</v>
      </c>
      <c r="E5041" s="45">
        <v>2028</v>
      </c>
      <c r="F5041" s="45">
        <v>698.9</v>
      </c>
      <c r="G5041" s="4" t="str">
        <f t="shared" si="192"/>
        <v>ITALY-Reservoir</v>
      </c>
      <c r="H5041" t="str">
        <f>IF(COUNTIF(EU_Countries!A$1:A$27, "*"&amp;B5041&amp;"*"), "EU", "Non-EU")</f>
        <v>EU</v>
      </c>
      <c r="I5041">
        <f t="shared" si="193"/>
        <v>0.69889999999999997</v>
      </c>
    </row>
    <row r="5042" spans="1:9">
      <c r="A5042" s="43" t="str">
        <f>LEFT(Capacities[[#This Row],[MARKET_NODE]],2)</f>
        <v>IT</v>
      </c>
      <c r="B5042" s="44" t="s">
        <v>191</v>
      </c>
      <c r="C5042" s="44" t="s">
        <v>56</v>
      </c>
      <c r="D5042" s="44" t="s">
        <v>20</v>
      </c>
      <c r="E5042" s="44">
        <v>2029</v>
      </c>
      <c r="F5042" s="44">
        <v>698.9</v>
      </c>
      <c r="G5042" s="4" t="str">
        <f t="shared" si="192"/>
        <v>ITALY-Reservoir</v>
      </c>
      <c r="H5042" t="str">
        <f>IF(COUNTIF(EU_Countries!A$1:A$27, "*"&amp;B5042&amp;"*"), "EU", "Non-EU")</f>
        <v>EU</v>
      </c>
      <c r="I5042">
        <f t="shared" si="193"/>
        <v>0.69889999999999997</v>
      </c>
    </row>
    <row r="5043" spans="1:9">
      <c r="A5043" s="43" t="str">
        <f>LEFT(Capacities[[#This Row],[MARKET_NODE]],2)</f>
        <v>IT</v>
      </c>
      <c r="B5043" s="45" t="s">
        <v>191</v>
      </c>
      <c r="C5043" s="45" t="s">
        <v>56</v>
      </c>
      <c r="D5043" s="45" t="s">
        <v>20</v>
      </c>
      <c r="E5043" s="45">
        <v>2030</v>
      </c>
      <c r="F5043" s="45">
        <v>698.9</v>
      </c>
      <c r="G5043" s="4" t="str">
        <f t="shared" si="192"/>
        <v>ITALY-Reservoir</v>
      </c>
      <c r="H5043" t="str">
        <f>IF(COUNTIF(EU_Countries!A$1:A$27, "*"&amp;B5043&amp;"*"), "EU", "Non-EU")</f>
        <v>EU</v>
      </c>
      <c r="I5043">
        <f t="shared" si="193"/>
        <v>0.69889999999999997</v>
      </c>
    </row>
    <row r="5044" spans="1:9">
      <c r="A5044" s="43" t="str">
        <f>LEFT(Capacities[[#This Row],[MARKET_NODE]],2)</f>
        <v>IT</v>
      </c>
      <c r="B5044" s="44" t="s">
        <v>191</v>
      </c>
      <c r="C5044" s="44" t="s">
        <v>56</v>
      </c>
      <c r="D5044" s="44" t="s">
        <v>20</v>
      </c>
      <c r="E5044" s="44">
        <v>2031</v>
      </c>
      <c r="F5044" s="44">
        <v>698.9</v>
      </c>
      <c r="G5044" s="4" t="str">
        <f t="shared" si="192"/>
        <v>ITALY-Reservoir</v>
      </c>
      <c r="H5044" t="str">
        <f>IF(COUNTIF(EU_Countries!A$1:A$27, "*"&amp;B5044&amp;"*"), "EU", "Non-EU")</f>
        <v>EU</v>
      </c>
      <c r="I5044">
        <f t="shared" si="193"/>
        <v>0.69889999999999997</v>
      </c>
    </row>
    <row r="5045" spans="1:9">
      <c r="A5045" s="43" t="str">
        <f>LEFT(Capacities[[#This Row],[MARKET_NODE]],2)</f>
        <v>IT</v>
      </c>
      <c r="B5045" s="45" t="s">
        <v>191</v>
      </c>
      <c r="C5045" s="45" t="s">
        <v>56</v>
      </c>
      <c r="D5045" s="45" t="s">
        <v>20</v>
      </c>
      <c r="E5045" s="45">
        <v>2032</v>
      </c>
      <c r="F5045" s="45">
        <v>698.9</v>
      </c>
      <c r="G5045" s="4" t="str">
        <f t="shared" si="192"/>
        <v>ITALY-Reservoir</v>
      </c>
      <c r="H5045" t="str">
        <f>IF(COUNTIF(EU_Countries!A$1:A$27, "*"&amp;B5045&amp;"*"), "EU", "Non-EU")</f>
        <v>EU</v>
      </c>
      <c r="I5045">
        <f t="shared" si="193"/>
        <v>0.69889999999999997</v>
      </c>
    </row>
    <row r="5046" spans="1:9">
      <c r="A5046" s="43" t="str">
        <f>LEFT(Capacities[[#This Row],[MARKET_NODE]],2)</f>
        <v>IT</v>
      </c>
      <c r="B5046" s="44" t="s">
        <v>191</v>
      </c>
      <c r="C5046" s="44" t="s">
        <v>56</v>
      </c>
      <c r="D5046" s="44" t="s">
        <v>20</v>
      </c>
      <c r="E5046" s="44">
        <v>2033</v>
      </c>
      <c r="F5046" s="44">
        <v>698.9</v>
      </c>
      <c r="G5046" s="4" t="str">
        <f t="shared" si="192"/>
        <v>ITALY-Reservoir</v>
      </c>
      <c r="H5046" t="str">
        <f>IF(COUNTIF(EU_Countries!A$1:A$27, "*"&amp;B5046&amp;"*"), "EU", "Non-EU")</f>
        <v>EU</v>
      </c>
      <c r="I5046">
        <f t="shared" si="193"/>
        <v>0.69889999999999997</v>
      </c>
    </row>
    <row r="5047" spans="1:9">
      <c r="A5047" s="43" t="str">
        <f>LEFT(Capacities[[#This Row],[MARKET_NODE]],2)</f>
        <v>IT</v>
      </c>
      <c r="B5047" s="45" t="s">
        <v>191</v>
      </c>
      <c r="C5047" s="45" t="s">
        <v>56</v>
      </c>
      <c r="D5047" s="45" t="s">
        <v>20</v>
      </c>
      <c r="E5047" s="45">
        <v>2034</v>
      </c>
      <c r="F5047" s="45">
        <v>698.9</v>
      </c>
      <c r="G5047" s="4" t="str">
        <f t="shared" si="192"/>
        <v>ITALY-Reservoir</v>
      </c>
      <c r="H5047" t="str">
        <f>IF(COUNTIF(EU_Countries!A$1:A$27, "*"&amp;B5047&amp;"*"), "EU", "Non-EU")</f>
        <v>EU</v>
      </c>
      <c r="I5047">
        <f t="shared" si="193"/>
        <v>0.69889999999999997</v>
      </c>
    </row>
    <row r="5048" spans="1:9">
      <c r="A5048" s="43" t="str">
        <f>LEFT(Capacities[[#This Row],[MARKET_NODE]],2)</f>
        <v>IT</v>
      </c>
      <c r="B5048" s="44" t="s">
        <v>191</v>
      </c>
      <c r="C5048" s="44" t="s">
        <v>56</v>
      </c>
      <c r="D5048" s="44" t="s">
        <v>20</v>
      </c>
      <c r="E5048" s="44">
        <v>2035</v>
      </c>
      <c r="F5048" s="44">
        <v>698.9</v>
      </c>
      <c r="G5048" s="4" t="str">
        <f t="shared" si="192"/>
        <v>ITALY-Reservoir</v>
      </c>
      <c r="H5048" t="str">
        <f>IF(COUNTIF(EU_Countries!A$1:A$27, "*"&amp;B5048&amp;"*"), "EU", "Non-EU")</f>
        <v>EU</v>
      </c>
      <c r="I5048">
        <f t="shared" si="193"/>
        <v>0.69889999999999997</v>
      </c>
    </row>
    <row r="5049" spans="1:9">
      <c r="A5049" s="43" t="str">
        <f>LEFT(Capacities[[#This Row],[MARKET_NODE]],2)</f>
        <v>IT</v>
      </c>
      <c r="B5049" s="45" t="s">
        <v>191</v>
      </c>
      <c r="C5049" s="45" t="s">
        <v>56</v>
      </c>
      <c r="D5049" s="45" t="s">
        <v>21</v>
      </c>
      <c r="E5049" s="45">
        <v>2025</v>
      </c>
      <c r="F5049" s="45">
        <v>118.2</v>
      </c>
      <c r="G5049" s="4" t="str">
        <f t="shared" si="192"/>
        <v>ITALY-Run of river</v>
      </c>
      <c r="H5049" t="str">
        <f>IF(COUNTIF(EU_Countries!A$1:A$27, "*"&amp;B5049&amp;"*"), "EU", "Non-EU")</f>
        <v>EU</v>
      </c>
      <c r="I5049">
        <f t="shared" si="193"/>
        <v>0.1182</v>
      </c>
    </row>
    <row r="5050" spans="1:9">
      <c r="A5050" s="43" t="str">
        <f>LEFT(Capacities[[#This Row],[MARKET_NODE]],2)</f>
        <v>IT</v>
      </c>
      <c r="B5050" s="44" t="s">
        <v>191</v>
      </c>
      <c r="C5050" s="44" t="s">
        <v>56</v>
      </c>
      <c r="D5050" s="44" t="s">
        <v>21</v>
      </c>
      <c r="E5050" s="44">
        <v>2026</v>
      </c>
      <c r="F5050" s="44">
        <v>118.2</v>
      </c>
      <c r="G5050" s="4" t="str">
        <f t="shared" si="192"/>
        <v>ITALY-Run of river</v>
      </c>
      <c r="H5050" t="str">
        <f>IF(COUNTIF(EU_Countries!A$1:A$27, "*"&amp;B5050&amp;"*"), "EU", "Non-EU")</f>
        <v>EU</v>
      </c>
      <c r="I5050">
        <f t="shared" si="193"/>
        <v>0.1182</v>
      </c>
    </row>
    <row r="5051" spans="1:9">
      <c r="A5051" s="43" t="str">
        <f>LEFT(Capacities[[#This Row],[MARKET_NODE]],2)</f>
        <v>IT</v>
      </c>
      <c r="B5051" s="45" t="s">
        <v>191</v>
      </c>
      <c r="C5051" s="45" t="s">
        <v>56</v>
      </c>
      <c r="D5051" s="45" t="s">
        <v>21</v>
      </c>
      <c r="E5051" s="45">
        <v>2027</v>
      </c>
      <c r="F5051" s="45">
        <v>118.2</v>
      </c>
      <c r="G5051" s="4" t="str">
        <f t="shared" si="192"/>
        <v>ITALY-Run of river</v>
      </c>
      <c r="H5051" t="str">
        <f>IF(COUNTIF(EU_Countries!A$1:A$27, "*"&amp;B5051&amp;"*"), "EU", "Non-EU")</f>
        <v>EU</v>
      </c>
      <c r="I5051">
        <f t="shared" si="193"/>
        <v>0.1182</v>
      </c>
    </row>
    <row r="5052" spans="1:9">
      <c r="A5052" s="43" t="str">
        <f>LEFT(Capacities[[#This Row],[MARKET_NODE]],2)</f>
        <v>IT</v>
      </c>
      <c r="B5052" s="44" t="s">
        <v>191</v>
      </c>
      <c r="C5052" s="44" t="s">
        <v>56</v>
      </c>
      <c r="D5052" s="44" t="s">
        <v>21</v>
      </c>
      <c r="E5052" s="44">
        <v>2028</v>
      </c>
      <c r="F5052" s="44">
        <v>118.2</v>
      </c>
      <c r="G5052" s="4" t="str">
        <f t="shared" si="192"/>
        <v>ITALY-Run of river</v>
      </c>
      <c r="H5052" t="str">
        <f>IF(COUNTIF(EU_Countries!A$1:A$27, "*"&amp;B5052&amp;"*"), "EU", "Non-EU")</f>
        <v>EU</v>
      </c>
      <c r="I5052">
        <f t="shared" si="193"/>
        <v>0.1182</v>
      </c>
    </row>
    <row r="5053" spans="1:9">
      <c r="A5053" s="43" t="str">
        <f>LEFT(Capacities[[#This Row],[MARKET_NODE]],2)</f>
        <v>IT</v>
      </c>
      <c r="B5053" s="45" t="s">
        <v>191</v>
      </c>
      <c r="C5053" s="45" t="s">
        <v>56</v>
      </c>
      <c r="D5053" s="45" t="s">
        <v>21</v>
      </c>
      <c r="E5053" s="45">
        <v>2029</v>
      </c>
      <c r="F5053" s="45">
        <v>118.2</v>
      </c>
      <c r="G5053" s="4" t="str">
        <f t="shared" si="192"/>
        <v>ITALY-Run of river</v>
      </c>
      <c r="H5053" t="str">
        <f>IF(COUNTIF(EU_Countries!A$1:A$27, "*"&amp;B5053&amp;"*"), "EU", "Non-EU")</f>
        <v>EU</v>
      </c>
      <c r="I5053">
        <f t="shared" si="193"/>
        <v>0.1182</v>
      </c>
    </row>
    <row r="5054" spans="1:9">
      <c r="A5054" s="43" t="str">
        <f>LEFT(Capacities[[#This Row],[MARKET_NODE]],2)</f>
        <v>IT</v>
      </c>
      <c r="B5054" s="44" t="s">
        <v>191</v>
      </c>
      <c r="C5054" s="44" t="s">
        <v>56</v>
      </c>
      <c r="D5054" s="44" t="s">
        <v>21</v>
      </c>
      <c r="E5054" s="44">
        <v>2030</v>
      </c>
      <c r="F5054" s="44">
        <v>118.2</v>
      </c>
      <c r="G5054" s="4" t="str">
        <f t="shared" si="192"/>
        <v>ITALY-Run of river</v>
      </c>
      <c r="H5054" t="str">
        <f>IF(COUNTIF(EU_Countries!A$1:A$27, "*"&amp;B5054&amp;"*"), "EU", "Non-EU")</f>
        <v>EU</v>
      </c>
      <c r="I5054">
        <f t="shared" si="193"/>
        <v>0.1182</v>
      </c>
    </row>
    <row r="5055" spans="1:9">
      <c r="A5055" s="43" t="str">
        <f>LEFT(Capacities[[#This Row],[MARKET_NODE]],2)</f>
        <v>IT</v>
      </c>
      <c r="B5055" s="45" t="s">
        <v>191</v>
      </c>
      <c r="C5055" s="45" t="s">
        <v>56</v>
      </c>
      <c r="D5055" s="45" t="s">
        <v>21</v>
      </c>
      <c r="E5055" s="45">
        <v>2031</v>
      </c>
      <c r="F5055" s="45">
        <v>118.2</v>
      </c>
      <c r="G5055" s="4" t="str">
        <f t="shared" si="192"/>
        <v>ITALY-Run of river</v>
      </c>
      <c r="H5055" t="str">
        <f>IF(COUNTIF(EU_Countries!A$1:A$27, "*"&amp;B5055&amp;"*"), "EU", "Non-EU")</f>
        <v>EU</v>
      </c>
      <c r="I5055">
        <f t="shared" si="193"/>
        <v>0.1182</v>
      </c>
    </row>
    <row r="5056" spans="1:9">
      <c r="A5056" s="43" t="str">
        <f>LEFT(Capacities[[#This Row],[MARKET_NODE]],2)</f>
        <v>IT</v>
      </c>
      <c r="B5056" s="44" t="s">
        <v>191</v>
      </c>
      <c r="C5056" s="44" t="s">
        <v>56</v>
      </c>
      <c r="D5056" s="44" t="s">
        <v>21</v>
      </c>
      <c r="E5056" s="44">
        <v>2032</v>
      </c>
      <c r="F5056" s="44">
        <v>118.2</v>
      </c>
      <c r="G5056" s="4" t="str">
        <f t="shared" si="192"/>
        <v>ITALY-Run of river</v>
      </c>
      <c r="H5056" t="str">
        <f>IF(COUNTIF(EU_Countries!A$1:A$27, "*"&amp;B5056&amp;"*"), "EU", "Non-EU")</f>
        <v>EU</v>
      </c>
      <c r="I5056">
        <f t="shared" si="193"/>
        <v>0.1182</v>
      </c>
    </row>
    <row r="5057" spans="1:9">
      <c r="A5057" s="43" t="str">
        <f>LEFT(Capacities[[#This Row],[MARKET_NODE]],2)</f>
        <v>IT</v>
      </c>
      <c r="B5057" s="45" t="s">
        <v>191</v>
      </c>
      <c r="C5057" s="45" t="s">
        <v>56</v>
      </c>
      <c r="D5057" s="45" t="s">
        <v>21</v>
      </c>
      <c r="E5057" s="45">
        <v>2033</v>
      </c>
      <c r="F5057" s="45">
        <v>118.2</v>
      </c>
      <c r="G5057" s="4" t="str">
        <f t="shared" si="192"/>
        <v>ITALY-Run of river</v>
      </c>
      <c r="H5057" t="str">
        <f>IF(COUNTIF(EU_Countries!A$1:A$27, "*"&amp;B5057&amp;"*"), "EU", "Non-EU")</f>
        <v>EU</v>
      </c>
      <c r="I5057">
        <f t="shared" si="193"/>
        <v>0.1182</v>
      </c>
    </row>
    <row r="5058" spans="1:9">
      <c r="A5058" s="43" t="str">
        <f>LEFT(Capacities[[#This Row],[MARKET_NODE]],2)</f>
        <v>IT</v>
      </c>
      <c r="B5058" s="44" t="s">
        <v>191</v>
      </c>
      <c r="C5058" s="44" t="s">
        <v>56</v>
      </c>
      <c r="D5058" s="44" t="s">
        <v>21</v>
      </c>
      <c r="E5058" s="44">
        <v>2034</v>
      </c>
      <c r="F5058" s="44">
        <v>118.2</v>
      </c>
      <c r="G5058" s="4" t="str">
        <f t="shared" ref="G5058:G5121" si="194">B5058&amp;"-"&amp;D5058</f>
        <v>ITALY-Run of river</v>
      </c>
      <c r="H5058" t="str">
        <f>IF(COUNTIF(EU_Countries!A$1:A$27, "*"&amp;B5058&amp;"*"), "EU", "Non-EU")</f>
        <v>EU</v>
      </c>
      <c r="I5058">
        <f t="shared" ref="I5058:I5121" si="195">F5058/1000</f>
        <v>0.1182</v>
      </c>
    </row>
    <row r="5059" spans="1:9">
      <c r="A5059" s="43" t="str">
        <f>LEFT(Capacities[[#This Row],[MARKET_NODE]],2)</f>
        <v>IT</v>
      </c>
      <c r="B5059" s="45" t="s">
        <v>191</v>
      </c>
      <c r="C5059" s="45" t="s">
        <v>56</v>
      </c>
      <c r="D5059" s="45" t="s">
        <v>21</v>
      </c>
      <c r="E5059" s="45">
        <v>2035</v>
      </c>
      <c r="F5059" s="45">
        <v>118.2</v>
      </c>
      <c r="G5059" s="4" t="str">
        <f t="shared" si="194"/>
        <v>ITALY-Run of river</v>
      </c>
      <c r="H5059" t="str">
        <f>IF(COUNTIF(EU_Countries!A$1:A$27, "*"&amp;B5059&amp;"*"), "EU", "Non-EU")</f>
        <v>EU</v>
      </c>
      <c r="I5059">
        <f t="shared" si="195"/>
        <v>0.1182</v>
      </c>
    </row>
    <row r="5060" spans="1:9">
      <c r="A5060" s="43" t="str">
        <f>LEFT(Capacities[[#This Row],[MARKET_NODE]],2)</f>
        <v>IT</v>
      </c>
      <c r="B5060" s="44" t="s">
        <v>191</v>
      </c>
      <c r="C5060" s="44" t="s">
        <v>57</v>
      </c>
      <c r="D5060" s="44" t="s">
        <v>20</v>
      </c>
      <c r="E5060" s="44">
        <v>2025</v>
      </c>
      <c r="F5060" s="44">
        <v>373.6</v>
      </c>
      <c r="G5060" s="4" t="str">
        <f t="shared" si="194"/>
        <v>ITALY-Reservoir</v>
      </c>
      <c r="H5060" t="str">
        <f>IF(COUNTIF(EU_Countries!A$1:A$27, "*"&amp;B5060&amp;"*"), "EU", "Non-EU")</f>
        <v>EU</v>
      </c>
      <c r="I5060">
        <f t="shared" si="195"/>
        <v>0.37360000000000004</v>
      </c>
    </row>
    <row r="5061" spans="1:9">
      <c r="A5061" s="43" t="str">
        <f>LEFT(Capacities[[#This Row],[MARKET_NODE]],2)</f>
        <v>IT</v>
      </c>
      <c r="B5061" s="45" t="s">
        <v>191</v>
      </c>
      <c r="C5061" s="45" t="s">
        <v>57</v>
      </c>
      <c r="D5061" s="45" t="s">
        <v>20</v>
      </c>
      <c r="E5061" s="45">
        <v>2026</v>
      </c>
      <c r="F5061" s="45">
        <v>373.6</v>
      </c>
      <c r="G5061" s="4" t="str">
        <f t="shared" si="194"/>
        <v>ITALY-Reservoir</v>
      </c>
      <c r="H5061" t="str">
        <f>IF(COUNTIF(EU_Countries!A$1:A$27, "*"&amp;B5061&amp;"*"), "EU", "Non-EU")</f>
        <v>EU</v>
      </c>
      <c r="I5061">
        <f t="shared" si="195"/>
        <v>0.37360000000000004</v>
      </c>
    </row>
    <row r="5062" spans="1:9">
      <c r="A5062" s="43" t="str">
        <f>LEFT(Capacities[[#This Row],[MARKET_NODE]],2)</f>
        <v>IT</v>
      </c>
      <c r="B5062" s="44" t="s">
        <v>191</v>
      </c>
      <c r="C5062" s="44" t="s">
        <v>57</v>
      </c>
      <c r="D5062" s="44" t="s">
        <v>20</v>
      </c>
      <c r="E5062" s="44">
        <v>2027</v>
      </c>
      <c r="F5062" s="44">
        <v>373.6</v>
      </c>
      <c r="G5062" s="4" t="str">
        <f t="shared" si="194"/>
        <v>ITALY-Reservoir</v>
      </c>
      <c r="H5062" t="str">
        <f>IF(COUNTIF(EU_Countries!A$1:A$27, "*"&amp;B5062&amp;"*"), "EU", "Non-EU")</f>
        <v>EU</v>
      </c>
      <c r="I5062">
        <f t="shared" si="195"/>
        <v>0.37360000000000004</v>
      </c>
    </row>
    <row r="5063" spans="1:9">
      <c r="A5063" s="43" t="str">
        <f>LEFT(Capacities[[#This Row],[MARKET_NODE]],2)</f>
        <v>IT</v>
      </c>
      <c r="B5063" s="45" t="s">
        <v>191</v>
      </c>
      <c r="C5063" s="45" t="s">
        <v>57</v>
      </c>
      <c r="D5063" s="45" t="s">
        <v>20</v>
      </c>
      <c r="E5063" s="45">
        <v>2028</v>
      </c>
      <c r="F5063" s="45">
        <v>373.6</v>
      </c>
      <c r="G5063" s="4" t="str">
        <f t="shared" si="194"/>
        <v>ITALY-Reservoir</v>
      </c>
      <c r="H5063" t="str">
        <f>IF(COUNTIF(EU_Countries!A$1:A$27, "*"&amp;B5063&amp;"*"), "EU", "Non-EU")</f>
        <v>EU</v>
      </c>
      <c r="I5063">
        <f t="shared" si="195"/>
        <v>0.37360000000000004</v>
      </c>
    </row>
    <row r="5064" spans="1:9">
      <c r="A5064" s="43" t="str">
        <f>LEFT(Capacities[[#This Row],[MARKET_NODE]],2)</f>
        <v>IT</v>
      </c>
      <c r="B5064" s="44" t="s">
        <v>191</v>
      </c>
      <c r="C5064" s="44" t="s">
        <v>57</v>
      </c>
      <c r="D5064" s="44" t="s">
        <v>20</v>
      </c>
      <c r="E5064" s="44">
        <v>2029</v>
      </c>
      <c r="F5064" s="44">
        <v>373.6</v>
      </c>
      <c r="G5064" s="4" t="str">
        <f t="shared" si="194"/>
        <v>ITALY-Reservoir</v>
      </c>
      <c r="H5064" t="str">
        <f>IF(COUNTIF(EU_Countries!A$1:A$27, "*"&amp;B5064&amp;"*"), "EU", "Non-EU")</f>
        <v>EU</v>
      </c>
      <c r="I5064">
        <f t="shared" si="195"/>
        <v>0.37360000000000004</v>
      </c>
    </row>
    <row r="5065" spans="1:9">
      <c r="A5065" s="43" t="str">
        <f>LEFT(Capacities[[#This Row],[MARKET_NODE]],2)</f>
        <v>IT</v>
      </c>
      <c r="B5065" s="45" t="s">
        <v>191</v>
      </c>
      <c r="C5065" s="45" t="s">
        <v>57</v>
      </c>
      <c r="D5065" s="45" t="s">
        <v>20</v>
      </c>
      <c r="E5065" s="45">
        <v>2030</v>
      </c>
      <c r="F5065" s="45">
        <v>373.6</v>
      </c>
      <c r="G5065" s="4" t="str">
        <f t="shared" si="194"/>
        <v>ITALY-Reservoir</v>
      </c>
      <c r="H5065" t="str">
        <f>IF(COUNTIF(EU_Countries!A$1:A$27, "*"&amp;B5065&amp;"*"), "EU", "Non-EU")</f>
        <v>EU</v>
      </c>
      <c r="I5065">
        <f t="shared" si="195"/>
        <v>0.37360000000000004</v>
      </c>
    </row>
    <row r="5066" spans="1:9">
      <c r="A5066" s="43" t="str">
        <f>LEFT(Capacities[[#This Row],[MARKET_NODE]],2)</f>
        <v>IT</v>
      </c>
      <c r="B5066" s="44" t="s">
        <v>191</v>
      </c>
      <c r="C5066" s="44" t="s">
        <v>57</v>
      </c>
      <c r="D5066" s="44" t="s">
        <v>20</v>
      </c>
      <c r="E5066" s="44">
        <v>2031</v>
      </c>
      <c r="F5066" s="44">
        <v>373.6</v>
      </c>
      <c r="G5066" s="4" t="str">
        <f t="shared" si="194"/>
        <v>ITALY-Reservoir</v>
      </c>
      <c r="H5066" t="str">
        <f>IF(COUNTIF(EU_Countries!A$1:A$27, "*"&amp;B5066&amp;"*"), "EU", "Non-EU")</f>
        <v>EU</v>
      </c>
      <c r="I5066">
        <f t="shared" si="195"/>
        <v>0.37360000000000004</v>
      </c>
    </row>
    <row r="5067" spans="1:9">
      <c r="A5067" s="43" t="str">
        <f>LEFT(Capacities[[#This Row],[MARKET_NODE]],2)</f>
        <v>IT</v>
      </c>
      <c r="B5067" s="45" t="s">
        <v>191</v>
      </c>
      <c r="C5067" s="45" t="s">
        <v>57</v>
      </c>
      <c r="D5067" s="45" t="s">
        <v>20</v>
      </c>
      <c r="E5067" s="45">
        <v>2032</v>
      </c>
      <c r="F5067" s="45">
        <v>373.6</v>
      </c>
      <c r="G5067" s="4" t="str">
        <f t="shared" si="194"/>
        <v>ITALY-Reservoir</v>
      </c>
      <c r="H5067" t="str">
        <f>IF(COUNTIF(EU_Countries!A$1:A$27, "*"&amp;B5067&amp;"*"), "EU", "Non-EU")</f>
        <v>EU</v>
      </c>
      <c r="I5067">
        <f t="shared" si="195"/>
        <v>0.37360000000000004</v>
      </c>
    </row>
    <row r="5068" spans="1:9">
      <c r="A5068" s="43" t="str">
        <f>LEFT(Capacities[[#This Row],[MARKET_NODE]],2)</f>
        <v>IT</v>
      </c>
      <c r="B5068" s="44" t="s">
        <v>191</v>
      </c>
      <c r="C5068" s="44" t="s">
        <v>57</v>
      </c>
      <c r="D5068" s="44" t="s">
        <v>20</v>
      </c>
      <c r="E5068" s="44">
        <v>2033</v>
      </c>
      <c r="F5068" s="44">
        <v>373.6</v>
      </c>
      <c r="G5068" s="4" t="str">
        <f t="shared" si="194"/>
        <v>ITALY-Reservoir</v>
      </c>
      <c r="H5068" t="str">
        <f>IF(COUNTIF(EU_Countries!A$1:A$27, "*"&amp;B5068&amp;"*"), "EU", "Non-EU")</f>
        <v>EU</v>
      </c>
      <c r="I5068">
        <f t="shared" si="195"/>
        <v>0.37360000000000004</v>
      </c>
    </row>
    <row r="5069" spans="1:9">
      <c r="A5069" s="43" t="str">
        <f>LEFT(Capacities[[#This Row],[MARKET_NODE]],2)</f>
        <v>IT</v>
      </c>
      <c r="B5069" s="45" t="s">
        <v>191</v>
      </c>
      <c r="C5069" s="45" t="s">
        <v>57</v>
      </c>
      <c r="D5069" s="45" t="s">
        <v>20</v>
      </c>
      <c r="E5069" s="45">
        <v>2034</v>
      </c>
      <c r="F5069" s="45">
        <v>373.6</v>
      </c>
      <c r="G5069" s="4" t="str">
        <f t="shared" si="194"/>
        <v>ITALY-Reservoir</v>
      </c>
      <c r="H5069" t="str">
        <f>IF(COUNTIF(EU_Countries!A$1:A$27, "*"&amp;B5069&amp;"*"), "EU", "Non-EU")</f>
        <v>EU</v>
      </c>
      <c r="I5069">
        <f t="shared" si="195"/>
        <v>0.37360000000000004</v>
      </c>
    </row>
    <row r="5070" spans="1:9">
      <c r="A5070" s="43" t="str">
        <f>LEFT(Capacities[[#This Row],[MARKET_NODE]],2)</f>
        <v>IT</v>
      </c>
      <c r="B5070" s="44" t="s">
        <v>191</v>
      </c>
      <c r="C5070" s="44" t="s">
        <v>57</v>
      </c>
      <c r="D5070" s="44" t="s">
        <v>20</v>
      </c>
      <c r="E5070" s="44">
        <v>2035</v>
      </c>
      <c r="F5070" s="44">
        <v>373.6</v>
      </c>
      <c r="G5070" s="4" t="str">
        <f t="shared" si="194"/>
        <v>ITALY-Reservoir</v>
      </c>
      <c r="H5070" t="str">
        <f>IF(COUNTIF(EU_Countries!A$1:A$27, "*"&amp;B5070&amp;"*"), "EU", "Non-EU")</f>
        <v>EU</v>
      </c>
      <c r="I5070">
        <f t="shared" si="195"/>
        <v>0.37360000000000004</v>
      </c>
    </row>
    <row r="5071" spans="1:9">
      <c r="A5071" s="43" t="str">
        <f>LEFT(Capacities[[#This Row],[MARKET_NODE]],2)</f>
        <v>IT</v>
      </c>
      <c r="B5071" s="45" t="s">
        <v>191</v>
      </c>
      <c r="C5071" s="45" t="s">
        <v>57</v>
      </c>
      <c r="D5071" s="45" t="s">
        <v>21</v>
      </c>
      <c r="E5071" s="45">
        <v>2025</v>
      </c>
      <c r="F5071" s="45">
        <v>307.5</v>
      </c>
      <c r="G5071" s="4" t="str">
        <f t="shared" si="194"/>
        <v>ITALY-Run of river</v>
      </c>
      <c r="H5071" t="str">
        <f>IF(COUNTIF(EU_Countries!A$1:A$27, "*"&amp;B5071&amp;"*"), "EU", "Non-EU")</f>
        <v>EU</v>
      </c>
      <c r="I5071">
        <f t="shared" si="195"/>
        <v>0.3075</v>
      </c>
    </row>
    <row r="5072" spans="1:9">
      <c r="A5072" s="43" t="str">
        <f>LEFT(Capacities[[#This Row],[MARKET_NODE]],2)</f>
        <v>IT</v>
      </c>
      <c r="B5072" s="44" t="s">
        <v>191</v>
      </c>
      <c r="C5072" s="44" t="s">
        <v>57</v>
      </c>
      <c r="D5072" s="44" t="s">
        <v>21</v>
      </c>
      <c r="E5072" s="44">
        <v>2026</v>
      </c>
      <c r="F5072" s="44">
        <v>307.5</v>
      </c>
      <c r="G5072" s="4" t="str">
        <f t="shared" si="194"/>
        <v>ITALY-Run of river</v>
      </c>
      <c r="H5072" t="str">
        <f>IF(COUNTIF(EU_Countries!A$1:A$27, "*"&amp;B5072&amp;"*"), "EU", "Non-EU")</f>
        <v>EU</v>
      </c>
      <c r="I5072">
        <f t="shared" si="195"/>
        <v>0.3075</v>
      </c>
    </row>
    <row r="5073" spans="1:9">
      <c r="A5073" s="43" t="str">
        <f>LEFT(Capacities[[#This Row],[MARKET_NODE]],2)</f>
        <v>IT</v>
      </c>
      <c r="B5073" s="45" t="s">
        <v>191</v>
      </c>
      <c r="C5073" s="45" t="s">
        <v>57</v>
      </c>
      <c r="D5073" s="45" t="s">
        <v>21</v>
      </c>
      <c r="E5073" s="45">
        <v>2027</v>
      </c>
      <c r="F5073" s="45">
        <v>307.5</v>
      </c>
      <c r="G5073" s="4" t="str">
        <f t="shared" si="194"/>
        <v>ITALY-Run of river</v>
      </c>
      <c r="H5073" t="str">
        <f>IF(COUNTIF(EU_Countries!A$1:A$27, "*"&amp;B5073&amp;"*"), "EU", "Non-EU")</f>
        <v>EU</v>
      </c>
      <c r="I5073">
        <f t="shared" si="195"/>
        <v>0.3075</v>
      </c>
    </row>
    <row r="5074" spans="1:9">
      <c r="A5074" s="43" t="str">
        <f>LEFT(Capacities[[#This Row],[MARKET_NODE]],2)</f>
        <v>IT</v>
      </c>
      <c r="B5074" s="44" t="s">
        <v>191</v>
      </c>
      <c r="C5074" s="44" t="s">
        <v>57</v>
      </c>
      <c r="D5074" s="44" t="s">
        <v>21</v>
      </c>
      <c r="E5074" s="44">
        <v>2028</v>
      </c>
      <c r="F5074" s="44">
        <v>307.5</v>
      </c>
      <c r="G5074" s="4" t="str">
        <f t="shared" si="194"/>
        <v>ITALY-Run of river</v>
      </c>
      <c r="H5074" t="str">
        <f>IF(COUNTIF(EU_Countries!A$1:A$27, "*"&amp;B5074&amp;"*"), "EU", "Non-EU")</f>
        <v>EU</v>
      </c>
      <c r="I5074">
        <f t="shared" si="195"/>
        <v>0.3075</v>
      </c>
    </row>
    <row r="5075" spans="1:9">
      <c r="A5075" s="43" t="str">
        <f>LEFT(Capacities[[#This Row],[MARKET_NODE]],2)</f>
        <v>IT</v>
      </c>
      <c r="B5075" s="45" t="s">
        <v>191</v>
      </c>
      <c r="C5075" s="45" t="s">
        <v>57</v>
      </c>
      <c r="D5075" s="45" t="s">
        <v>21</v>
      </c>
      <c r="E5075" s="45">
        <v>2029</v>
      </c>
      <c r="F5075" s="45">
        <v>307.5</v>
      </c>
      <c r="G5075" s="4" t="str">
        <f t="shared" si="194"/>
        <v>ITALY-Run of river</v>
      </c>
      <c r="H5075" t="str">
        <f>IF(COUNTIF(EU_Countries!A$1:A$27, "*"&amp;B5075&amp;"*"), "EU", "Non-EU")</f>
        <v>EU</v>
      </c>
      <c r="I5075">
        <f t="shared" si="195"/>
        <v>0.3075</v>
      </c>
    </row>
    <row r="5076" spans="1:9">
      <c r="A5076" s="43" t="str">
        <f>LEFT(Capacities[[#This Row],[MARKET_NODE]],2)</f>
        <v>IT</v>
      </c>
      <c r="B5076" s="44" t="s">
        <v>191</v>
      </c>
      <c r="C5076" s="44" t="s">
        <v>57</v>
      </c>
      <c r="D5076" s="44" t="s">
        <v>21</v>
      </c>
      <c r="E5076" s="44">
        <v>2030</v>
      </c>
      <c r="F5076" s="44">
        <v>307.5</v>
      </c>
      <c r="G5076" s="4" t="str">
        <f t="shared" si="194"/>
        <v>ITALY-Run of river</v>
      </c>
      <c r="H5076" t="str">
        <f>IF(COUNTIF(EU_Countries!A$1:A$27, "*"&amp;B5076&amp;"*"), "EU", "Non-EU")</f>
        <v>EU</v>
      </c>
      <c r="I5076">
        <f t="shared" si="195"/>
        <v>0.3075</v>
      </c>
    </row>
    <row r="5077" spans="1:9">
      <c r="A5077" s="43" t="str">
        <f>LEFT(Capacities[[#This Row],[MARKET_NODE]],2)</f>
        <v>IT</v>
      </c>
      <c r="B5077" s="45" t="s">
        <v>191</v>
      </c>
      <c r="C5077" s="45" t="s">
        <v>57</v>
      </c>
      <c r="D5077" s="45" t="s">
        <v>21</v>
      </c>
      <c r="E5077" s="45">
        <v>2031</v>
      </c>
      <c r="F5077" s="45">
        <v>307.5</v>
      </c>
      <c r="G5077" s="4" t="str">
        <f t="shared" si="194"/>
        <v>ITALY-Run of river</v>
      </c>
      <c r="H5077" t="str">
        <f>IF(COUNTIF(EU_Countries!A$1:A$27, "*"&amp;B5077&amp;"*"), "EU", "Non-EU")</f>
        <v>EU</v>
      </c>
      <c r="I5077">
        <f t="shared" si="195"/>
        <v>0.3075</v>
      </c>
    </row>
    <row r="5078" spans="1:9">
      <c r="A5078" s="43" t="str">
        <f>LEFT(Capacities[[#This Row],[MARKET_NODE]],2)</f>
        <v>IT</v>
      </c>
      <c r="B5078" s="44" t="s">
        <v>191</v>
      </c>
      <c r="C5078" s="44" t="s">
        <v>57</v>
      </c>
      <c r="D5078" s="44" t="s">
        <v>21</v>
      </c>
      <c r="E5078" s="44">
        <v>2032</v>
      </c>
      <c r="F5078" s="44">
        <v>307.5</v>
      </c>
      <c r="G5078" s="4" t="str">
        <f t="shared" si="194"/>
        <v>ITALY-Run of river</v>
      </c>
      <c r="H5078" t="str">
        <f>IF(COUNTIF(EU_Countries!A$1:A$27, "*"&amp;B5078&amp;"*"), "EU", "Non-EU")</f>
        <v>EU</v>
      </c>
      <c r="I5078">
        <f t="shared" si="195"/>
        <v>0.3075</v>
      </c>
    </row>
    <row r="5079" spans="1:9">
      <c r="A5079" s="43" t="str">
        <f>LEFT(Capacities[[#This Row],[MARKET_NODE]],2)</f>
        <v>IT</v>
      </c>
      <c r="B5079" s="45" t="s">
        <v>191</v>
      </c>
      <c r="C5079" s="45" t="s">
        <v>57</v>
      </c>
      <c r="D5079" s="45" t="s">
        <v>21</v>
      </c>
      <c r="E5079" s="45">
        <v>2033</v>
      </c>
      <c r="F5079" s="45">
        <v>307.5</v>
      </c>
      <c r="G5079" s="4" t="str">
        <f t="shared" si="194"/>
        <v>ITALY-Run of river</v>
      </c>
      <c r="H5079" t="str">
        <f>IF(COUNTIF(EU_Countries!A$1:A$27, "*"&amp;B5079&amp;"*"), "EU", "Non-EU")</f>
        <v>EU</v>
      </c>
      <c r="I5079">
        <f t="shared" si="195"/>
        <v>0.3075</v>
      </c>
    </row>
    <row r="5080" spans="1:9">
      <c r="A5080" s="43" t="str">
        <f>LEFT(Capacities[[#This Row],[MARKET_NODE]],2)</f>
        <v>IT</v>
      </c>
      <c r="B5080" s="44" t="s">
        <v>191</v>
      </c>
      <c r="C5080" s="44" t="s">
        <v>57</v>
      </c>
      <c r="D5080" s="44" t="s">
        <v>21</v>
      </c>
      <c r="E5080" s="44">
        <v>2034</v>
      </c>
      <c r="F5080" s="44">
        <v>307.5</v>
      </c>
      <c r="G5080" s="4" t="str">
        <f t="shared" si="194"/>
        <v>ITALY-Run of river</v>
      </c>
      <c r="H5080" t="str">
        <f>IF(COUNTIF(EU_Countries!A$1:A$27, "*"&amp;B5080&amp;"*"), "EU", "Non-EU")</f>
        <v>EU</v>
      </c>
      <c r="I5080">
        <f t="shared" si="195"/>
        <v>0.3075</v>
      </c>
    </row>
    <row r="5081" spans="1:9">
      <c r="A5081" s="43" t="str">
        <f>LEFT(Capacities[[#This Row],[MARKET_NODE]],2)</f>
        <v>IT</v>
      </c>
      <c r="B5081" s="45" t="s">
        <v>191</v>
      </c>
      <c r="C5081" s="45" t="s">
        <v>57</v>
      </c>
      <c r="D5081" s="45" t="s">
        <v>21</v>
      </c>
      <c r="E5081" s="45">
        <v>2035</v>
      </c>
      <c r="F5081" s="45">
        <v>307.5</v>
      </c>
      <c r="G5081" s="4" t="str">
        <f t="shared" si="194"/>
        <v>ITALY-Run of river</v>
      </c>
      <c r="H5081" t="str">
        <f>IF(COUNTIF(EU_Countries!A$1:A$27, "*"&amp;B5081&amp;"*"), "EU", "Non-EU")</f>
        <v>EU</v>
      </c>
      <c r="I5081">
        <f t="shared" si="195"/>
        <v>0.3075</v>
      </c>
    </row>
    <row r="5082" spans="1:9">
      <c r="A5082" s="43" t="str">
        <f>LEFT(Capacities[[#This Row],[MARKET_NODE]],2)</f>
        <v>IT</v>
      </c>
      <c r="B5082" s="44" t="s">
        <v>191</v>
      </c>
      <c r="C5082" s="44" t="s">
        <v>58</v>
      </c>
      <c r="D5082" s="44" t="s">
        <v>23</v>
      </c>
      <c r="E5082" s="44">
        <v>2025</v>
      </c>
      <c r="F5082" s="44">
        <v>985</v>
      </c>
      <c r="G5082" s="4" t="str">
        <f t="shared" si="194"/>
        <v>ITALY-Closed loop pumping</v>
      </c>
      <c r="H5082" t="str">
        <f>IF(COUNTIF(EU_Countries!A$1:A$27, "*"&amp;B5082&amp;"*"), "EU", "Non-EU")</f>
        <v>EU</v>
      </c>
      <c r="I5082">
        <f t="shared" si="195"/>
        <v>0.98499999999999999</v>
      </c>
    </row>
    <row r="5083" spans="1:9">
      <c r="A5083" s="43" t="str">
        <f>LEFT(Capacities[[#This Row],[MARKET_NODE]],2)</f>
        <v>IT</v>
      </c>
      <c r="B5083" s="45" t="s">
        <v>191</v>
      </c>
      <c r="C5083" s="45" t="s">
        <v>58</v>
      </c>
      <c r="D5083" s="45" t="s">
        <v>23</v>
      </c>
      <c r="E5083" s="45">
        <v>2026</v>
      </c>
      <c r="F5083" s="45">
        <v>985</v>
      </c>
      <c r="G5083" s="4" t="str">
        <f t="shared" si="194"/>
        <v>ITALY-Closed loop pumping</v>
      </c>
      <c r="H5083" t="str">
        <f>IF(COUNTIF(EU_Countries!A$1:A$27, "*"&amp;B5083&amp;"*"), "EU", "Non-EU")</f>
        <v>EU</v>
      </c>
      <c r="I5083">
        <f t="shared" si="195"/>
        <v>0.98499999999999999</v>
      </c>
    </row>
    <row r="5084" spans="1:9">
      <c r="A5084" s="43" t="str">
        <f>LEFT(Capacities[[#This Row],[MARKET_NODE]],2)</f>
        <v>IT</v>
      </c>
      <c r="B5084" s="44" t="s">
        <v>191</v>
      </c>
      <c r="C5084" s="44" t="s">
        <v>58</v>
      </c>
      <c r="D5084" s="44" t="s">
        <v>23</v>
      </c>
      <c r="E5084" s="44">
        <v>2027</v>
      </c>
      <c r="F5084" s="44">
        <v>985</v>
      </c>
      <c r="G5084" s="4" t="str">
        <f t="shared" si="194"/>
        <v>ITALY-Closed loop pumping</v>
      </c>
      <c r="H5084" t="str">
        <f>IF(COUNTIF(EU_Countries!A$1:A$27, "*"&amp;B5084&amp;"*"), "EU", "Non-EU")</f>
        <v>EU</v>
      </c>
      <c r="I5084">
        <f t="shared" si="195"/>
        <v>0.98499999999999999</v>
      </c>
    </row>
    <row r="5085" spans="1:9">
      <c r="A5085" s="43" t="str">
        <f>LEFT(Capacities[[#This Row],[MARKET_NODE]],2)</f>
        <v>IT</v>
      </c>
      <c r="B5085" s="45" t="s">
        <v>191</v>
      </c>
      <c r="C5085" s="45" t="s">
        <v>58</v>
      </c>
      <c r="D5085" s="45" t="s">
        <v>23</v>
      </c>
      <c r="E5085" s="45">
        <v>2028</v>
      </c>
      <c r="F5085" s="45">
        <v>985</v>
      </c>
      <c r="G5085" s="4" t="str">
        <f t="shared" si="194"/>
        <v>ITALY-Closed loop pumping</v>
      </c>
      <c r="H5085" t="str">
        <f>IF(COUNTIF(EU_Countries!A$1:A$27, "*"&amp;B5085&amp;"*"), "EU", "Non-EU")</f>
        <v>EU</v>
      </c>
      <c r="I5085">
        <f t="shared" si="195"/>
        <v>0.98499999999999999</v>
      </c>
    </row>
    <row r="5086" spans="1:9">
      <c r="A5086" s="43" t="str">
        <f>LEFT(Capacities[[#This Row],[MARKET_NODE]],2)</f>
        <v>IT</v>
      </c>
      <c r="B5086" s="44" t="s">
        <v>191</v>
      </c>
      <c r="C5086" s="44" t="s">
        <v>58</v>
      </c>
      <c r="D5086" s="44" t="s">
        <v>23</v>
      </c>
      <c r="E5086" s="44">
        <v>2029</v>
      </c>
      <c r="F5086" s="44">
        <v>985</v>
      </c>
      <c r="G5086" s="4" t="str">
        <f t="shared" si="194"/>
        <v>ITALY-Closed loop pumping</v>
      </c>
      <c r="H5086" t="str">
        <f>IF(COUNTIF(EU_Countries!A$1:A$27, "*"&amp;B5086&amp;"*"), "EU", "Non-EU")</f>
        <v>EU</v>
      </c>
      <c r="I5086">
        <f t="shared" si="195"/>
        <v>0.98499999999999999</v>
      </c>
    </row>
    <row r="5087" spans="1:9">
      <c r="A5087" s="43" t="str">
        <f>LEFT(Capacities[[#This Row],[MARKET_NODE]],2)</f>
        <v>IT</v>
      </c>
      <c r="B5087" s="45" t="s">
        <v>191</v>
      </c>
      <c r="C5087" s="45" t="s">
        <v>58</v>
      </c>
      <c r="D5087" s="45" t="s">
        <v>23</v>
      </c>
      <c r="E5087" s="45">
        <v>2030</v>
      </c>
      <c r="F5087" s="45">
        <v>985</v>
      </c>
      <c r="G5087" s="4" t="str">
        <f t="shared" si="194"/>
        <v>ITALY-Closed loop pumping</v>
      </c>
      <c r="H5087" t="str">
        <f>IF(COUNTIF(EU_Countries!A$1:A$27, "*"&amp;B5087&amp;"*"), "EU", "Non-EU")</f>
        <v>EU</v>
      </c>
      <c r="I5087">
        <f t="shared" si="195"/>
        <v>0.98499999999999999</v>
      </c>
    </row>
    <row r="5088" spans="1:9">
      <c r="A5088" s="43" t="str">
        <f>LEFT(Capacities[[#This Row],[MARKET_NODE]],2)</f>
        <v>IT</v>
      </c>
      <c r="B5088" s="44" t="s">
        <v>191</v>
      </c>
      <c r="C5088" s="44" t="s">
        <v>58</v>
      </c>
      <c r="D5088" s="44" t="s">
        <v>23</v>
      </c>
      <c r="E5088" s="44">
        <v>2031</v>
      </c>
      <c r="F5088" s="44">
        <v>985</v>
      </c>
      <c r="G5088" s="4" t="str">
        <f t="shared" si="194"/>
        <v>ITALY-Closed loop pumping</v>
      </c>
      <c r="H5088" t="str">
        <f>IF(COUNTIF(EU_Countries!A$1:A$27, "*"&amp;B5088&amp;"*"), "EU", "Non-EU")</f>
        <v>EU</v>
      </c>
      <c r="I5088">
        <f t="shared" si="195"/>
        <v>0.98499999999999999</v>
      </c>
    </row>
    <row r="5089" spans="1:9">
      <c r="A5089" s="43" t="str">
        <f>LEFT(Capacities[[#This Row],[MARKET_NODE]],2)</f>
        <v>IT</v>
      </c>
      <c r="B5089" s="45" t="s">
        <v>191</v>
      </c>
      <c r="C5089" s="45" t="s">
        <v>58</v>
      </c>
      <c r="D5089" s="45" t="s">
        <v>23</v>
      </c>
      <c r="E5089" s="45">
        <v>2032</v>
      </c>
      <c r="F5089" s="45">
        <v>985</v>
      </c>
      <c r="G5089" s="4" t="str">
        <f t="shared" si="194"/>
        <v>ITALY-Closed loop pumping</v>
      </c>
      <c r="H5089" t="str">
        <f>IF(COUNTIF(EU_Countries!A$1:A$27, "*"&amp;B5089&amp;"*"), "EU", "Non-EU")</f>
        <v>EU</v>
      </c>
      <c r="I5089">
        <f t="shared" si="195"/>
        <v>0.98499999999999999</v>
      </c>
    </row>
    <row r="5090" spans="1:9">
      <c r="A5090" s="43" t="str">
        <f>LEFT(Capacities[[#This Row],[MARKET_NODE]],2)</f>
        <v>IT</v>
      </c>
      <c r="B5090" s="44" t="s">
        <v>191</v>
      </c>
      <c r="C5090" s="44" t="s">
        <v>58</v>
      </c>
      <c r="D5090" s="44" t="s">
        <v>23</v>
      </c>
      <c r="E5090" s="44">
        <v>2033</v>
      </c>
      <c r="F5090" s="44">
        <v>985</v>
      </c>
      <c r="G5090" s="4" t="str">
        <f t="shared" si="194"/>
        <v>ITALY-Closed loop pumping</v>
      </c>
      <c r="H5090" t="str">
        <f>IF(COUNTIF(EU_Countries!A$1:A$27, "*"&amp;B5090&amp;"*"), "EU", "Non-EU")</f>
        <v>EU</v>
      </c>
      <c r="I5090">
        <f t="shared" si="195"/>
        <v>0.98499999999999999</v>
      </c>
    </row>
    <row r="5091" spans="1:9">
      <c r="A5091" s="43" t="str">
        <f>LEFT(Capacities[[#This Row],[MARKET_NODE]],2)</f>
        <v>IT</v>
      </c>
      <c r="B5091" s="45" t="s">
        <v>191</v>
      </c>
      <c r="C5091" s="45" t="s">
        <v>58</v>
      </c>
      <c r="D5091" s="45" t="s">
        <v>23</v>
      </c>
      <c r="E5091" s="45">
        <v>2034</v>
      </c>
      <c r="F5091" s="45">
        <v>985</v>
      </c>
      <c r="G5091" s="4" t="str">
        <f t="shared" si="194"/>
        <v>ITALY-Closed loop pumping</v>
      </c>
      <c r="H5091" t="str">
        <f>IF(COUNTIF(EU_Countries!A$1:A$27, "*"&amp;B5091&amp;"*"), "EU", "Non-EU")</f>
        <v>EU</v>
      </c>
      <c r="I5091">
        <f t="shared" si="195"/>
        <v>0.98499999999999999</v>
      </c>
    </row>
    <row r="5092" spans="1:9">
      <c r="A5092" s="43" t="str">
        <f>LEFT(Capacities[[#This Row],[MARKET_NODE]],2)</f>
        <v>IT</v>
      </c>
      <c r="B5092" s="44" t="s">
        <v>191</v>
      </c>
      <c r="C5092" s="44" t="s">
        <v>58</v>
      </c>
      <c r="D5092" s="44" t="s">
        <v>23</v>
      </c>
      <c r="E5092" s="44">
        <v>2035</v>
      </c>
      <c r="F5092" s="44">
        <v>985</v>
      </c>
      <c r="G5092" s="4" t="str">
        <f t="shared" si="194"/>
        <v>ITALY-Closed loop pumping</v>
      </c>
      <c r="H5092" t="str">
        <f>IF(COUNTIF(EU_Countries!A$1:A$27, "*"&amp;B5092&amp;"*"), "EU", "Non-EU")</f>
        <v>EU</v>
      </c>
      <c r="I5092">
        <f t="shared" si="195"/>
        <v>0.98499999999999999</v>
      </c>
    </row>
    <row r="5093" spans="1:9">
      <c r="A5093" s="43" t="str">
        <f>LEFT(Capacities[[#This Row],[MARKET_NODE]],2)</f>
        <v>IT</v>
      </c>
      <c r="B5093" s="45" t="s">
        <v>191</v>
      </c>
      <c r="C5093" s="45" t="s">
        <v>58</v>
      </c>
      <c r="D5093" s="45" t="s">
        <v>24</v>
      </c>
      <c r="E5093" s="45">
        <v>2025</v>
      </c>
      <c r="F5093" s="45">
        <v>742</v>
      </c>
      <c r="G5093" s="4" t="str">
        <f t="shared" si="194"/>
        <v>ITALY-Open loop pumping</v>
      </c>
      <c r="H5093" t="str">
        <f>IF(COUNTIF(EU_Countries!A$1:A$27, "*"&amp;B5093&amp;"*"), "EU", "Non-EU")</f>
        <v>EU</v>
      </c>
      <c r="I5093">
        <f t="shared" si="195"/>
        <v>0.74199999999999999</v>
      </c>
    </row>
    <row r="5094" spans="1:9">
      <c r="A5094" s="43" t="str">
        <f>LEFT(Capacities[[#This Row],[MARKET_NODE]],2)</f>
        <v>IT</v>
      </c>
      <c r="B5094" s="44" t="s">
        <v>191</v>
      </c>
      <c r="C5094" s="44" t="s">
        <v>58</v>
      </c>
      <c r="D5094" s="44" t="s">
        <v>24</v>
      </c>
      <c r="E5094" s="44">
        <v>2026</v>
      </c>
      <c r="F5094" s="44">
        <v>742</v>
      </c>
      <c r="G5094" s="4" t="str">
        <f t="shared" si="194"/>
        <v>ITALY-Open loop pumping</v>
      </c>
      <c r="H5094" t="str">
        <f>IF(COUNTIF(EU_Countries!A$1:A$27, "*"&amp;B5094&amp;"*"), "EU", "Non-EU")</f>
        <v>EU</v>
      </c>
      <c r="I5094">
        <f t="shared" si="195"/>
        <v>0.74199999999999999</v>
      </c>
    </row>
    <row r="5095" spans="1:9">
      <c r="A5095" s="43" t="str">
        <f>LEFT(Capacities[[#This Row],[MARKET_NODE]],2)</f>
        <v>IT</v>
      </c>
      <c r="B5095" s="45" t="s">
        <v>191</v>
      </c>
      <c r="C5095" s="45" t="s">
        <v>58</v>
      </c>
      <c r="D5095" s="45" t="s">
        <v>24</v>
      </c>
      <c r="E5095" s="45">
        <v>2027</v>
      </c>
      <c r="F5095" s="45">
        <v>742</v>
      </c>
      <c r="G5095" s="4" t="str">
        <f t="shared" si="194"/>
        <v>ITALY-Open loop pumping</v>
      </c>
      <c r="H5095" t="str">
        <f>IF(COUNTIF(EU_Countries!A$1:A$27, "*"&amp;B5095&amp;"*"), "EU", "Non-EU")</f>
        <v>EU</v>
      </c>
      <c r="I5095">
        <f t="shared" si="195"/>
        <v>0.74199999999999999</v>
      </c>
    </row>
    <row r="5096" spans="1:9">
      <c r="A5096" s="43" t="str">
        <f>LEFT(Capacities[[#This Row],[MARKET_NODE]],2)</f>
        <v>IT</v>
      </c>
      <c r="B5096" s="44" t="s">
        <v>191</v>
      </c>
      <c r="C5096" s="44" t="s">
        <v>58</v>
      </c>
      <c r="D5096" s="44" t="s">
        <v>24</v>
      </c>
      <c r="E5096" s="44">
        <v>2028</v>
      </c>
      <c r="F5096" s="44">
        <v>742</v>
      </c>
      <c r="G5096" s="4" t="str">
        <f t="shared" si="194"/>
        <v>ITALY-Open loop pumping</v>
      </c>
      <c r="H5096" t="str">
        <f>IF(COUNTIF(EU_Countries!A$1:A$27, "*"&amp;B5096&amp;"*"), "EU", "Non-EU")</f>
        <v>EU</v>
      </c>
      <c r="I5096">
        <f t="shared" si="195"/>
        <v>0.74199999999999999</v>
      </c>
    </row>
    <row r="5097" spans="1:9">
      <c r="A5097" s="43" t="str">
        <f>LEFT(Capacities[[#This Row],[MARKET_NODE]],2)</f>
        <v>IT</v>
      </c>
      <c r="B5097" s="45" t="s">
        <v>191</v>
      </c>
      <c r="C5097" s="45" t="s">
        <v>58</v>
      </c>
      <c r="D5097" s="45" t="s">
        <v>24</v>
      </c>
      <c r="E5097" s="45">
        <v>2029</v>
      </c>
      <c r="F5097" s="45">
        <v>742</v>
      </c>
      <c r="G5097" s="4" t="str">
        <f t="shared" si="194"/>
        <v>ITALY-Open loop pumping</v>
      </c>
      <c r="H5097" t="str">
        <f>IF(COUNTIF(EU_Countries!A$1:A$27, "*"&amp;B5097&amp;"*"), "EU", "Non-EU")</f>
        <v>EU</v>
      </c>
      <c r="I5097">
        <f t="shared" si="195"/>
        <v>0.74199999999999999</v>
      </c>
    </row>
    <row r="5098" spans="1:9">
      <c r="A5098" s="43" t="str">
        <f>LEFT(Capacities[[#This Row],[MARKET_NODE]],2)</f>
        <v>IT</v>
      </c>
      <c r="B5098" s="44" t="s">
        <v>191</v>
      </c>
      <c r="C5098" s="44" t="s">
        <v>58</v>
      </c>
      <c r="D5098" s="44" t="s">
        <v>24</v>
      </c>
      <c r="E5098" s="44">
        <v>2030</v>
      </c>
      <c r="F5098" s="44">
        <v>742</v>
      </c>
      <c r="G5098" s="4" t="str">
        <f t="shared" si="194"/>
        <v>ITALY-Open loop pumping</v>
      </c>
      <c r="H5098" t="str">
        <f>IF(COUNTIF(EU_Countries!A$1:A$27, "*"&amp;B5098&amp;"*"), "EU", "Non-EU")</f>
        <v>EU</v>
      </c>
      <c r="I5098">
        <f t="shared" si="195"/>
        <v>0.74199999999999999</v>
      </c>
    </row>
    <row r="5099" spans="1:9">
      <c r="A5099" s="43" t="str">
        <f>LEFT(Capacities[[#This Row],[MARKET_NODE]],2)</f>
        <v>IT</v>
      </c>
      <c r="B5099" s="45" t="s">
        <v>191</v>
      </c>
      <c r="C5099" s="45" t="s">
        <v>58</v>
      </c>
      <c r="D5099" s="45" t="s">
        <v>24</v>
      </c>
      <c r="E5099" s="45">
        <v>2031</v>
      </c>
      <c r="F5099" s="45">
        <v>742</v>
      </c>
      <c r="G5099" s="4" t="str">
        <f t="shared" si="194"/>
        <v>ITALY-Open loop pumping</v>
      </c>
      <c r="H5099" t="str">
        <f>IF(COUNTIF(EU_Countries!A$1:A$27, "*"&amp;B5099&amp;"*"), "EU", "Non-EU")</f>
        <v>EU</v>
      </c>
      <c r="I5099">
        <f t="shared" si="195"/>
        <v>0.74199999999999999</v>
      </c>
    </row>
    <row r="5100" spans="1:9">
      <c r="A5100" s="43" t="str">
        <f>LEFT(Capacities[[#This Row],[MARKET_NODE]],2)</f>
        <v>IT</v>
      </c>
      <c r="B5100" s="44" t="s">
        <v>191</v>
      </c>
      <c r="C5100" s="44" t="s">
        <v>58</v>
      </c>
      <c r="D5100" s="44" t="s">
        <v>24</v>
      </c>
      <c r="E5100" s="44">
        <v>2032</v>
      </c>
      <c r="F5100" s="44">
        <v>742</v>
      </c>
      <c r="G5100" s="4" t="str">
        <f t="shared" si="194"/>
        <v>ITALY-Open loop pumping</v>
      </c>
      <c r="H5100" t="str">
        <f>IF(COUNTIF(EU_Countries!A$1:A$27, "*"&amp;B5100&amp;"*"), "EU", "Non-EU")</f>
        <v>EU</v>
      </c>
      <c r="I5100">
        <f t="shared" si="195"/>
        <v>0.74199999999999999</v>
      </c>
    </row>
    <row r="5101" spans="1:9">
      <c r="A5101" s="43" t="str">
        <f>LEFT(Capacities[[#This Row],[MARKET_NODE]],2)</f>
        <v>IT</v>
      </c>
      <c r="B5101" s="45" t="s">
        <v>191</v>
      </c>
      <c r="C5101" s="45" t="s">
        <v>58</v>
      </c>
      <c r="D5101" s="45" t="s">
        <v>24</v>
      </c>
      <c r="E5101" s="45">
        <v>2033</v>
      </c>
      <c r="F5101" s="45">
        <v>742</v>
      </c>
      <c r="G5101" s="4" t="str">
        <f t="shared" si="194"/>
        <v>ITALY-Open loop pumping</v>
      </c>
      <c r="H5101" t="str">
        <f>IF(COUNTIF(EU_Countries!A$1:A$27, "*"&amp;B5101&amp;"*"), "EU", "Non-EU")</f>
        <v>EU</v>
      </c>
      <c r="I5101">
        <f t="shared" si="195"/>
        <v>0.74199999999999999</v>
      </c>
    </row>
    <row r="5102" spans="1:9">
      <c r="A5102" s="43" t="str">
        <f>LEFT(Capacities[[#This Row],[MARKET_NODE]],2)</f>
        <v>IT</v>
      </c>
      <c r="B5102" s="44" t="s">
        <v>191</v>
      </c>
      <c r="C5102" s="44" t="s">
        <v>58</v>
      </c>
      <c r="D5102" s="44" t="s">
        <v>24</v>
      </c>
      <c r="E5102" s="44">
        <v>2034</v>
      </c>
      <c r="F5102" s="44">
        <v>742</v>
      </c>
      <c r="G5102" s="4" t="str">
        <f t="shared" si="194"/>
        <v>ITALY-Open loop pumping</v>
      </c>
      <c r="H5102" t="str">
        <f>IF(COUNTIF(EU_Countries!A$1:A$27, "*"&amp;B5102&amp;"*"), "EU", "Non-EU")</f>
        <v>EU</v>
      </c>
      <c r="I5102">
        <f t="shared" si="195"/>
        <v>0.74199999999999999</v>
      </c>
    </row>
    <row r="5103" spans="1:9">
      <c r="A5103" s="43" t="str">
        <f>LEFT(Capacities[[#This Row],[MARKET_NODE]],2)</f>
        <v>IT</v>
      </c>
      <c r="B5103" s="45" t="s">
        <v>191</v>
      </c>
      <c r="C5103" s="45" t="s">
        <v>58</v>
      </c>
      <c r="D5103" s="45" t="s">
        <v>24</v>
      </c>
      <c r="E5103" s="45">
        <v>2035</v>
      </c>
      <c r="F5103" s="45">
        <v>742</v>
      </c>
      <c r="G5103" s="4" t="str">
        <f t="shared" si="194"/>
        <v>ITALY-Open loop pumping</v>
      </c>
      <c r="H5103" t="str">
        <f>IF(COUNTIF(EU_Countries!A$1:A$27, "*"&amp;B5103&amp;"*"), "EU", "Non-EU")</f>
        <v>EU</v>
      </c>
      <c r="I5103">
        <f t="shared" si="195"/>
        <v>0.74199999999999999</v>
      </c>
    </row>
    <row r="5104" spans="1:9">
      <c r="A5104" s="43" t="str">
        <f>LEFT(Capacities[[#This Row],[MARKET_NODE]],2)</f>
        <v>IT</v>
      </c>
      <c r="B5104" s="44" t="s">
        <v>191</v>
      </c>
      <c r="C5104" s="44" t="s">
        <v>58</v>
      </c>
      <c r="D5104" s="44" t="s">
        <v>20</v>
      </c>
      <c r="E5104" s="44">
        <v>2025</v>
      </c>
      <c r="F5104" s="44">
        <v>961.2</v>
      </c>
      <c r="G5104" s="4" t="str">
        <f t="shared" si="194"/>
        <v>ITALY-Reservoir</v>
      </c>
      <c r="H5104" t="str">
        <f>IF(COUNTIF(EU_Countries!A$1:A$27, "*"&amp;B5104&amp;"*"), "EU", "Non-EU")</f>
        <v>EU</v>
      </c>
      <c r="I5104">
        <f t="shared" si="195"/>
        <v>0.96120000000000005</v>
      </c>
    </row>
    <row r="5105" spans="1:9">
      <c r="A5105" s="43" t="str">
        <f>LEFT(Capacities[[#This Row],[MARKET_NODE]],2)</f>
        <v>IT</v>
      </c>
      <c r="B5105" s="45" t="s">
        <v>191</v>
      </c>
      <c r="C5105" s="45" t="s">
        <v>58</v>
      </c>
      <c r="D5105" s="45" t="s">
        <v>20</v>
      </c>
      <c r="E5105" s="45">
        <v>2026</v>
      </c>
      <c r="F5105" s="45">
        <v>961.2</v>
      </c>
      <c r="G5105" s="4" t="str">
        <f t="shared" si="194"/>
        <v>ITALY-Reservoir</v>
      </c>
      <c r="H5105" t="str">
        <f>IF(COUNTIF(EU_Countries!A$1:A$27, "*"&amp;B5105&amp;"*"), "EU", "Non-EU")</f>
        <v>EU</v>
      </c>
      <c r="I5105">
        <f t="shared" si="195"/>
        <v>0.96120000000000005</v>
      </c>
    </row>
    <row r="5106" spans="1:9">
      <c r="A5106" s="43" t="str">
        <f>LEFT(Capacities[[#This Row],[MARKET_NODE]],2)</f>
        <v>IT</v>
      </c>
      <c r="B5106" s="44" t="s">
        <v>191</v>
      </c>
      <c r="C5106" s="44" t="s">
        <v>58</v>
      </c>
      <c r="D5106" s="44" t="s">
        <v>20</v>
      </c>
      <c r="E5106" s="44">
        <v>2027</v>
      </c>
      <c r="F5106" s="44">
        <v>961.2</v>
      </c>
      <c r="G5106" s="4" t="str">
        <f t="shared" si="194"/>
        <v>ITALY-Reservoir</v>
      </c>
      <c r="H5106" t="str">
        <f>IF(COUNTIF(EU_Countries!A$1:A$27, "*"&amp;B5106&amp;"*"), "EU", "Non-EU")</f>
        <v>EU</v>
      </c>
      <c r="I5106">
        <f t="shared" si="195"/>
        <v>0.96120000000000005</v>
      </c>
    </row>
    <row r="5107" spans="1:9">
      <c r="A5107" s="43" t="str">
        <f>LEFT(Capacities[[#This Row],[MARKET_NODE]],2)</f>
        <v>IT</v>
      </c>
      <c r="B5107" s="45" t="s">
        <v>191</v>
      </c>
      <c r="C5107" s="45" t="s">
        <v>58</v>
      </c>
      <c r="D5107" s="45" t="s">
        <v>20</v>
      </c>
      <c r="E5107" s="45">
        <v>2028</v>
      </c>
      <c r="F5107" s="45">
        <v>961.2</v>
      </c>
      <c r="G5107" s="4" t="str">
        <f t="shared" si="194"/>
        <v>ITALY-Reservoir</v>
      </c>
      <c r="H5107" t="str">
        <f>IF(COUNTIF(EU_Countries!A$1:A$27, "*"&amp;B5107&amp;"*"), "EU", "Non-EU")</f>
        <v>EU</v>
      </c>
      <c r="I5107">
        <f t="shared" si="195"/>
        <v>0.96120000000000005</v>
      </c>
    </row>
    <row r="5108" spans="1:9">
      <c r="A5108" s="43" t="str">
        <f>LEFT(Capacities[[#This Row],[MARKET_NODE]],2)</f>
        <v>IT</v>
      </c>
      <c r="B5108" s="44" t="s">
        <v>191</v>
      </c>
      <c r="C5108" s="44" t="s">
        <v>58</v>
      </c>
      <c r="D5108" s="44" t="s">
        <v>20</v>
      </c>
      <c r="E5108" s="44">
        <v>2029</v>
      </c>
      <c r="F5108" s="44">
        <v>961.2</v>
      </c>
      <c r="G5108" s="4" t="str">
        <f t="shared" si="194"/>
        <v>ITALY-Reservoir</v>
      </c>
      <c r="H5108" t="str">
        <f>IF(COUNTIF(EU_Countries!A$1:A$27, "*"&amp;B5108&amp;"*"), "EU", "Non-EU")</f>
        <v>EU</v>
      </c>
      <c r="I5108">
        <f t="shared" si="195"/>
        <v>0.96120000000000005</v>
      </c>
    </row>
    <row r="5109" spans="1:9">
      <c r="A5109" s="43" t="str">
        <f>LEFT(Capacities[[#This Row],[MARKET_NODE]],2)</f>
        <v>IT</v>
      </c>
      <c r="B5109" s="45" t="s">
        <v>191</v>
      </c>
      <c r="C5109" s="45" t="s">
        <v>58</v>
      </c>
      <c r="D5109" s="45" t="s">
        <v>20</v>
      </c>
      <c r="E5109" s="45">
        <v>2030</v>
      </c>
      <c r="F5109" s="45">
        <v>961.2</v>
      </c>
      <c r="G5109" s="4" t="str">
        <f t="shared" si="194"/>
        <v>ITALY-Reservoir</v>
      </c>
      <c r="H5109" t="str">
        <f>IF(COUNTIF(EU_Countries!A$1:A$27, "*"&amp;B5109&amp;"*"), "EU", "Non-EU")</f>
        <v>EU</v>
      </c>
      <c r="I5109">
        <f t="shared" si="195"/>
        <v>0.96120000000000005</v>
      </c>
    </row>
    <row r="5110" spans="1:9">
      <c r="A5110" s="43" t="str">
        <f>LEFT(Capacities[[#This Row],[MARKET_NODE]],2)</f>
        <v>IT</v>
      </c>
      <c r="B5110" s="44" t="s">
        <v>191</v>
      </c>
      <c r="C5110" s="44" t="s">
        <v>58</v>
      </c>
      <c r="D5110" s="44" t="s">
        <v>20</v>
      </c>
      <c r="E5110" s="44">
        <v>2031</v>
      </c>
      <c r="F5110" s="44">
        <v>961.2</v>
      </c>
      <c r="G5110" s="4" t="str">
        <f t="shared" si="194"/>
        <v>ITALY-Reservoir</v>
      </c>
      <c r="H5110" t="str">
        <f>IF(COUNTIF(EU_Countries!A$1:A$27, "*"&amp;B5110&amp;"*"), "EU", "Non-EU")</f>
        <v>EU</v>
      </c>
      <c r="I5110">
        <f t="shared" si="195"/>
        <v>0.96120000000000005</v>
      </c>
    </row>
    <row r="5111" spans="1:9">
      <c r="A5111" s="43" t="str">
        <f>LEFT(Capacities[[#This Row],[MARKET_NODE]],2)</f>
        <v>IT</v>
      </c>
      <c r="B5111" s="45" t="s">
        <v>191</v>
      </c>
      <c r="C5111" s="45" t="s">
        <v>58</v>
      </c>
      <c r="D5111" s="45" t="s">
        <v>20</v>
      </c>
      <c r="E5111" s="45">
        <v>2032</v>
      </c>
      <c r="F5111" s="45">
        <v>961.2</v>
      </c>
      <c r="G5111" s="4" t="str">
        <f t="shared" si="194"/>
        <v>ITALY-Reservoir</v>
      </c>
      <c r="H5111" t="str">
        <f>IF(COUNTIF(EU_Countries!A$1:A$27, "*"&amp;B5111&amp;"*"), "EU", "Non-EU")</f>
        <v>EU</v>
      </c>
      <c r="I5111">
        <f t="shared" si="195"/>
        <v>0.96120000000000005</v>
      </c>
    </row>
    <row r="5112" spans="1:9">
      <c r="A5112" s="43" t="str">
        <f>LEFT(Capacities[[#This Row],[MARKET_NODE]],2)</f>
        <v>IT</v>
      </c>
      <c r="B5112" s="44" t="s">
        <v>191</v>
      </c>
      <c r="C5112" s="44" t="s">
        <v>58</v>
      </c>
      <c r="D5112" s="44" t="s">
        <v>20</v>
      </c>
      <c r="E5112" s="44">
        <v>2033</v>
      </c>
      <c r="F5112" s="44">
        <v>961.2</v>
      </c>
      <c r="G5112" s="4" t="str">
        <f t="shared" si="194"/>
        <v>ITALY-Reservoir</v>
      </c>
      <c r="H5112" t="str">
        <f>IF(COUNTIF(EU_Countries!A$1:A$27, "*"&amp;B5112&amp;"*"), "EU", "Non-EU")</f>
        <v>EU</v>
      </c>
      <c r="I5112">
        <f t="shared" si="195"/>
        <v>0.96120000000000005</v>
      </c>
    </row>
    <row r="5113" spans="1:9">
      <c r="A5113" s="43" t="str">
        <f>LEFT(Capacities[[#This Row],[MARKET_NODE]],2)</f>
        <v>IT</v>
      </c>
      <c r="B5113" s="45" t="s">
        <v>191</v>
      </c>
      <c r="C5113" s="45" t="s">
        <v>58</v>
      </c>
      <c r="D5113" s="45" t="s">
        <v>20</v>
      </c>
      <c r="E5113" s="45">
        <v>2034</v>
      </c>
      <c r="F5113" s="45">
        <v>961.2</v>
      </c>
      <c r="G5113" s="4" t="str">
        <f t="shared" si="194"/>
        <v>ITALY-Reservoir</v>
      </c>
      <c r="H5113" t="str">
        <f>IF(COUNTIF(EU_Countries!A$1:A$27, "*"&amp;B5113&amp;"*"), "EU", "Non-EU")</f>
        <v>EU</v>
      </c>
      <c r="I5113">
        <f t="shared" si="195"/>
        <v>0.96120000000000005</v>
      </c>
    </row>
    <row r="5114" spans="1:9">
      <c r="A5114" s="43" t="str">
        <f>LEFT(Capacities[[#This Row],[MARKET_NODE]],2)</f>
        <v>IT</v>
      </c>
      <c r="B5114" s="44" t="s">
        <v>191</v>
      </c>
      <c r="C5114" s="44" t="s">
        <v>58</v>
      </c>
      <c r="D5114" s="44" t="s">
        <v>20</v>
      </c>
      <c r="E5114" s="44">
        <v>2035</v>
      </c>
      <c r="F5114" s="44">
        <v>961.2</v>
      </c>
      <c r="G5114" s="4" t="str">
        <f t="shared" si="194"/>
        <v>ITALY-Reservoir</v>
      </c>
      <c r="H5114" t="str">
        <f>IF(COUNTIF(EU_Countries!A$1:A$27, "*"&amp;B5114&amp;"*"), "EU", "Non-EU")</f>
        <v>EU</v>
      </c>
      <c r="I5114">
        <f t="shared" si="195"/>
        <v>0.96120000000000005</v>
      </c>
    </row>
    <row r="5115" spans="1:9">
      <c r="A5115" s="43" t="str">
        <f>LEFT(Capacities[[#This Row],[MARKET_NODE]],2)</f>
        <v>IT</v>
      </c>
      <c r="B5115" s="45" t="s">
        <v>191</v>
      </c>
      <c r="C5115" s="45" t="s">
        <v>58</v>
      </c>
      <c r="D5115" s="45" t="s">
        <v>21</v>
      </c>
      <c r="E5115" s="45">
        <v>2025</v>
      </c>
      <c r="F5115" s="45">
        <v>680.1</v>
      </c>
      <c r="G5115" s="4" t="str">
        <f t="shared" si="194"/>
        <v>ITALY-Run of river</v>
      </c>
      <c r="H5115" t="str">
        <f>IF(COUNTIF(EU_Countries!A$1:A$27, "*"&amp;B5115&amp;"*"), "EU", "Non-EU")</f>
        <v>EU</v>
      </c>
      <c r="I5115">
        <f t="shared" si="195"/>
        <v>0.68010000000000004</v>
      </c>
    </row>
    <row r="5116" spans="1:9">
      <c r="A5116" s="43" t="str">
        <f>LEFT(Capacities[[#This Row],[MARKET_NODE]],2)</f>
        <v>IT</v>
      </c>
      <c r="B5116" s="44" t="s">
        <v>191</v>
      </c>
      <c r="C5116" s="44" t="s">
        <v>58</v>
      </c>
      <c r="D5116" s="44" t="s">
        <v>21</v>
      </c>
      <c r="E5116" s="44">
        <v>2026</v>
      </c>
      <c r="F5116" s="44">
        <v>680.1</v>
      </c>
      <c r="G5116" s="4" t="str">
        <f t="shared" si="194"/>
        <v>ITALY-Run of river</v>
      </c>
      <c r="H5116" t="str">
        <f>IF(COUNTIF(EU_Countries!A$1:A$27, "*"&amp;B5116&amp;"*"), "EU", "Non-EU")</f>
        <v>EU</v>
      </c>
      <c r="I5116">
        <f t="shared" si="195"/>
        <v>0.68010000000000004</v>
      </c>
    </row>
    <row r="5117" spans="1:9">
      <c r="A5117" s="43" t="str">
        <f>LEFT(Capacities[[#This Row],[MARKET_NODE]],2)</f>
        <v>IT</v>
      </c>
      <c r="B5117" s="45" t="s">
        <v>191</v>
      </c>
      <c r="C5117" s="45" t="s">
        <v>58</v>
      </c>
      <c r="D5117" s="45" t="s">
        <v>21</v>
      </c>
      <c r="E5117" s="45">
        <v>2027</v>
      </c>
      <c r="F5117" s="45">
        <v>680.1</v>
      </c>
      <c r="G5117" s="4" t="str">
        <f t="shared" si="194"/>
        <v>ITALY-Run of river</v>
      </c>
      <c r="H5117" t="str">
        <f>IF(COUNTIF(EU_Countries!A$1:A$27, "*"&amp;B5117&amp;"*"), "EU", "Non-EU")</f>
        <v>EU</v>
      </c>
      <c r="I5117">
        <f t="shared" si="195"/>
        <v>0.68010000000000004</v>
      </c>
    </row>
    <row r="5118" spans="1:9">
      <c r="A5118" s="43" t="str">
        <f>LEFT(Capacities[[#This Row],[MARKET_NODE]],2)</f>
        <v>IT</v>
      </c>
      <c r="B5118" s="44" t="s">
        <v>191</v>
      </c>
      <c r="C5118" s="44" t="s">
        <v>58</v>
      </c>
      <c r="D5118" s="44" t="s">
        <v>21</v>
      </c>
      <c r="E5118" s="44">
        <v>2028</v>
      </c>
      <c r="F5118" s="44">
        <v>680.1</v>
      </c>
      <c r="G5118" s="4" t="str">
        <f t="shared" si="194"/>
        <v>ITALY-Run of river</v>
      </c>
      <c r="H5118" t="str">
        <f>IF(COUNTIF(EU_Countries!A$1:A$27, "*"&amp;B5118&amp;"*"), "EU", "Non-EU")</f>
        <v>EU</v>
      </c>
      <c r="I5118">
        <f t="shared" si="195"/>
        <v>0.68010000000000004</v>
      </c>
    </row>
    <row r="5119" spans="1:9">
      <c r="A5119" s="43" t="str">
        <f>LEFT(Capacities[[#This Row],[MARKET_NODE]],2)</f>
        <v>IT</v>
      </c>
      <c r="B5119" s="45" t="s">
        <v>191</v>
      </c>
      <c r="C5119" s="45" t="s">
        <v>58</v>
      </c>
      <c r="D5119" s="45" t="s">
        <v>21</v>
      </c>
      <c r="E5119" s="45">
        <v>2029</v>
      </c>
      <c r="F5119" s="45">
        <v>680.1</v>
      </c>
      <c r="G5119" s="4" t="str">
        <f t="shared" si="194"/>
        <v>ITALY-Run of river</v>
      </c>
      <c r="H5119" t="str">
        <f>IF(COUNTIF(EU_Countries!A$1:A$27, "*"&amp;B5119&amp;"*"), "EU", "Non-EU")</f>
        <v>EU</v>
      </c>
      <c r="I5119">
        <f t="shared" si="195"/>
        <v>0.68010000000000004</v>
      </c>
    </row>
    <row r="5120" spans="1:9">
      <c r="A5120" s="43" t="str">
        <f>LEFT(Capacities[[#This Row],[MARKET_NODE]],2)</f>
        <v>IT</v>
      </c>
      <c r="B5120" s="44" t="s">
        <v>191</v>
      </c>
      <c r="C5120" s="44" t="s">
        <v>58</v>
      </c>
      <c r="D5120" s="44" t="s">
        <v>21</v>
      </c>
      <c r="E5120" s="44">
        <v>2030</v>
      </c>
      <c r="F5120" s="44">
        <v>680.1</v>
      </c>
      <c r="G5120" s="4" t="str">
        <f t="shared" si="194"/>
        <v>ITALY-Run of river</v>
      </c>
      <c r="H5120" t="str">
        <f>IF(COUNTIF(EU_Countries!A$1:A$27, "*"&amp;B5120&amp;"*"), "EU", "Non-EU")</f>
        <v>EU</v>
      </c>
      <c r="I5120">
        <f t="shared" si="195"/>
        <v>0.68010000000000004</v>
      </c>
    </row>
    <row r="5121" spans="1:9">
      <c r="A5121" s="43" t="str">
        <f>LEFT(Capacities[[#This Row],[MARKET_NODE]],2)</f>
        <v>IT</v>
      </c>
      <c r="B5121" s="45" t="s">
        <v>191</v>
      </c>
      <c r="C5121" s="45" t="s">
        <v>58</v>
      </c>
      <c r="D5121" s="45" t="s">
        <v>21</v>
      </c>
      <c r="E5121" s="45">
        <v>2031</v>
      </c>
      <c r="F5121" s="45">
        <v>680.1</v>
      </c>
      <c r="G5121" s="4" t="str">
        <f t="shared" si="194"/>
        <v>ITALY-Run of river</v>
      </c>
      <c r="H5121" t="str">
        <f>IF(COUNTIF(EU_Countries!A$1:A$27, "*"&amp;B5121&amp;"*"), "EU", "Non-EU")</f>
        <v>EU</v>
      </c>
      <c r="I5121">
        <f t="shared" si="195"/>
        <v>0.68010000000000004</v>
      </c>
    </row>
    <row r="5122" spans="1:9">
      <c r="A5122" s="43" t="str">
        <f>LEFT(Capacities[[#This Row],[MARKET_NODE]],2)</f>
        <v>IT</v>
      </c>
      <c r="B5122" s="44" t="s">
        <v>191</v>
      </c>
      <c r="C5122" s="44" t="s">
        <v>58</v>
      </c>
      <c r="D5122" s="44" t="s">
        <v>21</v>
      </c>
      <c r="E5122" s="44">
        <v>2032</v>
      </c>
      <c r="F5122" s="44">
        <v>680.1</v>
      </c>
      <c r="G5122" s="4" t="str">
        <f t="shared" ref="G5122:G5185" si="196">B5122&amp;"-"&amp;D5122</f>
        <v>ITALY-Run of river</v>
      </c>
      <c r="H5122" t="str">
        <f>IF(COUNTIF(EU_Countries!A$1:A$27, "*"&amp;B5122&amp;"*"), "EU", "Non-EU")</f>
        <v>EU</v>
      </c>
      <c r="I5122">
        <f t="shared" ref="I5122:I5185" si="197">F5122/1000</f>
        <v>0.68010000000000004</v>
      </c>
    </row>
    <row r="5123" spans="1:9">
      <c r="A5123" s="43" t="str">
        <f>LEFT(Capacities[[#This Row],[MARKET_NODE]],2)</f>
        <v>IT</v>
      </c>
      <c r="B5123" s="45" t="s">
        <v>191</v>
      </c>
      <c r="C5123" s="45" t="s">
        <v>58</v>
      </c>
      <c r="D5123" s="45" t="s">
        <v>21</v>
      </c>
      <c r="E5123" s="45">
        <v>2033</v>
      </c>
      <c r="F5123" s="45">
        <v>680.1</v>
      </c>
      <c r="G5123" s="4" t="str">
        <f t="shared" si="196"/>
        <v>ITALY-Run of river</v>
      </c>
      <c r="H5123" t="str">
        <f>IF(COUNTIF(EU_Countries!A$1:A$27, "*"&amp;B5123&amp;"*"), "EU", "Non-EU")</f>
        <v>EU</v>
      </c>
      <c r="I5123">
        <f t="shared" si="197"/>
        <v>0.68010000000000004</v>
      </c>
    </row>
    <row r="5124" spans="1:9">
      <c r="A5124" s="43" t="str">
        <f>LEFT(Capacities[[#This Row],[MARKET_NODE]],2)</f>
        <v>IT</v>
      </c>
      <c r="B5124" s="44" t="s">
        <v>191</v>
      </c>
      <c r="C5124" s="44" t="s">
        <v>58</v>
      </c>
      <c r="D5124" s="44" t="s">
        <v>21</v>
      </c>
      <c r="E5124" s="44">
        <v>2034</v>
      </c>
      <c r="F5124" s="44">
        <v>680.1</v>
      </c>
      <c r="G5124" s="4" t="str">
        <f t="shared" si="196"/>
        <v>ITALY-Run of river</v>
      </c>
      <c r="H5124" t="str">
        <f>IF(COUNTIF(EU_Countries!A$1:A$27, "*"&amp;B5124&amp;"*"), "EU", "Non-EU")</f>
        <v>EU</v>
      </c>
      <c r="I5124">
        <f t="shared" si="197"/>
        <v>0.68010000000000004</v>
      </c>
    </row>
    <row r="5125" spans="1:9">
      <c r="A5125" s="43" t="str">
        <f>LEFT(Capacities[[#This Row],[MARKET_NODE]],2)</f>
        <v>IT</v>
      </c>
      <c r="B5125" s="45" t="s">
        <v>191</v>
      </c>
      <c r="C5125" s="45" t="s">
        <v>58</v>
      </c>
      <c r="D5125" s="45" t="s">
        <v>21</v>
      </c>
      <c r="E5125" s="45">
        <v>2035</v>
      </c>
      <c r="F5125" s="45">
        <v>680.1</v>
      </c>
      <c r="G5125" s="4" t="str">
        <f t="shared" si="196"/>
        <v>ITALY-Run of river</v>
      </c>
      <c r="H5125" t="str">
        <f>IF(COUNTIF(EU_Countries!A$1:A$27, "*"&amp;B5125&amp;"*"), "EU", "Non-EU")</f>
        <v>EU</v>
      </c>
      <c r="I5125">
        <f t="shared" si="197"/>
        <v>0.68010000000000004</v>
      </c>
    </row>
    <row r="5126" spans="1:9">
      <c r="A5126" s="43" t="str">
        <f>LEFT(Capacities[[#This Row],[MARKET_NODE]],2)</f>
        <v>IT</v>
      </c>
      <c r="B5126" s="44" t="s">
        <v>191</v>
      </c>
      <c r="C5126" s="44" t="s">
        <v>59</v>
      </c>
      <c r="D5126" s="44" t="s">
        <v>23</v>
      </c>
      <c r="E5126" s="44">
        <v>2025</v>
      </c>
      <c r="F5126" s="44">
        <v>2380</v>
      </c>
      <c r="G5126" s="4" t="str">
        <f t="shared" si="196"/>
        <v>ITALY-Closed loop pumping</v>
      </c>
      <c r="H5126" t="str">
        <f>IF(COUNTIF(EU_Countries!A$1:A$27, "*"&amp;B5126&amp;"*"), "EU", "Non-EU")</f>
        <v>EU</v>
      </c>
      <c r="I5126">
        <f t="shared" si="197"/>
        <v>2.38</v>
      </c>
    </row>
    <row r="5127" spans="1:9">
      <c r="A5127" s="43" t="str">
        <f>LEFT(Capacities[[#This Row],[MARKET_NODE]],2)</f>
        <v>IT</v>
      </c>
      <c r="B5127" s="45" t="s">
        <v>191</v>
      </c>
      <c r="C5127" s="45" t="s">
        <v>59</v>
      </c>
      <c r="D5127" s="45" t="s">
        <v>23</v>
      </c>
      <c r="E5127" s="45">
        <v>2026</v>
      </c>
      <c r="F5127" s="45">
        <v>2380</v>
      </c>
      <c r="G5127" s="4" t="str">
        <f t="shared" si="196"/>
        <v>ITALY-Closed loop pumping</v>
      </c>
      <c r="H5127" t="str">
        <f>IF(COUNTIF(EU_Countries!A$1:A$27, "*"&amp;B5127&amp;"*"), "EU", "Non-EU")</f>
        <v>EU</v>
      </c>
      <c r="I5127">
        <f t="shared" si="197"/>
        <v>2.38</v>
      </c>
    </row>
    <row r="5128" spans="1:9">
      <c r="A5128" s="43" t="str">
        <f>LEFT(Capacities[[#This Row],[MARKET_NODE]],2)</f>
        <v>IT</v>
      </c>
      <c r="B5128" s="44" t="s">
        <v>191</v>
      </c>
      <c r="C5128" s="44" t="s">
        <v>59</v>
      </c>
      <c r="D5128" s="44" t="s">
        <v>23</v>
      </c>
      <c r="E5128" s="44">
        <v>2027</v>
      </c>
      <c r="F5128" s="44">
        <v>2380</v>
      </c>
      <c r="G5128" s="4" t="str">
        <f t="shared" si="196"/>
        <v>ITALY-Closed loop pumping</v>
      </c>
      <c r="H5128" t="str">
        <f>IF(COUNTIF(EU_Countries!A$1:A$27, "*"&amp;B5128&amp;"*"), "EU", "Non-EU")</f>
        <v>EU</v>
      </c>
      <c r="I5128">
        <f t="shared" si="197"/>
        <v>2.38</v>
      </c>
    </row>
    <row r="5129" spans="1:9">
      <c r="A5129" s="43" t="str">
        <f>LEFT(Capacities[[#This Row],[MARKET_NODE]],2)</f>
        <v>IT</v>
      </c>
      <c r="B5129" s="45" t="s">
        <v>191</v>
      </c>
      <c r="C5129" s="45" t="s">
        <v>59</v>
      </c>
      <c r="D5129" s="45" t="s">
        <v>23</v>
      </c>
      <c r="E5129" s="45">
        <v>2028</v>
      </c>
      <c r="F5129" s="45">
        <v>2380</v>
      </c>
      <c r="G5129" s="4" t="str">
        <f t="shared" si="196"/>
        <v>ITALY-Closed loop pumping</v>
      </c>
      <c r="H5129" t="str">
        <f>IF(COUNTIF(EU_Countries!A$1:A$27, "*"&amp;B5129&amp;"*"), "EU", "Non-EU")</f>
        <v>EU</v>
      </c>
      <c r="I5129">
        <f t="shared" si="197"/>
        <v>2.38</v>
      </c>
    </row>
    <row r="5130" spans="1:9">
      <c r="A5130" s="43" t="str">
        <f>LEFT(Capacities[[#This Row],[MARKET_NODE]],2)</f>
        <v>IT</v>
      </c>
      <c r="B5130" s="44" t="s">
        <v>191</v>
      </c>
      <c r="C5130" s="44" t="s">
        <v>59</v>
      </c>
      <c r="D5130" s="44" t="s">
        <v>23</v>
      </c>
      <c r="E5130" s="44">
        <v>2029</v>
      </c>
      <c r="F5130" s="44">
        <v>2380</v>
      </c>
      <c r="G5130" s="4" t="str">
        <f t="shared" si="196"/>
        <v>ITALY-Closed loop pumping</v>
      </c>
      <c r="H5130" t="str">
        <f>IF(COUNTIF(EU_Countries!A$1:A$27, "*"&amp;B5130&amp;"*"), "EU", "Non-EU")</f>
        <v>EU</v>
      </c>
      <c r="I5130">
        <f t="shared" si="197"/>
        <v>2.38</v>
      </c>
    </row>
    <row r="5131" spans="1:9">
      <c r="A5131" s="43" t="str">
        <f>LEFT(Capacities[[#This Row],[MARKET_NODE]],2)</f>
        <v>IT</v>
      </c>
      <c r="B5131" s="45" t="s">
        <v>191</v>
      </c>
      <c r="C5131" s="45" t="s">
        <v>59</v>
      </c>
      <c r="D5131" s="45" t="s">
        <v>23</v>
      </c>
      <c r="E5131" s="45">
        <v>2030</v>
      </c>
      <c r="F5131" s="45">
        <v>2380</v>
      </c>
      <c r="G5131" s="4" t="str">
        <f t="shared" si="196"/>
        <v>ITALY-Closed loop pumping</v>
      </c>
      <c r="H5131" t="str">
        <f>IF(COUNTIF(EU_Countries!A$1:A$27, "*"&amp;B5131&amp;"*"), "EU", "Non-EU")</f>
        <v>EU</v>
      </c>
      <c r="I5131">
        <f t="shared" si="197"/>
        <v>2.38</v>
      </c>
    </row>
    <row r="5132" spans="1:9">
      <c r="A5132" s="43" t="str">
        <f>LEFT(Capacities[[#This Row],[MARKET_NODE]],2)</f>
        <v>IT</v>
      </c>
      <c r="B5132" s="44" t="s">
        <v>191</v>
      </c>
      <c r="C5132" s="44" t="s">
        <v>59</v>
      </c>
      <c r="D5132" s="44" t="s">
        <v>23</v>
      </c>
      <c r="E5132" s="44">
        <v>2031</v>
      </c>
      <c r="F5132" s="44">
        <v>2380</v>
      </c>
      <c r="G5132" s="4" t="str">
        <f t="shared" si="196"/>
        <v>ITALY-Closed loop pumping</v>
      </c>
      <c r="H5132" t="str">
        <f>IF(COUNTIF(EU_Countries!A$1:A$27, "*"&amp;B5132&amp;"*"), "EU", "Non-EU")</f>
        <v>EU</v>
      </c>
      <c r="I5132">
        <f t="shared" si="197"/>
        <v>2.38</v>
      </c>
    </row>
    <row r="5133" spans="1:9">
      <c r="A5133" s="43" t="str">
        <f>LEFT(Capacities[[#This Row],[MARKET_NODE]],2)</f>
        <v>IT</v>
      </c>
      <c r="B5133" s="45" t="s">
        <v>191</v>
      </c>
      <c r="C5133" s="45" t="s">
        <v>59</v>
      </c>
      <c r="D5133" s="45" t="s">
        <v>23</v>
      </c>
      <c r="E5133" s="45">
        <v>2032</v>
      </c>
      <c r="F5133" s="45">
        <v>2380</v>
      </c>
      <c r="G5133" s="4" t="str">
        <f t="shared" si="196"/>
        <v>ITALY-Closed loop pumping</v>
      </c>
      <c r="H5133" t="str">
        <f>IF(COUNTIF(EU_Countries!A$1:A$27, "*"&amp;B5133&amp;"*"), "EU", "Non-EU")</f>
        <v>EU</v>
      </c>
      <c r="I5133">
        <f t="shared" si="197"/>
        <v>2.38</v>
      </c>
    </row>
    <row r="5134" spans="1:9">
      <c r="A5134" s="43" t="str">
        <f>LEFT(Capacities[[#This Row],[MARKET_NODE]],2)</f>
        <v>IT</v>
      </c>
      <c r="B5134" s="44" t="s">
        <v>191</v>
      </c>
      <c r="C5134" s="44" t="s">
        <v>59</v>
      </c>
      <c r="D5134" s="44" t="s">
        <v>23</v>
      </c>
      <c r="E5134" s="44">
        <v>2033</v>
      </c>
      <c r="F5134" s="44">
        <v>2380</v>
      </c>
      <c r="G5134" s="4" t="str">
        <f t="shared" si="196"/>
        <v>ITALY-Closed loop pumping</v>
      </c>
      <c r="H5134" t="str">
        <f>IF(COUNTIF(EU_Countries!A$1:A$27, "*"&amp;B5134&amp;"*"), "EU", "Non-EU")</f>
        <v>EU</v>
      </c>
      <c r="I5134">
        <f t="shared" si="197"/>
        <v>2.38</v>
      </c>
    </row>
    <row r="5135" spans="1:9">
      <c r="A5135" s="43" t="str">
        <f>LEFT(Capacities[[#This Row],[MARKET_NODE]],2)</f>
        <v>IT</v>
      </c>
      <c r="B5135" s="45" t="s">
        <v>191</v>
      </c>
      <c r="C5135" s="45" t="s">
        <v>59</v>
      </c>
      <c r="D5135" s="45" t="s">
        <v>23</v>
      </c>
      <c r="E5135" s="45">
        <v>2034</v>
      </c>
      <c r="F5135" s="45">
        <v>2380</v>
      </c>
      <c r="G5135" s="4" t="str">
        <f t="shared" si="196"/>
        <v>ITALY-Closed loop pumping</v>
      </c>
      <c r="H5135" t="str">
        <f>IF(COUNTIF(EU_Countries!A$1:A$27, "*"&amp;B5135&amp;"*"), "EU", "Non-EU")</f>
        <v>EU</v>
      </c>
      <c r="I5135">
        <f t="shared" si="197"/>
        <v>2.38</v>
      </c>
    </row>
    <row r="5136" spans="1:9">
      <c r="A5136" s="43" t="str">
        <f>LEFT(Capacities[[#This Row],[MARKET_NODE]],2)</f>
        <v>IT</v>
      </c>
      <c r="B5136" s="44" t="s">
        <v>191</v>
      </c>
      <c r="C5136" s="44" t="s">
        <v>59</v>
      </c>
      <c r="D5136" s="44" t="s">
        <v>23</v>
      </c>
      <c r="E5136" s="44">
        <v>2035</v>
      </c>
      <c r="F5136" s="44">
        <v>2380</v>
      </c>
      <c r="G5136" s="4" t="str">
        <f t="shared" si="196"/>
        <v>ITALY-Closed loop pumping</v>
      </c>
      <c r="H5136" t="str">
        <f>IF(COUNTIF(EU_Countries!A$1:A$27, "*"&amp;B5136&amp;"*"), "EU", "Non-EU")</f>
        <v>EU</v>
      </c>
      <c r="I5136">
        <f t="shared" si="197"/>
        <v>2.38</v>
      </c>
    </row>
    <row r="5137" spans="1:9">
      <c r="A5137" s="43" t="str">
        <f>LEFT(Capacities[[#This Row],[MARKET_NODE]],2)</f>
        <v>IT</v>
      </c>
      <c r="B5137" s="45" t="s">
        <v>191</v>
      </c>
      <c r="C5137" s="45" t="s">
        <v>59</v>
      </c>
      <c r="D5137" s="45" t="s">
        <v>24</v>
      </c>
      <c r="E5137" s="45">
        <v>2025</v>
      </c>
      <c r="F5137" s="45">
        <v>2755.2</v>
      </c>
      <c r="G5137" s="4" t="str">
        <f t="shared" si="196"/>
        <v>ITALY-Open loop pumping</v>
      </c>
      <c r="H5137" t="str">
        <f>IF(COUNTIF(EU_Countries!A$1:A$27, "*"&amp;B5137&amp;"*"), "EU", "Non-EU")</f>
        <v>EU</v>
      </c>
      <c r="I5137">
        <f t="shared" si="197"/>
        <v>2.7551999999999999</v>
      </c>
    </row>
    <row r="5138" spans="1:9">
      <c r="A5138" s="43" t="str">
        <f>LEFT(Capacities[[#This Row],[MARKET_NODE]],2)</f>
        <v>IT</v>
      </c>
      <c r="B5138" s="44" t="s">
        <v>191</v>
      </c>
      <c r="C5138" s="44" t="s">
        <v>59</v>
      </c>
      <c r="D5138" s="44" t="s">
        <v>24</v>
      </c>
      <c r="E5138" s="44">
        <v>2026</v>
      </c>
      <c r="F5138" s="44">
        <v>2755.2</v>
      </c>
      <c r="G5138" s="4" t="str">
        <f t="shared" si="196"/>
        <v>ITALY-Open loop pumping</v>
      </c>
      <c r="H5138" t="str">
        <f>IF(COUNTIF(EU_Countries!A$1:A$27, "*"&amp;B5138&amp;"*"), "EU", "Non-EU")</f>
        <v>EU</v>
      </c>
      <c r="I5138">
        <f t="shared" si="197"/>
        <v>2.7551999999999999</v>
      </c>
    </row>
    <row r="5139" spans="1:9">
      <c r="A5139" s="43" t="str">
        <f>LEFT(Capacities[[#This Row],[MARKET_NODE]],2)</f>
        <v>IT</v>
      </c>
      <c r="B5139" s="45" t="s">
        <v>191</v>
      </c>
      <c r="C5139" s="45" t="s">
        <v>59</v>
      </c>
      <c r="D5139" s="45" t="s">
        <v>24</v>
      </c>
      <c r="E5139" s="45">
        <v>2027</v>
      </c>
      <c r="F5139" s="45">
        <v>2755.2</v>
      </c>
      <c r="G5139" s="4" t="str">
        <f t="shared" si="196"/>
        <v>ITALY-Open loop pumping</v>
      </c>
      <c r="H5139" t="str">
        <f>IF(COUNTIF(EU_Countries!A$1:A$27, "*"&amp;B5139&amp;"*"), "EU", "Non-EU")</f>
        <v>EU</v>
      </c>
      <c r="I5139">
        <f t="shared" si="197"/>
        <v>2.7551999999999999</v>
      </c>
    </row>
    <row r="5140" spans="1:9">
      <c r="A5140" s="43" t="str">
        <f>LEFT(Capacities[[#This Row],[MARKET_NODE]],2)</f>
        <v>IT</v>
      </c>
      <c r="B5140" s="44" t="s">
        <v>191</v>
      </c>
      <c r="C5140" s="44" t="s">
        <v>59</v>
      </c>
      <c r="D5140" s="44" t="s">
        <v>24</v>
      </c>
      <c r="E5140" s="44">
        <v>2028</v>
      </c>
      <c r="F5140" s="44">
        <v>2755.2</v>
      </c>
      <c r="G5140" s="4" t="str">
        <f t="shared" si="196"/>
        <v>ITALY-Open loop pumping</v>
      </c>
      <c r="H5140" t="str">
        <f>IF(COUNTIF(EU_Countries!A$1:A$27, "*"&amp;B5140&amp;"*"), "EU", "Non-EU")</f>
        <v>EU</v>
      </c>
      <c r="I5140">
        <f t="shared" si="197"/>
        <v>2.7551999999999999</v>
      </c>
    </row>
    <row r="5141" spans="1:9">
      <c r="A5141" s="43" t="str">
        <f>LEFT(Capacities[[#This Row],[MARKET_NODE]],2)</f>
        <v>IT</v>
      </c>
      <c r="B5141" s="45" t="s">
        <v>191</v>
      </c>
      <c r="C5141" s="45" t="s">
        <v>59</v>
      </c>
      <c r="D5141" s="45" t="s">
        <v>24</v>
      </c>
      <c r="E5141" s="45">
        <v>2029</v>
      </c>
      <c r="F5141" s="45">
        <v>2755.2</v>
      </c>
      <c r="G5141" s="4" t="str">
        <f t="shared" si="196"/>
        <v>ITALY-Open loop pumping</v>
      </c>
      <c r="H5141" t="str">
        <f>IF(COUNTIF(EU_Countries!A$1:A$27, "*"&amp;B5141&amp;"*"), "EU", "Non-EU")</f>
        <v>EU</v>
      </c>
      <c r="I5141">
        <f t="shared" si="197"/>
        <v>2.7551999999999999</v>
      </c>
    </row>
    <row r="5142" spans="1:9">
      <c r="A5142" s="43" t="str">
        <f>LEFT(Capacities[[#This Row],[MARKET_NODE]],2)</f>
        <v>IT</v>
      </c>
      <c r="B5142" s="44" t="s">
        <v>191</v>
      </c>
      <c r="C5142" s="44" t="s">
        <v>59</v>
      </c>
      <c r="D5142" s="44" t="s">
        <v>24</v>
      </c>
      <c r="E5142" s="44">
        <v>2030</v>
      </c>
      <c r="F5142" s="44">
        <v>2755.2</v>
      </c>
      <c r="G5142" s="4" t="str">
        <f t="shared" si="196"/>
        <v>ITALY-Open loop pumping</v>
      </c>
      <c r="H5142" t="str">
        <f>IF(COUNTIF(EU_Countries!A$1:A$27, "*"&amp;B5142&amp;"*"), "EU", "Non-EU")</f>
        <v>EU</v>
      </c>
      <c r="I5142">
        <f t="shared" si="197"/>
        <v>2.7551999999999999</v>
      </c>
    </row>
    <row r="5143" spans="1:9">
      <c r="A5143" s="43" t="str">
        <f>LEFT(Capacities[[#This Row],[MARKET_NODE]],2)</f>
        <v>IT</v>
      </c>
      <c r="B5143" s="45" t="s">
        <v>191</v>
      </c>
      <c r="C5143" s="45" t="s">
        <v>59</v>
      </c>
      <c r="D5143" s="45" t="s">
        <v>24</v>
      </c>
      <c r="E5143" s="45">
        <v>2031</v>
      </c>
      <c r="F5143" s="45">
        <v>2755.2</v>
      </c>
      <c r="G5143" s="4" t="str">
        <f t="shared" si="196"/>
        <v>ITALY-Open loop pumping</v>
      </c>
      <c r="H5143" t="str">
        <f>IF(COUNTIF(EU_Countries!A$1:A$27, "*"&amp;B5143&amp;"*"), "EU", "Non-EU")</f>
        <v>EU</v>
      </c>
      <c r="I5143">
        <f t="shared" si="197"/>
        <v>2.7551999999999999</v>
      </c>
    </row>
    <row r="5144" spans="1:9">
      <c r="A5144" s="43" t="str">
        <f>LEFT(Capacities[[#This Row],[MARKET_NODE]],2)</f>
        <v>IT</v>
      </c>
      <c r="B5144" s="44" t="s">
        <v>191</v>
      </c>
      <c r="C5144" s="44" t="s">
        <v>59</v>
      </c>
      <c r="D5144" s="44" t="s">
        <v>24</v>
      </c>
      <c r="E5144" s="44">
        <v>2032</v>
      </c>
      <c r="F5144" s="44">
        <v>2755.2</v>
      </c>
      <c r="G5144" s="4" t="str">
        <f t="shared" si="196"/>
        <v>ITALY-Open loop pumping</v>
      </c>
      <c r="H5144" t="str">
        <f>IF(COUNTIF(EU_Countries!A$1:A$27, "*"&amp;B5144&amp;"*"), "EU", "Non-EU")</f>
        <v>EU</v>
      </c>
      <c r="I5144">
        <f t="shared" si="197"/>
        <v>2.7551999999999999</v>
      </c>
    </row>
    <row r="5145" spans="1:9">
      <c r="A5145" s="43" t="str">
        <f>LEFT(Capacities[[#This Row],[MARKET_NODE]],2)</f>
        <v>IT</v>
      </c>
      <c r="B5145" s="45" t="s">
        <v>191</v>
      </c>
      <c r="C5145" s="45" t="s">
        <v>59</v>
      </c>
      <c r="D5145" s="45" t="s">
        <v>24</v>
      </c>
      <c r="E5145" s="45">
        <v>2033</v>
      </c>
      <c r="F5145" s="45">
        <v>2755.2</v>
      </c>
      <c r="G5145" s="4" t="str">
        <f t="shared" si="196"/>
        <v>ITALY-Open loop pumping</v>
      </c>
      <c r="H5145" t="str">
        <f>IF(COUNTIF(EU_Countries!A$1:A$27, "*"&amp;B5145&amp;"*"), "EU", "Non-EU")</f>
        <v>EU</v>
      </c>
      <c r="I5145">
        <f t="shared" si="197"/>
        <v>2.7551999999999999</v>
      </c>
    </row>
    <row r="5146" spans="1:9">
      <c r="A5146" s="43" t="str">
        <f>LEFT(Capacities[[#This Row],[MARKET_NODE]],2)</f>
        <v>IT</v>
      </c>
      <c r="B5146" s="44" t="s">
        <v>191</v>
      </c>
      <c r="C5146" s="44" t="s">
        <v>59</v>
      </c>
      <c r="D5146" s="44" t="s">
        <v>24</v>
      </c>
      <c r="E5146" s="44">
        <v>2034</v>
      </c>
      <c r="F5146" s="44">
        <v>2755.2</v>
      </c>
      <c r="G5146" s="4" t="str">
        <f t="shared" si="196"/>
        <v>ITALY-Open loop pumping</v>
      </c>
      <c r="H5146" t="str">
        <f>IF(COUNTIF(EU_Countries!A$1:A$27, "*"&amp;B5146&amp;"*"), "EU", "Non-EU")</f>
        <v>EU</v>
      </c>
      <c r="I5146">
        <f t="shared" si="197"/>
        <v>2.7551999999999999</v>
      </c>
    </row>
    <row r="5147" spans="1:9">
      <c r="A5147" s="43" t="str">
        <f>LEFT(Capacities[[#This Row],[MARKET_NODE]],2)</f>
        <v>IT</v>
      </c>
      <c r="B5147" s="45" t="s">
        <v>191</v>
      </c>
      <c r="C5147" s="45" t="s">
        <v>59</v>
      </c>
      <c r="D5147" s="45" t="s">
        <v>24</v>
      </c>
      <c r="E5147" s="45">
        <v>2035</v>
      </c>
      <c r="F5147" s="45">
        <v>2755.2</v>
      </c>
      <c r="G5147" s="4" t="str">
        <f t="shared" si="196"/>
        <v>ITALY-Open loop pumping</v>
      </c>
      <c r="H5147" t="str">
        <f>IF(COUNTIF(EU_Countries!A$1:A$27, "*"&amp;B5147&amp;"*"), "EU", "Non-EU")</f>
        <v>EU</v>
      </c>
      <c r="I5147">
        <f t="shared" si="197"/>
        <v>2.7551999999999999</v>
      </c>
    </row>
    <row r="5148" spans="1:9">
      <c r="A5148" s="43" t="str">
        <f>LEFT(Capacities[[#This Row],[MARKET_NODE]],2)</f>
        <v>IT</v>
      </c>
      <c r="B5148" s="44" t="s">
        <v>191</v>
      </c>
      <c r="C5148" s="44" t="s">
        <v>59</v>
      </c>
      <c r="D5148" s="44" t="s">
        <v>20</v>
      </c>
      <c r="E5148" s="44">
        <v>2025</v>
      </c>
      <c r="F5148" s="44">
        <v>6075.3</v>
      </c>
      <c r="G5148" s="4" t="str">
        <f t="shared" si="196"/>
        <v>ITALY-Reservoir</v>
      </c>
      <c r="H5148" t="str">
        <f>IF(COUNTIF(EU_Countries!A$1:A$27, "*"&amp;B5148&amp;"*"), "EU", "Non-EU")</f>
        <v>EU</v>
      </c>
      <c r="I5148">
        <f t="shared" si="197"/>
        <v>6.0753000000000004</v>
      </c>
    </row>
    <row r="5149" spans="1:9">
      <c r="A5149" s="43" t="str">
        <f>LEFT(Capacities[[#This Row],[MARKET_NODE]],2)</f>
        <v>IT</v>
      </c>
      <c r="B5149" s="45" t="s">
        <v>191</v>
      </c>
      <c r="C5149" s="45" t="s">
        <v>59</v>
      </c>
      <c r="D5149" s="45" t="s">
        <v>20</v>
      </c>
      <c r="E5149" s="45">
        <v>2026</v>
      </c>
      <c r="F5149" s="45">
        <v>6075.3</v>
      </c>
      <c r="G5149" s="4" t="str">
        <f t="shared" si="196"/>
        <v>ITALY-Reservoir</v>
      </c>
      <c r="H5149" t="str">
        <f>IF(COUNTIF(EU_Countries!A$1:A$27, "*"&amp;B5149&amp;"*"), "EU", "Non-EU")</f>
        <v>EU</v>
      </c>
      <c r="I5149">
        <f t="shared" si="197"/>
        <v>6.0753000000000004</v>
      </c>
    </row>
    <row r="5150" spans="1:9">
      <c r="A5150" s="43" t="str">
        <f>LEFT(Capacities[[#This Row],[MARKET_NODE]],2)</f>
        <v>IT</v>
      </c>
      <c r="B5150" s="44" t="s">
        <v>191</v>
      </c>
      <c r="C5150" s="44" t="s">
        <v>59</v>
      </c>
      <c r="D5150" s="44" t="s">
        <v>20</v>
      </c>
      <c r="E5150" s="44">
        <v>2027</v>
      </c>
      <c r="F5150" s="44">
        <v>6075.3</v>
      </c>
      <c r="G5150" s="4" t="str">
        <f t="shared" si="196"/>
        <v>ITALY-Reservoir</v>
      </c>
      <c r="H5150" t="str">
        <f>IF(COUNTIF(EU_Countries!A$1:A$27, "*"&amp;B5150&amp;"*"), "EU", "Non-EU")</f>
        <v>EU</v>
      </c>
      <c r="I5150">
        <f t="shared" si="197"/>
        <v>6.0753000000000004</v>
      </c>
    </row>
    <row r="5151" spans="1:9">
      <c r="A5151" s="43" t="str">
        <f>LEFT(Capacities[[#This Row],[MARKET_NODE]],2)</f>
        <v>IT</v>
      </c>
      <c r="B5151" s="45" t="s">
        <v>191</v>
      </c>
      <c r="C5151" s="45" t="s">
        <v>59</v>
      </c>
      <c r="D5151" s="45" t="s">
        <v>20</v>
      </c>
      <c r="E5151" s="45">
        <v>2028</v>
      </c>
      <c r="F5151" s="45">
        <v>6075.3</v>
      </c>
      <c r="G5151" s="4" t="str">
        <f t="shared" si="196"/>
        <v>ITALY-Reservoir</v>
      </c>
      <c r="H5151" t="str">
        <f>IF(COUNTIF(EU_Countries!A$1:A$27, "*"&amp;B5151&amp;"*"), "EU", "Non-EU")</f>
        <v>EU</v>
      </c>
      <c r="I5151">
        <f t="shared" si="197"/>
        <v>6.0753000000000004</v>
      </c>
    </row>
    <row r="5152" spans="1:9">
      <c r="A5152" s="43" t="str">
        <f>LEFT(Capacities[[#This Row],[MARKET_NODE]],2)</f>
        <v>IT</v>
      </c>
      <c r="B5152" s="44" t="s">
        <v>191</v>
      </c>
      <c r="C5152" s="44" t="s">
        <v>59</v>
      </c>
      <c r="D5152" s="44" t="s">
        <v>20</v>
      </c>
      <c r="E5152" s="44">
        <v>2029</v>
      </c>
      <c r="F5152" s="44">
        <v>6075.3</v>
      </c>
      <c r="G5152" s="4" t="str">
        <f t="shared" si="196"/>
        <v>ITALY-Reservoir</v>
      </c>
      <c r="H5152" t="str">
        <f>IF(COUNTIF(EU_Countries!A$1:A$27, "*"&amp;B5152&amp;"*"), "EU", "Non-EU")</f>
        <v>EU</v>
      </c>
      <c r="I5152">
        <f t="shared" si="197"/>
        <v>6.0753000000000004</v>
      </c>
    </row>
    <row r="5153" spans="1:9">
      <c r="A5153" s="43" t="str">
        <f>LEFT(Capacities[[#This Row],[MARKET_NODE]],2)</f>
        <v>IT</v>
      </c>
      <c r="B5153" s="45" t="s">
        <v>191</v>
      </c>
      <c r="C5153" s="45" t="s">
        <v>59</v>
      </c>
      <c r="D5153" s="45" t="s">
        <v>20</v>
      </c>
      <c r="E5153" s="45">
        <v>2030</v>
      </c>
      <c r="F5153" s="45">
        <v>6075.3</v>
      </c>
      <c r="G5153" s="4" t="str">
        <f t="shared" si="196"/>
        <v>ITALY-Reservoir</v>
      </c>
      <c r="H5153" t="str">
        <f>IF(COUNTIF(EU_Countries!A$1:A$27, "*"&amp;B5153&amp;"*"), "EU", "Non-EU")</f>
        <v>EU</v>
      </c>
      <c r="I5153">
        <f t="shared" si="197"/>
        <v>6.0753000000000004</v>
      </c>
    </row>
    <row r="5154" spans="1:9">
      <c r="A5154" s="43" t="str">
        <f>LEFT(Capacities[[#This Row],[MARKET_NODE]],2)</f>
        <v>IT</v>
      </c>
      <c r="B5154" s="44" t="s">
        <v>191</v>
      </c>
      <c r="C5154" s="44" t="s">
        <v>59</v>
      </c>
      <c r="D5154" s="44" t="s">
        <v>20</v>
      </c>
      <c r="E5154" s="44">
        <v>2031</v>
      </c>
      <c r="F5154" s="44">
        <v>6075.3</v>
      </c>
      <c r="G5154" s="4" t="str">
        <f t="shared" si="196"/>
        <v>ITALY-Reservoir</v>
      </c>
      <c r="H5154" t="str">
        <f>IF(COUNTIF(EU_Countries!A$1:A$27, "*"&amp;B5154&amp;"*"), "EU", "Non-EU")</f>
        <v>EU</v>
      </c>
      <c r="I5154">
        <f t="shared" si="197"/>
        <v>6.0753000000000004</v>
      </c>
    </row>
    <row r="5155" spans="1:9">
      <c r="A5155" s="43" t="str">
        <f>LEFT(Capacities[[#This Row],[MARKET_NODE]],2)</f>
        <v>IT</v>
      </c>
      <c r="B5155" s="45" t="s">
        <v>191</v>
      </c>
      <c r="C5155" s="45" t="s">
        <v>59</v>
      </c>
      <c r="D5155" s="45" t="s">
        <v>20</v>
      </c>
      <c r="E5155" s="45">
        <v>2032</v>
      </c>
      <c r="F5155" s="45">
        <v>6075.3</v>
      </c>
      <c r="G5155" s="4" t="str">
        <f t="shared" si="196"/>
        <v>ITALY-Reservoir</v>
      </c>
      <c r="H5155" t="str">
        <f>IF(COUNTIF(EU_Countries!A$1:A$27, "*"&amp;B5155&amp;"*"), "EU", "Non-EU")</f>
        <v>EU</v>
      </c>
      <c r="I5155">
        <f t="shared" si="197"/>
        <v>6.0753000000000004</v>
      </c>
    </row>
    <row r="5156" spans="1:9">
      <c r="A5156" s="43" t="str">
        <f>LEFT(Capacities[[#This Row],[MARKET_NODE]],2)</f>
        <v>IT</v>
      </c>
      <c r="B5156" s="44" t="s">
        <v>191</v>
      </c>
      <c r="C5156" s="44" t="s">
        <v>59</v>
      </c>
      <c r="D5156" s="44" t="s">
        <v>20</v>
      </c>
      <c r="E5156" s="44">
        <v>2033</v>
      </c>
      <c r="F5156" s="44">
        <v>6075.3</v>
      </c>
      <c r="G5156" s="4" t="str">
        <f t="shared" si="196"/>
        <v>ITALY-Reservoir</v>
      </c>
      <c r="H5156" t="str">
        <f>IF(COUNTIF(EU_Countries!A$1:A$27, "*"&amp;B5156&amp;"*"), "EU", "Non-EU")</f>
        <v>EU</v>
      </c>
      <c r="I5156">
        <f t="shared" si="197"/>
        <v>6.0753000000000004</v>
      </c>
    </row>
    <row r="5157" spans="1:9">
      <c r="A5157" s="43" t="str">
        <f>LEFT(Capacities[[#This Row],[MARKET_NODE]],2)</f>
        <v>IT</v>
      </c>
      <c r="B5157" s="45" t="s">
        <v>191</v>
      </c>
      <c r="C5157" s="45" t="s">
        <v>59</v>
      </c>
      <c r="D5157" s="45" t="s">
        <v>20</v>
      </c>
      <c r="E5157" s="45">
        <v>2034</v>
      </c>
      <c r="F5157" s="45">
        <v>6075.3</v>
      </c>
      <c r="G5157" s="4" t="str">
        <f t="shared" si="196"/>
        <v>ITALY-Reservoir</v>
      </c>
      <c r="H5157" t="str">
        <f>IF(COUNTIF(EU_Countries!A$1:A$27, "*"&amp;B5157&amp;"*"), "EU", "Non-EU")</f>
        <v>EU</v>
      </c>
      <c r="I5157">
        <f t="shared" si="197"/>
        <v>6.0753000000000004</v>
      </c>
    </row>
    <row r="5158" spans="1:9">
      <c r="A5158" s="43" t="str">
        <f>LEFT(Capacities[[#This Row],[MARKET_NODE]],2)</f>
        <v>IT</v>
      </c>
      <c r="B5158" s="44" t="s">
        <v>191</v>
      </c>
      <c r="C5158" s="44" t="s">
        <v>59</v>
      </c>
      <c r="D5158" s="44" t="s">
        <v>20</v>
      </c>
      <c r="E5158" s="44">
        <v>2035</v>
      </c>
      <c r="F5158" s="44">
        <v>6075.3</v>
      </c>
      <c r="G5158" s="4" t="str">
        <f t="shared" si="196"/>
        <v>ITALY-Reservoir</v>
      </c>
      <c r="H5158" t="str">
        <f>IF(COUNTIF(EU_Countries!A$1:A$27, "*"&amp;B5158&amp;"*"), "EU", "Non-EU")</f>
        <v>EU</v>
      </c>
      <c r="I5158">
        <f t="shared" si="197"/>
        <v>6.0753000000000004</v>
      </c>
    </row>
    <row r="5159" spans="1:9">
      <c r="A5159" s="43" t="str">
        <f>LEFT(Capacities[[#This Row],[MARKET_NODE]],2)</f>
        <v>IT</v>
      </c>
      <c r="B5159" s="45" t="s">
        <v>191</v>
      </c>
      <c r="C5159" s="45" t="s">
        <v>59</v>
      </c>
      <c r="D5159" s="45" t="s">
        <v>21</v>
      </c>
      <c r="E5159" s="45">
        <v>2025</v>
      </c>
      <c r="F5159" s="45">
        <v>5663.4</v>
      </c>
      <c r="G5159" s="4" t="str">
        <f t="shared" si="196"/>
        <v>ITALY-Run of river</v>
      </c>
      <c r="H5159" t="str">
        <f>IF(COUNTIF(EU_Countries!A$1:A$27, "*"&amp;B5159&amp;"*"), "EU", "Non-EU")</f>
        <v>EU</v>
      </c>
      <c r="I5159">
        <f t="shared" si="197"/>
        <v>5.6633999999999993</v>
      </c>
    </row>
    <row r="5160" spans="1:9">
      <c r="A5160" s="43" t="str">
        <f>LEFT(Capacities[[#This Row],[MARKET_NODE]],2)</f>
        <v>IT</v>
      </c>
      <c r="B5160" s="44" t="s">
        <v>191</v>
      </c>
      <c r="C5160" s="44" t="s">
        <v>59</v>
      </c>
      <c r="D5160" s="44" t="s">
        <v>21</v>
      </c>
      <c r="E5160" s="44">
        <v>2026</v>
      </c>
      <c r="F5160" s="44">
        <v>5663.4</v>
      </c>
      <c r="G5160" s="4" t="str">
        <f t="shared" si="196"/>
        <v>ITALY-Run of river</v>
      </c>
      <c r="H5160" t="str">
        <f>IF(COUNTIF(EU_Countries!A$1:A$27, "*"&amp;B5160&amp;"*"), "EU", "Non-EU")</f>
        <v>EU</v>
      </c>
      <c r="I5160">
        <f t="shared" si="197"/>
        <v>5.6633999999999993</v>
      </c>
    </row>
    <row r="5161" spans="1:9">
      <c r="A5161" s="43" t="str">
        <f>LEFT(Capacities[[#This Row],[MARKET_NODE]],2)</f>
        <v>IT</v>
      </c>
      <c r="B5161" s="45" t="s">
        <v>191</v>
      </c>
      <c r="C5161" s="45" t="s">
        <v>59</v>
      </c>
      <c r="D5161" s="45" t="s">
        <v>21</v>
      </c>
      <c r="E5161" s="45">
        <v>2027</v>
      </c>
      <c r="F5161" s="45">
        <v>5663.4</v>
      </c>
      <c r="G5161" s="4" t="str">
        <f t="shared" si="196"/>
        <v>ITALY-Run of river</v>
      </c>
      <c r="H5161" t="str">
        <f>IF(COUNTIF(EU_Countries!A$1:A$27, "*"&amp;B5161&amp;"*"), "EU", "Non-EU")</f>
        <v>EU</v>
      </c>
      <c r="I5161">
        <f t="shared" si="197"/>
        <v>5.6633999999999993</v>
      </c>
    </row>
    <row r="5162" spans="1:9">
      <c r="A5162" s="43" t="str">
        <f>LEFT(Capacities[[#This Row],[MARKET_NODE]],2)</f>
        <v>IT</v>
      </c>
      <c r="B5162" s="44" t="s">
        <v>191</v>
      </c>
      <c r="C5162" s="44" t="s">
        <v>59</v>
      </c>
      <c r="D5162" s="44" t="s">
        <v>21</v>
      </c>
      <c r="E5162" s="44">
        <v>2028</v>
      </c>
      <c r="F5162" s="44">
        <v>5663.4</v>
      </c>
      <c r="G5162" s="4" t="str">
        <f t="shared" si="196"/>
        <v>ITALY-Run of river</v>
      </c>
      <c r="H5162" t="str">
        <f>IF(COUNTIF(EU_Countries!A$1:A$27, "*"&amp;B5162&amp;"*"), "EU", "Non-EU")</f>
        <v>EU</v>
      </c>
      <c r="I5162">
        <f t="shared" si="197"/>
        <v>5.6633999999999993</v>
      </c>
    </row>
    <row r="5163" spans="1:9">
      <c r="A5163" s="43" t="str">
        <f>LEFT(Capacities[[#This Row],[MARKET_NODE]],2)</f>
        <v>IT</v>
      </c>
      <c r="B5163" s="45" t="s">
        <v>191</v>
      </c>
      <c r="C5163" s="45" t="s">
        <v>59</v>
      </c>
      <c r="D5163" s="45" t="s">
        <v>21</v>
      </c>
      <c r="E5163" s="45">
        <v>2029</v>
      </c>
      <c r="F5163" s="45">
        <v>5663.4</v>
      </c>
      <c r="G5163" s="4" t="str">
        <f t="shared" si="196"/>
        <v>ITALY-Run of river</v>
      </c>
      <c r="H5163" t="str">
        <f>IF(COUNTIF(EU_Countries!A$1:A$27, "*"&amp;B5163&amp;"*"), "EU", "Non-EU")</f>
        <v>EU</v>
      </c>
      <c r="I5163">
        <f t="shared" si="197"/>
        <v>5.6633999999999993</v>
      </c>
    </row>
    <row r="5164" spans="1:9">
      <c r="A5164" s="43" t="str">
        <f>LEFT(Capacities[[#This Row],[MARKET_NODE]],2)</f>
        <v>IT</v>
      </c>
      <c r="B5164" s="44" t="s">
        <v>191</v>
      </c>
      <c r="C5164" s="44" t="s">
        <v>59</v>
      </c>
      <c r="D5164" s="44" t="s">
        <v>21</v>
      </c>
      <c r="E5164" s="44">
        <v>2030</v>
      </c>
      <c r="F5164" s="44">
        <v>5663.4</v>
      </c>
      <c r="G5164" s="4" t="str">
        <f t="shared" si="196"/>
        <v>ITALY-Run of river</v>
      </c>
      <c r="H5164" t="str">
        <f>IF(COUNTIF(EU_Countries!A$1:A$27, "*"&amp;B5164&amp;"*"), "EU", "Non-EU")</f>
        <v>EU</v>
      </c>
      <c r="I5164">
        <f t="shared" si="197"/>
        <v>5.6633999999999993</v>
      </c>
    </row>
    <row r="5165" spans="1:9">
      <c r="A5165" s="43" t="str">
        <f>LEFT(Capacities[[#This Row],[MARKET_NODE]],2)</f>
        <v>IT</v>
      </c>
      <c r="B5165" s="45" t="s">
        <v>191</v>
      </c>
      <c r="C5165" s="45" t="s">
        <v>59</v>
      </c>
      <c r="D5165" s="45" t="s">
        <v>21</v>
      </c>
      <c r="E5165" s="45">
        <v>2031</v>
      </c>
      <c r="F5165" s="45">
        <v>5663.4</v>
      </c>
      <c r="G5165" s="4" t="str">
        <f t="shared" si="196"/>
        <v>ITALY-Run of river</v>
      </c>
      <c r="H5165" t="str">
        <f>IF(COUNTIF(EU_Countries!A$1:A$27, "*"&amp;B5165&amp;"*"), "EU", "Non-EU")</f>
        <v>EU</v>
      </c>
      <c r="I5165">
        <f t="shared" si="197"/>
        <v>5.6633999999999993</v>
      </c>
    </row>
    <row r="5166" spans="1:9">
      <c r="A5166" s="43" t="str">
        <f>LEFT(Capacities[[#This Row],[MARKET_NODE]],2)</f>
        <v>IT</v>
      </c>
      <c r="B5166" s="44" t="s">
        <v>191</v>
      </c>
      <c r="C5166" s="44" t="s">
        <v>59</v>
      </c>
      <c r="D5166" s="44" t="s">
        <v>21</v>
      </c>
      <c r="E5166" s="44">
        <v>2032</v>
      </c>
      <c r="F5166" s="44">
        <v>5663.4</v>
      </c>
      <c r="G5166" s="4" t="str">
        <f t="shared" si="196"/>
        <v>ITALY-Run of river</v>
      </c>
      <c r="H5166" t="str">
        <f>IF(COUNTIF(EU_Countries!A$1:A$27, "*"&amp;B5166&amp;"*"), "EU", "Non-EU")</f>
        <v>EU</v>
      </c>
      <c r="I5166">
        <f t="shared" si="197"/>
        <v>5.6633999999999993</v>
      </c>
    </row>
    <row r="5167" spans="1:9">
      <c r="A5167" s="43" t="str">
        <f>LEFT(Capacities[[#This Row],[MARKET_NODE]],2)</f>
        <v>IT</v>
      </c>
      <c r="B5167" s="45" t="s">
        <v>191</v>
      </c>
      <c r="C5167" s="45" t="s">
        <v>59</v>
      </c>
      <c r="D5167" s="45" t="s">
        <v>21</v>
      </c>
      <c r="E5167" s="45">
        <v>2033</v>
      </c>
      <c r="F5167" s="45">
        <v>5663.4</v>
      </c>
      <c r="G5167" s="4" t="str">
        <f t="shared" si="196"/>
        <v>ITALY-Run of river</v>
      </c>
      <c r="H5167" t="str">
        <f>IF(COUNTIF(EU_Countries!A$1:A$27, "*"&amp;B5167&amp;"*"), "EU", "Non-EU")</f>
        <v>EU</v>
      </c>
      <c r="I5167">
        <f t="shared" si="197"/>
        <v>5.6633999999999993</v>
      </c>
    </row>
    <row r="5168" spans="1:9">
      <c r="A5168" s="43" t="str">
        <f>LEFT(Capacities[[#This Row],[MARKET_NODE]],2)</f>
        <v>IT</v>
      </c>
      <c r="B5168" s="44" t="s">
        <v>191</v>
      </c>
      <c r="C5168" s="44" t="s">
        <v>59</v>
      </c>
      <c r="D5168" s="44" t="s">
        <v>21</v>
      </c>
      <c r="E5168" s="44">
        <v>2034</v>
      </c>
      <c r="F5168" s="44">
        <v>5663.4</v>
      </c>
      <c r="G5168" s="4" t="str">
        <f t="shared" si="196"/>
        <v>ITALY-Run of river</v>
      </c>
      <c r="H5168" t="str">
        <f>IF(COUNTIF(EU_Countries!A$1:A$27, "*"&amp;B5168&amp;"*"), "EU", "Non-EU")</f>
        <v>EU</v>
      </c>
      <c r="I5168">
        <f t="shared" si="197"/>
        <v>5.6633999999999993</v>
      </c>
    </row>
    <row r="5169" spans="1:9">
      <c r="A5169" s="43" t="str">
        <f>LEFT(Capacities[[#This Row],[MARKET_NODE]],2)</f>
        <v>IT</v>
      </c>
      <c r="B5169" s="45" t="s">
        <v>191</v>
      </c>
      <c r="C5169" s="45" t="s">
        <v>59</v>
      </c>
      <c r="D5169" s="45" t="s">
        <v>21</v>
      </c>
      <c r="E5169" s="45">
        <v>2035</v>
      </c>
      <c r="F5169" s="45">
        <v>5663.4</v>
      </c>
      <c r="G5169" s="4" t="str">
        <f t="shared" si="196"/>
        <v>ITALY-Run of river</v>
      </c>
      <c r="H5169" t="str">
        <f>IF(COUNTIF(EU_Countries!A$1:A$27, "*"&amp;B5169&amp;"*"), "EU", "Non-EU")</f>
        <v>EU</v>
      </c>
      <c r="I5169">
        <f t="shared" si="197"/>
        <v>5.6633999999999993</v>
      </c>
    </row>
    <row r="5170" spans="1:9">
      <c r="A5170" s="43" t="str">
        <f>LEFT(Capacities[[#This Row],[MARKET_NODE]],2)</f>
        <v>IT</v>
      </c>
      <c r="B5170" s="44" t="s">
        <v>191</v>
      </c>
      <c r="C5170" s="44" t="s">
        <v>60</v>
      </c>
      <c r="D5170" s="44" t="s">
        <v>20</v>
      </c>
      <c r="E5170" s="44">
        <v>2025</v>
      </c>
      <c r="F5170" s="44">
        <v>177.1</v>
      </c>
      <c r="G5170" s="4" t="str">
        <f t="shared" si="196"/>
        <v>ITALY-Reservoir</v>
      </c>
      <c r="H5170" t="str">
        <f>IF(COUNTIF(EU_Countries!A$1:A$27, "*"&amp;B5170&amp;"*"), "EU", "Non-EU")</f>
        <v>EU</v>
      </c>
      <c r="I5170">
        <f t="shared" si="197"/>
        <v>0.17710000000000001</v>
      </c>
    </row>
    <row r="5171" spans="1:9">
      <c r="A5171" s="43" t="str">
        <f>LEFT(Capacities[[#This Row],[MARKET_NODE]],2)</f>
        <v>IT</v>
      </c>
      <c r="B5171" s="45" t="s">
        <v>191</v>
      </c>
      <c r="C5171" s="45" t="s">
        <v>60</v>
      </c>
      <c r="D5171" s="45" t="s">
        <v>20</v>
      </c>
      <c r="E5171" s="45">
        <v>2026</v>
      </c>
      <c r="F5171" s="45">
        <v>177.1</v>
      </c>
      <c r="G5171" s="4" t="str">
        <f t="shared" si="196"/>
        <v>ITALY-Reservoir</v>
      </c>
      <c r="H5171" t="str">
        <f>IF(COUNTIF(EU_Countries!A$1:A$27, "*"&amp;B5171&amp;"*"), "EU", "Non-EU")</f>
        <v>EU</v>
      </c>
      <c r="I5171">
        <f t="shared" si="197"/>
        <v>0.17710000000000001</v>
      </c>
    </row>
    <row r="5172" spans="1:9">
      <c r="A5172" s="43" t="str">
        <f>LEFT(Capacities[[#This Row],[MARKET_NODE]],2)</f>
        <v>IT</v>
      </c>
      <c r="B5172" s="44" t="s">
        <v>191</v>
      </c>
      <c r="C5172" s="44" t="s">
        <v>60</v>
      </c>
      <c r="D5172" s="44" t="s">
        <v>20</v>
      </c>
      <c r="E5172" s="44">
        <v>2027</v>
      </c>
      <c r="F5172" s="44">
        <v>177.1</v>
      </c>
      <c r="G5172" s="4" t="str">
        <f t="shared" si="196"/>
        <v>ITALY-Reservoir</v>
      </c>
      <c r="H5172" t="str">
        <f>IF(COUNTIF(EU_Countries!A$1:A$27, "*"&amp;B5172&amp;"*"), "EU", "Non-EU")</f>
        <v>EU</v>
      </c>
      <c r="I5172">
        <f t="shared" si="197"/>
        <v>0.17710000000000001</v>
      </c>
    </row>
    <row r="5173" spans="1:9">
      <c r="A5173" s="43" t="str">
        <f>LEFT(Capacities[[#This Row],[MARKET_NODE]],2)</f>
        <v>IT</v>
      </c>
      <c r="B5173" s="45" t="s">
        <v>191</v>
      </c>
      <c r="C5173" s="45" t="s">
        <v>60</v>
      </c>
      <c r="D5173" s="45" t="s">
        <v>20</v>
      </c>
      <c r="E5173" s="45">
        <v>2028</v>
      </c>
      <c r="F5173" s="45">
        <v>177.1</v>
      </c>
      <c r="G5173" s="4" t="str">
        <f t="shared" si="196"/>
        <v>ITALY-Reservoir</v>
      </c>
      <c r="H5173" t="str">
        <f>IF(COUNTIF(EU_Countries!A$1:A$27, "*"&amp;B5173&amp;"*"), "EU", "Non-EU")</f>
        <v>EU</v>
      </c>
      <c r="I5173">
        <f t="shared" si="197"/>
        <v>0.17710000000000001</v>
      </c>
    </row>
    <row r="5174" spans="1:9">
      <c r="A5174" s="43" t="str">
        <f>LEFT(Capacities[[#This Row],[MARKET_NODE]],2)</f>
        <v>IT</v>
      </c>
      <c r="B5174" s="44" t="s">
        <v>191</v>
      </c>
      <c r="C5174" s="44" t="s">
        <v>60</v>
      </c>
      <c r="D5174" s="44" t="s">
        <v>20</v>
      </c>
      <c r="E5174" s="44">
        <v>2029</v>
      </c>
      <c r="F5174" s="44">
        <v>177.1</v>
      </c>
      <c r="G5174" s="4" t="str">
        <f t="shared" si="196"/>
        <v>ITALY-Reservoir</v>
      </c>
      <c r="H5174" t="str">
        <f>IF(COUNTIF(EU_Countries!A$1:A$27, "*"&amp;B5174&amp;"*"), "EU", "Non-EU")</f>
        <v>EU</v>
      </c>
      <c r="I5174">
        <f t="shared" si="197"/>
        <v>0.17710000000000001</v>
      </c>
    </row>
    <row r="5175" spans="1:9">
      <c r="A5175" s="43" t="str">
        <f>LEFT(Capacities[[#This Row],[MARKET_NODE]],2)</f>
        <v>IT</v>
      </c>
      <c r="B5175" s="45" t="s">
        <v>191</v>
      </c>
      <c r="C5175" s="45" t="s">
        <v>60</v>
      </c>
      <c r="D5175" s="45" t="s">
        <v>20</v>
      </c>
      <c r="E5175" s="45">
        <v>2030</v>
      </c>
      <c r="F5175" s="45">
        <v>177.1</v>
      </c>
      <c r="G5175" s="4" t="str">
        <f t="shared" si="196"/>
        <v>ITALY-Reservoir</v>
      </c>
      <c r="H5175" t="str">
        <f>IF(COUNTIF(EU_Countries!A$1:A$27, "*"&amp;B5175&amp;"*"), "EU", "Non-EU")</f>
        <v>EU</v>
      </c>
      <c r="I5175">
        <f t="shared" si="197"/>
        <v>0.17710000000000001</v>
      </c>
    </row>
    <row r="5176" spans="1:9">
      <c r="A5176" s="43" t="str">
        <f>LEFT(Capacities[[#This Row],[MARKET_NODE]],2)</f>
        <v>IT</v>
      </c>
      <c r="B5176" s="44" t="s">
        <v>191</v>
      </c>
      <c r="C5176" s="44" t="s">
        <v>60</v>
      </c>
      <c r="D5176" s="44" t="s">
        <v>20</v>
      </c>
      <c r="E5176" s="44">
        <v>2031</v>
      </c>
      <c r="F5176" s="44">
        <v>177.1</v>
      </c>
      <c r="G5176" s="4" t="str">
        <f t="shared" si="196"/>
        <v>ITALY-Reservoir</v>
      </c>
      <c r="H5176" t="str">
        <f>IF(COUNTIF(EU_Countries!A$1:A$27, "*"&amp;B5176&amp;"*"), "EU", "Non-EU")</f>
        <v>EU</v>
      </c>
      <c r="I5176">
        <f t="shared" si="197"/>
        <v>0.17710000000000001</v>
      </c>
    </row>
    <row r="5177" spans="1:9">
      <c r="A5177" s="43" t="str">
        <f>LEFT(Capacities[[#This Row],[MARKET_NODE]],2)</f>
        <v>IT</v>
      </c>
      <c r="B5177" s="45" t="s">
        <v>191</v>
      </c>
      <c r="C5177" s="45" t="s">
        <v>60</v>
      </c>
      <c r="D5177" s="45" t="s">
        <v>20</v>
      </c>
      <c r="E5177" s="45">
        <v>2032</v>
      </c>
      <c r="F5177" s="45">
        <v>177.1</v>
      </c>
      <c r="G5177" s="4" t="str">
        <f t="shared" si="196"/>
        <v>ITALY-Reservoir</v>
      </c>
      <c r="H5177" t="str">
        <f>IF(COUNTIF(EU_Countries!A$1:A$27, "*"&amp;B5177&amp;"*"), "EU", "Non-EU")</f>
        <v>EU</v>
      </c>
      <c r="I5177">
        <f t="shared" si="197"/>
        <v>0.17710000000000001</v>
      </c>
    </row>
    <row r="5178" spans="1:9">
      <c r="A5178" s="43" t="str">
        <f>LEFT(Capacities[[#This Row],[MARKET_NODE]],2)</f>
        <v>IT</v>
      </c>
      <c r="B5178" s="44" t="s">
        <v>191</v>
      </c>
      <c r="C5178" s="44" t="s">
        <v>60</v>
      </c>
      <c r="D5178" s="44" t="s">
        <v>20</v>
      </c>
      <c r="E5178" s="44">
        <v>2033</v>
      </c>
      <c r="F5178" s="44">
        <v>177.1</v>
      </c>
      <c r="G5178" s="4" t="str">
        <f t="shared" si="196"/>
        <v>ITALY-Reservoir</v>
      </c>
      <c r="H5178" t="str">
        <f>IF(COUNTIF(EU_Countries!A$1:A$27, "*"&amp;B5178&amp;"*"), "EU", "Non-EU")</f>
        <v>EU</v>
      </c>
      <c r="I5178">
        <f t="shared" si="197"/>
        <v>0.17710000000000001</v>
      </c>
    </row>
    <row r="5179" spans="1:9">
      <c r="A5179" s="43" t="str">
        <f>LEFT(Capacities[[#This Row],[MARKET_NODE]],2)</f>
        <v>IT</v>
      </c>
      <c r="B5179" s="45" t="s">
        <v>191</v>
      </c>
      <c r="C5179" s="45" t="s">
        <v>60</v>
      </c>
      <c r="D5179" s="45" t="s">
        <v>20</v>
      </c>
      <c r="E5179" s="45">
        <v>2034</v>
      </c>
      <c r="F5179" s="45">
        <v>177.1</v>
      </c>
      <c r="G5179" s="4" t="str">
        <f t="shared" si="196"/>
        <v>ITALY-Reservoir</v>
      </c>
      <c r="H5179" t="str">
        <f>IF(COUNTIF(EU_Countries!A$1:A$27, "*"&amp;B5179&amp;"*"), "EU", "Non-EU")</f>
        <v>EU</v>
      </c>
      <c r="I5179">
        <f t="shared" si="197"/>
        <v>0.17710000000000001</v>
      </c>
    </row>
    <row r="5180" spans="1:9">
      <c r="A5180" s="43" t="str">
        <f>LEFT(Capacities[[#This Row],[MARKET_NODE]],2)</f>
        <v>IT</v>
      </c>
      <c r="B5180" s="44" t="s">
        <v>191</v>
      </c>
      <c r="C5180" s="44" t="s">
        <v>60</v>
      </c>
      <c r="D5180" s="44" t="s">
        <v>20</v>
      </c>
      <c r="E5180" s="44">
        <v>2035</v>
      </c>
      <c r="F5180" s="44">
        <v>177.1</v>
      </c>
      <c r="G5180" s="4" t="str">
        <f t="shared" si="196"/>
        <v>ITALY-Reservoir</v>
      </c>
      <c r="H5180" t="str">
        <f>IF(COUNTIF(EU_Countries!A$1:A$27, "*"&amp;B5180&amp;"*"), "EU", "Non-EU")</f>
        <v>EU</v>
      </c>
      <c r="I5180">
        <f t="shared" si="197"/>
        <v>0.17710000000000001</v>
      </c>
    </row>
    <row r="5181" spans="1:9">
      <c r="A5181" s="43" t="str">
        <f>LEFT(Capacities[[#This Row],[MARKET_NODE]],2)</f>
        <v>IT</v>
      </c>
      <c r="B5181" s="45" t="s">
        <v>191</v>
      </c>
      <c r="C5181" s="45" t="s">
        <v>60</v>
      </c>
      <c r="D5181" s="45" t="s">
        <v>21</v>
      </c>
      <c r="E5181" s="45">
        <v>2025</v>
      </c>
      <c r="F5181" s="45">
        <v>52.8</v>
      </c>
      <c r="G5181" s="4" t="str">
        <f t="shared" si="196"/>
        <v>ITALY-Run of river</v>
      </c>
      <c r="H5181" t="str">
        <f>IF(COUNTIF(EU_Countries!A$1:A$27, "*"&amp;B5181&amp;"*"), "EU", "Non-EU")</f>
        <v>EU</v>
      </c>
      <c r="I5181">
        <f t="shared" si="197"/>
        <v>5.28E-2</v>
      </c>
    </row>
    <row r="5182" spans="1:9">
      <c r="A5182" s="43" t="str">
        <f>LEFT(Capacities[[#This Row],[MARKET_NODE]],2)</f>
        <v>IT</v>
      </c>
      <c r="B5182" s="44" t="s">
        <v>191</v>
      </c>
      <c r="C5182" s="44" t="s">
        <v>60</v>
      </c>
      <c r="D5182" s="44" t="s">
        <v>21</v>
      </c>
      <c r="E5182" s="44">
        <v>2026</v>
      </c>
      <c r="F5182" s="44">
        <v>52.8</v>
      </c>
      <c r="G5182" s="4" t="str">
        <f t="shared" si="196"/>
        <v>ITALY-Run of river</v>
      </c>
      <c r="H5182" t="str">
        <f>IF(COUNTIF(EU_Countries!A$1:A$27, "*"&amp;B5182&amp;"*"), "EU", "Non-EU")</f>
        <v>EU</v>
      </c>
      <c r="I5182">
        <f t="shared" si="197"/>
        <v>5.28E-2</v>
      </c>
    </row>
    <row r="5183" spans="1:9">
      <c r="A5183" s="43" t="str">
        <f>LEFT(Capacities[[#This Row],[MARKET_NODE]],2)</f>
        <v>IT</v>
      </c>
      <c r="B5183" s="45" t="s">
        <v>191</v>
      </c>
      <c r="C5183" s="45" t="s">
        <v>60</v>
      </c>
      <c r="D5183" s="45" t="s">
        <v>21</v>
      </c>
      <c r="E5183" s="45">
        <v>2027</v>
      </c>
      <c r="F5183" s="45">
        <v>52.8</v>
      </c>
      <c r="G5183" s="4" t="str">
        <f t="shared" si="196"/>
        <v>ITALY-Run of river</v>
      </c>
      <c r="H5183" t="str">
        <f>IF(COUNTIF(EU_Countries!A$1:A$27, "*"&amp;B5183&amp;"*"), "EU", "Non-EU")</f>
        <v>EU</v>
      </c>
      <c r="I5183">
        <f t="shared" si="197"/>
        <v>5.28E-2</v>
      </c>
    </row>
    <row r="5184" spans="1:9">
      <c r="A5184" s="43" t="str">
        <f>LEFT(Capacities[[#This Row],[MARKET_NODE]],2)</f>
        <v>IT</v>
      </c>
      <c r="B5184" s="44" t="s">
        <v>191</v>
      </c>
      <c r="C5184" s="44" t="s">
        <v>60</v>
      </c>
      <c r="D5184" s="44" t="s">
        <v>21</v>
      </c>
      <c r="E5184" s="44">
        <v>2028</v>
      </c>
      <c r="F5184" s="44">
        <v>52.8</v>
      </c>
      <c r="G5184" s="4" t="str">
        <f t="shared" si="196"/>
        <v>ITALY-Run of river</v>
      </c>
      <c r="H5184" t="str">
        <f>IF(COUNTIF(EU_Countries!A$1:A$27, "*"&amp;B5184&amp;"*"), "EU", "Non-EU")</f>
        <v>EU</v>
      </c>
      <c r="I5184">
        <f t="shared" si="197"/>
        <v>5.28E-2</v>
      </c>
    </row>
    <row r="5185" spans="1:9">
      <c r="A5185" s="43" t="str">
        <f>LEFT(Capacities[[#This Row],[MARKET_NODE]],2)</f>
        <v>IT</v>
      </c>
      <c r="B5185" s="45" t="s">
        <v>191</v>
      </c>
      <c r="C5185" s="45" t="s">
        <v>60</v>
      </c>
      <c r="D5185" s="45" t="s">
        <v>21</v>
      </c>
      <c r="E5185" s="45">
        <v>2029</v>
      </c>
      <c r="F5185" s="45">
        <v>52.8</v>
      </c>
      <c r="G5185" s="4" t="str">
        <f t="shared" si="196"/>
        <v>ITALY-Run of river</v>
      </c>
      <c r="H5185" t="str">
        <f>IF(COUNTIF(EU_Countries!A$1:A$27, "*"&amp;B5185&amp;"*"), "EU", "Non-EU")</f>
        <v>EU</v>
      </c>
      <c r="I5185">
        <f t="shared" si="197"/>
        <v>5.28E-2</v>
      </c>
    </row>
    <row r="5186" spans="1:9">
      <c r="A5186" s="43" t="str">
        <f>LEFT(Capacities[[#This Row],[MARKET_NODE]],2)</f>
        <v>IT</v>
      </c>
      <c r="B5186" s="44" t="s">
        <v>191</v>
      </c>
      <c r="C5186" s="44" t="s">
        <v>60</v>
      </c>
      <c r="D5186" s="44" t="s">
        <v>21</v>
      </c>
      <c r="E5186" s="44">
        <v>2030</v>
      </c>
      <c r="F5186" s="44">
        <v>52.8</v>
      </c>
      <c r="G5186" s="4" t="str">
        <f t="shared" ref="G5186:G5249" si="198">B5186&amp;"-"&amp;D5186</f>
        <v>ITALY-Run of river</v>
      </c>
      <c r="H5186" t="str">
        <f>IF(COUNTIF(EU_Countries!A$1:A$27, "*"&amp;B5186&amp;"*"), "EU", "Non-EU")</f>
        <v>EU</v>
      </c>
      <c r="I5186">
        <f t="shared" ref="I5186:I5249" si="199">F5186/1000</f>
        <v>5.28E-2</v>
      </c>
    </row>
    <row r="5187" spans="1:9">
      <c r="A5187" s="43" t="str">
        <f>LEFT(Capacities[[#This Row],[MARKET_NODE]],2)</f>
        <v>IT</v>
      </c>
      <c r="B5187" s="45" t="s">
        <v>191</v>
      </c>
      <c r="C5187" s="45" t="s">
        <v>60</v>
      </c>
      <c r="D5187" s="45" t="s">
        <v>21</v>
      </c>
      <c r="E5187" s="45">
        <v>2031</v>
      </c>
      <c r="F5187" s="45">
        <v>52.8</v>
      </c>
      <c r="G5187" s="4" t="str">
        <f t="shared" si="198"/>
        <v>ITALY-Run of river</v>
      </c>
      <c r="H5187" t="str">
        <f>IF(COUNTIF(EU_Countries!A$1:A$27, "*"&amp;B5187&amp;"*"), "EU", "Non-EU")</f>
        <v>EU</v>
      </c>
      <c r="I5187">
        <f t="shared" si="199"/>
        <v>5.28E-2</v>
      </c>
    </row>
    <row r="5188" spans="1:9">
      <c r="A5188" s="43" t="str">
        <f>LEFT(Capacities[[#This Row],[MARKET_NODE]],2)</f>
        <v>IT</v>
      </c>
      <c r="B5188" s="44" t="s">
        <v>191</v>
      </c>
      <c r="C5188" s="44" t="s">
        <v>60</v>
      </c>
      <c r="D5188" s="44" t="s">
        <v>21</v>
      </c>
      <c r="E5188" s="44">
        <v>2032</v>
      </c>
      <c r="F5188" s="44">
        <v>52.8</v>
      </c>
      <c r="G5188" s="4" t="str">
        <f t="shared" si="198"/>
        <v>ITALY-Run of river</v>
      </c>
      <c r="H5188" t="str">
        <f>IF(COUNTIF(EU_Countries!A$1:A$27, "*"&amp;B5188&amp;"*"), "EU", "Non-EU")</f>
        <v>EU</v>
      </c>
      <c r="I5188">
        <f t="shared" si="199"/>
        <v>5.28E-2</v>
      </c>
    </row>
    <row r="5189" spans="1:9">
      <c r="A5189" s="43" t="str">
        <f>LEFT(Capacities[[#This Row],[MARKET_NODE]],2)</f>
        <v>IT</v>
      </c>
      <c r="B5189" s="45" t="s">
        <v>191</v>
      </c>
      <c r="C5189" s="45" t="s">
        <v>60</v>
      </c>
      <c r="D5189" s="45" t="s">
        <v>21</v>
      </c>
      <c r="E5189" s="45">
        <v>2033</v>
      </c>
      <c r="F5189" s="45">
        <v>52.8</v>
      </c>
      <c r="G5189" s="4" t="str">
        <f t="shared" si="198"/>
        <v>ITALY-Run of river</v>
      </c>
      <c r="H5189" t="str">
        <f>IF(COUNTIF(EU_Countries!A$1:A$27, "*"&amp;B5189&amp;"*"), "EU", "Non-EU")</f>
        <v>EU</v>
      </c>
      <c r="I5189">
        <f t="shared" si="199"/>
        <v>5.28E-2</v>
      </c>
    </row>
    <row r="5190" spans="1:9">
      <c r="A5190" s="43" t="str">
        <f>LEFT(Capacities[[#This Row],[MARKET_NODE]],2)</f>
        <v>IT</v>
      </c>
      <c r="B5190" s="44" t="s">
        <v>191</v>
      </c>
      <c r="C5190" s="44" t="s">
        <v>60</v>
      </c>
      <c r="D5190" s="44" t="s">
        <v>21</v>
      </c>
      <c r="E5190" s="44">
        <v>2034</v>
      </c>
      <c r="F5190" s="44">
        <v>52.8</v>
      </c>
      <c r="G5190" s="4" t="str">
        <f t="shared" si="198"/>
        <v>ITALY-Run of river</v>
      </c>
      <c r="H5190" t="str">
        <f>IF(COUNTIF(EU_Countries!A$1:A$27, "*"&amp;B5190&amp;"*"), "EU", "Non-EU")</f>
        <v>EU</v>
      </c>
      <c r="I5190">
        <f t="shared" si="199"/>
        <v>5.28E-2</v>
      </c>
    </row>
    <row r="5191" spans="1:9">
      <c r="A5191" s="43" t="str">
        <f>LEFT(Capacities[[#This Row],[MARKET_NODE]],2)</f>
        <v>IT</v>
      </c>
      <c r="B5191" s="45" t="s">
        <v>191</v>
      </c>
      <c r="C5191" s="45" t="s">
        <v>60</v>
      </c>
      <c r="D5191" s="45" t="s">
        <v>21</v>
      </c>
      <c r="E5191" s="45">
        <v>2035</v>
      </c>
      <c r="F5191" s="45">
        <v>52.8</v>
      </c>
      <c r="G5191" s="4" t="str">
        <f t="shared" si="198"/>
        <v>ITALY-Run of river</v>
      </c>
      <c r="H5191" t="str">
        <f>IF(COUNTIF(EU_Countries!A$1:A$27, "*"&amp;B5191&amp;"*"), "EU", "Non-EU")</f>
        <v>EU</v>
      </c>
      <c r="I5191">
        <f t="shared" si="199"/>
        <v>5.28E-2</v>
      </c>
    </row>
    <row r="5192" spans="1:9">
      <c r="A5192" s="43" t="str">
        <f>LEFT(Capacities[[#This Row],[MARKET_NODE]],2)</f>
        <v>IT</v>
      </c>
      <c r="B5192" s="44" t="s">
        <v>191</v>
      </c>
      <c r="C5192" s="44" t="s">
        <v>61</v>
      </c>
      <c r="D5192" s="44" t="s">
        <v>23</v>
      </c>
      <c r="E5192" s="44">
        <v>2025</v>
      </c>
      <c r="F5192" s="44">
        <v>240</v>
      </c>
      <c r="G5192" s="4" t="str">
        <f t="shared" si="198"/>
        <v>ITALY-Closed loop pumping</v>
      </c>
      <c r="H5192" t="str">
        <f>IF(COUNTIF(EU_Countries!A$1:A$27, "*"&amp;B5192&amp;"*"), "EU", "Non-EU")</f>
        <v>EU</v>
      </c>
      <c r="I5192">
        <f t="shared" si="199"/>
        <v>0.24</v>
      </c>
    </row>
    <row r="5193" spans="1:9">
      <c r="A5193" s="43" t="str">
        <f>LEFT(Capacities[[#This Row],[MARKET_NODE]],2)</f>
        <v>IT</v>
      </c>
      <c r="B5193" s="45" t="s">
        <v>191</v>
      </c>
      <c r="C5193" s="45" t="s">
        <v>61</v>
      </c>
      <c r="D5193" s="45" t="s">
        <v>23</v>
      </c>
      <c r="E5193" s="45">
        <v>2026</v>
      </c>
      <c r="F5193" s="45">
        <v>240</v>
      </c>
      <c r="G5193" s="4" t="str">
        <f t="shared" si="198"/>
        <v>ITALY-Closed loop pumping</v>
      </c>
      <c r="H5193" t="str">
        <f>IF(COUNTIF(EU_Countries!A$1:A$27, "*"&amp;B5193&amp;"*"), "EU", "Non-EU")</f>
        <v>EU</v>
      </c>
      <c r="I5193">
        <f t="shared" si="199"/>
        <v>0.24</v>
      </c>
    </row>
    <row r="5194" spans="1:9">
      <c r="A5194" s="43" t="str">
        <f>LEFT(Capacities[[#This Row],[MARKET_NODE]],2)</f>
        <v>IT</v>
      </c>
      <c r="B5194" s="44" t="s">
        <v>191</v>
      </c>
      <c r="C5194" s="44" t="s">
        <v>61</v>
      </c>
      <c r="D5194" s="44" t="s">
        <v>23</v>
      </c>
      <c r="E5194" s="44">
        <v>2027</v>
      </c>
      <c r="F5194" s="44">
        <v>240</v>
      </c>
      <c r="G5194" s="4" t="str">
        <f t="shared" si="198"/>
        <v>ITALY-Closed loop pumping</v>
      </c>
      <c r="H5194" t="str">
        <f>IF(COUNTIF(EU_Countries!A$1:A$27, "*"&amp;B5194&amp;"*"), "EU", "Non-EU")</f>
        <v>EU</v>
      </c>
      <c r="I5194">
        <f t="shared" si="199"/>
        <v>0.24</v>
      </c>
    </row>
    <row r="5195" spans="1:9">
      <c r="A5195" s="43" t="str">
        <f>LEFT(Capacities[[#This Row],[MARKET_NODE]],2)</f>
        <v>IT</v>
      </c>
      <c r="B5195" s="45" t="s">
        <v>191</v>
      </c>
      <c r="C5195" s="45" t="s">
        <v>61</v>
      </c>
      <c r="D5195" s="45" t="s">
        <v>23</v>
      </c>
      <c r="E5195" s="45">
        <v>2028</v>
      </c>
      <c r="F5195" s="45">
        <v>240</v>
      </c>
      <c r="G5195" s="4" t="str">
        <f t="shared" si="198"/>
        <v>ITALY-Closed loop pumping</v>
      </c>
      <c r="H5195" t="str">
        <f>IF(COUNTIF(EU_Countries!A$1:A$27, "*"&amp;B5195&amp;"*"), "EU", "Non-EU")</f>
        <v>EU</v>
      </c>
      <c r="I5195">
        <f t="shared" si="199"/>
        <v>0.24</v>
      </c>
    </row>
    <row r="5196" spans="1:9">
      <c r="A5196" s="43" t="str">
        <f>LEFT(Capacities[[#This Row],[MARKET_NODE]],2)</f>
        <v>IT</v>
      </c>
      <c r="B5196" s="44" t="s">
        <v>191</v>
      </c>
      <c r="C5196" s="44" t="s">
        <v>61</v>
      </c>
      <c r="D5196" s="44" t="s">
        <v>23</v>
      </c>
      <c r="E5196" s="44">
        <v>2029</v>
      </c>
      <c r="F5196" s="44">
        <v>240</v>
      </c>
      <c r="G5196" s="4" t="str">
        <f t="shared" si="198"/>
        <v>ITALY-Closed loop pumping</v>
      </c>
      <c r="H5196" t="str">
        <f>IF(COUNTIF(EU_Countries!A$1:A$27, "*"&amp;B5196&amp;"*"), "EU", "Non-EU")</f>
        <v>EU</v>
      </c>
      <c r="I5196">
        <f t="shared" si="199"/>
        <v>0.24</v>
      </c>
    </row>
    <row r="5197" spans="1:9">
      <c r="A5197" s="43" t="str">
        <f>LEFT(Capacities[[#This Row],[MARKET_NODE]],2)</f>
        <v>IT</v>
      </c>
      <c r="B5197" s="45" t="s">
        <v>191</v>
      </c>
      <c r="C5197" s="45" t="s">
        <v>61</v>
      </c>
      <c r="D5197" s="45" t="s">
        <v>23</v>
      </c>
      <c r="E5197" s="45">
        <v>2030</v>
      </c>
      <c r="F5197" s="45">
        <v>240</v>
      </c>
      <c r="G5197" s="4" t="str">
        <f t="shared" si="198"/>
        <v>ITALY-Closed loop pumping</v>
      </c>
      <c r="H5197" t="str">
        <f>IF(COUNTIF(EU_Countries!A$1:A$27, "*"&amp;B5197&amp;"*"), "EU", "Non-EU")</f>
        <v>EU</v>
      </c>
      <c r="I5197">
        <f t="shared" si="199"/>
        <v>0.24</v>
      </c>
    </row>
    <row r="5198" spans="1:9">
      <c r="A5198" s="43" t="str">
        <f>LEFT(Capacities[[#This Row],[MARKET_NODE]],2)</f>
        <v>IT</v>
      </c>
      <c r="B5198" s="44" t="s">
        <v>191</v>
      </c>
      <c r="C5198" s="44" t="s">
        <v>61</v>
      </c>
      <c r="D5198" s="44" t="s">
        <v>23</v>
      </c>
      <c r="E5198" s="44">
        <v>2031</v>
      </c>
      <c r="F5198" s="44">
        <v>240</v>
      </c>
      <c r="G5198" s="4" t="str">
        <f t="shared" si="198"/>
        <v>ITALY-Closed loop pumping</v>
      </c>
      <c r="H5198" t="str">
        <f>IF(COUNTIF(EU_Countries!A$1:A$27, "*"&amp;B5198&amp;"*"), "EU", "Non-EU")</f>
        <v>EU</v>
      </c>
      <c r="I5198">
        <f t="shared" si="199"/>
        <v>0.24</v>
      </c>
    </row>
    <row r="5199" spans="1:9">
      <c r="A5199" s="43" t="str">
        <f>LEFT(Capacities[[#This Row],[MARKET_NODE]],2)</f>
        <v>IT</v>
      </c>
      <c r="B5199" s="45" t="s">
        <v>191</v>
      </c>
      <c r="C5199" s="45" t="s">
        <v>61</v>
      </c>
      <c r="D5199" s="45" t="s">
        <v>23</v>
      </c>
      <c r="E5199" s="45">
        <v>2032</v>
      </c>
      <c r="F5199" s="45">
        <v>240</v>
      </c>
      <c r="G5199" s="4" t="str">
        <f t="shared" si="198"/>
        <v>ITALY-Closed loop pumping</v>
      </c>
      <c r="H5199" t="str">
        <f>IF(COUNTIF(EU_Countries!A$1:A$27, "*"&amp;B5199&amp;"*"), "EU", "Non-EU")</f>
        <v>EU</v>
      </c>
      <c r="I5199">
        <f t="shared" si="199"/>
        <v>0.24</v>
      </c>
    </row>
    <row r="5200" spans="1:9">
      <c r="A5200" s="43" t="str">
        <f>LEFT(Capacities[[#This Row],[MARKET_NODE]],2)</f>
        <v>IT</v>
      </c>
      <c r="B5200" s="44" t="s">
        <v>191</v>
      </c>
      <c r="C5200" s="44" t="s">
        <v>61</v>
      </c>
      <c r="D5200" s="44" t="s">
        <v>23</v>
      </c>
      <c r="E5200" s="44">
        <v>2033</v>
      </c>
      <c r="F5200" s="44">
        <v>240</v>
      </c>
      <c r="G5200" s="4" t="str">
        <f t="shared" si="198"/>
        <v>ITALY-Closed loop pumping</v>
      </c>
      <c r="H5200" t="str">
        <f>IF(COUNTIF(EU_Countries!A$1:A$27, "*"&amp;B5200&amp;"*"), "EU", "Non-EU")</f>
        <v>EU</v>
      </c>
      <c r="I5200">
        <f t="shared" si="199"/>
        <v>0.24</v>
      </c>
    </row>
    <row r="5201" spans="1:9">
      <c r="A5201" s="43" t="str">
        <f>LEFT(Capacities[[#This Row],[MARKET_NODE]],2)</f>
        <v>IT</v>
      </c>
      <c r="B5201" s="45" t="s">
        <v>191</v>
      </c>
      <c r="C5201" s="45" t="s">
        <v>61</v>
      </c>
      <c r="D5201" s="45" t="s">
        <v>23</v>
      </c>
      <c r="E5201" s="45">
        <v>2034</v>
      </c>
      <c r="F5201" s="45">
        <v>240</v>
      </c>
      <c r="G5201" s="4" t="str">
        <f t="shared" si="198"/>
        <v>ITALY-Closed loop pumping</v>
      </c>
      <c r="H5201" t="str">
        <f>IF(COUNTIF(EU_Countries!A$1:A$27, "*"&amp;B5201&amp;"*"), "EU", "Non-EU")</f>
        <v>EU</v>
      </c>
      <c r="I5201">
        <f t="shared" si="199"/>
        <v>0.24</v>
      </c>
    </row>
    <row r="5202" spans="1:9">
      <c r="A5202" s="43" t="str">
        <f>LEFT(Capacities[[#This Row],[MARKET_NODE]],2)</f>
        <v>IT</v>
      </c>
      <c r="B5202" s="44" t="s">
        <v>191</v>
      </c>
      <c r="C5202" s="44" t="s">
        <v>61</v>
      </c>
      <c r="D5202" s="44" t="s">
        <v>23</v>
      </c>
      <c r="E5202" s="44">
        <v>2035</v>
      </c>
      <c r="F5202" s="44">
        <v>240</v>
      </c>
      <c r="G5202" s="4" t="str">
        <f t="shared" si="198"/>
        <v>ITALY-Closed loop pumping</v>
      </c>
      <c r="H5202" t="str">
        <f>IF(COUNTIF(EU_Countries!A$1:A$27, "*"&amp;B5202&amp;"*"), "EU", "Non-EU")</f>
        <v>EU</v>
      </c>
      <c r="I5202">
        <f t="shared" si="199"/>
        <v>0.24</v>
      </c>
    </row>
    <row r="5203" spans="1:9">
      <c r="A5203" s="43" t="str">
        <f>LEFT(Capacities[[#This Row],[MARKET_NODE]],2)</f>
        <v>IT</v>
      </c>
      <c r="B5203" s="45" t="s">
        <v>191</v>
      </c>
      <c r="C5203" s="45" t="s">
        <v>61</v>
      </c>
      <c r="D5203" s="45" t="s">
        <v>20</v>
      </c>
      <c r="E5203" s="45">
        <v>2025</v>
      </c>
      <c r="F5203" s="45">
        <v>142.19999999999999</v>
      </c>
      <c r="G5203" s="4" t="str">
        <f t="shared" si="198"/>
        <v>ITALY-Reservoir</v>
      </c>
      <c r="H5203" t="str">
        <f>IF(COUNTIF(EU_Countries!A$1:A$27, "*"&amp;B5203&amp;"*"), "EU", "Non-EU")</f>
        <v>EU</v>
      </c>
      <c r="I5203">
        <f t="shared" si="199"/>
        <v>0.14219999999999999</v>
      </c>
    </row>
    <row r="5204" spans="1:9">
      <c r="A5204" s="43" t="str">
        <f>LEFT(Capacities[[#This Row],[MARKET_NODE]],2)</f>
        <v>IT</v>
      </c>
      <c r="B5204" s="44" t="s">
        <v>191</v>
      </c>
      <c r="C5204" s="44" t="s">
        <v>61</v>
      </c>
      <c r="D5204" s="44" t="s">
        <v>20</v>
      </c>
      <c r="E5204" s="44">
        <v>2026</v>
      </c>
      <c r="F5204" s="44">
        <v>142.19999999999999</v>
      </c>
      <c r="G5204" s="4" t="str">
        <f t="shared" si="198"/>
        <v>ITALY-Reservoir</v>
      </c>
      <c r="H5204" t="str">
        <f>IF(COUNTIF(EU_Countries!A$1:A$27, "*"&amp;B5204&amp;"*"), "EU", "Non-EU")</f>
        <v>EU</v>
      </c>
      <c r="I5204">
        <f t="shared" si="199"/>
        <v>0.14219999999999999</v>
      </c>
    </row>
    <row r="5205" spans="1:9">
      <c r="A5205" s="43" t="str">
        <f>LEFT(Capacities[[#This Row],[MARKET_NODE]],2)</f>
        <v>IT</v>
      </c>
      <c r="B5205" s="45" t="s">
        <v>191</v>
      </c>
      <c r="C5205" s="45" t="s">
        <v>61</v>
      </c>
      <c r="D5205" s="45" t="s">
        <v>20</v>
      </c>
      <c r="E5205" s="45">
        <v>2027</v>
      </c>
      <c r="F5205" s="45">
        <v>142.19999999999999</v>
      </c>
      <c r="G5205" s="4" t="str">
        <f t="shared" si="198"/>
        <v>ITALY-Reservoir</v>
      </c>
      <c r="H5205" t="str">
        <f>IF(COUNTIF(EU_Countries!A$1:A$27, "*"&amp;B5205&amp;"*"), "EU", "Non-EU")</f>
        <v>EU</v>
      </c>
      <c r="I5205">
        <f t="shared" si="199"/>
        <v>0.14219999999999999</v>
      </c>
    </row>
    <row r="5206" spans="1:9">
      <c r="A5206" s="43" t="str">
        <f>LEFT(Capacities[[#This Row],[MARKET_NODE]],2)</f>
        <v>IT</v>
      </c>
      <c r="B5206" s="44" t="s">
        <v>191</v>
      </c>
      <c r="C5206" s="44" t="s">
        <v>61</v>
      </c>
      <c r="D5206" s="44" t="s">
        <v>20</v>
      </c>
      <c r="E5206" s="44">
        <v>2028</v>
      </c>
      <c r="F5206" s="44">
        <v>142.19999999999999</v>
      </c>
      <c r="G5206" s="4" t="str">
        <f t="shared" si="198"/>
        <v>ITALY-Reservoir</v>
      </c>
      <c r="H5206" t="str">
        <f>IF(COUNTIF(EU_Countries!A$1:A$27, "*"&amp;B5206&amp;"*"), "EU", "Non-EU")</f>
        <v>EU</v>
      </c>
      <c r="I5206">
        <f t="shared" si="199"/>
        <v>0.14219999999999999</v>
      </c>
    </row>
    <row r="5207" spans="1:9">
      <c r="A5207" s="43" t="str">
        <f>LEFT(Capacities[[#This Row],[MARKET_NODE]],2)</f>
        <v>IT</v>
      </c>
      <c r="B5207" s="45" t="s">
        <v>191</v>
      </c>
      <c r="C5207" s="45" t="s">
        <v>61</v>
      </c>
      <c r="D5207" s="45" t="s">
        <v>20</v>
      </c>
      <c r="E5207" s="45">
        <v>2029</v>
      </c>
      <c r="F5207" s="45">
        <v>142.19999999999999</v>
      </c>
      <c r="G5207" s="4" t="str">
        <f t="shared" si="198"/>
        <v>ITALY-Reservoir</v>
      </c>
      <c r="H5207" t="str">
        <f>IF(COUNTIF(EU_Countries!A$1:A$27, "*"&amp;B5207&amp;"*"), "EU", "Non-EU")</f>
        <v>EU</v>
      </c>
      <c r="I5207">
        <f t="shared" si="199"/>
        <v>0.14219999999999999</v>
      </c>
    </row>
    <row r="5208" spans="1:9">
      <c r="A5208" s="43" t="str">
        <f>LEFT(Capacities[[#This Row],[MARKET_NODE]],2)</f>
        <v>IT</v>
      </c>
      <c r="B5208" s="44" t="s">
        <v>191</v>
      </c>
      <c r="C5208" s="44" t="s">
        <v>61</v>
      </c>
      <c r="D5208" s="44" t="s">
        <v>20</v>
      </c>
      <c r="E5208" s="44">
        <v>2030</v>
      </c>
      <c r="F5208" s="44">
        <v>142.19999999999999</v>
      </c>
      <c r="G5208" s="4" t="str">
        <f t="shared" si="198"/>
        <v>ITALY-Reservoir</v>
      </c>
      <c r="H5208" t="str">
        <f>IF(COUNTIF(EU_Countries!A$1:A$27, "*"&amp;B5208&amp;"*"), "EU", "Non-EU")</f>
        <v>EU</v>
      </c>
      <c r="I5208">
        <f t="shared" si="199"/>
        <v>0.14219999999999999</v>
      </c>
    </row>
    <row r="5209" spans="1:9">
      <c r="A5209" s="43" t="str">
        <f>LEFT(Capacities[[#This Row],[MARKET_NODE]],2)</f>
        <v>IT</v>
      </c>
      <c r="B5209" s="45" t="s">
        <v>191</v>
      </c>
      <c r="C5209" s="45" t="s">
        <v>61</v>
      </c>
      <c r="D5209" s="45" t="s">
        <v>20</v>
      </c>
      <c r="E5209" s="45">
        <v>2031</v>
      </c>
      <c r="F5209" s="45">
        <v>142.19999999999999</v>
      </c>
      <c r="G5209" s="4" t="str">
        <f t="shared" si="198"/>
        <v>ITALY-Reservoir</v>
      </c>
      <c r="H5209" t="str">
        <f>IF(COUNTIF(EU_Countries!A$1:A$27, "*"&amp;B5209&amp;"*"), "EU", "Non-EU")</f>
        <v>EU</v>
      </c>
      <c r="I5209">
        <f t="shared" si="199"/>
        <v>0.14219999999999999</v>
      </c>
    </row>
    <row r="5210" spans="1:9">
      <c r="A5210" s="43" t="str">
        <f>LEFT(Capacities[[#This Row],[MARKET_NODE]],2)</f>
        <v>IT</v>
      </c>
      <c r="B5210" s="44" t="s">
        <v>191</v>
      </c>
      <c r="C5210" s="44" t="s">
        <v>61</v>
      </c>
      <c r="D5210" s="44" t="s">
        <v>20</v>
      </c>
      <c r="E5210" s="44">
        <v>2032</v>
      </c>
      <c r="F5210" s="44">
        <v>142.19999999999999</v>
      </c>
      <c r="G5210" s="4" t="str">
        <f t="shared" si="198"/>
        <v>ITALY-Reservoir</v>
      </c>
      <c r="H5210" t="str">
        <f>IF(COUNTIF(EU_Countries!A$1:A$27, "*"&amp;B5210&amp;"*"), "EU", "Non-EU")</f>
        <v>EU</v>
      </c>
      <c r="I5210">
        <f t="shared" si="199"/>
        <v>0.14219999999999999</v>
      </c>
    </row>
    <row r="5211" spans="1:9">
      <c r="A5211" s="43" t="str">
        <f>LEFT(Capacities[[#This Row],[MARKET_NODE]],2)</f>
        <v>IT</v>
      </c>
      <c r="B5211" s="45" t="s">
        <v>191</v>
      </c>
      <c r="C5211" s="45" t="s">
        <v>61</v>
      </c>
      <c r="D5211" s="45" t="s">
        <v>20</v>
      </c>
      <c r="E5211" s="45">
        <v>2033</v>
      </c>
      <c r="F5211" s="45">
        <v>142.19999999999999</v>
      </c>
      <c r="G5211" s="4" t="str">
        <f t="shared" si="198"/>
        <v>ITALY-Reservoir</v>
      </c>
      <c r="H5211" t="str">
        <f>IF(COUNTIF(EU_Countries!A$1:A$27, "*"&amp;B5211&amp;"*"), "EU", "Non-EU")</f>
        <v>EU</v>
      </c>
      <c r="I5211">
        <f t="shared" si="199"/>
        <v>0.14219999999999999</v>
      </c>
    </row>
    <row r="5212" spans="1:9">
      <c r="A5212" s="43" t="str">
        <f>LEFT(Capacities[[#This Row],[MARKET_NODE]],2)</f>
        <v>IT</v>
      </c>
      <c r="B5212" s="44" t="s">
        <v>191</v>
      </c>
      <c r="C5212" s="44" t="s">
        <v>61</v>
      </c>
      <c r="D5212" s="44" t="s">
        <v>20</v>
      </c>
      <c r="E5212" s="44">
        <v>2034</v>
      </c>
      <c r="F5212" s="44">
        <v>142.19999999999999</v>
      </c>
      <c r="G5212" s="4" t="str">
        <f t="shared" si="198"/>
        <v>ITALY-Reservoir</v>
      </c>
      <c r="H5212" t="str">
        <f>IF(COUNTIF(EU_Countries!A$1:A$27, "*"&amp;B5212&amp;"*"), "EU", "Non-EU")</f>
        <v>EU</v>
      </c>
      <c r="I5212">
        <f t="shared" si="199"/>
        <v>0.14219999999999999</v>
      </c>
    </row>
    <row r="5213" spans="1:9">
      <c r="A5213" s="43" t="str">
        <f>LEFT(Capacities[[#This Row],[MARKET_NODE]],2)</f>
        <v>IT</v>
      </c>
      <c r="B5213" s="45" t="s">
        <v>191</v>
      </c>
      <c r="C5213" s="45" t="s">
        <v>61</v>
      </c>
      <c r="D5213" s="45" t="s">
        <v>20</v>
      </c>
      <c r="E5213" s="45">
        <v>2035</v>
      </c>
      <c r="F5213" s="45">
        <v>142.19999999999999</v>
      </c>
      <c r="G5213" s="4" t="str">
        <f t="shared" si="198"/>
        <v>ITALY-Reservoir</v>
      </c>
      <c r="H5213" t="str">
        <f>IF(COUNTIF(EU_Countries!A$1:A$27, "*"&amp;B5213&amp;"*"), "EU", "Non-EU")</f>
        <v>EU</v>
      </c>
      <c r="I5213">
        <f t="shared" si="199"/>
        <v>0.14219999999999999</v>
      </c>
    </row>
    <row r="5214" spans="1:9">
      <c r="A5214" s="43" t="str">
        <f>LEFT(Capacities[[#This Row],[MARKET_NODE]],2)</f>
        <v>IT</v>
      </c>
      <c r="B5214" s="44" t="s">
        <v>191</v>
      </c>
      <c r="C5214" s="44" t="s">
        <v>61</v>
      </c>
      <c r="D5214" s="44" t="s">
        <v>21</v>
      </c>
      <c r="E5214" s="44">
        <v>2025</v>
      </c>
      <c r="F5214" s="44">
        <v>76.599999999999994</v>
      </c>
      <c r="G5214" s="4" t="str">
        <f t="shared" si="198"/>
        <v>ITALY-Run of river</v>
      </c>
      <c r="H5214" t="str">
        <f>IF(COUNTIF(EU_Countries!A$1:A$27, "*"&amp;B5214&amp;"*"), "EU", "Non-EU")</f>
        <v>EU</v>
      </c>
      <c r="I5214">
        <f t="shared" si="199"/>
        <v>7.6599999999999988E-2</v>
      </c>
    </row>
    <row r="5215" spans="1:9">
      <c r="A5215" s="43" t="str">
        <f>LEFT(Capacities[[#This Row],[MARKET_NODE]],2)</f>
        <v>IT</v>
      </c>
      <c r="B5215" s="45" t="s">
        <v>191</v>
      </c>
      <c r="C5215" s="45" t="s">
        <v>61</v>
      </c>
      <c r="D5215" s="45" t="s">
        <v>21</v>
      </c>
      <c r="E5215" s="45">
        <v>2026</v>
      </c>
      <c r="F5215" s="45">
        <v>76.599999999999994</v>
      </c>
      <c r="G5215" s="4" t="str">
        <f t="shared" si="198"/>
        <v>ITALY-Run of river</v>
      </c>
      <c r="H5215" t="str">
        <f>IF(COUNTIF(EU_Countries!A$1:A$27, "*"&amp;B5215&amp;"*"), "EU", "Non-EU")</f>
        <v>EU</v>
      </c>
      <c r="I5215">
        <f t="shared" si="199"/>
        <v>7.6599999999999988E-2</v>
      </c>
    </row>
    <row r="5216" spans="1:9">
      <c r="A5216" s="43" t="str">
        <f>LEFT(Capacities[[#This Row],[MARKET_NODE]],2)</f>
        <v>IT</v>
      </c>
      <c r="B5216" s="44" t="s">
        <v>191</v>
      </c>
      <c r="C5216" s="44" t="s">
        <v>61</v>
      </c>
      <c r="D5216" s="44" t="s">
        <v>21</v>
      </c>
      <c r="E5216" s="44">
        <v>2027</v>
      </c>
      <c r="F5216" s="44">
        <v>76.599999999999994</v>
      </c>
      <c r="G5216" s="4" t="str">
        <f t="shared" si="198"/>
        <v>ITALY-Run of river</v>
      </c>
      <c r="H5216" t="str">
        <f>IF(COUNTIF(EU_Countries!A$1:A$27, "*"&amp;B5216&amp;"*"), "EU", "Non-EU")</f>
        <v>EU</v>
      </c>
      <c r="I5216">
        <f t="shared" si="199"/>
        <v>7.6599999999999988E-2</v>
      </c>
    </row>
    <row r="5217" spans="1:9">
      <c r="A5217" s="43" t="str">
        <f>LEFT(Capacities[[#This Row],[MARKET_NODE]],2)</f>
        <v>IT</v>
      </c>
      <c r="B5217" s="45" t="s">
        <v>191</v>
      </c>
      <c r="C5217" s="45" t="s">
        <v>61</v>
      </c>
      <c r="D5217" s="45" t="s">
        <v>21</v>
      </c>
      <c r="E5217" s="45">
        <v>2028</v>
      </c>
      <c r="F5217" s="45">
        <v>76.599999999999994</v>
      </c>
      <c r="G5217" s="4" t="str">
        <f t="shared" si="198"/>
        <v>ITALY-Run of river</v>
      </c>
      <c r="H5217" t="str">
        <f>IF(COUNTIF(EU_Countries!A$1:A$27, "*"&amp;B5217&amp;"*"), "EU", "Non-EU")</f>
        <v>EU</v>
      </c>
      <c r="I5217">
        <f t="shared" si="199"/>
        <v>7.6599999999999988E-2</v>
      </c>
    </row>
    <row r="5218" spans="1:9">
      <c r="A5218" s="43" t="str">
        <f>LEFT(Capacities[[#This Row],[MARKET_NODE]],2)</f>
        <v>IT</v>
      </c>
      <c r="B5218" s="44" t="s">
        <v>191</v>
      </c>
      <c r="C5218" s="44" t="s">
        <v>61</v>
      </c>
      <c r="D5218" s="44" t="s">
        <v>21</v>
      </c>
      <c r="E5218" s="44">
        <v>2029</v>
      </c>
      <c r="F5218" s="44">
        <v>76.599999999999994</v>
      </c>
      <c r="G5218" s="4" t="str">
        <f t="shared" si="198"/>
        <v>ITALY-Run of river</v>
      </c>
      <c r="H5218" t="str">
        <f>IF(COUNTIF(EU_Countries!A$1:A$27, "*"&amp;B5218&amp;"*"), "EU", "Non-EU")</f>
        <v>EU</v>
      </c>
      <c r="I5218">
        <f t="shared" si="199"/>
        <v>7.6599999999999988E-2</v>
      </c>
    </row>
    <row r="5219" spans="1:9">
      <c r="A5219" s="43" t="str">
        <f>LEFT(Capacities[[#This Row],[MARKET_NODE]],2)</f>
        <v>IT</v>
      </c>
      <c r="B5219" s="45" t="s">
        <v>191</v>
      </c>
      <c r="C5219" s="45" t="s">
        <v>61</v>
      </c>
      <c r="D5219" s="45" t="s">
        <v>21</v>
      </c>
      <c r="E5219" s="45">
        <v>2030</v>
      </c>
      <c r="F5219" s="45">
        <v>76.599999999999994</v>
      </c>
      <c r="G5219" s="4" t="str">
        <f t="shared" si="198"/>
        <v>ITALY-Run of river</v>
      </c>
      <c r="H5219" t="str">
        <f>IF(COUNTIF(EU_Countries!A$1:A$27, "*"&amp;B5219&amp;"*"), "EU", "Non-EU")</f>
        <v>EU</v>
      </c>
      <c r="I5219">
        <f t="shared" si="199"/>
        <v>7.6599999999999988E-2</v>
      </c>
    </row>
    <row r="5220" spans="1:9">
      <c r="A5220" s="43" t="str">
        <f>LEFT(Capacities[[#This Row],[MARKET_NODE]],2)</f>
        <v>IT</v>
      </c>
      <c r="B5220" s="44" t="s">
        <v>191</v>
      </c>
      <c r="C5220" s="44" t="s">
        <v>61</v>
      </c>
      <c r="D5220" s="44" t="s">
        <v>21</v>
      </c>
      <c r="E5220" s="44">
        <v>2031</v>
      </c>
      <c r="F5220" s="44">
        <v>76.599999999999994</v>
      </c>
      <c r="G5220" s="4" t="str">
        <f t="shared" si="198"/>
        <v>ITALY-Run of river</v>
      </c>
      <c r="H5220" t="str">
        <f>IF(COUNTIF(EU_Countries!A$1:A$27, "*"&amp;B5220&amp;"*"), "EU", "Non-EU")</f>
        <v>EU</v>
      </c>
      <c r="I5220">
        <f t="shared" si="199"/>
        <v>7.6599999999999988E-2</v>
      </c>
    </row>
    <row r="5221" spans="1:9">
      <c r="A5221" s="43" t="str">
        <f>LEFT(Capacities[[#This Row],[MARKET_NODE]],2)</f>
        <v>IT</v>
      </c>
      <c r="B5221" s="45" t="s">
        <v>191</v>
      </c>
      <c r="C5221" s="45" t="s">
        <v>61</v>
      </c>
      <c r="D5221" s="45" t="s">
        <v>21</v>
      </c>
      <c r="E5221" s="45">
        <v>2032</v>
      </c>
      <c r="F5221" s="45">
        <v>76.599999999999994</v>
      </c>
      <c r="G5221" s="4" t="str">
        <f t="shared" si="198"/>
        <v>ITALY-Run of river</v>
      </c>
      <c r="H5221" t="str">
        <f>IF(COUNTIF(EU_Countries!A$1:A$27, "*"&amp;B5221&amp;"*"), "EU", "Non-EU")</f>
        <v>EU</v>
      </c>
      <c r="I5221">
        <f t="shared" si="199"/>
        <v>7.6599999999999988E-2</v>
      </c>
    </row>
    <row r="5222" spans="1:9">
      <c r="A5222" s="43" t="str">
        <f>LEFT(Capacities[[#This Row],[MARKET_NODE]],2)</f>
        <v>IT</v>
      </c>
      <c r="B5222" s="44" t="s">
        <v>191</v>
      </c>
      <c r="C5222" s="44" t="s">
        <v>61</v>
      </c>
      <c r="D5222" s="44" t="s">
        <v>21</v>
      </c>
      <c r="E5222" s="44">
        <v>2033</v>
      </c>
      <c r="F5222" s="44">
        <v>76.599999999999994</v>
      </c>
      <c r="G5222" s="4" t="str">
        <f t="shared" si="198"/>
        <v>ITALY-Run of river</v>
      </c>
      <c r="H5222" t="str">
        <f>IF(COUNTIF(EU_Countries!A$1:A$27, "*"&amp;B5222&amp;"*"), "EU", "Non-EU")</f>
        <v>EU</v>
      </c>
      <c r="I5222">
        <f t="shared" si="199"/>
        <v>7.6599999999999988E-2</v>
      </c>
    </row>
    <row r="5223" spans="1:9">
      <c r="A5223" s="43" t="str">
        <f>LEFT(Capacities[[#This Row],[MARKET_NODE]],2)</f>
        <v>IT</v>
      </c>
      <c r="B5223" s="45" t="s">
        <v>191</v>
      </c>
      <c r="C5223" s="45" t="s">
        <v>61</v>
      </c>
      <c r="D5223" s="45" t="s">
        <v>21</v>
      </c>
      <c r="E5223" s="45">
        <v>2034</v>
      </c>
      <c r="F5223" s="45">
        <v>76.599999999999994</v>
      </c>
      <c r="G5223" s="4" t="str">
        <f t="shared" si="198"/>
        <v>ITALY-Run of river</v>
      </c>
      <c r="H5223" t="str">
        <f>IF(COUNTIF(EU_Countries!A$1:A$27, "*"&amp;B5223&amp;"*"), "EU", "Non-EU")</f>
        <v>EU</v>
      </c>
      <c r="I5223">
        <f t="shared" si="199"/>
        <v>7.6599999999999988E-2</v>
      </c>
    </row>
    <row r="5224" spans="1:9">
      <c r="A5224" s="43" t="str">
        <f>LEFT(Capacities[[#This Row],[MARKET_NODE]],2)</f>
        <v>IT</v>
      </c>
      <c r="B5224" s="44" t="s">
        <v>191</v>
      </c>
      <c r="C5224" s="44" t="s">
        <v>61</v>
      </c>
      <c r="D5224" s="44" t="s">
        <v>21</v>
      </c>
      <c r="E5224" s="44">
        <v>2035</v>
      </c>
      <c r="F5224" s="44">
        <v>76.599999999999994</v>
      </c>
      <c r="G5224" s="4" t="str">
        <f t="shared" si="198"/>
        <v>ITALY-Run of river</v>
      </c>
      <c r="H5224" t="str">
        <f>IF(COUNTIF(EU_Countries!A$1:A$27, "*"&amp;B5224&amp;"*"), "EU", "Non-EU")</f>
        <v>EU</v>
      </c>
      <c r="I5224">
        <f t="shared" si="199"/>
        <v>7.6599999999999988E-2</v>
      </c>
    </row>
    <row r="5225" spans="1:9">
      <c r="A5225" s="43" t="str">
        <f>LEFT(Capacities[[#This Row],[MARKET_NODE]],2)</f>
        <v>IT</v>
      </c>
      <c r="B5225" s="45" t="s">
        <v>191</v>
      </c>
      <c r="C5225" s="45" t="s">
        <v>62</v>
      </c>
      <c r="D5225" s="45" t="s">
        <v>23</v>
      </c>
      <c r="E5225" s="45">
        <v>2025</v>
      </c>
      <c r="F5225" s="45">
        <v>500</v>
      </c>
      <c r="G5225" s="4" t="str">
        <f t="shared" si="198"/>
        <v>ITALY-Closed loop pumping</v>
      </c>
      <c r="H5225" t="str">
        <f>IF(COUNTIF(EU_Countries!A$1:A$27, "*"&amp;B5225&amp;"*"), "EU", "Non-EU")</f>
        <v>EU</v>
      </c>
      <c r="I5225">
        <f t="shared" si="199"/>
        <v>0.5</v>
      </c>
    </row>
    <row r="5226" spans="1:9">
      <c r="A5226" s="43" t="str">
        <f>LEFT(Capacities[[#This Row],[MARKET_NODE]],2)</f>
        <v>IT</v>
      </c>
      <c r="B5226" s="44" t="s">
        <v>191</v>
      </c>
      <c r="C5226" s="44" t="s">
        <v>62</v>
      </c>
      <c r="D5226" s="44" t="s">
        <v>23</v>
      </c>
      <c r="E5226" s="44">
        <v>2026</v>
      </c>
      <c r="F5226" s="44">
        <v>500</v>
      </c>
      <c r="G5226" s="4" t="str">
        <f t="shared" si="198"/>
        <v>ITALY-Closed loop pumping</v>
      </c>
      <c r="H5226" t="str">
        <f>IF(COUNTIF(EU_Countries!A$1:A$27, "*"&amp;B5226&amp;"*"), "EU", "Non-EU")</f>
        <v>EU</v>
      </c>
      <c r="I5226">
        <f t="shared" si="199"/>
        <v>0.5</v>
      </c>
    </row>
    <row r="5227" spans="1:9">
      <c r="A5227" s="43" t="str">
        <f>LEFT(Capacities[[#This Row],[MARKET_NODE]],2)</f>
        <v>IT</v>
      </c>
      <c r="B5227" s="45" t="s">
        <v>191</v>
      </c>
      <c r="C5227" s="45" t="s">
        <v>62</v>
      </c>
      <c r="D5227" s="45" t="s">
        <v>23</v>
      </c>
      <c r="E5227" s="45">
        <v>2027</v>
      </c>
      <c r="F5227" s="45">
        <v>500</v>
      </c>
      <c r="G5227" s="4" t="str">
        <f t="shared" si="198"/>
        <v>ITALY-Closed loop pumping</v>
      </c>
      <c r="H5227" t="str">
        <f>IF(COUNTIF(EU_Countries!A$1:A$27, "*"&amp;B5227&amp;"*"), "EU", "Non-EU")</f>
        <v>EU</v>
      </c>
      <c r="I5227">
        <f t="shared" si="199"/>
        <v>0.5</v>
      </c>
    </row>
    <row r="5228" spans="1:9">
      <c r="A5228" s="43" t="str">
        <f>LEFT(Capacities[[#This Row],[MARKET_NODE]],2)</f>
        <v>IT</v>
      </c>
      <c r="B5228" s="44" t="s">
        <v>191</v>
      </c>
      <c r="C5228" s="44" t="s">
        <v>62</v>
      </c>
      <c r="D5228" s="44" t="s">
        <v>23</v>
      </c>
      <c r="E5228" s="44">
        <v>2028</v>
      </c>
      <c r="F5228" s="44">
        <v>500</v>
      </c>
      <c r="G5228" s="4" t="str">
        <f t="shared" si="198"/>
        <v>ITALY-Closed loop pumping</v>
      </c>
      <c r="H5228" t="str">
        <f>IF(COUNTIF(EU_Countries!A$1:A$27, "*"&amp;B5228&amp;"*"), "EU", "Non-EU")</f>
        <v>EU</v>
      </c>
      <c r="I5228">
        <f t="shared" si="199"/>
        <v>0.5</v>
      </c>
    </row>
    <row r="5229" spans="1:9">
      <c r="A5229" s="43" t="str">
        <f>LEFT(Capacities[[#This Row],[MARKET_NODE]],2)</f>
        <v>IT</v>
      </c>
      <c r="B5229" s="45" t="s">
        <v>191</v>
      </c>
      <c r="C5229" s="45" t="s">
        <v>62</v>
      </c>
      <c r="D5229" s="45" t="s">
        <v>23</v>
      </c>
      <c r="E5229" s="45">
        <v>2029</v>
      </c>
      <c r="F5229" s="45">
        <v>500</v>
      </c>
      <c r="G5229" s="4" t="str">
        <f t="shared" si="198"/>
        <v>ITALY-Closed loop pumping</v>
      </c>
      <c r="H5229" t="str">
        <f>IF(COUNTIF(EU_Countries!A$1:A$27, "*"&amp;B5229&amp;"*"), "EU", "Non-EU")</f>
        <v>EU</v>
      </c>
      <c r="I5229">
        <f t="shared" si="199"/>
        <v>0.5</v>
      </c>
    </row>
    <row r="5230" spans="1:9">
      <c r="A5230" s="43" t="str">
        <f>LEFT(Capacities[[#This Row],[MARKET_NODE]],2)</f>
        <v>IT</v>
      </c>
      <c r="B5230" s="44" t="s">
        <v>191</v>
      </c>
      <c r="C5230" s="44" t="s">
        <v>62</v>
      </c>
      <c r="D5230" s="44" t="s">
        <v>23</v>
      </c>
      <c r="E5230" s="44">
        <v>2030</v>
      </c>
      <c r="F5230" s="44">
        <v>500</v>
      </c>
      <c r="G5230" s="4" t="str">
        <f t="shared" si="198"/>
        <v>ITALY-Closed loop pumping</v>
      </c>
      <c r="H5230" t="str">
        <f>IF(COUNTIF(EU_Countries!A$1:A$27, "*"&amp;B5230&amp;"*"), "EU", "Non-EU")</f>
        <v>EU</v>
      </c>
      <c r="I5230">
        <f t="shared" si="199"/>
        <v>0.5</v>
      </c>
    </row>
    <row r="5231" spans="1:9">
      <c r="A5231" s="43" t="str">
        <f>LEFT(Capacities[[#This Row],[MARKET_NODE]],2)</f>
        <v>IT</v>
      </c>
      <c r="B5231" s="45" t="s">
        <v>191</v>
      </c>
      <c r="C5231" s="45" t="s">
        <v>62</v>
      </c>
      <c r="D5231" s="45" t="s">
        <v>23</v>
      </c>
      <c r="E5231" s="45">
        <v>2031</v>
      </c>
      <c r="F5231" s="45">
        <v>500</v>
      </c>
      <c r="G5231" s="4" t="str">
        <f t="shared" si="198"/>
        <v>ITALY-Closed loop pumping</v>
      </c>
      <c r="H5231" t="str">
        <f>IF(COUNTIF(EU_Countries!A$1:A$27, "*"&amp;B5231&amp;"*"), "EU", "Non-EU")</f>
        <v>EU</v>
      </c>
      <c r="I5231">
        <f t="shared" si="199"/>
        <v>0.5</v>
      </c>
    </row>
    <row r="5232" spans="1:9">
      <c r="A5232" s="43" t="str">
        <f>LEFT(Capacities[[#This Row],[MARKET_NODE]],2)</f>
        <v>IT</v>
      </c>
      <c r="B5232" s="44" t="s">
        <v>191</v>
      </c>
      <c r="C5232" s="44" t="s">
        <v>62</v>
      </c>
      <c r="D5232" s="44" t="s">
        <v>23</v>
      </c>
      <c r="E5232" s="44">
        <v>2032</v>
      </c>
      <c r="F5232" s="44">
        <v>500</v>
      </c>
      <c r="G5232" s="4" t="str">
        <f t="shared" si="198"/>
        <v>ITALY-Closed loop pumping</v>
      </c>
      <c r="H5232" t="str">
        <f>IF(COUNTIF(EU_Countries!A$1:A$27, "*"&amp;B5232&amp;"*"), "EU", "Non-EU")</f>
        <v>EU</v>
      </c>
      <c r="I5232">
        <f t="shared" si="199"/>
        <v>0.5</v>
      </c>
    </row>
    <row r="5233" spans="1:9">
      <c r="A5233" s="43" t="str">
        <f>LEFT(Capacities[[#This Row],[MARKET_NODE]],2)</f>
        <v>IT</v>
      </c>
      <c r="B5233" s="45" t="s">
        <v>191</v>
      </c>
      <c r="C5233" s="45" t="s">
        <v>62</v>
      </c>
      <c r="D5233" s="45" t="s">
        <v>23</v>
      </c>
      <c r="E5233" s="45">
        <v>2033</v>
      </c>
      <c r="F5233" s="45">
        <v>500</v>
      </c>
      <c r="G5233" s="4" t="str">
        <f t="shared" si="198"/>
        <v>ITALY-Closed loop pumping</v>
      </c>
      <c r="H5233" t="str">
        <f>IF(COUNTIF(EU_Countries!A$1:A$27, "*"&amp;B5233&amp;"*"), "EU", "Non-EU")</f>
        <v>EU</v>
      </c>
      <c r="I5233">
        <f t="shared" si="199"/>
        <v>0.5</v>
      </c>
    </row>
    <row r="5234" spans="1:9">
      <c r="A5234" s="43" t="str">
        <f>LEFT(Capacities[[#This Row],[MARKET_NODE]],2)</f>
        <v>IT</v>
      </c>
      <c r="B5234" s="44" t="s">
        <v>191</v>
      </c>
      <c r="C5234" s="44" t="s">
        <v>62</v>
      </c>
      <c r="D5234" s="44" t="s">
        <v>23</v>
      </c>
      <c r="E5234" s="44">
        <v>2034</v>
      </c>
      <c r="F5234" s="44">
        <v>500</v>
      </c>
      <c r="G5234" s="4" t="str">
        <f t="shared" si="198"/>
        <v>ITALY-Closed loop pumping</v>
      </c>
      <c r="H5234" t="str">
        <f>IF(COUNTIF(EU_Countries!A$1:A$27, "*"&amp;B5234&amp;"*"), "EU", "Non-EU")</f>
        <v>EU</v>
      </c>
      <c r="I5234">
        <f t="shared" si="199"/>
        <v>0.5</v>
      </c>
    </row>
    <row r="5235" spans="1:9">
      <c r="A5235" s="43" t="str">
        <f>LEFT(Capacities[[#This Row],[MARKET_NODE]],2)</f>
        <v>IT</v>
      </c>
      <c r="B5235" s="45" t="s">
        <v>191</v>
      </c>
      <c r="C5235" s="45" t="s">
        <v>62</v>
      </c>
      <c r="D5235" s="45" t="s">
        <v>23</v>
      </c>
      <c r="E5235" s="45">
        <v>2035</v>
      </c>
      <c r="F5235" s="45">
        <v>500</v>
      </c>
      <c r="G5235" s="4" t="str">
        <f t="shared" si="198"/>
        <v>ITALY-Closed loop pumping</v>
      </c>
      <c r="H5235" t="str">
        <f>IF(COUNTIF(EU_Countries!A$1:A$27, "*"&amp;B5235&amp;"*"), "EU", "Non-EU")</f>
        <v>EU</v>
      </c>
      <c r="I5235">
        <f t="shared" si="199"/>
        <v>0.5</v>
      </c>
    </row>
    <row r="5236" spans="1:9">
      <c r="A5236" s="43" t="str">
        <f>LEFT(Capacities[[#This Row],[MARKET_NODE]],2)</f>
        <v>IT</v>
      </c>
      <c r="B5236" s="44" t="s">
        <v>191</v>
      </c>
      <c r="C5236" s="44" t="s">
        <v>62</v>
      </c>
      <c r="D5236" s="44" t="s">
        <v>24</v>
      </c>
      <c r="E5236" s="44">
        <v>2025</v>
      </c>
      <c r="F5236" s="44">
        <v>80</v>
      </c>
      <c r="G5236" s="4" t="str">
        <f t="shared" si="198"/>
        <v>ITALY-Open loop pumping</v>
      </c>
      <c r="H5236" t="str">
        <f>IF(COUNTIF(EU_Countries!A$1:A$27, "*"&amp;B5236&amp;"*"), "EU", "Non-EU")</f>
        <v>EU</v>
      </c>
      <c r="I5236">
        <f t="shared" si="199"/>
        <v>0.08</v>
      </c>
    </row>
    <row r="5237" spans="1:9">
      <c r="A5237" s="43" t="str">
        <f>LEFT(Capacities[[#This Row],[MARKET_NODE]],2)</f>
        <v>IT</v>
      </c>
      <c r="B5237" s="45" t="s">
        <v>191</v>
      </c>
      <c r="C5237" s="45" t="s">
        <v>62</v>
      </c>
      <c r="D5237" s="45" t="s">
        <v>24</v>
      </c>
      <c r="E5237" s="45">
        <v>2026</v>
      </c>
      <c r="F5237" s="45">
        <v>80</v>
      </c>
      <c r="G5237" s="4" t="str">
        <f t="shared" si="198"/>
        <v>ITALY-Open loop pumping</v>
      </c>
      <c r="H5237" t="str">
        <f>IF(COUNTIF(EU_Countries!A$1:A$27, "*"&amp;B5237&amp;"*"), "EU", "Non-EU")</f>
        <v>EU</v>
      </c>
      <c r="I5237">
        <f t="shared" si="199"/>
        <v>0.08</v>
      </c>
    </row>
    <row r="5238" spans="1:9">
      <c r="A5238" s="43" t="str">
        <f>LEFT(Capacities[[#This Row],[MARKET_NODE]],2)</f>
        <v>IT</v>
      </c>
      <c r="B5238" s="44" t="s">
        <v>191</v>
      </c>
      <c r="C5238" s="44" t="s">
        <v>62</v>
      </c>
      <c r="D5238" s="44" t="s">
        <v>24</v>
      </c>
      <c r="E5238" s="44">
        <v>2027</v>
      </c>
      <c r="F5238" s="44">
        <v>80</v>
      </c>
      <c r="G5238" s="4" t="str">
        <f t="shared" si="198"/>
        <v>ITALY-Open loop pumping</v>
      </c>
      <c r="H5238" t="str">
        <f>IF(COUNTIF(EU_Countries!A$1:A$27, "*"&amp;B5238&amp;"*"), "EU", "Non-EU")</f>
        <v>EU</v>
      </c>
      <c r="I5238">
        <f t="shared" si="199"/>
        <v>0.08</v>
      </c>
    </row>
    <row r="5239" spans="1:9">
      <c r="A5239" s="43" t="str">
        <f>LEFT(Capacities[[#This Row],[MARKET_NODE]],2)</f>
        <v>IT</v>
      </c>
      <c r="B5239" s="45" t="s">
        <v>191</v>
      </c>
      <c r="C5239" s="45" t="s">
        <v>62</v>
      </c>
      <c r="D5239" s="45" t="s">
        <v>24</v>
      </c>
      <c r="E5239" s="45">
        <v>2028</v>
      </c>
      <c r="F5239" s="45">
        <v>80</v>
      </c>
      <c r="G5239" s="4" t="str">
        <f t="shared" si="198"/>
        <v>ITALY-Open loop pumping</v>
      </c>
      <c r="H5239" t="str">
        <f>IF(COUNTIF(EU_Countries!A$1:A$27, "*"&amp;B5239&amp;"*"), "EU", "Non-EU")</f>
        <v>EU</v>
      </c>
      <c r="I5239">
        <f t="shared" si="199"/>
        <v>0.08</v>
      </c>
    </row>
    <row r="5240" spans="1:9">
      <c r="A5240" s="43" t="str">
        <f>LEFT(Capacities[[#This Row],[MARKET_NODE]],2)</f>
        <v>IT</v>
      </c>
      <c r="B5240" s="44" t="s">
        <v>191</v>
      </c>
      <c r="C5240" s="44" t="s">
        <v>62</v>
      </c>
      <c r="D5240" s="44" t="s">
        <v>24</v>
      </c>
      <c r="E5240" s="44">
        <v>2029</v>
      </c>
      <c r="F5240" s="44">
        <v>80</v>
      </c>
      <c r="G5240" s="4" t="str">
        <f t="shared" si="198"/>
        <v>ITALY-Open loop pumping</v>
      </c>
      <c r="H5240" t="str">
        <f>IF(COUNTIF(EU_Countries!A$1:A$27, "*"&amp;B5240&amp;"*"), "EU", "Non-EU")</f>
        <v>EU</v>
      </c>
      <c r="I5240">
        <f t="shared" si="199"/>
        <v>0.08</v>
      </c>
    </row>
    <row r="5241" spans="1:9">
      <c r="A5241" s="43" t="str">
        <f>LEFT(Capacities[[#This Row],[MARKET_NODE]],2)</f>
        <v>IT</v>
      </c>
      <c r="B5241" s="45" t="s">
        <v>191</v>
      </c>
      <c r="C5241" s="45" t="s">
        <v>62</v>
      </c>
      <c r="D5241" s="45" t="s">
        <v>24</v>
      </c>
      <c r="E5241" s="45">
        <v>2030</v>
      </c>
      <c r="F5241" s="45">
        <v>80</v>
      </c>
      <c r="G5241" s="4" t="str">
        <f t="shared" si="198"/>
        <v>ITALY-Open loop pumping</v>
      </c>
      <c r="H5241" t="str">
        <f>IF(COUNTIF(EU_Countries!A$1:A$27, "*"&amp;B5241&amp;"*"), "EU", "Non-EU")</f>
        <v>EU</v>
      </c>
      <c r="I5241">
        <f t="shared" si="199"/>
        <v>0.08</v>
      </c>
    </row>
    <row r="5242" spans="1:9">
      <c r="A5242" s="43" t="str">
        <f>LEFT(Capacities[[#This Row],[MARKET_NODE]],2)</f>
        <v>IT</v>
      </c>
      <c r="B5242" s="44" t="s">
        <v>191</v>
      </c>
      <c r="C5242" s="44" t="s">
        <v>62</v>
      </c>
      <c r="D5242" s="44" t="s">
        <v>24</v>
      </c>
      <c r="E5242" s="44">
        <v>2031</v>
      </c>
      <c r="F5242" s="44">
        <v>80</v>
      </c>
      <c r="G5242" s="4" t="str">
        <f t="shared" si="198"/>
        <v>ITALY-Open loop pumping</v>
      </c>
      <c r="H5242" t="str">
        <f>IF(COUNTIF(EU_Countries!A$1:A$27, "*"&amp;B5242&amp;"*"), "EU", "Non-EU")</f>
        <v>EU</v>
      </c>
      <c r="I5242">
        <f t="shared" si="199"/>
        <v>0.08</v>
      </c>
    </row>
    <row r="5243" spans="1:9">
      <c r="A5243" s="43" t="str">
        <f>LEFT(Capacities[[#This Row],[MARKET_NODE]],2)</f>
        <v>IT</v>
      </c>
      <c r="B5243" s="45" t="s">
        <v>191</v>
      </c>
      <c r="C5243" s="45" t="s">
        <v>62</v>
      </c>
      <c r="D5243" s="45" t="s">
        <v>24</v>
      </c>
      <c r="E5243" s="45">
        <v>2032</v>
      </c>
      <c r="F5243" s="45">
        <v>80</v>
      </c>
      <c r="G5243" s="4" t="str">
        <f t="shared" si="198"/>
        <v>ITALY-Open loop pumping</v>
      </c>
      <c r="H5243" t="str">
        <f>IF(COUNTIF(EU_Countries!A$1:A$27, "*"&amp;B5243&amp;"*"), "EU", "Non-EU")</f>
        <v>EU</v>
      </c>
      <c r="I5243">
        <f t="shared" si="199"/>
        <v>0.08</v>
      </c>
    </row>
    <row r="5244" spans="1:9">
      <c r="A5244" s="43" t="str">
        <f>LEFT(Capacities[[#This Row],[MARKET_NODE]],2)</f>
        <v>IT</v>
      </c>
      <c r="B5244" s="44" t="s">
        <v>191</v>
      </c>
      <c r="C5244" s="44" t="s">
        <v>62</v>
      </c>
      <c r="D5244" s="44" t="s">
        <v>24</v>
      </c>
      <c r="E5244" s="44">
        <v>2033</v>
      </c>
      <c r="F5244" s="44">
        <v>80</v>
      </c>
      <c r="G5244" s="4" t="str">
        <f t="shared" si="198"/>
        <v>ITALY-Open loop pumping</v>
      </c>
      <c r="H5244" t="str">
        <f>IF(COUNTIF(EU_Countries!A$1:A$27, "*"&amp;B5244&amp;"*"), "EU", "Non-EU")</f>
        <v>EU</v>
      </c>
      <c r="I5244">
        <f t="shared" si="199"/>
        <v>0.08</v>
      </c>
    </row>
    <row r="5245" spans="1:9">
      <c r="A5245" s="43" t="str">
        <f>LEFT(Capacities[[#This Row],[MARKET_NODE]],2)</f>
        <v>IT</v>
      </c>
      <c r="B5245" s="45" t="s">
        <v>191</v>
      </c>
      <c r="C5245" s="45" t="s">
        <v>62</v>
      </c>
      <c r="D5245" s="45" t="s">
        <v>24</v>
      </c>
      <c r="E5245" s="45">
        <v>2034</v>
      </c>
      <c r="F5245" s="45">
        <v>80</v>
      </c>
      <c r="G5245" s="4" t="str">
        <f t="shared" si="198"/>
        <v>ITALY-Open loop pumping</v>
      </c>
      <c r="H5245" t="str">
        <f>IF(COUNTIF(EU_Countries!A$1:A$27, "*"&amp;B5245&amp;"*"), "EU", "Non-EU")</f>
        <v>EU</v>
      </c>
      <c r="I5245">
        <f t="shared" si="199"/>
        <v>0.08</v>
      </c>
    </row>
    <row r="5246" spans="1:9">
      <c r="A5246" s="43" t="str">
        <f>LEFT(Capacities[[#This Row],[MARKET_NODE]],2)</f>
        <v>IT</v>
      </c>
      <c r="B5246" s="44" t="s">
        <v>191</v>
      </c>
      <c r="C5246" s="44" t="s">
        <v>62</v>
      </c>
      <c r="D5246" s="44" t="s">
        <v>24</v>
      </c>
      <c r="E5246" s="44">
        <v>2035</v>
      </c>
      <c r="F5246" s="44">
        <v>80</v>
      </c>
      <c r="G5246" s="4" t="str">
        <f t="shared" si="198"/>
        <v>ITALY-Open loop pumping</v>
      </c>
      <c r="H5246" t="str">
        <f>IF(COUNTIF(EU_Countries!A$1:A$27, "*"&amp;B5246&amp;"*"), "EU", "Non-EU")</f>
        <v>EU</v>
      </c>
      <c r="I5246">
        <f t="shared" si="199"/>
        <v>0.08</v>
      </c>
    </row>
    <row r="5247" spans="1:9">
      <c r="A5247" s="43" t="str">
        <f>LEFT(Capacities[[#This Row],[MARKET_NODE]],2)</f>
        <v>IT</v>
      </c>
      <c r="B5247" s="45" t="s">
        <v>191</v>
      </c>
      <c r="C5247" s="45" t="s">
        <v>62</v>
      </c>
      <c r="D5247" s="45" t="s">
        <v>20</v>
      </c>
      <c r="E5247" s="45">
        <v>2025</v>
      </c>
      <c r="F5247" s="45">
        <v>37.200000000000003</v>
      </c>
      <c r="G5247" s="4" t="str">
        <f t="shared" si="198"/>
        <v>ITALY-Reservoir</v>
      </c>
      <c r="H5247" t="str">
        <f>IF(COUNTIF(EU_Countries!A$1:A$27, "*"&amp;B5247&amp;"*"), "EU", "Non-EU")</f>
        <v>EU</v>
      </c>
      <c r="I5247">
        <f t="shared" si="199"/>
        <v>3.7200000000000004E-2</v>
      </c>
    </row>
    <row r="5248" spans="1:9">
      <c r="A5248" s="43" t="str">
        <f>LEFT(Capacities[[#This Row],[MARKET_NODE]],2)</f>
        <v>IT</v>
      </c>
      <c r="B5248" s="44" t="s">
        <v>191</v>
      </c>
      <c r="C5248" s="44" t="s">
        <v>62</v>
      </c>
      <c r="D5248" s="44" t="s">
        <v>20</v>
      </c>
      <c r="E5248" s="44">
        <v>2026</v>
      </c>
      <c r="F5248" s="44">
        <v>37.200000000000003</v>
      </c>
      <c r="G5248" s="4" t="str">
        <f t="shared" si="198"/>
        <v>ITALY-Reservoir</v>
      </c>
      <c r="H5248" t="str">
        <f>IF(COUNTIF(EU_Countries!A$1:A$27, "*"&amp;B5248&amp;"*"), "EU", "Non-EU")</f>
        <v>EU</v>
      </c>
      <c r="I5248">
        <f t="shared" si="199"/>
        <v>3.7200000000000004E-2</v>
      </c>
    </row>
    <row r="5249" spans="1:9">
      <c r="A5249" s="43" t="str">
        <f>LEFT(Capacities[[#This Row],[MARKET_NODE]],2)</f>
        <v>IT</v>
      </c>
      <c r="B5249" s="45" t="s">
        <v>191</v>
      </c>
      <c r="C5249" s="45" t="s">
        <v>62</v>
      </c>
      <c r="D5249" s="45" t="s">
        <v>20</v>
      </c>
      <c r="E5249" s="45">
        <v>2027</v>
      </c>
      <c r="F5249" s="45">
        <v>37.200000000000003</v>
      </c>
      <c r="G5249" s="4" t="str">
        <f t="shared" si="198"/>
        <v>ITALY-Reservoir</v>
      </c>
      <c r="H5249" t="str">
        <f>IF(COUNTIF(EU_Countries!A$1:A$27, "*"&amp;B5249&amp;"*"), "EU", "Non-EU")</f>
        <v>EU</v>
      </c>
      <c r="I5249">
        <f t="shared" si="199"/>
        <v>3.7200000000000004E-2</v>
      </c>
    </row>
    <row r="5250" spans="1:9">
      <c r="A5250" s="43" t="str">
        <f>LEFT(Capacities[[#This Row],[MARKET_NODE]],2)</f>
        <v>IT</v>
      </c>
      <c r="B5250" s="44" t="s">
        <v>191</v>
      </c>
      <c r="C5250" s="44" t="s">
        <v>62</v>
      </c>
      <c r="D5250" s="44" t="s">
        <v>20</v>
      </c>
      <c r="E5250" s="44">
        <v>2028</v>
      </c>
      <c r="F5250" s="44">
        <v>37.200000000000003</v>
      </c>
      <c r="G5250" s="4" t="str">
        <f t="shared" ref="G5250:G5313" si="200">B5250&amp;"-"&amp;D5250</f>
        <v>ITALY-Reservoir</v>
      </c>
      <c r="H5250" t="str">
        <f>IF(COUNTIF(EU_Countries!A$1:A$27, "*"&amp;B5250&amp;"*"), "EU", "Non-EU")</f>
        <v>EU</v>
      </c>
      <c r="I5250">
        <f t="shared" ref="I5250:I5313" si="201">F5250/1000</f>
        <v>3.7200000000000004E-2</v>
      </c>
    </row>
    <row r="5251" spans="1:9">
      <c r="A5251" s="43" t="str">
        <f>LEFT(Capacities[[#This Row],[MARKET_NODE]],2)</f>
        <v>IT</v>
      </c>
      <c r="B5251" s="45" t="s">
        <v>191</v>
      </c>
      <c r="C5251" s="45" t="s">
        <v>62</v>
      </c>
      <c r="D5251" s="45" t="s">
        <v>20</v>
      </c>
      <c r="E5251" s="45">
        <v>2029</v>
      </c>
      <c r="F5251" s="45">
        <v>37.200000000000003</v>
      </c>
      <c r="G5251" s="4" t="str">
        <f t="shared" si="200"/>
        <v>ITALY-Reservoir</v>
      </c>
      <c r="H5251" t="str">
        <f>IF(COUNTIF(EU_Countries!A$1:A$27, "*"&amp;B5251&amp;"*"), "EU", "Non-EU")</f>
        <v>EU</v>
      </c>
      <c r="I5251">
        <f t="shared" si="201"/>
        <v>3.7200000000000004E-2</v>
      </c>
    </row>
    <row r="5252" spans="1:9">
      <c r="A5252" s="43" t="str">
        <f>LEFT(Capacities[[#This Row],[MARKET_NODE]],2)</f>
        <v>IT</v>
      </c>
      <c r="B5252" s="44" t="s">
        <v>191</v>
      </c>
      <c r="C5252" s="44" t="s">
        <v>62</v>
      </c>
      <c r="D5252" s="44" t="s">
        <v>20</v>
      </c>
      <c r="E5252" s="44">
        <v>2030</v>
      </c>
      <c r="F5252" s="44">
        <v>37.200000000000003</v>
      </c>
      <c r="G5252" s="4" t="str">
        <f t="shared" si="200"/>
        <v>ITALY-Reservoir</v>
      </c>
      <c r="H5252" t="str">
        <f>IF(COUNTIF(EU_Countries!A$1:A$27, "*"&amp;B5252&amp;"*"), "EU", "Non-EU")</f>
        <v>EU</v>
      </c>
      <c r="I5252">
        <f t="shared" si="201"/>
        <v>3.7200000000000004E-2</v>
      </c>
    </row>
    <row r="5253" spans="1:9">
      <c r="A5253" s="43" t="str">
        <f>LEFT(Capacities[[#This Row],[MARKET_NODE]],2)</f>
        <v>IT</v>
      </c>
      <c r="B5253" s="45" t="s">
        <v>191</v>
      </c>
      <c r="C5253" s="45" t="s">
        <v>62</v>
      </c>
      <c r="D5253" s="45" t="s">
        <v>20</v>
      </c>
      <c r="E5253" s="45">
        <v>2031</v>
      </c>
      <c r="F5253" s="45">
        <v>37.200000000000003</v>
      </c>
      <c r="G5253" s="4" t="str">
        <f t="shared" si="200"/>
        <v>ITALY-Reservoir</v>
      </c>
      <c r="H5253" t="str">
        <f>IF(COUNTIF(EU_Countries!A$1:A$27, "*"&amp;B5253&amp;"*"), "EU", "Non-EU")</f>
        <v>EU</v>
      </c>
      <c r="I5253">
        <f t="shared" si="201"/>
        <v>3.7200000000000004E-2</v>
      </c>
    </row>
    <row r="5254" spans="1:9">
      <c r="A5254" s="43" t="str">
        <f>LEFT(Capacities[[#This Row],[MARKET_NODE]],2)</f>
        <v>IT</v>
      </c>
      <c r="B5254" s="44" t="s">
        <v>191</v>
      </c>
      <c r="C5254" s="44" t="s">
        <v>62</v>
      </c>
      <c r="D5254" s="44" t="s">
        <v>20</v>
      </c>
      <c r="E5254" s="44">
        <v>2032</v>
      </c>
      <c r="F5254" s="44">
        <v>37.200000000000003</v>
      </c>
      <c r="G5254" s="4" t="str">
        <f t="shared" si="200"/>
        <v>ITALY-Reservoir</v>
      </c>
      <c r="H5254" t="str">
        <f>IF(COUNTIF(EU_Countries!A$1:A$27, "*"&amp;B5254&amp;"*"), "EU", "Non-EU")</f>
        <v>EU</v>
      </c>
      <c r="I5254">
        <f t="shared" si="201"/>
        <v>3.7200000000000004E-2</v>
      </c>
    </row>
    <row r="5255" spans="1:9">
      <c r="A5255" s="43" t="str">
        <f>LEFT(Capacities[[#This Row],[MARKET_NODE]],2)</f>
        <v>IT</v>
      </c>
      <c r="B5255" s="45" t="s">
        <v>191</v>
      </c>
      <c r="C5255" s="45" t="s">
        <v>62</v>
      </c>
      <c r="D5255" s="45" t="s">
        <v>20</v>
      </c>
      <c r="E5255" s="45">
        <v>2033</v>
      </c>
      <c r="F5255" s="45">
        <v>37.200000000000003</v>
      </c>
      <c r="G5255" s="4" t="str">
        <f t="shared" si="200"/>
        <v>ITALY-Reservoir</v>
      </c>
      <c r="H5255" t="str">
        <f>IF(COUNTIF(EU_Countries!A$1:A$27, "*"&amp;B5255&amp;"*"), "EU", "Non-EU")</f>
        <v>EU</v>
      </c>
      <c r="I5255">
        <f t="shared" si="201"/>
        <v>3.7200000000000004E-2</v>
      </c>
    </row>
    <row r="5256" spans="1:9">
      <c r="A5256" s="43" t="str">
        <f>LEFT(Capacities[[#This Row],[MARKET_NODE]],2)</f>
        <v>IT</v>
      </c>
      <c r="B5256" s="44" t="s">
        <v>191</v>
      </c>
      <c r="C5256" s="44" t="s">
        <v>62</v>
      </c>
      <c r="D5256" s="44" t="s">
        <v>20</v>
      </c>
      <c r="E5256" s="44">
        <v>2034</v>
      </c>
      <c r="F5256" s="44">
        <v>37.200000000000003</v>
      </c>
      <c r="G5256" s="4" t="str">
        <f t="shared" si="200"/>
        <v>ITALY-Reservoir</v>
      </c>
      <c r="H5256" t="str">
        <f>IF(COUNTIF(EU_Countries!A$1:A$27, "*"&amp;B5256&amp;"*"), "EU", "Non-EU")</f>
        <v>EU</v>
      </c>
      <c r="I5256">
        <f t="shared" si="201"/>
        <v>3.7200000000000004E-2</v>
      </c>
    </row>
    <row r="5257" spans="1:9">
      <c r="A5257" s="43" t="str">
        <f>LEFT(Capacities[[#This Row],[MARKET_NODE]],2)</f>
        <v>IT</v>
      </c>
      <c r="B5257" s="45" t="s">
        <v>191</v>
      </c>
      <c r="C5257" s="45" t="s">
        <v>62</v>
      </c>
      <c r="D5257" s="45" t="s">
        <v>20</v>
      </c>
      <c r="E5257" s="45">
        <v>2035</v>
      </c>
      <c r="F5257" s="45">
        <v>37.200000000000003</v>
      </c>
      <c r="G5257" s="4" t="str">
        <f t="shared" si="200"/>
        <v>ITALY-Reservoir</v>
      </c>
      <c r="H5257" t="str">
        <f>IF(COUNTIF(EU_Countries!A$1:A$27, "*"&amp;B5257&amp;"*"), "EU", "Non-EU")</f>
        <v>EU</v>
      </c>
      <c r="I5257">
        <f t="shared" si="201"/>
        <v>3.7200000000000004E-2</v>
      </c>
    </row>
    <row r="5258" spans="1:9">
      <c r="A5258" s="43" t="str">
        <f>LEFT(Capacities[[#This Row],[MARKET_NODE]],2)</f>
        <v>IT</v>
      </c>
      <c r="B5258" s="44" t="s">
        <v>191</v>
      </c>
      <c r="C5258" s="44" t="s">
        <v>62</v>
      </c>
      <c r="D5258" s="44" t="s">
        <v>21</v>
      </c>
      <c r="E5258" s="44">
        <v>2025</v>
      </c>
      <c r="F5258" s="44">
        <v>92.1</v>
      </c>
      <c r="G5258" s="4" t="str">
        <f t="shared" si="200"/>
        <v>ITALY-Run of river</v>
      </c>
      <c r="H5258" t="str">
        <f>IF(COUNTIF(EU_Countries!A$1:A$27, "*"&amp;B5258&amp;"*"), "EU", "Non-EU")</f>
        <v>EU</v>
      </c>
      <c r="I5258">
        <f t="shared" si="201"/>
        <v>9.2099999999999987E-2</v>
      </c>
    </row>
    <row r="5259" spans="1:9">
      <c r="A5259" s="43" t="str">
        <f>LEFT(Capacities[[#This Row],[MARKET_NODE]],2)</f>
        <v>IT</v>
      </c>
      <c r="B5259" s="45" t="s">
        <v>191</v>
      </c>
      <c r="C5259" s="45" t="s">
        <v>62</v>
      </c>
      <c r="D5259" s="45" t="s">
        <v>21</v>
      </c>
      <c r="E5259" s="45">
        <v>2026</v>
      </c>
      <c r="F5259" s="45">
        <v>92.1</v>
      </c>
      <c r="G5259" s="4" t="str">
        <f t="shared" si="200"/>
        <v>ITALY-Run of river</v>
      </c>
      <c r="H5259" t="str">
        <f>IF(COUNTIF(EU_Countries!A$1:A$27, "*"&amp;B5259&amp;"*"), "EU", "Non-EU")</f>
        <v>EU</v>
      </c>
      <c r="I5259">
        <f t="shared" si="201"/>
        <v>9.2099999999999987E-2</v>
      </c>
    </row>
    <row r="5260" spans="1:9">
      <c r="A5260" s="43" t="str">
        <f>LEFT(Capacities[[#This Row],[MARKET_NODE]],2)</f>
        <v>IT</v>
      </c>
      <c r="B5260" s="44" t="s">
        <v>191</v>
      </c>
      <c r="C5260" s="44" t="s">
        <v>62</v>
      </c>
      <c r="D5260" s="44" t="s">
        <v>21</v>
      </c>
      <c r="E5260" s="44">
        <v>2027</v>
      </c>
      <c r="F5260" s="44">
        <v>92.1</v>
      </c>
      <c r="G5260" s="4" t="str">
        <f t="shared" si="200"/>
        <v>ITALY-Run of river</v>
      </c>
      <c r="H5260" t="str">
        <f>IF(COUNTIF(EU_Countries!A$1:A$27, "*"&amp;B5260&amp;"*"), "EU", "Non-EU")</f>
        <v>EU</v>
      </c>
      <c r="I5260">
        <f t="shared" si="201"/>
        <v>9.2099999999999987E-2</v>
      </c>
    </row>
    <row r="5261" spans="1:9">
      <c r="A5261" s="43" t="str">
        <f>LEFT(Capacities[[#This Row],[MARKET_NODE]],2)</f>
        <v>IT</v>
      </c>
      <c r="B5261" s="45" t="s">
        <v>191</v>
      </c>
      <c r="C5261" s="45" t="s">
        <v>62</v>
      </c>
      <c r="D5261" s="45" t="s">
        <v>21</v>
      </c>
      <c r="E5261" s="45">
        <v>2028</v>
      </c>
      <c r="F5261" s="45">
        <v>92.1</v>
      </c>
      <c r="G5261" s="4" t="str">
        <f t="shared" si="200"/>
        <v>ITALY-Run of river</v>
      </c>
      <c r="H5261" t="str">
        <f>IF(COUNTIF(EU_Countries!A$1:A$27, "*"&amp;B5261&amp;"*"), "EU", "Non-EU")</f>
        <v>EU</v>
      </c>
      <c r="I5261">
        <f t="shared" si="201"/>
        <v>9.2099999999999987E-2</v>
      </c>
    </row>
    <row r="5262" spans="1:9">
      <c r="A5262" s="43" t="str">
        <f>LEFT(Capacities[[#This Row],[MARKET_NODE]],2)</f>
        <v>IT</v>
      </c>
      <c r="B5262" s="44" t="s">
        <v>191</v>
      </c>
      <c r="C5262" s="44" t="s">
        <v>62</v>
      </c>
      <c r="D5262" s="44" t="s">
        <v>21</v>
      </c>
      <c r="E5262" s="44">
        <v>2029</v>
      </c>
      <c r="F5262" s="44">
        <v>92.1</v>
      </c>
      <c r="G5262" s="4" t="str">
        <f t="shared" si="200"/>
        <v>ITALY-Run of river</v>
      </c>
      <c r="H5262" t="str">
        <f>IF(COUNTIF(EU_Countries!A$1:A$27, "*"&amp;B5262&amp;"*"), "EU", "Non-EU")</f>
        <v>EU</v>
      </c>
      <c r="I5262">
        <f t="shared" si="201"/>
        <v>9.2099999999999987E-2</v>
      </c>
    </row>
    <row r="5263" spans="1:9">
      <c r="A5263" s="43" t="str">
        <f>LEFT(Capacities[[#This Row],[MARKET_NODE]],2)</f>
        <v>IT</v>
      </c>
      <c r="B5263" s="45" t="s">
        <v>191</v>
      </c>
      <c r="C5263" s="45" t="s">
        <v>62</v>
      </c>
      <c r="D5263" s="45" t="s">
        <v>21</v>
      </c>
      <c r="E5263" s="45">
        <v>2030</v>
      </c>
      <c r="F5263" s="45">
        <v>92.1</v>
      </c>
      <c r="G5263" s="4" t="str">
        <f t="shared" si="200"/>
        <v>ITALY-Run of river</v>
      </c>
      <c r="H5263" t="str">
        <f>IF(COUNTIF(EU_Countries!A$1:A$27, "*"&amp;B5263&amp;"*"), "EU", "Non-EU")</f>
        <v>EU</v>
      </c>
      <c r="I5263">
        <f t="shared" si="201"/>
        <v>9.2099999999999987E-2</v>
      </c>
    </row>
    <row r="5264" spans="1:9">
      <c r="A5264" s="43" t="str">
        <f>LEFT(Capacities[[#This Row],[MARKET_NODE]],2)</f>
        <v>IT</v>
      </c>
      <c r="B5264" s="44" t="s">
        <v>191</v>
      </c>
      <c r="C5264" s="44" t="s">
        <v>62</v>
      </c>
      <c r="D5264" s="44" t="s">
        <v>21</v>
      </c>
      <c r="E5264" s="44">
        <v>2031</v>
      </c>
      <c r="F5264" s="44">
        <v>92.1</v>
      </c>
      <c r="G5264" s="4" t="str">
        <f t="shared" si="200"/>
        <v>ITALY-Run of river</v>
      </c>
      <c r="H5264" t="str">
        <f>IF(COUNTIF(EU_Countries!A$1:A$27, "*"&amp;B5264&amp;"*"), "EU", "Non-EU")</f>
        <v>EU</v>
      </c>
      <c r="I5264">
        <f t="shared" si="201"/>
        <v>9.2099999999999987E-2</v>
      </c>
    </row>
    <row r="5265" spans="1:9">
      <c r="A5265" s="43" t="str">
        <f>LEFT(Capacities[[#This Row],[MARKET_NODE]],2)</f>
        <v>IT</v>
      </c>
      <c r="B5265" s="45" t="s">
        <v>191</v>
      </c>
      <c r="C5265" s="45" t="s">
        <v>62</v>
      </c>
      <c r="D5265" s="45" t="s">
        <v>21</v>
      </c>
      <c r="E5265" s="45">
        <v>2032</v>
      </c>
      <c r="F5265" s="45">
        <v>92.1</v>
      </c>
      <c r="G5265" s="4" t="str">
        <f t="shared" si="200"/>
        <v>ITALY-Run of river</v>
      </c>
      <c r="H5265" t="str">
        <f>IF(COUNTIF(EU_Countries!A$1:A$27, "*"&amp;B5265&amp;"*"), "EU", "Non-EU")</f>
        <v>EU</v>
      </c>
      <c r="I5265">
        <f t="shared" si="201"/>
        <v>9.2099999999999987E-2</v>
      </c>
    </row>
    <row r="5266" spans="1:9">
      <c r="A5266" s="43" t="str">
        <f>LEFT(Capacities[[#This Row],[MARKET_NODE]],2)</f>
        <v>IT</v>
      </c>
      <c r="B5266" s="44" t="s">
        <v>191</v>
      </c>
      <c r="C5266" s="44" t="s">
        <v>62</v>
      </c>
      <c r="D5266" s="44" t="s">
        <v>21</v>
      </c>
      <c r="E5266" s="44">
        <v>2033</v>
      </c>
      <c r="F5266" s="44">
        <v>92.1</v>
      </c>
      <c r="G5266" s="4" t="str">
        <f t="shared" si="200"/>
        <v>ITALY-Run of river</v>
      </c>
      <c r="H5266" t="str">
        <f>IF(COUNTIF(EU_Countries!A$1:A$27, "*"&amp;B5266&amp;"*"), "EU", "Non-EU")</f>
        <v>EU</v>
      </c>
      <c r="I5266">
        <f t="shared" si="201"/>
        <v>9.2099999999999987E-2</v>
      </c>
    </row>
    <row r="5267" spans="1:9">
      <c r="A5267" s="43" t="str">
        <f>LEFT(Capacities[[#This Row],[MARKET_NODE]],2)</f>
        <v>IT</v>
      </c>
      <c r="B5267" s="45" t="s">
        <v>191</v>
      </c>
      <c r="C5267" s="45" t="s">
        <v>62</v>
      </c>
      <c r="D5267" s="45" t="s">
        <v>21</v>
      </c>
      <c r="E5267" s="45">
        <v>2034</v>
      </c>
      <c r="F5267" s="45">
        <v>92.1</v>
      </c>
      <c r="G5267" s="4" t="str">
        <f t="shared" si="200"/>
        <v>ITALY-Run of river</v>
      </c>
      <c r="H5267" t="str">
        <f>IF(COUNTIF(EU_Countries!A$1:A$27, "*"&amp;B5267&amp;"*"), "EU", "Non-EU")</f>
        <v>EU</v>
      </c>
      <c r="I5267">
        <f t="shared" si="201"/>
        <v>9.2099999999999987E-2</v>
      </c>
    </row>
    <row r="5268" spans="1:9">
      <c r="A5268" s="43" t="str">
        <f>LEFT(Capacities[[#This Row],[MARKET_NODE]],2)</f>
        <v>IT</v>
      </c>
      <c r="B5268" s="44" t="s">
        <v>191</v>
      </c>
      <c r="C5268" s="44" t="s">
        <v>62</v>
      </c>
      <c r="D5268" s="44" t="s">
        <v>21</v>
      </c>
      <c r="E5268" s="44">
        <v>2035</v>
      </c>
      <c r="F5268" s="44">
        <v>92.1</v>
      </c>
      <c r="G5268" s="4" t="str">
        <f t="shared" si="200"/>
        <v>ITALY-Run of river</v>
      </c>
      <c r="H5268" t="str">
        <f>IF(COUNTIF(EU_Countries!A$1:A$27, "*"&amp;B5268&amp;"*"), "EU", "Non-EU")</f>
        <v>EU</v>
      </c>
      <c r="I5268">
        <f t="shared" si="201"/>
        <v>9.2099999999999987E-2</v>
      </c>
    </row>
    <row r="5269" spans="1:9">
      <c r="A5269" s="43" t="str">
        <f>LEFT(Capacities[[#This Row],[MARKET_NODE]],2)</f>
        <v>LT</v>
      </c>
      <c r="B5269" s="45" t="s">
        <v>195</v>
      </c>
      <c r="C5269" s="45" t="s">
        <v>63</v>
      </c>
      <c r="D5269" s="45" t="s">
        <v>23</v>
      </c>
      <c r="E5269" s="45">
        <v>2025</v>
      </c>
      <c r="F5269" s="45">
        <v>828</v>
      </c>
      <c r="G5269" s="4" t="str">
        <f t="shared" si="200"/>
        <v>LITHUANIA-Closed loop pumping</v>
      </c>
      <c r="H5269" t="str">
        <f>IF(COUNTIF(EU_Countries!A$1:A$27, "*"&amp;B5269&amp;"*"), "EU", "Non-EU")</f>
        <v>EU</v>
      </c>
      <c r="I5269">
        <f t="shared" si="201"/>
        <v>0.82799999999999996</v>
      </c>
    </row>
    <row r="5270" spans="1:9">
      <c r="A5270" s="43" t="str">
        <f>LEFT(Capacities[[#This Row],[MARKET_NODE]],2)</f>
        <v>LT</v>
      </c>
      <c r="B5270" s="44" t="s">
        <v>195</v>
      </c>
      <c r="C5270" s="44" t="s">
        <v>63</v>
      </c>
      <c r="D5270" s="44" t="s">
        <v>23</v>
      </c>
      <c r="E5270" s="44">
        <v>2026</v>
      </c>
      <c r="F5270" s="44">
        <v>828</v>
      </c>
      <c r="G5270" s="4" t="str">
        <f t="shared" si="200"/>
        <v>LITHUANIA-Closed loop pumping</v>
      </c>
      <c r="H5270" t="str">
        <f>IF(COUNTIF(EU_Countries!A$1:A$27, "*"&amp;B5270&amp;"*"), "EU", "Non-EU")</f>
        <v>EU</v>
      </c>
      <c r="I5270">
        <f t="shared" si="201"/>
        <v>0.82799999999999996</v>
      </c>
    </row>
    <row r="5271" spans="1:9">
      <c r="A5271" s="43" t="str">
        <f>LEFT(Capacities[[#This Row],[MARKET_NODE]],2)</f>
        <v>LT</v>
      </c>
      <c r="B5271" s="45" t="s">
        <v>195</v>
      </c>
      <c r="C5271" s="45" t="s">
        <v>63</v>
      </c>
      <c r="D5271" s="45" t="s">
        <v>23</v>
      </c>
      <c r="E5271" s="45">
        <v>2027</v>
      </c>
      <c r="F5271" s="45">
        <v>938</v>
      </c>
      <c r="G5271" s="4" t="str">
        <f t="shared" si="200"/>
        <v>LITHUANIA-Closed loop pumping</v>
      </c>
      <c r="H5271" t="str">
        <f>IF(COUNTIF(EU_Countries!A$1:A$27, "*"&amp;B5271&amp;"*"), "EU", "Non-EU")</f>
        <v>EU</v>
      </c>
      <c r="I5271">
        <f t="shared" si="201"/>
        <v>0.93799999999999994</v>
      </c>
    </row>
    <row r="5272" spans="1:9">
      <c r="A5272" s="43" t="str">
        <f>LEFT(Capacities[[#This Row],[MARKET_NODE]],2)</f>
        <v>LT</v>
      </c>
      <c r="B5272" s="44" t="s">
        <v>195</v>
      </c>
      <c r="C5272" s="44" t="s">
        <v>63</v>
      </c>
      <c r="D5272" s="44" t="s">
        <v>23</v>
      </c>
      <c r="E5272" s="44">
        <v>2028</v>
      </c>
      <c r="F5272" s="44">
        <v>938</v>
      </c>
      <c r="G5272" s="4" t="str">
        <f t="shared" si="200"/>
        <v>LITHUANIA-Closed loop pumping</v>
      </c>
      <c r="H5272" t="str">
        <f>IF(COUNTIF(EU_Countries!A$1:A$27, "*"&amp;B5272&amp;"*"), "EU", "Non-EU")</f>
        <v>EU</v>
      </c>
      <c r="I5272">
        <f t="shared" si="201"/>
        <v>0.93799999999999994</v>
      </c>
    </row>
    <row r="5273" spans="1:9">
      <c r="A5273" s="43" t="str">
        <f>LEFT(Capacities[[#This Row],[MARKET_NODE]],2)</f>
        <v>LT</v>
      </c>
      <c r="B5273" s="45" t="s">
        <v>195</v>
      </c>
      <c r="C5273" s="45" t="s">
        <v>63</v>
      </c>
      <c r="D5273" s="45" t="s">
        <v>23</v>
      </c>
      <c r="E5273" s="45">
        <v>2029</v>
      </c>
      <c r="F5273" s="45">
        <v>938</v>
      </c>
      <c r="G5273" s="4" t="str">
        <f t="shared" si="200"/>
        <v>LITHUANIA-Closed loop pumping</v>
      </c>
      <c r="H5273" t="str">
        <f>IF(COUNTIF(EU_Countries!A$1:A$27, "*"&amp;B5273&amp;"*"), "EU", "Non-EU")</f>
        <v>EU</v>
      </c>
      <c r="I5273">
        <f t="shared" si="201"/>
        <v>0.93799999999999994</v>
      </c>
    </row>
    <row r="5274" spans="1:9">
      <c r="A5274" s="43" t="str">
        <f>LEFT(Capacities[[#This Row],[MARKET_NODE]],2)</f>
        <v>LT</v>
      </c>
      <c r="B5274" s="44" t="s">
        <v>195</v>
      </c>
      <c r="C5274" s="44" t="s">
        <v>63</v>
      </c>
      <c r="D5274" s="44" t="s">
        <v>23</v>
      </c>
      <c r="E5274" s="44">
        <v>2030</v>
      </c>
      <c r="F5274" s="44">
        <v>938</v>
      </c>
      <c r="G5274" s="4" t="str">
        <f t="shared" si="200"/>
        <v>LITHUANIA-Closed loop pumping</v>
      </c>
      <c r="H5274" t="str">
        <f>IF(COUNTIF(EU_Countries!A$1:A$27, "*"&amp;B5274&amp;"*"), "EU", "Non-EU")</f>
        <v>EU</v>
      </c>
      <c r="I5274">
        <f t="shared" si="201"/>
        <v>0.93799999999999994</v>
      </c>
    </row>
    <row r="5275" spans="1:9">
      <c r="A5275" s="43" t="str">
        <f>LEFT(Capacities[[#This Row],[MARKET_NODE]],2)</f>
        <v>LT</v>
      </c>
      <c r="B5275" s="45" t="s">
        <v>195</v>
      </c>
      <c r="C5275" s="45" t="s">
        <v>63</v>
      </c>
      <c r="D5275" s="45" t="s">
        <v>23</v>
      </c>
      <c r="E5275" s="45">
        <v>2031</v>
      </c>
      <c r="F5275" s="45">
        <v>938</v>
      </c>
      <c r="G5275" s="4" t="str">
        <f t="shared" si="200"/>
        <v>LITHUANIA-Closed loop pumping</v>
      </c>
      <c r="H5275" t="str">
        <f>IF(COUNTIF(EU_Countries!A$1:A$27, "*"&amp;B5275&amp;"*"), "EU", "Non-EU")</f>
        <v>EU</v>
      </c>
      <c r="I5275">
        <f t="shared" si="201"/>
        <v>0.93799999999999994</v>
      </c>
    </row>
    <row r="5276" spans="1:9">
      <c r="A5276" s="43" t="str">
        <f>LEFT(Capacities[[#This Row],[MARKET_NODE]],2)</f>
        <v>LT</v>
      </c>
      <c r="B5276" s="44" t="s">
        <v>195</v>
      </c>
      <c r="C5276" s="44" t="s">
        <v>63</v>
      </c>
      <c r="D5276" s="44" t="s">
        <v>23</v>
      </c>
      <c r="E5276" s="44">
        <v>2032</v>
      </c>
      <c r="F5276" s="44">
        <v>938</v>
      </c>
      <c r="G5276" s="4" t="str">
        <f t="shared" si="200"/>
        <v>LITHUANIA-Closed loop pumping</v>
      </c>
      <c r="H5276" t="str">
        <f>IF(COUNTIF(EU_Countries!A$1:A$27, "*"&amp;B5276&amp;"*"), "EU", "Non-EU")</f>
        <v>EU</v>
      </c>
      <c r="I5276">
        <f t="shared" si="201"/>
        <v>0.93799999999999994</v>
      </c>
    </row>
    <row r="5277" spans="1:9">
      <c r="A5277" s="43" t="str">
        <f>LEFT(Capacities[[#This Row],[MARKET_NODE]],2)</f>
        <v>LT</v>
      </c>
      <c r="B5277" s="45" t="s">
        <v>195</v>
      </c>
      <c r="C5277" s="45" t="s">
        <v>63</v>
      </c>
      <c r="D5277" s="45" t="s">
        <v>23</v>
      </c>
      <c r="E5277" s="45">
        <v>2033</v>
      </c>
      <c r="F5277" s="45">
        <v>938</v>
      </c>
      <c r="G5277" s="4" t="str">
        <f t="shared" si="200"/>
        <v>LITHUANIA-Closed loop pumping</v>
      </c>
      <c r="H5277" t="str">
        <f>IF(COUNTIF(EU_Countries!A$1:A$27, "*"&amp;B5277&amp;"*"), "EU", "Non-EU")</f>
        <v>EU</v>
      </c>
      <c r="I5277">
        <f t="shared" si="201"/>
        <v>0.93799999999999994</v>
      </c>
    </row>
    <row r="5278" spans="1:9">
      <c r="A5278" s="43" t="str">
        <f>LEFT(Capacities[[#This Row],[MARKET_NODE]],2)</f>
        <v>LT</v>
      </c>
      <c r="B5278" s="44" t="s">
        <v>195</v>
      </c>
      <c r="C5278" s="44" t="s">
        <v>63</v>
      </c>
      <c r="D5278" s="44" t="s">
        <v>23</v>
      </c>
      <c r="E5278" s="44">
        <v>2034</v>
      </c>
      <c r="F5278" s="44">
        <v>938</v>
      </c>
      <c r="G5278" s="4" t="str">
        <f t="shared" si="200"/>
        <v>LITHUANIA-Closed loop pumping</v>
      </c>
      <c r="H5278" t="str">
        <f>IF(COUNTIF(EU_Countries!A$1:A$27, "*"&amp;B5278&amp;"*"), "EU", "Non-EU")</f>
        <v>EU</v>
      </c>
      <c r="I5278">
        <f t="shared" si="201"/>
        <v>0.93799999999999994</v>
      </c>
    </row>
    <row r="5279" spans="1:9">
      <c r="A5279" s="43" t="str">
        <f>LEFT(Capacities[[#This Row],[MARKET_NODE]],2)</f>
        <v>LT</v>
      </c>
      <c r="B5279" s="45" t="s">
        <v>195</v>
      </c>
      <c r="C5279" s="45" t="s">
        <v>63</v>
      </c>
      <c r="D5279" s="45" t="s">
        <v>23</v>
      </c>
      <c r="E5279" s="45">
        <v>2035</v>
      </c>
      <c r="F5279" s="45">
        <v>938</v>
      </c>
      <c r="G5279" s="4" t="str">
        <f t="shared" si="200"/>
        <v>LITHUANIA-Closed loop pumping</v>
      </c>
      <c r="H5279" t="str">
        <f>IF(COUNTIF(EU_Countries!A$1:A$27, "*"&amp;B5279&amp;"*"), "EU", "Non-EU")</f>
        <v>EU</v>
      </c>
      <c r="I5279">
        <f t="shared" si="201"/>
        <v>0.93799999999999994</v>
      </c>
    </row>
    <row r="5280" spans="1:9">
      <c r="A5280" s="43" t="str">
        <f>LEFT(Capacities[[#This Row],[MARKET_NODE]],2)</f>
        <v>LT</v>
      </c>
      <c r="B5280" s="44" t="s">
        <v>195</v>
      </c>
      <c r="C5280" s="44" t="s">
        <v>63</v>
      </c>
      <c r="D5280" s="44" t="s">
        <v>21</v>
      </c>
      <c r="E5280" s="44">
        <v>2025</v>
      </c>
      <c r="F5280" s="44">
        <v>127.4</v>
      </c>
      <c r="G5280" s="4" t="str">
        <f t="shared" si="200"/>
        <v>LITHUANIA-Run of river</v>
      </c>
      <c r="H5280" t="str">
        <f>IF(COUNTIF(EU_Countries!A$1:A$27, "*"&amp;B5280&amp;"*"), "EU", "Non-EU")</f>
        <v>EU</v>
      </c>
      <c r="I5280">
        <f t="shared" si="201"/>
        <v>0.12740000000000001</v>
      </c>
    </row>
    <row r="5281" spans="1:9">
      <c r="A5281" s="43" t="str">
        <f>LEFT(Capacities[[#This Row],[MARKET_NODE]],2)</f>
        <v>LT</v>
      </c>
      <c r="B5281" s="45" t="s">
        <v>195</v>
      </c>
      <c r="C5281" s="45" t="s">
        <v>63</v>
      </c>
      <c r="D5281" s="45" t="s">
        <v>21</v>
      </c>
      <c r="E5281" s="45">
        <v>2026</v>
      </c>
      <c r="F5281" s="45">
        <v>127.4</v>
      </c>
      <c r="G5281" s="4" t="str">
        <f t="shared" si="200"/>
        <v>LITHUANIA-Run of river</v>
      </c>
      <c r="H5281" t="str">
        <f>IF(COUNTIF(EU_Countries!A$1:A$27, "*"&amp;B5281&amp;"*"), "EU", "Non-EU")</f>
        <v>EU</v>
      </c>
      <c r="I5281">
        <f t="shared" si="201"/>
        <v>0.12740000000000001</v>
      </c>
    </row>
    <row r="5282" spans="1:9">
      <c r="A5282" s="43" t="str">
        <f>LEFT(Capacities[[#This Row],[MARKET_NODE]],2)</f>
        <v>LT</v>
      </c>
      <c r="B5282" s="44" t="s">
        <v>195</v>
      </c>
      <c r="C5282" s="44" t="s">
        <v>63</v>
      </c>
      <c r="D5282" s="44" t="s">
        <v>21</v>
      </c>
      <c r="E5282" s="44">
        <v>2027</v>
      </c>
      <c r="F5282" s="44">
        <v>127.4</v>
      </c>
      <c r="G5282" s="4" t="str">
        <f t="shared" si="200"/>
        <v>LITHUANIA-Run of river</v>
      </c>
      <c r="H5282" t="str">
        <f>IF(COUNTIF(EU_Countries!A$1:A$27, "*"&amp;B5282&amp;"*"), "EU", "Non-EU")</f>
        <v>EU</v>
      </c>
      <c r="I5282">
        <f t="shared" si="201"/>
        <v>0.12740000000000001</v>
      </c>
    </row>
    <row r="5283" spans="1:9">
      <c r="A5283" s="43" t="str">
        <f>LEFT(Capacities[[#This Row],[MARKET_NODE]],2)</f>
        <v>LT</v>
      </c>
      <c r="B5283" s="45" t="s">
        <v>195</v>
      </c>
      <c r="C5283" s="45" t="s">
        <v>63</v>
      </c>
      <c r="D5283" s="45" t="s">
        <v>21</v>
      </c>
      <c r="E5283" s="45">
        <v>2028</v>
      </c>
      <c r="F5283" s="45">
        <v>127.4</v>
      </c>
      <c r="G5283" s="4" t="str">
        <f t="shared" si="200"/>
        <v>LITHUANIA-Run of river</v>
      </c>
      <c r="H5283" t="str">
        <f>IF(COUNTIF(EU_Countries!A$1:A$27, "*"&amp;B5283&amp;"*"), "EU", "Non-EU")</f>
        <v>EU</v>
      </c>
      <c r="I5283">
        <f t="shared" si="201"/>
        <v>0.12740000000000001</v>
      </c>
    </row>
    <row r="5284" spans="1:9">
      <c r="A5284" s="43" t="str">
        <f>LEFT(Capacities[[#This Row],[MARKET_NODE]],2)</f>
        <v>LT</v>
      </c>
      <c r="B5284" s="44" t="s">
        <v>195</v>
      </c>
      <c r="C5284" s="44" t="s">
        <v>63</v>
      </c>
      <c r="D5284" s="44" t="s">
        <v>21</v>
      </c>
      <c r="E5284" s="44">
        <v>2029</v>
      </c>
      <c r="F5284" s="44">
        <v>127.4</v>
      </c>
      <c r="G5284" s="4" t="str">
        <f t="shared" si="200"/>
        <v>LITHUANIA-Run of river</v>
      </c>
      <c r="H5284" t="str">
        <f>IF(COUNTIF(EU_Countries!A$1:A$27, "*"&amp;B5284&amp;"*"), "EU", "Non-EU")</f>
        <v>EU</v>
      </c>
      <c r="I5284">
        <f t="shared" si="201"/>
        <v>0.12740000000000001</v>
      </c>
    </row>
    <row r="5285" spans="1:9">
      <c r="A5285" s="43" t="str">
        <f>LEFT(Capacities[[#This Row],[MARKET_NODE]],2)</f>
        <v>LT</v>
      </c>
      <c r="B5285" s="45" t="s">
        <v>195</v>
      </c>
      <c r="C5285" s="45" t="s">
        <v>63</v>
      </c>
      <c r="D5285" s="45" t="s">
        <v>21</v>
      </c>
      <c r="E5285" s="45">
        <v>2030</v>
      </c>
      <c r="F5285" s="45">
        <v>127.4</v>
      </c>
      <c r="G5285" s="4" t="str">
        <f t="shared" si="200"/>
        <v>LITHUANIA-Run of river</v>
      </c>
      <c r="H5285" t="str">
        <f>IF(COUNTIF(EU_Countries!A$1:A$27, "*"&amp;B5285&amp;"*"), "EU", "Non-EU")</f>
        <v>EU</v>
      </c>
      <c r="I5285">
        <f t="shared" si="201"/>
        <v>0.12740000000000001</v>
      </c>
    </row>
    <row r="5286" spans="1:9">
      <c r="A5286" s="43" t="str">
        <f>LEFT(Capacities[[#This Row],[MARKET_NODE]],2)</f>
        <v>LT</v>
      </c>
      <c r="B5286" s="44" t="s">
        <v>195</v>
      </c>
      <c r="C5286" s="44" t="s">
        <v>63</v>
      </c>
      <c r="D5286" s="44" t="s">
        <v>21</v>
      </c>
      <c r="E5286" s="44">
        <v>2031</v>
      </c>
      <c r="F5286" s="44">
        <v>127.4</v>
      </c>
      <c r="G5286" s="4" t="str">
        <f t="shared" si="200"/>
        <v>LITHUANIA-Run of river</v>
      </c>
      <c r="H5286" t="str">
        <f>IF(COUNTIF(EU_Countries!A$1:A$27, "*"&amp;B5286&amp;"*"), "EU", "Non-EU")</f>
        <v>EU</v>
      </c>
      <c r="I5286">
        <f t="shared" si="201"/>
        <v>0.12740000000000001</v>
      </c>
    </row>
    <row r="5287" spans="1:9">
      <c r="A5287" s="43" t="str">
        <f>LEFT(Capacities[[#This Row],[MARKET_NODE]],2)</f>
        <v>LT</v>
      </c>
      <c r="B5287" s="45" t="s">
        <v>195</v>
      </c>
      <c r="C5287" s="45" t="s">
        <v>63</v>
      </c>
      <c r="D5287" s="45" t="s">
        <v>21</v>
      </c>
      <c r="E5287" s="45">
        <v>2032</v>
      </c>
      <c r="F5287" s="45">
        <v>127.4</v>
      </c>
      <c r="G5287" s="4" t="str">
        <f t="shared" si="200"/>
        <v>LITHUANIA-Run of river</v>
      </c>
      <c r="H5287" t="str">
        <f>IF(COUNTIF(EU_Countries!A$1:A$27, "*"&amp;B5287&amp;"*"), "EU", "Non-EU")</f>
        <v>EU</v>
      </c>
      <c r="I5287">
        <f t="shared" si="201"/>
        <v>0.12740000000000001</v>
      </c>
    </row>
    <row r="5288" spans="1:9">
      <c r="A5288" s="43" t="str">
        <f>LEFT(Capacities[[#This Row],[MARKET_NODE]],2)</f>
        <v>LT</v>
      </c>
      <c r="B5288" s="44" t="s">
        <v>195</v>
      </c>
      <c r="C5288" s="44" t="s">
        <v>63</v>
      </c>
      <c r="D5288" s="44" t="s">
        <v>21</v>
      </c>
      <c r="E5288" s="44">
        <v>2033</v>
      </c>
      <c r="F5288" s="44">
        <v>127.4</v>
      </c>
      <c r="G5288" s="4" t="str">
        <f t="shared" si="200"/>
        <v>LITHUANIA-Run of river</v>
      </c>
      <c r="H5288" t="str">
        <f>IF(COUNTIF(EU_Countries!A$1:A$27, "*"&amp;B5288&amp;"*"), "EU", "Non-EU")</f>
        <v>EU</v>
      </c>
      <c r="I5288">
        <f t="shared" si="201"/>
        <v>0.12740000000000001</v>
      </c>
    </row>
    <row r="5289" spans="1:9">
      <c r="A5289" s="43" t="str">
        <f>LEFT(Capacities[[#This Row],[MARKET_NODE]],2)</f>
        <v>LT</v>
      </c>
      <c r="B5289" s="45" t="s">
        <v>195</v>
      </c>
      <c r="C5289" s="45" t="s">
        <v>63</v>
      </c>
      <c r="D5289" s="45" t="s">
        <v>21</v>
      </c>
      <c r="E5289" s="45">
        <v>2034</v>
      </c>
      <c r="F5289" s="45">
        <v>127.4</v>
      </c>
      <c r="G5289" s="4" t="str">
        <f t="shared" si="200"/>
        <v>LITHUANIA-Run of river</v>
      </c>
      <c r="H5289" t="str">
        <f>IF(COUNTIF(EU_Countries!A$1:A$27, "*"&amp;B5289&amp;"*"), "EU", "Non-EU")</f>
        <v>EU</v>
      </c>
      <c r="I5289">
        <f t="shared" si="201"/>
        <v>0.12740000000000001</v>
      </c>
    </row>
    <row r="5290" spans="1:9">
      <c r="A5290" s="43" t="str">
        <f>LEFT(Capacities[[#This Row],[MARKET_NODE]],2)</f>
        <v>LT</v>
      </c>
      <c r="B5290" s="44" t="s">
        <v>195</v>
      </c>
      <c r="C5290" s="44" t="s">
        <v>63</v>
      </c>
      <c r="D5290" s="44" t="s">
        <v>21</v>
      </c>
      <c r="E5290" s="44">
        <v>2035</v>
      </c>
      <c r="F5290" s="44">
        <v>127.4</v>
      </c>
      <c r="G5290" s="4" t="str">
        <f t="shared" si="200"/>
        <v>LITHUANIA-Run of river</v>
      </c>
      <c r="H5290" t="str">
        <f>IF(COUNTIF(EU_Countries!A$1:A$27, "*"&amp;B5290&amp;"*"), "EU", "Non-EU")</f>
        <v>EU</v>
      </c>
      <c r="I5290">
        <f t="shared" si="201"/>
        <v>0.12740000000000001</v>
      </c>
    </row>
    <row r="5291" spans="1:9">
      <c r="A5291" s="43" t="str">
        <f>LEFT(Capacities[[#This Row],[MARKET_NODE]],2)</f>
        <v>LU</v>
      </c>
      <c r="B5291" s="45" t="s">
        <v>197</v>
      </c>
      <c r="C5291" s="45" t="s">
        <v>64</v>
      </c>
      <c r="D5291" s="45" t="s">
        <v>24</v>
      </c>
      <c r="E5291" s="45">
        <v>2025</v>
      </c>
      <c r="F5291" s="45">
        <v>11</v>
      </c>
      <c r="G5291" s="4" t="str">
        <f t="shared" si="200"/>
        <v>LUXEMBOURG-Open loop pumping</v>
      </c>
      <c r="H5291" t="str">
        <f>IF(COUNTIF(EU_Countries!A$1:A$27, "*"&amp;B5291&amp;"*"), "EU", "Non-EU")</f>
        <v>EU</v>
      </c>
      <c r="I5291">
        <f t="shared" si="201"/>
        <v>1.0999999999999999E-2</v>
      </c>
    </row>
    <row r="5292" spans="1:9">
      <c r="A5292" s="43" t="str">
        <f>LEFT(Capacities[[#This Row],[MARKET_NODE]],2)</f>
        <v>LU</v>
      </c>
      <c r="B5292" s="44" t="s">
        <v>197</v>
      </c>
      <c r="C5292" s="44" t="s">
        <v>64</v>
      </c>
      <c r="D5292" s="44" t="s">
        <v>24</v>
      </c>
      <c r="E5292" s="44">
        <v>2026</v>
      </c>
      <c r="F5292" s="44">
        <v>11</v>
      </c>
      <c r="G5292" s="4" t="str">
        <f t="shared" si="200"/>
        <v>LUXEMBOURG-Open loop pumping</v>
      </c>
      <c r="H5292" t="str">
        <f>IF(COUNTIF(EU_Countries!A$1:A$27, "*"&amp;B5292&amp;"*"), "EU", "Non-EU")</f>
        <v>EU</v>
      </c>
      <c r="I5292">
        <f t="shared" si="201"/>
        <v>1.0999999999999999E-2</v>
      </c>
    </row>
    <row r="5293" spans="1:9">
      <c r="A5293" s="43" t="str">
        <f>LEFT(Capacities[[#This Row],[MARKET_NODE]],2)</f>
        <v>LU</v>
      </c>
      <c r="B5293" s="45" t="s">
        <v>197</v>
      </c>
      <c r="C5293" s="45" t="s">
        <v>64</v>
      </c>
      <c r="D5293" s="45" t="s">
        <v>24</v>
      </c>
      <c r="E5293" s="45">
        <v>2027</v>
      </c>
      <c r="F5293" s="45">
        <v>11</v>
      </c>
      <c r="G5293" s="4" t="str">
        <f t="shared" si="200"/>
        <v>LUXEMBOURG-Open loop pumping</v>
      </c>
      <c r="H5293" t="str">
        <f>IF(COUNTIF(EU_Countries!A$1:A$27, "*"&amp;B5293&amp;"*"), "EU", "Non-EU")</f>
        <v>EU</v>
      </c>
      <c r="I5293">
        <f t="shared" si="201"/>
        <v>1.0999999999999999E-2</v>
      </c>
    </row>
    <row r="5294" spans="1:9">
      <c r="A5294" s="43" t="str">
        <f>LEFT(Capacities[[#This Row],[MARKET_NODE]],2)</f>
        <v>LU</v>
      </c>
      <c r="B5294" s="44" t="s">
        <v>197</v>
      </c>
      <c r="C5294" s="44" t="s">
        <v>64</v>
      </c>
      <c r="D5294" s="44" t="s">
        <v>24</v>
      </c>
      <c r="E5294" s="44">
        <v>2028</v>
      </c>
      <c r="F5294" s="44">
        <v>11</v>
      </c>
      <c r="G5294" s="4" t="str">
        <f t="shared" si="200"/>
        <v>LUXEMBOURG-Open loop pumping</v>
      </c>
      <c r="H5294" t="str">
        <f>IF(COUNTIF(EU_Countries!A$1:A$27, "*"&amp;B5294&amp;"*"), "EU", "Non-EU")</f>
        <v>EU</v>
      </c>
      <c r="I5294">
        <f t="shared" si="201"/>
        <v>1.0999999999999999E-2</v>
      </c>
    </row>
    <row r="5295" spans="1:9">
      <c r="A5295" s="43" t="str">
        <f>LEFT(Capacities[[#This Row],[MARKET_NODE]],2)</f>
        <v>LU</v>
      </c>
      <c r="B5295" s="45" t="s">
        <v>197</v>
      </c>
      <c r="C5295" s="45" t="s">
        <v>64</v>
      </c>
      <c r="D5295" s="45" t="s">
        <v>24</v>
      </c>
      <c r="E5295" s="45">
        <v>2029</v>
      </c>
      <c r="F5295" s="45">
        <v>11</v>
      </c>
      <c r="G5295" s="4" t="str">
        <f t="shared" si="200"/>
        <v>LUXEMBOURG-Open loop pumping</v>
      </c>
      <c r="H5295" t="str">
        <f>IF(COUNTIF(EU_Countries!A$1:A$27, "*"&amp;B5295&amp;"*"), "EU", "Non-EU")</f>
        <v>EU</v>
      </c>
      <c r="I5295">
        <f t="shared" si="201"/>
        <v>1.0999999999999999E-2</v>
      </c>
    </row>
    <row r="5296" spans="1:9">
      <c r="A5296" s="43" t="str">
        <f>LEFT(Capacities[[#This Row],[MARKET_NODE]],2)</f>
        <v>LU</v>
      </c>
      <c r="B5296" s="44" t="s">
        <v>197</v>
      </c>
      <c r="C5296" s="44" t="s">
        <v>64</v>
      </c>
      <c r="D5296" s="44" t="s">
        <v>24</v>
      </c>
      <c r="E5296" s="44">
        <v>2030</v>
      </c>
      <c r="F5296" s="44">
        <v>11</v>
      </c>
      <c r="G5296" s="4" t="str">
        <f t="shared" si="200"/>
        <v>LUXEMBOURG-Open loop pumping</v>
      </c>
      <c r="H5296" t="str">
        <f>IF(COUNTIF(EU_Countries!A$1:A$27, "*"&amp;B5296&amp;"*"), "EU", "Non-EU")</f>
        <v>EU</v>
      </c>
      <c r="I5296">
        <f t="shared" si="201"/>
        <v>1.0999999999999999E-2</v>
      </c>
    </row>
    <row r="5297" spans="1:9">
      <c r="A5297" s="43" t="str">
        <f>LEFT(Capacities[[#This Row],[MARKET_NODE]],2)</f>
        <v>LU</v>
      </c>
      <c r="B5297" s="45" t="s">
        <v>197</v>
      </c>
      <c r="C5297" s="45" t="s">
        <v>64</v>
      </c>
      <c r="D5297" s="45" t="s">
        <v>24</v>
      </c>
      <c r="E5297" s="45">
        <v>2031</v>
      </c>
      <c r="F5297" s="45">
        <v>11</v>
      </c>
      <c r="G5297" s="4" t="str">
        <f t="shared" si="200"/>
        <v>LUXEMBOURG-Open loop pumping</v>
      </c>
      <c r="H5297" t="str">
        <f>IF(COUNTIF(EU_Countries!A$1:A$27, "*"&amp;B5297&amp;"*"), "EU", "Non-EU")</f>
        <v>EU</v>
      </c>
      <c r="I5297">
        <f t="shared" si="201"/>
        <v>1.0999999999999999E-2</v>
      </c>
    </row>
    <row r="5298" spans="1:9">
      <c r="A5298" s="43" t="str">
        <f>LEFT(Capacities[[#This Row],[MARKET_NODE]],2)</f>
        <v>LU</v>
      </c>
      <c r="B5298" s="44" t="s">
        <v>197</v>
      </c>
      <c r="C5298" s="44" t="s">
        <v>64</v>
      </c>
      <c r="D5298" s="44" t="s">
        <v>24</v>
      </c>
      <c r="E5298" s="44">
        <v>2032</v>
      </c>
      <c r="F5298" s="44">
        <v>11</v>
      </c>
      <c r="G5298" s="4" t="str">
        <f t="shared" si="200"/>
        <v>LUXEMBOURG-Open loop pumping</v>
      </c>
      <c r="H5298" t="str">
        <f>IF(COUNTIF(EU_Countries!A$1:A$27, "*"&amp;B5298&amp;"*"), "EU", "Non-EU")</f>
        <v>EU</v>
      </c>
      <c r="I5298">
        <f t="shared" si="201"/>
        <v>1.0999999999999999E-2</v>
      </c>
    </row>
    <row r="5299" spans="1:9">
      <c r="A5299" s="43" t="str">
        <f>LEFT(Capacities[[#This Row],[MARKET_NODE]],2)</f>
        <v>LU</v>
      </c>
      <c r="B5299" s="45" t="s">
        <v>197</v>
      </c>
      <c r="C5299" s="45" t="s">
        <v>64</v>
      </c>
      <c r="D5299" s="45" t="s">
        <v>24</v>
      </c>
      <c r="E5299" s="45">
        <v>2033</v>
      </c>
      <c r="F5299" s="45">
        <v>11</v>
      </c>
      <c r="G5299" s="4" t="str">
        <f t="shared" si="200"/>
        <v>LUXEMBOURG-Open loop pumping</v>
      </c>
      <c r="H5299" t="str">
        <f>IF(COUNTIF(EU_Countries!A$1:A$27, "*"&amp;B5299&amp;"*"), "EU", "Non-EU")</f>
        <v>EU</v>
      </c>
      <c r="I5299">
        <f t="shared" si="201"/>
        <v>1.0999999999999999E-2</v>
      </c>
    </row>
    <row r="5300" spans="1:9">
      <c r="A5300" s="43" t="str">
        <f>LEFT(Capacities[[#This Row],[MARKET_NODE]],2)</f>
        <v>LU</v>
      </c>
      <c r="B5300" s="44" t="s">
        <v>197</v>
      </c>
      <c r="C5300" s="44" t="s">
        <v>64</v>
      </c>
      <c r="D5300" s="44" t="s">
        <v>24</v>
      </c>
      <c r="E5300" s="44">
        <v>2034</v>
      </c>
      <c r="F5300" s="44">
        <v>11</v>
      </c>
      <c r="G5300" s="4" t="str">
        <f t="shared" si="200"/>
        <v>LUXEMBOURG-Open loop pumping</v>
      </c>
      <c r="H5300" t="str">
        <f>IF(COUNTIF(EU_Countries!A$1:A$27, "*"&amp;B5300&amp;"*"), "EU", "Non-EU")</f>
        <v>EU</v>
      </c>
      <c r="I5300">
        <f t="shared" si="201"/>
        <v>1.0999999999999999E-2</v>
      </c>
    </row>
    <row r="5301" spans="1:9">
      <c r="A5301" s="43" t="str">
        <f>LEFT(Capacities[[#This Row],[MARKET_NODE]],2)</f>
        <v>LU</v>
      </c>
      <c r="B5301" s="45" t="s">
        <v>197</v>
      </c>
      <c r="C5301" s="45" t="s">
        <v>64</v>
      </c>
      <c r="D5301" s="45" t="s">
        <v>24</v>
      </c>
      <c r="E5301" s="45">
        <v>2035</v>
      </c>
      <c r="F5301" s="45">
        <v>11</v>
      </c>
      <c r="G5301" s="4" t="str">
        <f t="shared" si="200"/>
        <v>LUXEMBOURG-Open loop pumping</v>
      </c>
      <c r="H5301" t="str">
        <f>IF(COUNTIF(EU_Countries!A$1:A$27, "*"&amp;B5301&amp;"*"), "EU", "Non-EU")</f>
        <v>EU</v>
      </c>
      <c r="I5301">
        <f t="shared" si="201"/>
        <v>1.0999999999999999E-2</v>
      </c>
    </row>
    <row r="5302" spans="1:9">
      <c r="A5302" s="43" t="str">
        <f>LEFT(Capacities[[#This Row],[MARKET_NODE]],2)</f>
        <v>LU</v>
      </c>
      <c r="B5302" s="44" t="s">
        <v>197</v>
      </c>
      <c r="C5302" s="44" t="s">
        <v>64</v>
      </c>
      <c r="D5302" s="44" t="s">
        <v>21</v>
      </c>
      <c r="E5302" s="44">
        <v>2025</v>
      </c>
      <c r="F5302" s="44">
        <v>27</v>
      </c>
      <c r="G5302" s="4" t="str">
        <f t="shared" si="200"/>
        <v>LUXEMBOURG-Run of river</v>
      </c>
      <c r="H5302" t="str">
        <f>IF(COUNTIF(EU_Countries!A$1:A$27, "*"&amp;B5302&amp;"*"), "EU", "Non-EU")</f>
        <v>EU</v>
      </c>
      <c r="I5302">
        <f t="shared" si="201"/>
        <v>2.7E-2</v>
      </c>
    </row>
    <row r="5303" spans="1:9">
      <c r="A5303" s="43" t="str">
        <f>LEFT(Capacities[[#This Row],[MARKET_NODE]],2)</f>
        <v>LU</v>
      </c>
      <c r="B5303" s="45" t="s">
        <v>197</v>
      </c>
      <c r="C5303" s="45" t="s">
        <v>64</v>
      </c>
      <c r="D5303" s="45" t="s">
        <v>21</v>
      </c>
      <c r="E5303" s="45">
        <v>2026</v>
      </c>
      <c r="F5303" s="45">
        <v>27</v>
      </c>
      <c r="G5303" s="4" t="str">
        <f t="shared" si="200"/>
        <v>LUXEMBOURG-Run of river</v>
      </c>
      <c r="H5303" t="str">
        <f>IF(COUNTIF(EU_Countries!A$1:A$27, "*"&amp;B5303&amp;"*"), "EU", "Non-EU")</f>
        <v>EU</v>
      </c>
      <c r="I5303">
        <f t="shared" si="201"/>
        <v>2.7E-2</v>
      </c>
    </row>
    <row r="5304" spans="1:9">
      <c r="A5304" s="43" t="str">
        <f>LEFT(Capacities[[#This Row],[MARKET_NODE]],2)</f>
        <v>LU</v>
      </c>
      <c r="B5304" s="44" t="s">
        <v>197</v>
      </c>
      <c r="C5304" s="44" t="s">
        <v>64</v>
      </c>
      <c r="D5304" s="44" t="s">
        <v>21</v>
      </c>
      <c r="E5304" s="44">
        <v>2027</v>
      </c>
      <c r="F5304" s="44">
        <v>27</v>
      </c>
      <c r="G5304" s="4" t="str">
        <f t="shared" si="200"/>
        <v>LUXEMBOURG-Run of river</v>
      </c>
      <c r="H5304" t="str">
        <f>IF(COUNTIF(EU_Countries!A$1:A$27, "*"&amp;B5304&amp;"*"), "EU", "Non-EU")</f>
        <v>EU</v>
      </c>
      <c r="I5304">
        <f t="shared" si="201"/>
        <v>2.7E-2</v>
      </c>
    </row>
    <row r="5305" spans="1:9">
      <c r="A5305" s="43" t="str">
        <f>LEFT(Capacities[[#This Row],[MARKET_NODE]],2)</f>
        <v>LU</v>
      </c>
      <c r="B5305" s="45" t="s">
        <v>197</v>
      </c>
      <c r="C5305" s="45" t="s">
        <v>64</v>
      </c>
      <c r="D5305" s="45" t="s">
        <v>21</v>
      </c>
      <c r="E5305" s="45">
        <v>2028</v>
      </c>
      <c r="F5305" s="45">
        <v>27</v>
      </c>
      <c r="G5305" s="4" t="str">
        <f t="shared" si="200"/>
        <v>LUXEMBOURG-Run of river</v>
      </c>
      <c r="H5305" t="str">
        <f>IF(COUNTIF(EU_Countries!A$1:A$27, "*"&amp;B5305&amp;"*"), "EU", "Non-EU")</f>
        <v>EU</v>
      </c>
      <c r="I5305">
        <f t="shared" si="201"/>
        <v>2.7E-2</v>
      </c>
    </row>
    <row r="5306" spans="1:9">
      <c r="A5306" s="43" t="str">
        <f>LEFT(Capacities[[#This Row],[MARKET_NODE]],2)</f>
        <v>LU</v>
      </c>
      <c r="B5306" s="44" t="s">
        <v>197</v>
      </c>
      <c r="C5306" s="44" t="s">
        <v>64</v>
      </c>
      <c r="D5306" s="44" t="s">
        <v>21</v>
      </c>
      <c r="E5306" s="44">
        <v>2029</v>
      </c>
      <c r="F5306" s="44">
        <v>27</v>
      </c>
      <c r="G5306" s="4" t="str">
        <f t="shared" si="200"/>
        <v>LUXEMBOURG-Run of river</v>
      </c>
      <c r="H5306" t="str">
        <f>IF(COUNTIF(EU_Countries!A$1:A$27, "*"&amp;B5306&amp;"*"), "EU", "Non-EU")</f>
        <v>EU</v>
      </c>
      <c r="I5306">
        <f t="shared" si="201"/>
        <v>2.7E-2</v>
      </c>
    </row>
    <row r="5307" spans="1:9">
      <c r="A5307" s="43" t="str">
        <f>LEFT(Capacities[[#This Row],[MARKET_NODE]],2)</f>
        <v>LU</v>
      </c>
      <c r="B5307" s="45" t="s">
        <v>197</v>
      </c>
      <c r="C5307" s="45" t="s">
        <v>64</v>
      </c>
      <c r="D5307" s="45" t="s">
        <v>21</v>
      </c>
      <c r="E5307" s="45">
        <v>2030</v>
      </c>
      <c r="F5307" s="45">
        <v>27</v>
      </c>
      <c r="G5307" s="4" t="str">
        <f t="shared" si="200"/>
        <v>LUXEMBOURG-Run of river</v>
      </c>
      <c r="H5307" t="str">
        <f>IF(COUNTIF(EU_Countries!A$1:A$27, "*"&amp;B5307&amp;"*"), "EU", "Non-EU")</f>
        <v>EU</v>
      </c>
      <c r="I5307">
        <f t="shared" si="201"/>
        <v>2.7E-2</v>
      </c>
    </row>
    <row r="5308" spans="1:9">
      <c r="A5308" s="43" t="str">
        <f>LEFT(Capacities[[#This Row],[MARKET_NODE]],2)</f>
        <v>LU</v>
      </c>
      <c r="B5308" s="44" t="s">
        <v>197</v>
      </c>
      <c r="C5308" s="44" t="s">
        <v>64</v>
      </c>
      <c r="D5308" s="44" t="s">
        <v>21</v>
      </c>
      <c r="E5308" s="44">
        <v>2031</v>
      </c>
      <c r="F5308" s="44">
        <v>27</v>
      </c>
      <c r="G5308" s="4" t="str">
        <f t="shared" si="200"/>
        <v>LUXEMBOURG-Run of river</v>
      </c>
      <c r="H5308" t="str">
        <f>IF(COUNTIF(EU_Countries!A$1:A$27, "*"&amp;B5308&amp;"*"), "EU", "Non-EU")</f>
        <v>EU</v>
      </c>
      <c r="I5308">
        <f t="shared" si="201"/>
        <v>2.7E-2</v>
      </c>
    </row>
    <row r="5309" spans="1:9">
      <c r="A5309" s="43" t="str">
        <f>LEFT(Capacities[[#This Row],[MARKET_NODE]],2)</f>
        <v>LU</v>
      </c>
      <c r="B5309" s="45" t="s">
        <v>197</v>
      </c>
      <c r="C5309" s="45" t="s">
        <v>64</v>
      </c>
      <c r="D5309" s="45" t="s">
        <v>21</v>
      </c>
      <c r="E5309" s="45">
        <v>2032</v>
      </c>
      <c r="F5309" s="45">
        <v>27</v>
      </c>
      <c r="G5309" s="4" t="str">
        <f t="shared" si="200"/>
        <v>LUXEMBOURG-Run of river</v>
      </c>
      <c r="H5309" t="str">
        <f>IF(COUNTIF(EU_Countries!A$1:A$27, "*"&amp;B5309&amp;"*"), "EU", "Non-EU")</f>
        <v>EU</v>
      </c>
      <c r="I5309">
        <f t="shared" si="201"/>
        <v>2.7E-2</v>
      </c>
    </row>
    <row r="5310" spans="1:9">
      <c r="A5310" s="43" t="str">
        <f>LEFT(Capacities[[#This Row],[MARKET_NODE]],2)</f>
        <v>LU</v>
      </c>
      <c r="B5310" s="44" t="s">
        <v>197</v>
      </c>
      <c r="C5310" s="44" t="s">
        <v>64</v>
      </c>
      <c r="D5310" s="44" t="s">
        <v>21</v>
      </c>
      <c r="E5310" s="44">
        <v>2033</v>
      </c>
      <c r="F5310" s="44">
        <v>27</v>
      </c>
      <c r="G5310" s="4" t="str">
        <f t="shared" si="200"/>
        <v>LUXEMBOURG-Run of river</v>
      </c>
      <c r="H5310" t="str">
        <f>IF(COUNTIF(EU_Countries!A$1:A$27, "*"&amp;B5310&amp;"*"), "EU", "Non-EU")</f>
        <v>EU</v>
      </c>
      <c r="I5310">
        <f t="shared" si="201"/>
        <v>2.7E-2</v>
      </c>
    </row>
    <row r="5311" spans="1:9">
      <c r="A5311" s="43" t="str">
        <f>LEFT(Capacities[[#This Row],[MARKET_NODE]],2)</f>
        <v>LU</v>
      </c>
      <c r="B5311" s="45" t="s">
        <v>197</v>
      </c>
      <c r="C5311" s="45" t="s">
        <v>64</v>
      </c>
      <c r="D5311" s="45" t="s">
        <v>21</v>
      </c>
      <c r="E5311" s="45">
        <v>2034</v>
      </c>
      <c r="F5311" s="45">
        <v>27</v>
      </c>
      <c r="G5311" s="4" t="str">
        <f t="shared" si="200"/>
        <v>LUXEMBOURG-Run of river</v>
      </c>
      <c r="H5311" t="str">
        <f>IF(COUNTIF(EU_Countries!A$1:A$27, "*"&amp;B5311&amp;"*"), "EU", "Non-EU")</f>
        <v>EU</v>
      </c>
      <c r="I5311">
        <f t="shared" si="201"/>
        <v>2.7E-2</v>
      </c>
    </row>
    <row r="5312" spans="1:9">
      <c r="A5312" s="43" t="str">
        <f>LEFT(Capacities[[#This Row],[MARKET_NODE]],2)</f>
        <v>LU</v>
      </c>
      <c r="B5312" s="44" t="s">
        <v>197</v>
      </c>
      <c r="C5312" s="44" t="s">
        <v>64</v>
      </c>
      <c r="D5312" s="44" t="s">
        <v>21</v>
      </c>
      <c r="E5312" s="44">
        <v>2035</v>
      </c>
      <c r="F5312" s="44">
        <v>27</v>
      </c>
      <c r="G5312" s="4" t="str">
        <f t="shared" si="200"/>
        <v>LUXEMBOURG-Run of river</v>
      </c>
      <c r="H5312" t="str">
        <f>IF(COUNTIF(EU_Countries!A$1:A$27, "*"&amp;B5312&amp;"*"), "EU", "Non-EU")</f>
        <v>EU</v>
      </c>
      <c r="I5312">
        <f t="shared" si="201"/>
        <v>2.7E-2</v>
      </c>
    </row>
    <row r="5313" spans="1:9">
      <c r="A5313" s="43" t="str">
        <f>LEFT(Capacities[[#This Row],[MARKET_NODE]],2)</f>
        <v>LU</v>
      </c>
      <c r="B5313" s="45" t="s">
        <v>197</v>
      </c>
      <c r="C5313" s="45" t="s">
        <v>65</v>
      </c>
      <c r="D5313" s="45" t="s">
        <v>23</v>
      </c>
      <c r="E5313" s="45">
        <v>2025</v>
      </c>
      <c r="F5313" s="45">
        <v>1300</v>
      </c>
      <c r="G5313" s="4" t="str">
        <f t="shared" si="200"/>
        <v>LUXEMBOURG-Closed loop pumping</v>
      </c>
      <c r="H5313" t="str">
        <f>IF(COUNTIF(EU_Countries!A$1:A$27, "*"&amp;B5313&amp;"*"), "EU", "Non-EU")</f>
        <v>EU</v>
      </c>
      <c r="I5313">
        <f t="shared" si="201"/>
        <v>1.3</v>
      </c>
    </row>
    <row r="5314" spans="1:9">
      <c r="A5314" s="43" t="str">
        <f>LEFT(Capacities[[#This Row],[MARKET_NODE]],2)</f>
        <v>LU</v>
      </c>
      <c r="B5314" s="44" t="s">
        <v>197</v>
      </c>
      <c r="C5314" s="44" t="s">
        <v>65</v>
      </c>
      <c r="D5314" s="44" t="s">
        <v>23</v>
      </c>
      <c r="E5314" s="44">
        <v>2026</v>
      </c>
      <c r="F5314" s="44">
        <v>1300</v>
      </c>
      <c r="G5314" s="4" t="str">
        <f t="shared" ref="G5314:G5377" si="202">B5314&amp;"-"&amp;D5314</f>
        <v>LUXEMBOURG-Closed loop pumping</v>
      </c>
      <c r="H5314" t="str">
        <f>IF(COUNTIF(EU_Countries!A$1:A$27, "*"&amp;B5314&amp;"*"), "EU", "Non-EU")</f>
        <v>EU</v>
      </c>
      <c r="I5314">
        <f t="shared" ref="I5314:I5377" si="203">F5314/1000</f>
        <v>1.3</v>
      </c>
    </row>
    <row r="5315" spans="1:9">
      <c r="A5315" s="43" t="str">
        <f>LEFT(Capacities[[#This Row],[MARKET_NODE]],2)</f>
        <v>LU</v>
      </c>
      <c r="B5315" s="45" t="s">
        <v>197</v>
      </c>
      <c r="C5315" s="45" t="s">
        <v>65</v>
      </c>
      <c r="D5315" s="45" t="s">
        <v>23</v>
      </c>
      <c r="E5315" s="45">
        <v>2027</v>
      </c>
      <c r="F5315" s="45">
        <v>1300</v>
      </c>
      <c r="G5315" s="4" t="str">
        <f t="shared" si="202"/>
        <v>LUXEMBOURG-Closed loop pumping</v>
      </c>
      <c r="H5315" t="str">
        <f>IF(COUNTIF(EU_Countries!A$1:A$27, "*"&amp;B5315&amp;"*"), "EU", "Non-EU")</f>
        <v>EU</v>
      </c>
      <c r="I5315">
        <f t="shared" si="203"/>
        <v>1.3</v>
      </c>
    </row>
    <row r="5316" spans="1:9">
      <c r="A5316" s="43" t="str">
        <f>LEFT(Capacities[[#This Row],[MARKET_NODE]],2)</f>
        <v>LU</v>
      </c>
      <c r="B5316" s="44" t="s">
        <v>197</v>
      </c>
      <c r="C5316" s="44" t="s">
        <v>65</v>
      </c>
      <c r="D5316" s="44" t="s">
        <v>23</v>
      </c>
      <c r="E5316" s="44">
        <v>2028</v>
      </c>
      <c r="F5316" s="44">
        <v>1300</v>
      </c>
      <c r="G5316" s="4" t="str">
        <f t="shared" si="202"/>
        <v>LUXEMBOURG-Closed loop pumping</v>
      </c>
      <c r="H5316" t="str">
        <f>IF(COUNTIF(EU_Countries!A$1:A$27, "*"&amp;B5316&amp;"*"), "EU", "Non-EU")</f>
        <v>EU</v>
      </c>
      <c r="I5316">
        <f t="shared" si="203"/>
        <v>1.3</v>
      </c>
    </row>
    <row r="5317" spans="1:9">
      <c r="A5317" s="43" t="str">
        <f>LEFT(Capacities[[#This Row],[MARKET_NODE]],2)</f>
        <v>LU</v>
      </c>
      <c r="B5317" s="45" t="s">
        <v>197</v>
      </c>
      <c r="C5317" s="45" t="s">
        <v>65</v>
      </c>
      <c r="D5317" s="45" t="s">
        <v>23</v>
      </c>
      <c r="E5317" s="45">
        <v>2029</v>
      </c>
      <c r="F5317" s="45">
        <v>1300</v>
      </c>
      <c r="G5317" s="4" t="str">
        <f t="shared" si="202"/>
        <v>LUXEMBOURG-Closed loop pumping</v>
      </c>
      <c r="H5317" t="str">
        <f>IF(COUNTIF(EU_Countries!A$1:A$27, "*"&amp;B5317&amp;"*"), "EU", "Non-EU")</f>
        <v>EU</v>
      </c>
      <c r="I5317">
        <f t="shared" si="203"/>
        <v>1.3</v>
      </c>
    </row>
    <row r="5318" spans="1:9">
      <c r="A5318" s="43" t="str">
        <f>LEFT(Capacities[[#This Row],[MARKET_NODE]],2)</f>
        <v>LU</v>
      </c>
      <c r="B5318" s="44" t="s">
        <v>197</v>
      </c>
      <c r="C5318" s="44" t="s">
        <v>65</v>
      </c>
      <c r="D5318" s="44" t="s">
        <v>23</v>
      </c>
      <c r="E5318" s="44">
        <v>2030</v>
      </c>
      <c r="F5318" s="44">
        <v>1300</v>
      </c>
      <c r="G5318" s="4" t="str">
        <f t="shared" si="202"/>
        <v>LUXEMBOURG-Closed loop pumping</v>
      </c>
      <c r="H5318" t="str">
        <f>IF(COUNTIF(EU_Countries!A$1:A$27, "*"&amp;B5318&amp;"*"), "EU", "Non-EU")</f>
        <v>EU</v>
      </c>
      <c r="I5318">
        <f t="shared" si="203"/>
        <v>1.3</v>
      </c>
    </row>
    <row r="5319" spans="1:9">
      <c r="A5319" s="43" t="str">
        <f>LEFT(Capacities[[#This Row],[MARKET_NODE]],2)</f>
        <v>LU</v>
      </c>
      <c r="B5319" s="45" t="s">
        <v>197</v>
      </c>
      <c r="C5319" s="45" t="s">
        <v>65</v>
      </c>
      <c r="D5319" s="45" t="s">
        <v>23</v>
      </c>
      <c r="E5319" s="45">
        <v>2031</v>
      </c>
      <c r="F5319" s="45">
        <v>1300</v>
      </c>
      <c r="G5319" s="4" t="str">
        <f t="shared" si="202"/>
        <v>LUXEMBOURG-Closed loop pumping</v>
      </c>
      <c r="H5319" t="str">
        <f>IF(COUNTIF(EU_Countries!A$1:A$27, "*"&amp;B5319&amp;"*"), "EU", "Non-EU")</f>
        <v>EU</v>
      </c>
      <c r="I5319">
        <f t="shared" si="203"/>
        <v>1.3</v>
      </c>
    </row>
    <row r="5320" spans="1:9">
      <c r="A5320" s="43" t="str">
        <f>LEFT(Capacities[[#This Row],[MARKET_NODE]],2)</f>
        <v>LU</v>
      </c>
      <c r="B5320" s="44" t="s">
        <v>197</v>
      </c>
      <c r="C5320" s="44" t="s">
        <v>65</v>
      </c>
      <c r="D5320" s="44" t="s">
        <v>23</v>
      </c>
      <c r="E5320" s="44">
        <v>2032</v>
      </c>
      <c r="F5320" s="44">
        <v>1300</v>
      </c>
      <c r="G5320" s="4" t="str">
        <f t="shared" si="202"/>
        <v>LUXEMBOURG-Closed loop pumping</v>
      </c>
      <c r="H5320" t="str">
        <f>IF(COUNTIF(EU_Countries!A$1:A$27, "*"&amp;B5320&amp;"*"), "EU", "Non-EU")</f>
        <v>EU</v>
      </c>
      <c r="I5320">
        <f t="shared" si="203"/>
        <v>1.3</v>
      </c>
    </row>
    <row r="5321" spans="1:9">
      <c r="A5321" s="43" t="str">
        <f>LEFT(Capacities[[#This Row],[MARKET_NODE]],2)</f>
        <v>LU</v>
      </c>
      <c r="B5321" s="45" t="s">
        <v>197</v>
      </c>
      <c r="C5321" s="45" t="s">
        <v>65</v>
      </c>
      <c r="D5321" s="45" t="s">
        <v>23</v>
      </c>
      <c r="E5321" s="45">
        <v>2033</v>
      </c>
      <c r="F5321" s="45">
        <v>1300</v>
      </c>
      <c r="G5321" s="4" t="str">
        <f t="shared" si="202"/>
        <v>LUXEMBOURG-Closed loop pumping</v>
      </c>
      <c r="H5321" t="str">
        <f>IF(COUNTIF(EU_Countries!A$1:A$27, "*"&amp;B5321&amp;"*"), "EU", "Non-EU")</f>
        <v>EU</v>
      </c>
      <c r="I5321">
        <f t="shared" si="203"/>
        <v>1.3</v>
      </c>
    </row>
    <row r="5322" spans="1:9">
      <c r="A5322" s="43" t="str">
        <f>LEFT(Capacities[[#This Row],[MARKET_NODE]],2)</f>
        <v>LU</v>
      </c>
      <c r="B5322" s="44" t="s">
        <v>197</v>
      </c>
      <c r="C5322" s="44" t="s">
        <v>65</v>
      </c>
      <c r="D5322" s="44" t="s">
        <v>23</v>
      </c>
      <c r="E5322" s="44">
        <v>2034</v>
      </c>
      <c r="F5322" s="44">
        <v>1300</v>
      </c>
      <c r="G5322" s="4" t="str">
        <f t="shared" si="202"/>
        <v>LUXEMBOURG-Closed loop pumping</v>
      </c>
      <c r="H5322" t="str">
        <f>IF(COUNTIF(EU_Countries!A$1:A$27, "*"&amp;B5322&amp;"*"), "EU", "Non-EU")</f>
        <v>EU</v>
      </c>
      <c r="I5322">
        <f t="shared" si="203"/>
        <v>1.3</v>
      </c>
    </row>
    <row r="5323" spans="1:9">
      <c r="A5323" s="43" t="str">
        <f>LEFT(Capacities[[#This Row],[MARKET_NODE]],2)</f>
        <v>LU</v>
      </c>
      <c r="B5323" s="45" t="s">
        <v>197</v>
      </c>
      <c r="C5323" s="45" t="s">
        <v>65</v>
      </c>
      <c r="D5323" s="45" t="s">
        <v>23</v>
      </c>
      <c r="E5323" s="45">
        <v>2035</v>
      </c>
      <c r="F5323" s="45">
        <v>1300</v>
      </c>
      <c r="G5323" s="4" t="str">
        <f t="shared" si="202"/>
        <v>LUXEMBOURG-Closed loop pumping</v>
      </c>
      <c r="H5323" t="str">
        <f>IF(COUNTIF(EU_Countries!A$1:A$27, "*"&amp;B5323&amp;"*"), "EU", "Non-EU")</f>
        <v>EU</v>
      </c>
      <c r="I5323">
        <f t="shared" si="203"/>
        <v>1.3</v>
      </c>
    </row>
    <row r="5324" spans="1:9">
      <c r="A5324" s="43" t="str">
        <f>LEFT(Capacities[[#This Row],[MARKET_NODE]],2)</f>
        <v>LV</v>
      </c>
      <c r="B5324" s="44" t="s">
        <v>193</v>
      </c>
      <c r="C5324" s="44" t="s">
        <v>66</v>
      </c>
      <c r="D5324" s="44" t="s">
        <v>25</v>
      </c>
      <c r="E5324" s="44">
        <v>2025</v>
      </c>
      <c r="F5324" s="44">
        <v>1592</v>
      </c>
      <c r="G5324" s="4" t="str">
        <f t="shared" si="202"/>
        <v>LATVIA-Pondage</v>
      </c>
      <c r="H5324" t="str">
        <f>IF(COUNTIF(EU_Countries!A$1:A$27, "*"&amp;B5324&amp;"*"), "EU", "Non-EU")</f>
        <v>EU</v>
      </c>
      <c r="I5324">
        <f t="shared" si="203"/>
        <v>1.5920000000000001</v>
      </c>
    </row>
    <row r="5325" spans="1:9">
      <c r="A5325" s="43" t="str">
        <f>LEFT(Capacities[[#This Row],[MARKET_NODE]],2)</f>
        <v>LV</v>
      </c>
      <c r="B5325" s="45" t="s">
        <v>193</v>
      </c>
      <c r="C5325" s="45" t="s">
        <v>66</v>
      </c>
      <c r="D5325" s="45" t="s">
        <v>25</v>
      </c>
      <c r="E5325" s="45">
        <v>2026</v>
      </c>
      <c r="F5325" s="45">
        <v>1592</v>
      </c>
      <c r="G5325" s="4" t="str">
        <f t="shared" si="202"/>
        <v>LATVIA-Pondage</v>
      </c>
      <c r="H5325" t="str">
        <f>IF(COUNTIF(EU_Countries!A$1:A$27, "*"&amp;B5325&amp;"*"), "EU", "Non-EU")</f>
        <v>EU</v>
      </c>
      <c r="I5325">
        <f t="shared" si="203"/>
        <v>1.5920000000000001</v>
      </c>
    </row>
    <row r="5326" spans="1:9">
      <c r="A5326" s="43" t="str">
        <f>LEFT(Capacities[[#This Row],[MARKET_NODE]],2)</f>
        <v>LV</v>
      </c>
      <c r="B5326" s="44" t="s">
        <v>193</v>
      </c>
      <c r="C5326" s="44" t="s">
        <v>66</v>
      </c>
      <c r="D5326" s="44" t="s">
        <v>25</v>
      </c>
      <c r="E5326" s="44">
        <v>2027</v>
      </c>
      <c r="F5326" s="44">
        <v>1592</v>
      </c>
      <c r="G5326" s="4" t="str">
        <f t="shared" si="202"/>
        <v>LATVIA-Pondage</v>
      </c>
      <c r="H5326" t="str">
        <f>IF(COUNTIF(EU_Countries!A$1:A$27, "*"&amp;B5326&amp;"*"), "EU", "Non-EU")</f>
        <v>EU</v>
      </c>
      <c r="I5326">
        <f t="shared" si="203"/>
        <v>1.5920000000000001</v>
      </c>
    </row>
    <row r="5327" spans="1:9">
      <c r="A5327" s="43" t="str">
        <f>LEFT(Capacities[[#This Row],[MARKET_NODE]],2)</f>
        <v>LV</v>
      </c>
      <c r="B5327" s="45" t="s">
        <v>193</v>
      </c>
      <c r="C5327" s="45" t="s">
        <v>66</v>
      </c>
      <c r="D5327" s="45" t="s">
        <v>25</v>
      </c>
      <c r="E5327" s="45">
        <v>2028</v>
      </c>
      <c r="F5327" s="45">
        <v>1592</v>
      </c>
      <c r="G5327" s="4" t="str">
        <f t="shared" si="202"/>
        <v>LATVIA-Pondage</v>
      </c>
      <c r="H5327" t="str">
        <f>IF(COUNTIF(EU_Countries!A$1:A$27, "*"&amp;B5327&amp;"*"), "EU", "Non-EU")</f>
        <v>EU</v>
      </c>
      <c r="I5327">
        <f t="shared" si="203"/>
        <v>1.5920000000000001</v>
      </c>
    </row>
    <row r="5328" spans="1:9">
      <c r="A5328" s="43" t="str">
        <f>LEFT(Capacities[[#This Row],[MARKET_NODE]],2)</f>
        <v>LV</v>
      </c>
      <c r="B5328" s="44" t="s">
        <v>193</v>
      </c>
      <c r="C5328" s="44" t="s">
        <v>66</v>
      </c>
      <c r="D5328" s="44" t="s">
        <v>25</v>
      </c>
      <c r="E5328" s="44">
        <v>2029</v>
      </c>
      <c r="F5328" s="44">
        <v>1592</v>
      </c>
      <c r="G5328" s="4" t="str">
        <f t="shared" si="202"/>
        <v>LATVIA-Pondage</v>
      </c>
      <c r="H5328" t="str">
        <f>IF(COUNTIF(EU_Countries!A$1:A$27, "*"&amp;B5328&amp;"*"), "EU", "Non-EU")</f>
        <v>EU</v>
      </c>
      <c r="I5328">
        <f t="shared" si="203"/>
        <v>1.5920000000000001</v>
      </c>
    </row>
    <row r="5329" spans="1:9">
      <c r="A5329" s="43" t="str">
        <f>LEFT(Capacities[[#This Row],[MARKET_NODE]],2)</f>
        <v>LV</v>
      </c>
      <c r="B5329" s="45" t="s">
        <v>193</v>
      </c>
      <c r="C5329" s="45" t="s">
        <v>66</v>
      </c>
      <c r="D5329" s="45" t="s">
        <v>25</v>
      </c>
      <c r="E5329" s="45">
        <v>2030</v>
      </c>
      <c r="F5329" s="45">
        <v>1592</v>
      </c>
      <c r="G5329" s="4" t="str">
        <f t="shared" si="202"/>
        <v>LATVIA-Pondage</v>
      </c>
      <c r="H5329" t="str">
        <f>IF(COUNTIF(EU_Countries!A$1:A$27, "*"&amp;B5329&amp;"*"), "EU", "Non-EU")</f>
        <v>EU</v>
      </c>
      <c r="I5329">
        <f t="shared" si="203"/>
        <v>1.5920000000000001</v>
      </c>
    </row>
    <row r="5330" spans="1:9">
      <c r="A5330" s="43" t="str">
        <f>LEFT(Capacities[[#This Row],[MARKET_NODE]],2)</f>
        <v>LV</v>
      </c>
      <c r="B5330" s="44" t="s">
        <v>193</v>
      </c>
      <c r="C5330" s="44" t="s">
        <v>66</v>
      </c>
      <c r="D5330" s="44" t="s">
        <v>25</v>
      </c>
      <c r="E5330" s="44">
        <v>2031</v>
      </c>
      <c r="F5330" s="44">
        <v>1592</v>
      </c>
      <c r="G5330" s="4" t="str">
        <f t="shared" si="202"/>
        <v>LATVIA-Pondage</v>
      </c>
      <c r="H5330" t="str">
        <f>IF(COUNTIF(EU_Countries!A$1:A$27, "*"&amp;B5330&amp;"*"), "EU", "Non-EU")</f>
        <v>EU</v>
      </c>
      <c r="I5330">
        <f t="shared" si="203"/>
        <v>1.5920000000000001</v>
      </c>
    </row>
    <row r="5331" spans="1:9">
      <c r="A5331" s="43" t="str">
        <f>LEFT(Capacities[[#This Row],[MARKET_NODE]],2)</f>
        <v>LV</v>
      </c>
      <c r="B5331" s="45" t="s">
        <v>193</v>
      </c>
      <c r="C5331" s="45" t="s">
        <v>66</v>
      </c>
      <c r="D5331" s="45" t="s">
        <v>25</v>
      </c>
      <c r="E5331" s="45">
        <v>2032</v>
      </c>
      <c r="F5331" s="45">
        <v>1592</v>
      </c>
      <c r="G5331" s="4" t="str">
        <f t="shared" si="202"/>
        <v>LATVIA-Pondage</v>
      </c>
      <c r="H5331" t="str">
        <f>IF(COUNTIF(EU_Countries!A$1:A$27, "*"&amp;B5331&amp;"*"), "EU", "Non-EU")</f>
        <v>EU</v>
      </c>
      <c r="I5331">
        <f t="shared" si="203"/>
        <v>1.5920000000000001</v>
      </c>
    </row>
    <row r="5332" spans="1:9">
      <c r="A5332" s="43" t="str">
        <f>LEFT(Capacities[[#This Row],[MARKET_NODE]],2)</f>
        <v>LV</v>
      </c>
      <c r="B5332" s="44" t="s">
        <v>193</v>
      </c>
      <c r="C5332" s="44" t="s">
        <v>66</v>
      </c>
      <c r="D5332" s="44" t="s">
        <v>25</v>
      </c>
      <c r="E5332" s="44">
        <v>2033</v>
      </c>
      <c r="F5332" s="44">
        <v>1592</v>
      </c>
      <c r="G5332" s="4" t="str">
        <f t="shared" si="202"/>
        <v>LATVIA-Pondage</v>
      </c>
      <c r="H5332" t="str">
        <f>IF(COUNTIF(EU_Countries!A$1:A$27, "*"&amp;B5332&amp;"*"), "EU", "Non-EU")</f>
        <v>EU</v>
      </c>
      <c r="I5332">
        <f t="shared" si="203"/>
        <v>1.5920000000000001</v>
      </c>
    </row>
    <row r="5333" spans="1:9">
      <c r="A5333" s="43" t="str">
        <f>LEFT(Capacities[[#This Row],[MARKET_NODE]],2)</f>
        <v>LV</v>
      </c>
      <c r="B5333" s="45" t="s">
        <v>193</v>
      </c>
      <c r="C5333" s="45" t="s">
        <v>66</v>
      </c>
      <c r="D5333" s="45" t="s">
        <v>25</v>
      </c>
      <c r="E5333" s="45">
        <v>2034</v>
      </c>
      <c r="F5333" s="45">
        <v>1592</v>
      </c>
      <c r="G5333" s="4" t="str">
        <f t="shared" si="202"/>
        <v>LATVIA-Pondage</v>
      </c>
      <c r="H5333" t="str">
        <f>IF(COUNTIF(EU_Countries!A$1:A$27, "*"&amp;B5333&amp;"*"), "EU", "Non-EU")</f>
        <v>EU</v>
      </c>
      <c r="I5333">
        <f t="shared" si="203"/>
        <v>1.5920000000000001</v>
      </c>
    </row>
    <row r="5334" spans="1:9">
      <c r="A5334" s="43" t="str">
        <f>LEFT(Capacities[[#This Row],[MARKET_NODE]],2)</f>
        <v>LV</v>
      </c>
      <c r="B5334" s="44" t="s">
        <v>193</v>
      </c>
      <c r="C5334" s="44" t="s">
        <v>66</v>
      </c>
      <c r="D5334" s="44" t="s">
        <v>25</v>
      </c>
      <c r="E5334" s="44">
        <v>2035</v>
      </c>
      <c r="F5334" s="44">
        <v>1592</v>
      </c>
      <c r="G5334" s="4" t="str">
        <f t="shared" si="202"/>
        <v>LATVIA-Pondage</v>
      </c>
      <c r="H5334" t="str">
        <f>IF(COUNTIF(EU_Countries!A$1:A$27, "*"&amp;B5334&amp;"*"), "EU", "Non-EU")</f>
        <v>EU</v>
      </c>
      <c r="I5334">
        <f t="shared" si="203"/>
        <v>1.5920000000000001</v>
      </c>
    </row>
    <row r="5335" spans="1:9">
      <c r="A5335" s="43" t="str">
        <f>LEFT(Capacities[[#This Row],[MARKET_NODE]],2)</f>
        <v>MD</v>
      </c>
      <c r="B5335" s="45" t="s">
        <v>201</v>
      </c>
      <c r="C5335" s="45" t="s">
        <v>67</v>
      </c>
      <c r="D5335" s="45" t="s">
        <v>21</v>
      </c>
      <c r="E5335" s="45">
        <v>2025</v>
      </c>
      <c r="F5335" s="45">
        <v>64.5</v>
      </c>
      <c r="G5335" s="4" t="str">
        <f t="shared" si="202"/>
        <v>MOLDOVA-Run of river</v>
      </c>
      <c r="H5335" t="str">
        <f>IF(COUNTIF(EU_Countries!A$1:A$27, "*"&amp;B5335&amp;"*"), "EU", "Non-EU")</f>
        <v>Non-EU</v>
      </c>
      <c r="I5335">
        <f t="shared" si="203"/>
        <v>6.4500000000000002E-2</v>
      </c>
    </row>
    <row r="5336" spans="1:9">
      <c r="A5336" s="43" t="str">
        <f>LEFT(Capacities[[#This Row],[MARKET_NODE]],2)</f>
        <v>MD</v>
      </c>
      <c r="B5336" s="44" t="s">
        <v>201</v>
      </c>
      <c r="C5336" s="44" t="s">
        <v>67</v>
      </c>
      <c r="D5336" s="44" t="s">
        <v>21</v>
      </c>
      <c r="E5336" s="44">
        <v>2026</v>
      </c>
      <c r="F5336" s="44">
        <v>64.5</v>
      </c>
      <c r="G5336" s="4" t="str">
        <f t="shared" si="202"/>
        <v>MOLDOVA-Run of river</v>
      </c>
      <c r="H5336" t="str">
        <f>IF(COUNTIF(EU_Countries!A$1:A$27, "*"&amp;B5336&amp;"*"), "EU", "Non-EU")</f>
        <v>Non-EU</v>
      </c>
      <c r="I5336">
        <f t="shared" si="203"/>
        <v>6.4500000000000002E-2</v>
      </c>
    </row>
    <row r="5337" spans="1:9">
      <c r="A5337" s="43" t="str">
        <f>LEFT(Capacities[[#This Row],[MARKET_NODE]],2)</f>
        <v>MD</v>
      </c>
      <c r="B5337" s="45" t="s">
        <v>201</v>
      </c>
      <c r="C5337" s="45" t="s">
        <v>67</v>
      </c>
      <c r="D5337" s="45" t="s">
        <v>21</v>
      </c>
      <c r="E5337" s="45">
        <v>2027</v>
      </c>
      <c r="F5337" s="45">
        <v>64.5</v>
      </c>
      <c r="G5337" s="4" t="str">
        <f t="shared" si="202"/>
        <v>MOLDOVA-Run of river</v>
      </c>
      <c r="H5337" t="str">
        <f>IF(COUNTIF(EU_Countries!A$1:A$27, "*"&amp;B5337&amp;"*"), "EU", "Non-EU")</f>
        <v>Non-EU</v>
      </c>
      <c r="I5337">
        <f t="shared" si="203"/>
        <v>6.4500000000000002E-2</v>
      </c>
    </row>
    <row r="5338" spans="1:9">
      <c r="A5338" s="43" t="str">
        <f>LEFT(Capacities[[#This Row],[MARKET_NODE]],2)</f>
        <v>MD</v>
      </c>
      <c r="B5338" s="44" t="s">
        <v>201</v>
      </c>
      <c r="C5338" s="44" t="s">
        <v>67</v>
      </c>
      <c r="D5338" s="44" t="s">
        <v>21</v>
      </c>
      <c r="E5338" s="44">
        <v>2028</v>
      </c>
      <c r="F5338" s="44">
        <v>64.5</v>
      </c>
      <c r="G5338" s="4" t="str">
        <f t="shared" si="202"/>
        <v>MOLDOVA-Run of river</v>
      </c>
      <c r="H5338" t="str">
        <f>IF(COUNTIF(EU_Countries!A$1:A$27, "*"&amp;B5338&amp;"*"), "EU", "Non-EU")</f>
        <v>Non-EU</v>
      </c>
      <c r="I5338">
        <f t="shared" si="203"/>
        <v>6.4500000000000002E-2</v>
      </c>
    </row>
    <row r="5339" spans="1:9">
      <c r="A5339" s="43" t="str">
        <f>LEFT(Capacities[[#This Row],[MARKET_NODE]],2)</f>
        <v>MD</v>
      </c>
      <c r="B5339" s="45" t="s">
        <v>201</v>
      </c>
      <c r="C5339" s="45" t="s">
        <v>67</v>
      </c>
      <c r="D5339" s="45" t="s">
        <v>21</v>
      </c>
      <c r="E5339" s="45">
        <v>2029</v>
      </c>
      <c r="F5339" s="45">
        <v>64.5</v>
      </c>
      <c r="G5339" s="4" t="str">
        <f t="shared" si="202"/>
        <v>MOLDOVA-Run of river</v>
      </c>
      <c r="H5339" t="str">
        <f>IF(COUNTIF(EU_Countries!A$1:A$27, "*"&amp;B5339&amp;"*"), "EU", "Non-EU")</f>
        <v>Non-EU</v>
      </c>
      <c r="I5339">
        <f t="shared" si="203"/>
        <v>6.4500000000000002E-2</v>
      </c>
    </row>
    <row r="5340" spans="1:9">
      <c r="A5340" s="43" t="str">
        <f>LEFT(Capacities[[#This Row],[MARKET_NODE]],2)</f>
        <v>MD</v>
      </c>
      <c r="B5340" s="44" t="s">
        <v>201</v>
      </c>
      <c r="C5340" s="44" t="s">
        <v>67</v>
      </c>
      <c r="D5340" s="44" t="s">
        <v>21</v>
      </c>
      <c r="E5340" s="44">
        <v>2030</v>
      </c>
      <c r="F5340" s="44">
        <v>64.5</v>
      </c>
      <c r="G5340" s="4" t="str">
        <f t="shared" si="202"/>
        <v>MOLDOVA-Run of river</v>
      </c>
      <c r="H5340" t="str">
        <f>IF(COUNTIF(EU_Countries!A$1:A$27, "*"&amp;B5340&amp;"*"), "EU", "Non-EU")</f>
        <v>Non-EU</v>
      </c>
      <c r="I5340">
        <f t="shared" si="203"/>
        <v>6.4500000000000002E-2</v>
      </c>
    </row>
    <row r="5341" spans="1:9">
      <c r="A5341" s="43" t="str">
        <f>LEFT(Capacities[[#This Row],[MARKET_NODE]],2)</f>
        <v>MD</v>
      </c>
      <c r="B5341" s="45" t="s">
        <v>201</v>
      </c>
      <c r="C5341" s="45" t="s">
        <v>67</v>
      </c>
      <c r="D5341" s="45" t="s">
        <v>21</v>
      </c>
      <c r="E5341" s="45">
        <v>2031</v>
      </c>
      <c r="F5341" s="45">
        <v>64.5</v>
      </c>
      <c r="G5341" s="4" t="str">
        <f t="shared" si="202"/>
        <v>MOLDOVA-Run of river</v>
      </c>
      <c r="H5341" t="str">
        <f>IF(COUNTIF(EU_Countries!A$1:A$27, "*"&amp;B5341&amp;"*"), "EU", "Non-EU")</f>
        <v>Non-EU</v>
      </c>
      <c r="I5341">
        <f t="shared" si="203"/>
        <v>6.4500000000000002E-2</v>
      </c>
    </row>
    <row r="5342" spans="1:9">
      <c r="A5342" s="43" t="str">
        <f>LEFT(Capacities[[#This Row],[MARKET_NODE]],2)</f>
        <v>MD</v>
      </c>
      <c r="B5342" s="44" t="s">
        <v>201</v>
      </c>
      <c r="C5342" s="44" t="s">
        <v>67</v>
      </c>
      <c r="D5342" s="44" t="s">
        <v>21</v>
      </c>
      <c r="E5342" s="44">
        <v>2032</v>
      </c>
      <c r="F5342" s="44">
        <v>64.5</v>
      </c>
      <c r="G5342" s="4" t="str">
        <f t="shared" si="202"/>
        <v>MOLDOVA-Run of river</v>
      </c>
      <c r="H5342" t="str">
        <f>IF(COUNTIF(EU_Countries!A$1:A$27, "*"&amp;B5342&amp;"*"), "EU", "Non-EU")</f>
        <v>Non-EU</v>
      </c>
      <c r="I5342">
        <f t="shared" si="203"/>
        <v>6.4500000000000002E-2</v>
      </c>
    </row>
    <row r="5343" spans="1:9">
      <c r="A5343" s="43" t="str">
        <f>LEFT(Capacities[[#This Row],[MARKET_NODE]],2)</f>
        <v>MD</v>
      </c>
      <c r="B5343" s="45" t="s">
        <v>201</v>
      </c>
      <c r="C5343" s="45" t="s">
        <v>67</v>
      </c>
      <c r="D5343" s="45" t="s">
        <v>21</v>
      </c>
      <c r="E5343" s="45">
        <v>2033</v>
      </c>
      <c r="F5343" s="45">
        <v>64.5</v>
      </c>
      <c r="G5343" s="4" t="str">
        <f t="shared" si="202"/>
        <v>MOLDOVA-Run of river</v>
      </c>
      <c r="H5343" t="str">
        <f>IF(COUNTIF(EU_Countries!A$1:A$27, "*"&amp;B5343&amp;"*"), "EU", "Non-EU")</f>
        <v>Non-EU</v>
      </c>
      <c r="I5343">
        <f t="shared" si="203"/>
        <v>6.4500000000000002E-2</v>
      </c>
    </row>
    <row r="5344" spans="1:9">
      <c r="A5344" s="43" t="str">
        <f>LEFT(Capacities[[#This Row],[MARKET_NODE]],2)</f>
        <v>MD</v>
      </c>
      <c r="B5344" s="44" t="s">
        <v>201</v>
      </c>
      <c r="C5344" s="44" t="s">
        <v>67</v>
      </c>
      <c r="D5344" s="44" t="s">
        <v>21</v>
      </c>
      <c r="E5344" s="44">
        <v>2034</v>
      </c>
      <c r="F5344" s="44">
        <v>64.5</v>
      </c>
      <c r="G5344" s="4" t="str">
        <f t="shared" si="202"/>
        <v>MOLDOVA-Run of river</v>
      </c>
      <c r="H5344" t="str">
        <f>IF(COUNTIF(EU_Countries!A$1:A$27, "*"&amp;B5344&amp;"*"), "EU", "Non-EU")</f>
        <v>Non-EU</v>
      </c>
      <c r="I5344">
        <f t="shared" si="203"/>
        <v>6.4500000000000002E-2</v>
      </c>
    </row>
    <row r="5345" spans="1:9">
      <c r="A5345" s="43" t="str">
        <f>LEFT(Capacities[[#This Row],[MARKET_NODE]],2)</f>
        <v>MD</v>
      </c>
      <c r="B5345" s="45" t="s">
        <v>201</v>
      </c>
      <c r="C5345" s="45" t="s">
        <v>67</v>
      </c>
      <c r="D5345" s="45" t="s">
        <v>21</v>
      </c>
      <c r="E5345" s="45">
        <v>2035</v>
      </c>
      <c r="F5345" s="45">
        <v>64.5</v>
      </c>
      <c r="G5345" s="4" t="str">
        <f t="shared" si="202"/>
        <v>MOLDOVA-Run of river</v>
      </c>
      <c r="H5345" t="str">
        <f>IF(COUNTIF(EU_Countries!A$1:A$27, "*"&amp;B5345&amp;"*"), "EU", "Non-EU")</f>
        <v>Non-EU</v>
      </c>
      <c r="I5345">
        <f t="shared" si="203"/>
        <v>6.4500000000000002E-2</v>
      </c>
    </row>
    <row r="5346" spans="1:9">
      <c r="A5346" s="43" t="str">
        <f>LEFT(Capacities[[#This Row],[MARKET_NODE]],2)</f>
        <v>ME</v>
      </c>
      <c r="B5346" s="44" t="s">
        <v>203</v>
      </c>
      <c r="C5346" s="44" t="s">
        <v>68</v>
      </c>
      <c r="D5346" s="44" t="s">
        <v>20</v>
      </c>
      <c r="E5346" s="44">
        <v>2025</v>
      </c>
      <c r="F5346" s="44">
        <v>648</v>
      </c>
      <c r="G5346" s="4" t="str">
        <f t="shared" si="202"/>
        <v>MONTENEGRO-Reservoir</v>
      </c>
      <c r="H5346" t="str">
        <f>IF(COUNTIF(EU_Countries!A$1:A$27, "*"&amp;B5346&amp;"*"), "EU", "Non-EU")</f>
        <v>Non-EU</v>
      </c>
      <c r="I5346">
        <f t="shared" si="203"/>
        <v>0.64800000000000002</v>
      </c>
    </row>
    <row r="5347" spans="1:9">
      <c r="A5347" s="43" t="str">
        <f>LEFT(Capacities[[#This Row],[MARKET_NODE]],2)</f>
        <v>ME</v>
      </c>
      <c r="B5347" s="45" t="s">
        <v>203</v>
      </c>
      <c r="C5347" s="45" t="s">
        <v>68</v>
      </c>
      <c r="D5347" s="45" t="s">
        <v>20</v>
      </c>
      <c r="E5347" s="45">
        <v>2026</v>
      </c>
      <c r="F5347" s="45">
        <v>648</v>
      </c>
      <c r="G5347" s="4" t="str">
        <f t="shared" si="202"/>
        <v>MONTENEGRO-Reservoir</v>
      </c>
      <c r="H5347" t="str">
        <f>IF(COUNTIF(EU_Countries!A$1:A$27, "*"&amp;B5347&amp;"*"), "EU", "Non-EU")</f>
        <v>Non-EU</v>
      </c>
      <c r="I5347">
        <f t="shared" si="203"/>
        <v>0.64800000000000002</v>
      </c>
    </row>
    <row r="5348" spans="1:9">
      <c r="A5348" s="43" t="str">
        <f>LEFT(Capacities[[#This Row],[MARKET_NODE]],2)</f>
        <v>ME</v>
      </c>
      <c r="B5348" s="44" t="s">
        <v>203</v>
      </c>
      <c r="C5348" s="44" t="s">
        <v>68</v>
      </c>
      <c r="D5348" s="44" t="s">
        <v>20</v>
      </c>
      <c r="E5348" s="44">
        <v>2027</v>
      </c>
      <c r="F5348" s="44">
        <v>706</v>
      </c>
      <c r="G5348" s="4" t="str">
        <f t="shared" si="202"/>
        <v>MONTENEGRO-Reservoir</v>
      </c>
      <c r="H5348" t="str">
        <f>IF(COUNTIF(EU_Countries!A$1:A$27, "*"&amp;B5348&amp;"*"), "EU", "Non-EU")</f>
        <v>Non-EU</v>
      </c>
      <c r="I5348">
        <f t="shared" si="203"/>
        <v>0.70599999999999996</v>
      </c>
    </row>
    <row r="5349" spans="1:9">
      <c r="A5349" s="43" t="str">
        <f>LEFT(Capacities[[#This Row],[MARKET_NODE]],2)</f>
        <v>ME</v>
      </c>
      <c r="B5349" s="45" t="s">
        <v>203</v>
      </c>
      <c r="C5349" s="45" t="s">
        <v>68</v>
      </c>
      <c r="D5349" s="45" t="s">
        <v>20</v>
      </c>
      <c r="E5349" s="45">
        <v>2028</v>
      </c>
      <c r="F5349" s="45">
        <v>706</v>
      </c>
      <c r="G5349" s="4" t="str">
        <f t="shared" si="202"/>
        <v>MONTENEGRO-Reservoir</v>
      </c>
      <c r="H5349" t="str">
        <f>IF(COUNTIF(EU_Countries!A$1:A$27, "*"&amp;B5349&amp;"*"), "EU", "Non-EU")</f>
        <v>Non-EU</v>
      </c>
      <c r="I5349">
        <f t="shared" si="203"/>
        <v>0.70599999999999996</v>
      </c>
    </row>
    <row r="5350" spans="1:9">
      <c r="A5350" s="43" t="str">
        <f>LEFT(Capacities[[#This Row],[MARKET_NODE]],2)</f>
        <v>ME</v>
      </c>
      <c r="B5350" s="44" t="s">
        <v>203</v>
      </c>
      <c r="C5350" s="44" t="s">
        <v>68</v>
      </c>
      <c r="D5350" s="44" t="s">
        <v>20</v>
      </c>
      <c r="E5350" s="44">
        <v>2029</v>
      </c>
      <c r="F5350" s="44">
        <v>706</v>
      </c>
      <c r="G5350" s="4" t="str">
        <f t="shared" si="202"/>
        <v>MONTENEGRO-Reservoir</v>
      </c>
      <c r="H5350" t="str">
        <f>IF(COUNTIF(EU_Countries!A$1:A$27, "*"&amp;B5350&amp;"*"), "EU", "Non-EU")</f>
        <v>Non-EU</v>
      </c>
      <c r="I5350">
        <f t="shared" si="203"/>
        <v>0.70599999999999996</v>
      </c>
    </row>
    <row r="5351" spans="1:9">
      <c r="A5351" s="43" t="str">
        <f>LEFT(Capacities[[#This Row],[MARKET_NODE]],2)</f>
        <v>ME</v>
      </c>
      <c r="B5351" s="45" t="s">
        <v>203</v>
      </c>
      <c r="C5351" s="45" t="s">
        <v>68</v>
      </c>
      <c r="D5351" s="45" t="s">
        <v>20</v>
      </c>
      <c r="E5351" s="45">
        <v>2030</v>
      </c>
      <c r="F5351" s="45">
        <v>706</v>
      </c>
      <c r="G5351" s="4" t="str">
        <f t="shared" si="202"/>
        <v>MONTENEGRO-Reservoir</v>
      </c>
      <c r="H5351" t="str">
        <f>IF(COUNTIF(EU_Countries!A$1:A$27, "*"&amp;B5351&amp;"*"), "EU", "Non-EU")</f>
        <v>Non-EU</v>
      </c>
      <c r="I5351">
        <f t="shared" si="203"/>
        <v>0.70599999999999996</v>
      </c>
    </row>
    <row r="5352" spans="1:9">
      <c r="A5352" s="43" t="str">
        <f>LEFT(Capacities[[#This Row],[MARKET_NODE]],2)</f>
        <v>ME</v>
      </c>
      <c r="B5352" s="44" t="s">
        <v>203</v>
      </c>
      <c r="C5352" s="44" t="s">
        <v>68</v>
      </c>
      <c r="D5352" s="44" t="s">
        <v>20</v>
      </c>
      <c r="E5352" s="44">
        <v>2031</v>
      </c>
      <c r="F5352" s="44">
        <v>706</v>
      </c>
      <c r="G5352" s="4" t="str">
        <f t="shared" si="202"/>
        <v>MONTENEGRO-Reservoir</v>
      </c>
      <c r="H5352" t="str">
        <f>IF(COUNTIF(EU_Countries!A$1:A$27, "*"&amp;B5352&amp;"*"), "EU", "Non-EU")</f>
        <v>Non-EU</v>
      </c>
      <c r="I5352">
        <f t="shared" si="203"/>
        <v>0.70599999999999996</v>
      </c>
    </row>
    <row r="5353" spans="1:9">
      <c r="A5353" s="43" t="str">
        <f>LEFT(Capacities[[#This Row],[MARKET_NODE]],2)</f>
        <v>ME</v>
      </c>
      <c r="B5353" s="45" t="s">
        <v>203</v>
      </c>
      <c r="C5353" s="45" t="s">
        <v>68</v>
      </c>
      <c r="D5353" s="45" t="s">
        <v>20</v>
      </c>
      <c r="E5353" s="45">
        <v>2032</v>
      </c>
      <c r="F5353" s="45">
        <v>706</v>
      </c>
      <c r="G5353" s="4" t="str">
        <f t="shared" si="202"/>
        <v>MONTENEGRO-Reservoir</v>
      </c>
      <c r="H5353" t="str">
        <f>IF(COUNTIF(EU_Countries!A$1:A$27, "*"&amp;B5353&amp;"*"), "EU", "Non-EU")</f>
        <v>Non-EU</v>
      </c>
      <c r="I5353">
        <f t="shared" si="203"/>
        <v>0.70599999999999996</v>
      </c>
    </row>
    <row r="5354" spans="1:9">
      <c r="A5354" s="43" t="str">
        <f>LEFT(Capacities[[#This Row],[MARKET_NODE]],2)</f>
        <v>ME</v>
      </c>
      <c r="B5354" s="44" t="s">
        <v>203</v>
      </c>
      <c r="C5354" s="44" t="s">
        <v>68</v>
      </c>
      <c r="D5354" s="44" t="s">
        <v>20</v>
      </c>
      <c r="E5354" s="44">
        <v>2033</v>
      </c>
      <c r="F5354" s="44">
        <v>706</v>
      </c>
      <c r="G5354" s="4" t="str">
        <f t="shared" si="202"/>
        <v>MONTENEGRO-Reservoir</v>
      </c>
      <c r="H5354" t="str">
        <f>IF(COUNTIF(EU_Countries!A$1:A$27, "*"&amp;B5354&amp;"*"), "EU", "Non-EU")</f>
        <v>Non-EU</v>
      </c>
      <c r="I5354">
        <f t="shared" si="203"/>
        <v>0.70599999999999996</v>
      </c>
    </row>
    <row r="5355" spans="1:9">
      <c r="A5355" s="43" t="str">
        <f>LEFT(Capacities[[#This Row],[MARKET_NODE]],2)</f>
        <v>ME</v>
      </c>
      <c r="B5355" s="45" t="s">
        <v>203</v>
      </c>
      <c r="C5355" s="45" t="s">
        <v>68</v>
      </c>
      <c r="D5355" s="45" t="s">
        <v>20</v>
      </c>
      <c r="E5355" s="45">
        <v>2034</v>
      </c>
      <c r="F5355" s="45">
        <v>706</v>
      </c>
      <c r="G5355" s="4" t="str">
        <f t="shared" si="202"/>
        <v>MONTENEGRO-Reservoir</v>
      </c>
      <c r="H5355" t="str">
        <f>IF(COUNTIF(EU_Countries!A$1:A$27, "*"&amp;B5355&amp;"*"), "EU", "Non-EU")</f>
        <v>Non-EU</v>
      </c>
      <c r="I5355">
        <f t="shared" si="203"/>
        <v>0.70599999999999996</v>
      </c>
    </row>
    <row r="5356" spans="1:9">
      <c r="A5356" s="43" t="str">
        <f>LEFT(Capacities[[#This Row],[MARKET_NODE]],2)</f>
        <v>ME</v>
      </c>
      <c r="B5356" s="44" t="s">
        <v>203</v>
      </c>
      <c r="C5356" s="44" t="s">
        <v>68</v>
      </c>
      <c r="D5356" s="44" t="s">
        <v>20</v>
      </c>
      <c r="E5356" s="44">
        <v>2035</v>
      </c>
      <c r="F5356" s="44">
        <v>706</v>
      </c>
      <c r="G5356" s="4" t="str">
        <f t="shared" si="202"/>
        <v>MONTENEGRO-Reservoir</v>
      </c>
      <c r="H5356" t="str">
        <f>IF(COUNTIF(EU_Countries!A$1:A$27, "*"&amp;B5356&amp;"*"), "EU", "Non-EU")</f>
        <v>Non-EU</v>
      </c>
      <c r="I5356">
        <f t="shared" si="203"/>
        <v>0.70599999999999996</v>
      </c>
    </row>
    <row r="5357" spans="1:9">
      <c r="A5357" s="43" t="str">
        <f>LEFT(Capacities[[#This Row],[MARKET_NODE]],2)</f>
        <v>ME</v>
      </c>
      <c r="B5357" s="45" t="s">
        <v>203</v>
      </c>
      <c r="C5357" s="45" t="s">
        <v>68</v>
      </c>
      <c r="D5357" s="45" t="s">
        <v>21</v>
      </c>
      <c r="E5357" s="45">
        <v>2027</v>
      </c>
      <c r="F5357" s="45">
        <v>581</v>
      </c>
      <c r="G5357" s="4" t="str">
        <f t="shared" si="202"/>
        <v>MONTENEGRO-Run of river</v>
      </c>
      <c r="H5357" t="str">
        <f>IF(COUNTIF(EU_Countries!A$1:A$27, "*"&amp;B5357&amp;"*"), "EU", "Non-EU")</f>
        <v>Non-EU</v>
      </c>
      <c r="I5357">
        <f t="shared" si="203"/>
        <v>0.58099999999999996</v>
      </c>
    </row>
    <row r="5358" spans="1:9">
      <c r="A5358" s="43" t="str">
        <f>LEFT(Capacities[[#This Row],[MARKET_NODE]],2)</f>
        <v>ME</v>
      </c>
      <c r="B5358" s="44" t="s">
        <v>203</v>
      </c>
      <c r="C5358" s="44" t="s">
        <v>68</v>
      </c>
      <c r="D5358" s="44" t="s">
        <v>21</v>
      </c>
      <c r="E5358" s="44">
        <v>2028</v>
      </c>
      <c r="F5358" s="44">
        <v>581</v>
      </c>
      <c r="G5358" s="4" t="str">
        <f t="shared" si="202"/>
        <v>MONTENEGRO-Run of river</v>
      </c>
      <c r="H5358" t="str">
        <f>IF(COUNTIF(EU_Countries!A$1:A$27, "*"&amp;B5358&amp;"*"), "EU", "Non-EU")</f>
        <v>Non-EU</v>
      </c>
      <c r="I5358">
        <f t="shared" si="203"/>
        <v>0.58099999999999996</v>
      </c>
    </row>
    <row r="5359" spans="1:9">
      <c r="A5359" s="43" t="str">
        <f>LEFT(Capacities[[#This Row],[MARKET_NODE]],2)</f>
        <v>ME</v>
      </c>
      <c r="B5359" s="45" t="s">
        <v>203</v>
      </c>
      <c r="C5359" s="45" t="s">
        <v>68</v>
      </c>
      <c r="D5359" s="45" t="s">
        <v>21</v>
      </c>
      <c r="E5359" s="45">
        <v>2029</v>
      </c>
      <c r="F5359" s="45">
        <v>581</v>
      </c>
      <c r="G5359" s="4" t="str">
        <f t="shared" si="202"/>
        <v>MONTENEGRO-Run of river</v>
      </c>
      <c r="H5359" t="str">
        <f>IF(COUNTIF(EU_Countries!A$1:A$27, "*"&amp;B5359&amp;"*"), "EU", "Non-EU")</f>
        <v>Non-EU</v>
      </c>
      <c r="I5359">
        <f t="shared" si="203"/>
        <v>0.58099999999999996</v>
      </c>
    </row>
    <row r="5360" spans="1:9">
      <c r="A5360" s="43" t="str">
        <f>LEFT(Capacities[[#This Row],[MARKET_NODE]],2)</f>
        <v>ME</v>
      </c>
      <c r="B5360" s="44" t="s">
        <v>203</v>
      </c>
      <c r="C5360" s="44" t="s">
        <v>68</v>
      </c>
      <c r="D5360" s="44" t="s">
        <v>21</v>
      </c>
      <c r="E5360" s="44">
        <v>2030</v>
      </c>
      <c r="F5360" s="44">
        <v>581</v>
      </c>
      <c r="G5360" s="4" t="str">
        <f t="shared" si="202"/>
        <v>MONTENEGRO-Run of river</v>
      </c>
      <c r="H5360" t="str">
        <f>IF(COUNTIF(EU_Countries!A$1:A$27, "*"&amp;B5360&amp;"*"), "EU", "Non-EU")</f>
        <v>Non-EU</v>
      </c>
      <c r="I5360">
        <f t="shared" si="203"/>
        <v>0.58099999999999996</v>
      </c>
    </row>
    <row r="5361" spans="1:9">
      <c r="A5361" s="43" t="str">
        <f>LEFT(Capacities[[#This Row],[MARKET_NODE]],2)</f>
        <v>ME</v>
      </c>
      <c r="B5361" s="45" t="s">
        <v>203</v>
      </c>
      <c r="C5361" s="45" t="s">
        <v>68</v>
      </c>
      <c r="D5361" s="45" t="s">
        <v>21</v>
      </c>
      <c r="E5361" s="45">
        <v>2031</v>
      </c>
      <c r="F5361" s="45">
        <v>581</v>
      </c>
      <c r="G5361" s="4" t="str">
        <f t="shared" si="202"/>
        <v>MONTENEGRO-Run of river</v>
      </c>
      <c r="H5361" t="str">
        <f>IF(COUNTIF(EU_Countries!A$1:A$27, "*"&amp;B5361&amp;"*"), "EU", "Non-EU")</f>
        <v>Non-EU</v>
      </c>
      <c r="I5361">
        <f t="shared" si="203"/>
        <v>0.58099999999999996</v>
      </c>
    </row>
    <row r="5362" spans="1:9">
      <c r="A5362" s="43" t="str">
        <f>LEFT(Capacities[[#This Row],[MARKET_NODE]],2)</f>
        <v>ME</v>
      </c>
      <c r="B5362" s="44" t="s">
        <v>203</v>
      </c>
      <c r="C5362" s="44" t="s">
        <v>68</v>
      </c>
      <c r="D5362" s="44" t="s">
        <v>21</v>
      </c>
      <c r="E5362" s="44">
        <v>2032</v>
      </c>
      <c r="F5362" s="44">
        <v>581</v>
      </c>
      <c r="G5362" s="4" t="str">
        <f t="shared" si="202"/>
        <v>MONTENEGRO-Run of river</v>
      </c>
      <c r="H5362" t="str">
        <f>IF(COUNTIF(EU_Countries!A$1:A$27, "*"&amp;B5362&amp;"*"), "EU", "Non-EU")</f>
        <v>Non-EU</v>
      </c>
      <c r="I5362">
        <f t="shared" si="203"/>
        <v>0.58099999999999996</v>
      </c>
    </row>
    <row r="5363" spans="1:9">
      <c r="A5363" s="43" t="str">
        <f>LEFT(Capacities[[#This Row],[MARKET_NODE]],2)</f>
        <v>ME</v>
      </c>
      <c r="B5363" s="45" t="s">
        <v>203</v>
      </c>
      <c r="C5363" s="45" t="s">
        <v>68</v>
      </c>
      <c r="D5363" s="45" t="s">
        <v>21</v>
      </c>
      <c r="E5363" s="45">
        <v>2033</v>
      </c>
      <c r="F5363" s="45">
        <v>581</v>
      </c>
      <c r="G5363" s="4" t="str">
        <f t="shared" si="202"/>
        <v>MONTENEGRO-Run of river</v>
      </c>
      <c r="H5363" t="str">
        <f>IF(COUNTIF(EU_Countries!A$1:A$27, "*"&amp;B5363&amp;"*"), "EU", "Non-EU")</f>
        <v>Non-EU</v>
      </c>
      <c r="I5363">
        <f t="shared" si="203"/>
        <v>0.58099999999999996</v>
      </c>
    </row>
    <row r="5364" spans="1:9">
      <c r="A5364" s="43" t="str">
        <f>LEFT(Capacities[[#This Row],[MARKET_NODE]],2)</f>
        <v>ME</v>
      </c>
      <c r="B5364" s="44" t="s">
        <v>203</v>
      </c>
      <c r="C5364" s="44" t="s">
        <v>68</v>
      </c>
      <c r="D5364" s="44" t="s">
        <v>21</v>
      </c>
      <c r="E5364" s="44">
        <v>2034</v>
      </c>
      <c r="F5364" s="44">
        <v>581</v>
      </c>
      <c r="G5364" s="4" t="str">
        <f t="shared" si="202"/>
        <v>MONTENEGRO-Run of river</v>
      </c>
      <c r="H5364" t="str">
        <f>IF(COUNTIF(EU_Countries!A$1:A$27, "*"&amp;B5364&amp;"*"), "EU", "Non-EU")</f>
        <v>Non-EU</v>
      </c>
      <c r="I5364">
        <f t="shared" si="203"/>
        <v>0.58099999999999996</v>
      </c>
    </row>
    <row r="5365" spans="1:9">
      <c r="A5365" s="43" t="str">
        <f>LEFT(Capacities[[#This Row],[MARKET_NODE]],2)</f>
        <v>ME</v>
      </c>
      <c r="B5365" s="45" t="s">
        <v>203</v>
      </c>
      <c r="C5365" s="45" t="s">
        <v>68</v>
      </c>
      <c r="D5365" s="45" t="s">
        <v>21</v>
      </c>
      <c r="E5365" s="45">
        <v>2035</v>
      </c>
      <c r="F5365" s="45">
        <v>581</v>
      </c>
      <c r="G5365" s="4" t="str">
        <f t="shared" si="202"/>
        <v>MONTENEGRO-Run of river</v>
      </c>
      <c r="H5365" t="str">
        <f>IF(COUNTIF(EU_Countries!A$1:A$27, "*"&amp;B5365&amp;"*"), "EU", "Non-EU")</f>
        <v>Non-EU</v>
      </c>
      <c r="I5365">
        <f t="shared" si="203"/>
        <v>0.58099999999999996</v>
      </c>
    </row>
    <row r="5366" spans="1:9">
      <c r="A5366" s="43" t="str">
        <f>LEFT(Capacities[[#This Row],[MARKET_NODE]],2)</f>
        <v>MK</v>
      </c>
      <c r="B5366" s="44" t="s">
        <v>215</v>
      </c>
      <c r="C5366" s="44" t="s">
        <v>69</v>
      </c>
      <c r="D5366" s="44" t="s">
        <v>20</v>
      </c>
      <c r="E5366" s="44">
        <v>2025</v>
      </c>
      <c r="F5366" s="44">
        <v>538.6</v>
      </c>
      <c r="G5366" s="4" t="str">
        <f t="shared" si="202"/>
        <v>REPUBLIC OF NORTH MACEDONIA-Reservoir</v>
      </c>
      <c r="H5366" t="str">
        <f>IF(COUNTIF(EU_Countries!A$1:A$27, "*"&amp;B5366&amp;"*"), "EU", "Non-EU")</f>
        <v>Non-EU</v>
      </c>
      <c r="I5366">
        <f t="shared" si="203"/>
        <v>0.53859999999999997</v>
      </c>
    </row>
    <row r="5367" spans="1:9">
      <c r="A5367" s="43" t="str">
        <f>LEFT(Capacities[[#This Row],[MARKET_NODE]],2)</f>
        <v>MK</v>
      </c>
      <c r="B5367" s="45" t="s">
        <v>215</v>
      </c>
      <c r="C5367" s="45" t="s">
        <v>69</v>
      </c>
      <c r="D5367" s="45" t="s">
        <v>20</v>
      </c>
      <c r="E5367" s="45">
        <v>2026</v>
      </c>
      <c r="F5367" s="45">
        <v>538.6</v>
      </c>
      <c r="G5367" s="4" t="str">
        <f t="shared" si="202"/>
        <v>REPUBLIC OF NORTH MACEDONIA-Reservoir</v>
      </c>
      <c r="H5367" t="str">
        <f>IF(COUNTIF(EU_Countries!A$1:A$27, "*"&amp;B5367&amp;"*"), "EU", "Non-EU")</f>
        <v>Non-EU</v>
      </c>
      <c r="I5367">
        <f t="shared" si="203"/>
        <v>0.53859999999999997</v>
      </c>
    </row>
    <row r="5368" spans="1:9">
      <c r="A5368" s="43" t="str">
        <f>LEFT(Capacities[[#This Row],[MARKET_NODE]],2)</f>
        <v>MK</v>
      </c>
      <c r="B5368" s="44" t="s">
        <v>215</v>
      </c>
      <c r="C5368" s="44" t="s">
        <v>69</v>
      </c>
      <c r="D5368" s="44" t="s">
        <v>20</v>
      </c>
      <c r="E5368" s="44">
        <v>2027</v>
      </c>
      <c r="F5368" s="44">
        <v>538.6</v>
      </c>
      <c r="G5368" s="4" t="str">
        <f t="shared" si="202"/>
        <v>REPUBLIC OF NORTH MACEDONIA-Reservoir</v>
      </c>
      <c r="H5368" t="str">
        <f>IF(COUNTIF(EU_Countries!A$1:A$27, "*"&amp;B5368&amp;"*"), "EU", "Non-EU")</f>
        <v>Non-EU</v>
      </c>
      <c r="I5368">
        <f t="shared" si="203"/>
        <v>0.53859999999999997</v>
      </c>
    </row>
    <row r="5369" spans="1:9">
      <c r="A5369" s="43" t="str">
        <f>LEFT(Capacities[[#This Row],[MARKET_NODE]],2)</f>
        <v>MK</v>
      </c>
      <c r="B5369" s="45" t="s">
        <v>215</v>
      </c>
      <c r="C5369" s="45" t="s">
        <v>69</v>
      </c>
      <c r="D5369" s="45" t="s">
        <v>20</v>
      </c>
      <c r="E5369" s="45">
        <v>2028</v>
      </c>
      <c r="F5369" s="45">
        <v>538.6</v>
      </c>
      <c r="G5369" s="4" t="str">
        <f t="shared" si="202"/>
        <v>REPUBLIC OF NORTH MACEDONIA-Reservoir</v>
      </c>
      <c r="H5369" t="str">
        <f>IF(COUNTIF(EU_Countries!A$1:A$27, "*"&amp;B5369&amp;"*"), "EU", "Non-EU")</f>
        <v>Non-EU</v>
      </c>
      <c r="I5369">
        <f t="shared" si="203"/>
        <v>0.53859999999999997</v>
      </c>
    </row>
    <row r="5370" spans="1:9">
      <c r="A5370" s="43" t="str">
        <f>LEFT(Capacities[[#This Row],[MARKET_NODE]],2)</f>
        <v>MK</v>
      </c>
      <c r="B5370" s="44" t="s">
        <v>215</v>
      </c>
      <c r="C5370" s="44" t="s">
        <v>69</v>
      </c>
      <c r="D5370" s="44" t="s">
        <v>20</v>
      </c>
      <c r="E5370" s="44">
        <v>2029</v>
      </c>
      <c r="F5370" s="44">
        <v>538.6</v>
      </c>
      <c r="G5370" s="4" t="str">
        <f t="shared" si="202"/>
        <v>REPUBLIC OF NORTH MACEDONIA-Reservoir</v>
      </c>
      <c r="H5370" t="str">
        <f>IF(COUNTIF(EU_Countries!A$1:A$27, "*"&amp;B5370&amp;"*"), "EU", "Non-EU")</f>
        <v>Non-EU</v>
      </c>
      <c r="I5370">
        <f t="shared" si="203"/>
        <v>0.53859999999999997</v>
      </c>
    </row>
    <row r="5371" spans="1:9">
      <c r="A5371" s="43" t="str">
        <f>LEFT(Capacities[[#This Row],[MARKET_NODE]],2)</f>
        <v>MK</v>
      </c>
      <c r="B5371" s="45" t="s">
        <v>215</v>
      </c>
      <c r="C5371" s="45" t="s">
        <v>69</v>
      </c>
      <c r="D5371" s="45" t="s">
        <v>20</v>
      </c>
      <c r="E5371" s="45">
        <v>2030</v>
      </c>
      <c r="F5371" s="45">
        <v>728.6</v>
      </c>
      <c r="G5371" s="4" t="str">
        <f t="shared" si="202"/>
        <v>REPUBLIC OF NORTH MACEDONIA-Reservoir</v>
      </c>
      <c r="H5371" t="str">
        <f>IF(COUNTIF(EU_Countries!A$1:A$27, "*"&amp;B5371&amp;"*"), "EU", "Non-EU")</f>
        <v>Non-EU</v>
      </c>
      <c r="I5371">
        <f t="shared" si="203"/>
        <v>0.72860000000000003</v>
      </c>
    </row>
    <row r="5372" spans="1:9">
      <c r="A5372" s="43" t="str">
        <f>LEFT(Capacities[[#This Row],[MARKET_NODE]],2)</f>
        <v>MK</v>
      </c>
      <c r="B5372" s="44" t="s">
        <v>215</v>
      </c>
      <c r="C5372" s="44" t="s">
        <v>69</v>
      </c>
      <c r="D5372" s="44" t="s">
        <v>20</v>
      </c>
      <c r="E5372" s="44">
        <v>2031</v>
      </c>
      <c r="F5372" s="44">
        <v>728.6</v>
      </c>
      <c r="G5372" s="4" t="str">
        <f t="shared" si="202"/>
        <v>REPUBLIC OF NORTH MACEDONIA-Reservoir</v>
      </c>
      <c r="H5372" t="str">
        <f>IF(COUNTIF(EU_Countries!A$1:A$27, "*"&amp;B5372&amp;"*"), "EU", "Non-EU")</f>
        <v>Non-EU</v>
      </c>
      <c r="I5372">
        <f t="shared" si="203"/>
        <v>0.72860000000000003</v>
      </c>
    </row>
    <row r="5373" spans="1:9">
      <c r="A5373" s="43" t="str">
        <f>LEFT(Capacities[[#This Row],[MARKET_NODE]],2)</f>
        <v>MK</v>
      </c>
      <c r="B5373" s="45" t="s">
        <v>215</v>
      </c>
      <c r="C5373" s="45" t="s">
        <v>69</v>
      </c>
      <c r="D5373" s="45" t="s">
        <v>20</v>
      </c>
      <c r="E5373" s="45">
        <v>2032</v>
      </c>
      <c r="F5373" s="45">
        <v>728.6</v>
      </c>
      <c r="G5373" s="4" t="str">
        <f t="shared" si="202"/>
        <v>REPUBLIC OF NORTH MACEDONIA-Reservoir</v>
      </c>
      <c r="H5373" t="str">
        <f>IF(COUNTIF(EU_Countries!A$1:A$27, "*"&amp;B5373&amp;"*"), "EU", "Non-EU")</f>
        <v>Non-EU</v>
      </c>
      <c r="I5373">
        <f t="shared" si="203"/>
        <v>0.72860000000000003</v>
      </c>
    </row>
    <row r="5374" spans="1:9">
      <c r="A5374" s="43" t="str">
        <f>LEFT(Capacities[[#This Row],[MARKET_NODE]],2)</f>
        <v>MK</v>
      </c>
      <c r="B5374" s="44" t="s">
        <v>215</v>
      </c>
      <c r="C5374" s="44" t="s">
        <v>69</v>
      </c>
      <c r="D5374" s="44" t="s">
        <v>20</v>
      </c>
      <c r="E5374" s="44">
        <v>2033</v>
      </c>
      <c r="F5374" s="44">
        <v>728.6</v>
      </c>
      <c r="G5374" s="4" t="str">
        <f t="shared" si="202"/>
        <v>REPUBLIC OF NORTH MACEDONIA-Reservoir</v>
      </c>
      <c r="H5374" t="str">
        <f>IF(COUNTIF(EU_Countries!A$1:A$27, "*"&amp;B5374&amp;"*"), "EU", "Non-EU")</f>
        <v>Non-EU</v>
      </c>
      <c r="I5374">
        <f t="shared" si="203"/>
        <v>0.72860000000000003</v>
      </c>
    </row>
    <row r="5375" spans="1:9">
      <c r="A5375" s="43" t="str">
        <f>LEFT(Capacities[[#This Row],[MARKET_NODE]],2)</f>
        <v>MK</v>
      </c>
      <c r="B5375" s="45" t="s">
        <v>215</v>
      </c>
      <c r="C5375" s="45" t="s">
        <v>69</v>
      </c>
      <c r="D5375" s="45" t="s">
        <v>20</v>
      </c>
      <c r="E5375" s="45">
        <v>2034</v>
      </c>
      <c r="F5375" s="45">
        <v>728.6</v>
      </c>
      <c r="G5375" s="4" t="str">
        <f t="shared" si="202"/>
        <v>REPUBLIC OF NORTH MACEDONIA-Reservoir</v>
      </c>
      <c r="H5375" t="str">
        <f>IF(COUNTIF(EU_Countries!A$1:A$27, "*"&amp;B5375&amp;"*"), "EU", "Non-EU")</f>
        <v>Non-EU</v>
      </c>
      <c r="I5375">
        <f t="shared" si="203"/>
        <v>0.72860000000000003</v>
      </c>
    </row>
    <row r="5376" spans="1:9">
      <c r="A5376" s="43" t="str">
        <f>LEFT(Capacities[[#This Row],[MARKET_NODE]],2)</f>
        <v>MK</v>
      </c>
      <c r="B5376" s="44" t="s">
        <v>215</v>
      </c>
      <c r="C5376" s="44" t="s">
        <v>69</v>
      </c>
      <c r="D5376" s="44" t="s">
        <v>20</v>
      </c>
      <c r="E5376" s="44">
        <v>2035</v>
      </c>
      <c r="F5376" s="44">
        <v>728.6</v>
      </c>
      <c r="G5376" s="4" t="str">
        <f t="shared" si="202"/>
        <v>REPUBLIC OF NORTH MACEDONIA-Reservoir</v>
      </c>
      <c r="H5376" t="str">
        <f>IF(COUNTIF(EU_Countries!A$1:A$27, "*"&amp;B5376&amp;"*"), "EU", "Non-EU")</f>
        <v>Non-EU</v>
      </c>
      <c r="I5376">
        <f t="shared" si="203"/>
        <v>0.72860000000000003</v>
      </c>
    </row>
    <row r="5377" spans="1:9">
      <c r="A5377" s="43" t="str">
        <f>LEFT(Capacities[[#This Row],[MARKET_NODE]],2)</f>
        <v>MK</v>
      </c>
      <c r="B5377" s="45" t="s">
        <v>215</v>
      </c>
      <c r="C5377" s="45" t="s">
        <v>69</v>
      </c>
      <c r="D5377" s="45" t="s">
        <v>21</v>
      </c>
      <c r="E5377" s="45">
        <v>2025</v>
      </c>
      <c r="F5377" s="45">
        <v>210.1</v>
      </c>
      <c r="G5377" s="4" t="str">
        <f t="shared" si="202"/>
        <v>REPUBLIC OF NORTH MACEDONIA-Run of river</v>
      </c>
      <c r="H5377" t="str">
        <f>IF(COUNTIF(EU_Countries!A$1:A$27, "*"&amp;B5377&amp;"*"), "EU", "Non-EU")</f>
        <v>Non-EU</v>
      </c>
      <c r="I5377">
        <f t="shared" si="203"/>
        <v>0.21009999999999998</v>
      </c>
    </row>
    <row r="5378" spans="1:9">
      <c r="A5378" s="43" t="str">
        <f>LEFT(Capacities[[#This Row],[MARKET_NODE]],2)</f>
        <v>MK</v>
      </c>
      <c r="B5378" s="44" t="s">
        <v>215</v>
      </c>
      <c r="C5378" s="44" t="s">
        <v>69</v>
      </c>
      <c r="D5378" s="44" t="s">
        <v>21</v>
      </c>
      <c r="E5378" s="44">
        <v>2026</v>
      </c>
      <c r="F5378" s="44">
        <v>211.5</v>
      </c>
      <c r="G5378" s="4" t="str">
        <f t="shared" ref="G5378:G5441" si="204">B5378&amp;"-"&amp;D5378</f>
        <v>REPUBLIC OF NORTH MACEDONIA-Run of river</v>
      </c>
      <c r="H5378" t="str">
        <f>IF(COUNTIF(EU_Countries!A$1:A$27, "*"&amp;B5378&amp;"*"), "EU", "Non-EU")</f>
        <v>Non-EU</v>
      </c>
      <c r="I5378">
        <f t="shared" ref="I5378:I5441" si="205">F5378/1000</f>
        <v>0.21149999999999999</v>
      </c>
    </row>
    <row r="5379" spans="1:9">
      <c r="A5379" s="43" t="str">
        <f>LEFT(Capacities[[#This Row],[MARKET_NODE]],2)</f>
        <v>MK</v>
      </c>
      <c r="B5379" s="45" t="s">
        <v>215</v>
      </c>
      <c r="C5379" s="45" t="s">
        <v>69</v>
      </c>
      <c r="D5379" s="45" t="s">
        <v>21</v>
      </c>
      <c r="E5379" s="45">
        <v>2027</v>
      </c>
      <c r="F5379" s="45">
        <v>216.5</v>
      </c>
      <c r="G5379" s="4" t="str">
        <f t="shared" si="204"/>
        <v>REPUBLIC OF NORTH MACEDONIA-Run of river</v>
      </c>
      <c r="H5379" t="str">
        <f>IF(COUNTIF(EU_Countries!A$1:A$27, "*"&amp;B5379&amp;"*"), "EU", "Non-EU")</f>
        <v>Non-EU</v>
      </c>
      <c r="I5379">
        <f t="shared" si="205"/>
        <v>0.2165</v>
      </c>
    </row>
    <row r="5380" spans="1:9">
      <c r="A5380" s="43" t="str">
        <f>LEFT(Capacities[[#This Row],[MARKET_NODE]],2)</f>
        <v>MK</v>
      </c>
      <c r="B5380" s="44" t="s">
        <v>215</v>
      </c>
      <c r="C5380" s="44" t="s">
        <v>69</v>
      </c>
      <c r="D5380" s="44" t="s">
        <v>21</v>
      </c>
      <c r="E5380" s="44">
        <v>2028</v>
      </c>
      <c r="F5380" s="44">
        <v>221.5</v>
      </c>
      <c r="G5380" s="4" t="str">
        <f t="shared" si="204"/>
        <v>REPUBLIC OF NORTH MACEDONIA-Run of river</v>
      </c>
      <c r="H5380" t="str">
        <f>IF(COUNTIF(EU_Countries!A$1:A$27, "*"&amp;B5380&amp;"*"), "EU", "Non-EU")</f>
        <v>Non-EU</v>
      </c>
      <c r="I5380">
        <f t="shared" si="205"/>
        <v>0.2215</v>
      </c>
    </row>
    <row r="5381" spans="1:9">
      <c r="A5381" s="43" t="str">
        <f>LEFT(Capacities[[#This Row],[MARKET_NODE]],2)</f>
        <v>MK</v>
      </c>
      <c r="B5381" s="45" t="s">
        <v>215</v>
      </c>
      <c r="C5381" s="45" t="s">
        <v>69</v>
      </c>
      <c r="D5381" s="45" t="s">
        <v>21</v>
      </c>
      <c r="E5381" s="45">
        <v>2029</v>
      </c>
      <c r="F5381" s="45">
        <v>226.5</v>
      </c>
      <c r="G5381" s="4" t="str">
        <f t="shared" si="204"/>
        <v>REPUBLIC OF NORTH MACEDONIA-Run of river</v>
      </c>
      <c r="H5381" t="str">
        <f>IF(COUNTIF(EU_Countries!A$1:A$27, "*"&amp;B5381&amp;"*"), "EU", "Non-EU")</f>
        <v>Non-EU</v>
      </c>
      <c r="I5381">
        <f t="shared" si="205"/>
        <v>0.22650000000000001</v>
      </c>
    </row>
    <row r="5382" spans="1:9">
      <c r="A5382" s="43" t="str">
        <f>LEFT(Capacities[[#This Row],[MARKET_NODE]],2)</f>
        <v>MK</v>
      </c>
      <c r="B5382" s="44" t="s">
        <v>215</v>
      </c>
      <c r="C5382" s="44" t="s">
        <v>69</v>
      </c>
      <c r="D5382" s="44" t="s">
        <v>21</v>
      </c>
      <c r="E5382" s="44">
        <v>2030</v>
      </c>
      <c r="F5382" s="44">
        <v>230.5</v>
      </c>
      <c r="G5382" s="4" t="str">
        <f t="shared" si="204"/>
        <v>REPUBLIC OF NORTH MACEDONIA-Run of river</v>
      </c>
      <c r="H5382" t="str">
        <f>IF(COUNTIF(EU_Countries!A$1:A$27, "*"&amp;B5382&amp;"*"), "EU", "Non-EU")</f>
        <v>Non-EU</v>
      </c>
      <c r="I5382">
        <f t="shared" si="205"/>
        <v>0.23050000000000001</v>
      </c>
    </row>
    <row r="5383" spans="1:9">
      <c r="A5383" s="43" t="str">
        <f>LEFT(Capacities[[#This Row],[MARKET_NODE]],2)</f>
        <v>MK</v>
      </c>
      <c r="B5383" s="45" t="s">
        <v>215</v>
      </c>
      <c r="C5383" s="45" t="s">
        <v>69</v>
      </c>
      <c r="D5383" s="45" t="s">
        <v>21</v>
      </c>
      <c r="E5383" s="45">
        <v>2031</v>
      </c>
      <c r="F5383" s="45">
        <v>230.5</v>
      </c>
      <c r="G5383" s="4" t="str">
        <f t="shared" si="204"/>
        <v>REPUBLIC OF NORTH MACEDONIA-Run of river</v>
      </c>
      <c r="H5383" t="str">
        <f>IF(COUNTIF(EU_Countries!A$1:A$27, "*"&amp;B5383&amp;"*"), "EU", "Non-EU")</f>
        <v>Non-EU</v>
      </c>
      <c r="I5383">
        <f t="shared" si="205"/>
        <v>0.23050000000000001</v>
      </c>
    </row>
    <row r="5384" spans="1:9">
      <c r="A5384" s="43" t="str">
        <f>LEFT(Capacities[[#This Row],[MARKET_NODE]],2)</f>
        <v>MK</v>
      </c>
      <c r="B5384" s="44" t="s">
        <v>215</v>
      </c>
      <c r="C5384" s="44" t="s">
        <v>69</v>
      </c>
      <c r="D5384" s="44" t="s">
        <v>21</v>
      </c>
      <c r="E5384" s="44">
        <v>2032</v>
      </c>
      <c r="F5384" s="44">
        <v>230.5</v>
      </c>
      <c r="G5384" s="4" t="str">
        <f t="shared" si="204"/>
        <v>REPUBLIC OF NORTH MACEDONIA-Run of river</v>
      </c>
      <c r="H5384" t="str">
        <f>IF(COUNTIF(EU_Countries!A$1:A$27, "*"&amp;B5384&amp;"*"), "EU", "Non-EU")</f>
        <v>Non-EU</v>
      </c>
      <c r="I5384">
        <f t="shared" si="205"/>
        <v>0.23050000000000001</v>
      </c>
    </row>
    <row r="5385" spans="1:9">
      <c r="A5385" s="43" t="str">
        <f>LEFT(Capacities[[#This Row],[MARKET_NODE]],2)</f>
        <v>MK</v>
      </c>
      <c r="B5385" s="45" t="s">
        <v>215</v>
      </c>
      <c r="C5385" s="45" t="s">
        <v>69</v>
      </c>
      <c r="D5385" s="45" t="s">
        <v>21</v>
      </c>
      <c r="E5385" s="45">
        <v>2033</v>
      </c>
      <c r="F5385" s="45">
        <v>230.5</v>
      </c>
      <c r="G5385" s="4" t="str">
        <f t="shared" si="204"/>
        <v>REPUBLIC OF NORTH MACEDONIA-Run of river</v>
      </c>
      <c r="H5385" t="str">
        <f>IF(COUNTIF(EU_Countries!A$1:A$27, "*"&amp;B5385&amp;"*"), "EU", "Non-EU")</f>
        <v>Non-EU</v>
      </c>
      <c r="I5385">
        <f t="shared" si="205"/>
        <v>0.23050000000000001</v>
      </c>
    </row>
    <row r="5386" spans="1:9">
      <c r="A5386" s="43" t="str">
        <f>LEFT(Capacities[[#This Row],[MARKET_NODE]],2)</f>
        <v>MK</v>
      </c>
      <c r="B5386" s="44" t="s">
        <v>215</v>
      </c>
      <c r="C5386" s="44" t="s">
        <v>69</v>
      </c>
      <c r="D5386" s="44" t="s">
        <v>21</v>
      </c>
      <c r="E5386" s="44">
        <v>2034</v>
      </c>
      <c r="F5386" s="44">
        <v>230.5</v>
      </c>
      <c r="G5386" s="4" t="str">
        <f t="shared" si="204"/>
        <v>REPUBLIC OF NORTH MACEDONIA-Run of river</v>
      </c>
      <c r="H5386" t="str">
        <f>IF(COUNTIF(EU_Countries!A$1:A$27, "*"&amp;B5386&amp;"*"), "EU", "Non-EU")</f>
        <v>Non-EU</v>
      </c>
      <c r="I5386">
        <f t="shared" si="205"/>
        <v>0.23050000000000001</v>
      </c>
    </row>
    <row r="5387" spans="1:9">
      <c r="A5387" s="43" t="str">
        <f>LEFT(Capacities[[#This Row],[MARKET_NODE]],2)</f>
        <v>MK</v>
      </c>
      <c r="B5387" s="45" t="s">
        <v>215</v>
      </c>
      <c r="C5387" s="45" t="s">
        <v>69</v>
      </c>
      <c r="D5387" s="45" t="s">
        <v>21</v>
      </c>
      <c r="E5387" s="45">
        <v>2035</v>
      </c>
      <c r="F5387" s="45">
        <v>230.5</v>
      </c>
      <c r="G5387" s="4" t="str">
        <f t="shared" si="204"/>
        <v>REPUBLIC OF NORTH MACEDONIA-Run of river</v>
      </c>
      <c r="H5387" t="str">
        <f>IF(COUNTIF(EU_Countries!A$1:A$27, "*"&amp;B5387&amp;"*"), "EU", "Non-EU")</f>
        <v>Non-EU</v>
      </c>
      <c r="I5387">
        <f t="shared" si="205"/>
        <v>0.23050000000000001</v>
      </c>
    </row>
    <row r="5388" spans="1:9">
      <c r="A5388" s="43" t="str">
        <f>LEFT(Capacities[[#This Row],[MARKET_NODE]],2)</f>
        <v>NL</v>
      </c>
      <c r="B5388" s="44" t="s">
        <v>205</v>
      </c>
      <c r="C5388" s="44" t="s">
        <v>71</v>
      </c>
      <c r="D5388" s="44" t="s">
        <v>21</v>
      </c>
      <c r="E5388" s="44">
        <v>2025</v>
      </c>
      <c r="F5388" s="44">
        <v>37</v>
      </c>
      <c r="G5388" s="4" t="str">
        <f t="shared" si="204"/>
        <v>NETHERLANDS-Run of river</v>
      </c>
      <c r="H5388" t="str">
        <f>IF(COUNTIF(EU_Countries!A$1:A$27, "*"&amp;B5388&amp;"*"), "EU", "Non-EU")</f>
        <v>EU</v>
      </c>
      <c r="I5388">
        <f t="shared" si="205"/>
        <v>3.6999999999999998E-2</v>
      </c>
    </row>
    <row r="5389" spans="1:9">
      <c r="A5389" s="43" t="str">
        <f>LEFT(Capacities[[#This Row],[MARKET_NODE]],2)</f>
        <v>NL</v>
      </c>
      <c r="B5389" s="45" t="s">
        <v>205</v>
      </c>
      <c r="C5389" s="45" t="s">
        <v>71</v>
      </c>
      <c r="D5389" s="45" t="s">
        <v>21</v>
      </c>
      <c r="E5389" s="45">
        <v>2026</v>
      </c>
      <c r="F5389" s="45">
        <v>37</v>
      </c>
      <c r="G5389" s="4" t="str">
        <f t="shared" si="204"/>
        <v>NETHERLANDS-Run of river</v>
      </c>
      <c r="H5389" t="str">
        <f>IF(COUNTIF(EU_Countries!A$1:A$27, "*"&amp;B5389&amp;"*"), "EU", "Non-EU")</f>
        <v>EU</v>
      </c>
      <c r="I5389">
        <f t="shared" si="205"/>
        <v>3.6999999999999998E-2</v>
      </c>
    </row>
    <row r="5390" spans="1:9">
      <c r="A5390" s="43" t="str">
        <f>LEFT(Capacities[[#This Row],[MARKET_NODE]],2)</f>
        <v>NL</v>
      </c>
      <c r="B5390" s="44" t="s">
        <v>205</v>
      </c>
      <c r="C5390" s="44" t="s">
        <v>71</v>
      </c>
      <c r="D5390" s="44" t="s">
        <v>21</v>
      </c>
      <c r="E5390" s="44">
        <v>2027</v>
      </c>
      <c r="F5390" s="44">
        <v>37</v>
      </c>
      <c r="G5390" s="4" t="str">
        <f t="shared" si="204"/>
        <v>NETHERLANDS-Run of river</v>
      </c>
      <c r="H5390" t="str">
        <f>IF(COUNTIF(EU_Countries!A$1:A$27, "*"&amp;B5390&amp;"*"), "EU", "Non-EU")</f>
        <v>EU</v>
      </c>
      <c r="I5390">
        <f t="shared" si="205"/>
        <v>3.6999999999999998E-2</v>
      </c>
    </row>
    <row r="5391" spans="1:9">
      <c r="A5391" s="43" t="str">
        <f>LEFT(Capacities[[#This Row],[MARKET_NODE]],2)</f>
        <v>NL</v>
      </c>
      <c r="B5391" s="45" t="s">
        <v>205</v>
      </c>
      <c r="C5391" s="45" t="s">
        <v>71</v>
      </c>
      <c r="D5391" s="45" t="s">
        <v>21</v>
      </c>
      <c r="E5391" s="45">
        <v>2028</v>
      </c>
      <c r="F5391" s="45">
        <v>37</v>
      </c>
      <c r="G5391" s="4" t="str">
        <f t="shared" si="204"/>
        <v>NETHERLANDS-Run of river</v>
      </c>
      <c r="H5391" t="str">
        <f>IF(COUNTIF(EU_Countries!A$1:A$27, "*"&amp;B5391&amp;"*"), "EU", "Non-EU")</f>
        <v>EU</v>
      </c>
      <c r="I5391">
        <f t="shared" si="205"/>
        <v>3.6999999999999998E-2</v>
      </c>
    </row>
    <row r="5392" spans="1:9">
      <c r="A5392" s="43" t="str">
        <f>LEFT(Capacities[[#This Row],[MARKET_NODE]],2)</f>
        <v>NL</v>
      </c>
      <c r="B5392" s="44" t="s">
        <v>205</v>
      </c>
      <c r="C5392" s="44" t="s">
        <v>71</v>
      </c>
      <c r="D5392" s="44" t="s">
        <v>21</v>
      </c>
      <c r="E5392" s="44">
        <v>2029</v>
      </c>
      <c r="F5392" s="44">
        <v>37</v>
      </c>
      <c r="G5392" s="4" t="str">
        <f t="shared" si="204"/>
        <v>NETHERLANDS-Run of river</v>
      </c>
      <c r="H5392" t="str">
        <f>IF(COUNTIF(EU_Countries!A$1:A$27, "*"&amp;B5392&amp;"*"), "EU", "Non-EU")</f>
        <v>EU</v>
      </c>
      <c r="I5392">
        <f t="shared" si="205"/>
        <v>3.6999999999999998E-2</v>
      </c>
    </row>
    <row r="5393" spans="1:9">
      <c r="A5393" s="43" t="str">
        <f>LEFT(Capacities[[#This Row],[MARKET_NODE]],2)</f>
        <v>NL</v>
      </c>
      <c r="B5393" s="45" t="s">
        <v>205</v>
      </c>
      <c r="C5393" s="45" t="s">
        <v>71</v>
      </c>
      <c r="D5393" s="45" t="s">
        <v>21</v>
      </c>
      <c r="E5393" s="45">
        <v>2030</v>
      </c>
      <c r="F5393" s="45">
        <v>37</v>
      </c>
      <c r="G5393" s="4" t="str">
        <f t="shared" si="204"/>
        <v>NETHERLANDS-Run of river</v>
      </c>
      <c r="H5393" t="str">
        <f>IF(COUNTIF(EU_Countries!A$1:A$27, "*"&amp;B5393&amp;"*"), "EU", "Non-EU")</f>
        <v>EU</v>
      </c>
      <c r="I5393">
        <f t="shared" si="205"/>
        <v>3.6999999999999998E-2</v>
      </c>
    </row>
    <row r="5394" spans="1:9">
      <c r="A5394" s="43" t="str">
        <f>LEFT(Capacities[[#This Row],[MARKET_NODE]],2)</f>
        <v>NL</v>
      </c>
      <c r="B5394" s="44" t="s">
        <v>205</v>
      </c>
      <c r="C5394" s="44" t="s">
        <v>71</v>
      </c>
      <c r="D5394" s="44" t="s">
        <v>21</v>
      </c>
      <c r="E5394" s="44">
        <v>2031</v>
      </c>
      <c r="F5394" s="44">
        <v>37</v>
      </c>
      <c r="G5394" s="4" t="str">
        <f t="shared" si="204"/>
        <v>NETHERLANDS-Run of river</v>
      </c>
      <c r="H5394" t="str">
        <f>IF(COUNTIF(EU_Countries!A$1:A$27, "*"&amp;B5394&amp;"*"), "EU", "Non-EU")</f>
        <v>EU</v>
      </c>
      <c r="I5394">
        <f t="shared" si="205"/>
        <v>3.6999999999999998E-2</v>
      </c>
    </row>
    <row r="5395" spans="1:9">
      <c r="A5395" s="43" t="str">
        <f>LEFT(Capacities[[#This Row],[MARKET_NODE]],2)</f>
        <v>NL</v>
      </c>
      <c r="B5395" s="45" t="s">
        <v>205</v>
      </c>
      <c r="C5395" s="45" t="s">
        <v>71</v>
      </c>
      <c r="D5395" s="45" t="s">
        <v>21</v>
      </c>
      <c r="E5395" s="45">
        <v>2032</v>
      </c>
      <c r="F5395" s="45">
        <v>37</v>
      </c>
      <c r="G5395" s="4" t="str">
        <f t="shared" si="204"/>
        <v>NETHERLANDS-Run of river</v>
      </c>
      <c r="H5395" t="str">
        <f>IF(COUNTIF(EU_Countries!A$1:A$27, "*"&amp;B5395&amp;"*"), "EU", "Non-EU")</f>
        <v>EU</v>
      </c>
      <c r="I5395">
        <f t="shared" si="205"/>
        <v>3.6999999999999998E-2</v>
      </c>
    </row>
    <row r="5396" spans="1:9">
      <c r="A5396" s="43" t="str">
        <f>LEFT(Capacities[[#This Row],[MARKET_NODE]],2)</f>
        <v>NL</v>
      </c>
      <c r="B5396" s="44" t="s">
        <v>205</v>
      </c>
      <c r="C5396" s="44" t="s">
        <v>71</v>
      </c>
      <c r="D5396" s="44" t="s">
        <v>21</v>
      </c>
      <c r="E5396" s="44">
        <v>2033</v>
      </c>
      <c r="F5396" s="44">
        <v>37</v>
      </c>
      <c r="G5396" s="4" t="str">
        <f t="shared" si="204"/>
        <v>NETHERLANDS-Run of river</v>
      </c>
      <c r="H5396" t="str">
        <f>IF(COUNTIF(EU_Countries!A$1:A$27, "*"&amp;B5396&amp;"*"), "EU", "Non-EU")</f>
        <v>EU</v>
      </c>
      <c r="I5396">
        <f t="shared" si="205"/>
        <v>3.6999999999999998E-2</v>
      </c>
    </row>
    <row r="5397" spans="1:9">
      <c r="A5397" s="43" t="str">
        <f>LEFT(Capacities[[#This Row],[MARKET_NODE]],2)</f>
        <v>NL</v>
      </c>
      <c r="B5397" s="45" t="s">
        <v>205</v>
      </c>
      <c r="C5397" s="45" t="s">
        <v>71</v>
      </c>
      <c r="D5397" s="45" t="s">
        <v>21</v>
      </c>
      <c r="E5397" s="45">
        <v>2034</v>
      </c>
      <c r="F5397" s="45">
        <v>37</v>
      </c>
      <c r="G5397" s="4" t="str">
        <f t="shared" si="204"/>
        <v>NETHERLANDS-Run of river</v>
      </c>
      <c r="H5397" t="str">
        <f>IF(COUNTIF(EU_Countries!A$1:A$27, "*"&amp;B5397&amp;"*"), "EU", "Non-EU")</f>
        <v>EU</v>
      </c>
      <c r="I5397">
        <f t="shared" si="205"/>
        <v>3.6999999999999998E-2</v>
      </c>
    </row>
    <row r="5398" spans="1:9">
      <c r="A5398" s="43" t="str">
        <f>LEFT(Capacities[[#This Row],[MARKET_NODE]],2)</f>
        <v>NL</v>
      </c>
      <c r="B5398" s="44" t="s">
        <v>205</v>
      </c>
      <c r="C5398" s="44" t="s">
        <v>71</v>
      </c>
      <c r="D5398" s="44" t="s">
        <v>21</v>
      </c>
      <c r="E5398" s="44">
        <v>2035</v>
      </c>
      <c r="F5398" s="44">
        <v>37</v>
      </c>
      <c r="G5398" s="4" t="str">
        <f t="shared" si="204"/>
        <v>NETHERLANDS-Run of river</v>
      </c>
      <c r="H5398" t="str">
        <f>IF(COUNTIF(EU_Countries!A$1:A$27, "*"&amp;B5398&amp;"*"), "EU", "Non-EU")</f>
        <v>EU</v>
      </c>
      <c r="I5398">
        <f t="shared" si="205"/>
        <v>3.6999999999999998E-2</v>
      </c>
    </row>
    <row r="5399" spans="1:9">
      <c r="A5399" s="43" t="str">
        <f>LEFT(Capacities[[#This Row],[MARKET_NODE]],2)</f>
        <v>NO</v>
      </c>
      <c r="B5399" s="45" t="s">
        <v>209</v>
      </c>
      <c r="C5399" s="45" t="s">
        <v>74</v>
      </c>
      <c r="D5399" s="45" t="s">
        <v>24</v>
      </c>
      <c r="E5399" s="45">
        <v>2025</v>
      </c>
      <c r="F5399" s="45">
        <v>59.8</v>
      </c>
      <c r="G5399" s="4" t="str">
        <f t="shared" si="204"/>
        <v>NORWAY-Open loop pumping</v>
      </c>
      <c r="H5399" t="str">
        <f>IF(COUNTIF(EU_Countries!A$1:A$27, "*"&amp;B5399&amp;"*"), "EU", "Non-EU")</f>
        <v>Non-EU</v>
      </c>
      <c r="I5399">
        <f t="shared" si="205"/>
        <v>5.9799999999999999E-2</v>
      </c>
    </row>
    <row r="5400" spans="1:9">
      <c r="A5400" s="43" t="str">
        <f>LEFT(Capacities[[#This Row],[MARKET_NODE]],2)</f>
        <v>NO</v>
      </c>
      <c r="B5400" s="44" t="s">
        <v>209</v>
      </c>
      <c r="C5400" s="44" t="s">
        <v>74</v>
      </c>
      <c r="D5400" s="44" t="s">
        <v>24</v>
      </c>
      <c r="E5400" s="44">
        <v>2026</v>
      </c>
      <c r="F5400" s="44">
        <v>59.8</v>
      </c>
      <c r="G5400" s="4" t="str">
        <f t="shared" si="204"/>
        <v>NORWAY-Open loop pumping</v>
      </c>
      <c r="H5400" t="str">
        <f>IF(COUNTIF(EU_Countries!A$1:A$27, "*"&amp;B5400&amp;"*"), "EU", "Non-EU")</f>
        <v>Non-EU</v>
      </c>
      <c r="I5400">
        <f t="shared" si="205"/>
        <v>5.9799999999999999E-2</v>
      </c>
    </row>
    <row r="5401" spans="1:9">
      <c r="A5401" s="43" t="str">
        <f>LEFT(Capacities[[#This Row],[MARKET_NODE]],2)</f>
        <v>NO</v>
      </c>
      <c r="B5401" s="45" t="s">
        <v>209</v>
      </c>
      <c r="C5401" s="45" t="s">
        <v>74</v>
      </c>
      <c r="D5401" s="45" t="s">
        <v>24</v>
      </c>
      <c r="E5401" s="45">
        <v>2027</v>
      </c>
      <c r="F5401" s="45">
        <v>59.8</v>
      </c>
      <c r="G5401" s="4" t="str">
        <f t="shared" si="204"/>
        <v>NORWAY-Open loop pumping</v>
      </c>
      <c r="H5401" t="str">
        <f>IF(COUNTIF(EU_Countries!A$1:A$27, "*"&amp;B5401&amp;"*"), "EU", "Non-EU")</f>
        <v>Non-EU</v>
      </c>
      <c r="I5401">
        <f t="shared" si="205"/>
        <v>5.9799999999999999E-2</v>
      </c>
    </row>
    <row r="5402" spans="1:9">
      <c r="A5402" s="43" t="str">
        <f>LEFT(Capacities[[#This Row],[MARKET_NODE]],2)</f>
        <v>NO</v>
      </c>
      <c r="B5402" s="44" t="s">
        <v>209</v>
      </c>
      <c r="C5402" s="44" t="s">
        <v>74</v>
      </c>
      <c r="D5402" s="44" t="s">
        <v>24</v>
      </c>
      <c r="E5402" s="44">
        <v>2028</v>
      </c>
      <c r="F5402" s="44">
        <v>59.8</v>
      </c>
      <c r="G5402" s="4" t="str">
        <f t="shared" si="204"/>
        <v>NORWAY-Open loop pumping</v>
      </c>
      <c r="H5402" t="str">
        <f>IF(COUNTIF(EU_Countries!A$1:A$27, "*"&amp;B5402&amp;"*"), "EU", "Non-EU")</f>
        <v>Non-EU</v>
      </c>
      <c r="I5402">
        <f t="shared" si="205"/>
        <v>5.9799999999999999E-2</v>
      </c>
    </row>
    <row r="5403" spans="1:9">
      <c r="A5403" s="43" t="str">
        <f>LEFT(Capacities[[#This Row],[MARKET_NODE]],2)</f>
        <v>NO</v>
      </c>
      <c r="B5403" s="45" t="s">
        <v>209</v>
      </c>
      <c r="C5403" s="45" t="s">
        <v>74</v>
      </c>
      <c r="D5403" s="45" t="s">
        <v>24</v>
      </c>
      <c r="E5403" s="45">
        <v>2029</v>
      </c>
      <c r="F5403" s="45">
        <v>59.8</v>
      </c>
      <c r="G5403" s="4" t="str">
        <f t="shared" si="204"/>
        <v>NORWAY-Open loop pumping</v>
      </c>
      <c r="H5403" t="str">
        <f>IF(COUNTIF(EU_Countries!A$1:A$27, "*"&amp;B5403&amp;"*"), "EU", "Non-EU")</f>
        <v>Non-EU</v>
      </c>
      <c r="I5403">
        <f t="shared" si="205"/>
        <v>5.9799999999999999E-2</v>
      </c>
    </row>
    <row r="5404" spans="1:9">
      <c r="A5404" s="43" t="str">
        <f>LEFT(Capacities[[#This Row],[MARKET_NODE]],2)</f>
        <v>NO</v>
      </c>
      <c r="B5404" s="44" t="s">
        <v>209</v>
      </c>
      <c r="C5404" s="44" t="s">
        <v>74</v>
      </c>
      <c r="D5404" s="44" t="s">
        <v>24</v>
      </c>
      <c r="E5404" s="44">
        <v>2030</v>
      </c>
      <c r="F5404" s="44">
        <v>59.8</v>
      </c>
      <c r="G5404" s="4" t="str">
        <f t="shared" si="204"/>
        <v>NORWAY-Open loop pumping</v>
      </c>
      <c r="H5404" t="str">
        <f>IF(COUNTIF(EU_Countries!A$1:A$27, "*"&amp;B5404&amp;"*"), "EU", "Non-EU")</f>
        <v>Non-EU</v>
      </c>
      <c r="I5404">
        <f t="shared" si="205"/>
        <v>5.9799999999999999E-2</v>
      </c>
    </row>
    <row r="5405" spans="1:9">
      <c r="A5405" s="43" t="str">
        <f>LEFT(Capacities[[#This Row],[MARKET_NODE]],2)</f>
        <v>NO</v>
      </c>
      <c r="B5405" s="45" t="s">
        <v>209</v>
      </c>
      <c r="C5405" s="45" t="s">
        <v>74</v>
      </c>
      <c r="D5405" s="45" t="s">
        <v>24</v>
      </c>
      <c r="E5405" s="45">
        <v>2031</v>
      </c>
      <c r="F5405" s="45">
        <v>59.8</v>
      </c>
      <c r="G5405" s="4" t="str">
        <f t="shared" si="204"/>
        <v>NORWAY-Open loop pumping</v>
      </c>
      <c r="H5405" t="str">
        <f>IF(COUNTIF(EU_Countries!A$1:A$27, "*"&amp;B5405&amp;"*"), "EU", "Non-EU")</f>
        <v>Non-EU</v>
      </c>
      <c r="I5405">
        <f t="shared" si="205"/>
        <v>5.9799999999999999E-2</v>
      </c>
    </row>
    <row r="5406" spans="1:9">
      <c r="A5406" s="43" t="str">
        <f>LEFT(Capacities[[#This Row],[MARKET_NODE]],2)</f>
        <v>NO</v>
      </c>
      <c r="B5406" s="44" t="s">
        <v>209</v>
      </c>
      <c r="C5406" s="44" t="s">
        <v>74</v>
      </c>
      <c r="D5406" s="44" t="s">
        <v>24</v>
      </c>
      <c r="E5406" s="44">
        <v>2032</v>
      </c>
      <c r="F5406" s="44">
        <v>59.8</v>
      </c>
      <c r="G5406" s="4" t="str">
        <f t="shared" si="204"/>
        <v>NORWAY-Open loop pumping</v>
      </c>
      <c r="H5406" t="str">
        <f>IF(COUNTIF(EU_Countries!A$1:A$27, "*"&amp;B5406&amp;"*"), "EU", "Non-EU")</f>
        <v>Non-EU</v>
      </c>
      <c r="I5406">
        <f t="shared" si="205"/>
        <v>5.9799999999999999E-2</v>
      </c>
    </row>
    <row r="5407" spans="1:9">
      <c r="A5407" s="43" t="str">
        <f>LEFT(Capacities[[#This Row],[MARKET_NODE]],2)</f>
        <v>NO</v>
      </c>
      <c r="B5407" s="45" t="s">
        <v>209</v>
      </c>
      <c r="C5407" s="45" t="s">
        <v>74</v>
      </c>
      <c r="D5407" s="45" t="s">
        <v>24</v>
      </c>
      <c r="E5407" s="45">
        <v>2033</v>
      </c>
      <c r="F5407" s="45">
        <v>59.8</v>
      </c>
      <c r="G5407" s="4" t="str">
        <f t="shared" si="204"/>
        <v>NORWAY-Open loop pumping</v>
      </c>
      <c r="H5407" t="str">
        <f>IF(COUNTIF(EU_Countries!A$1:A$27, "*"&amp;B5407&amp;"*"), "EU", "Non-EU")</f>
        <v>Non-EU</v>
      </c>
      <c r="I5407">
        <f t="shared" si="205"/>
        <v>5.9799999999999999E-2</v>
      </c>
    </row>
    <row r="5408" spans="1:9">
      <c r="A5408" s="43" t="str">
        <f>LEFT(Capacities[[#This Row],[MARKET_NODE]],2)</f>
        <v>NO</v>
      </c>
      <c r="B5408" s="44" t="s">
        <v>209</v>
      </c>
      <c r="C5408" s="44" t="s">
        <v>74</v>
      </c>
      <c r="D5408" s="44" t="s">
        <v>24</v>
      </c>
      <c r="E5408" s="44">
        <v>2034</v>
      </c>
      <c r="F5408" s="44">
        <v>59.8</v>
      </c>
      <c r="G5408" s="4" t="str">
        <f t="shared" si="204"/>
        <v>NORWAY-Open loop pumping</v>
      </c>
      <c r="H5408" t="str">
        <f>IF(COUNTIF(EU_Countries!A$1:A$27, "*"&amp;B5408&amp;"*"), "EU", "Non-EU")</f>
        <v>Non-EU</v>
      </c>
      <c r="I5408">
        <f t="shared" si="205"/>
        <v>5.9799999999999999E-2</v>
      </c>
    </row>
    <row r="5409" spans="1:9">
      <c r="A5409" s="43" t="str">
        <f>LEFT(Capacities[[#This Row],[MARKET_NODE]],2)</f>
        <v>NO</v>
      </c>
      <c r="B5409" s="45" t="s">
        <v>209</v>
      </c>
      <c r="C5409" s="45" t="s">
        <v>74</v>
      </c>
      <c r="D5409" s="45" t="s">
        <v>24</v>
      </c>
      <c r="E5409" s="45">
        <v>2035</v>
      </c>
      <c r="F5409" s="45">
        <v>59.8</v>
      </c>
      <c r="G5409" s="4" t="str">
        <f t="shared" si="204"/>
        <v>NORWAY-Open loop pumping</v>
      </c>
      <c r="H5409" t="str">
        <f>IF(COUNTIF(EU_Countries!A$1:A$27, "*"&amp;B5409&amp;"*"), "EU", "Non-EU")</f>
        <v>Non-EU</v>
      </c>
      <c r="I5409">
        <f t="shared" si="205"/>
        <v>5.9799999999999999E-2</v>
      </c>
    </row>
    <row r="5410" spans="1:9">
      <c r="A5410" s="43" t="str">
        <f>LEFT(Capacities[[#This Row],[MARKET_NODE]],2)</f>
        <v>NO</v>
      </c>
      <c r="B5410" s="44" t="s">
        <v>209</v>
      </c>
      <c r="C5410" s="44" t="s">
        <v>74</v>
      </c>
      <c r="D5410" s="44" t="s">
        <v>20</v>
      </c>
      <c r="E5410" s="44">
        <v>2025</v>
      </c>
      <c r="F5410" s="44">
        <v>3093.4</v>
      </c>
      <c r="G5410" s="4" t="str">
        <f t="shared" si="204"/>
        <v>NORWAY-Reservoir</v>
      </c>
      <c r="H5410" t="str">
        <f>IF(COUNTIF(EU_Countries!A$1:A$27, "*"&amp;B5410&amp;"*"), "EU", "Non-EU")</f>
        <v>Non-EU</v>
      </c>
      <c r="I5410">
        <f t="shared" si="205"/>
        <v>3.0933999999999999</v>
      </c>
    </row>
    <row r="5411" spans="1:9">
      <c r="A5411" s="43" t="str">
        <f>LEFT(Capacities[[#This Row],[MARKET_NODE]],2)</f>
        <v>NO</v>
      </c>
      <c r="B5411" s="45" t="s">
        <v>209</v>
      </c>
      <c r="C5411" s="45" t="s">
        <v>74</v>
      </c>
      <c r="D5411" s="45" t="s">
        <v>20</v>
      </c>
      <c r="E5411" s="45">
        <v>2026</v>
      </c>
      <c r="F5411" s="45">
        <v>3131.6</v>
      </c>
      <c r="G5411" s="4" t="str">
        <f t="shared" si="204"/>
        <v>NORWAY-Reservoir</v>
      </c>
      <c r="H5411" t="str">
        <f>IF(COUNTIF(EU_Countries!A$1:A$27, "*"&amp;B5411&amp;"*"), "EU", "Non-EU")</f>
        <v>Non-EU</v>
      </c>
      <c r="I5411">
        <f t="shared" si="205"/>
        <v>3.1315999999999997</v>
      </c>
    </row>
    <row r="5412" spans="1:9">
      <c r="A5412" s="43" t="str">
        <f>LEFT(Capacities[[#This Row],[MARKET_NODE]],2)</f>
        <v>NO</v>
      </c>
      <c r="B5412" s="44" t="s">
        <v>209</v>
      </c>
      <c r="C5412" s="44" t="s">
        <v>74</v>
      </c>
      <c r="D5412" s="44" t="s">
        <v>20</v>
      </c>
      <c r="E5412" s="44">
        <v>2027</v>
      </c>
      <c r="F5412" s="44">
        <v>3169.8</v>
      </c>
      <c r="G5412" s="4" t="str">
        <f t="shared" si="204"/>
        <v>NORWAY-Reservoir</v>
      </c>
      <c r="H5412" t="str">
        <f>IF(COUNTIF(EU_Countries!A$1:A$27, "*"&amp;B5412&amp;"*"), "EU", "Non-EU")</f>
        <v>Non-EU</v>
      </c>
      <c r="I5412">
        <f t="shared" si="205"/>
        <v>3.1698000000000004</v>
      </c>
    </row>
    <row r="5413" spans="1:9">
      <c r="A5413" s="43" t="str">
        <f>LEFT(Capacities[[#This Row],[MARKET_NODE]],2)</f>
        <v>NO</v>
      </c>
      <c r="B5413" s="45" t="s">
        <v>209</v>
      </c>
      <c r="C5413" s="45" t="s">
        <v>74</v>
      </c>
      <c r="D5413" s="45" t="s">
        <v>20</v>
      </c>
      <c r="E5413" s="45">
        <v>2028</v>
      </c>
      <c r="F5413" s="45">
        <v>3182</v>
      </c>
      <c r="G5413" s="4" t="str">
        <f t="shared" si="204"/>
        <v>NORWAY-Reservoir</v>
      </c>
      <c r="H5413" t="str">
        <f>IF(COUNTIF(EU_Countries!A$1:A$27, "*"&amp;B5413&amp;"*"), "EU", "Non-EU")</f>
        <v>Non-EU</v>
      </c>
      <c r="I5413">
        <f t="shared" si="205"/>
        <v>3.1819999999999999</v>
      </c>
    </row>
    <row r="5414" spans="1:9">
      <c r="A5414" s="43" t="str">
        <f>LEFT(Capacities[[#This Row],[MARKET_NODE]],2)</f>
        <v>NO</v>
      </c>
      <c r="B5414" s="44" t="s">
        <v>209</v>
      </c>
      <c r="C5414" s="44" t="s">
        <v>74</v>
      </c>
      <c r="D5414" s="44" t="s">
        <v>20</v>
      </c>
      <c r="E5414" s="44">
        <v>2029</v>
      </c>
      <c r="F5414" s="44">
        <v>3194.2</v>
      </c>
      <c r="G5414" s="4" t="str">
        <f t="shared" si="204"/>
        <v>NORWAY-Reservoir</v>
      </c>
      <c r="H5414" t="str">
        <f>IF(COUNTIF(EU_Countries!A$1:A$27, "*"&amp;B5414&amp;"*"), "EU", "Non-EU")</f>
        <v>Non-EU</v>
      </c>
      <c r="I5414">
        <f t="shared" si="205"/>
        <v>3.1941999999999999</v>
      </c>
    </row>
    <row r="5415" spans="1:9">
      <c r="A5415" s="43" t="str">
        <f>LEFT(Capacities[[#This Row],[MARKET_NODE]],2)</f>
        <v>NO</v>
      </c>
      <c r="B5415" s="45" t="s">
        <v>209</v>
      </c>
      <c r="C5415" s="45" t="s">
        <v>74</v>
      </c>
      <c r="D5415" s="45" t="s">
        <v>20</v>
      </c>
      <c r="E5415" s="45">
        <v>2030</v>
      </c>
      <c r="F5415" s="45">
        <v>3206.5</v>
      </c>
      <c r="G5415" s="4" t="str">
        <f t="shared" si="204"/>
        <v>NORWAY-Reservoir</v>
      </c>
      <c r="H5415" t="str">
        <f>IF(COUNTIF(EU_Countries!A$1:A$27, "*"&amp;B5415&amp;"*"), "EU", "Non-EU")</f>
        <v>Non-EU</v>
      </c>
      <c r="I5415">
        <f t="shared" si="205"/>
        <v>3.2065000000000001</v>
      </c>
    </row>
    <row r="5416" spans="1:9">
      <c r="A5416" s="43" t="str">
        <f>LEFT(Capacities[[#This Row],[MARKET_NODE]],2)</f>
        <v>NO</v>
      </c>
      <c r="B5416" s="44" t="s">
        <v>209</v>
      </c>
      <c r="C5416" s="44" t="s">
        <v>74</v>
      </c>
      <c r="D5416" s="44" t="s">
        <v>20</v>
      </c>
      <c r="E5416" s="44">
        <v>2031</v>
      </c>
      <c r="F5416" s="44">
        <v>3214.9</v>
      </c>
      <c r="G5416" s="4" t="str">
        <f t="shared" si="204"/>
        <v>NORWAY-Reservoir</v>
      </c>
      <c r="H5416" t="str">
        <f>IF(COUNTIF(EU_Countries!A$1:A$27, "*"&amp;B5416&amp;"*"), "EU", "Non-EU")</f>
        <v>Non-EU</v>
      </c>
      <c r="I5416">
        <f t="shared" si="205"/>
        <v>3.2149000000000001</v>
      </c>
    </row>
    <row r="5417" spans="1:9">
      <c r="A5417" s="43" t="str">
        <f>LEFT(Capacities[[#This Row],[MARKET_NODE]],2)</f>
        <v>NO</v>
      </c>
      <c r="B5417" s="45" t="s">
        <v>209</v>
      </c>
      <c r="C5417" s="45" t="s">
        <v>74</v>
      </c>
      <c r="D5417" s="45" t="s">
        <v>20</v>
      </c>
      <c r="E5417" s="45">
        <v>2032</v>
      </c>
      <c r="F5417" s="45">
        <v>3223.4</v>
      </c>
      <c r="G5417" s="4" t="str">
        <f t="shared" si="204"/>
        <v>NORWAY-Reservoir</v>
      </c>
      <c r="H5417" t="str">
        <f>IF(COUNTIF(EU_Countries!A$1:A$27, "*"&amp;B5417&amp;"*"), "EU", "Non-EU")</f>
        <v>Non-EU</v>
      </c>
      <c r="I5417">
        <f t="shared" si="205"/>
        <v>3.2234000000000003</v>
      </c>
    </row>
    <row r="5418" spans="1:9">
      <c r="A5418" s="43" t="str">
        <f>LEFT(Capacities[[#This Row],[MARKET_NODE]],2)</f>
        <v>NO</v>
      </c>
      <c r="B5418" s="44" t="s">
        <v>209</v>
      </c>
      <c r="C5418" s="44" t="s">
        <v>74</v>
      </c>
      <c r="D5418" s="44" t="s">
        <v>20</v>
      </c>
      <c r="E5418" s="44">
        <v>2033</v>
      </c>
      <c r="F5418" s="44">
        <v>3231.8</v>
      </c>
      <c r="G5418" s="4" t="str">
        <f t="shared" si="204"/>
        <v>NORWAY-Reservoir</v>
      </c>
      <c r="H5418" t="str">
        <f>IF(COUNTIF(EU_Countries!A$1:A$27, "*"&amp;B5418&amp;"*"), "EU", "Non-EU")</f>
        <v>Non-EU</v>
      </c>
      <c r="I5418">
        <f t="shared" si="205"/>
        <v>3.2318000000000002</v>
      </c>
    </row>
    <row r="5419" spans="1:9">
      <c r="A5419" s="43" t="str">
        <f>LEFT(Capacities[[#This Row],[MARKET_NODE]],2)</f>
        <v>NO</v>
      </c>
      <c r="B5419" s="45" t="s">
        <v>209</v>
      </c>
      <c r="C5419" s="45" t="s">
        <v>74</v>
      </c>
      <c r="D5419" s="45" t="s">
        <v>20</v>
      </c>
      <c r="E5419" s="45">
        <v>2034</v>
      </c>
      <c r="F5419" s="45">
        <v>3240.2</v>
      </c>
      <c r="G5419" s="4" t="str">
        <f t="shared" si="204"/>
        <v>NORWAY-Reservoir</v>
      </c>
      <c r="H5419" t="str">
        <f>IF(COUNTIF(EU_Countries!A$1:A$27, "*"&amp;B5419&amp;"*"), "EU", "Non-EU")</f>
        <v>Non-EU</v>
      </c>
      <c r="I5419">
        <f t="shared" si="205"/>
        <v>3.2401999999999997</v>
      </c>
    </row>
    <row r="5420" spans="1:9">
      <c r="A5420" s="43" t="str">
        <f>LEFT(Capacities[[#This Row],[MARKET_NODE]],2)</f>
        <v>NO</v>
      </c>
      <c r="B5420" s="44" t="s">
        <v>209</v>
      </c>
      <c r="C5420" s="44" t="s">
        <v>74</v>
      </c>
      <c r="D5420" s="44" t="s">
        <v>20</v>
      </c>
      <c r="E5420" s="44">
        <v>2035</v>
      </c>
      <c r="F5420" s="44">
        <v>3248.7</v>
      </c>
      <c r="G5420" s="4" t="str">
        <f t="shared" si="204"/>
        <v>NORWAY-Reservoir</v>
      </c>
      <c r="H5420" t="str">
        <f>IF(COUNTIF(EU_Countries!A$1:A$27, "*"&amp;B5420&amp;"*"), "EU", "Non-EU")</f>
        <v>Non-EU</v>
      </c>
      <c r="I5420">
        <f t="shared" si="205"/>
        <v>3.2486999999999999</v>
      </c>
    </row>
    <row r="5421" spans="1:9">
      <c r="A5421" s="43" t="str">
        <f>LEFT(Capacities[[#This Row],[MARKET_NODE]],2)</f>
        <v>NO</v>
      </c>
      <c r="B5421" s="45" t="s">
        <v>209</v>
      </c>
      <c r="C5421" s="45" t="s">
        <v>74</v>
      </c>
      <c r="D5421" s="45" t="s">
        <v>21</v>
      </c>
      <c r="E5421" s="45">
        <v>2025</v>
      </c>
      <c r="F5421" s="45">
        <v>1145.7</v>
      </c>
      <c r="G5421" s="4" t="str">
        <f t="shared" si="204"/>
        <v>NORWAY-Run of river</v>
      </c>
      <c r="H5421" t="str">
        <f>IF(COUNTIF(EU_Countries!A$1:A$27, "*"&amp;B5421&amp;"*"), "EU", "Non-EU")</f>
        <v>Non-EU</v>
      </c>
      <c r="I5421">
        <f t="shared" si="205"/>
        <v>1.1456999999999999</v>
      </c>
    </row>
    <row r="5422" spans="1:9">
      <c r="A5422" s="43" t="str">
        <f>LEFT(Capacities[[#This Row],[MARKET_NODE]],2)</f>
        <v>NO</v>
      </c>
      <c r="B5422" s="44" t="s">
        <v>209</v>
      </c>
      <c r="C5422" s="44" t="s">
        <v>74</v>
      </c>
      <c r="D5422" s="44" t="s">
        <v>21</v>
      </c>
      <c r="E5422" s="44">
        <v>2026</v>
      </c>
      <c r="F5422" s="44">
        <v>1157</v>
      </c>
      <c r="G5422" s="4" t="str">
        <f t="shared" si="204"/>
        <v>NORWAY-Run of river</v>
      </c>
      <c r="H5422" t="str">
        <f>IF(COUNTIF(EU_Countries!A$1:A$27, "*"&amp;B5422&amp;"*"), "EU", "Non-EU")</f>
        <v>Non-EU</v>
      </c>
      <c r="I5422">
        <f t="shared" si="205"/>
        <v>1.157</v>
      </c>
    </row>
    <row r="5423" spans="1:9">
      <c r="A5423" s="43" t="str">
        <f>LEFT(Capacities[[#This Row],[MARKET_NODE]],2)</f>
        <v>NO</v>
      </c>
      <c r="B5423" s="45" t="s">
        <v>209</v>
      </c>
      <c r="C5423" s="45" t="s">
        <v>74</v>
      </c>
      <c r="D5423" s="45" t="s">
        <v>21</v>
      </c>
      <c r="E5423" s="45">
        <v>2027</v>
      </c>
      <c r="F5423" s="45">
        <v>1168.2</v>
      </c>
      <c r="G5423" s="4" t="str">
        <f t="shared" si="204"/>
        <v>NORWAY-Run of river</v>
      </c>
      <c r="H5423" t="str">
        <f>IF(COUNTIF(EU_Countries!A$1:A$27, "*"&amp;B5423&amp;"*"), "EU", "Non-EU")</f>
        <v>Non-EU</v>
      </c>
      <c r="I5423">
        <f t="shared" si="205"/>
        <v>1.1682000000000001</v>
      </c>
    </row>
    <row r="5424" spans="1:9">
      <c r="A5424" s="43" t="str">
        <f>LEFT(Capacities[[#This Row],[MARKET_NODE]],2)</f>
        <v>NO</v>
      </c>
      <c r="B5424" s="44" t="s">
        <v>209</v>
      </c>
      <c r="C5424" s="44" t="s">
        <v>74</v>
      </c>
      <c r="D5424" s="44" t="s">
        <v>21</v>
      </c>
      <c r="E5424" s="44">
        <v>2028</v>
      </c>
      <c r="F5424" s="44">
        <v>1173.5</v>
      </c>
      <c r="G5424" s="4" t="str">
        <f t="shared" si="204"/>
        <v>NORWAY-Run of river</v>
      </c>
      <c r="H5424" t="str">
        <f>IF(COUNTIF(EU_Countries!A$1:A$27, "*"&amp;B5424&amp;"*"), "EU", "Non-EU")</f>
        <v>Non-EU</v>
      </c>
      <c r="I5424">
        <f t="shared" si="205"/>
        <v>1.1735</v>
      </c>
    </row>
    <row r="5425" spans="1:9">
      <c r="A5425" s="43" t="str">
        <f>LEFT(Capacities[[#This Row],[MARKET_NODE]],2)</f>
        <v>NO</v>
      </c>
      <c r="B5425" s="45" t="s">
        <v>209</v>
      </c>
      <c r="C5425" s="45" t="s">
        <v>74</v>
      </c>
      <c r="D5425" s="45" t="s">
        <v>21</v>
      </c>
      <c r="E5425" s="45">
        <v>2029</v>
      </c>
      <c r="F5425" s="45">
        <v>1178.7</v>
      </c>
      <c r="G5425" s="4" t="str">
        <f t="shared" si="204"/>
        <v>NORWAY-Run of river</v>
      </c>
      <c r="H5425" t="str">
        <f>IF(COUNTIF(EU_Countries!A$1:A$27, "*"&amp;B5425&amp;"*"), "EU", "Non-EU")</f>
        <v>Non-EU</v>
      </c>
      <c r="I5425">
        <f t="shared" si="205"/>
        <v>1.1787000000000001</v>
      </c>
    </row>
    <row r="5426" spans="1:9">
      <c r="A5426" s="43" t="str">
        <f>LEFT(Capacities[[#This Row],[MARKET_NODE]],2)</f>
        <v>NO</v>
      </c>
      <c r="B5426" s="44" t="s">
        <v>209</v>
      </c>
      <c r="C5426" s="44" t="s">
        <v>74</v>
      </c>
      <c r="D5426" s="44" t="s">
        <v>21</v>
      </c>
      <c r="E5426" s="44">
        <v>2030</v>
      </c>
      <c r="F5426" s="44">
        <v>1184</v>
      </c>
      <c r="G5426" s="4" t="str">
        <f t="shared" si="204"/>
        <v>NORWAY-Run of river</v>
      </c>
      <c r="H5426" t="str">
        <f>IF(COUNTIF(EU_Countries!A$1:A$27, "*"&amp;B5426&amp;"*"), "EU", "Non-EU")</f>
        <v>Non-EU</v>
      </c>
      <c r="I5426">
        <f t="shared" si="205"/>
        <v>1.1839999999999999</v>
      </c>
    </row>
    <row r="5427" spans="1:9">
      <c r="A5427" s="43" t="str">
        <f>LEFT(Capacities[[#This Row],[MARKET_NODE]],2)</f>
        <v>NO</v>
      </c>
      <c r="B5427" s="45" t="s">
        <v>209</v>
      </c>
      <c r="C5427" s="45" t="s">
        <v>74</v>
      </c>
      <c r="D5427" s="45" t="s">
        <v>21</v>
      </c>
      <c r="E5427" s="45">
        <v>2031</v>
      </c>
      <c r="F5427" s="45">
        <v>1189.7</v>
      </c>
      <c r="G5427" s="4" t="str">
        <f t="shared" si="204"/>
        <v>NORWAY-Run of river</v>
      </c>
      <c r="H5427" t="str">
        <f>IF(COUNTIF(EU_Countries!A$1:A$27, "*"&amp;B5427&amp;"*"), "EU", "Non-EU")</f>
        <v>Non-EU</v>
      </c>
      <c r="I5427">
        <f t="shared" si="205"/>
        <v>1.1897</v>
      </c>
    </row>
    <row r="5428" spans="1:9">
      <c r="A5428" s="43" t="str">
        <f>LEFT(Capacities[[#This Row],[MARKET_NODE]],2)</f>
        <v>NO</v>
      </c>
      <c r="B5428" s="44" t="s">
        <v>209</v>
      </c>
      <c r="C5428" s="44" t="s">
        <v>74</v>
      </c>
      <c r="D5428" s="44" t="s">
        <v>21</v>
      </c>
      <c r="E5428" s="44">
        <v>2032</v>
      </c>
      <c r="F5428" s="44">
        <v>1195.5</v>
      </c>
      <c r="G5428" s="4" t="str">
        <f t="shared" si="204"/>
        <v>NORWAY-Run of river</v>
      </c>
      <c r="H5428" t="str">
        <f>IF(COUNTIF(EU_Countries!A$1:A$27, "*"&amp;B5428&amp;"*"), "EU", "Non-EU")</f>
        <v>Non-EU</v>
      </c>
      <c r="I5428">
        <f t="shared" si="205"/>
        <v>1.1955</v>
      </c>
    </row>
    <row r="5429" spans="1:9">
      <c r="A5429" s="43" t="str">
        <f>LEFT(Capacities[[#This Row],[MARKET_NODE]],2)</f>
        <v>NO</v>
      </c>
      <c r="B5429" s="45" t="s">
        <v>209</v>
      </c>
      <c r="C5429" s="45" t="s">
        <v>74</v>
      </c>
      <c r="D5429" s="45" t="s">
        <v>21</v>
      </c>
      <c r="E5429" s="45">
        <v>2033</v>
      </c>
      <c r="F5429" s="45">
        <v>1201.2</v>
      </c>
      <c r="G5429" s="4" t="str">
        <f t="shared" si="204"/>
        <v>NORWAY-Run of river</v>
      </c>
      <c r="H5429" t="str">
        <f>IF(COUNTIF(EU_Countries!A$1:A$27, "*"&amp;B5429&amp;"*"), "EU", "Non-EU")</f>
        <v>Non-EU</v>
      </c>
      <c r="I5429">
        <f t="shared" si="205"/>
        <v>1.2012</v>
      </c>
    </row>
    <row r="5430" spans="1:9">
      <c r="A5430" s="43" t="str">
        <f>LEFT(Capacities[[#This Row],[MARKET_NODE]],2)</f>
        <v>NO</v>
      </c>
      <c r="B5430" s="44" t="s">
        <v>209</v>
      </c>
      <c r="C5430" s="44" t="s">
        <v>74</v>
      </c>
      <c r="D5430" s="44" t="s">
        <v>21</v>
      </c>
      <c r="E5430" s="44">
        <v>2034</v>
      </c>
      <c r="F5430" s="44">
        <v>1206.9000000000001</v>
      </c>
      <c r="G5430" s="4" t="str">
        <f t="shared" si="204"/>
        <v>NORWAY-Run of river</v>
      </c>
      <c r="H5430" t="str">
        <f>IF(COUNTIF(EU_Countries!A$1:A$27, "*"&amp;B5430&amp;"*"), "EU", "Non-EU")</f>
        <v>Non-EU</v>
      </c>
      <c r="I5430">
        <f t="shared" si="205"/>
        <v>1.2069000000000001</v>
      </c>
    </row>
    <row r="5431" spans="1:9">
      <c r="A5431" s="43" t="str">
        <f>LEFT(Capacities[[#This Row],[MARKET_NODE]],2)</f>
        <v>NO</v>
      </c>
      <c r="B5431" s="45" t="s">
        <v>209</v>
      </c>
      <c r="C5431" s="45" t="s">
        <v>74</v>
      </c>
      <c r="D5431" s="45" t="s">
        <v>21</v>
      </c>
      <c r="E5431" s="45">
        <v>2035</v>
      </c>
      <c r="F5431" s="45">
        <v>1212.5999999999999</v>
      </c>
      <c r="G5431" s="4" t="str">
        <f t="shared" si="204"/>
        <v>NORWAY-Run of river</v>
      </c>
      <c r="H5431" t="str">
        <f>IF(COUNTIF(EU_Countries!A$1:A$27, "*"&amp;B5431&amp;"*"), "EU", "Non-EU")</f>
        <v>Non-EU</v>
      </c>
      <c r="I5431">
        <f t="shared" si="205"/>
        <v>1.2125999999999999</v>
      </c>
    </row>
    <row r="5432" spans="1:9">
      <c r="A5432" s="43" t="str">
        <f>LEFT(Capacities[[#This Row],[MARKET_NODE]],2)</f>
        <v>NO</v>
      </c>
      <c r="B5432" s="44" t="s">
        <v>209</v>
      </c>
      <c r="C5432" s="44" t="s">
        <v>75</v>
      </c>
      <c r="D5432" s="44" t="s">
        <v>20</v>
      </c>
      <c r="E5432" s="44">
        <v>2025</v>
      </c>
      <c r="F5432" s="44">
        <v>4645.1000000000004</v>
      </c>
      <c r="G5432" s="4" t="str">
        <f t="shared" si="204"/>
        <v>NORWAY-Reservoir</v>
      </c>
      <c r="H5432" t="str">
        <f>IF(COUNTIF(EU_Countries!A$1:A$27, "*"&amp;B5432&amp;"*"), "EU", "Non-EU")</f>
        <v>Non-EU</v>
      </c>
      <c r="I5432">
        <f t="shared" si="205"/>
        <v>4.6451000000000002</v>
      </c>
    </row>
    <row r="5433" spans="1:9">
      <c r="A5433" s="43" t="str">
        <f>LEFT(Capacities[[#This Row],[MARKET_NODE]],2)</f>
        <v>NO</v>
      </c>
      <c r="B5433" s="45" t="s">
        <v>209</v>
      </c>
      <c r="C5433" s="45" t="s">
        <v>75</v>
      </c>
      <c r="D5433" s="45" t="s">
        <v>20</v>
      </c>
      <c r="E5433" s="45">
        <v>2026</v>
      </c>
      <c r="F5433" s="45">
        <v>4681.8999999999996</v>
      </c>
      <c r="G5433" s="4" t="str">
        <f t="shared" si="204"/>
        <v>NORWAY-Reservoir</v>
      </c>
      <c r="H5433" t="str">
        <f>IF(COUNTIF(EU_Countries!A$1:A$27, "*"&amp;B5433&amp;"*"), "EU", "Non-EU")</f>
        <v>Non-EU</v>
      </c>
      <c r="I5433">
        <f t="shared" si="205"/>
        <v>4.6818999999999997</v>
      </c>
    </row>
    <row r="5434" spans="1:9">
      <c r="A5434" s="43" t="str">
        <f>LEFT(Capacities[[#This Row],[MARKET_NODE]],2)</f>
        <v>NO</v>
      </c>
      <c r="B5434" s="44" t="s">
        <v>209</v>
      </c>
      <c r="C5434" s="44" t="s">
        <v>75</v>
      </c>
      <c r="D5434" s="44" t="s">
        <v>20</v>
      </c>
      <c r="E5434" s="44">
        <v>2027</v>
      </c>
      <c r="F5434" s="44">
        <v>4718.7</v>
      </c>
      <c r="G5434" s="4" t="str">
        <f t="shared" si="204"/>
        <v>NORWAY-Reservoir</v>
      </c>
      <c r="H5434" t="str">
        <f>IF(COUNTIF(EU_Countries!A$1:A$27, "*"&amp;B5434&amp;"*"), "EU", "Non-EU")</f>
        <v>Non-EU</v>
      </c>
      <c r="I5434">
        <f t="shared" si="205"/>
        <v>4.7187000000000001</v>
      </c>
    </row>
    <row r="5435" spans="1:9">
      <c r="A5435" s="43" t="str">
        <f>LEFT(Capacities[[#This Row],[MARKET_NODE]],2)</f>
        <v>NO</v>
      </c>
      <c r="B5435" s="45" t="s">
        <v>209</v>
      </c>
      <c r="C5435" s="45" t="s">
        <v>75</v>
      </c>
      <c r="D5435" s="45" t="s">
        <v>20</v>
      </c>
      <c r="E5435" s="45">
        <v>2028</v>
      </c>
      <c r="F5435" s="45">
        <v>4730.5</v>
      </c>
      <c r="G5435" s="4" t="str">
        <f t="shared" si="204"/>
        <v>NORWAY-Reservoir</v>
      </c>
      <c r="H5435" t="str">
        <f>IF(COUNTIF(EU_Countries!A$1:A$27, "*"&amp;B5435&amp;"*"), "EU", "Non-EU")</f>
        <v>Non-EU</v>
      </c>
      <c r="I5435">
        <f t="shared" si="205"/>
        <v>4.7305000000000001</v>
      </c>
    </row>
    <row r="5436" spans="1:9">
      <c r="A5436" s="43" t="str">
        <f>LEFT(Capacities[[#This Row],[MARKET_NODE]],2)</f>
        <v>NO</v>
      </c>
      <c r="B5436" s="44" t="s">
        <v>209</v>
      </c>
      <c r="C5436" s="44" t="s">
        <v>75</v>
      </c>
      <c r="D5436" s="44" t="s">
        <v>20</v>
      </c>
      <c r="E5436" s="44">
        <v>2029</v>
      </c>
      <c r="F5436" s="44">
        <v>4742.3</v>
      </c>
      <c r="G5436" s="4" t="str">
        <f t="shared" si="204"/>
        <v>NORWAY-Reservoir</v>
      </c>
      <c r="H5436" t="str">
        <f>IF(COUNTIF(EU_Countries!A$1:A$27, "*"&amp;B5436&amp;"*"), "EU", "Non-EU")</f>
        <v>Non-EU</v>
      </c>
      <c r="I5436">
        <f t="shared" si="205"/>
        <v>4.7423000000000002</v>
      </c>
    </row>
    <row r="5437" spans="1:9">
      <c r="A5437" s="43" t="str">
        <f>LEFT(Capacities[[#This Row],[MARKET_NODE]],2)</f>
        <v>NO</v>
      </c>
      <c r="B5437" s="45" t="s">
        <v>209</v>
      </c>
      <c r="C5437" s="45" t="s">
        <v>75</v>
      </c>
      <c r="D5437" s="45" t="s">
        <v>20</v>
      </c>
      <c r="E5437" s="45">
        <v>2030</v>
      </c>
      <c r="F5437" s="45">
        <v>4754.1000000000004</v>
      </c>
      <c r="G5437" s="4" t="str">
        <f t="shared" si="204"/>
        <v>NORWAY-Reservoir</v>
      </c>
      <c r="H5437" t="str">
        <f>IF(COUNTIF(EU_Countries!A$1:A$27, "*"&amp;B5437&amp;"*"), "EU", "Non-EU")</f>
        <v>Non-EU</v>
      </c>
      <c r="I5437">
        <f t="shared" si="205"/>
        <v>4.7541000000000002</v>
      </c>
    </row>
    <row r="5438" spans="1:9">
      <c r="A5438" s="43" t="str">
        <f>LEFT(Capacities[[#This Row],[MARKET_NODE]],2)</f>
        <v>NO</v>
      </c>
      <c r="B5438" s="44" t="s">
        <v>209</v>
      </c>
      <c r="C5438" s="44" t="s">
        <v>75</v>
      </c>
      <c r="D5438" s="44" t="s">
        <v>20</v>
      </c>
      <c r="E5438" s="44">
        <v>2031</v>
      </c>
      <c r="F5438" s="44">
        <v>4762.2</v>
      </c>
      <c r="G5438" s="4" t="str">
        <f t="shared" si="204"/>
        <v>NORWAY-Reservoir</v>
      </c>
      <c r="H5438" t="str">
        <f>IF(COUNTIF(EU_Countries!A$1:A$27, "*"&amp;B5438&amp;"*"), "EU", "Non-EU")</f>
        <v>Non-EU</v>
      </c>
      <c r="I5438">
        <f t="shared" si="205"/>
        <v>4.7622</v>
      </c>
    </row>
    <row r="5439" spans="1:9">
      <c r="A5439" s="43" t="str">
        <f>LEFT(Capacities[[#This Row],[MARKET_NODE]],2)</f>
        <v>NO</v>
      </c>
      <c r="B5439" s="45" t="s">
        <v>209</v>
      </c>
      <c r="C5439" s="45" t="s">
        <v>75</v>
      </c>
      <c r="D5439" s="45" t="s">
        <v>20</v>
      </c>
      <c r="E5439" s="45">
        <v>2032</v>
      </c>
      <c r="F5439" s="45">
        <v>4770.3999999999996</v>
      </c>
      <c r="G5439" s="4" t="str">
        <f t="shared" si="204"/>
        <v>NORWAY-Reservoir</v>
      </c>
      <c r="H5439" t="str">
        <f>IF(COUNTIF(EU_Countries!A$1:A$27, "*"&amp;B5439&amp;"*"), "EU", "Non-EU")</f>
        <v>Non-EU</v>
      </c>
      <c r="I5439">
        <f t="shared" si="205"/>
        <v>4.7703999999999995</v>
      </c>
    </row>
    <row r="5440" spans="1:9">
      <c r="A5440" s="43" t="str">
        <f>LEFT(Capacities[[#This Row],[MARKET_NODE]],2)</f>
        <v>NO</v>
      </c>
      <c r="B5440" s="44" t="s">
        <v>209</v>
      </c>
      <c r="C5440" s="44" t="s">
        <v>75</v>
      </c>
      <c r="D5440" s="44" t="s">
        <v>20</v>
      </c>
      <c r="E5440" s="44">
        <v>2033</v>
      </c>
      <c r="F5440" s="44">
        <v>4778.5</v>
      </c>
      <c r="G5440" s="4" t="str">
        <f t="shared" si="204"/>
        <v>NORWAY-Reservoir</v>
      </c>
      <c r="H5440" t="str">
        <f>IF(COUNTIF(EU_Countries!A$1:A$27, "*"&amp;B5440&amp;"*"), "EU", "Non-EU")</f>
        <v>Non-EU</v>
      </c>
      <c r="I5440">
        <f t="shared" si="205"/>
        <v>4.7785000000000002</v>
      </c>
    </row>
    <row r="5441" spans="1:9">
      <c r="A5441" s="43" t="str">
        <f>LEFT(Capacities[[#This Row],[MARKET_NODE]],2)</f>
        <v>NO</v>
      </c>
      <c r="B5441" s="45" t="s">
        <v>209</v>
      </c>
      <c r="C5441" s="45" t="s">
        <v>75</v>
      </c>
      <c r="D5441" s="45" t="s">
        <v>20</v>
      </c>
      <c r="E5441" s="45">
        <v>2034</v>
      </c>
      <c r="F5441" s="45">
        <v>4786.6000000000004</v>
      </c>
      <c r="G5441" s="4" t="str">
        <f t="shared" si="204"/>
        <v>NORWAY-Reservoir</v>
      </c>
      <c r="H5441" t="str">
        <f>IF(COUNTIF(EU_Countries!A$1:A$27, "*"&amp;B5441&amp;"*"), "EU", "Non-EU")</f>
        <v>Non-EU</v>
      </c>
      <c r="I5441">
        <f t="shared" si="205"/>
        <v>4.7866</v>
      </c>
    </row>
    <row r="5442" spans="1:9">
      <c r="A5442" s="43" t="str">
        <f>LEFT(Capacities[[#This Row],[MARKET_NODE]],2)</f>
        <v>NO</v>
      </c>
      <c r="B5442" s="44" t="s">
        <v>209</v>
      </c>
      <c r="C5442" s="44" t="s">
        <v>75</v>
      </c>
      <c r="D5442" s="44" t="s">
        <v>20</v>
      </c>
      <c r="E5442" s="44">
        <v>2035</v>
      </c>
      <c r="F5442" s="44">
        <v>4794.8</v>
      </c>
      <c r="G5442" s="4" t="str">
        <f t="shared" ref="G5442:G5505" si="206">B5442&amp;"-"&amp;D5442</f>
        <v>NORWAY-Reservoir</v>
      </c>
      <c r="H5442" t="str">
        <f>IF(COUNTIF(EU_Countries!A$1:A$27, "*"&amp;B5442&amp;"*"), "EU", "Non-EU")</f>
        <v>Non-EU</v>
      </c>
      <c r="I5442">
        <f t="shared" ref="I5442:I5505" si="207">F5442/1000</f>
        <v>4.7948000000000004</v>
      </c>
    </row>
    <row r="5443" spans="1:9">
      <c r="A5443" s="43" t="str">
        <f>LEFT(Capacities[[#This Row],[MARKET_NODE]],2)</f>
        <v>NO</v>
      </c>
      <c r="B5443" s="45" t="s">
        <v>209</v>
      </c>
      <c r="C5443" s="45" t="s">
        <v>75</v>
      </c>
      <c r="D5443" s="45" t="s">
        <v>21</v>
      </c>
      <c r="E5443" s="45">
        <v>2025</v>
      </c>
      <c r="F5443" s="45">
        <v>690</v>
      </c>
      <c r="G5443" s="4" t="str">
        <f t="shared" si="206"/>
        <v>NORWAY-Run of river</v>
      </c>
      <c r="H5443" t="str">
        <f>IF(COUNTIF(EU_Countries!A$1:A$27, "*"&amp;B5443&amp;"*"), "EU", "Non-EU")</f>
        <v>Non-EU</v>
      </c>
      <c r="I5443">
        <f t="shared" si="207"/>
        <v>0.69</v>
      </c>
    </row>
    <row r="5444" spans="1:9">
      <c r="A5444" s="43" t="str">
        <f>LEFT(Capacities[[#This Row],[MARKET_NODE]],2)</f>
        <v>NO</v>
      </c>
      <c r="B5444" s="44" t="s">
        <v>209</v>
      </c>
      <c r="C5444" s="44" t="s">
        <v>75</v>
      </c>
      <c r="D5444" s="44" t="s">
        <v>21</v>
      </c>
      <c r="E5444" s="44">
        <v>2026</v>
      </c>
      <c r="F5444" s="44">
        <v>700.9</v>
      </c>
      <c r="G5444" s="4" t="str">
        <f t="shared" si="206"/>
        <v>NORWAY-Run of river</v>
      </c>
      <c r="H5444" t="str">
        <f>IF(COUNTIF(EU_Countries!A$1:A$27, "*"&amp;B5444&amp;"*"), "EU", "Non-EU")</f>
        <v>Non-EU</v>
      </c>
      <c r="I5444">
        <f t="shared" si="207"/>
        <v>0.70089999999999997</v>
      </c>
    </row>
    <row r="5445" spans="1:9">
      <c r="A5445" s="43" t="str">
        <f>LEFT(Capacities[[#This Row],[MARKET_NODE]],2)</f>
        <v>NO</v>
      </c>
      <c r="B5445" s="45" t="s">
        <v>209</v>
      </c>
      <c r="C5445" s="45" t="s">
        <v>75</v>
      </c>
      <c r="D5445" s="45" t="s">
        <v>21</v>
      </c>
      <c r="E5445" s="45">
        <v>2027</v>
      </c>
      <c r="F5445" s="45">
        <v>711.7</v>
      </c>
      <c r="G5445" s="4" t="str">
        <f t="shared" si="206"/>
        <v>NORWAY-Run of river</v>
      </c>
      <c r="H5445" t="str">
        <f>IF(COUNTIF(EU_Countries!A$1:A$27, "*"&amp;B5445&amp;"*"), "EU", "Non-EU")</f>
        <v>Non-EU</v>
      </c>
      <c r="I5445">
        <f t="shared" si="207"/>
        <v>0.7117</v>
      </c>
    </row>
    <row r="5446" spans="1:9">
      <c r="A5446" s="43" t="str">
        <f>LEFT(Capacities[[#This Row],[MARKET_NODE]],2)</f>
        <v>NO</v>
      </c>
      <c r="B5446" s="44" t="s">
        <v>209</v>
      </c>
      <c r="C5446" s="44" t="s">
        <v>75</v>
      </c>
      <c r="D5446" s="44" t="s">
        <v>21</v>
      </c>
      <c r="E5446" s="44">
        <v>2028</v>
      </c>
      <c r="F5446" s="44">
        <v>716.8</v>
      </c>
      <c r="G5446" s="4" t="str">
        <f t="shared" si="206"/>
        <v>NORWAY-Run of river</v>
      </c>
      <c r="H5446" t="str">
        <f>IF(COUNTIF(EU_Countries!A$1:A$27, "*"&amp;B5446&amp;"*"), "EU", "Non-EU")</f>
        <v>Non-EU</v>
      </c>
      <c r="I5446">
        <f t="shared" si="207"/>
        <v>0.71679999999999999</v>
      </c>
    </row>
    <row r="5447" spans="1:9">
      <c r="A5447" s="43" t="str">
        <f>LEFT(Capacities[[#This Row],[MARKET_NODE]],2)</f>
        <v>NO</v>
      </c>
      <c r="B5447" s="45" t="s">
        <v>209</v>
      </c>
      <c r="C5447" s="45" t="s">
        <v>75</v>
      </c>
      <c r="D5447" s="45" t="s">
        <v>21</v>
      </c>
      <c r="E5447" s="45">
        <v>2029</v>
      </c>
      <c r="F5447" s="45">
        <v>721.9</v>
      </c>
      <c r="G5447" s="4" t="str">
        <f t="shared" si="206"/>
        <v>NORWAY-Run of river</v>
      </c>
      <c r="H5447" t="str">
        <f>IF(COUNTIF(EU_Countries!A$1:A$27, "*"&amp;B5447&amp;"*"), "EU", "Non-EU")</f>
        <v>Non-EU</v>
      </c>
      <c r="I5447">
        <f t="shared" si="207"/>
        <v>0.72189999999999999</v>
      </c>
    </row>
    <row r="5448" spans="1:9">
      <c r="A5448" s="43" t="str">
        <f>LEFT(Capacities[[#This Row],[MARKET_NODE]],2)</f>
        <v>NO</v>
      </c>
      <c r="B5448" s="44" t="s">
        <v>209</v>
      </c>
      <c r="C5448" s="44" t="s">
        <v>75</v>
      </c>
      <c r="D5448" s="44" t="s">
        <v>21</v>
      </c>
      <c r="E5448" s="44">
        <v>2030</v>
      </c>
      <c r="F5448" s="44">
        <v>726.9</v>
      </c>
      <c r="G5448" s="4" t="str">
        <f t="shared" si="206"/>
        <v>NORWAY-Run of river</v>
      </c>
      <c r="H5448" t="str">
        <f>IF(COUNTIF(EU_Countries!A$1:A$27, "*"&amp;B5448&amp;"*"), "EU", "Non-EU")</f>
        <v>Non-EU</v>
      </c>
      <c r="I5448">
        <f t="shared" si="207"/>
        <v>0.72689999999999999</v>
      </c>
    </row>
    <row r="5449" spans="1:9">
      <c r="A5449" s="43" t="str">
        <f>LEFT(Capacities[[#This Row],[MARKET_NODE]],2)</f>
        <v>NO</v>
      </c>
      <c r="B5449" s="45" t="s">
        <v>209</v>
      </c>
      <c r="C5449" s="45" t="s">
        <v>75</v>
      </c>
      <c r="D5449" s="45" t="s">
        <v>21</v>
      </c>
      <c r="E5449" s="45">
        <v>2031</v>
      </c>
      <c r="F5449" s="45">
        <v>732.4</v>
      </c>
      <c r="G5449" s="4" t="str">
        <f t="shared" si="206"/>
        <v>NORWAY-Run of river</v>
      </c>
      <c r="H5449" t="str">
        <f>IF(COUNTIF(EU_Countries!A$1:A$27, "*"&amp;B5449&amp;"*"), "EU", "Non-EU")</f>
        <v>Non-EU</v>
      </c>
      <c r="I5449">
        <f t="shared" si="207"/>
        <v>0.73239999999999994</v>
      </c>
    </row>
    <row r="5450" spans="1:9">
      <c r="A5450" s="43" t="str">
        <f>LEFT(Capacities[[#This Row],[MARKET_NODE]],2)</f>
        <v>NO</v>
      </c>
      <c r="B5450" s="44" t="s">
        <v>209</v>
      </c>
      <c r="C5450" s="44" t="s">
        <v>75</v>
      </c>
      <c r="D5450" s="44" t="s">
        <v>21</v>
      </c>
      <c r="E5450" s="44">
        <v>2032</v>
      </c>
      <c r="F5450" s="44">
        <v>738</v>
      </c>
      <c r="G5450" s="4" t="str">
        <f t="shared" si="206"/>
        <v>NORWAY-Run of river</v>
      </c>
      <c r="H5450" t="str">
        <f>IF(COUNTIF(EU_Countries!A$1:A$27, "*"&amp;B5450&amp;"*"), "EU", "Non-EU")</f>
        <v>Non-EU</v>
      </c>
      <c r="I5450">
        <f t="shared" si="207"/>
        <v>0.73799999999999999</v>
      </c>
    </row>
    <row r="5451" spans="1:9">
      <c r="A5451" s="43" t="str">
        <f>LEFT(Capacities[[#This Row],[MARKET_NODE]],2)</f>
        <v>NO</v>
      </c>
      <c r="B5451" s="45" t="s">
        <v>209</v>
      </c>
      <c r="C5451" s="45" t="s">
        <v>75</v>
      </c>
      <c r="D5451" s="45" t="s">
        <v>21</v>
      </c>
      <c r="E5451" s="45">
        <v>2033</v>
      </c>
      <c r="F5451" s="45">
        <v>743.5</v>
      </c>
      <c r="G5451" s="4" t="str">
        <f t="shared" si="206"/>
        <v>NORWAY-Run of river</v>
      </c>
      <c r="H5451" t="str">
        <f>IF(COUNTIF(EU_Countries!A$1:A$27, "*"&amp;B5451&amp;"*"), "EU", "Non-EU")</f>
        <v>Non-EU</v>
      </c>
      <c r="I5451">
        <f t="shared" si="207"/>
        <v>0.74350000000000005</v>
      </c>
    </row>
    <row r="5452" spans="1:9">
      <c r="A5452" s="43" t="str">
        <f>LEFT(Capacities[[#This Row],[MARKET_NODE]],2)</f>
        <v>NO</v>
      </c>
      <c r="B5452" s="44" t="s">
        <v>209</v>
      </c>
      <c r="C5452" s="44" t="s">
        <v>75</v>
      </c>
      <c r="D5452" s="44" t="s">
        <v>21</v>
      </c>
      <c r="E5452" s="44">
        <v>2034</v>
      </c>
      <c r="F5452" s="44">
        <v>749</v>
      </c>
      <c r="G5452" s="4" t="str">
        <f t="shared" si="206"/>
        <v>NORWAY-Run of river</v>
      </c>
      <c r="H5452" t="str">
        <f>IF(COUNTIF(EU_Countries!A$1:A$27, "*"&amp;B5452&amp;"*"), "EU", "Non-EU")</f>
        <v>Non-EU</v>
      </c>
      <c r="I5452">
        <f t="shared" si="207"/>
        <v>0.749</v>
      </c>
    </row>
    <row r="5453" spans="1:9">
      <c r="A5453" s="43" t="str">
        <f>LEFT(Capacities[[#This Row],[MARKET_NODE]],2)</f>
        <v>NO</v>
      </c>
      <c r="B5453" s="45" t="s">
        <v>209</v>
      </c>
      <c r="C5453" s="45" t="s">
        <v>75</v>
      </c>
      <c r="D5453" s="45" t="s">
        <v>21</v>
      </c>
      <c r="E5453" s="45">
        <v>2035</v>
      </c>
      <c r="F5453" s="45">
        <v>754.5</v>
      </c>
      <c r="G5453" s="4" t="str">
        <f t="shared" si="206"/>
        <v>NORWAY-Run of river</v>
      </c>
      <c r="H5453" t="str">
        <f>IF(COUNTIF(EU_Countries!A$1:A$27, "*"&amp;B5453&amp;"*"), "EU", "Non-EU")</f>
        <v>Non-EU</v>
      </c>
      <c r="I5453">
        <f t="shared" si="207"/>
        <v>0.75449999999999995</v>
      </c>
    </row>
    <row r="5454" spans="1:9">
      <c r="A5454" s="43" t="str">
        <f>LEFT(Capacities[[#This Row],[MARKET_NODE]],2)</f>
        <v>NO</v>
      </c>
      <c r="B5454" s="44" t="s">
        <v>209</v>
      </c>
      <c r="C5454" s="44" t="s">
        <v>76</v>
      </c>
      <c r="D5454" s="44" t="s">
        <v>24</v>
      </c>
      <c r="E5454" s="44">
        <v>2025</v>
      </c>
      <c r="F5454" s="44">
        <v>0</v>
      </c>
      <c r="G5454" s="4" t="str">
        <f t="shared" si="206"/>
        <v>NORWAY-Open loop pumping</v>
      </c>
      <c r="H5454" t="str">
        <f>IF(COUNTIF(EU_Countries!A$1:A$27, "*"&amp;B5454&amp;"*"), "EU", "Non-EU")</f>
        <v>Non-EU</v>
      </c>
      <c r="I5454">
        <f t="shared" si="207"/>
        <v>0</v>
      </c>
    </row>
    <row r="5455" spans="1:9">
      <c r="A5455" s="43" t="str">
        <f>LEFT(Capacities[[#This Row],[MARKET_NODE]],2)</f>
        <v>NO</v>
      </c>
      <c r="B5455" s="45" t="s">
        <v>209</v>
      </c>
      <c r="C5455" s="45" t="s">
        <v>76</v>
      </c>
      <c r="D5455" s="45" t="s">
        <v>24</v>
      </c>
      <c r="E5455" s="45">
        <v>2026</v>
      </c>
      <c r="F5455" s="45">
        <v>0</v>
      </c>
      <c r="G5455" s="4" t="str">
        <f t="shared" si="206"/>
        <v>NORWAY-Open loop pumping</v>
      </c>
      <c r="H5455" t="str">
        <f>IF(COUNTIF(EU_Countries!A$1:A$27, "*"&amp;B5455&amp;"*"), "EU", "Non-EU")</f>
        <v>Non-EU</v>
      </c>
      <c r="I5455">
        <f t="shared" si="207"/>
        <v>0</v>
      </c>
    </row>
    <row r="5456" spans="1:9">
      <c r="A5456" s="43" t="str">
        <f>LEFT(Capacities[[#This Row],[MARKET_NODE]],2)</f>
        <v>NO</v>
      </c>
      <c r="B5456" s="44" t="s">
        <v>209</v>
      </c>
      <c r="C5456" s="44" t="s">
        <v>76</v>
      </c>
      <c r="D5456" s="44" t="s">
        <v>24</v>
      </c>
      <c r="E5456" s="44">
        <v>2027</v>
      </c>
      <c r="F5456" s="44">
        <v>0</v>
      </c>
      <c r="G5456" s="4" t="str">
        <f t="shared" si="206"/>
        <v>NORWAY-Open loop pumping</v>
      </c>
      <c r="H5456" t="str">
        <f>IF(COUNTIF(EU_Countries!A$1:A$27, "*"&amp;B5456&amp;"*"), "EU", "Non-EU")</f>
        <v>Non-EU</v>
      </c>
      <c r="I5456">
        <f t="shared" si="207"/>
        <v>0</v>
      </c>
    </row>
    <row r="5457" spans="1:9">
      <c r="A5457" s="43" t="str">
        <f>LEFT(Capacities[[#This Row],[MARKET_NODE]],2)</f>
        <v>NO</v>
      </c>
      <c r="B5457" s="45" t="s">
        <v>209</v>
      </c>
      <c r="C5457" s="45" t="s">
        <v>76</v>
      </c>
      <c r="D5457" s="45" t="s">
        <v>24</v>
      </c>
      <c r="E5457" s="45">
        <v>2028</v>
      </c>
      <c r="F5457" s="45">
        <v>0</v>
      </c>
      <c r="G5457" s="4" t="str">
        <f t="shared" si="206"/>
        <v>NORWAY-Open loop pumping</v>
      </c>
      <c r="H5457" t="str">
        <f>IF(COUNTIF(EU_Countries!A$1:A$27, "*"&amp;B5457&amp;"*"), "EU", "Non-EU")</f>
        <v>Non-EU</v>
      </c>
      <c r="I5457">
        <f t="shared" si="207"/>
        <v>0</v>
      </c>
    </row>
    <row r="5458" spans="1:9">
      <c r="A5458" s="43" t="str">
        <f>LEFT(Capacities[[#This Row],[MARKET_NODE]],2)</f>
        <v>NO</v>
      </c>
      <c r="B5458" s="44" t="s">
        <v>209</v>
      </c>
      <c r="C5458" s="44" t="s">
        <v>76</v>
      </c>
      <c r="D5458" s="44" t="s">
        <v>24</v>
      </c>
      <c r="E5458" s="44">
        <v>2029</v>
      </c>
      <c r="F5458" s="44">
        <v>0</v>
      </c>
      <c r="G5458" s="4" t="str">
        <f t="shared" si="206"/>
        <v>NORWAY-Open loop pumping</v>
      </c>
      <c r="H5458" t="str">
        <f>IF(COUNTIF(EU_Countries!A$1:A$27, "*"&amp;B5458&amp;"*"), "EU", "Non-EU")</f>
        <v>Non-EU</v>
      </c>
      <c r="I5458">
        <f t="shared" si="207"/>
        <v>0</v>
      </c>
    </row>
    <row r="5459" spans="1:9">
      <c r="A5459" s="43" t="str">
        <f>LEFT(Capacities[[#This Row],[MARKET_NODE]],2)</f>
        <v>NO</v>
      </c>
      <c r="B5459" s="45" t="s">
        <v>209</v>
      </c>
      <c r="C5459" s="45" t="s">
        <v>76</v>
      </c>
      <c r="D5459" s="45" t="s">
        <v>24</v>
      </c>
      <c r="E5459" s="45">
        <v>2030</v>
      </c>
      <c r="F5459" s="45">
        <v>0</v>
      </c>
      <c r="G5459" s="4" t="str">
        <f t="shared" si="206"/>
        <v>NORWAY-Open loop pumping</v>
      </c>
      <c r="H5459" t="str">
        <f>IF(COUNTIF(EU_Countries!A$1:A$27, "*"&amp;B5459&amp;"*"), "EU", "Non-EU")</f>
        <v>Non-EU</v>
      </c>
      <c r="I5459">
        <f t="shared" si="207"/>
        <v>0</v>
      </c>
    </row>
    <row r="5460" spans="1:9">
      <c r="A5460" s="43" t="str">
        <f>LEFT(Capacities[[#This Row],[MARKET_NODE]],2)</f>
        <v>NO</v>
      </c>
      <c r="B5460" s="44" t="s">
        <v>209</v>
      </c>
      <c r="C5460" s="44" t="s">
        <v>76</v>
      </c>
      <c r="D5460" s="44" t="s">
        <v>24</v>
      </c>
      <c r="E5460" s="44">
        <v>2031</v>
      </c>
      <c r="F5460" s="44">
        <v>0</v>
      </c>
      <c r="G5460" s="4" t="str">
        <f t="shared" si="206"/>
        <v>NORWAY-Open loop pumping</v>
      </c>
      <c r="H5460" t="str">
        <f>IF(COUNTIF(EU_Countries!A$1:A$27, "*"&amp;B5460&amp;"*"), "EU", "Non-EU")</f>
        <v>Non-EU</v>
      </c>
      <c r="I5460">
        <f t="shared" si="207"/>
        <v>0</v>
      </c>
    </row>
    <row r="5461" spans="1:9">
      <c r="A5461" s="43" t="str">
        <f>LEFT(Capacities[[#This Row],[MARKET_NODE]],2)</f>
        <v>NO</v>
      </c>
      <c r="B5461" s="45" t="s">
        <v>209</v>
      </c>
      <c r="C5461" s="45" t="s">
        <v>76</v>
      </c>
      <c r="D5461" s="45" t="s">
        <v>24</v>
      </c>
      <c r="E5461" s="45">
        <v>2032</v>
      </c>
      <c r="F5461" s="45">
        <v>0</v>
      </c>
      <c r="G5461" s="4" t="str">
        <f t="shared" si="206"/>
        <v>NORWAY-Open loop pumping</v>
      </c>
      <c r="H5461" t="str">
        <f>IF(COUNTIF(EU_Countries!A$1:A$27, "*"&amp;B5461&amp;"*"), "EU", "Non-EU")</f>
        <v>Non-EU</v>
      </c>
      <c r="I5461">
        <f t="shared" si="207"/>
        <v>0</v>
      </c>
    </row>
    <row r="5462" spans="1:9">
      <c r="A5462" s="43" t="str">
        <f>LEFT(Capacities[[#This Row],[MARKET_NODE]],2)</f>
        <v>NO</v>
      </c>
      <c r="B5462" s="44" t="s">
        <v>209</v>
      </c>
      <c r="C5462" s="44" t="s">
        <v>76</v>
      </c>
      <c r="D5462" s="44" t="s">
        <v>24</v>
      </c>
      <c r="E5462" s="44">
        <v>2033</v>
      </c>
      <c r="F5462" s="44">
        <v>0</v>
      </c>
      <c r="G5462" s="4" t="str">
        <f t="shared" si="206"/>
        <v>NORWAY-Open loop pumping</v>
      </c>
      <c r="H5462" t="str">
        <f>IF(COUNTIF(EU_Countries!A$1:A$27, "*"&amp;B5462&amp;"*"), "EU", "Non-EU")</f>
        <v>Non-EU</v>
      </c>
      <c r="I5462">
        <f t="shared" si="207"/>
        <v>0</v>
      </c>
    </row>
    <row r="5463" spans="1:9">
      <c r="A5463" s="43" t="str">
        <f>LEFT(Capacities[[#This Row],[MARKET_NODE]],2)</f>
        <v>NO</v>
      </c>
      <c r="B5463" s="45" t="s">
        <v>209</v>
      </c>
      <c r="C5463" s="45" t="s">
        <v>76</v>
      </c>
      <c r="D5463" s="45" t="s">
        <v>24</v>
      </c>
      <c r="E5463" s="45">
        <v>2034</v>
      </c>
      <c r="F5463" s="45">
        <v>0</v>
      </c>
      <c r="G5463" s="4" t="str">
        <f t="shared" si="206"/>
        <v>NORWAY-Open loop pumping</v>
      </c>
      <c r="H5463" t="str">
        <f>IF(COUNTIF(EU_Countries!A$1:A$27, "*"&amp;B5463&amp;"*"), "EU", "Non-EU")</f>
        <v>Non-EU</v>
      </c>
      <c r="I5463">
        <f t="shared" si="207"/>
        <v>0</v>
      </c>
    </row>
    <row r="5464" spans="1:9">
      <c r="A5464" s="43" t="str">
        <f>LEFT(Capacities[[#This Row],[MARKET_NODE]],2)</f>
        <v>NO</v>
      </c>
      <c r="B5464" s="44" t="s">
        <v>209</v>
      </c>
      <c r="C5464" s="44" t="s">
        <v>76</v>
      </c>
      <c r="D5464" s="44" t="s">
        <v>24</v>
      </c>
      <c r="E5464" s="44">
        <v>2035</v>
      </c>
      <c r="F5464" s="44">
        <v>0</v>
      </c>
      <c r="G5464" s="4" t="str">
        <f t="shared" si="206"/>
        <v>NORWAY-Open loop pumping</v>
      </c>
      <c r="H5464" t="str">
        <f>IF(COUNTIF(EU_Countries!A$1:A$27, "*"&amp;B5464&amp;"*"), "EU", "Non-EU")</f>
        <v>Non-EU</v>
      </c>
      <c r="I5464">
        <f t="shared" si="207"/>
        <v>0</v>
      </c>
    </row>
    <row r="5465" spans="1:9">
      <c r="A5465" s="43" t="str">
        <f>LEFT(Capacities[[#This Row],[MARKET_NODE]],2)</f>
        <v>NO</v>
      </c>
      <c r="B5465" s="45" t="s">
        <v>209</v>
      </c>
      <c r="C5465" s="45" t="s">
        <v>76</v>
      </c>
      <c r="D5465" s="45" t="s">
        <v>20</v>
      </c>
      <c r="E5465" s="45">
        <v>2025</v>
      </c>
      <c r="F5465" s="45">
        <v>2731.8</v>
      </c>
      <c r="G5465" s="4" t="str">
        <f t="shared" si="206"/>
        <v>NORWAY-Reservoir</v>
      </c>
      <c r="H5465" t="str">
        <f>IF(COUNTIF(EU_Countries!A$1:A$27, "*"&amp;B5465&amp;"*"), "EU", "Non-EU")</f>
        <v>Non-EU</v>
      </c>
      <c r="I5465">
        <f t="shared" si="207"/>
        <v>2.7318000000000002</v>
      </c>
    </row>
    <row r="5466" spans="1:9">
      <c r="A5466" s="43" t="str">
        <f>LEFT(Capacities[[#This Row],[MARKET_NODE]],2)</f>
        <v>NO</v>
      </c>
      <c r="B5466" s="44" t="s">
        <v>209</v>
      </c>
      <c r="C5466" s="44" t="s">
        <v>76</v>
      </c>
      <c r="D5466" s="44" t="s">
        <v>20</v>
      </c>
      <c r="E5466" s="44">
        <v>2026</v>
      </c>
      <c r="F5466" s="44">
        <v>2799.9</v>
      </c>
      <c r="G5466" s="4" t="str">
        <f t="shared" si="206"/>
        <v>NORWAY-Reservoir</v>
      </c>
      <c r="H5466" t="str">
        <f>IF(COUNTIF(EU_Countries!A$1:A$27, "*"&amp;B5466&amp;"*"), "EU", "Non-EU")</f>
        <v>Non-EU</v>
      </c>
      <c r="I5466">
        <f t="shared" si="207"/>
        <v>2.7999000000000001</v>
      </c>
    </row>
    <row r="5467" spans="1:9">
      <c r="A5467" s="43" t="str">
        <f>LEFT(Capacities[[#This Row],[MARKET_NODE]],2)</f>
        <v>NO</v>
      </c>
      <c r="B5467" s="45" t="s">
        <v>209</v>
      </c>
      <c r="C5467" s="45" t="s">
        <v>76</v>
      </c>
      <c r="D5467" s="45" t="s">
        <v>20</v>
      </c>
      <c r="E5467" s="45">
        <v>2027</v>
      </c>
      <c r="F5467" s="45">
        <v>2868.1</v>
      </c>
      <c r="G5467" s="4" t="str">
        <f t="shared" si="206"/>
        <v>NORWAY-Reservoir</v>
      </c>
      <c r="H5467" t="str">
        <f>IF(COUNTIF(EU_Countries!A$1:A$27, "*"&amp;B5467&amp;"*"), "EU", "Non-EU")</f>
        <v>Non-EU</v>
      </c>
      <c r="I5467">
        <f t="shared" si="207"/>
        <v>2.8681000000000001</v>
      </c>
    </row>
    <row r="5468" spans="1:9">
      <c r="A5468" s="43" t="str">
        <f>LEFT(Capacities[[#This Row],[MARKET_NODE]],2)</f>
        <v>NO</v>
      </c>
      <c r="B5468" s="44" t="s">
        <v>209</v>
      </c>
      <c r="C5468" s="44" t="s">
        <v>76</v>
      </c>
      <c r="D5468" s="44" t="s">
        <v>20</v>
      </c>
      <c r="E5468" s="44">
        <v>2028</v>
      </c>
      <c r="F5468" s="44">
        <v>2889.9</v>
      </c>
      <c r="G5468" s="4" t="str">
        <f t="shared" si="206"/>
        <v>NORWAY-Reservoir</v>
      </c>
      <c r="H5468" t="str">
        <f>IF(COUNTIF(EU_Countries!A$1:A$27, "*"&amp;B5468&amp;"*"), "EU", "Non-EU")</f>
        <v>Non-EU</v>
      </c>
      <c r="I5468">
        <f t="shared" si="207"/>
        <v>2.8898999999999999</v>
      </c>
    </row>
    <row r="5469" spans="1:9">
      <c r="A5469" s="43" t="str">
        <f>LEFT(Capacities[[#This Row],[MARKET_NODE]],2)</f>
        <v>NO</v>
      </c>
      <c r="B5469" s="45" t="s">
        <v>209</v>
      </c>
      <c r="C5469" s="45" t="s">
        <v>76</v>
      </c>
      <c r="D5469" s="45" t="s">
        <v>20</v>
      </c>
      <c r="E5469" s="45">
        <v>2029</v>
      </c>
      <c r="F5469" s="45">
        <v>2911.8</v>
      </c>
      <c r="G5469" s="4" t="str">
        <f t="shared" si="206"/>
        <v>NORWAY-Reservoir</v>
      </c>
      <c r="H5469" t="str">
        <f>IF(COUNTIF(EU_Countries!A$1:A$27, "*"&amp;B5469&amp;"*"), "EU", "Non-EU")</f>
        <v>Non-EU</v>
      </c>
      <c r="I5469">
        <f t="shared" si="207"/>
        <v>2.9118000000000004</v>
      </c>
    </row>
    <row r="5470" spans="1:9">
      <c r="A5470" s="43" t="str">
        <f>LEFT(Capacities[[#This Row],[MARKET_NODE]],2)</f>
        <v>NO</v>
      </c>
      <c r="B5470" s="44" t="s">
        <v>209</v>
      </c>
      <c r="C5470" s="44" t="s">
        <v>76</v>
      </c>
      <c r="D5470" s="44" t="s">
        <v>20</v>
      </c>
      <c r="E5470" s="44">
        <v>2030</v>
      </c>
      <c r="F5470" s="44">
        <v>3268.6</v>
      </c>
      <c r="G5470" s="4" t="str">
        <f t="shared" si="206"/>
        <v>NORWAY-Reservoir</v>
      </c>
      <c r="H5470" t="str">
        <f>IF(COUNTIF(EU_Countries!A$1:A$27, "*"&amp;B5470&amp;"*"), "EU", "Non-EU")</f>
        <v>Non-EU</v>
      </c>
      <c r="I5470">
        <f t="shared" si="207"/>
        <v>3.2685999999999997</v>
      </c>
    </row>
    <row r="5471" spans="1:9">
      <c r="A5471" s="43" t="str">
        <f>LEFT(Capacities[[#This Row],[MARKET_NODE]],2)</f>
        <v>NO</v>
      </c>
      <c r="B5471" s="45" t="s">
        <v>209</v>
      </c>
      <c r="C5471" s="45" t="s">
        <v>76</v>
      </c>
      <c r="D5471" s="45" t="s">
        <v>20</v>
      </c>
      <c r="E5471" s="45">
        <v>2031</v>
      </c>
      <c r="F5471" s="45">
        <v>3283.7</v>
      </c>
      <c r="G5471" s="4" t="str">
        <f t="shared" si="206"/>
        <v>NORWAY-Reservoir</v>
      </c>
      <c r="H5471" t="str">
        <f>IF(COUNTIF(EU_Countries!A$1:A$27, "*"&amp;B5471&amp;"*"), "EU", "Non-EU")</f>
        <v>Non-EU</v>
      </c>
      <c r="I5471">
        <f t="shared" si="207"/>
        <v>3.2836999999999996</v>
      </c>
    </row>
    <row r="5472" spans="1:9">
      <c r="A5472" s="43" t="str">
        <f>LEFT(Capacities[[#This Row],[MARKET_NODE]],2)</f>
        <v>NO</v>
      </c>
      <c r="B5472" s="44" t="s">
        <v>209</v>
      </c>
      <c r="C5472" s="44" t="s">
        <v>76</v>
      </c>
      <c r="D5472" s="44" t="s">
        <v>20</v>
      </c>
      <c r="E5472" s="44">
        <v>2032</v>
      </c>
      <c r="F5472" s="44">
        <v>3298.7</v>
      </c>
      <c r="G5472" s="4" t="str">
        <f t="shared" si="206"/>
        <v>NORWAY-Reservoir</v>
      </c>
      <c r="H5472" t="str">
        <f>IF(COUNTIF(EU_Countries!A$1:A$27, "*"&amp;B5472&amp;"*"), "EU", "Non-EU")</f>
        <v>Non-EU</v>
      </c>
      <c r="I5472">
        <f t="shared" si="207"/>
        <v>3.2986999999999997</v>
      </c>
    </row>
    <row r="5473" spans="1:9">
      <c r="A5473" s="43" t="str">
        <f>LEFT(Capacities[[#This Row],[MARKET_NODE]],2)</f>
        <v>NO</v>
      </c>
      <c r="B5473" s="45" t="s">
        <v>209</v>
      </c>
      <c r="C5473" s="45" t="s">
        <v>76</v>
      </c>
      <c r="D5473" s="45" t="s">
        <v>20</v>
      </c>
      <c r="E5473" s="45">
        <v>2033</v>
      </c>
      <c r="F5473" s="45">
        <v>3313.8</v>
      </c>
      <c r="G5473" s="4" t="str">
        <f t="shared" si="206"/>
        <v>NORWAY-Reservoir</v>
      </c>
      <c r="H5473" t="str">
        <f>IF(COUNTIF(EU_Countries!A$1:A$27, "*"&amp;B5473&amp;"*"), "EU", "Non-EU")</f>
        <v>Non-EU</v>
      </c>
      <c r="I5473">
        <f t="shared" si="207"/>
        <v>3.3138000000000001</v>
      </c>
    </row>
    <row r="5474" spans="1:9">
      <c r="A5474" s="43" t="str">
        <f>LEFT(Capacities[[#This Row],[MARKET_NODE]],2)</f>
        <v>NO</v>
      </c>
      <c r="B5474" s="44" t="s">
        <v>209</v>
      </c>
      <c r="C5474" s="44" t="s">
        <v>76</v>
      </c>
      <c r="D5474" s="44" t="s">
        <v>20</v>
      </c>
      <c r="E5474" s="44">
        <v>2034</v>
      </c>
      <c r="F5474" s="44">
        <v>3328.9</v>
      </c>
      <c r="G5474" s="4" t="str">
        <f t="shared" si="206"/>
        <v>NORWAY-Reservoir</v>
      </c>
      <c r="H5474" t="str">
        <f>IF(COUNTIF(EU_Countries!A$1:A$27, "*"&amp;B5474&amp;"*"), "EU", "Non-EU")</f>
        <v>Non-EU</v>
      </c>
      <c r="I5474">
        <f t="shared" si="207"/>
        <v>3.3289</v>
      </c>
    </row>
    <row r="5475" spans="1:9">
      <c r="A5475" s="43" t="str">
        <f>LEFT(Capacities[[#This Row],[MARKET_NODE]],2)</f>
        <v>NO</v>
      </c>
      <c r="B5475" s="45" t="s">
        <v>209</v>
      </c>
      <c r="C5475" s="45" t="s">
        <v>76</v>
      </c>
      <c r="D5475" s="45" t="s">
        <v>20</v>
      </c>
      <c r="E5475" s="45">
        <v>2035</v>
      </c>
      <c r="F5475" s="45">
        <v>3944</v>
      </c>
      <c r="G5475" s="4" t="str">
        <f t="shared" si="206"/>
        <v>NORWAY-Reservoir</v>
      </c>
      <c r="H5475" t="str">
        <f>IF(COUNTIF(EU_Countries!A$1:A$27, "*"&amp;B5475&amp;"*"), "EU", "Non-EU")</f>
        <v>Non-EU</v>
      </c>
      <c r="I5475">
        <f t="shared" si="207"/>
        <v>3.944</v>
      </c>
    </row>
    <row r="5476" spans="1:9">
      <c r="A5476" s="43" t="str">
        <f>LEFT(Capacities[[#This Row],[MARKET_NODE]],2)</f>
        <v>NO</v>
      </c>
      <c r="B5476" s="44" t="s">
        <v>209</v>
      </c>
      <c r="C5476" s="44" t="s">
        <v>76</v>
      </c>
      <c r="D5476" s="44" t="s">
        <v>21</v>
      </c>
      <c r="E5476" s="44">
        <v>2025</v>
      </c>
      <c r="F5476" s="44">
        <v>2934</v>
      </c>
      <c r="G5476" s="4" t="str">
        <f t="shared" si="206"/>
        <v>NORWAY-Run of river</v>
      </c>
      <c r="H5476" t="str">
        <f>IF(COUNTIF(EU_Countries!A$1:A$27, "*"&amp;B5476&amp;"*"), "EU", "Non-EU")</f>
        <v>Non-EU</v>
      </c>
      <c r="I5476">
        <f t="shared" si="207"/>
        <v>2.9340000000000002</v>
      </c>
    </row>
    <row r="5477" spans="1:9">
      <c r="A5477" s="43" t="str">
        <f>LEFT(Capacities[[#This Row],[MARKET_NODE]],2)</f>
        <v>NO</v>
      </c>
      <c r="B5477" s="45" t="s">
        <v>209</v>
      </c>
      <c r="C5477" s="45" t="s">
        <v>76</v>
      </c>
      <c r="D5477" s="45" t="s">
        <v>21</v>
      </c>
      <c r="E5477" s="45">
        <v>2026</v>
      </c>
      <c r="F5477" s="45">
        <v>2954.1</v>
      </c>
      <c r="G5477" s="4" t="str">
        <f t="shared" si="206"/>
        <v>NORWAY-Run of river</v>
      </c>
      <c r="H5477" t="str">
        <f>IF(COUNTIF(EU_Countries!A$1:A$27, "*"&amp;B5477&amp;"*"), "EU", "Non-EU")</f>
        <v>Non-EU</v>
      </c>
      <c r="I5477">
        <f t="shared" si="207"/>
        <v>2.9540999999999999</v>
      </c>
    </row>
    <row r="5478" spans="1:9">
      <c r="A5478" s="43" t="str">
        <f>LEFT(Capacities[[#This Row],[MARKET_NODE]],2)</f>
        <v>NO</v>
      </c>
      <c r="B5478" s="44" t="s">
        <v>209</v>
      </c>
      <c r="C5478" s="44" t="s">
        <v>76</v>
      </c>
      <c r="D5478" s="44" t="s">
        <v>21</v>
      </c>
      <c r="E5478" s="44">
        <v>2027</v>
      </c>
      <c r="F5478" s="44">
        <v>2974.2</v>
      </c>
      <c r="G5478" s="4" t="str">
        <f t="shared" si="206"/>
        <v>NORWAY-Run of river</v>
      </c>
      <c r="H5478" t="str">
        <f>IF(COUNTIF(EU_Countries!A$1:A$27, "*"&amp;B5478&amp;"*"), "EU", "Non-EU")</f>
        <v>Non-EU</v>
      </c>
      <c r="I5478">
        <f t="shared" si="207"/>
        <v>2.9741999999999997</v>
      </c>
    </row>
    <row r="5479" spans="1:9">
      <c r="A5479" s="43" t="str">
        <f>LEFT(Capacities[[#This Row],[MARKET_NODE]],2)</f>
        <v>NO</v>
      </c>
      <c r="B5479" s="45" t="s">
        <v>209</v>
      </c>
      <c r="C5479" s="45" t="s">
        <v>76</v>
      </c>
      <c r="D5479" s="45" t="s">
        <v>21</v>
      </c>
      <c r="E5479" s="45">
        <v>2028</v>
      </c>
      <c r="F5479" s="45">
        <v>2983.6</v>
      </c>
      <c r="G5479" s="4" t="str">
        <f t="shared" si="206"/>
        <v>NORWAY-Run of river</v>
      </c>
      <c r="H5479" t="str">
        <f>IF(COUNTIF(EU_Countries!A$1:A$27, "*"&amp;B5479&amp;"*"), "EU", "Non-EU")</f>
        <v>Non-EU</v>
      </c>
      <c r="I5479">
        <f t="shared" si="207"/>
        <v>2.9836</v>
      </c>
    </row>
    <row r="5480" spans="1:9">
      <c r="A5480" s="43" t="str">
        <f>LEFT(Capacities[[#This Row],[MARKET_NODE]],2)</f>
        <v>NO</v>
      </c>
      <c r="B5480" s="44" t="s">
        <v>209</v>
      </c>
      <c r="C5480" s="44" t="s">
        <v>76</v>
      </c>
      <c r="D5480" s="44" t="s">
        <v>21</v>
      </c>
      <c r="E5480" s="44">
        <v>2029</v>
      </c>
      <c r="F5480" s="44">
        <v>2992.9</v>
      </c>
      <c r="G5480" s="4" t="str">
        <f t="shared" si="206"/>
        <v>NORWAY-Run of river</v>
      </c>
      <c r="H5480" t="str">
        <f>IF(COUNTIF(EU_Countries!A$1:A$27, "*"&amp;B5480&amp;"*"), "EU", "Non-EU")</f>
        <v>Non-EU</v>
      </c>
      <c r="I5480">
        <f t="shared" si="207"/>
        <v>2.9929000000000001</v>
      </c>
    </row>
    <row r="5481" spans="1:9">
      <c r="A5481" s="43" t="str">
        <f>LEFT(Capacities[[#This Row],[MARKET_NODE]],2)</f>
        <v>NO</v>
      </c>
      <c r="B5481" s="45" t="s">
        <v>209</v>
      </c>
      <c r="C5481" s="45" t="s">
        <v>76</v>
      </c>
      <c r="D5481" s="45" t="s">
        <v>21</v>
      </c>
      <c r="E5481" s="45">
        <v>2030</v>
      </c>
      <c r="F5481" s="45">
        <v>3002.3</v>
      </c>
      <c r="G5481" s="4" t="str">
        <f t="shared" si="206"/>
        <v>NORWAY-Run of river</v>
      </c>
      <c r="H5481" t="str">
        <f>IF(COUNTIF(EU_Countries!A$1:A$27, "*"&amp;B5481&amp;"*"), "EU", "Non-EU")</f>
        <v>Non-EU</v>
      </c>
      <c r="I5481">
        <f t="shared" si="207"/>
        <v>3.0023</v>
      </c>
    </row>
    <row r="5482" spans="1:9">
      <c r="A5482" s="43" t="str">
        <f>LEFT(Capacities[[#This Row],[MARKET_NODE]],2)</f>
        <v>NO</v>
      </c>
      <c r="B5482" s="44" t="s">
        <v>209</v>
      </c>
      <c r="C5482" s="44" t="s">
        <v>76</v>
      </c>
      <c r="D5482" s="44" t="s">
        <v>21</v>
      </c>
      <c r="E5482" s="44">
        <v>2031</v>
      </c>
      <c r="F5482" s="44">
        <v>3012.6</v>
      </c>
      <c r="G5482" s="4" t="str">
        <f t="shared" si="206"/>
        <v>NORWAY-Run of river</v>
      </c>
      <c r="H5482" t="str">
        <f>IF(COUNTIF(EU_Countries!A$1:A$27, "*"&amp;B5482&amp;"*"), "EU", "Non-EU")</f>
        <v>Non-EU</v>
      </c>
      <c r="I5482">
        <f t="shared" si="207"/>
        <v>3.0125999999999999</v>
      </c>
    </row>
    <row r="5483" spans="1:9">
      <c r="A5483" s="43" t="str">
        <f>LEFT(Capacities[[#This Row],[MARKET_NODE]],2)</f>
        <v>NO</v>
      </c>
      <c r="B5483" s="45" t="s">
        <v>209</v>
      </c>
      <c r="C5483" s="45" t="s">
        <v>76</v>
      </c>
      <c r="D5483" s="45" t="s">
        <v>21</v>
      </c>
      <c r="E5483" s="45">
        <v>2032</v>
      </c>
      <c r="F5483" s="45">
        <v>3022.8</v>
      </c>
      <c r="G5483" s="4" t="str">
        <f t="shared" si="206"/>
        <v>NORWAY-Run of river</v>
      </c>
      <c r="H5483" t="str">
        <f>IF(COUNTIF(EU_Countries!A$1:A$27, "*"&amp;B5483&amp;"*"), "EU", "Non-EU")</f>
        <v>Non-EU</v>
      </c>
      <c r="I5483">
        <f t="shared" si="207"/>
        <v>3.0228000000000002</v>
      </c>
    </row>
    <row r="5484" spans="1:9">
      <c r="A5484" s="43" t="str">
        <f>LEFT(Capacities[[#This Row],[MARKET_NODE]],2)</f>
        <v>NO</v>
      </c>
      <c r="B5484" s="44" t="s">
        <v>209</v>
      </c>
      <c r="C5484" s="44" t="s">
        <v>76</v>
      </c>
      <c r="D5484" s="44" t="s">
        <v>21</v>
      </c>
      <c r="E5484" s="44">
        <v>2033</v>
      </c>
      <c r="F5484" s="44">
        <v>3033</v>
      </c>
      <c r="G5484" s="4" t="str">
        <f t="shared" si="206"/>
        <v>NORWAY-Run of river</v>
      </c>
      <c r="H5484" t="str">
        <f>IF(COUNTIF(EU_Countries!A$1:A$27, "*"&amp;B5484&amp;"*"), "EU", "Non-EU")</f>
        <v>Non-EU</v>
      </c>
      <c r="I5484">
        <f t="shared" si="207"/>
        <v>3.0329999999999999</v>
      </c>
    </row>
    <row r="5485" spans="1:9">
      <c r="A5485" s="43" t="str">
        <f>LEFT(Capacities[[#This Row],[MARKET_NODE]],2)</f>
        <v>NO</v>
      </c>
      <c r="B5485" s="45" t="s">
        <v>209</v>
      </c>
      <c r="C5485" s="45" t="s">
        <v>76</v>
      </c>
      <c r="D5485" s="45" t="s">
        <v>21</v>
      </c>
      <c r="E5485" s="45">
        <v>2034</v>
      </c>
      <c r="F5485" s="45">
        <v>3043.3</v>
      </c>
      <c r="G5485" s="4" t="str">
        <f t="shared" si="206"/>
        <v>NORWAY-Run of river</v>
      </c>
      <c r="H5485" t="str">
        <f>IF(COUNTIF(EU_Countries!A$1:A$27, "*"&amp;B5485&amp;"*"), "EU", "Non-EU")</f>
        <v>Non-EU</v>
      </c>
      <c r="I5485">
        <f t="shared" si="207"/>
        <v>3.0433000000000003</v>
      </c>
    </row>
    <row r="5486" spans="1:9">
      <c r="A5486" s="43" t="str">
        <f>LEFT(Capacities[[#This Row],[MARKET_NODE]],2)</f>
        <v>NO</v>
      </c>
      <c r="B5486" s="44" t="s">
        <v>209</v>
      </c>
      <c r="C5486" s="44" t="s">
        <v>76</v>
      </c>
      <c r="D5486" s="44" t="s">
        <v>21</v>
      </c>
      <c r="E5486" s="44">
        <v>2035</v>
      </c>
      <c r="F5486" s="44">
        <v>3053.5</v>
      </c>
      <c r="G5486" s="4" t="str">
        <f t="shared" si="206"/>
        <v>NORWAY-Run of river</v>
      </c>
      <c r="H5486" t="str">
        <f>IF(COUNTIF(EU_Countries!A$1:A$27, "*"&amp;B5486&amp;"*"), "EU", "Non-EU")</f>
        <v>Non-EU</v>
      </c>
      <c r="I5486">
        <f t="shared" si="207"/>
        <v>3.0535000000000001</v>
      </c>
    </row>
    <row r="5487" spans="1:9">
      <c r="A5487" s="43" t="str">
        <f>LEFT(Capacities[[#This Row],[MARKET_NODE]],2)</f>
        <v>NO</v>
      </c>
      <c r="B5487" s="45" t="s">
        <v>209</v>
      </c>
      <c r="C5487" s="45" t="s">
        <v>77</v>
      </c>
      <c r="D5487" s="45" t="s">
        <v>24</v>
      </c>
      <c r="E5487" s="45">
        <v>2025</v>
      </c>
      <c r="F5487" s="45">
        <v>238</v>
      </c>
      <c r="G5487" s="4" t="str">
        <f t="shared" si="206"/>
        <v>NORWAY-Open loop pumping</v>
      </c>
      <c r="H5487" t="str">
        <f>IF(COUNTIF(EU_Countries!A$1:A$27, "*"&amp;B5487&amp;"*"), "EU", "Non-EU")</f>
        <v>Non-EU</v>
      </c>
      <c r="I5487">
        <f t="shared" si="207"/>
        <v>0.23799999999999999</v>
      </c>
    </row>
    <row r="5488" spans="1:9">
      <c r="A5488" s="43" t="str">
        <f>LEFT(Capacities[[#This Row],[MARKET_NODE]],2)</f>
        <v>NO</v>
      </c>
      <c r="B5488" s="44" t="s">
        <v>209</v>
      </c>
      <c r="C5488" s="44" t="s">
        <v>77</v>
      </c>
      <c r="D5488" s="44" t="s">
        <v>24</v>
      </c>
      <c r="E5488" s="44">
        <v>2026</v>
      </c>
      <c r="F5488" s="44">
        <v>238</v>
      </c>
      <c r="G5488" s="4" t="str">
        <f t="shared" si="206"/>
        <v>NORWAY-Open loop pumping</v>
      </c>
      <c r="H5488" t="str">
        <f>IF(COUNTIF(EU_Countries!A$1:A$27, "*"&amp;B5488&amp;"*"), "EU", "Non-EU")</f>
        <v>Non-EU</v>
      </c>
      <c r="I5488">
        <f t="shared" si="207"/>
        <v>0.23799999999999999</v>
      </c>
    </row>
    <row r="5489" spans="1:9">
      <c r="A5489" s="43" t="str">
        <f>LEFT(Capacities[[#This Row],[MARKET_NODE]],2)</f>
        <v>NO</v>
      </c>
      <c r="B5489" s="45" t="s">
        <v>209</v>
      </c>
      <c r="C5489" s="45" t="s">
        <v>77</v>
      </c>
      <c r="D5489" s="45" t="s">
        <v>24</v>
      </c>
      <c r="E5489" s="45">
        <v>2027</v>
      </c>
      <c r="F5489" s="45">
        <v>238</v>
      </c>
      <c r="G5489" s="4" t="str">
        <f t="shared" si="206"/>
        <v>NORWAY-Open loop pumping</v>
      </c>
      <c r="H5489" t="str">
        <f>IF(COUNTIF(EU_Countries!A$1:A$27, "*"&amp;B5489&amp;"*"), "EU", "Non-EU")</f>
        <v>Non-EU</v>
      </c>
      <c r="I5489">
        <f t="shared" si="207"/>
        <v>0.23799999999999999</v>
      </c>
    </row>
    <row r="5490" spans="1:9">
      <c r="A5490" s="43" t="str">
        <f>LEFT(Capacities[[#This Row],[MARKET_NODE]],2)</f>
        <v>NO</v>
      </c>
      <c r="B5490" s="44" t="s">
        <v>209</v>
      </c>
      <c r="C5490" s="44" t="s">
        <v>77</v>
      </c>
      <c r="D5490" s="44" t="s">
        <v>24</v>
      </c>
      <c r="E5490" s="44">
        <v>2028</v>
      </c>
      <c r="F5490" s="44">
        <v>238</v>
      </c>
      <c r="G5490" s="4" t="str">
        <f t="shared" si="206"/>
        <v>NORWAY-Open loop pumping</v>
      </c>
      <c r="H5490" t="str">
        <f>IF(COUNTIF(EU_Countries!A$1:A$27, "*"&amp;B5490&amp;"*"), "EU", "Non-EU")</f>
        <v>Non-EU</v>
      </c>
      <c r="I5490">
        <f t="shared" si="207"/>
        <v>0.23799999999999999</v>
      </c>
    </row>
    <row r="5491" spans="1:9">
      <c r="A5491" s="43" t="str">
        <f>LEFT(Capacities[[#This Row],[MARKET_NODE]],2)</f>
        <v>NO</v>
      </c>
      <c r="B5491" s="45" t="s">
        <v>209</v>
      </c>
      <c r="C5491" s="45" t="s">
        <v>77</v>
      </c>
      <c r="D5491" s="45" t="s">
        <v>24</v>
      </c>
      <c r="E5491" s="45">
        <v>2029</v>
      </c>
      <c r="F5491" s="45">
        <v>238</v>
      </c>
      <c r="G5491" s="4" t="str">
        <f t="shared" si="206"/>
        <v>NORWAY-Open loop pumping</v>
      </c>
      <c r="H5491" t="str">
        <f>IF(COUNTIF(EU_Countries!A$1:A$27, "*"&amp;B5491&amp;"*"), "EU", "Non-EU")</f>
        <v>Non-EU</v>
      </c>
      <c r="I5491">
        <f t="shared" si="207"/>
        <v>0.23799999999999999</v>
      </c>
    </row>
    <row r="5492" spans="1:9">
      <c r="A5492" s="43" t="str">
        <f>LEFT(Capacities[[#This Row],[MARKET_NODE]],2)</f>
        <v>NO</v>
      </c>
      <c r="B5492" s="44" t="s">
        <v>209</v>
      </c>
      <c r="C5492" s="44" t="s">
        <v>77</v>
      </c>
      <c r="D5492" s="44" t="s">
        <v>24</v>
      </c>
      <c r="E5492" s="44">
        <v>2030</v>
      </c>
      <c r="F5492" s="44">
        <v>238</v>
      </c>
      <c r="G5492" s="4" t="str">
        <f t="shared" si="206"/>
        <v>NORWAY-Open loop pumping</v>
      </c>
      <c r="H5492" t="str">
        <f>IF(COUNTIF(EU_Countries!A$1:A$27, "*"&amp;B5492&amp;"*"), "EU", "Non-EU")</f>
        <v>Non-EU</v>
      </c>
      <c r="I5492">
        <f t="shared" si="207"/>
        <v>0.23799999999999999</v>
      </c>
    </row>
    <row r="5493" spans="1:9">
      <c r="A5493" s="43" t="str">
        <f>LEFT(Capacities[[#This Row],[MARKET_NODE]],2)</f>
        <v>NO</v>
      </c>
      <c r="B5493" s="45" t="s">
        <v>209</v>
      </c>
      <c r="C5493" s="45" t="s">
        <v>77</v>
      </c>
      <c r="D5493" s="45" t="s">
        <v>24</v>
      </c>
      <c r="E5493" s="45">
        <v>2031</v>
      </c>
      <c r="F5493" s="45">
        <v>238</v>
      </c>
      <c r="G5493" s="4" t="str">
        <f t="shared" si="206"/>
        <v>NORWAY-Open loop pumping</v>
      </c>
      <c r="H5493" t="str">
        <f>IF(COUNTIF(EU_Countries!A$1:A$27, "*"&amp;B5493&amp;"*"), "EU", "Non-EU")</f>
        <v>Non-EU</v>
      </c>
      <c r="I5493">
        <f t="shared" si="207"/>
        <v>0.23799999999999999</v>
      </c>
    </row>
    <row r="5494" spans="1:9">
      <c r="A5494" s="43" t="str">
        <f>LEFT(Capacities[[#This Row],[MARKET_NODE]],2)</f>
        <v>NO</v>
      </c>
      <c r="B5494" s="44" t="s">
        <v>209</v>
      </c>
      <c r="C5494" s="44" t="s">
        <v>77</v>
      </c>
      <c r="D5494" s="44" t="s">
        <v>24</v>
      </c>
      <c r="E5494" s="44">
        <v>2032</v>
      </c>
      <c r="F5494" s="44">
        <v>238</v>
      </c>
      <c r="G5494" s="4" t="str">
        <f t="shared" si="206"/>
        <v>NORWAY-Open loop pumping</v>
      </c>
      <c r="H5494" t="str">
        <f>IF(COUNTIF(EU_Countries!A$1:A$27, "*"&amp;B5494&amp;"*"), "EU", "Non-EU")</f>
        <v>Non-EU</v>
      </c>
      <c r="I5494">
        <f t="shared" si="207"/>
        <v>0.23799999999999999</v>
      </c>
    </row>
    <row r="5495" spans="1:9">
      <c r="A5495" s="43" t="str">
        <f>LEFT(Capacities[[#This Row],[MARKET_NODE]],2)</f>
        <v>NO</v>
      </c>
      <c r="B5495" s="45" t="s">
        <v>209</v>
      </c>
      <c r="C5495" s="45" t="s">
        <v>77</v>
      </c>
      <c r="D5495" s="45" t="s">
        <v>24</v>
      </c>
      <c r="E5495" s="45">
        <v>2033</v>
      </c>
      <c r="F5495" s="45">
        <v>238</v>
      </c>
      <c r="G5495" s="4" t="str">
        <f t="shared" si="206"/>
        <v>NORWAY-Open loop pumping</v>
      </c>
      <c r="H5495" t="str">
        <f>IF(COUNTIF(EU_Countries!A$1:A$27, "*"&amp;B5495&amp;"*"), "EU", "Non-EU")</f>
        <v>Non-EU</v>
      </c>
      <c r="I5495">
        <f t="shared" si="207"/>
        <v>0.23799999999999999</v>
      </c>
    </row>
    <row r="5496" spans="1:9">
      <c r="A5496" s="43" t="str">
        <f>LEFT(Capacities[[#This Row],[MARKET_NODE]],2)</f>
        <v>NO</v>
      </c>
      <c r="B5496" s="44" t="s">
        <v>209</v>
      </c>
      <c r="C5496" s="44" t="s">
        <v>77</v>
      </c>
      <c r="D5496" s="44" t="s">
        <v>24</v>
      </c>
      <c r="E5496" s="44">
        <v>2034</v>
      </c>
      <c r="F5496" s="44">
        <v>238</v>
      </c>
      <c r="G5496" s="4" t="str">
        <f t="shared" si="206"/>
        <v>NORWAY-Open loop pumping</v>
      </c>
      <c r="H5496" t="str">
        <f>IF(COUNTIF(EU_Countries!A$1:A$27, "*"&amp;B5496&amp;"*"), "EU", "Non-EU")</f>
        <v>Non-EU</v>
      </c>
      <c r="I5496">
        <f t="shared" si="207"/>
        <v>0.23799999999999999</v>
      </c>
    </row>
    <row r="5497" spans="1:9">
      <c r="A5497" s="43" t="str">
        <f>LEFT(Capacities[[#This Row],[MARKET_NODE]],2)</f>
        <v>NO</v>
      </c>
      <c r="B5497" s="45" t="s">
        <v>209</v>
      </c>
      <c r="C5497" s="45" t="s">
        <v>77</v>
      </c>
      <c r="D5497" s="45" t="s">
        <v>24</v>
      </c>
      <c r="E5497" s="45">
        <v>2035</v>
      </c>
      <c r="F5497" s="45">
        <v>238</v>
      </c>
      <c r="G5497" s="4" t="str">
        <f t="shared" si="206"/>
        <v>NORWAY-Open loop pumping</v>
      </c>
      <c r="H5497" t="str">
        <f>IF(COUNTIF(EU_Countries!A$1:A$27, "*"&amp;B5497&amp;"*"), "EU", "Non-EU")</f>
        <v>Non-EU</v>
      </c>
      <c r="I5497">
        <f t="shared" si="207"/>
        <v>0.23799999999999999</v>
      </c>
    </row>
    <row r="5498" spans="1:9">
      <c r="A5498" s="43" t="str">
        <f>LEFT(Capacities[[#This Row],[MARKET_NODE]],2)</f>
        <v>NO</v>
      </c>
      <c r="B5498" s="44" t="s">
        <v>209</v>
      </c>
      <c r="C5498" s="44" t="s">
        <v>77</v>
      </c>
      <c r="D5498" s="44" t="s">
        <v>20</v>
      </c>
      <c r="E5498" s="44">
        <v>2025</v>
      </c>
      <c r="F5498" s="44">
        <v>9716.4</v>
      </c>
      <c r="G5498" s="4" t="str">
        <f t="shared" si="206"/>
        <v>NORWAY-Reservoir</v>
      </c>
      <c r="H5498" t="str">
        <f>IF(COUNTIF(EU_Countries!A$1:A$27, "*"&amp;B5498&amp;"*"), "EU", "Non-EU")</f>
        <v>Non-EU</v>
      </c>
      <c r="I5498">
        <f t="shared" si="207"/>
        <v>9.7164000000000001</v>
      </c>
    </row>
    <row r="5499" spans="1:9">
      <c r="A5499" s="43" t="str">
        <f>LEFT(Capacities[[#This Row],[MARKET_NODE]],2)</f>
        <v>NO</v>
      </c>
      <c r="B5499" s="45" t="s">
        <v>209</v>
      </c>
      <c r="C5499" s="45" t="s">
        <v>77</v>
      </c>
      <c r="D5499" s="45" t="s">
        <v>20</v>
      </c>
      <c r="E5499" s="45">
        <v>2026</v>
      </c>
      <c r="F5499" s="45">
        <v>9807.2999999999993</v>
      </c>
      <c r="G5499" s="4" t="str">
        <f t="shared" si="206"/>
        <v>NORWAY-Reservoir</v>
      </c>
      <c r="H5499" t="str">
        <f>IF(COUNTIF(EU_Countries!A$1:A$27, "*"&amp;B5499&amp;"*"), "EU", "Non-EU")</f>
        <v>Non-EU</v>
      </c>
      <c r="I5499">
        <f t="shared" si="207"/>
        <v>9.8072999999999997</v>
      </c>
    </row>
    <row r="5500" spans="1:9">
      <c r="A5500" s="43" t="str">
        <f>LEFT(Capacities[[#This Row],[MARKET_NODE]],2)</f>
        <v>NO</v>
      </c>
      <c r="B5500" s="44" t="s">
        <v>209</v>
      </c>
      <c r="C5500" s="44" t="s">
        <v>77</v>
      </c>
      <c r="D5500" s="44" t="s">
        <v>20</v>
      </c>
      <c r="E5500" s="44">
        <v>2027</v>
      </c>
      <c r="F5500" s="44">
        <v>9898.2000000000007</v>
      </c>
      <c r="G5500" s="4" t="str">
        <f t="shared" si="206"/>
        <v>NORWAY-Reservoir</v>
      </c>
      <c r="H5500" t="str">
        <f>IF(COUNTIF(EU_Countries!A$1:A$27, "*"&amp;B5500&amp;"*"), "EU", "Non-EU")</f>
        <v>Non-EU</v>
      </c>
      <c r="I5500">
        <f t="shared" si="207"/>
        <v>9.898200000000001</v>
      </c>
    </row>
    <row r="5501" spans="1:9">
      <c r="A5501" s="43" t="str">
        <f>LEFT(Capacities[[#This Row],[MARKET_NODE]],2)</f>
        <v>NO</v>
      </c>
      <c r="B5501" s="45" t="s">
        <v>209</v>
      </c>
      <c r="C5501" s="45" t="s">
        <v>77</v>
      </c>
      <c r="D5501" s="45" t="s">
        <v>20</v>
      </c>
      <c r="E5501" s="45">
        <v>2028</v>
      </c>
      <c r="F5501" s="45">
        <v>9927.4</v>
      </c>
      <c r="G5501" s="4" t="str">
        <f t="shared" si="206"/>
        <v>NORWAY-Reservoir</v>
      </c>
      <c r="H5501" t="str">
        <f>IF(COUNTIF(EU_Countries!A$1:A$27, "*"&amp;B5501&amp;"*"), "EU", "Non-EU")</f>
        <v>Non-EU</v>
      </c>
      <c r="I5501">
        <f t="shared" si="207"/>
        <v>9.9274000000000004</v>
      </c>
    </row>
    <row r="5502" spans="1:9">
      <c r="A5502" s="43" t="str">
        <f>LEFT(Capacities[[#This Row],[MARKET_NODE]],2)</f>
        <v>NO</v>
      </c>
      <c r="B5502" s="44" t="s">
        <v>209</v>
      </c>
      <c r="C5502" s="44" t="s">
        <v>77</v>
      </c>
      <c r="D5502" s="44" t="s">
        <v>20</v>
      </c>
      <c r="E5502" s="44">
        <v>2029</v>
      </c>
      <c r="F5502" s="44">
        <v>9956.5</v>
      </c>
      <c r="G5502" s="4" t="str">
        <f t="shared" si="206"/>
        <v>NORWAY-Reservoir</v>
      </c>
      <c r="H5502" t="str">
        <f>IF(COUNTIF(EU_Countries!A$1:A$27, "*"&amp;B5502&amp;"*"), "EU", "Non-EU")</f>
        <v>Non-EU</v>
      </c>
      <c r="I5502">
        <f t="shared" si="207"/>
        <v>9.9565000000000001</v>
      </c>
    </row>
    <row r="5503" spans="1:9">
      <c r="A5503" s="43" t="str">
        <f>LEFT(Capacities[[#This Row],[MARKET_NODE]],2)</f>
        <v>NO</v>
      </c>
      <c r="B5503" s="45" t="s">
        <v>209</v>
      </c>
      <c r="C5503" s="45" t="s">
        <v>77</v>
      </c>
      <c r="D5503" s="45" t="s">
        <v>20</v>
      </c>
      <c r="E5503" s="45">
        <v>2030</v>
      </c>
      <c r="F5503" s="45">
        <v>10893.7</v>
      </c>
      <c r="G5503" s="4" t="str">
        <f t="shared" si="206"/>
        <v>NORWAY-Reservoir</v>
      </c>
      <c r="H5503" t="str">
        <f>IF(COUNTIF(EU_Countries!A$1:A$27, "*"&amp;B5503&amp;"*"), "EU", "Non-EU")</f>
        <v>Non-EU</v>
      </c>
      <c r="I5503">
        <f t="shared" si="207"/>
        <v>10.893700000000001</v>
      </c>
    </row>
    <row r="5504" spans="1:9">
      <c r="A5504" s="43" t="str">
        <f>LEFT(Capacities[[#This Row],[MARKET_NODE]],2)</f>
        <v>NO</v>
      </c>
      <c r="B5504" s="44" t="s">
        <v>209</v>
      </c>
      <c r="C5504" s="44" t="s">
        <v>77</v>
      </c>
      <c r="D5504" s="44" t="s">
        <v>20</v>
      </c>
      <c r="E5504" s="44">
        <v>2031</v>
      </c>
      <c r="F5504" s="44">
        <v>10913.8</v>
      </c>
      <c r="G5504" s="4" t="str">
        <f t="shared" si="206"/>
        <v>NORWAY-Reservoir</v>
      </c>
      <c r="H5504" t="str">
        <f>IF(COUNTIF(EU_Countries!A$1:A$27, "*"&amp;B5504&amp;"*"), "EU", "Non-EU")</f>
        <v>Non-EU</v>
      </c>
      <c r="I5504">
        <f t="shared" si="207"/>
        <v>10.913799999999998</v>
      </c>
    </row>
    <row r="5505" spans="1:9">
      <c r="A5505" s="43" t="str">
        <f>LEFT(Capacities[[#This Row],[MARKET_NODE]],2)</f>
        <v>NO</v>
      </c>
      <c r="B5505" s="45" t="s">
        <v>209</v>
      </c>
      <c r="C5505" s="45" t="s">
        <v>77</v>
      </c>
      <c r="D5505" s="45" t="s">
        <v>20</v>
      </c>
      <c r="E5505" s="45">
        <v>2032</v>
      </c>
      <c r="F5505" s="45">
        <v>10933.9</v>
      </c>
      <c r="G5505" s="4" t="str">
        <f t="shared" si="206"/>
        <v>NORWAY-Reservoir</v>
      </c>
      <c r="H5505" t="str">
        <f>IF(COUNTIF(EU_Countries!A$1:A$27, "*"&amp;B5505&amp;"*"), "EU", "Non-EU")</f>
        <v>Non-EU</v>
      </c>
      <c r="I5505">
        <f t="shared" si="207"/>
        <v>10.9339</v>
      </c>
    </row>
    <row r="5506" spans="1:9">
      <c r="A5506" s="43" t="str">
        <f>LEFT(Capacities[[#This Row],[MARKET_NODE]],2)</f>
        <v>NO</v>
      </c>
      <c r="B5506" s="44" t="s">
        <v>209</v>
      </c>
      <c r="C5506" s="44" t="s">
        <v>77</v>
      </c>
      <c r="D5506" s="44" t="s">
        <v>20</v>
      </c>
      <c r="E5506" s="44">
        <v>2033</v>
      </c>
      <c r="F5506" s="44">
        <v>10954</v>
      </c>
      <c r="G5506" s="4" t="str">
        <f t="shared" ref="G5506:G5569" si="208">B5506&amp;"-"&amp;D5506</f>
        <v>NORWAY-Reservoir</v>
      </c>
      <c r="H5506" t="str">
        <f>IF(COUNTIF(EU_Countries!A$1:A$27, "*"&amp;B5506&amp;"*"), "EU", "Non-EU")</f>
        <v>Non-EU</v>
      </c>
      <c r="I5506">
        <f t="shared" ref="I5506:I5569" si="209">F5506/1000</f>
        <v>10.954000000000001</v>
      </c>
    </row>
    <row r="5507" spans="1:9">
      <c r="A5507" s="43" t="str">
        <f>LEFT(Capacities[[#This Row],[MARKET_NODE]],2)</f>
        <v>NO</v>
      </c>
      <c r="B5507" s="45" t="s">
        <v>209</v>
      </c>
      <c r="C5507" s="45" t="s">
        <v>77</v>
      </c>
      <c r="D5507" s="45" t="s">
        <v>20</v>
      </c>
      <c r="E5507" s="45">
        <v>2034</v>
      </c>
      <c r="F5507" s="45">
        <v>10974.1</v>
      </c>
      <c r="G5507" s="4" t="str">
        <f t="shared" si="208"/>
        <v>NORWAY-Reservoir</v>
      </c>
      <c r="H5507" t="str">
        <f>IF(COUNTIF(EU_Countries!A$1:A$27, "*"&amp;B5507&amp;"*"), "EU", "Non-EU")</f>
        <v>Non-EU</v>
      </c>
      <c r="I5507">
        <f t="shared" si="209"/>
        <v>10.9741</v>
      </c>
    </row>
    <row r="5508" spans="1:9">
      <c r="A5508" s="43" t="str">
        <f>LEFT(Capacities[[#This Row],[MARKET_NODE]],2)</f>
        <v>NO</v>
      </c>
      <c r="B5508" s="44" t="s">
        <v>209</v>
      </c>
      <c r="C5508" s="44" t="s">
        <v>77</v>
      </c>
      <c r="D5508" s="44" t="s">
        <v>20</v>
      </c>
      <c r="E5508" s="44">
        <v>2035</v>
      </c>
      <c r="F5508" s="44">
        <v>12194.3</v>
      </c>
      <c r="G5508" s="4" t="str">
        <f t="shared" si="208"/>
        <v>NORWAY-Reservoir</v>
      </c>
      <c r="H5508" t="str">
        <f>IF(COUNTIF(EU_Countries!A$1:A$27, "*"&amp;B5508&amp;"*"), "EU", "Non-EU")</f>
        <v>Non-EU</v>
      </c>
      <c r="I5508">
        <f t="shared" si="209"/>
        <v>12.1943</v>
      </c>
    </row>
    <row r="5509" spans="1:9">
      <c r="A5509" s="43" t="str">
        <f>LEFT(Capacities[[#This Row],[MARKET_NODE]],2)</f>
        <v>NO</v>
      </c>
      <c r="B5509" s="45" t="s">
        <v>209</v>
      </c>
      <c r="C5509" s="45" t="s">
        <v>77</v>
      </c>
      <c r="D5509" s="45" t="s">
        <v>21</v>
      </c>
      <c r="E5509" s="45">
        <v>2025</v>
      </c>
      <c r="F5509" s="45">
        <v>1632.5</v>
      </c>
      <c r="G5509" s="4" t="str">
        <f t="shared" si="208"/>
        <v>NORWAY-Run of river</v>
      </c>
      <c r="H5509" t="str">
        <f>IF(COUNTIF(EU_Countries!A$1:A$27, "*"&amp;B5509&amp;"*"), "EU", "Non-EU")</f>
        <v>Non-EU</v>
      </c>
      <c r="I5509">
        <f t="shared" si="209"/>
        <v>1.6325000000000001</v>
      </c>
    </row>
    <row r="5510" spans="1:9">
      <c r="A5510" s="43" t="str">
        <f>LEFT(Capacities[[#This Row],[MARKET_NODE]],2)</f>
        <v>NO</v>
      </c>
      <c r="B5510" s="44" t="s">
        <v>209</v>
      </c>
      <c r="C5510" s="44" t="s">
        <v>77</v>
      </c>
      <c r="D5510" s="44" t="s">
        <v>21</v>
      </c>
      <c r="E5510" s="44">
        <v>2026</v>
      </c>
      <c r="F5510" s="44">
        <v>1659.3</v>
      </c>
      <c r="G5510" s="4" t="str">
        <f t="shared" si="208"/>
        <v>NORWAY-Run of river</v>
      </c>
      <c r="H5510" t="str">
        <f>IF(COUNTIF(EU_Countries!A$1:A$27, "*"&amp;B5510&amp;"*"), "EU", "Non-EU")</f>
        <v>Non-EU</v>
      </c>
      <c r="I5510">
        <f t="shared" si="209"/>
        <v>1.6593</v>
      </c>
    </row>
    <row r="5511" spans="1:9">
      <c r="A5511" s="43" t="str">
        <f>LEFT(Capacities[[#This Row],[MARKET_NODE]],2)</f>
        <v>NO</v>
      </c>
      <c r="B5511" s="45" t="s">
        <v>209</v>
      </c>
      <c r="C5511" s="45" t="s">
        <v>77</v>
      </c>
      <c r="D5511" s="45" t="s">
        <v>21</v>
      </c>
      <c r="E5511" s="45">
        <v>2027</v>
      </c>
      <c r="F5511" s="45">
        <v>1686.1</v>
      </c>
      <c r="G5511" s="4" t="str">
        <f t="shared" si="208"/>
        <v>NORWAY-Run of river</v>
      </c>
      <c r="H5511" t="str">
        <f>IF(COUNTIF(EU_Countries!A$1:A$27, "*"&amp;B5511&amp;"*"), "EU", "Non-EU")</f>
        <v>Non-EU</v>
      </c>
      <c r="I5511">
        <f t="shared" si="209"/>
        <v>1.6860999999999999</v>
      </c>
    </row>
    <row r="5512" spans="1:9">
      <c r="A5512" s="43" t="str">
        <f>LEFT(Capacities[[#This Row],[MARKET_NODE]],2)</f>
        <v>NO</v>
      </c>
      <c r="B5512" s="44" t="s">
        <v>209</v>
      </c>
      <c r="C5512" s="44" t="s">
        <v>77</v>
      </c>
      <c r="D5512" s="44" t="s">
        <v>21</v>
      </c>
      <c r="E5512" s="44">
        <v>2028</v>
      </c>
      <c r="F5512" s="44">
        <v>1698.6</v>
      </c>
      <c r="G5512" s="4" t="str">
        <f t="shared" si="208"/>
        <v>NORWAY-Run of river</v>
      </c>
      <c r="H5512" t="str">
        <f>IF(COUNTIF(EU_Countries!A$1:A$27, "*"&amp;B5512&amp;"*"), "EU", "Non-EU")</f>
        <v>Non-EU</v>
      </c>
      <c r="I5512">
        <f t="shared" si="209"/>
        <v>1.6985999999999999</v>
      </c>
    </row>
    <row r="5513" spans="1:9">
      <c r="A5513" s="43" t="str">
        <f>LEFT(Capacities[[#This Row],[MARKET_NODE]],2)</f>
        <v>NO</v>
      </c>
      <c r="B5513" s="45" t="s">
        <v>209</v>
      </c>
      <c r="C5513" s="45" t="s">
        <v>77</v>
      </c>
      <c r="D5513" s="45" t="s">
        <v>21</v>
      </c>
      <c r="E5513" s="45">
        <v>2029</v>
      </c>
      <c r="F5513" s="45">
        <v>1711.1</v>
      </c>
      <c r="G5513" s="4" t="str">
        <f t="shared" si="208"/>
        <v>NORWAY-Run of river</v>
      </c>
      <c r="H5513" t="str">
        <f>IF(COUNTIF(EU_Countries!A$1:A$27, "*"&amp;B5513&amp;"*"), "EU", "Non-EU")</f>
        <v>Non-EU</v>
      </c>
      <c r="I5513">
        <f t="shared" si="209"/>
        <v>1.7110999999999998</v>
      </c>
    </row>
    <row r="5514" spans="1:9">
      <c r="A5514" s="43" t="str">
        <f>LEFT(Capacities[[#This Row],[MARKET_NODE]],2)</f>
        <v>NO</v>
      </c>
      <c r="B5514" s="44" t="s">
        <v>209</v>
      </c>
      <c r="C5514" s="44" t="s">
        <v>77</v>
      </c>
      <c r="D5514" s="44" t="s">
        <v>21</v>
      </c>
      <c r="E5514" s="44">
        <v>2030</v>
      </c>
      <c r="F5514" s="44">
        <v>1723.6</v>
      </c>
      <c r="G5514" s="4" t="str">
        <f t="shared" si="208"/>
        <v>NORWAY-Run of river</v>
      </c>
      <c r="H5514" t="str">
        <f>IF(COUNTIF(EU_Countries!A$1:A$27, "*"&amp;B5514&amp;"*"), "EU", "Non-EU")</f>
        <v>Non-EU</v>
      </c>
      <c r="I5514">
        <f t="shared" si="209"/>
        <v>1.7235999999999998</v>
      </c>
    </row>
    <row r="5515" spans="1:9">
      <c r="A5515" s="43" t="str">
        <f>LEFT(Capacities[[#This Row],[MARKET_NODE]],2)</f>
        <v>NO</v>
      </c>
      <c r="B5515" s="45" t="s">
        <v>209</v>
      </c>
      <c r="C5515" s="45" t="s">
        <v>77</v>
      </c>
      <c r="D5515" s="45" t="s">
        <v>21</v>
      </c>
      <c r="E5515" s="45">
        <v>2031</v>
      </c>
      <c r="F5515" s="45">
        <v>1737.3</v>
      </c>
      <c r="G5515" s="4" t="str">
        <f t="shared" si="208"/>
        <v>NORWAY-Run of river</v>
      </c>
      <c r="H5515" t="str">
        <f>IF(COUNTIF(EU_Countries!A$1:A$27, "*"&amp;B5515&amp;"*"), "EU", "Non-EU")</f>
        <v>Non-EU</v>
      </c>
      <c r="I5515">
        <f t="shared" si="209"/>
        <v>1.7372999999999998</v>
      </c>
    </row>
    <row r="5516" spans="1:9">
      <c r="A5516" s="43" t="str">
        <f>LEFT(Capacities[[#This Row],[MARKET_NODE]],2)</f>
        <v>NO</v>
      </c>
      <c r="B5516" s="44" t="s">
        <v>209</v>
      </c>
      <c r="C5516" s="44" t="s">
        <v>77</v>
      </c>
      <c r="D5516" s="44" t="s">
        <v>21</v>
      </c>
      <c r="E5516" s="44">
        <v>2032</v>
      </c>
      <c r="F5516" s="44">
        <v>1750.9</v>
      </c>
      <c r="G5516" s="4" t="str">
        <f t="shared" si="208"/>
        <v>NORWAY-Run of river</v>
      </c>
      <c r="H5516" t="str">
        <f>IF(COUNTIF(EU_Countries!A$1:A$27, "*"&amp;B5516&amp;"*"), "EU", "Non-EU")</f>
        <v>Non-EU</v>
      </c>
      <c r="I5516">
        <f t="shared" si="209"/>
        <v>1.7509000000000001</v>
      </c>
    </row>
    <row r="5517" spans="1:9">
      <c r="A5517" s="43" t="str">
        <f>LEFT(Capacities[[#This Row],[MARKET_NODE]],2)</f>
        <v>NO</v>
      </c>
      <c r="B5517" s="45" t="s">
        <v>209</v>
      </c>
      <c r="C5517" s="45" t="s">
        <v>77</v>
      </c>
      <c r="D5517" s="45" t="s">
        <v>21</v>
      </c>
      <c r="E5517" s="45">
        <v>2033</v>
      </c>
      <c r="F5517" s="45">
        <v>1764.6</v>
      </c>
      <c r="G5517" s="4" t="str">
        <f t="shared" si="208"/>
        <v>NORWAY-Run of river</v>
      </c>
      <c r="H5517" t="str">
        <f>IF(COUNTIF(EU_Countries!A$1:A$27, "*"&amp;B5517&amp;"*"), "EU", "Non-EU")</f>
        <v>Non-EU</v>
      </c>
      <c r="I5517">
        <f t="shared" si="209"/>
        <v>1.7645999999999999</v>
      </c>
    </row>
    <row r="5518" spans="1:9">
      <c r="A5518" s="43" t="str">
        <f>LEFT(Capacities[[#This Row],[MARKET_NODE]],2)</f>
        <v>NO</v>
      </c>
      <c r="B5518" s="44" t="s">
        <v>209</v>
      </c>
      <c r="C5518" s="44" t="s">
        <v>77</v>
      </c>
      <c r="D5518" s="44" t="s">
        <v>21</v>
      </c>
      <c r="E5518" s="44">
        <v>2034</v>
      </c>
      <c r="F5518" s="44">
        <v>1778.2</v>
      </c>
      <c r="G5518" s="4" t="str">
        <f t="shared" si="208"/>
        <v>NORWAY-Run of river</v>
      </c>
      <c r="H5518" t="str">
        <f>IF(COUNTIF(EU_Countries!A$1:A$27, "*"&amp;B5518&amp;"*"), "EU", "Non-EU")</f>
        <v>Non-EU</v>
      </c>
      <c r="I5518">
        <f t="shared" si="209"/>
        <v>1.7782</v>
      </c>
    </row>
    <row r="5519" spans="1:9">
      <c r="A5519" s="43" t="str">
        <f>LEFT(Capacities[[#This Row],[MARKET_NODE]],2)</f>
        <v>NO</v>
      </c>
      <c r="B5519" s="45" t="s">
        <v>209</v>
      </c>
      <c r="C5519" s="45" t="s">
        <v>77</v>
      </c>
      <c r="D5519" s="45" t="s">
        <v>21</v>
      </c>
      <c r="E5519" s="45">
        <v>2035</v>
      </c>
      <c r="F5519" s="45">
        <v>1791.9</v>
      </c>
      <c r="G5519" s="4" t="str">
        <f t="shared" si="208"/>
        <v>NORWAY-Run of river</v>
      </c>
      <c r="H5519" t="str">
        <f>IF(COUNTIF(EU_Countries!A$1:A$27, "*"&amp;B5519&amp;"*"), "EU", "Non-EU")</f>
        <v>Non-EU</v>
      </c>
      <c r="I5519">
        <f t="shared" si="209"/>
        <v>1.7919</v>
      </c>
    </row>
    <row r="5520" spans="1:9">
      <c r="A5520" s="43" t="str">
        <f>LEFT(Capacities[[#This Row],[MARKET_NODE]],2)</f>
        <v>NO</v>
      </c>
      <c r="B5520" s="44" t="s">
        <v>209</v>
      </c>
      <c r="C5520" s="44" t="s">
        <v>78</v>
      </c>
      <c r="D5520" s="44" t="s">
        <v>24</v>
      </c>
      <c r="E5520" s="44">
        <v>2025</v>
      </c>
      <c r="F5520" s="44">
        <v>411.5</v>
      </c>
      <c r="G5520" s="4" t="str">
        <f t="shared" si="208"/>
        <v>NORWAY-Open loop pumping</v>
      </c>
      <c r="H5520" t="str">
        <f>IF(COUNTIF(EU_Countries!A$1:A$27, "*"&amp;B5520&amp;"*"), "EU", "Non-EU")</f>
        <v>Non-EU</v>
      </c>
      <c r="I5520">
        <f t="shared" si="209"/>
        <v>0.41149999999999998</v>
      </c>
    </row>
    <row r="5521" spans="1:9">
      <c r="A5521" s="43" t="str">
        <f>LEFT(Capacities[[#This Row],[MARKET_NODE]],2)</f>
        <v>NO</v>
      </c>
      <c r="B5521" s="45" t="s">
        <v>209</v>
      </c>
      <c r="C5521" s="45" t="s">
        <v>78</v>
      </c>
      <c r="D5521" s="45" t="s">
        <v>24</v>
      </c>
      <c r="E5521" s="45">
        <v>2026</v>
      </c>
      <c r="F5521" s="45">
        <v>411.5</v>
      </c>
      <c r="G5521" s="4" t="str">
        <f t="shared" si="208"/>
        <v>NORWAY-Open loop pumping</v>
      </c>
      <c r="H5521" t="str">
        <f>IF(COUNTIF(EU_Countries!A$1:A$27, "*"&amp;B5521&amp;"*"), "EU", "Non-EU")</f>
        <v>Non-EU</v>
      </c>
      <c r="I5521">
        <f t="shared" si="209"/>
        <v>0.41149999999999998</v>
      </c>
    </row>
    <row r="5522" spans="1:9">
      <c r="A5522" s="43" t="str">
        <f>LEFT(Capacities[[#This Row],[MARKET_NODE]],2)</f>
        <v>NO</v>
      </c>
      <c r="B5522" s="44" t="s">
        <v>209</v>
      </c>
      <c r="C5522" s="44" t="s">
        <v>78</v>
      </c>
      <c r="D5522" s="44" t="s">
        <v>24</v>
      </c>
      <c r="E5522" s="44">
        <v>2027</v>
      </c>
      <c r="F5522" s="44">
        <v>411.5</v>
      </c>
      <c r="G5522" s="4" t="str">
        <f t="shared" si="208"/>
        <v>NORWAY-Open loop pumping</v>
      </c>
      <c r="H5522" t="str">
        <f>IF(COUNTIF(EU_Countries!A$1:A$27, "*"&amp;B5522&amp;"*"), "EU", "Non-EU")</f>
        <v>Non-EU</v>
      </c>
      <c r="I5522">
        <f t="shared" si="209"/>
        <v>0.41149999999999998</v>
      </c>
    </row>
    <row r="5523" spans="1:9">
      <c r="A5523" s="43" t="str">
        <f>LEFT(Capacities[[#This Row],[MARKET_NODE]],2)</f>
        <v>NO</v>
      </c>
      <c r="B5523" s="45" t="s">
        <v>209</v>
      </c>
      <c r="C5523" s="45" t="s">
        <v>78</v>
      </c>
      <c r="D5523" s="45" t="s">
        <v>24</v>
      </c>
      <c r="E5523" s="45">
        <v>2028</v>
      </c>
      <c r="F5523" s="45">
        <v>411.5</v>
      </c>
      <c r="G5523" s="4" t="str">
        <f t="shared" si="208"/>
        <v>NORWAY-Open loop pumping</v>
      </c>
      <c r="H5523" t="str">
        <f>IF(COUNTIF(EU_Countries!A$1:A$27, "*"&amp;B5523&amp;"*"), "EU", "Non-EU")</f>
        <v>Non-EU</v>
      </c>
      <c r="I5523">
        <f t="shared" si="209"/>
        <v>0.41149999999999998</v>
      </c>
    </row>
    <row r="5524" spans="1:9">
      <c r="A5524" s="43" t="str">
        <f>LEFT(Capacities[[#This Row],[MARKET_NODE]],2)</f>
        <v>NO</v>
      </c>
      <c r="B5524" s="44" t="s">
        <v>209</v>
      </c>
      <c r="C5524" s="44" t="s">
        <v>78</v>
      </c>
      <c r="D5524" s="44" t="s">
        <v>24</v>
      </c>
      <c r="E5524" s="44">
        <v>2029</v>
      </c>
      <c r="F5524" s="44">
        <v>411.5</v>
      </c>
      <c r="G5524" s="4" t="str">
        <f t="shared" si="208"/>
        <v>NORWAY-Open loop pumping</v>
      </c>
      <c r="H5524" t="str">
        <f>IF(COUNTIF(EU_Countries!A$1:A$27, "*"&amp;B5524&amp;"*"), "EU", "Non-EU")</f>
        <v>Non-EU</v>
      </c>
      <c r="I5524">
        <f t="shared" si="209"/>
        <v>0.41149999999999998</v>
      </c>
    </row>
    <row r="5525" spans="1:9">
      <c r="A5525" s="43" t="str">
        <f>LEFT(Capacities[[#This Row],[MARKET_NODE]],2)</f>
        <v>NO</v>
      </c>
      <c r="B5525" s="45" t="s">
        <v>209</v>
      </c>
      <c r="C5525" s="45" t="s">
        <v>78</v>
      </c>
      <c r="D5525" s="45" t="s">
        <v>24</v>
      </c>
      <c r="E5525" s="45">
        <v>2030</v>
      </c>
      <c r="F5525" s="45">
        <v>411.5</v>
      </c>
      <c r="G5525" s="4" t="str">
        <f t="shared" si="208"/>
        <v>NORWAY-Open loop pumping</v>
      </c>
      <c r="H5525" t="str">
        <f>IF(COUNTIF(EU_Countries!A$1:A$27, "*"&amp;B5525&amp;"*"), "EU", "Non-EU")</f>
        <v>Non-EU</v>
      </c>
      <c r="I5525">
        <f t="shared" si="209"/>
        <v>0.41149999999999998</v>
      </c>
    </row>
    <row r="5526" spans="1:9">
      <c r="A5526" s="43" t="str">
        <f>LEFT(Capacities[[#This Row],[MARKET_NODE]],2)</f>
        <v>NO</v>
      </c>
      <c r="B5526" s="44" t="s">
        <v>209</v>
      </c>
      <c r="C5526" s="44" t="s">
        <v>78</v>
      </c>
      <c r="D5526" s="44" t="s">
        <v>24</v>
      </c>
      <c r="E5526" s="44">
        <v>2031</v>
      </c>
      <c r="F5526" s="44">
        <v>411.5</v>
      </c>
      <c r="G5526" s="4" t="str">
        <f t="shared" si="208"/>
        <v>NORWAY-Open loop pumping</v>
      </c>
      <c r="H5526" t="str">
        <f>IF(COUNTIF(EU_Countries!A$1:A$27, "*"&amp;B5526&amp;"*"), "EU", "Non-EU")</f>
        <v>Non-EU</v>
      </c>
      <c r="I5526">
        <f t="shared" si="209"/>
        <v>0.41149999999999998</v>
      </c>
    </row>
    <row r="5527" spans="1:9">
      <c r="A5527" s="43" t="str">
        <f>LEFT(Capacities[[#This Row],[MARKET_NODE]],2)</f>
        <v>NO</v>
      </c>
      <c r="B5527" s="45" t="s">
        <v>209</v>
      </c>
      <c r="C5527" s="45" t="s">
        <v>78</v>
      </c>
      <c r="D5527" s="45" t="s">
        <v>24</v>
      </c>
      <c r="E5527" s="45">
        <v>2032</v>
      </c>
      <c r="F5527" s="45">
        <v>411.5</v>
      </c>
      <c r="G5527" s="4" t="str">
        <f t="shared" si="208"/>
        <v>NORWAY-Open loop pumping</v>
      </c>
      <c r="H5527" t="str">
        <f>IF(COUNTIF(EU_Countries!A$1:A$27, "*"&amp;B5527&amp;"*"), "EU", "Non-EU")</f>
        <v>Non-EU</v>
      </c>
      <c r="I5527">
        <f t="shared" si="209"/>
        <v>0.41149999999999998</v>
      </c>
    </row>
    <row r="5528" spans="1:9">
      <c r="A5528" s="43" t="str">
        <f>LEFT(Capacities[[#This Row],[MARKET_NODE]],2)</f>
        <v>NO</v>
      </c>
      <c r="B5528" s="44" t="s">
        <v>209</v>
      </c>
      <c r="C5528" s="44" t="s">
        <v>78</v>
      </c>
      <c r="D5528" s="44" t="s">
        <v>24</v>
      </c>
      <c r="E5528" s="44">
        <v>2033</v>
      </c>
      <c r="F5528" s="44">
        <v>411.5</v>
      </c>
      <c r="G5528" s="4" t="str">
        <f t="shared" si="208"/>
        <v>NORWAY-Open loop pumping</v>
      </c>
      <c r="H5528" t="str">
        <f>IF(COUNTIF(EU_Countries!A$1:A$27, "*"&amp;B5528&amp;"*"), "EU", "Non-EU")</f>
        <v>Non-EU</v>
      </c>
      <c r="I5528">
        <f t="shared" si="209"/>
        <v>0.41149999999999998</v>
      </c>
    </row>
    <row r="5529" spans="1:9">
      <c r="A5529" s="43" t="str">
        <f>LEFT(Capacities[[#This Row],[MARKET_NODE]],2)</f>
        <v>NO</v>
      </c>
      <c r="B5529" s="45" t="s">
        <v>209</v>
      </c>
      <c r="C5529" s="45" t="s">
        <v>78</v>
      </c>
      <c r="D5529" s="45" t="s">
        <v>24</v>
      </c>
      <c r="E5529" s="45">
        <v>2034</v>
      </c>
      <c r="F5529" s="45">
        <v>411.5</v>
      </c>
      <c r="G5529" s="4" t="str">
        <f t="shared" si="208"/>
        <v>NORWAY-Open loop pumping</v>
      </c>
      <c r="H5529" t="str">
        <f>IF(COUNTIF(EU_Countries!A$1:A$27, "*"&amp;B5529&amp;"*"), "EU", "Non-EU")</f>
        <v>Non-EU</v>
      </c>
      <c r="I5529">
        <f t="shared" si="209"/>
        <v>0.41149999999999998</v>
      </c>
    </row>
    <row r="5530" spans="1:9">
      <c r="A5530" s="43" t="str">
        <f>LEFT(Capacities[[#This Row],[MARKET_NODE]],2)</f>
        <v>NO</v>
      </c>
      <c r="B5530" s="44" t="s">
        <v>209</v>
      </c>
      <c r="C5530" s="44" t="s">
        <v>78</v>
      </c>
      <c r="D5530" s="44" t="s">
        <v>24</v>
      </c>
      <c r="E5530" s="44">
        <v>2035</v>
      </c>
      <c r="F5530" s="44">
        <v>411.5</v>
      </c>
      <c r="G5530" s="4" t="str">
        <f t="shared" si="208"/>
        <v>NORWAY-Open loop pumping</v>
      </c>
      <c r="H5530" t="str">
        <f>IF(COUNTIF(EU_Countries!A$1:A$27, "*"&amp;B5530&amp;"*"), "EU", "Non-EU")</f>
        <v>Non-EU</v>
      </c>
      <c r="I5530">
        <f t="shared" si="209"/>
        <v>0.41149999999999998</v>
      </c>
    </row>
    <row r="5531" spans="1:9">
      <c r="A5531" s="43" t="str">
        <f>LEFT(Capacities[[#This Row],[MARKET_NODE]],2)</f>
        <v>NO</v>
      </c>
      <c r="B5531" s="45" t="s">
        <v>209</v>
      </c>
      <c r="C5531" s="45" t="s">
        <v>78</v>
      </c>
      <c r="D5531" s="45" t="s">
        <v>20</v>
      </c>
      <c r="E5531" s="45">
        <v>2025</v>
      </c>
      <c r="F5531" s="45">
        <v>5441.5</v>
      </c>
      <c r="G5531" s="4" t="str">
        <f t="shared" si="208"/>
        <v>NORWAY-Reservoir</v>
      </c>
      <c r="H5531" t="str">
        <f>IF(COUNTIF(EU_Countries!A$1:A$27, "*"&amp;B5531&amp;"*"), "EU", "Non-EU")</f>
        <v>Non-EU</v>
      </c>
      <c r="I5531">
        <f t="shared" si="209"/>
        <v>5.4414999999999996</v>
      </c>
    </row>
    <row r="5532" spans="1:9">
      <c r="A5532" s="43" t="str">
        <f>LEFT(Capacities[[#This Row],[MARKET_NODE]],2)</f>
        <v>NO</v>
      </c>
      <c r="B5532" s="44" t="s">
        <v>209</v>
      </c>
      <c r="C5532" s="44" t="s">
        <v>78</v>
      </c>
      <c r="D5532" s="44" t="s">
        <v>20</v>
      </c>
      <c r="E5532" s="44">
        <v>2026</v>
      </c>
      <c r="F5532" s="44">
        <v>5470.4</v>
      </c>
      <c r="G5532" s="4" t="str">
        <f t="shared" si="208"/>
        <v>NORWAY-Reservoir</v>
      </c>
      <c r="H5532" t="str">
        <f>IF(COUNTIF(EU_Countries!A$1:A$27, "*"&amp;B5532&amp;"*"), "EU", "Non-EU")</f>
        <v>Non-EU</v>
      </c>
      <c r="I5532">
        <f t="shared" si="209"/>
        <v>5.4703999999999997</v>
      </c>
    </row>
    <row r="5533" spans="1:9">
      <c r="A5533" s="43" t="str">
        <f>LEFT(Capacities[[#This Row],[MARKET_NODE]],2)</f>
        <v>NO</v>
      </c>
      <c r="B5533" s="45" t="s">
        <v>209</v>
      </c>
      <c r="C5533" s="45" t="s">
        <v>78</v>
      </c>
      <c r="D5533" s="45" t="s">
        <v>20</v>
      </c>
      <c r="E5533" s="45">
        <v>2027</v>
      </c>
      <c r="F5533" s="45">
        <v>5499.3</v>
      </c>
      <c r="G5533" s="4" t="str">
        <f t="shared" si="208"/>
        <v>NORWAY-Reservoir</v>
      </c>
      <c r="H5533" t="str">
        <f>IF(COUNTIF(EU_Countries!A$1:A$27, "*"&amp;B5533&amp;"*"), "EU", "Non-EU")</f>
        <v>Non-EU</v>
      </c>
      <c r="I5533">
        <f t="shared" si="209"/>
        <v>5.4992999999999999</v>
      </c>
    </row>
    <row r="5534" spans="1:9">
      <c r="A5534" s="43" t="str">
        <f>LEFT(Capacities[[#This Row],[MARKET_NODE]],2)</f>
        <v>NO</v>
      </c>
      <c r="B5534" s="44" t="s">
        <v>209</v>
      </c>
      <c r="C5534" s="44" t="s">
        <v>78</v>
      </c>
      <c r="D5534" s="44" t="s">
        <v>20</v>
      </c>
      <c r="E5534" s="44">
        <v>2028</v>
      </c>
      <c r="F5534" s="44">
        <v>5508.6</v>
      </c>
      <c r="G5534" s="4" t="str">
        <f t="shared" si="208"/>
        <v>NORWAY-Reservoir</v>
      </c>
      <c r="H5534" t="str">
        <f>IF(COUNTIF(EU_Countries!A$1:A$27, "*"&amp;B5534&amp;"*"), "EU", "Non-EU")</f>
        <v>Non-EU</v>
      </c>
      <c r="I5534">
        <f t="shared" si="209"/>
        <v>5.5086000000000004</v>
      </c>
    </row>
    <row r="5535" spans="1:9">
      <c r="A5535" s="43" t="str">
        <f>LEFT(Capacities[[#This Row],[MARKET_NODE]],2)</f>
        <v>NO</v>
      </c>
      <c r="B5535" s="45" t="s">
        <v>209</v>
      </c>
      <c r="C5535" s="45" t="s">
        <v>78</v>
      </c>
      <c r="D5535" s="45" t="s">
        <v>20</v>
      </c>
      <c r="E5535" s="45">
        <v>2029</v>
      </c>
      <c r="F5535" s="45">
        <v>5517.9</v>
      </c>
      <c r="G5535" s="4" t="str">
        <f t="shared" si="208"/>
        <v>NORWAY-Reservoir</v>
      </c>
      <c r="H5535" t="str">
        <f>IF(COUNTIF(EU_Countries!A$1:A$27, "*"&amp;B5535&amp;"*"), "EU", "Non-EU")</f>
        <v>Non-EU</v>
      </c>
      <c r="I5535">
        <f t="shared" si="209"/>
        <v>5.5179</v>
      </c>
    </row>
    <row r="5536" spans="1:9">
      <c r="A5536" s="43" t="str">
        <f>LEFT(Capacities[[#This Row],[MARKET_NODE]],2)</f>
        <v>NO</v>
      </c>
      <c r="B5536" s="44" t="s">
        <v>209</v>
      </c>
      <c r="C5536" s="44" t="s">
        <v>78</v>
      </c>
      <c r="D5536" s="44" t="s">
        <v>20</v>
      </c>
      <c r="E5536" s="44">
        <v>2030</v>
      </c>
      <c r="F5536" s="44">
        <v>5527.1</v>
      </c>
      <c r="G5536" s="4" t="str">
        <f t="shared" si="208"/>
        <v>NORWAY-Reservoir</v>
      </c>
      <c r="H5536" t="str">
        <f>IF(COUNTIF(EU_Countries!A$1:A$27, "*"&amp;B5536&amp;"*"), "EU", "Non-EU")</f>
        <v>Non-EU</v>
      </c>
      <c r="I5536">
        <f t="shared" si="209"/>
        <v>5.5271000000000008</v>
      </c>
    </row>
    <row r="5537" spans="1:9">
      <c r="A5537" s="43" t="str">
        <f>LEFT(Capacities[[#This Row],[MARKET_NODE]],2)</f>
        <v>NO</v>
      </c>
      <c r="B5537" s="45" t="s">
        <v>209</v>
      </c>
      <c r="C5537" s="45" t="s">
        <v>78</v>
      </c>
      <c r="D5537" s="45" t="s">
        <v>20</v>
      </c>
      <c r="E5537" s="45">
        <v>2031</v>
      </c>
      <c r="F5537" s="45">
        <v>5533.5</v>
      </c>
      <c r="G5537" s="4" t="str">
        <f t="shared" si="208"/>
        <v>NORWAY-Reservoir</v>
      </c>
      <c r="H5537" t="str">
        <f>IF(COUNTIF(EU_Countries!A$1:A$27, "*"&amp;B5537&amp;"*"), "EU", "Non-EU")</f>
        <v>Non-EU</v>
      </c>
      <c r="I5537">
        <f t="shared" si="209"/>
        <v>5.5335000000000001</v>
      </c>
    </row>
    <row r="5538" spans="1:9">
      <c r="A5538" s="43" t="str">
        <f>LEFT(Capacities[[#This Row],[MARKET_NODE]],2)</f>
        <v>NO</v>
      </c>
      <c r="B5538" s="44" t="s">
        <v>209</v>
      </c>
      <c r="C5538" s="44" t="s">
        <v>78</v>
      </c>
      <c r="D5538" s="44" t="s">
        <v>20</v>
      </c>
      <c r="E5538" s="44">
        <v>2032</v>
      </c>
      <c r="F5538" s="44">
        <v>5539.9</v>
      </c>
      <c r="G5538" s="4" t="str">
        <f t="shared" si="208"/>
        <v>NORWAY-Reservoir</v>
      </c>
      <c r="H5538" t="str">
        <f>IF(COUNTIF(EU_Countries!A$1:A$27, "*"&amp;B5538&amp;"*"), "EU", "Non-EU")</f>
        <v>Non-EU</v>
      </c>
      <c r="I5538">
        <f t="shared" si="209"/>
        <v>5.5398999999999994</v>
      </c>
    </row>
    <row r="5539" spans="1:9">
      <c r="A5539" s="43" t="str">
        <f>LEFT(Capacities[[#This Row],[MARKET_NODE]],2)</f>
        <v>NO</v>
      </c>
      <c r="B5539" s="45" t="s">
        <v>209</v>
      </c>
      <c r="C5539" s="45" t="s">
        <v>78</v>
      </c>
      <c r="D5539" s="45" t="s">
        <v>20</v>
      </c>
      <c r="E5539" s="45">
        <v>2033</v>
      </c>
      <c r="F5539" s="45">
        <v>5546.3</v>
      </c>
      <c r="G5539" s="4" t="str">
        <f t="shared" si="208"/>
        <v>NORWAY-Reservoir</v>
      </c>
      <c r="H5539" t="str">
        <f>IF(COUNTIF(EU_Countries!A$1:A$27, "*"&amp;B5539&amp;"*"), "EU", "Non-EU")</f>
        <v>Non-EU</v>
      </c>
      <c r="I5539">
        <f t="shared" si="209"/>
        <v>5.5463000000000005</v>
      </c>
    </row>
    <row r="5540" spans="1:9">
      <c r="A5540" s="43" t="str">
        <f>LEFT(Capacities[[#This Row],[MARKET_NODE]],2)</f>
        <v>NO</v>
      </c>
      <c r="B5540" s="44" t="s">
        <v>209</v>
      </c>
      <c r="C5540" s="44" t="s">
        <v>78</v>
      </c>
      <c r="D5540" s="44" t="s">
        <v>20</v>
      </c>
      <c r="E5540" s="44">
        <v>2034</v>
      </c>
      <c r="F5540" s="44">
        <v>5552.7</v>
      </c>
      <c r="G5540" s="4" t="str">
        <f t="shared" si="208"/>
        <v>NORWAY-Reservoir</v>
      </c>
      <c r="H5540" t="str">
        <f>IF(COUNTIF(EU_Countries!A$1:A$27, "*"&amp;B5540&amp;"*"), "EU", "Non-EU")</f>
        <v>Non-EU</v>
      </c>
      <c r="I5540">
        <f t="shared" si="209"/>
        <v>5.5526999999999997</v>
      </c>
    </row>
    <row r="5541" spans="1:9">
      <c r="A5541" s="43" t="str">
        <f>LEFT(Capacities[[#This Row],[MARKET_NODE]],2)</f>
        <v>NO</v>
      </c>
      <c r="B5541" s="45" t="s">
        <v>209</v>
      </c>
      <c r="C5541" s="45" t="s">
        <v>78</v>
      </c>
      <c r="D5541" s="45" t="s">
        <v>20</v>
      </c>
      <c r="E5541" s="45">
        <v>2035</v>
      </c>
      <c r="F5541" s="45">
        <v>5559.1</v>
      </c>
      <c r="G5541" s="4" t="str">
        <f t="shared" si="208"/>
        <v>NORWAY-Reservoir</v>
      </c>
      <c r="H5541" t="str">
        <f>IF(COUNTIF(EU_Countries!A$1:A$27, "*"&amp;B5541&amp;"*"), "EU", "Non-EU")</f>
        <v>Non-EU</v>
      </c>
      <c r="I5541">
        <f t="shared" si="209"/>
        <v>5.5590999999999999</v>
      </c>
    </row>
    <row r="5542" spans="1:9">
      <c r="A5542" s="43" t="str">
        <f>LEFT(Capacities[[#This Row],[MARKET_NODE]],2)</f>
        <v>NO</v>
      </c>
      <c r="B5542" s="44" t="s">
        <v>209</v>
      </c>
      <c r="C5542" s="44" t="s">
        <v>78</v>
      </c>
      <c r="D5542" s="44" t="s">
        <v>21</v>
      </c>
      <c r="E5542" s="44">
        <v>2025</v>
      </c>
      <c r="F5542" s="44">
        <v>802.2</v>
      </c>
      <c r="G5542" s="4" t="str">
        <f t="shared" si="208"/>
        <v>NORWAY-Run of river</v>
      </c>
      <c r="H5542" t="str">
        <f>IF(COUNTIF(EU_Countries!A$1:A$27, "*"&amp;B5542&amp;"*"), "EU", "Non-EU")</f>
        <v>Non-EU</v>
      </c>
      <c r="I5542">
        <f t="shared" si="209"/>
        <v>0.80220000000000002</v>
      </c>
    </row>
    <row r="5543" spans="1:9">
      <c r="A5543" s="43" t="str">
        <f>LEFT(Capacities[[#This Row],[MARKET_NODE]],2)</f>
        <v>NO</v>
      </c>
      <c r="B5543" s="45" t="s">
        <v>209</v>
      </c>
      <c r="C5543" s="45" t="s">
        <v>78</v>
      </c>
      <c r="D5543" s="45" t="s">
        <v>21</v>
      </c>
      <c r="E5543" s="45">
        <v>2026</v>
      </c>
      <c r="F5543" s="45">
        <v>810.7</v>
      </c>
      <c r="G5543" s="4" t="str">
        <f t="shared" si="208"/>
        <v>NORWAY-Run of river</v>
      </c>
      <c r="H5543" t="str">
        <f>IF(COUNTIF(EU_Countries!A$1:A$27, "*"&amp;B5543&amp;"*"), "EU", "Non-EU")</f>
        <v>Non-EU</v>
      </c>
      <c r="I5543">
        <f t="shared" si="209"/>
        <v>0.81070000000000009</v>
      </c>
    </row>
    <row r="5544" spans="1:9">
      <c r="A5544" s="43" t="str">
        <f>LEFT(Capacities[[#This Row],[MARKET_NODE]],2)</f>
        <v>NO</v>
      </c>
      <c r="B5544" s="44" t="s">
        <v>209</v>
      </c>
      <c r="C5544" s="44" t="s">
        <v>78</v>
      </c>
      <c r="D5544" s="44" t="s">
        <v>21</v>
      </c>
      <c r="E5544" s="44">
        <v>2027</v>
      </c>
      <c r="F5544" s="44">
        <v>819.2</v>
      </c>
      <c r="G5544" s="4" t="str">
        <f t="shared" si="208"/>
        <v>NORWAY-Run of river</v>
      </c>
      <c r="H5544" t="str">
        <f>IF(COUNTIF(EU_Countries!A$1:A$27, "*"&amp;B5544&amp;"*"), "EU", "Non-EU")</f>
        <v>Non-EU</v>
      </c>
      <c r="I5544">
        <f t="shared" si="209"/>
        <v>0.81920000000000004</v>
      </c>
    </row>
    <row r="5545" spans="1:9">
      <c r="A5545" s="43" t="str">
        <f>LEFT(Capacities[[#This Row],[MARKET_NODE]],2)</f>
        <v>NO</v>
      </c>
      <c r="B5545" s="45" t="s">
        <v>209</v>
      </c>
      <c r="C5545" s="45" t="s">
        <v>78</v>
      </c>
      <c r="D5545" s="45" t="s">
        <v>21</v>
      </c>
      <c r="E5545" s="45">
        <v>2028</v>
      </c>
      <c r="F5545" s="45">
        <v>823.2</v>
      </c>
      <c r="G5545" s="4" t="str">
        <f t="shared" si="208"/>
        <v>NORWAY-Run of river</v>
      </c>
      <c r="H5545" t="str">
        <f>IF(COUNTIF(EU_Countries!A$1:A$27, "*"&amp;B5545&amp;"*"), "EU", "Non-EU")</f>
        <v>Non-EU</v>
      </c>
      <c r="I5545">
        <f t="shared" si="209"/>
        <v>0.82320000000000004</v>
      </c>
    </row>
    <row r="5546" spans="1:9">
      <c r="A5546" s="43" t="str">
        <f>LEFT(Capacities[[#This Row],[MARKET_NODE]],2)</f>
        <v>NO</v>
      </c>
      <c r="B5546" s="44" t="s">
        <v>209</v>
      </c>
      <c r="C5546" s="44" t="s">
        <v>78</v>
      </c>
      <c r="D5546" s="44" t="s">
        <v>21</v>
      </c>
      <c r="E5546" s="44">
        <v>2029</v>
      </c>
      <c r="F5546" s="44">
        <v>827.2</v>
      </c>
      <c r="G5546" s="4" t="str">
        <f t="shared" si="208"/>
        <v>NORWAY-Run of river</v>
      </c>
      <c r="H5546" t="str">
        <f>IF(COUNTIF(EU_Countries!A$1:A$27, "*"&amp;B5546&amp;"*"), "EU", "Non-EU")</f>
        <v>Non-EU</v>
      </c>
      <c r="I5546">
        <f t="shared" si="209"/>
        <v>0.82720000000000005</v>
      </c>
    </row>
    <row r="5547" spans="1:9">
      <c r="A5547" s="43" t="str">
        <f>LEFT(Capacities[[#This Row],[MARKET_NODE]],2)</f>
        <v>NO</v>
      </c>
      <c r="B5547" s="45" t="s">
        <v>209</v>
      </c>
      <c r="C5547" s="45" t="s">
        <v>78</v>
      </c>
      <c r="D5547" s="45" t="s">
        <v>21</v>
      </c>
      <c r="E5547" s="45">
        <v>2030</v>
      </c>
      <c r="F5547" s="45">
        <v>831.1</v>
      </c>
      <c r="G5547" s="4" t="str">
        <f t="shared" si="208"/>
        <v>NORWAY-Run of river</v>
      </c>
      <c r="H5547" t="str">
        <f>IF(COUNTIF(EU_Countries!A$1:A$27, "*"&amp;B5547&amp;"*"), "EU", "Non-EU")</f>
        <v>Non-EU</v>
      </c>
      <c r="I5547">
        <f t="shared" si="209"/>
        <v>0.83110000000000006</v>
      </c>
    </row>
    <row r="5548" spans="1:9">
      <c r="A5548" s="43" t="str">
        <f>LEFT(Capacities[[#This Row],[MARKET_NODE]],2)</f>
        <v>NO</v>
      </c>
      <c r="B5548" s="44" t="s">
        <v>209</v>
      </c>
      <c r="C5548" s="44" t="s">
        <v>78</v>
      </c>
      <c r="D5548" s="44" t="s">
        <v>21</v>
      </c>
      <c r="E5548" s="44">
        <v>2031</v>
      </c>
      <c r="F5548" s="44">
        <v>835.5</v>
      </c>
      <c r="G5548" s="4" t="str">
        <f t="shared" si="208"/>
        <v>NORWAY-Run of river</v>
      </c>
      <c r="H5548" t="str">
        <f>IF(COUNTIF(EU_Countries!A$1:A$27, "*"&amp;B5548&amp;"*"), "EU", "Non-EU")</f>
        <v>Non-EU</v>
      </c>
      <c r="I5548">
        <f t="shared" si="209"/>
        <v>0.83550000000000002</v>
      </c>
    </row>
    <row r="5549" spans="1:9">
      <c r="A5549" s="43" t="str">
        <f>LEFT(Capacities[[#This Row],[MARKET_NODE]],2)</f>
        <v>NO</v>
      </c>
      <c r="B5549" s="45" t="s">
        <v>209</v>
      </c>
      <c r="C5549" s="45" t="s">
        <v>78</v>
      </c>
      <c r="D5549" s="45" t="s">
        <v>21</v>
      </c>
      <c r="E5549" s="45">
        <v>2032</v>
      </c>
      <c r="F5549" s="45">
        <v>839.8</v>
      </c>
      <c r="G5549" s="4" t="str">
        <f t="shared" si="208"/>
        <v>NORWAY-Run of river</v>
      </c>
      <c r="H5549" t="str">
        <f>IF(COUNTIF(EU_Countries!A$1:A$27, "*"&amp;B5549&amp;"*"), "EU", "Non-EU")</f>
        <v>Non-EU</v>
      </c>
      <c r="I5549">
        <f t="shared" si="209"/>
        <v>0.83979999999999999</v>
      </c>
    </row>
    <row r="5550" spans="1:9">
      <c r="A5550" s="43" t="str">
        <f>LEFT(Capacities[[#This Row],[MARKET_NODE]],2)</f>
        <v>NO</v>
      </c>
      <c r="B5550" s="44" t="s">
        <v>209</v>
      </c>
      <c r="C5550" s="44" t="s">
        <v>78</v>
      </c>
      <c r="D5550" s="44" t="s">
        <v>21</v>
      </c>
      <c r="E5550" s="44">
        <v>2033</v>
      </c>
      <c r="F5550" s="44">
        <v>844.2</v>
      </c>
      <c r="G5550" s="4" t="str">
        <f t="shared" si="208"/>
        <v>NORWAY-Run of river</v>
      </c>
      <c r="H5550" t="str">
        <f>IF(COUNTIF(EU_Countries!A$1:A$27, "*"&amp;B5550&amp;"*"), "EU", "Non-EU")</f>
        <v>Non-EU</v>
      </c>
      <c r="I5550">
        <f t="shared" si="209"/>
        <v>0.84420000000000006</v>
      </c>
    </row>
    <row r="5551" spans="1:9">
      <c r="A5551" s="43" t="str">
        <f>LEFT(Capacities[[#This Row],[MARKET_NODE]],2)</f>
        <v>NO</v>
      </c>
      <c r="B5551" s="45" t="s">
        <v>209</v>
      </c>
      <c r="C5551" s="45" t="s">
        <v>78</v>
      </c>
      <c r="D5551" s="45" t="s">
        <v>21</v>
      </c>
      <c r="E5551" s="45">
        <v>2034</v>
      </c>
      <c r="F5551" s="45">
        <v>848.5</v>
      </c>
      <c r="G5551" s="4" t="str">
        <f t="shared" si="208"/>
        <v>NORWAY-Run of river</v>
      </c>
      <c r="H5551" t="str">
        <f>IF(COUNTIF(EU_Countries!A$1:A$27, "*"&amp;B5551&amp;"*"), "EU", "Non-EU")</f>
        <v>Non-EU</v>
      </c>
      <c r="I5551">
        <f t="shared" si="209"/>
        <v>0.84850000000000003</v>
      </c>
    </row>
    <row r="5552" spans="1:9">
      <c r="A5552" s="43" t="str">
        <f>LEFT(Capacities[[#This Row],[MARKET_NODE]],2)</f>
        <v>NO</v>
      </c>
      <c r="B5552" s="44" t="s">
        <v>209</v>
      </c>
      <c r="C5552" s="44" t="s">
        <v>78</v>
      </c>
      <c r="D5552" s="44" t="s">
        <v>21</v>
      </c>
      <c r="E5552" s="44">
        <v>2035</v>
      </c>
      <c r="F5552" s="44">
        <v>852.8</v>
      </c>
      <c r="G5552" s="4" t="str">
        <f t="shared" si="208"/>
        <v>NORWAY-Run of river</v>
      </c>
      <c r="H5552" t="str">
        <f>IF(COUNTIF(EU_Countries!A$1:A$27, "*"&amp;B5552&amp;"*"), "EU", "Non-EU")</f>
        <v>Non-EU</v>
      </c>
      <c r="I5552">
        <f t="shared" si="209"/>
        <v>0.8528</v>
      </c>
    </row>
    <row r="5553" spans="1:9">
      <c r="A5553" s="43" t="str">
        <f>LEFT(Capacities[[#This Row],[MARKET_NODE]],2)</f>
        <v>PL</v>
      </c>
      <c r="B5553" s="45" t="s">
        <v>211</v>
      </c>
      <c r="C5553" s="45" t="s">
        <v>79</v>
      </c>
      <c r="D5553" s="45" t="s">
        <v>23</v>
      </c>
      <c r="E5553" s="45">
        <v>2025</v>
      </c>
      <c r="F5553" s="45">
        <v>1333.4</v>
      </c>
      <c r="G5553" s="4" t="str">
        <f t="shared" si="208"/>
        <v>POLAND-Closed loop pumping</v>
      </c>
      <c r="H5553" t="str">
        <f>IF(COUNTIF(EU_Countries!A$1:A$27, "*"&amp;B5553&amp;"*"), "EU", "Non-EU")</f>
        <v>EU</v>
      </c>
      <c r="I5553">
        <f t="shared" si="209"/>
        <v>1.3334000000000001</v>
      </c>
    </row>
    <row r="5554" spans="1:9">
      <c r="A5554" s="43" t="str">
        <f>LEFT(Capacities[[#This Row],[MARKET_NODE]],2)</f>
        <v>PL</v>
      </c>
      <c r="B5554" s="44" t="s">
        <v>211</v>
      </c>
      <c r="C5554" s="44" t="s">
        <v>79</v>
      </c>
      <c r="D5554" s="44" t="s">
        <v>23</v>
      </c>
      <c r="E5554" s="44">
        <v>2026</v>
      </c>
      <c r="F5554" s="44">
        <v>1333.4</v>
      </c>
      <c r="G5554" s="4" t="str">
        <f t="shared" si="208"/>
        <v>POLAND-Closed loop pumping</v>
      </c>
      <c r="H5554" t="str">
        <f>IF(COUNTIF(EU_Countries!A$1:A$27, "*"&amp;B5554&amp;"*"), "EU", "Non-EU")</f>
        <v>EU</v>
      </c>
      <c r="I5554">
        <f t="shared" si="209"/>
        <v>1.3334000000000001</v>
      </c>
    </row>
    <row r="5555" spans="1:9">
      <c r="A5555" s="43" t="str">
        <f>LEFT(Capacities[[#This Row],[MARKET_NODE]],2)</f>
        <v>PL</v>
      </c>
      <c r="B5555" s="45" t="s">
        <v>211</v>
      </c>
      <c r="C5555" s="45" t="s">
        <v>79</v>
      </c>
      <c r="D5555" s="45" t="s">
        <v>23</v>
      </c>
      <c r="E5555" s="45">
        <v>2027</v>
      </c>
      <c r="F5555" s="45">
        <v>1333.4</v>
      </c>
      <c r="G5555" s="4" t="str">
        <f t="shared" si="208"/>
        <v>POLAND-Closed loop pumping</v>
      </c>
      <c r="H5555" t="str">
        <f>IF(COUNTIF(EU_Countries!A$1:A$27, "*"&amp;B5555&amp;"*"), "EU", "Non-EU")</f>
        <v>EU</v>
      </c>
      <c r="I5555">
        <f t="shared" si="209"/>
        <v>1.3334000000000001</v>
      </c>
    </row>
    <row r="5556" spans="1:9">
      <c r="A5556" s="43" t="str">
        <f>LEFT(Capacities[[#This Row],[MARKET_NODE]],2)</f>
        <v>PL</v>
      </c>
      <c r="B5556" s="44" t="s">
        <v>211</v>
      </c>
      <c r="C5556" s="44" t="s">
        <v>79</v>
      </c>
      <c r="D5556" s="44" t="s">
        <v>23</v>
      </c>
      <c r="E5556" s="44">
        <v>2028</v>
      </c>
      <c r="F5556" s="44">
        <v>1333.4</v>
      </c>
      <c r="G5556" s="4" t="str">
        <f t="shared" si="208"/>
        <v>POLAND-Closed loop pumping</v>
      </c>
      <c r="H5556" t="str">
        <f>IF(COUNTIF(EU_Countries!A$1:A$27, "*"&amp;B5556&amp;"*"), "EU", "Non-EU")</f>
        <v>EU</v>
      </c>
      <c r="I5556">
        <f t="shared" si="209"/>
        <v>1.3334000000000001</v>
      </c>
    </row>
    <row r="5557" spans="1:9">
      <c r="A5557" s="43" t="str">
        <f>LEFT(Capacities[[#This Row],[MARKET_NODE]],2)</f>
        <v>PL</v>
      </c>
      <c r="B5557" s="45" t="s">
        <v>211</v>
      </c>
      <c r="C5557" s="45" t="s">
        <v>79</v>
      </c>
      <c r="D5557" s="45" t="s">
        <v>23</v>
      </c>
      <c r="E5557" s="45">
        <v>2029</v>
      </c>
      <c r="F5557" s="45">
        <v>1333.4</v>
      </c>
      <c r="G5557" s="4" t="str">
        <f t="shared" si="208"/>
        <v>POLAND-Closed loop pumping</v>
      </c>
      <c r="H5557" t="str">
        <f>IF(COUNTIF(EU_Countries!A$1:A$27, "*"&amp;B5557&amp;"*"), "EU", "Non-EU")</f>
        <v>EU</v>
      </c>
      <c r="I5557">
        <f t="shared" si="209"/>
        <v>1.3334000000000001</v>
      </c>
    </row>
    <row r="5558" spans="1:9">
      <c r="A5558" s="43" t="str">
        <f>LEFT(Capacities[[#This Row],[MARKET_NODE]],2)</f>
        <v>PL</v>
      </c>
      <c r="B5558" s="44" t="s">
        <v>211</v>
      </c>
      <c r="C5558" s="44" t="s">
        <v>79</v>
      </c>
      <c r="D5558" s="44" t="s">
        <v>23</v>
      </c>
      <c r="E5558" s="44">
        <v>2030</v>
      </c>
      <c r="F5558" s="44">
        <v>1333.4</v>
      </c>
      <c r="G5558" s="4" t="str">
        <f t="shared" si="208"/>
        <v>POLAND-Closed loop pumping</v>
      </c>
      <c r="H5558" t="str">
        <f>IF(COUNTIF(EU_Countries!A$1:A$27, "*"&amp;B5558&amp;"*"), "EU", "Non-EU")</f>
        <v>EU</v>
      </c>
      <c r="I5558">
        <f t="shared" si="209"/>
        <v>1.3334000000000001</v>
      </c>
    </row>
    <row r="5559" spans="1:9">
      <c r="A5559" s="43" t="str">
        <f>LEFT(Capacities[[#This Row],[MARKET_NODE]],2)</f>
        <v>PL</v>
      </c>
      <c r="B5559" s="45" t="s">
        <v>211</v>
      </c>
      <c r="C5559" s="45" t="s">
        <v>79</v>
      </c>
      <c r="D5559" s="45" t="s">
        <v>23</v>
      </c>
      <c r="E5559" s="45">
        <v>2031</v>
      </c>
      <c r="F5559" s="45">
        <v>1333.4</v>
      </c>
      <c r="G5559" s="4" t="str">
        <f t="shared" si="208"/>
        <v>POLAND-Closed loop pumping</v>
      </c>
      <c r="H5559" t="str">
        <f>IF(COUNTIF(EU_Countries!A$1:A$27, "*"&amp;B5559&amp;"*"), "EU", "Non-EU")</f>
        <v>EU</v>
      </c>
      <c r="I5559">
        <f t="shared" si="209"/>
        <v>1.3334000000000001</v>
      </c>
    </row>
    <row r="5560" spans="1:9">
      <c r="A5560" s="43" t="str">
        <f>LEFT(Capacities[[#This Row],[MARKET_NODE]],2)</f>
        <v>PL</v>
      </c>
      <c r="B5560" s="44" t="s">
        <v>211</v>
      </c>
      <c r="C5560" s="44" t="s">
        <v>79</v>
      </c>
      <c r="D5560" s="44" t="s">
        <v>23</v>
      </c>
      <c r="E5560" s="44">
        <v>2032</v>
      </c>
      <c r="F5560" s="44">
        <v>1333.4</v>
      </c>
      <c r="G5560" s="4" t="str">
        <f t="shared" si="208"/>
        <v>POLAND-Closed loop pumping</v>
      </c>
      <c r="H5560" t="str">
        <f>IF(COUNTIF(EU_Countries!A$1:A$27, "*"&amp;B5560&amp;"*"), "EU", "Non-EU")</f>
        <v>EU</v>
      </c>
      <c r="I5560">
        <f t="shared" si="209"/>
        <v>1.3334000000000001</v>
      </c>
    </row>
    <row r="5561" spans="1:9">
      <c r="A5561" s="43" t="str">
        <f>LEFT(Capacities[[#This Row],[MARKET_NODE]],2)</f>
        <v>PL</v>
      </c>
      <c r="B5561" s="45" t="s">
        <v>211</v>
      </c>
      <c r="C5561" s="45" t="s">
        <v>79</v>
      </c>
      <c r="D5561" s="45" t="s">
        <v>23</v>
      </c>
      <c r="E5561" s="45">
        <v>2033</v>
      </c>
      <c r="F5561" s="45">
        <v>1333.4</v>
      </c>
      <c r="G5561" s="4" t="str">
        <f t="shared" si="208"/>
        <v>POLAND-Closed loop pumping</v>
      </c>
      <c r="H5561" t="str">
        <f>IF(COUNTIF(EU_Countries!A$1:A$27, "*"&amp;B5561&amp;"*"), "EU", "Non-EU")</f>
        <v>EU</v>
      </c>
      <c r="I5561">
        <f t="shared" si="209"/>
        <v>1.3334000000000001</v>
      </c>
    </row>
    <row r="5562" spans="1:9">
      <c r="A5562" s="43" t="str">
        <f>LEFT(Capacities[[#This Row],[MARKET_NODE]],2)</f>
        <v>PL</v>
      </c>
      <c r="B5562" s="44" t="s">
        <v>211</v>
      </c>
      <c r="C5562" s="44" t="s">
        <v>79</v>
      </c>
      <c r="D5562" s="44" t="s">
        <v>23</v>
      </c>
      <c r="E5562" s="44">
        <v>2034</v>
      </c>
      <c r="F5562" s="44">
        <v>1333.4</v>
      </c>
      <c r="G5562" s="4" t="str">
        <f t="shared" si="208"/>
        <v>POLAND-Closed loop pumping</v>
      </c>
      <c r="H5562" t="str">
        <f>IF(COUNTIF(EU_Countries!A$1:A$27, "*"&amp;B5562&amp;"*"), "EU", "Non-EU")</f>
        <v>EU</v>
      </c>
      <c r="I5562">
        <f t="shared" si="209"/>
        <v>1.3334000000000001</v>
      </c>
    </row>
    <row r="5563" spans="1:9">
      <c r="A5563" s="43" t="str">
        <f>LEFT(Capacities[[#This Row],[MARKET_NODE]],2)</f>
        <v>PL</v>
      </c>
      <c r="B5563" s="45" t="s">
        <v>211</v>
      </c>
      <c r="C5563" s="45" t="s">
        <v>79</v>
      </c>
      <c r="D5563" s="45" t="s">
        <v>23</v>
      </c>
      <c r="E5563" s="45">
        <v>2035</v>
      </c>
      <c r="F5563" s="45">
        <v>1333.4</v>
      </c>
      <c r="G5563" s="4" t="str">
        <f t="shared" si="208"/>
        <v>POLAND-Closed loop pumping</v>
      </c>
      <c r="H5563" t="str">
        <f>IF(COUNTIF(EU_Countries!A$1:A$27, "*"&amp;B5563&amp;"*"), "EU", "Non-EU")</f>
        <v>EU</v>
      </c>
      <c r="I5563">
        <f t="shared" si="209"/>
        <v>1.3334000000000001</v>
      </c>
    </row>
    <row r="5564" spans="1:9">
      <c r="A5564" s="43" t="str">
        <f>LEFT(Capacities[[#This Row],[MARKET_NODE]],2)</f>
        <v>PL</v>
      </c>
      <c r="B5564" s="44" t="s">
        <v>211</v>
      </c>
      <c r="C5564" s="44" t="s">
        <v>79</v>
      </c>
      <c r="D5564" s="44" t="s">
        <v>24</v>
      </c>
      <c r="E5564" s="44">
        <v>2025</v>
      </c>
      <c r="F5564" s="44">
        <v>283</v>
      </c>
      <c r="G5564" s="4" t="str">
        <f t="shared" si="208"/>
        <v>POLAND-Open loop pumping</v>
      </c>
      <c r="H5564" t="str">
        <f>IF(COUNTIF(EU_Countries!A$1:A$27, "*"&amp;B5564&amp;"*"), "EU", "Non-EU")</f>
        <v>EU</v>
      </c>
      <c r="I5564">
        <f t="shared" si="209"/>
        <v>0.28299999999999997</v>
      </c>
    </row>
    <row r="5565" spans="1:9">
      <c r="A5565" s="43" t="str">
        <f>LEFT(Capacities[[#This Row],[MARKET_NODE]],2)</f>
        <v>PL</v>
      </c>
      <c r="B5565" s="45" t="s">
        <v>211</v>
      </c>
      <c r="C5565" s="45" t="s">
        <v>79</v>
      </c>
      <c r="D5565" s="45" t="s">
        <v>24</v>
      </c>
      <c r="E5565" s="45">
        <v>2026</v>
      </c>
      <c r="F5565" s="45">
        <v>283</v>
      </c>
      <c r="G5565" s="4" t="str">
        <f t="shared" si="208"/>
        <v>POLAND-Open loop pumping</v>
      </c>
      <c r="H5565" t="str">
        <f>IF(COUNTIF(EU_Countries!A$1:A$27, "*"&amp;B5565&amp;"*"), "EU", "Non-EU")</f>
        <v>EU</v>
      </c>
      <c r="I5565">
        <f t="shared" si="209"/>
        <v>0.28299999999999997</v>
      </c>
    </row>
    <row r="5566" spans="1:9">
      <c r="A5566" s="43" t="str">
        <f>LEFT(Capacities[[#This Row],[MARKET_NODE]],2)</f>
        <v>PL</v>
      </c>
      <c r="B5566" s="44" t="s">
        <v>211</v>
      </c>
      <c r="C5566" s="44" t="s">
        <v>79</v>
      </c>
      <c r="D5566" s="44" t="s">
        <v>24</v>
      </c>
      <c r="E5566" s="44">
        <v>2027</v>
      </c>
      <c r="F5566" s="44">
        <v>283</v>
      </c>
      <c r="G5566" s="4" t="str">
        <f t="shared" si="208"/>
        <v>POLAND-Open loop pumping</v>
      </c>
      <c r="H5566" t="str">
        <f>IF(COUNTIF(EU_Countries!A$1:A$27, "*"&amp;B5566&amp;"*"), "EU", "Non-EU")</f>
        <v>EU</v>
      </c>
      <c r="I5566">
        <f t="shared" si="209"/>
        <v>0.28299999999999997</v>
      </c>
    </row>
    <row r="5567" spans="1:9">
      <c r="A5567" s="43" t="str">
        <f>LEFT(Capacities[[#This Row],[MARKET_NODE]],2)</f>
        <v>PL</v>
      </c>
      <c r="B5567" s="45" t="s">
        <v>211</v>
      </c>
      <c r="C5567" s="45" t="s">
        <v>79</v>
      </c>
      <c r="D5567" s="45" t="s">
        <v>24</v>
      </c>
      <c r="E5567" s="45">
        <v>2028</v>
      </c>
      <c r="F5567" s="45">
        <v>283</v>
      </c>
      <c r="G5567" s="4" t="str">
        <f t="shared" si="208"/>
        <v>POLAND-Open loop pumping</v>
      </c>
      <c r="H5567" t="str">
        <f>IF(COUNTIF(EU_Countries!A$1:A$27, "*"&amp;B5567&amp;"*"), "EU", "Non-EU")</f>
        <v>EU</v>
      </c>
      <c r="I5567">
        <f t="shared" si="209"/>
        <v>0.28299999999999997</v>
      </c>
    </row>
    <row r="5568" spans="1:9">
      <c r="A5568" s="43" t="str">
        <f>LEFT(Capacities[[#This Row],[MARKET_NODE]],2)</f>
        <v>PL</v>
      </c>
      <c r="B5568" s="44" t="s">
        <v>211</v>
      </c>
      <c r="C5568" s="44" t="s">
        <v>79</v>
      </c>
      <c r="D5568" s="44" t="s">
        <v>24</v>
      </c>
      <c r="E5568" s="44">
        <v>2029</v>
      </c>
      <c r="F5568" s="44">
        <v>283</v>
      </c>
      <c r="G5568" s="4" t="str">
        <f t="shared" si="208"/>
        <v>POLAND-Open loop pumping</v>
      </c>
      <c r="H5568" t="str">
        <f>IF(COUNTIF(EU_Countries!A$1:A$27, "*"&amp;B5568&amp;"*"), "EU", "Non-EU")</f>
        <v>EU</v>
      </c>
      <c r="I5568">
        <f t="shared" si="209"/>
        <v>0.28299999999999997</v>
      </c>
    </row>
    <row r="5569" spans="1:9">
      <c r="A5569" s="43" t="str">
        <f>LEFT(Capacities[[#This Row],[MARKET_NODE]],2)</f>
        <v>PL</v>
      </c>
      <c r="B5569" s="45" t="s">
        <v>211</v>
      </c>
      <c r="C5569" s="45" t="s">
        <v>79</v>
      </c>
      <c r="D5569" s="45" t="s">
        <v>24</v>
      </c>
      <c r="E5569" s="45">
        <v>2030</v>
      </c>
      <c r="F5569" s="45">
        <v>283</v>
      </c>
      <c r="G5569" s="4" t="str">
        <f t="shared" si="208"/>
        <v>POLAND-Open loop pumping</v>
      </c>
      <c r="H5569" t="str">
        <f>IF(COUNTIF(EU_Countries!A$1:A$27, "*"&amp;B5569&amp;"*"), "EU", "Non-EU")</f>
        <v>EU</v>
      </c>
      <c r="I5569">
        <f t="shared" si="209"/>
        <v>0.28299999999999997</v>
      </c>
    </row>
    <row r="5570" spans="1:9">
      <c r="A5570" s="43" t="str">
        <f>LEFT(Capacities[[#This Row],[MARKET_NODE]],2)</f>
        <v>PL</v>
      </c>
      <c r="B5570" s="44" t="s">
        <v>211</v>
      </c>
      <c r="C5570" s="44" t="s">
        <v>79</v>
      </c>
      <c r="D5570" s="44" t="s">
        <v>24</v>
      </c>
      <c r="E5570" s="44">
        <v>2031</v>
      </c>
      <c r="F5570" s="44">
        <v>283</v>
      </c>
      <c r="G5570" s="4" t="str">
        <f t="shared" ref="G5570:G5633" si="210">B5570&amp;"-"&amp;D5570</f>
        <v>POLAND-Open loop pumping</v>
      </c>
      <c r="H5570" t="str">
        <f>IF(COUNTIF(EU_Countries!A$1:A$27, "*"&amp;B5570&amp;"*"), "EU", "Non-EU")</f>
        <v>EU</v>
      </c>
      <c r="I5570">
        <f t="shared" ref="I5570:I5633" si="211">F5570/1000</f>
        <v>0.28299999999999997</v>
      </c>
    </row>
    <row r="5571" spans="1:9">
      <c r="A5571" s="43" t="str">
        <f>LEFT(Capacities[[#This Row],[MARKET_NODE]],2)</f>
        <v>PL</v>
      </c>
      <c r="B5571" s="45" t="s">
        <v>211</v>
      </c>
      <c r="C5571" s="45" t="s">
        <v>79</v>
      </c>
      <c r="D5571" s="45" t="s">
        <v>24</v>
      </c>
      <c r="E5571" s="45">
        <v>2032</v>
      </c>
      <c r="F5571" s="45">
        <v>283</v>
      </c>
      <c r="G5571" s="4" t="str">
        <f t="shared" si="210"/>
        <v>POLAND-Open loop pumping</v>
      </c>
      <c r="H5571" t="str">
        <f>IF(COUNTIF(EU_Countries!A$1:A$27, "*"&amp;B5571&amp;"*"), "EU", "Non-EU")</f>
        <v>EU</v>
      </c>
      <c r="I5571">
        <f t="shared" si="211"/>
        <v>0.28299999999999997</v>
      </c>
    </row>
    <row r="5572" spans="1:9">
      <c r="A5572" s="43" t="str">
        <f>LEFT(Capacities[[#This Row],[MARKET_NODE]],2)</f>
        <v>PL</v>
      </c>
      <c r="B5572" s="44" t="s">
        <v>211</v>
      </c>
      <c r="C5572" s="44" t="s">
        <v>79</v>
      </c>
      <c r="D5572" s="44" t="s">
        <v>24</v>
      </c>
      <c r="E5572" s="44">
        <v>2033</v>
      </c>
      <c r="F5572" s="44">
        <v>283</v>
      </c>
      <c r="G5572" s="4" t="str">
        <f t="shared" si="210"/>
        <v>POLAND-Open loop pumping</v>
      </c>
      <c r="H5572" t="str">
        <f>IF(COUNTIF(EU_Countries!A$1:A$27, "*"&amp;B5572&amp;"*"), "EU", "Non-EU")</f>
        <v>EU</v>
      </c>
      <c r="I5572">
        <f t="shared" si="211"/>
        <v>0.28299999999999997</v>
      </c>
    </row>
    <row r="5573" spans="1:9">
      <c r="A5573" s="43" t="str">
        <f>LEFT(Capacities[[#This Row],[MARKET_NODE]],2)</f>
        <v>PL</v>
      </c>
      <c r="B5573" s="45" t="s">
        <v>211</v>
      </c>
      <c r="C5573" s="45" t="s">
        <v>79</v>
      </c>
      <c r="D5573" s="45" t="s">
        <v>24</v>
      </c>
      <c r="E5573" s="45">
        <v>2034</v>
      </c>
      <c r="F5573" s="45">
        <v>283</v>
      </c>
      <c r="G5573" s="4" t="str">
        <f t="shared" si="210"/>
        <v>POLAND-Open loop pumping</v>
      </c>
      <c r="H5573" t="str">
        <f>IF(COUNTIF(EU_Countries!A$1:A$27, "*"&amp;B5573&amp;"*"), "EU", "Non-EU")</f>
        <v>EU</v>
      </c>
      <c r="I5573">
        <f t="shared" si="211"/>
        <v>0.28299999999999997</v>
      </c>
    </row>
    <row r="5574" spans="1:9">
      <c r="A5574" s="43" t="str">
        <f>LEFT(Capacities[[#This Row],[MARKET_NODE]],2)</f>
        <v>PL</v>
      </c>
      <c r="B5574" s="44" t="s">
        <v>211</v>
      </c>
      <c r="C5574" s="44" t="s">
        <v>79</v>
      </c>
      <c r="D5574" s="44" t="s">
        <v>24</v>
      </c>
      <c r="E5574" s="44">
        <v>2035</v>
      </c>
      <c r="F5574" s="44">
        <v>283</v>
      </c>
      <c r="G5574" s="4" t="str">
        <f t="shared" si="210"/>
        <v>POLAND-Open loop pumping</v>
      </c>
      <c r="H5574" t="str">
        <f>IF(COUNTIF(EU_Countries!A$1:A$27, "*"&amp;B5574&amp;"*"), "EU", "Non-EU")</f>
        <v>EU</v>
      </c>
      <c r="I5574">
        <f t="shared" si="211"/>
        <v>0.28299999999999997</v>
      </c>
    </row>
    <row r="5575" spans="1:9">
      <c r="A5575" s="43" t="str">
        <f>LEFT(Capacities[[#This Row],[MARKET_NODE]],2)</f>
        <v>PL</v>
      </c>
      <c r="B5575" s="45" t="s">
        <v>211</v>
      </c>
      <c r="C5575" s="45" t="s">
        <v>79</v>
      </c>
      <c r="D5575" s="45" t="s">
        <v>20</v>
      </c>
      <c r="E5575" s="45">
        <v>2025</v>
      </c>
      <c r="F5575" s="45">
        <v>204.7</v>
      </c>
      <c r="G5575" s="4" t="str">
        <f t="shared" si="210"/>
        <v>POLAND-Reservoir</v>
      </c>
      <c r="H5575" t="str">
        <f>IF(COUNTIF(EU_Countries!A$1:A$27, "*"&amp;B5575&amp;"*"), "EU", "Non-EU")</f>
        <v>EU</v>
      </c>
      <c r="I5575">
        <f t="shared" si="211"/>
        <v>0.20469999999999999</v>
      </c>
    </row>
    <row r="5576" spans="1:9">
      <c r="A5576" s="43" t="str">
        <f>LEFT(Capacities[[#This Row],[MARKET_NODE]],2)</f>
        <v>PL</v>
      </c>
      <c r="B5576" s="44" t="s">
        <v>211</v>
      </c>
      <c r="C5576" s="44" t="s">
        <v>79</v>
      </c>
      <c r="D5576" s="44" t="s">
        <v>20</v>
      </c>
      <c r="E5576" s="44">
        <v>2026</v>
      </c>
      <c r="F5576" s="44">
        <v>204.7</v>
      </c>
      <c r="G5576" s="4" t="str">
        <f t="shared" si="210"/>
        <v>POLAND-Reservoir</v>
      </c>
      <c r="H5576" t="str">
        <f>IF(COUNTIF(EU_Countries!A$1:A$27, "*"&amp;B5576&amp;"*"), "EU", "Non-EU")</f>
        <v>EU</v>
      </c>
      <c r="I5576">
        <f t="shared" si="211"/>
        <v>0.20469999999999999</v>
      </c>
    </row>
    <row r="5577" spans="1:9">
      <c r="A5577" s="43" t="str">
        <f>LEFT(Capacities[[#This Row],[MARKET_NODE]],2)</f>
        <v>PL</v>
      </c>
      <c r="B5577" s="45" t="s">
        <v>211</v>
      </c>
      <c r="C5577" s="45" t="s">
        <v>79</v>
      </c>
      <c r="D5577" s="45" t="s">
        <v>20</v>
      </c>
      <c r="E5577" s="45">
        <v>2027</v>
      </c>
      <c r="F5577" s="45">
        <v>204.7</v>
      </c>
      <c r="G5577" s="4" t="str">
        <f t="shared" si="210"/>
        <v>POLAND-Reservoir</v>
      </c>
      <c r="H5577" t="str">
        <f>IF(COUNTIF(EU_Countries!A$1:A$27, "*"&amp;B5577&amp;"*"), "EU", "Non-EU")</f>
        <v>EU</v>
      </c>
      <c r="I5577">
        <f t="shared" si="211"/>
        <v>0.20469999999999999</v>
      </c>
    </row>
    <row r="5578" spans="1:9">
      <c r="A5578" s="43" t="str">
        <f>LEFT(Capacities[[#This Row],[MARKET_NODE]],2)</f>
        <v>PL</v>
      </c>
      <c r="B5578" s="44" t="s">
        <v>211</v>
      </c>
      <c r="C5578" s="44" t="s">
        <v>79</v>
      </c>
      <c r="D5578" s="44" t="s">
        <v>20</v>
      </c>
      <c r="E5578" s="44">
        <v>2028</v>
      </c>
      <c r="F5578" s="44">
        <v>204.7</v>
      </c>
      <c r="G5578" s="4" t="str">
        <f t="shared" si="210"/>
        <v>POLAND-Reservoir</v>
      </c>
      <c r="H5578" t="str">
        <f>IF(COUNTIF(EU_Countries!A$1:A$27, "*"&amp;B5578&amp;"*"), "EU", "Non-EU")</f>
        <v>EU</v>
      </c>
      <c r="I5578">
        <f t="shared" si="211"/>
        <v>0.20469999999999999</v>
      </c>
    </row>
    <row r="5579" spans="1:9">
      <c r="A5579" s="43" t="str">
        <f>LEFT(Capacities[[#This Row],[MARKET_NODE]],2)</f>
        <v>PL</v>
      </c>
      <c r="B5579" s="45" t="s">
        <v>211</v>
      </c>
      <c r="C5579" s="45" t="s">
        <v>79</v>
      </c>
      <c r="D5579" s="45" t="s">
        <v>20</v>
      </c>
      <c r="E5579" s="45">
        <v>2029</v>
      </c>
      <c r="F5579" s="45">
        <v>204.7</v>
      </c>
      <c r="G5579" s="4" t="str">
        <f t="shared" si="210"/>
        <v>POLAND-Reservoir</v>
      </c>
      <c r="H5579" t="str">
        <f>IF(COUNTIF(EU_Countries!A$1:A$27, "*"&amp;B5579&amp;"*"), "EU", "Non-EU")</f>
        <v>EU</v>
      </c>
      <c r="I5579">
        <f t="shared" si="211"/>
        <v>0.20469999999999999</v>
      </c>
    </row>
    <row r="5580" spans="1:9">
      <c r="A5580" s="43" t="str">
        <f>LEFT(Capacities[[#This Row],[MARKET_NODE]],2)</f>
        <v>PL</v>
      </c>
      <c r="B5580" s="44" t="s">
        <v>211</v>
      </c>
      <c r="C5580" s="44" t="s">
        <v>79</v>
      </c>
      <c r="D5580" s="44" t="s">
        <v>20</v>
      </c>
      <c r="E5580" s="44">
        <v>2030</v>
      </c>
      <c r="F5580" s="44">
        <v>204.7</v>
      </c>
      <c r="G5580" s="4" t="str">
        <f t="shared" si="210"/>
        <v>POLAND-Reservoir</v>
      </c>
      <c r="H5580" t="str">
        <f>IF(COUNTIF(EU_Countries!A$1:A$27, "*"&amp;B5580&amp;"*"), "EU", "Non-EU")</f>
        <v>EU</v>
      </c>
      <c r="I5580">
        <f t="shared" si="211"/>
        <v>0.20469999999999999</v>
      </c>
    </row>
    <row r="5581" spans="1:9">
      <c r="A5581" s="43" t="str">
        <f>LEFT(Capacities[[#This Row],[MARKET_NODE]],2)</f>
        <v>PL</v>
      </c>
      <c r="B5581" s="45" t="s">
        <v>211</v>
      </c>
      <c r="C5581" s="45" t="s">
        <v>79</v>
      </c>
      <c r="D5581" s="45" t="s">
        <v>20</v>
      </c>
      <c r="E5581" s="45">
        <v>2031</v>
      </c>
      <c r="F5581" s="45">
        <v>204.7</v>
      </c>
      <c r="G5581" s="4" t="str">
        <f t="shared" si="210"/>
        <v>POLAND-Reservoir</v>
      </c>
      <c r="H5581" t="str">
        <f>IF(COUNTIF(EU_Countries!A$1:A$27, "*"&amp;B5581&amp;"*"), "EU", "Non-EU")</f>
        <v>EU</v>
      </c>
      <c r="I5581">
        <f t="shared" si="211"/>
        <v>0.20469999999999999</v>
      </c>
    </row>
    <row r="5582" spans="1:9">
      <c r="A5582" s="43" t="str">
        <f>LEFT(Capacities[[#This Row],[MARKET_NODE]],2)</f>
        <v>PL</v>
      </c>
      <c r="B5582" s="44" t="s">
        <v>211</v>
      </c>
      <c r="C5582" s="44" t="s">
        <v>79</v>
      </c>
      <c r="D5582" s="44" t="s">
        <v>20</v>
      </c>
      <c r="E5582" s="44">
        <v>2032</v>
      </c>
      <c r="F5582" s="44">
        <v>204.7</v>
      </c>
      <c r="G5582" s="4" t="str">
        <f t="shared" si="210"/>
        <v>POLAND-Reservoir</v>
      </c>
      <c r="H5582" t="str">
        <f>IF(COUNTIF(EU_Countries!A$1:A$27, "*"&amp;B5582&amp;"*"), "EU", "Non-EU")</f>
        <v>EU</v>
      </c>
      <c r="I5582">
        <f t="shared" si="211"/>
        <v>0.20469999999999999</v>
      </c>
    </row>
    <row r="5583" spans="1:9">
      <c r="A5583" s="43" t="str">
        <f>LEFT(Capacities[[#This Row],[MARKET_NODE]],2)</f>
        <v>PL</v>
      </c>
      <c r="B5583" s="45" t="s">
        <v>211</v>
      </c>
      <c r="C5583" s="45" t="s">
        <v>79</v>
      </c>
      <c r="D5583" s="45" t="s">
        <v>20</v>
      </c>
      <c r="E5583" s="45">
        <v>2033</v>
      </c>
      <c r="F5583" s="45">
        <v>204.7</v>
      </c>
      <c r="G5583" s="4" t="str">
        <f t="shared" si="210"/>
        <v>POLAND-Reservoir</v>
      </c>
      <c r="H5583" t="str">
        <f>IF(COUNTIF(EU_Countries!A$1:A$27, "*"&amp;B5583&amp;"*"), "EU", "Non-EU")</f>
        <v>EU</v>
      </c>
      <c r="I5583">
        <f t="shared" si="211"/>
        <v>0.20469999999999999</v>
      </c>
    </row>
    <row r="5584" spans="1:9">
      <c r="A5584" s="43" t="str">
        <f>LEFT(Capacities[[#This Row],[MARKET_NODE]],2)</f>
        <v>PL</v>
      </c>
      <c r="B5584" s="44" t="s">
        <v>211</v>
      </c>
      <c r="C5584" s="44" t="s">
        <v>79</v>
      </c>
      <c r="D5584" s="44" t="s">
        <v>20</v>
      </c>
      <c r="E5584" s="44">
        <v>2034</v>
      </c>
      <c r="F5584" s="44">
        <v>204.7</v>
      </c>
      <c r="G5584" s="4" t="str">
        <f t="shared" si="210"/>
        <v>POLAND-Reservoir</v>
      </c>
      <c r="H5584" t="str">
        <f>IF(COUNTIF(EU_Countries!A$1:A$27, "*"&amp;B5584&amp;"*"), "EU", "Non-EU")</f>
        <v>EU</v>
      </c>
      <c r="I5584">
        <f t="shared" si="211"/>
        <v>0.20469999999999999</v>
      </c>
    </row>
    <row r="5585" spans="1:9">
      <c r="A5585" s="43" t="str">
        <f>LEFT(Capacities[[#This Row],[MARKET_NODE]],2)</f>
        <v>PL</v>
      </c>
      <c r="B5585" s="45" t="s">
        <v>211</v>
      </c>
      <c r="C5585" s="45" t="s">
        <v>79</v>
      </c>
      <c r="D5585" s="45" t="s">
        <v>20</v>
      </c>
      <c r="E5585" s="45">
        <v>2035</v>
      </c>
      <c r="F5585" s="45">
        <v>204.7</v>
      </c>
      <c r="G5585" s="4" t="str">
        <f t="shared" si="210"/>
        <v>POLAND-Reservoir</v>
      </c>
      <c r="H5585" t="str">
        <f>IF(COUNTIF(EU_Countries!A$1:A$27, "*"&amp;B5585&amp;"*"), "EU", "Non-EU")</f>
        <v>EU</v>
      </c>
      <c r="I5585">
        <f t="shared" si="211"/>
        <v>0.20469999999999999</v>
      </c>
    </row>
    <row r="5586" spans="1:9">
      <c r="A5586" s="43" t="str">
        <f>LEFT(Capacities[[#This Row],[MARKET_NODE]],2)</f>
        <v>PL</v>
      </c>
      <c r="B5586" s="44" t="s">
        <v>211</v>
      </c>
      <c r="C5586" s="44" t="s">
        <v>79</v>
      </c>
      <c r="D5586" s="44" t="s">
        <v>21</v>
      </c>
      <c r="E5586" s="44">
        <v>2025</v>
      </c>
      <c r="F5586" s="44">
        <v>523.6</v>
      </c>
      <c r="G5586" s="4" t="str">
        <f t="shared" si="210"/>
        <v>POLAND-Run of river</v>
      </c>
      <c r="H5586" t="str">
        <f>IF(COUNTIF(EU_Countries!A$1:A$27, "*"&amp;B5586&amp;"*"), "EU", "Non-EU")</f>
        <v>EU</v>
      </c>
      <c r="I5586">
        <f t="shared" si="211"/>
        <v>0.52360000000000007</v>
      </c>
    </row>
    <row r="5587" spans="1:9">
      <c r="A5587" s="43" t="str">
        <f>LEFT(Capacities[[#This Row],[MARKET_NODE]],2)</f>
        <v>PL</v>
      </c>
      <c r="B5587" s="45" t="s">
        <v>211</v>
      </c>
      <c r="C5587" s="45" t="s">
        <v>79</v>
      </c>
      <c r="D5587" s="45" t="s">
        <v>21</v>
      </c>
      <c r="E5587" s="45">
        <v>2026</v>
      </c>
      <c r="F5587" s="45">
        <v>523.6</v>
      </c>
      <c r="G5587" s="4" t="str">
        <f t="shared" si="210"/>
        <v>POLAND-Run of river</v>
      </c>
      <c r="H5587" t="str">
        <f>IF(COUNTIF(EU_Countries!A$1:A$27, "*"&amp;B5587&amp;"*"), "EU", "Non-EU")</f>
        <v>EU</v>
      </c>
      <c r="I5587">
        <f t="shared" si="211"/>
        <v>0.52360000000000007</v>
      </c>
    </row>
    <row r="5588" spans="1:9">
      <c r="A5588" s="43" t="str">
        <f>LEFT(Capacities[[#This Row],[MARKET_NODE]],2)</f>
        <v>PL</v>
      </c>
      <c r="B5588" s="44" t="s">
        <v>211</v>
      </c>
      <c r="C5588" s="44" t="s">
        <v>79</v>
      </c>
      <c r="D5588" s="44" t="s">
        <v>21</v>
      </c>
      <c r="E5588" s="44">
        <v>2027</v>
      </c>
      <c r="F5588" s="44">
        <v>523.6</v>
      </c>
      <c r="G5588" s="4" t="str">
        <f t="shared" si="210"/>
        <v>POLAND-Run of river</v>
      </c>
      <c r="H5588" t="str">
        <f>IF(COUNTIF(EU_Countries!A$1:A$27, "*"&amp;B5588&amp;"*"), "EU", "Non-EU")</f>
        <v>EU</v>
      </c>
      <c r="I5588">
        <f t="shared" si="211"/>
        <v>0.52360000000000007</v>
      </c>
    </row>
    <row r="5589" spans="1:9">
      <c r="A5589" s="43" t="str">
        <f>LEFT(Capacities[[#This Row],[MARKET_NODE]],2)</f>
        <v>PL</v>
      </c>
      <c r="B5589" s="45" t="s">
        <v>211</v>
      </c>
      <c r="C5589" s="45" t="s">
        <v>79</v>
      </c>
      <c r="D5589" s="45" t="s">
        <v>21</v>
      </c>
      <c r="E5589" s="45">
        <v>2028</v>
      </c>
      <c r="F5589" s="45">
        <v>523.6</v>
      </c>
      <c r="G5589" s="4" t="str">
        <f t="shared" si="210"/>
        <v>POLAND-Run of river</v>
      </c>
      <c r="H5589" t="str">
        <f>IF(COUNTIF(EU_Countries!A$1:A$27, "*"&amp;B5589&amp;"*"), "EU", "Non-EU")</f>
        <v>EU</v>
      </c>
      <c r="I5589">
        <f t="shared" si="211"/>
        <v>0.52360000000000007</v>
      </c>
    </row>
    <row r="5590" spans="1:9">
      <c r="A5590" s="43" t="str">
        <f>LEFT(Capacities[[#This Row],[MARKET_NODE]],2)</f>
        <v>PL</v>
      </c>
      <c r="B5590" s="44" t="s">
        <v>211</v>
      </c>
      <c r="C5590" s="44" t="s">
        <v>79</v>
      </c>
      <c r="D5590" s="44" t="s">
        <v>21</v>
      </c>
      <c r="E5590" s="44">
        <v>2029</v>
      </c>
      <c r="F5590" s="44">
        <v>523.6</v>
      </c>
      <c r="G5590" s="4" t="str">
        <f t="shared" si="210"/>
        <v>POLAND-Run of river</v>
      </c>
      <c r="H5590" t="str">
        <f>IF(COUNTIF(EU_Countries!A$1:A$27, "*"&amp;B5590&amp;"*"), "EU", "Non-EU")</f>
        <v>EU</v>
      </c>
      <c r="I5590">
        <f t="shared" si="211"/>
        <v>0.52360000000000007</v>
      </c>
    </row>
    <row r="5591" spans="1:9">
      <c r="A5591" s="43" t="str">
        <f>LEFT(Capacities[[#This Row],[MARKET_NODE]],2)</f>
        <v>PL</v>
      </c>
      <c r="B5591" s="45" t="s">
        <v>211</v>
      </c>
      <c r="C5591" s="45" t="s">
        <v>79</v>
      </c>
      <c r="D5591" s="45" t="s">
        <v>21</v>
      </c>
      <c r="E5591" s="45">
        <v>2030</v>
      </c>
      <c r="F5591" s="45">
        <v>523.6</v>
      </c>
      <c r="G5591" s="4" t="str">
        <f t="shared" si="210"/>
        <v>POLAND-Run of river</v>
      </c>
      <c r="H5591" t="str">
        <f>IF(COUNTIF(EU_Countries!A$1:A$27, "*"&amp;B5591&amp;"*"), "EU", "Non-EU")</f>
        <v>EU</v>
      </c>
      <c r="I5591">
        <f t="shared" si="211"/>
        <v>0.52360000000000007</v>
      </c>
    </row>
    <row r="5592" spans="1:9">
      <c r="A5592" s="43" t="str">
        <f>LEFT(Capacities[[#This Row],[MARKET_NODE]],2)</f>
        <v>PL</v>
      </c>
      <c r="B5592" s="44" t="s">
        <v>211</v>
      </c>
      <c r="C5592" s="44" t="s">
        <v>79</v>
      </c>
      <c r="D5592" s="44" t="s">
        <v>21</v>
      </c>
      <c r="E5592" s="44">
        <v>2031</v>
      </c>
      <c r="F5592" s="44">
        <v>523.6</v>
      </c>
      <c r="G5592" s="4" t="str">
        <f t="shared" si="210"/>
        <v>POLAND-Run of river</v>
      </c>
      <c r="H5592" t="str">
        <f>IF(COUNTIF(EU_Countries!A$1:A$27, "*"&amp;B5592&amp;"*"), "EU", "Non-EU")</f>
        <v>EU</v>
      </c>
      <c r="I5592">
        <f t="shared" si="211"/>
        <v>0.52360000000000007</v>
      </c>
    </row>
    <row r="5593" spans="1:9">
      <c r="A5593" s="43" t="str">
        <f>LEFT(Capacities[[#This Row],[MARKET_NODE]],2)</f>
        <v>PL</v>
      </c>
      <c r="B5593" s="45" t="s">
        <v>211</v>
      </c>
      <c r="C5593" s="45" t="s">
        <v>79</v>
      </c>
      <c r="D5593" s="45" t="s">
        <v>21</v>
      </c>
      <c r="E5593" s="45">
        <v>2032</v>
      </c>
      <c r="F5593" s="45">
        <v>523.6</v>
      </c>
      <c r="G5593" s="4" t="str">
        <f t="shared" si="210"/>
        <v>POLAND-Run of river</v>
      </c>
      <c r="H5593" t="str">
        <f>IF(COUNTIF(EU_Countries!A$1:A$27, "*"&amp;B5593&amp;"*"), "EU", "Non-EU")</f>
        <v>EU</v>
      </c>
      <c r="I5593">
        <f t="shared" si="211"/>
        <v>0.52360000000000007</v>
      </c>
    </row>
    <row r="5594" spans="1:9">
      <c r="A5594" s="43" t="str">
        <f>LEFT(Capacities[[#This Row],[MARKET_NODE]],2)</f>
        <v>PL</v>
      </c>
      <c r="B5594" s="44" t="s">
        <v>211</v>
      </c>
      <c r="C5594" s="44" t="s">
        <v>79</v>
      </c>
      <c r="D5594" s="44" t="s">
        <v>21</v>
      </c>
      <c r="E5594" s="44">
        <v>2033</v>
      </c>
      <c r="F5594" s="44">
        <v>523.6</v>
      </c>
      <c r="G5594" s="4" t="str">
        <f t="shared" si="210"/>
        <v>POLAND-Run of river</v>
      </c>
      <c r="H5594" t="str">
        <f>IF(COUNTIF(EU_Countries!A$1:A$27, "*"&amp;B5594&amp;"*"), "EU", "Non-EU")</f>
        <v>EU</v>
      </c>
      <c r="I5594">
        <f t="shared" si="211"/>
        <v>0.52360000000000007</v>
      </c>
    </row>
    <row r="5595" spans="1:9">
      <c r="A5595" s="43" t="str">
        <f>LEFT(Capacities[[#This Row],[MARKET_NODE]],2)</f>
        <v>PL</v>
      </c>
      <c r="B5595" s="45" t="s">
        <v>211</v>
      </c>
      <c r="C5595" s="45" t="s">
        <v>79</v>
      </c>
      <c r="D5595" s="45" t="s">
        <v>21</v>
      </c>
      <c r="E5595" s="45">
        <v>2034</v>
      </c>
      <c r="F5595" s="45">
        <v>523.6</v>
      </c>
      <c r="G5595" s="4" t="str">
        <f t="shared" si="210"/>
        <v>POLAND-Run of river</v>
      </c>
      <c r="H5595" t="str">
        <f>IF(COUNTIF(EU_Countries!A$1:A$27, "*"&amp;B5595&amp;"*"), "EU", "Non-EU")</f>
        <v>EU</v>
      </c>
      <c r="I5595">
        <f t="shared" si="211"/>
        <v>0.52360000000000007</v>
      </c>
    </row>
    <row r="5596" spans="1:9">
      <c r="A5596" s="43" t="str">
        <f>LEFT(Capacities[[#This Row],[MARKET_NODE]],2)</f>
        <v>PL</v>
      </c>
      <c r="B5596" s="44" t="s">
        <v>211</v>
      </c>
      <c r="C5596" s="44" t="s">
        <v>79</v>
      </c>
      <c r="D5596" s="44" t="s">
        <v>21</v>
      </c>
      <c r="E5596" s="44">
        <v>2035</v>
      </c>
      <c r="F5596" s="44">
        <v>523.6</v>
      </c>
      <c r="G5596" s="4" t="str">
        <f t="shared" si="210"/>
        <v>POLAND-Run of river</v>
      </c>
      <c r="H5596" t="str">
        <f>IF(COUNTIF(EU_Countries!A$1:A$27, "*"&amp;B5596&amp;"*"), "EU", "Non-EU")</f>
        <v>EU</v>
      </c>
      <c r="I5596">
        <f t="shared" si="211"/>
        <v>0.52360000000000007</v>
      </c>
    </row>
    <row r="5597" spans="1:9">
      <c r="A5597" s="43" t="str">
        <f>LEFT(Capacities[[#This Row],[MARKET_NODE]],2)</f>
        <v>PT</v>
      </c>
      <c r="B5597" s="45" t="s">
        <v>213</v>
      </c>
      <c r="C5597" s="45" t="s">
        <v>80</v>
      </c>
      <c r="D5597" s="45" t="s">
        <v>24</v>
      </c>
      <c r="E5597" s="45">
        <v>2025</v>
      </c>
      <c r="F5597" s="45">
        <v>3797.4</v>
      </c>
      <c r="G5597" s="4" t="str">
        <f t="shared" si="210"/>
        <v>PORTUGAL-Open loop pumping</v>
      </c>
      <c r="H5597" t="str">
        <f>IF(COUNTIF(EU_Countries!A$1:A$27, "*"&amp;B5597&amp;"*"), "EU", "Non-EU")</f>
        <v>EU</v>
      </c>
      <c r="I5597">
        <f t="shared" si="211"/>
        <v>3.7974000000000001</v>
      </c>
    </row>
    <row r="5598" spans="1:9">
      <c r="A5598" s="43" t="str">
        <f>LEFT(Capacities[[#This Row],[MARKET_NODE]],2)</f>
        <v>PT</v>
      </c>
      <c r="B5598" s="44" t="s">
        <v>213</v>
      </c>
      <c r="C5598" s="44" t="s">
        <v>80</v>
      </c>
      <c r="D5598" s="44" t="s">
        <v>24</v>
      </c>
      <c r="E5598" s="44">
        <v>2026</v>
      </c>
      <c r="F5598" s="44">
        <v>3797.4</v>
      </c>
      <c r="G5598" s="4" t="str">
        <f t="shared" si="210"/>
        <v>PORTUGAL-Open loop pumping</v>
      </c>
      <c r="H5598" t="str">
        <f>IF(COUNTIF(EU_Countries!A$1:A$27, "*"&amp;B5598&amp;"*"), "EU", "Non-EU")</f>
        <v>EU</v>
      </c>
      <c r="I5598">
        <f t="shared" si="211"/>
        <v>3.7974000000000001</v>
      </c>
    </row>
    <row r="5599" spans="1:9">
      <c r="A5599" s="43" t="str">
        <f>LEFT(Capacities[[#This Row],[MARKET_NODE]],2)</f>
        <v>PT</v>
      </c>
      <c r="B5599" s="45" t="s">
        <v>213</v>
      </c>
      <c r="C5599" s="45" t="s">
        <v>80</v>
      </c>
      <c r="D5599" s="45" t="s">
        <v>24</v>
      </c>
      <c r="E5599" s="45">
        <v>2027</v>
      </c>
      <c r="F5599" s="45">
        <v>3797.4</v>
      </c>
      <c r="G5599" s="4" t="str">
        <f t="shared" si="210"/>
        <v>PORTUGAL-Open loop pumping</v>
      </c>
      <c r="H5599" t="str">
        <f>IF(COUNTIF(EU_Countries!A$1:A$27, "*"&amp;B5599&amp;"*"), "EU", "Non-EU")</f>
        <v>EU</v>
      </c>
      <c r="I5599">
        <f t="shared" si="211"/>
        <v>3.7974000000000001</v>
      </c>
    </row>
    <row r="5600" spans="1:9">
      <c r="A5600" s="43" t="str">
        <f>LEFT(Capacities[[#This Row],[MARKET_NODE]],2)</f>
        <v>PT</v>
      </c>
      <c r="B5600" s="44" t="s">
        <v>213</v>
      </c>
      <c r="C5600" s="44" t="s">
        <v>80</v>
      </c>
      <c r="D5600" s="44" t="s">
        <v>24</v>
      </c>
      <c r="E5600" s="44">
        <v>2028</v>
      </c>
      <c r="F5600" s="44">
        <v>3797.4</v>
      </c>
      <c r="G5600" s="4" t="str">
        <f t="shared" si="210"/>
        <v>PORTUGAL-Open loop pumping</v>
      </c>
      <c r="H5600" t="str">
        <f>IF(COUNTIF(EU_Countries!A$1:A$27, "*"&amp;B5600&amp;"*"), "EU", "Non-EU")</f>
        <v>EU</v>
      </c>
      <c r="I5600">
        <f t="shared" si="211"/>
        <v>3.7974000000000001</v>
      </c>
    </row>
    <row r="5601" spans="1:9">
      <c r="A5601" s="43" t="str">
        <f>LEFT(Capacities[[#This Row],[MARKET_NODE]],2)</f>
        <v>PT</v>
      </c>
      <c r="B5601" s="45" t="s">
        <v>213</v>
      </c>
      <c r="C5601" s="45" t="s">
        <v>80</v>
      </c>
      <c r="D5601" s="45" t="s">
        <v>24</v>
      </c>
      <c r="E5601" s="45">
        <v>2029</v>
      </c>
      <c r="F5601" s="45">
        <v>3797.4</v>
      </c>
      <c r="G5601" s="4" t="str">
        <f t="shared" si="210"/>
        <v>PORTUGAL-Open loop pumping</v>
      </c>
      <c r="H5601" t="str">
        <f>IF(COUNTIF(EU_Countries!A$1:A$27, "*"&amp;B5601&amp;"*"), "EU", "Non-EU")</f>
        <v>EU</v>
      </c>
      <c r="I5601">
        <f t="shared" si="211"/>
        <v>3.7974000000000001</v>
      </c>
    </row>
    <row r="5602" spans="1:9">
      <c r="A5602" s="43" t="str">
        <f>LEFT(Capacities[[#This Row],[MARKET_NODE]],2)</f>
        <v>PT</v>
      </c>
      <c r="B5602" s="44" t="s">
        <v>213</v>
      </c>
      <c r="C5602" s="44" t="s">
        <v>80</v>
      </c>
      <c r="D5602" s="44" t="s">
        <v>24</v>
      </c>
      <c r="E5602" s="44">
        <v>2030</v>
      </c>
      <c r="F5602" s="44">
        <v>3797.4</v>
      </c>
      <c r="G5602" s="4" t="str">
        <f t="shared" si="210"/>
        <v>PORTUGAL-Open loop pumping</v>
      </c>
      <c r="H5602" t="str">
        <f>IF(COUNTIF(EU_Countries!A$1:A$27, "*"&amp;B5602&amp;"*"), "EU", "Non-EU")</f>
        <v>EU</v>
      </c>
      <c r="I5602">
        <f t="shared" si="211"/>
        <v>3.7974000000000001</v>
      </c>
    </row>
    <row r="5603" spans="1:9">
      <c r="A5603" s="43" t="str">
        <f>LEFT(Capacities[[#This Row],[MARKET_NODE]],2)</f>
        <v>PT</v>
      </c>
      <c r="B5603" s="45" t="s">
        <v>213</v>
      </c>
      <c r="C5603" s="45" t="s">
        <v>80</v>
      </c>
      <c r="D5603" s="45" t="s">
        <v>24</v>
      </c>
      <c r="E5603" s="45">
        <v>2031</v>
      </c>
      <c r="F5603" s="45">
        <v>3797.4</v>
      </c>
      <c r="G5603" s="4" t="str">
        <f t="shared" si="210"/>
        <v>PORTUGAL-Open loop pumping</v>
      </c>
      <c r="H5603" t="str">
        <f>IF(COUNTIF(EU_Countries!A$1:A$27, "*"&amp;B5603&amp;"*"), "EU", "Non-EU")</f>
        <v>EU</v>
      </c>
      <c r="I5603">
        <f t="shared" si="211"/>
        <v>3.7974000000000001</v>
      </c>
    </row>
    <row r="5604" spans="1:9">
      <c r="A5604" s="43" t="str">
        <f>LEFT(Capacities[[#This Row],[MARKET_NODE]],2)</f>
        <v>PT</v>
      </c>
      <c r="B5604" s="44" t="s">
        <v>213</v>
      </c>
      <c r="C5604" s="44" t="s">
        <v>80</v>
      </c>
      <c r="D5604" s="44" t="s">
        <v>24</v>
      </c>
      <c r="E5604" s="44">
        <v>2032</v>
      </c>
      <c r="F5604" s="44">
        <v>3797.4</v>
      </c>
      <c r="G5604" s="4" t="str">
        <f t="shared" si="210"/>
        <v>PORTUGAL-Open loop pumping</v>
      </c>
      <c r="H5604" t="str">
        <f>IF(COUNTIF(EU_Countries!A$1:A$27, "*"&amp;B5604&amp;"*"), "EU", "Non-EU")</f>
        <v>EU</v>
      </c>
      <c r="I5604">
        <f t="shared" si="211"/>
        <v>3.7974000000000001</v>
      </c>
    </row>
    <row r="5605" spans="1:9">
      <c r="A5605" s="43" t="str">
        <f>LEFT(Capacities[[#This Row],[MARKET_NODE]],2)</f>
        <v>PT</v>
      </c>
      <c r="B5605" s="45" t="s">
        <v>213</v>
      </c>
      <c r="C5605" s="45" t="s">
        <v>80</v>
      </c>
      <c r="D5605" s="45" t="s">
        <v>24</v>
      </c>
      <c r="E5605" s="45">
        <v>2033</v>
      </c>
      <c r="F5605" s="45">
        <v>3797.4</v>
      </c>
      <c r="G5605" s="4" t="str">
        <f t="shared" si="210"/>
        <v>PORTUGAL-Open loop pumping</v>
      </c>
      <c r="H5605" t="str">
        <f>IF(COUNTIF(EU_Countries!A$1:A$27, "*"&amp;B5605&amp;"*"), "EU", "Non-EU")</f>
        <v>EU</v>
      </c>
      <c r="I5605">
        <f t="shared" si="211"/>
        <v>3.7974000000000001</v>
      </c>
    </row>
    <row r="5606" spans="1:9">
      <c r="A5606" s="43" t="str">
        <f>LEFT(Capacities[[#This Row],[MARKET_NODE]],2)</f>
        <v>PT</v>
      </c>
      <c r="B5606" s="44" t="s">
        <v>213</v>
      </c>
      <c r="C5606" s="44" t="s">
        <v>80</v>
      </c>
      <c r="D5606" s="44" t="s">
        <v>24</v>
      </c>
      <c r="E5606" s="44">
        <v>2034</v>
      </c>
      <c r="F5606" s="44">
        <v>3797.4</v>
      </c>
      <c r="G5606" s="4" t="str">
        <f t="shared" si="210"/>
        <v>PORTUGAL-Open loop pumping</v>
      </c>
      <c r="H5606" t="str">
        <f>IF(COUNTIF(EU_Countries!A$1:A$27, "*"&amp;B5606&amp;"*"), "EU", "Non-EU")</f>
        <v>EU</v>
      </c>
      <c r="I5606">
        <f t="shared" si="211"/>
        <v>3.7974000000000001</v>
      </c>
    </row>
    <row r="5607" spans="1:9">
      <c r="A5607" s="43" t="str">
        <f>LEFT(Capacities[[#This Row],[MARKET_NODE]],2)</f>
        <v>PT</v>
      </c>
      <c r="B5607" s="45" t="s">
        <v>213</v>
      </c>
      <c r="C5607" s="45" t="s">
        <v>80</v>
      </c>
      <c r="D5607" s="45" t="s">
        <v>24</v>
      </c>
      <c r="E5607" s="45">
        <v>2035</v>
      </c>
      <c r="F5607" s="45">
        <v>3797.4</v>
      </c>
      <c r="G5607" s="4" t="str">
        <f t="shared" si="210"/>
        <v>PORTUGAL-Open loop pumping</v>
      </c>
      <c r="H5607" t="str">
        <f>IF(COUNTIF(EU_Countries!A$1:A$27, "*"&amp;B5607&amp;"*"), "EU", "Non-EU")</f>
        <v>EU</v>
      </c>
      <c r="I5607">
        <f t="shared" si="211"/>
        <v>3.7974000000000001</v>
      </c>
    </row>
    <row r="5608" spans="1:9">
      <c r="A5608" s="43" t="str">
        <f>LEFT(Capacities[[#This Row],[MARKET_NODE]],2)</f>
        <v>PT</v>
      </c>
      <c r="B5608" s="44" t="s">
        <v>213</v>
      </c>
      <c r="C5608" s="44" t="s">
        <v>80</v>
      </c>
      <c r="D5608" s="44" t="s">
        <v>25</v>
      </c>
      <c r="E5608" s="44">
        <v>2025</v>
      </c>
      <c r="F5608" s="44">
        <v>0</v>
      </c>
      <c r="G5608" s="4" t="str">
        <f t="shared" si="210"/>
        <v>PORTUGAL-Pondage</v>
      </c>
      <c r="H5608" t="str">
        <f>IF(COUNTIF(EU_Countries!A$1:A$27, "*"&amp;B5608&amp;"*"), "EU", "Non-EU")</f>
        <v>EU</v>
      </c>
      <c r="I5608">
        <f t="shared" si="211"/>
        <v>0</v>
      </c>
    </row>
    <row r="5609" spans="1:9">
      <c r="A5609" s="43" t="str">
        <f>LEFT(Capacities[[#This Row],[MARKET_NODE]],2)</f>
        <v>PT</v>
      </c>
      <c r="B5609" s="45" t="s">
        <v>213</v>
      </c>
      <c r="C5609" s="45" t="s">
        <v>80</v>
      </c>
      <c r="D5609" s="45" t="s">
        <v>25</v>
      </c>
      <c r="E5609" s="45">
        <v>2026</v>
      </c>
      <c r="F5609" s="45">
        <v>0</v>
      </c>
      <c r="G5609" s="4" t="str">
        <f t="shared" si="210"/>
        <v>PORTUGAL-Pondage</v>
      </c>
      <c r="H5609" t="str">
        <f>IF(COUNTIF(EU_Countries!A$1:A$27, "*"&amp;B5609&amp;"*"), "EU", "Non-EU")</f>
        <v>EU</v>
      </c>
      <c r="I5609">
        <f t="shared" si="211"/>
        <v>0</v>
      </c>
    </row>
    <row r="5610" spans="1:9">
      <c r="A5610" s="43" t="str">
        <f>LEFT(Capacities[[#This Row],[MARKET_NODE]],2)</f>
        <v>PT</v>
      </c>
      <c r="B5610" s="44" t="s">
        <v>213</v>
      </c>
      <c r="C5610" s="44" t="s">
        <v>80</v>
      </c>
      <c r="D5610" s="44" t="s">
        <v>25</v>
      </c>
      <c r="E5610" s="44">
        <v>2027</v>
      </c>
      <c r="F5610" s="44">
        <v>0</v>
      </c>
      <c r="G5610" s="4" t="str">
        <f t="shared" si="210"/>
        <v>PORTUGAL-Pondage</v>
      </c>
      <c r="H5610" t="str">
        <f>IF(COUNTIF(EU_Countries!A$1:A$27, "*"&amp;B5610&amp;"*"), "EU", "Non-EU")</f>
        <v>EU</v>
      </c>
      <c r="I5610">
        <f t="shared" si="211"/>
        <v>0</v>
      </c>
    </row>
    <row r="5611" spans="1:9">
      <c r="A5611" s="43" t="str">
        <f>LEFT(Capacities[[#This Row],[MARKET_NODE]],2)</f>
        <v>PT</v>
      </c>
      <c r="B5611" s="45" t="s">
        <v>213</v>
      </c>
      <c r="C5611" s="45" t="s">
        <v>80</v>
      </c>
      <c r="D5611" s="45" t="s">
        <v>25</v>
      </c>
      <c r="E5611" s="45">
        <v>2028</v>
      </c>
      <c r="F5611" s="45">
        <v>0</v>
      </c>
      <c r="G5611" s="4" t="str">
        <f t="shared" si="210"/>
        <v>PORTUGAL-Pondage</v>
      </c>
      <c r="H5611" t="str">
        <f>IF(COUNTIF(EU_Countries!A$1:A$27, "*"&amp;B5611&amp;"*"), "EU", "Non-EU")</f>
        <v>EU</v>
      </c>
      <c r="I5611">
        <f t="shared" si="211"/>
        <v>0</v>
      </c>
    </row>
    <row r="5612" spans="1:9">
      <c r="A5612" s="43" t="str">
        <f>LEFT(Capacities[[#This Row],[MARKET_NODE]],2)</f>
        <v>PT</v>
      </c>
      <c r="B5612" s="44" t="s">
        <v>213</v>
      </c>
      <c r="C5612" s="44" t="s">
        <v>80</v>
      </c>
      <c r="D5612" s="44" t="s">
        <v>25</v>
      </c>
      <c r="E5612" s="44">
        <v>2029</v>
      </c>
      <c r="F5612" s="44">
        <v>0</v>
      </c>
      <c r="G5612" s="4" t="str">
        <f t="shared" si="210"/>
        <v>PORTUGAL-Pondage</v>
      </c>
      <c r="H5612" t="str">
        <f>IF(COUNTIF(EU_Countries!A$1:A$27, "*"&amp;B5612&amp;"*"), "EU", "Non-EU")</f>
        <v>EU</v>
      </c>
      <c r="I5612">
        <f t="shared" si="211"/>
        <v>0</v>
      </c>
    </row>
    <row r="5613" spans="1:9">
      <c r="A5613" s="43" t="str">
        <f>LEFT(Capacities[[#This Row],[MARKET_NODE]],2)</f>
        <v>PT</v>
      </c>
      <c r="B5613" s="45" t="s">
        <v>213</v>
      </c>
      <c r="C5613" s="45" t="s">
        <v>80</v>
      </c>
      <c r="D5613" s="45" t="s">
        <v>25</v>
      </c>
      <c r="E5613" s="45">
        <v>2030</v>
      </c>
      <c r="F5613" s="45">
        <v>0</v>
      </c>
      <c r="G5613" s="4" t="str">
        <f t="shared" si="210"/>
        <v>PORTUGAL-Pondage</v>
      </c>
      <c r="H5613" t="str">
        <f>IF(COUNTIF(EU_Countries!A$1:A$27, "*"&amp;B5613&amp;"*"), "EU", "Non-EU")</f>
        <v>EU</v>
      </c>
      <c r="I5613">
        <f t="shared" si="211"/>
        <v>0</v>
      </c>
    </row>
    <row r="5614" spans="1:9">
      <c r="A5614" s="43" t="str">
        <f>LEFT(Capacities[[#This Row],[MARKET_NODE]],2)</f>
        <v>PT</v>
      </c>
      <c r="B5614" s="44" t="s">
        <v>213</v>
      </c>
      <c r="C5614" s="44" t="s">
        <v>80</v>
      </c>
      <c r="D5614" s="44" t="s">
        <v>25</v>
      </c>
      <c r="E5614" s="44">
        <v>2031</v>
      </c>
      <c r="F5614" s="44">
        <v>0</v>
      </c>
      <c r="G5614" s="4" t="str">
        <f t="shared" si="210"/>
        <v>PORTUGAL-Pondage</v>
      </c>
      <c r="H5614" t="str">
        <f>IF(COUNTIF(EU_Countries!A$1:A$27, "*"&amp;B5614&amp;"*"), "EU", "Non-EU")</f>
        <v>EU</v>
      </c>
      <c r="I5614">
        <f t="shared" si="211"/>
        <v>0</v>
      </c>
    </row>
    <row r="5615" spans="1:9">
      <c r="A5615" s="43" t="str">
        <f>LEFT(Capacities[[#This Row],[MARKET_NODE]],2)</f>
        <v>PT</v>
      </c>
      <c r="B5615" s="45" t="s">
        <v>213</v>
      </c>
      <c r="C5615" s="45" t="s">
        <v>80</v>
      </c>
      <c r="D5615" s="45" t="s">
        <v>25</v>
      </c>
      <c r="E5615" s="45">
        <v>2032</v>
      </c>
      <c r="F5615" s="45">
        <v>0</v>
      </c>
      <c r="G5615" s="4" t="str">
        <f t="shared" si="210"/>
        <v>PORTUGAL-Pondage</v>
      </c>
      <c r="H5615" t="str">
        <f>IF(COUNTIF(EU_Countries!A$1:A$27, "*"&amp;B5615&amp;"*"), "EU", "Non-EU")</f>
        <v>EU</v>
      </c>
      <c r="I5615">
        <f t="shared" si="211"/>
        <v>0</v>
      </c>
    </row>
    <row r="5616" spans="1:9">
      <c r="A5616" s="43" t="str">
        <f>LEFT(Capacities[[#This Row],[MARKET_NODE]],2)</f>
        <v>PT</v>
      </c>
      <c r="B5616" s="44" t="s">
        <v>213</v>
      </c>
      <c r="C5616" s="44" t="s">
        <v>80</v>
      </c>
      <c r="D5616" s="44" t="s">
        <v>25</v>
      </c>
      <c r="E5616" s="44">
        <v>2033</v>
      </c>
      <c r="F5616" s="44">
        <v>0</v>
      </c>
      <c r="G5616" s="4" t="str">
        <f t="shared" si="210"/>
        <v>PORTUGAL-Pondage</v>
      </c>
      <c r="H5616" t="str">
        <f>IF(COUNTIF(EU_Countries!A$1:A$27, "*"&amp;B5616&amp;"*"), "EU", "Non-EU")</f>
        <v>EU</v>
      </c>
      <c r="I5616">
        <f t="shared" si="211"/>
        <v>0</v>
      </c>
    </row>
    <row r="5617" spans="1:9">
      <c r="A5617" s="43" t="str">
        <f>LEFT(Capacities[[#This Row],[MARKET_NODE]],2)</f>
        <v>PT</v>
      </c>
      <c r="B5617" s="45" t="s">
        <v>213</v>
      </c>
      <c r="C5617" s="45" t="s">
        <v>80</v>
      </c>
      <c r="D5617" s="45" t="s">
        <v>25</v>
      </c>
      <c r="E5617" s="45">
        <v>2034</v>
      </c>
      <c r="F5617" s="45">
        <v>0</v>
      </c>
      <c r="G5617" s="4" t="str">
        <f t="shared" si="210"/>
        <v>PORTUGAL-Pondage</v>
      </c>
      <c r="H5617" t="str">
        <f>IF(COUNTIF(EU_Countries!A$1:A$27, "*"&amp;B5617&amp;"*"), "EU", "Non-EU")</f>
        <v>EU</v>
      </c>
      <c r="I5617">
        <f t="shared" si="211"/>
        <v>0</v>
      </c>
    </row>
    <row r="5618" spans="1:9">
      <c r="A5618" s="43" t="str">
        <f>LEFT(Capacities[[#This Row],[MARKET_NODE]],2)</f>
        <v>PT</v>
      </c>
      <c r="B5618" s="44" t="s">
        <v>213</v>
      </c>
      <c r="C5618" s="44" t="s">
        <v>80</v>
      </c>
      <c r="D5618" s="44" t="s">
        <v>25</v>
      </c>
      <c r="E5618" s="44">
        <v>2035</v>
      </c>
      <c r="F5618" s="44">
        <v>0</v>
      </c>
      <c r="G5618" s="4" t="str">
        <f t="shared" si="210"/>
        <v>PORTUGAL-Pondage</v>
      </c>
      <c r="H5618" t="str">
        <f>IF(COUNTIF(EU_Countries!A$1:A$27, "*"&amp;B5618&amp;"*"), "EU", "Non-EU")</f>
        <v>EU</v>
      </c>
      <c r="I5618">
        <f t="shared" si="211"/>
        <v>0</v>
      </c>
    </row>
    <row r="5619" spans="1:9">
      <c r="A5619" s="43" t="str">
        <f>LEFT(Capacities[[#This Row],[MARKET_NODE]],2)</f>
        <v>PT</v>
      </c>
      <c r="B5619" s="45" t="s">
        <v>213</v>
      </c>
      <c r="C5619" s="45" t="s">
        <v>80</v>
      </c>
      <c r="D5619" s="45" t="s">
        <v>20</v>
      </c>
      <c r="E5619" s="45">
        <v>2025</v>
      </c>
      <c r="F5619" s="45">
        <v>0</v>
      </c>
      <c r="G5619" s="4" t="str">
        <f t="shared" si="210"/>
        <v>PORTUGAL-Reservoir</v>
      </c>
      <c r="H5619" t="str">
        <f>IF(COUNTIF(EU_Countries!A$1:A$27, "*"&amp;B5619&amp;"*"), "EU", "Non-EU")</f>
        <v>EU</v>
      </c>
      <c r="I5619">
        <f t="shared" si="211"/>
        <v>0</v>
      </c>
    </row>
    <row r="5620" spans="1:9">
      <c r="A5620" s="43" t="str">
        <f>LEFT(Capacities[[#This Row],[MARKET_NODE]],2)</f>
        <v>PT</v>
      </c>
      <c r="B5620" s="44" t="s">
        <v>213</v>
      </c>
      <c r="C5620" s="44" t="s">
        <v>80</v>
      </c>
      <c r="D5620" s="44" t="s">
        <v>20</v>
      </c>
      <c r="E5620" s="44">
        <v>2026</v>
      </c>
      <c r="F5620" s="44">
        <v>0</v>
      </c>
      <c r="G5620" s="4" t="str">
        <f t="shared" si="210"/>
        <v>PORTUGAL-Reservoir</v>
      </c>
      <c r="H5620" t="str">
        <f>IF(COUNTIF(EU_Countries!A$1:A$27, "*"&amp;B5620&amp;"*"), "EU", "Non-EU")</f>
        <v>EU</v>
      </c>
      <c r="I5620">
        <f t="shared" si="211"/>
        <v>0</v>
      </c>
    </row>
    <row r="5621" spans="1:9">
      <c r="A5621" s="43" t="str">
        <f>LEFT(Capacities[[#This Row],[MARKET_NODE]],2)</f>
        <v>PT</v>
      </c>
      <c r="B5621" s="45" t="s">
        <v>213</v>
      </c>
      <c r="C5621" s="45" t="s">
        <v>80</v>
      </c>
      <c r="D5621" s="45" t="s">
        <v>20</v>
      </c>
      <c r="E5621" s="45">
        <v>2027</v>
      </c>
      <c r="F5621" s="45">
        <v>0</v>
      </c>
      <c r="G5621" s="4" t="str">
        <f t="shared" si="210"/>
        <v>PORTUGAL-Reservoir</v>
      </c>
      <c r="H5621" t="str">
        <f>IF(COUNTIF(EU_Countries!A$1:A$27, "*"&amp;B5621&amp;"*"), "EU", "Non-EU")</f>
        <v>EU</v>
      </c>
      <c r="I5621">
        <f t="shared" si="211"/>
        <v>0</v>
      </c>
    </row>
    <row r="5622" spans="1:9">
      <c r="A5622" s="43" t="str">
        <f>LEFT(Capacities[[#This Row],[MARKET_NODE]],2)</f>
        <v>PT</v>
      </c>
      <c r="B5622" s="44" t="s">
        <v>213</v>
      </c>
      <c r="C5622" s="44" t="s">
        <v>80</v>
      </c>
      <c r="D5622" s="44" t="s">
        <v>20</v>
      </c>
      <c r="E5622" s="44">
        <v>2028</v>
      </c>
      <c r="F5622" s="44">
        <v>0</v>
      </c>
      <c r="G5622" s="4" t="str">
        <f t="shared" si="210"/>
        <v>PORTUGAL-Reservoir</v>
      </c>
      <c r="H5622" t="str">
        <f>IF(COUNTIF(EU_Countries!A$1:A$27, "*"&amp;B5622&amp;"*"), "EU", "Non-EU")</f>
        <v>EU</v>
      </c>
      <c r="I5622">
        <f t="shared" si="211"/>
        <v>0</v>
      </c>
    </row>
    <row r="5623" spans="1:9">
      <c r="A5623" s="43" t="str">
        <f>LEFT(Capacities[[#This Row],[MARKET_NODE]],2)</f>
        <v>PT</v>
      </c>
      <c r="B5623" s="45" t="s">
        <v>213</v>
      </c>
      <c r="C5623" s="45" t="s">
        <v>80</v>
      </c>
      <c r="D5623" s="45" t="s">
        <v>20</v>
      </c>
      <c r="E5623" s="45">
        <v>2029</v>
      </c>
      <c r="F5623" s="45">
        <v>0</v>
      </c>
      <c r="G5623" s="4" t="str">
        <f t="shared" si="210"/>
        <v>PORTUGAL-Reservoir</v>
      </c>
      <c r="H5623" t="str">
        <f>IF(COUNTIF(EU_Countries!A$1:A$27, "*"&amp;B5623&amp;"*"), "EU", "Non-EU")</f>
        <v>EU</v>
      </c>
      <c r="I5623">
        <f t="shared" si="211"/>
        <v>0</v>
      </c>
    </row>
    <row r="5624" spans="1:9">
      <c r="A5624" s="43" t="str">
        <f>LEFT(Capacities[[#This Row],[MARKET_NODE]],2)</f>
        <v>PT</v>
      </c>
      <c r="B5624" s="44" t="s">
        <v>213</v>
      </c>
      <c r="C5624" s="44" t="s">
        <v>80</v>
      </c>
      <c r="D5624" s="44" t="s">
        <v>20</v>
      </c>
      <c r="E5624" s="44">
        <v>2030</v>
      </c>
      <c r="F5624" s="44">
        <v>0</v>
      </c>
      <c r="G5624" s="4" t="str">
        <f t="shared" si="210"/>
        <v>PORTUGAL-Reservoir</v>
      </c>
      <c r="H5624" t="str">
        <f>IF(COUNTIF(EU_Countries!A$1:A$27, "*"&amp;B5624&amp;"*"), "EU", "Non-EU")</f>
        <v>EU</v>
      </c>
      <c r="I5624">
        <f t="shared" si="211"/>
        <v>0</v>
      </c>
    </row>
    <row r="5625" spans="1:9">
      <c r="A5625" s="43" t="str">
        <f>LEFT(Capacities[[#This Row],[MARKET_NODE]],2)</f>
        <v>PT</v>
      </c>
      <c r="B5625" s="45" t="s">
        <v>213</v>
      </c>
      <c r="C5625" s="45" t="s">
        <v>80</v>
      </c>
      <c r="D5625" s="45" t="s">
        <v>20</v>
      </c>
      <c r="E5625" s="45">
        <v>2031</v>
      </c>
      <c r="F5625" s="45">
        <v>0</v>
      </c>
      <c r="G5625" s="4" t="str">
        <f t="shared" si="210"/>
        <v>PORTUGAL-Reservoir</v>
      </c>
      <c r="H5625" t="str">
        <f>IF(COUNTIF(EU_Countries!A$1:A$27, "*"&amp;B5625&amp;"*"), "EU", "Non-EU")</f>
        <v>EU</v>
      </c>
      <c r="I5625">
        <f t="shared" si="211"/>
        <v>0</v>
      </c>
    </row>
    <row r="5626" spans="1:9">
      <c r="A5626" s="43" t="str">
        <f>LEFT(Capacities[[#This Row],[MARKET_NODE]],2)</f>
        <v>PT</v>
      </c>
      <c r="B5626" s="44" t="s">
        <v>213</v>
      </c>
      <c r="C5626" s="44" t="s">
        <v>80</v>
      </c>
      <c r="D5626" s="44" t="s">
        <v>20</v>
      </c>
      <c r="E5626" s="44">
        <v>2032</v>
      </c>
      <c r="F5626" s="44">
        <v>0</v>
      </c>
      <c r="G5626" s="4" t="str">
        <f t="shared" si="210"/>
        <v>PORTUGAL-Reservoir</v>
      </c>
      <c r="H5626" t="str">
        <f>IF(COUNTIF(EU_Countries!A$1:A$27, "*"&amp;B5626&amp;"*"), "EU", "Non-EU")</f>
        <v>EU</v>
      </c>
      <c r="I5626">
        <f t="shared" si="211"/>
        <v>0</v>
      </c>
    </row>
    <row r="5627" spans="1:9">
      <c r="A5627" s="43" t="str">
        <f>LEFT(Capacities[[#This Row],[MARKET_NODE]],2)</f>
        <v>PT</v>
      </c>
      <c r="B5627" s="45" t="s">
        <v>213</v>
      </c>
      <c r="C5627" s="45" t="s">
        <v>80</v>
      </c>
      <c r="D5627" s="45" t="s">
        <v>20</v>
      </c>
      <c r="E5627" s="45">
        <v>2033</v>
      </c>
      <c r="F5627" s="45">
        <v>0</v>
      </c>
      <c r="G5627" s="4" t="str">
        <f t="shared" si="210"/>
        <v>PORTUGAL-Reservoir</v>
      </c>
      <c r="H5627" t="str">
        <f>IF(COUNTIF(EU_Countries!A$1:A$27, "*"&amp;B5627&amp;"*"), "EU", "Non-EU")</f>
        <v>EU</v>
      </c>
      <c r="I5627">
        <f t="shared" si="211"/>
        <v>0</v>
      </c>
    </row>
    <row r="5628" spans="1:9">
      <c r="A5628" s="43" t="str">
        <f>LEFT(Capacities[[#This Row],[MARKET_NODE]],2)</f>
        <v>PT</v>
      </c>
      <c r="B5628" s="44" t="s">
        <v>213</v>
      </c>
      <c r="C5628" s="44" t="s">
        <v>80</v>
      </c>
      <c r="D5628" s="44" t="s">
        <v>20</v>
      </c>
      <c r="E5628" s="44">
        <v>2034</v>
      </c>
      <c r="F5628" s="44">
        <v>0</v>
      </c>
      <c r="G5628" s="4" t="str">
        <f t="shared" si="210"/>
        <v>PORTUGAL-Reservoir</v>
      </c>
      <c r="H5628" t="str">
        <f>IF(COUNTIF(EU_Countries!A$1:A$27, "*"&amp;B5628&amp;"*"), "EU", "Non-EU")</f>
        <v>EU</v>
      </c>
      <c r="I5628">
        <f t="shared" si="211"/>
        <v>0</v>
      </c>
    </row>
    <row r="5629" spans="1:9">
      <c r="A5629" s="43" t="str">
        <f>LEFT(Capacities[[#This Row],[MARKET_NODE]],2)</f>
        <v>PT</v>
      </c>
      <c r="B5629" s="45" t="s">
        <v>213</v>
      </c>
      <c r="C5629" s="45" t="s">
        <v>80</v>
      </c>
      <c r="D5629" s="45" t="s">
        <v>20</v>
      </c>
      <c r="E5629" s="45">
        <v>2035</v>
      </c>
      <c r="F5629" s="45">
        <v>0</v>
      </c>
      <c r="G5629" s="4" t="str">
        <f t="shared" si="210"/>
        <v>PORTUGAL-Reservoir</v>
      </c>
      <c r="H5629" t="str">
        <f>IF(COUNTIF(EU_Countries!A$1:A$27, "*"&amp;B5629&amp;"*"), "EU", "Non-EU")</f>
        <v>EU</v>
      </c>
      <c r="I5629">
        <f t="shared" si="211"/>
        <v>0</v>
      </c>
    </row>
    <row r="5630" spans="1:9">
      <c r="A5630" s="43" t="str">
        <f>LEFT(Capacities[[#This Row],[MARKET_NODE]],2)</f>
        <v>RO</v>
      </c>
      <c r="B5630" s="44" t="s">
        <v>217</v>
      </c>
      <c r="C5630" s="44" t="s">
        <v>81</v>
      </c>
      <c r="D5630" s="44" t="s">
        <v>24</v>
      </c>
      <c r="E5630" s="44">
        <v>2025</v>
      </c>
      <c r="F5630" s="44">
        <v>809.9</v>
      </c>
      <c r="G5630" s="4" t="str">
        <f t="shared" si="210"/>
        <v>ROMANIA-Open loop pumping</v>
      </c>
      <c r="H5630" t="str">
        <f>IF(COUNTIF(EU_Countries!A$1:A$27, "*"&amp;B5630&amp;"*"), "EU", "Non-EU")</f>
        <v>EU</v>
      </c>
      <c r="I5630">
        <f t="shared" si="211"/>
        <v>0.80989999999999995</v>
      </c>
    </row>
    <row r="5631" spans="1:9">
      <c r="A5631" s="43" t="str">
        <f>LEFT(Capacities[[#This Row],[MARKET_NODE]],2)</f>
        <v>RO</v>
      </c>
      <c r="B5631" s="45" t="s">
        <v>217</v>
      </c>
      <c r="C5631" s="45" t="s">
        <v>81</v>
      </c>
      <c r="D5631" s="45" t="s">
        <v>24</v>
      </c>
      <c r="E5631" s="45">
        <v>2026</v>
      </c>
      <c r="F5631" s="45">
        <v>809.9</v>
      </c>
      <c r="G5631" s="4" t="str">
        <f t="shared" si="210"/>
        <v>ROMANIA-Open loop pumping</v>
      </c>
      <c r="H5631" t="str">
        <f>IF(COUNTIF(EU_Countries!A$1:A$27, "*"&amp;B5631&amp;"*"), "EU", "Non-EU")</f>
        <v>EU</v>
      </c>
      <c r="I5631">
        <f t="shared" si="211"/>
        <v>0.80989999999999995</v>
      </c>
    </row>
    <row r="5632" spans="1:9">
      <c r="A5632" s="43" t="str">
        <f>LEFT(Capacities[[#This Row],[MARKET_NODE]],2)</f>
        <v>RO</v>
      </c>
      <c r="B5632" s="44" t="s">
        <v>217</v>
      </c>
      <c r="C5632" s="44" t="s">
        <v>81</v>
      </c>
      <c r="D5632" s="44" t="s">
        <v>24</v>
      </c>
      <c r="E5632" s="44">
        <v>2027</v>
      </c>
      <c r="F5632" s="44">
        <v>809.9</v>
      </c>
      <c r="G5632" s="4" t="str">
        <f t="shared" si="210"/>
        <v>ROMANIA-Open loop pumping</v>
      </c>
      <c r="H5632" t="str">
        <f>IF(COUNTIF(EU_Countries!A$1:A$27, "*"&amp;B5632&amp;"*"), "EU", "Non-EU")</f>
        <v>EU</v>
      </c>
      <c r="I5632">
        <f t="shared" si="211"/>
        <v>0.80989999999999995</v>
      </c>
    </row>
    <row r="5633" spans="1:9">
      <c r="A5633" s="43" t="str">
        <f>LEFT(Capacities[[#This Row],[MARKET_NODE]],2)</f>
        <v>RO</v>
      </c>
      <c r="B5633" s="45" t="s">
        <v>217</v>
      </c>
      <c r="C5633" s="45" t="s">
        <v>81</v>
      </c>
      <c r="D5633" s="45" t="s">
        <v>24</v>
      </c>
      <c r="E5633" s="45">
        <v>2028</v>
      </c>
      <c r="F5633" s="45">
        <v>809.9</v>
      </c>
      <c r="G5633" s="4" t="str">
        <f t="shared" si="210"/>
        <v>ROMANIA-Open loop pumping</v>
      </c>
      <c r="H5633" t="str">
        <f>IF(COUNTIF(EU_Countries!A$1:A$27, "*"&amp;B5633&amp;"*"), "EU", "Non-EU")</f>
        <v>EU</v>
      </c>
      <c r="I5633">
        <f t="shared" si="211"/>
        <v>0.80989999999999995</v>
      </c>
    </row>
    <row r="5634" spans="1:9">
      <c r="A5634" s="43" t="str">
        <f>LEFT(Capacities[[#This Row],[MARKET_NODE]],2)</f>
        <v>RO</v>
      </c>
      <c r="B5634" s="44" t="s">
        <v>217</v>
      </c>
      <c r="C5634" s="44" t="s">
        <v>81</v>
      </c>
      <c r="D5634" s="44" t="s">
        <v>24</v>
      </c>
      <c r="E5634" s="44">
        <v>2029</v>
      </c>
      <c r="F5634" s="44">
        <v>809.9</v>
      </c>
      <c r="G5634" s="4" t="str">
        <f t="shared" ref="G5634:G5697" si="212">B5634&amp;"-"&amp;D5634</f>
        <v>ROMANIA-Open loop pumping</v>
      </c>
      <c r="H5634" t="str">
        <f>IF(COUNTIF(EU_Countries!A$1:A$27, "*"&amp;B5634&amp;"*"), "EU", "Non-EU")</f>
        <v>EU</v>
      </c>
      <c r="I5634">
        <f t="shared" ref="I5634:I5697" si="213">F5634/1000</f>
        <v>0.80989999999999995</v>
      </c>
    </row>
    <row r="5635" spans="1:9">
      <c r="A5635" s="43" t="str">
        <f>LEFT(Capacities[[#This Row],[MARKET_NODE]],2)</f>
        <v>RO</v>
      </c>
      <c r="B5635" s="45" t="s">
        <v>217</v>
      </c>
      <c r="C5635" s="45" t="s">
        <v>81</v>
      </c>
      <c r="D5635" s="45" t="s">
        <v>24</v>
      </c>
      <c r="E5635" s="45">
        <v>2030</v>
      </c>
      <c r="F5635" s="45">
        <v>809.9</v>
      </c>
      <c r="G5635" s="4" t="str">
        <f t="shared" si="212"/>
        <v>ROMANIA-Open loop pumping</v>
      </c>
      <c r="H5635" t="str">
        <f>IF(COUNTIF(EU_Countries!A$1:A$27, "*"&amp;B5635&amp;"*"), "EU", "Non-EU")</f>
        <v>EU</v>
      </c>
      <c r="I5635">
        <f t="shared" si="213"/>
        <v>0.80989999999999995</v>
      </c>
    </row>
    <row r="5636" spans="1:9">
      <c r="A5636" s="43" t="str">
        <f>LEFT(Capacities[[#This Row],[MARKET_NODE]],2)</f>
        <v>RO</v>
      </c>
      <c r="B5636" s="44" t="s">
        <v>217</v>
      </c>
      <c r="C5636" s="44" t="s">
        <v>81</v>
      </c>
      <c r="D5636" s="44" t="s">
        <v>24</v>
      </c>
      <c r="E5636" s="44">
        <v>2031</v>
      </c>
      <c r="F5636" s="44">
        <v>809.9</v>
      </c>
      <c r="G5636" s="4" t="str">
        <f t="shared" si="212"/>
        <v>ROMANIA-Open loop pumping</v>
      </c>
      <c r="H5636" t="str">
        <f>IF(COUNTIF(EU_Countries!A$1:A$27, "*"&amp;B5636&amp;"*"), "EU", "Non-EU")</f>
        <v>EU</v>
      </c>
      <c r="I5636">
        <f t="shared" si="213"/>
        <v>0.80989999999999995</v>
      </c>
    </row>
    <row r="5637" spans="1:9">
      <c r="A5637" s="43" t="str">
        <f>LEFT(Capacities[[#This Row],[MARKET_NODE]],2)</f>
        <v>RO</v>
      </c>
      <c r="B5637" s="45" t="s">
        <v>217</v>
      </c>
      <c r="C5637" s="45" t="s">
        <v>81</v>
      </c>
      <c r="D5637" s="45" t="s">
        <v>24</v>
      </c>
      <c r="E5637" s="45">
        <v>2032</v>
      </c>
      <c r="F5637" s="45">
        <v>809.9</v>
      </c>
      <c r="G5637" s="4" t="str">
        <f t="shared" si="212"/>
        <v>ROMANIA-Open loop pumping</v>
      </c>
      <c r="H5637" t="str">
        <f>IF(COUNTIF(EU_Countries!A$1:A$27, "*"&amp;B5637&amp;"*"), "EU", "Non-EU")</f>
        <v>EU</v>
      </c>
      <c r="I5637">
        <f t="shared" si="213"/>
        <v>0.80989999999999995</v>
      </c>
    </row>
    <row r="5638" spans="1:9">
      <c r="A5638" s="43" t="str">
        <f>LEFT(Capacities[[#This Row],[MARKET_NODE]],2)</f>
        <v>RO</v>
      </c>
      <c r="B5638" s="44" t="s">
        <v>217</v>
      </c>
      <c r="C5638" s="44" t="s">
        <v>81</v>
      </c>
      <c r="D5638" s="44" t="s">
        <v>24</v>
      </c>
      <c r="E5638" s="44">
        <v>2033</v>
      </c>
      <c r="F5638" s="44">
        <v>809.9</v>
      </c>
      <c r="G5638" s="4" t="str">
        <f t="shared" si="212"/>
        <v>ROMANIA-Open loop pumping</v>
      </c>
      <c r="H5638" t="str">
        <f>IF(COUNTIF(EU_Countries!A$1:A$27, "*"&amp;B5638&amp;"*"), "EU", "Non-EU")</f>
        <v>EU</v>
      </c>
      <c r="I5638">
        <f t="shared" si="213"/>
        <v>0.80989999999999995</v>
      </c>
    </row>
    <row r="5639" spans="1:9">
      <c r="A5639" s="43" t="str">
        <f>LEFT(Capacities[[#This Row],[MARKET_NODE]],2)</f>
        <v>RO</v>
      </c>
      <c r="B5639" s="45" t="s">
        <v>217</v>
      </c>
      <c r="C5639" s="45" t="s">
        <v>81</v>
      </c>
      <c r="D5639" s="45" t="s">
        <v>24</v>
      </c>
      <c r="E5639" s="45">
        <v>2034</v>
      </c>
      <c r="F5639" s="45">
        <v>809.9</v>
      </c>
      <c r="G5639" s="4" t="str">
        <f t="shared" si="212"/>
        <v>ROMANIA-Open loop pumping</v>
      </c>
      <c r="H5639" t="str">
        <f>IF(COUNTIF(EU_Countries!A$1:A$27, "*"&amp;B5639&amp;"*"), "EU", "Non-EU")</f>
        <v>EU</v>
      </c>
      <c r="I5639">
        <f t="shared" si="213"/>
        <v>0.80989999999999995</v>
      </c>
    </row>
    <row r="5640" spans="1:9">
      <c r="A5640" s="43" t="str">
        <f>LEFT(Capacities[[#This Row],[MARKET_NODE]],2)</f>
        <v>RO</v>
      </c>
      <c r="B5640" s="44" t="s">
        <v>217</v>
      </c>
      <c r="C5640" s="44" t="s">
        <v>81</v>
      </c>
      <c r="D5640" s="44" t="s">
        <v>24</v>
      </c>
      <c r="E5640" s="44">
        <v>2035</v>
      </c>
      <c r="F5640" s="44">
        <v>838.7</v>
      </c>
      <c r="G5640" s="4" t="str">
        <f t="shared" si="212"/>
        <v>ROMANIA-Open loop pumping</v>
      </c>
      <c r="H5640" t="str">
        <f>IF(COUNTIF(EU_Countries!A$1:A$27, "*"&amp;B5640&amp;"*"), "EU", "Non-EU")</f>
        <v>EU</v>
      </c>
      <c r="I5640">
        <f t="shared" si="213"/>
        <v>0.8387</v>
      </c>
    </row>
    <row r="5641" spans="1:9">
      <c r="A5641" s="43" t="str">
        <f>LEFT(Capacities[[#This Row],[MARKET_NODE]],2)</f>
        <v>RO</v>
      </c>
      <c r="B5641" s="45" t="s">
        <v>217</v>
      </c>
      <c r="C5641" s="45" t="s">
        <v>81</v>
      </c>
      <c r="D5641" s="45" t="s">
        <v>20</v>
      </c>
      <c r="E5641" s="45">
        <v>2025</v>
      </c>
      <c r="F5641" s="45">
        <v>2334.6999999999998</v>
      </c>
      <c r="G5641" s="4" t="str">
        <f t="shared" si="212"/>
        <v>ROMANIA-Reservoir</v>
      </c>
      <c r="H5641" t="str">
        <f>IF(COUNTIF(EU_Countries!A$1:A$27, "*"&amp;B5641&amp;"*"), "EU", "Non-EU")</f>
        <v>EU</v>
      </c>
      <c r="I5641">
        <f t="shared" si="213"/>
        <v>2.3346999999999998</v>
      </c>
    </row>
    <row r="5642" spans="1:9">
      <c r="A5642" s="43" t="str">
        <f>LEFT(Capacities[[#This Row],[MARKET_NODE]],2)</f>
        <v>RO</v>
      </c>
      <c r="B5642" s="44" t="s">
        <v>217</v>
      </c>
      <c r="C5642" s="44" t="s">
        <v>81</v>
      </c>
      <c r="D5642" s="44" t="s">
        <v>20</v>
      </c>
      <c r="E5642" s="44">
        <v>2026</v>
      </c>
      <c r="F5642" s="44">
        <v>2390.6999999999998</v>
      </c>
      <c r="G5642" s="4" t="str">
        <f t="shared" si="212"/>
        <v>ROMANIA-Reservoir</v>
      </c>
      <c r="H5642" t="str">
        <f>IF(COUNTIF(EU_Countries!A$1:A$27, "*"&amp;B5642&amp;"*"), "EU", "Non-EU")</f>
        <v>EU</v>
      </c>
      <c r="I5642">
        <f t="shared" si="213"/>
        <v>2.3906999999999998</v>
      </c>
    </row>
    <row r="5643" spans="1:9">
      <c r="A5643" s="43" t="str">
        <f>LEFT(Capacities[[#This Row],[MARKET_NODE]],2)</f>
        <v>RO</v>
      </c>
      <c r="B5643" s="45" t="s">
        <v>217</v>
      </c>
      <c r="C5643" s="45" t="s">
        <v>81</v>
      </c>
      <c r="D5643" s="45" t="s">
        <v>20</v>
      </c>
      <c r="E5643" s="45">
        <v>2027</v>
      </c>
      <c r="F5643" s="45">
        <v>2280.8000000000002</v>
      </c>
      <c r="G5643" s="4" t="str">
        <f t="shared" si="212"/>
        <v>ROMANIA-Reservoir</v>
      </c>
      <c r="H5643" t="str">
        <f>IF(COUNTIF(EU_Countries!A$1:A$27, "*"&amp;B5643&amp;"*"), "EU", "Non-EU")</f>
        <v>EU</v>
      </c>
      <c r="I5643">
        <f t="shared" si="213"/>
        <v>2.2808000000000002</v>
      </c>
    </row>
    <row r="5644" spans="1:9">
      <c r="A5644" s="43" t="str">
        <f>LEFT(Capacities[[#This Row],[MARKET_NODE]],2)</f>
        <v>RO</v>
      </c>
      <c r="B5644" s="44" t="s">
        <v>217</v>
      </c>
      <c r="C5644" s="44" t="s">
        <v>81</v>
      </c>
      <c r="D5644" s="44" t="s">
        <v>20</v>
      </c>
      <c r="E5644" s="44">
        <v>2028</v>
      </c>
      <c r="F5644" s="44">
        <v>2280.8000000000002</v>
      </c>
      <c r="G5644" s="4" t="str">
        <f t="shared" si="212"/>
        <v>ROMANIA-Reservoir</v>
      </c>
      <c r="H5644" t="str">
        <f>IF(COUNTIF(EU_Countries!A$1:A$27, "*"&amp;B5644&amp;"*"), "EU", "Non-EU")</f>
        <v>EU</v>
      </c>
      <c r="I5644">
        <f t="shared" si="213"/>
        <v>2.2808000000000002</v>
      </c>
    </row>
    <row r="5645" spans="1:9">
      <c r="A5645" s="43" t="str">
        <f>LEFT(Capacities[[#This Row],[MARKET_NODE]],2)</f>
        <v>RO</v>
      </c>
      <c r="B5645" s="45" t="s">
        <v>217</v>
      </c>
      <c r="C5645" s="45" t="s">
        <v>81</v>
      </c>
      <c r="D5645" s="45" t="s">
        <v>20</v>
      </c>
      <c r="E5645" s="45">
        <v>2029</v>
      </c>
      <c r="F5645" s="45">
        <v>2403</v>
      </c>
      <c r="G5645" s="4" t="str">
        <f t="shared" si="212"/>
        <v>ROMANIA-Reservoir</v>
      </c>
      <c r="H5645" t="str">
        <f>IF(COUNTIF(EU_Countries!A$1:A$27, "*"&amp;B5645&amp;"*"), "EU", "Non-EU")</f>
        <v>EU</v>
      </c>
      <c r="I5645">
        <f t="shared" si="213"/>
        <v>2.403</v>
      </c>
    </row>
    <row r="5646" spans="1:9">
      <c r="A5646" s="43" t="str">
        <f>LEFT(Capacities[[#This Row],[MARKET_NODE]],2)</f>
        <v>RO</v>
      </c>
      <c r="B5646" s="44" t="s">
        <v>217</v>
      </c>
      <c r="C5646" s="44" t="s">
        <v>81</v>
      </c>
      <c r="D5646" s="44" t="s">
        <v>20</v>
      </c>
      <c r="E5646" s="44">
        <v>2030</v>
      </c>
      <c r="F5646" s="44">
        <v>2403</v>
      </c>
      <c r="G5646" s="4" t="str">
        <f t="shared" si="212"/>
        <v>ROMANIA-Reservoir</v>
      </c>
      <c r="H5646" t="str">
        <f>IF(COUNTIF(EU_Countries!A$1:A$27, "*"&amp;B5646&amp;"*"), "EU", "Non-EU")</f>
        <v>EU</v>
      </c>
      <c r="I5646">
        <f t="shared" si="213"/>
        <v>2.403</v>
      </c>
    </row>
    <row r="5647" spans="1:9">
      <c r="A5647" s="43" t="str">
        <f>LEFT(Capacities[[#This Row],[MARKET_NODE]],2)</f>
        <v>RO</v>
      </c>
      <c r="B5647" s="45" t="s">
        <v>217</v>
      </c>
      <c r="C5647" s="45" t="s">
        <v>81</v>
      </c>
      <c r="D5647" s="45" t="s">
        <v>20</v>
      </c>
      <c r="E5647" s="45">
        <v>2031</v>
      </c>
      <c r="F5647" s="45">
        <v>2583</v>
      </c>
      <c r="G5647" s="4" t="str">
        <f t="shared" si="212"/>
        <v>ROMANIA-Reservoir</v>
      </c>
      <c r="H5647" t="str">
        <f>IF(COUNTIF(EU_Countries!A$1:A$27, "*"&amp;B5647&amp;"*"), "EU", "Non-EU")</f>
        <v>EU</v>
      </c>
      <c r="I5647">
        <f t="shared" si="213"/>
        <v>2.5830000000000002</v>
      </c>
    </row>
    <row r="5648" spans="1:9">
      <c r="A5648" s="43" t="str">
        <f>LEFT(Capacities[[#This Row],[MARKET_NODE]],2)</f>
        <v>RO</v>
      </c>
      <c r="B5648" s="44" t="s">
        <v>217</v>
      </c>
      <c r="C5648" s="44" t="s">
        <v>81</v>
      </c>
      <c r="D5648" s="44" t="s">
        <v>20</v>
      </c>
      <c r="E5648" s="44">
        <v>2032</v>
      </c>
      <c r="F5648" s="44">
        <v>2583</v>
      </c>
      <c r="G5648" s="4" t="str">
        <f t="shared" si="212"/>
        <v>ROMANIA-Reservoir</v>
      </c>
      <c r="H5648" t="str">
        <f>IF(COUNTIF(EU_Countries!A$1:A$27, "*"&amp;B5648&amp;"*"), "EU", "Non-EU")</f>
        <v>EU</v>
      </c>
      <c r="I5648">
        <f t="shared" si="213"/>
        <v>2.5830000000000002</v>
      </c>
    </row>
    <row r="5649" spans="1:9">
      <c r="A5649" s="43" t="str">
        <f>LEFT(Capacities[[#This Row],[MARKET_NODE]],2)</f>
        <v>RO</v>
      </c>
      <c r="B5649" s="45" t="s">
        <v>217</v>
      </c>
      <c r="C5649" s="45" t="s">
        <v>81</v>
      </c>
      <c r="D5649" s="45" t="s">
        <v>20</v>
      </c>
      <c r="E5649" s="45">
        <v>2033</v>
      </c>
      <c r="F5649" s="45">
        <v>2583</v>
      </c>
      <c r="G5649" s="4" t="str">
        <f t="shared" si="212"/>
        <v>ROMANIA-Reservoir</v>
      </c>
      <c r="H5649" t="str">
        <f>IF(COUNTIF(EU_Countries!A$1:A$27, "*"&amp;B5649&amp;"*"), "EU", "Non-EU")</f>
        <v>EU</v>
      </c>
      <c r="I5649">
        <f t="shared" si="213"/>
        <v>2.5830000000000002</v>
      </c>
    </row>
    <row r="5650" spans="1:9">
      <c r="A5650" s="43" t="str">
        <f>LEFT(Capacities[[#This Row],[MARKET_NODE]],2)</f>
        <v>RO</v>
      </c>
      <c r="B5650" s="44" t="s">
        <v>217</v>
      </c>
      <c r="C5650" s="44" t="s">
        <v>81</v>
      </c>
      <c r="D5650" s="44" t="s">
        <v>20</v>
      </c>
      <c r="E5650" s="44">
        <v>2034</v>
      </c>
      <c r="F5650" s="44">
        <v>2583</v>
      </c>
      <c r="G5650" s="4" t="str">
        <f t="shared" si="212"/>
        <v>ROMANIA-Reservoir</v>
      </c>
      <c r="H5650" t="str">
        <f>IF(COUNTIF(EU_Countries!A$1:A$27, "*"&amp;B5650&amp;"*"), "EU", "Non-EU")</f>
        <v>EU</v>
      </c>
      <c r="I5650">
        <f t="shared" si="213"/>
        <v>2.5830000000000002</v>
      </c>
    </row>
    <row r="5651" spans="1:9">
      <c r="A5651" s="43" t="str">
        <f>LEFT(Capacities[[#This Row],[MARKET_NODE]],2)</f>
        <v>RO</v>
      </c>
      <c r="B5651" s="45" t="s">
        <v>217</v>
      </c>
      <c r="C5651" s="45" t="s">
        <v>81</v>
      </c>
      <c r="D5651" s="45" t="s">
        <v>20</v>
      </c>
      <c r="E5651" s="45">
        <v>2035</v>
      </c>
      <c r="F5651" s="45">
        <v>2583</v>
      </c>
      <c r="G5651" s="4" t="str">
        <f t="shared" si="212"/>
        <v>ROMANIA-Reservoir</v>
      </c>
      <c r="H5651" t="str">
        <f>IF(COUNTIF(EU_Countries!A$1:A$27, "*"&amp;B5651&amp;"*"), "EU", "Non-EU")</f>
        <v>EU</v>
      </c>
      <c r="I5651">
        <f t="shared" si="213"/>
        <v>2.5830000000000002</v>
      </c>
    </row>
    <row r="5652" spans="1:9">
      <c r="A5652" s="43" t="str">
        <f>LEFT(Capacities[[#This Row],[MARKET_NODE]],2)</f>
        <v>RO</v>
      </c>
      <c r="B5652" s="44" t="s">
        <v>217</v>
      </c>
      <c r="C5652" s="44" t="s">
        <v>81</v>
      </c>
      <c r="D5652" s="44" t="s">
        <v>21</v>
      </c>
      <c r="E5652" s="44">
        <v>2025</v>
      </c>
      <c r="F5652" s="44">
        <v>3256.7</v>
      </c>
      <c r="G5652" s="4" t="str">
        <f t="shared" si="212"/>
        <v>ROMANIA-Run of river</v>
      </c>
      <c r="H5652" t="str">
        <f>IF(COUNTIF(EU_Countries!A$1:A$27, "*"&amp;B5652&amp;"*"), "EU", "Non-EU")</f>
        <v>EU</v>
      </c>
      <c r="I5652">
        <f t="shared" si="213"/>
        <v>3.2566999999999999</v>
      </c>
    </row>
    <row r="5653" spans="1:9">
      <c r="A5653" s="43" t="str">
        <f>LEFT(Capacities[[#This Row],[MARKET_NODE]],2)</f>
        <v>RO</v>
      </c>
      <c r="B5653" s="45" t="s">
        <v>217</v>
      </c>
      <c r="C5653" s="45" t="s">
        <v>81</v>
      </c>
      <c r="D5653" s="45" t="s">
        <v>21</v>
      </c>
      <c r="E5653" s="45">
        <v>2026</v>
      </c>
      <c r="F5653" s="45">
        <v>3305.4</v>
      </c>
      <c r="G5653" s="4" t="str">
        <f t="shared" si="212"/>
        <v>ROMANIA-Run of river</v>
      </c>
      <c r="H5653" t="str">
        <f>IF(COUNTIF(EU_Countries!A$1:A$27, "*"&amp;B5653&amp;"*"), "EU", "Non-EU")</f>
        <v>EU</v>
      </c>
      <c r="I5653">
        <f t="shared" si="213"/>
        <v>3.3054000000000001</v>
      </c>
    </row>
    <row r="5654" spans="1:9">
      <c r="A5654" s="43" t="str">
        <f>LEFT(Capacities[[#This Row],[MARKET_NODE]],2)</f>
        <v>RO</v>
      </c>
      <c r="B5654" s="44" t="s">
        <v>217</v>
      </c>
      <c r="C5654" s="44" t="s">
        <v>81</v>
      </c>
      <c r="D5654" s="44" t="s">
        <v>21</v>
      </c>
      <c r="E5654" s="44">
        <v>2027</v>
      </c>
      <c r="F5654" s="44">
        <v>3336.6</v>
      </c>
      <c r="G5654" s="4" t="str">
        <f t="shared" si="212"/>
        <v>ROMANIA-Run of river</v>
      </c>
      <c r="H5654" t="str">
        <f>IF(COUNTIF(EU_Countries!A$1:A$27, "*"&amp;B5654&amp;"*"), "EU", "Non-EU")</f>
        <v>EU</v>
      </c>
      <c r="I5654">
        <f t="shared" si="213"/>
        <v>3.3365999999999998</v>
      </c>
    </row>
    <row r="5655" spans="1:9">
      <c r="A5655" s="43" t="str">
        <f>LEFT(Capacities[[#This Row],[MARKET_NODE]],2)</f>
        <v>RO</v>
      </c>
      <c r="B5655" s="45" t="s">
        <v>217</v>
      </c>
      <c r="C5655" s="45" t="s">
        <v>81</v>
      </c>
      <c r="D5655" s="45" t="s">
        <v>21</v>
      </c>
      <c r="E5655" s="45">
        <v>2028</v>
      </c>
      <c r="F5655" s="45">
        <v>3336.6</v>
      </c>
      <c r="G5655" s="4" t="str">
        <f t="shared" si="212"/>
        <v>ROMANIA-Run of river</v>
      </c>
      <c r="H5655" t="str">
        <f>IF(COUNTIF(EU_Countries!A$1:A$27, "*"&amp;B5655&amp;"*"), "EU", "Non-EU")</f>
        <v>EU</v>
      </c>
      <c r="I5655">
        <f t="shared" si="213"/>
        <v>3.3365999999999998</v>
      </c>
    </row>
    <row r="5656" spans="1:9">
      <c r="A5656" s="43" t="str">
        <f>LEFT(Capacities[[#This Row],[MARKET_NODE]],2)</f>
        <v>RO</v>
      </c>
      <c r="B5656" s="44" t="s">
        <v>217</v>
      </c>
      <c r="C5656" s="44" t="s">
        <v>81</v>
      </c>
      <c r="D5656" s="44" t="s">
        <v>21</v>
      </c>
      <c r="E5656" s="44">
        <v>2029</v>
      </c>
      <c r="F5656" s="44">
        <v>3363.6</v>
      </c>
      <c r="G5656" s="4" t="str">
        <f t="shared" si="212"/>
        <v>ROMANIA-Run of river</v>
      </c>
      <c r="H5656" t="str">
        <f>IF(COUNTIF(EU_Countries!A$1:A$27, "*"&amp;B5656&amp;"*"), "EU", "Non-EU")</f>
        <v>EU</v>
      </c>
      <c r="I5656">
        <f t="shared" si="213"/>
        <v>3.3635999999999999</v>
      </c>
    </row>
    <row r="5657" spans="1:9">
      <c r="A5657" s="43" t="str">
        <f>LEFT(Capacities[[#This Row],[MARKET_NODE]],2)</f>
        <v>RO</v>
      </c>
      <c r="B5657" s="45" t="s">
        <v>217</v>
      </c>
      <c r="C5657" s="45" t="s">
        <v>81</v>
      </c>
      <c r="D5657" s="45" t="s">
        <v>21</v>
      </c>
      <c r="E5657" s="45">
        <v>2030</v>
      </c>
      <c r="F5657" s="45">
        <v>3363.6</v>
      </c>
      <c r="G5657" s="4" t="str">
        <f t="shared" si="212"/>
        <v>ROMANIA-Run of river</v>
      </c>
      <c r="H5657" t="str">
        <f>IF(COUNTIF(EU_Countries!A$1:A$27, "*"&amp;B5657&amp;"*"), "EU", "Non-EU")</f>
        <v>EU</v>
      </c>
      <c r="I5657">
        <f t="shared" si="213"/>
        <v>3.3635999999999999</v>
      </c>
    </row>
    <row r="5658" spans="1:9">
      <c r="A5658" s="43" t="str">
        <f>LEFT(Capacities[[#This Row],[MARKET_NODE]],2)</f>
        <v>RO</v>
      </c>
      <c r="B5658" s="44" t="s">
        <v>217</v>
      </c>
      <c r="C5658" s="44" t="s">
        <v>81</v>
      </c>
      <c r="D5658" s="44" t="s">
        <v>21</v>
      </c>
      <c r="E5658" s="44">
        <v>2031</v>
      </c>
      <c r="F5658" s="44">
        <v>3377.6</v>
      </c>
      <c r="G5658" s="4" t="str">
        <f t="shared" si="212"/>
        <v>ROMANIA-Run of river</v>
      </c>
      <c r="H5658" t="str">
        <f>IF(COUNTIF(EU_Countries!A$1:A$27, "*"&amp;B5658&amp;"*"), "EU", "Non-EU")</f>
        <v>EU</v>
      </c>
      <c r="I5658">
        <f t="shared" si="213"/>
        <v>3.3775999999999997</v>
      </c>
    </row>
    <row r="5659" spans="1:9">
      <c r="A5659" s="43" t="str">
        <f>LEFT(Capacities[[#This Row],[MARKET_NODE]],2)</f>
        <v>RO</v>
      </c>
      <c r="B5659" s="45" t="s">
        <v>217</v>
      </c>
      <c r="C5659" s="45" t="s">
        <v>81</v>
      </c>
      <c r="D5659" s="45" t="s">
        <v>21</v>
      </c>
      <c r="E5659" s="45">
        <v>2032</v>
      </c>
      <c r="F5659" s="45">
        <v>3377.6</v>
      </c>
      <c r="G5659" s="4" t="str">
        <f t="shared" si="212"/>
        <v>ROMANIA-Run of river</v>
      </c>
      <c r="H5659" t="str">
        <f>IF(COUNTIF(EU_Countries!A$1:A$27, "*"&amp;B5659&amp;"*"), "EU", "Non-EU")</f>
        <v>EU</v>
      </c>
      <c r="I5659">
        <f t="shared" si="213"/>
        <v>3.3775999999999997</v>
      </c>
    </row>
    <row r="5660" spans="1:9">
      <c r="A5660" s="43" t="str">
        <f>LEFT(Capacities[[#This Row],[MARKET_NODE]],2)</f>
        <v>RO</v>
      </c>
      <c r="B5660" s="44" t="s">
        <v>217</v>
      </c>
      <c r="C5660" s="44" t="s">
        <v>81</v>
      </c>
      <c r="D5660" s="44" t="s">
        <v>21</v>
      </c>
      <c r="E5660" s="44">
        <v>2033</v>
      </c>
      <c r="F5660" s="44">
        <v>3377.6</v>
      </c>
      <c r="G5660" s="4" t="str">
        <f t="shared" si="212"/>
        <v>ROMANIA-Run of river</v>
      </c>
      <c r="H5660" t="str">
        <f>IF(COUNTIF(EU_Countries!A$1:A$27, "*"&amp;B5660&amp;"*"), "EU", "Non-EU")</f>
        <v>EU</v>
      </c>
      <c r="I5660">
        <f t="shared" si="213"/>
        <v>3.3775999999999997</v>
      </c>
    </row>
    <row r="5661" spans="1:9">
      <c r="A5661" s="43" t="str">
        <f>LEFT(Capacities[[#This Row],[MARKET_NODE]],2)</f>
        <v>RO</v>
      </c>
      <c r="B5661" s="45" t="s">
        <v>217</v>
      </c>
      <c r="C5661" s="45" t="s">
        <v>81</v>
      </c>
      <c r="D5661" s="45" t="s">
        <v>21</v>
      </c>
      <c r="E5661" s="45">
        <v>2034</v>
      </c>
      <c r="F5661" s="45">
        <v>3377.6</v>
      </c>
      <c r="G5661" s="4" t="str">
        <f t="shared" si="212"/>
        <v>ROMANIA-Run of river</v>
      </c>
      <c r="H5661" t="str">
        <f>IF(COUNTIF(EU_Countries!A$1:A$27, "*"&amp;B5661&amp;"*"), "EU", "Non-EU")</f>
        <v>EU</v>
      </c>
      <c r="I5661">
        <f t="shared" si="213"/>
        <v>3.3775999999999997</v>
      </c>
    </row>
    <row r="5662" spans="1:9">
      <c r="A5662" s="43" t="str">
        <f>LEFT(Capacities[[#This Row],[MARKET_NODE]],2)</f>
        <v>RO</v>
      </c>
      <c r="B5662" s="44" t="s">
        <v>217</v>
      </c>
      <c r="C5662" s="44" t="s">
        <v>81</v>
      </c>
      <c r="D5662" s="44" t="s">
        <v>21</v>
      </c>
      <c r="E5662" s="44">
        <v>2035</v>
      </c>
      <c r="F5662" s="44">
        <v>3377.6</v>
      </c>
      <c r="G5662" s="4" t="str">
        <f t="shared" si="212"/>
        <v>ROMANIA-Run of river</v>
      </c>
      <c r="H5662" t="str">
        <f>IF(COUNTIF(EU_Countries!A$1:A$27, "*"&amp;B5662&amp;"*"), "EU", "Non-EU")</f>
        <v>EU</v>
      </c>
      <c r="I5662">
        <f t="shared" si="213"/>
        <v>3.3775999999999997</v>
      </c>
    </row>
    <row r="5663" spans="1:9">
      <c r="A5663" s="43" t="str">
        <f>LEFT(Capacities[[#This Row],[MARKET_NODE]],2)</f>
        <v>RS</v>
      </c>
      <c r="B5663" s="45" t="s">
        <v>219</v>
      </c>
      <c r="C5663" s="45" t="s">
        <v>82</v>
      </c>
      <c r="D5663" s="45" t="s">
        <v>23</v>
      </c>
      <c r="E5663" s="45">
        <v>2025</v>
      </c>
      <c r="F5663" s="45">
        <v>614</v>
      </c>
      <c r="G5663" s="4" t="str">
        <f t="shared" si="212"/>
        <v>SERBIA-Closed loop pumping</v>
      </c>
      <c r="H5663" t="str">
        <f>IF(COUNTIF(EU_Countries!A$1:A$27, "*"&amp;B5663&amp;"*"), "EU", "Non-EU")</f>
        <v>Non-EU</v>
      </c>
      <c r="I5663">
        <f t="shared" si="213"/>
        <v>0.61399999999999999</v>
      </c>
    </row>
    <row r="5664" spans="1:9">
      <c r="A5664" s="43" t="str">
        <f>LEFT(Capacities[[#This Row],[MARKET_NODE]],2)</f>
        <v>RS</v>
      </c>
      <c r="B5664" s="44" t="s">
        <v>219</v>
      </c>
      <c r="C5664" s="44" t="s">
        <v>82</v>
      </c>
      <c r="D5664" s="44" t="s">
        <v>23</v>
      </c>
      <c r="E5664" s="44">
        <v>2026</v>
      </c>
      <c r="F5664" s="44">
        <v>614</v>
      </c>
      <c r="G5664" s="4" t="str">
        <f t="shared" si="212"/>
        <v>SERBIA-Closed loop pumping</v>
      </c>
      <c r="H5664" t="str">
        <f>IF(COUNTIF(EU_Countries!A$1:A$27, "*"&amp;B5664&amp;"*"), "EU", "Non-EU")</f>
        <v>Non-EU</v>
      </c>
      <c r="I5664">
        <f t="shared" si="213"/>
        <v>0.61399999999999999</v>
      </c>
    </row>
    <row r="5665" spans="1:9">
      <c r="A5665" s="43" t="str">
        <f>LEFT(Capacities[[#This Row],[MARKET_NODE]],2)</f>
        <v>RS</v>
      </c>
      <c r="B5665" s="45" t="s">
        <v>219</v>
      </c>
      <c r="C5665" s="45" t="s">
        <v>82</v>
      </c>
      <c r="D5665" s="45" t="s">
        <v>23</v>
      </c>
      <c r="E5665" s="45">
        <v>2027</v>
      </c>
      <c r="F5665" s="45">
        <v>614</v>
      </c>
      <c r="G5665" s="4" t="str">
        <f t="shared" si="212"/>
        <v>SERBIA-Closed loop pumping</v>
      </c>
      <c r="H5665" t="str">
        <f>IF(COUNTIF(EU_Countries!A$1:A$27, "*"&amp;B5665&amp;"*"), "EU", "Non-EU")</f>
        <v>Non-EU</v>
      </c>
      <c r="I5665">
        <f t="shared" si="213"/>
        <v>0.61399999999999999</v>
      </c>
    </row>
    <row r="5666" spans="1:9">
      <c r="A5666" s="43" t="str">
        <f>LEFT(Capacities[[#This Row],[MARKET_NODE]],2)</f>
        <v>RS</v>
      </c>
      <c r="B5666" s="44" t="s">
        <v>219</v>
      </c>
      <c r="C5666" s="44" t="s">
        <v>82</v>
      </c>
      <c r="D5666" s="44" t="s">
        <v>23</v>
      </c>
      <c r="E5666" s="44">
        <v>2028</v>
      </c>
      <c r="F5666" s="44">
        <v>614</v>
      </c>
      <c r="G5666" s="4" t="str">
        <f t="shared" si="212"/>
        <v>SERBIA-Closed loop pumping</v>
      </c>
      <c r="H5666" t="str">
        <f>IF(COUNTIF(EU_Countries!A$1:A$27, "*"&amp;B5666&amp;"*"), "EU", "Non-EU")</f>
        <v>Non-EU</v>
      </c>
      <c r="I5666">
        <f t="shared" si="213"/>
        <v>0.61399999999999999</v>
      </c>
    </row>
    <row r="5667" spans="1:9">
      <c r="A5667" s="43" t="str">
        <f>LEFT(Capacities[[#This Row],[MARKET_NODE]],2)</f>
        <v>RS</v>
      </c>
      <c r="B5667" s="45" t="s">
        <v>219</v>
      </c>
      <c r="C5667" s="45" t="s">
        <v>82</v>
      </c>
      <c r="D5667" s="45" t="s">
        <v>23</v>
      </c>
      <c r="E5667" s="45">
        <v>2029</v>
      </c>
      <c r="F5667" s="45">
        <v>614</v>
      </c>
      <c r="G5667" s="4" t="str">
        <f t="shared" si="212"/>
        <v>SERBIA-Closed loop pumping</v>
      </c>
      <c r="H5667" t="str">
        <f>IF(COUNTIF(EU_Countries!A$1:A$27, "*"&amp;B5667&amp;"*"), "EU", "Non-EU")</f>
        <v>Non-EU</v>
      </c>
      <c r="I5667">
        <f t="shared" si="213"/>
        <v>0.61399999999999999</v>
      </c>
    </row>
    <row r="5668" spans="1:9">
      <c r="A5668" s="43" t="str">
        <f>LEFT(Capacities[[#This Row],[MARKET_NODE]],2)</f>
        <v>RS</v>
      </c>
      <c r="B5668" s="44" t="s">
        <v>219</v>
      </c>
      <c r="C5668" s="44" t="s">
        <v>82</v>
      </c>
      <c r="D5668" s="44" t="s">
        <v>23</v>
      </c>
      <c r="E5668" s="44">
        <v>2030</v>
      </c>
      <c r="F5668" s="44">
        <v>614</v>
      </c>
      <c r="G5668" s="4" t="str">
        <f t="shared" si="212"/>
        <v>SERBIA-Closed loop pumping</v>
      </c>
      <c r="H5668" t="str">
        <f>IF(COUNTIF(EU_Countries!A$1:A$27, "*"&amp;B5668&amp;"*"), "EU", "Non-EU")</f>
        <v>Non-EU</v>
      </c>
      <c r="I5668">
        <f t="shared" si="213"/>
        <v>0.61399999999999999</v>
      </c>
    </row>
    <row r="5669" spans="1:9">
      <c r="A5669" s="43" t="str">
        <f>LEFT(Capacities[[#This Row],[MARKET_NODE]],2)</f>
        <v>RS</v>
      </c>
      <c r="B5669" s="45" t="s">
        <v>219</v>
      </c>
      <c r="C5669" s="45" t="s">
        <v>82</v>
      </c>
      <c r="D5669" s="45" t="s">
        <v>23</v>
      </c>
      <c r="E5669" s="45">
        <v>2031</v>
      </c>
      <c r="F5669" s="45">
        <v>1314</v>
      </c>
      <c r="G5669" s="4" t="str">
        <f t="shared" si="212"/>
        <v>SERBIA-Closed loop pumping</v>
      </c>
      <c r="H5669" t="str">
        <f>IF(COUNTIF(EU_Countries!A$1:A$27, "*"&amp;B5669&amp;"*"), "EU", "Non-EU")</f>
        <v>Non-EU</v>
      </c>
      <c r="I5669">
        <f t="shared" si="213"/>
        <v>1.3140000000000001</v>
      </c>
    </row>
    <row r="5670" spans="1:9">
      <c r="A5670" s="43" t="str">
        <f>LEFT(Capacities[[#This Row],[MARKET_NODE]],2)</f>
        <v>RS</v>
      </c>
      <c r="B5670" s="44" t="s">
        <v>219</v>
      </c>
      <c r="C5670" s="44" t="s">
        <v>82</v>
      </c>
      <c r="D5670" s="44" t="s">
        <v>23</v>
      </c>
      <c r="E5670" s="44">
        <v>2032</v>
      </c>
      <c r="F5670" s="44">
        <v>1314</v>
      </c>
      <c r="G5670" s="4" t="str">
        <f t="shared" si="212"/>
        <v>SERBIA-Closed loop pumping</v>
      </c>
      <c r="H5670" t="str">
        <f>IF(COUNTIF(EU_Countries!A$1:A$27, "*"&amp;B5670&amp;"*"), "EU", "Non-EU")</f>
        <v>Non-EU</v>
      </c>
      <c r="I5670">
        <f t="shared" si="213"/>
        <v>1.3140000000000001</v>
      </c>
    </row>
    <row r="5671" spans="1:9">
      <c r="A5671" s="43" t="str">
        <f>LEFT(Capacities[[#This Row],[MARKET_NODE]],2)</f>
        <v>RS</v>
      </c>
      <c r="B5671" s="45" t="s">
        <v>219</v>
      </c>
      <c r="C5671" s="45" t="s">
        <v>82</v>
      </c>
      <c r="D5671" s="45" t="s">
        <v>23</v>
      </c>
      <c r="E5671" s="45">
        <v>2033</v>
      </c>
      <c r="F5671" s="45">
        <v>1314</v>
      </c>
      <c r="G5671" s="4" t="str">
        <f t="shared" si="212"/>
        <v>SERBIA-Closed loop pumping</v>
      </c>
      <c r="H5671" t="str">
        <f>IF(COUNTIF(EU_Countries!A$1:A$27, "*"&amp;B5671&amp;"*"), "EU", "Non-EU")</f>
        <v>Non-EU</v>
      </c>
      <c r="I5671">
        <f t="shared" si="213"/>
        <v>1.3140000000000001</v>
      </c>
    </row>
    <row r="5672" spans="1:9">
      <c r="A5672" s="43" t="str">
        <f>LEFT(Capacities[[#This Row],[MARKET_NODE]],2)</f>
        <v>RS</v>
      </c>
      <c r="B5672" s="44" t="s">
        <v>219</v>
      </c>
      <c r="C5672" s="44" t="s">
        <v>82</v>
      </c>
      <c r="D5672" s="44" t="s">
        <v>23</v>
      </c>
      <c r="E5672" s="44">
        <v>2034</v>
      </c>
      <c r="F5672" s="44">
        <v>1314</v>
      </c>
      <c r="G5672" s="4" t="str">
        <f t="shared" si="212"/>
        <v>SERBIA-Closed loop pumping</v>
      </c>
      <c r="H5672" t="str">
        <f>IF(COUNTIF(EU_Countries!A$1:A$27, "*"&amp;B5672&amp;"*"), "EU", "Non-EU")</f>
        <v>Non-EU</v>
      </c>
      <c r="I5672">
        <f t="shared" si="213"/>
        <v>1.3140000000000001</v>
      </c>
    </row>
    <row r="5673" spans="1:9">
      <c r="A5673" s="43" t="str">
        <f>LEFT(Capacities[[#This Row],[MARKET_NODE]],2)</f>
        <v>RS</v>
      </c>
      <c r="B5673" s="45" t="s">
        <v>219</v>
      </c>
      <c r="C5673" s="45" t="s">
        <v>82</v>
      </c>
      <c r="D5673" s="45" t="s">
        <v>23</v>
      </c>
      <c r="E5673" s="45">
        <v>2035</v>
      </c>
      <c r="F5673" s="45">
        <v>1314</v>
      </c>
      <c r="G5673" s="4" t="str">
        <f t="shared" si="212"/>
        <v>SERBIA-Closed loop pumping</v>
      </c>
      <c r="H5673" t="str">
        <f>IF(COUNTIF(EU_Countries!A$1:A$27, "*"&amp;B5673&amp;"*"), "EU", "Non-EU")</f>
        <v>Non-EU</v>
      </c>
      <c r="I5673">
        <f t="shared" si="213"/>
        <v>1.3140000000000001</v>
      </c>
    </row>
    <row r="5674" spans="1:9">
      <c r="A5674" s="43" t="str">
        <f>LEFT(Capacities[[#This Row],[MARKET_NODE]],2)</f>
        <v>RS</v>
      </c>
      <c r="B5674" s="44" t="s">
        <v>219</v>
      </c>
      <c r="C5674" s="44" t="s">
        <v>82</v>
      </c>
      <c r="D5674" s="44" t="s">
        <v>20</v>
      </c>
      <c r="E5674" s="44">
        <v>2025</v>
      </c>
      <c r="F5674" s="44">
        <v>435.3</v>
      </c>
      <c r="G5674" s="4" t="str">
        <f t="shared" si="212"/>
        <v>SERBIA-Reservoir</v>
      </c>
      <c r="H5674" t="str">
        <f>IF(COUNTIF(EU_Countries!A$1:A$27, "*"&amp;B5674&amp;"*"), "EU", "Non-EU")</f>
        <v>Non-EU</v>
      </c>
      <c r="I5674">
        <f t="shared" si="213"/>
        <v>0.43530000000000002</v>
      </c>
    </row>
    <row r="5675" spans="1:9">
      <c r="A5675" s="43" t="str">
        <f>LEFT(Capacities[[#This Row],[MARKET_NODE]],2)</f>
        <v>RS</v>
      </c>
      <c r="B5675" s="45" t="s">
        <v>219</v>
      </c>
      <c r="C5675" s="45" t="s">
        <v>82</v>
      </c>
      <c r="D5675" s="45" t="s">
        <v>20</v>
      </c>
      <c r="E5675" s="45">
        <v>2026</v>
      </c>
      <c r="F5675" s="45">
        <v>435.3</v>
      </c>
      <c r="G5675" s="4" t="str">
        <f t="shared" si="212"/>
        <v>SERBIA-Reservoir</v>
      </c>
      <c r="H5675" t="str">
        <f>IF(COUNTIF(EU_Countries!A$1:A$27, "*"&amp;B5675&amp;"*"), "EU", "Non-EU")</f>
        <v>Non-EU</v>
      </c>
      <c r="I5675">
        <f t="shared" si="213"/>
        <v>0.43530000000000002</v>
      </c>
    </row>
    <row r="5676" spans="1:9">
      <c r="A5676" s="43" t="str">
        <f>LEFT(Capacities[[#This Row],[MARKET_NODE]],2)</f>
        <v>RS</v>
      </c>
      <c r="B5676" s="44" t="s">
        <v>219</v>
      </c>
      <c r="C5676" s="44" t="s">
        <v>82</v>
      </c>
      <c r="D5676" s="44" t="s">
        <v>20</v>
      </c>
      <c r="E5676" s="44">
        <v>2027</v>
      </c>
      <c r="F5676" s="44">
        <v>435.3</v>
      </c>
      <c r="G5676" s="4" t="str">
        <f t="shared" si="212"/>
        <v>SERBIA-Reservoir</v>
      </c>
      <c r="H5676" t="str">
        <f>IF(COUNTIF(EU_Countries!A$1:A$27, "*"&amp;B5676&amp;"*"), "EU", "Non-EU")</f>
        <v>Non-EU</v>
      </c>
      <c r="I5676">
        <f t="shared" si="213"/>
        <v>0.43530000000000002</v>
      </c>
    </row>
    <row r="5677" spans="1:9">
      <c r="A5677" s="43" t="str">
        <f>LEFT(Capacities[[#This Row],[MARKET_NODE]],2)</f>
        <v>RS</v>
      </c>
      <c r="B5677" s="45" t="s">
        <v>219</v>
      </c>
      <c r="C5677" s="45" t="s">
        <v>82</v>
      </c>
      <c r="D5677" s="45" t="s">
        <v>20</v>
      </c>
      <c r="E5677" s="45">
        <v>2028</v>
      </c>
      <c r="F5677" s="45">
        <v>435.3</v>
      </c>
      <c r="G5677" s="4" t="str">
        <f t="shared" si="212"/>
        <v>SERBIA-Reservoir</v>
      </c>
      <c r="H5677" t="str">
        <f>IF(COUNTIF(EU_Countries!A$1:A$27, "*"&amp;B5677&amp;"*"), "EU", "Non-EU")</f>
        <v>Non-EU</v>
      </c>
      <c r="I5677">
        <f t="shared" si="213"/>
        <v>0.43530000000000002</v>
      </c>
    </row>
    <row r="5678" spans="1:9">
      <c r="A5678" s="43" t="str">
        <f>LEFT(Capacities[[#This Row],[MARKET_NODE]],2)</f>
        <v>RS</v>
      </c>
      <c r="B5678" s="44" t="s">
        <v>219</v>
      </c>
      <c r="C5678" s="44" t="s">
        <v>82</v>
      </c>
      <c r="D5678" s="44" t="s">
        <v>20</v>
      </c>
      <c r="E5678" s="44">
        <v>2029</v>
      </c>
      <c r="F5678" s="44">
        <v>435.3</v>
      </c>
      <c r="G5678" s="4" t="str">
        <f t="shared" si="212"/>
        <v>SERBIA-Reservoir</v>
      </c>
      <c r="H5678" t="str">
        <f>IF(COUNTIF(EU_Countries!A$1:A$27, "*"&amp;B5678&amp;"*"), "EU", "Non-EU")</f>
        <v>Non-EU</v>
      </c>
      <c r="I5678">
        <f t="shared" si="213"/>
        <v>0.43530000000000002</v>
      </c>
    </row>
    <row r="5679" spans="1:9">
      <c r="A5679" s="43" t="str">
        <f>LEFT(Capacities[[#This Row],[MARKET_NODE]],2)</f>
        <v>RS</v>
      </c>
      <c r="B5679" s="45" t="s">
        <v>219</v>
      </c>
      <c r="C5679" s="45" t="s">
        <v>82</v>
      </c>
      <c r="D5679" s="45" t="s">
        <v>20</v>
      </c>
      <c r="E5679" s="45">
        <v>2030</v>
      </c>
      <c r="F5679" s="45">
        <v>435.3</v>
      </c>
      <c r="G5679" s="4" t="str">
        <f t="shared" si="212"/>
        <v>SERBIA-Reservoir</v>
      </c>
      <c r="H5679" t="str">
        <f>IF(COUNTIF(EU_Countries!A$1:A$27, "*"&amp;B5679&amp;"*"), "EU", "Non-EU")</f>
        <v>Non-EU</v>
      </c>
      <c r="I5679">
        <f t="shared" si="213"/>
        <v>0.43530000000000002</v>
      </c>
    </row>
    <row r="5680" spans="1:9">
      <c r="A5680" s="43" t="str">
        <f>LEFT(Capacities[[#This Row],[MARKET_NODE]],2)</f>
        <v>RS</v>
      </c>
      <c r="B5680" s="44" t="s">
        <v>219</v>
      </c>
      <c r="C5680" s="44" t="s">
        <v>82</v>
      </c>
      <c r="D5680" s="44" t="s">
        <v>20</v>
      </c>
      <c r="E5680" s="44">
        <v>2031</v>
      </c>
      <c r="F5680" s="44">
        <v>435.3</v>
      </c>
      <c r="G5680" s="4" t="str">
        <f t="shared" si="212"/>
        <v>SERBIA-Reservoir</v>
      </c>
      <c r="H5680" t="str">
        <f>IF(COUNTIF(EU_Countries!A$1:A$27, "*"&amp;B5680&amp;"*"), "EU", "Non-EU")</f>
        <v>Non-EU</v>
      </c>
      <c r="I5680">
        <f t="shared" si="213"/>
        <v>0.43530000000000002</v>
      </c>
    </row>
    <row r="5681" spans="1:9">
      <c r="A5681" s="43" t="str">
        <f>LEFT(Capacities[[#This Row],[MARKET_NODE]],2)</f>
        <v>RS</v>
      </c>
      <c r="B5681" s="45" t="s">
        <v>219</v>
      </c>
      <c r="C5681" s="45" t="s">
        <v>82</v>
      </c>
      <c r="D5681" s="45" t="s">
        <v>20</v>
      </c>
      <c r="E5681" s="45">
        <v>2032</v>
      </c>
      <c r="F5681" s="45">
        <v>435.3</v>
      </c>
      <c r="G5681" s="4" t="str">
        <f t="shared" si="212"/>
        <v>SERBIA-Reservoir</v>
      </c>
      <c r="H5681" t="str">
        <f>IF(COUNTIF(EU_Countries!A$1:A$27, "*"&amp;B5681&amp;"*"), "EU", "Non-EU")</f>
        <v>Non-EU</v>
      </c>
      <c r="I5681">
        <f t="shared" si="213"/>
        <v>0.43530000000000002</v>
      </c>
    </row>
    <row r="5682" spans="1:9">
      <c r="A5682" s="43" t="str">
        <f>LEFT(Capacities[[#This Row],[MARKET_NODE]],2)</f>
        <v>RS</v>
      </c>
      <c r="B5682" s="44" t="s">
        <v>219</v>
      </c>
      <c r="C5682" s="44" t="s">
        <v>82</v>
      </c>
      <c r="D5682" s="44" t="s">
        <v>20</v>
      </c>
      <c r="E5682" s="44">
        <v>2033</v>
      </c>
      <c r="F5682" s="44">
        <v>435.3</v>
      </c>
      <c r="G5682" s="4" t="str">
        <f t="shared" si="212"/>
        <v>SERBIA-Reservoir</v>
      </c>
      <c r="H5682" t="str">
        <f>IF(COUNTIF(EU_Countries!A$1:A$27, "*"&amp;B5682&amp;"*"), "EU", "Non-EU")</f>
        <v>Non-EU</v>
      </c>
      <c r="I5682">
        <f t="shared" si="213"/>
        <v>0.43530000000000002</v>
      </c>
    </row>
    <row r="5683" spans="1:9">
      <c r="A5683" s="43" t="str">
        <f>LEFT(Capacities[[#This Row],[MARKET_NODE]],2)</f>
        <v>RS</v>
      </c>
      <c r="B5683" s="45" t="s">
        <v>219</v>
      </c>
      <c r="C5683" s="45" t="s">
        <v>82</v>
      </c>
      <c r="D5683" s="45" t="s">
        <v>20</v>
      </c>
      <c r="E5683" s="45">
        <v>2034</v>
      </c>
      <c r="F5683" s="45">
        <v>435.3</v>
      </c>
      <c r="G5683" s="4" t="str">
        <f t="shared" si="212"/>
        <v>SERBIA-Reservoir</v>
      </c>
      <c r="H5683" t="str">
        <f>IF(COUNTIF(EU_Countries!A$1:A$27, "*"&amp;B5683&amp;"*"), "EU", "Non-EU")</f>
        <v>Non-EU</v>
      </c>
      <c r="I5683">
        <f t="shared" si="213"/>
        <v>0.43530000000000002</v>
      </c>
    </row>
    <row r="5684" spans="1:9">
      <c r="A5684" s="43" t="str">
        <f>LEFT(Capacities[[#This Row],[MARKET_NODE]],2)</f>
        <v>RS</v>
      </c>
      <c r="B5684" s="44" t="s">
        <v>219</v>
      </c>
      <c r="C5684" s="44" t="s">
        <v>82</v>
      </c>
      <c r="D5684" s="44" t="s">
        <v>20</v>
      </c>
      <c r="E5684" s="44">
        <v>2035</v>
      </c>
      <c r="F5684" s="44">
        <v>435.3</v>
      </c>
      <c r="G5684" s="4" t="str">
        <f t="shared" si="212"/>
        <v>SERBIA-Reservoir</v>
      </c>
      <c r="H5684" t="str">
        <f>IF(COUNTIF(EU_Countries!A$1:A$27, "*"&amp;B5684&amp;"*"), "EU", "Non-EU")</f>
        <v>Non-EU</v>
      </c>
      <c r="I5684">
        <f t="shared" si="213"/>
        <v>0.43530000000000002</v>
      </c>
    </row>
    <row r="5685" spans="1:9">
      <c r="A5685" s="43" t="str">
        <f>LEFT(Capacities[[#This Row],[MARKET_NODE]],2)</f>
        <v>RS</v>
      </c>
      <c r="B5685" s="45" t="s">
        <v>219</v>
      </c>
      <c r="C5685" s="45" t="s">
        <v>82</v>
      </c>
      <c r="D5685" s="45" t="s">
        <v>21</v>
      </c>
      <c r="E5685" s="45">
        <v>2025</v>
      </c>
      <c r="F5685" s="45">
        <v>1996.8</v>
      </c>
      <c r="G5685" s="4" t="str">
        <f t="shared" si="212"/>
        <v>SERBIA-Run of river</v>
      </c>
      <c r="H5685" t="str">
        <f>IF(COUNTIF(EU_Countries!A$1:A$27, "*"&amp;B5685&amp;"*"), "EU", "Non-EU")</f>
        <v>Non-EU</v>
      </c>
      <c r="I5685">
        <f t="shared" si="213"/>
        <v>1.9967999999999999</v>
      </c>
    </row>
    <row r="5686" spans="1:9">
      <c r="A5686" s="43" t="str">
        <f>LEFT(Capacities[[#This Row],[MARKET_NODE]],2)</f>
        <v>RS</v>
      </c>
      <c r="B5686" s="44" t="s">
        <v>219</v>
      </c>
      <c r="C5686" s="44" t="s">
        <v>82</v>
      </c>
      <c r="D5686" s="44" t="s">
        <v>21</v>
      </c>
      <c r="E5686" s="44">
        <v>2026</v>
      </c>
      <c r="F5686" s="44">
        <v>1946.8</v>
      </c>
      <c r="G5686" s="4" t="str">
        <f t="shared" si="212"/>
        <v>SERBIA-Run of river</v>
      </c>
      <c r="H5686" t="str">
        <f>IF(COUNTIF(EU_Countries!A$1:A$27, "*"&amp;B5686&amp;"*"), "EU", "Non-EU")</f>
        <v>Non-EU</v>
      </c>
      <c r="I5686">
        <f t="shared" si="213"/>
        <v>1.9467999999999999</v>
      </c>
    </row>
    <row r="5687" spans="1:9">
      <c r="A5687" s="43" t="str">
        <f>LEFT(Capacities[[#This Row],[MARKET_NODE]],2)</f>
        <v>RS</v>
      </c>
      <c r="B5687" s="45" t="s">
        <v>219</v>
      </c>
      <c r="C5687" s="45" t="s">
        <v>82</v>
      </c>
      <c r="D5687" s="45" t="s">
        <v>21</v>
      </c>
      <c r="E5687" s="45">
        <v>2027</v>
      </c>
      <c r="F5687" s="45">
        <v>2202</v>
      </c>
      <c r="G5687" s="4" t="str">
        <f t="shared" si="212"/>
        <v>SERBIA-Run of river</v>
      </c>
      <c r="H5687" t="str">
        <f>IF(COUNTIF(EU_Countries!A$1:A$27, "*"&amp;B5687&amp;"*"), "EU", "Non-EU")</f>
        <v>Non-EU</v>
      </c>
      <c r="I5687">
        <f t="shared" si="213"/>
        <v>2.202</v>
      </c>
    </row>
    <row r="5688" spans="1:9">
      <c r="A5688" s="43" t="str">
        <f>LEFT(Capacities[[#This Row],[MARKET_NODE]],2)</f>
        <v>RS</v>
      </c>
      <c r="B5688" s="44" t="s">
        <v>219</v>
      </c>
      <c r="C5688" s="44" t="s">
        <v>82</v>
      </c>
      <c r="D5688" s="44" t="s">
        <v>21</v>
      </c>
      <c r="E5688" s="44">
        <v>2028</v>
      </c>
      <c r="F5688" s="44">
        <v>2206</v>
      </c>
      <c r="G5688" s="4" t="str">
        <f t="shared" si="212"/>
        <v>SERBIA-Run of river</v>
      </c>
      <c r="H5688" t="str">
        <f>IF(COUNTIF(EU_Countries!A$1:A$27, "*"&amp;B5688&amp;"*"), "EU", "Non-EU")</f>
        <v>Non-EU</v>
      </c>
      <c r="I5688">
        <f t="shared" si="213"/>
        <v>2.206</v>
      </c>
    </row>
    <row r="5689" spans="1:9">
      <c r="A5689" s="43" t="str">
        <f>LEFT(Capacities[[#This Row],[MARKET_NODE]],2)</f>
        <v>RS</v>
      </c>
      <c r="B5689" s="45" t="s">
        <v>219</v>
      </c>
      <c r="C5689" s="45" t="s">
        <v>82</v>
      </c>
      <c r="D5689" s="45" t="s">
        <v>21</v>
      </c>
      <c r="E5689" s="45">
        <v>2029</v>
      </c>
      <c r="F5689" s="45">
        <v>2210</v>
      </c>
      <c r="G5689" s="4" t="str">
        <f t="shared" si="212"/>
        <v>SERBIA-Run of river</v>
      </c>
      <c r="H5689" t="str">
        <f>IF(COUNTIF(EU_Countries!A$1:A$27, "*"&amp;B5689&amp;"*"), "EU", "Non-EU")</f>
        <v>Non-EU</v>
      </c>
      <c r="I5689">
        <f t="shared" si="213"/>
        <v>2.21</v>
      </c>
    </row>
    <row r="5690" spans="1:9">
      <c r="A5690" s="43" t="str">
        <f>LEFT(Capacities[[#This Row],[MARKET_NODE]],2)</f>
        <v>RS</v>
      </c>
      <c r="B5690" s="44" t="s">
        <v>219</v>
      </c>
      <c r="C5690" s="44" t="s">
        <v>82</v>
      </c>
      <c r="D5690" s="44" t="s">
        <v>21</v>
      </c>
      <c r="E5690" s="44">
        <v>2030</v>
      </c>
      <c r="F5690" s="44">
        <v>2214</v>
      </c>
      <c r="G5690" s="4" t="str">
        <f t="shared" si="212"/>
        <v>SERBIA-Run of river</v>
      </c>
      <c r="H5690" t="str">
        <f>IF(COUNTIF(EU_Countries!A$1:A$27, "*"&amp;B5690&amp;"*"), "EU", "Non-EU")</f>
        <v>Non-EU</v>
      </c>
      <c r="I5690">
        <f t="shared" si="213"/>
        <v>2.214</v>
      </c>
    </row>
    <row r="5691" spans="1:9">
      <c r="A5691" s="43" t="str">
        <f>LEFT(Capacities[[#This Row],[MARKET_NODE]],2)</f>
        <v>RS</v>
      </c>
      <c r="B5691" s="45" t="s">
        <v>219</v>
      </c>
      <c r="C5691" s="45" t="s">
        <v>82</v>
      </c>
      <c r="D5691" s="45" t="s">
        <v>21</v>
      </c>
      <c r="E5691" s="45">
        <v>2031</v>
      </c>
      <c r="F5691" s="45">
        <v>2218</v>
      </c>
      <c r="G5691" s="4" t="str">
        <f t="shared" si="212"/>
        <v>SERBIA-Run of river</v>
      </c>
      <c r="H5691" t="str">
        <f>IF(COUNTIF(EU_Countries!A$1:A$27, "*"&amp;B5691&amp;"*"), "EU", "Non-EU")</f>
        <v>Non-EU</v>
      </c>
      <c r="I5691">
        <f t="shared" si="213"/>
        <v>2.218</v>
      </c>
    </row>
    <row r="5692" spans="1:9">
      <c r="A5692" s="43" t="str">
        <f>LEFT(Capacities[[#This Row],[MARKET_NODE]],2)</f>
        <v>RS</v>
      </c>
      <c r="B5692" s="44" t="s">
        <v>219</v>
      </c>
      <c r="C5692" s="44" t="s">
        <v>82</v>
      </c>
      <c r="D5692" s="44" t="s">
        <v>21</v>
      </c>
      <c r="E5692" s="44">
        <v>2032</v>
      </c>
      <c r="F5692" s="44">
        <v>2222</v>
      </c>
      <c r="G5692" s="4" t="str">
        <f t="shared" si="212"/>
        <v>SERBIA-Run of river</v>
      </c>
      <c r="H5692" t="str">
        <f>IF(COUNTIF(EU_Countries!A$1:A$27, "*"&amp;B5692&amp;"*"), "EU", "Non-EU")</f>
        <v>Non-EU</v>
      </c>
      <c r="I5692">
        <f t="shared" si="213"/>
        <v>2.222</v>
      </c>
    </row>
    <row r="5693" spans="1:9">
      <c r="A5693" s="43" t="str">
        <f>LEFT(Capacities[[#This Row],[MARKET_NODE]],2)</f>
        <v>RS</v>
      </c>
      <c r="B5693" s="45" t="s">
        <v>219</v>
      </c>
      <c r="C5693" s="45" t="s">
        <v>82</v>
      </c>
      <c r="D5693" s="45" t="s">
        <v>21</v>
      </c>
      <c r="E5693" s="45">
        <v>2033</v>
      </c>
      <c r="F5693" s="45">
        <v>2226</v>
      </c>
      <c r="G5693" s="4" t="str">
        <f t="shared" si="212"/>
        <v>SERBIA-Run of river</v>
      </c>
      <c r="H5693" t="str">
        <f>IF(COUNTIF(EU_Countries!A$1:A$27, "*"&amp;B5693&amp;"*"), "EU", "Non-EU")</f>
        <v>Non-EU</v>
      </c>
      <c r="I5693">
        <f t="shared" si="213"/>
        <v>2.226</v>
      </c>
    </row>
    <row r="5694" spans="1:9">
      <c r="A5694" s="43" t="str">
        <f>LEFT(Capacities[[#This Row],[MARKET_NODE]],2)</f>
        <v>RS</v>
      </c>
      <c r="B5694" s="44" t="s">
        <v>219</v>
      </c>
      <c r="C5694" s="44" t="s">
        <v>82</v>
      </c>
      <c r="D5694" s="44" t="s">
        <v>21</v>
      </c>
      <c r="E5694" s="44">
        <v>2034</v>
      </c>
      <c r="F5694" s="44">
        <v>2230</v>
      </c>
      <c r="G5694" s="4" t="str">
        <f t="shared" si="212"/>
        <v>SERBIA-Run of river</v>
      </c>
      <c r="H5694" t="str">
        <f>IF(COUNTIF(EU_Countries!A$1:A$27, "*"&amp;B5694&amp;"*"), "EU", "Non-EU")</f>
        <v>Non-EU</v>
      </c>
      <c r="I5694">
        <f t="shared" si="213"/>
        <v>2.23</v>
      </c>
    </row>
    <row r="5695" spans="1:9">
      <c r="A5695" s="43" t="str">
        <f>LEFT(Capacities[[#This Row],[MARKET_NODE]],2)</f>
        <v>RS</v>
      </c>
      <c r="B5695" s="45" t="s">
        <v>219</v>
      </c>
      <c r="C5695" s="45" t="s">
        <v>82</v>
      </c>
      <c r="D5695" s="45" t="s">
        <v>21</v>
      </c>
      <c r="E5695" s="45">
        <v>2035</v>
      </c>
      <c r="F5695" s="45">
        <v>2261</v>
      </c>
      <c r="G5695" s="4" t="str">
        <f t="shared" si="212"/>
        <v>SERBIA-Run of river</v>
      </c>
      <c r="H5695" t="str">
        <f>IF(COUNTIF(EU_Countries!A$1:A$27, "*"&amp;B5695&amp;"*"), "EU", "Non-EU")</f>
        <v>Non-EU</v>
      </c>
      <c r="I5695">
        <f t="shared" si="213"/>
        <v>2.2610000000000001</v>
      </c>
    </row>
    <row r="5696" spans="1:9">
      <c r="A5696" s="43" t="str">
        <f>LEFT(Capacities[[#This Row],[MARKET_NODE]],2)</f>
        <v>SE</v>
      </c>
      <c r="B5696" s="44" t="s">
        <v>227</v>
      </c>
      <c r="C5696" s="44" t="s">
        <v>83</v>
      </c>
      <c r="D5696" s="44" t="s">
        <v>20</v>
      </c>
      <c r="E5696" s="44">
        <v>2025</v>
      </c>
      <c r="F5696" s="44">
        <v>0</v>
      </c>
      <c r="G5696" s="4" t="str">
        <f t="shared" si="212"/>
        <v>SWEDEN-Reservoir</v>
      </c>
      <c r="H5696" t="str">
        <f>IF(COUNTIF(EU_Countries!A$1:A$27, "*"&amp;B5696&amp;"*"), "EU", "Non-EU")</f>
        <v>EU</v>
      </c>
      <c r="I5696">
        <f t="shared" si="213"/>
        <v>0</v>
      </c>
    </row>
    <row r="5697" spans="1:9">
      <c r="A5697" s="43" t="str">
        <f>LEFT(Capacities[[#This Row],[MARKET_NODE]],2)</f>
        <v>SE</v>
      </c>
      <c r="B5697" s="45" t="s">
        <v>227</v>
      </c>
      <c r="C5697" s="45" t="s">
        <v>83</v>
      </c>
      <c r="D5697" s="45" t="s">
        <v>20</v>
      </c>
      <c r="E5697" s="45">
        <v>2026</v>
      </c>
      <c r="F5697" s="45">
        <v>0</v>
      </c>
      <c r="G5697" s="4" t="str">
        <f t="shared" si="212"/>
        <v>SWEDEN-Reservoir</v>
      </c>
      <c r="H5697" t="str">
        <f>IF(COUNTIF(EU_Countries!A$1:A$27, "*"&amp;B5697&amp;"*"), "EU", "Non-EU")</f>
        <v>EU</v>
      </c>
      <c r="I5697">
        <f t="shared" si="213"/>
        <v>0</v>
      </c>
    </row>
    <row r="5698" spans="1:9">
      <c r="A5698" s="43" t="str">
        <f>LEFT(Capacities[[#This Row],[MARKET_NODE]],2)</f>
        <v>SE</v>
      </c>
      <c r="B5698" s="44" t="s">
        <v>227</v>
      </c>
      <c r="C5698" s="44" t="s">
        <v>83</v>
      </c>
      <c r="D5698" s="44" t="s">
        <v>20</v>
      </c>
      <c r="E5698" s="44">
        <v>2027</v>
      </c>
      <c r="F5698" s="44">
        <v>0</v>
      </c>
      <c r="G5698" s="4" t="str">
        <f t="shared" ref="G5698:G5761" si="214">B5698&amp;"-"&amp;D5698</f>
        <v>SWEDEN-Reservoir</v>
      </c>
      <c r="H5698" t="str">
        <f>IF(COUNTIF(EU_Countries!A$1:A$27, "*"&amp;B5698&amp;"*"), "EU", "Non-EU")</f>
        <v>EU</v>
      </c>
      <c r="I5698">
        <f t="shared" ref="I5698:I5761" si="215">F5698/1000</f>
        <v>0</v>
      </c>
    </row>
    <row r="5699" spans="1:9">
      <c r="A5699" s="43" t="str">
        <f>LEFT(Capacities[[#This Row],[MARKET_NODE]],2)</f>
        <v>SE</v>
      </c>
      <c r="B5699" s="45" t="s">
        <v>227</v>
      </c>
      <c r="C5699" s="45" t="s">
        <v>83</v>
      </c>
      <c r="D5699" s="45" t="s">
        <v>20</v>
      </c>
      <c r="E5699" s="45">
        <v>2028</v>
      </c>
      <c r="F5699" s="45">
        <v>0</v>
      </c>
      <c r="G5699" s="4" t="str">
        <f t="shared" si="214"/>
        <v>SWEDEN-Reservoir</v>
      </c>
      <c r="H5699" t="str">
        <f>IF(COUNTIF(EU_Countries!A$1:A$27, "*"&amp;B5699&amp;"*"), "EU", "Non-EU")</f>
        <v>EU</v>
      </c>
      <c r="I5699">
        <f t="shared" si="215"/>
        <v>0</v>
      </c>
    </row>
    <row r="5700" spans="1:9">
      <c r="A5700" s="43" t="str">
        <f>LEFT(Capacities[[#This Row],[MARKET_NODE]],2)</f>
        <v>SE</v>
      </c>
      <c r="B5700" s="44" t="s">
        <v>227</v>
      </c>
      <c r="C5700" s="44" t="s">
        <v>83</v>
      </c>
      <c r="D5700" s="44" t="s">
        <v>20</v>
      </c>
      <c r="E5700" s="44">
        <v>2029</v>
      </c>
      <c r="F5700" s="44">
        <v>0</v>
      </c>
      <c r="G5700" s="4" t="str">
        <f t="shared" si="214"/>
        <v>SWEDEN-Reservoir</v>
      </c>
      <c r="H5700" t="str">
        <f>IF(COUNTIF(EU_Countries!A$1:A$27, "*"&amp;B5700&amp;"*"), "EU", "Non-EU")</f>
        <v>EU</v>
      </c>
      <c r="I5700">
        <f t="shared" si="215"/>
        <v>0</v>
      </c>
    </row>
    <row r="5701" spans="1:9">
      <c r="A5701" s="43" t="str">
        <f>LEFT(Capacities[[#This Row],[MARKET_NODE]],2)</f>
        <v>SE</v>
      </c>
      <c r="B5701" s="45" t="s">
        <v>227</v>
      </c>
      <c r="C5701" s="45" t="s">
        <v>83</v>
      </c>
      <c r="D5701" s="45" t="s">
        <v>20</v>
      </c>
      <c r="E5701" s="45">
        <v>2030</v>
      </c>
      <c r="F5701" s="45">
        <v>0</v>
      </c>
      <c r="G5701" s="4" t="str">
        <f t="shared" si="214"/>
        <v>SWEDEN-Reservoir</v>
      </c>
      <c r="H5701" t="str">
        <f>IF(COUNTIF(EU_Countries!A$1:A$27, "*"&amp;B5701&amp;"*"), "EU", "Non-EU")</f>
        <v>EU</v>
      </c>
      <c r="I5701">
        <f t="shared" si="215"/>
        <v>0</v>
      </c>
    </row>
    <row r="5702" spans="1:9">
      <c r="A5702" s="43" t="str">
        <f>LEFT(Capacities[[#This Row],[MARKET_NODE]],2)</f>
        <v>SE</v>
      </c>
      <c r="B5702" s="44" t="s">
        <v>227</v>
      </c>
      <c r="C5702" s="44" t="s">
        <v>83</v>
      </c>
      <c r="D5702" s="44" t="s">
        <v>20</v>
      </c>
      <c r="E5702" s="44">
        <v>2031</v>
      </c>
      <c r="F5702" s="44">
        <v>0</v>
      </c>
      <c r="G5702" s="4" t="str">
        <f t="shared" si="214"/>
        <v>SWEDEN-Reservoir</v>
      </c>
      <c r="H5702" t="str">
        <f>IF(COUNTIF(EU_Countries!A$1:A$27, "*"&amp;B5702&amp;"*"), "EU", "Non-EU")</f>
        <v>EU</v>
      </c>
      <c r="I5702">
        <f t="shared" si="215"/>
        <v>0</v>
      </c>
    </row>
    <row r="5703" spans="1:9">
      <c r="A5703" s="43" t="str">
        <f>LEFT(Capacities[[#This Row],[MARKET_NODE]],2)</f>
        <v>SE</v>
      </c>
      <c r="B5703" s="45" t="s">
        <v>227</v>
      </c>
      <c r="C5703" s="45" t="s">
        <v>83</v>
      </c>
      <c r="D5703" s="45" t="s">
        <v>20</v>
      </c>
      <c r="E5703" s="45">
        <v>2032</v>
      </c>
      <c r="F5703" s="45">
        <v>0</v>
      </c>
      <c r="G5703" s="4" t="str">
        <f t="shared" si="214"/>
        <v>SWEDEN-Reservoir</v>
      </c>
      <c r="H5703" t="str">
        <f>IF(COUNTIF(EU_Countries!A$1:A$27, "*"&amp;B5703&amp;"*"), "EU", "Non-EU")</f>
        <v>EU</v>
      </c>
      <c r="I5703">
        <f t="shared" si="215"/>
        <v>0</v>
      </c>
    </row>
    <row r="5704" spans="1:9">
      <c r="A5704" s="43" t="str">
        <f>LEFT(Capacities[[#This Row],[MARKET_NODE]],2)</f>
        <v>SE</v>
      </c>
      <c r="B5704" s="44" t="s">
        <v>227</v>
      </c>
      <c r="C5704" s="44" t="s">
        <v>83</v>
      </c>
      <c r="D5704" s="44" t="s">
        <v>20</v>
      </c>
      <c r="E5704" s="44">
        <v>2033</v>
      </c>
      <c r="F5704" s="44">
        <v>0</v>
      </c>
      <c r="G5704" s="4" t="str">
        <f t="shared" si="214"/>
        <v>SWEDEN-Reservoir</v>
      </c>
      <c r="H5704" t="str">
        <f>IF(COUNTIF(EU_Countries!A$1:A$27, "*"&amp;B5704&amp;"*"), "EU", "Non-EU")</f>
        <v>EU</v>
      </c>
      <c r="I5704">
        <f t="shared" si="215"/>
        <v>0</v>
      </c>
    </row>
    <row r="5705" spans="1:9">
      <c r="A5705" s="43" t="str">
        <f>LEFT(Capacities[[#This Row],[MARKET_NODE]],2)</f>
        <v>SE</v>
      </c>
      <c r="B5705" s="45" t="s">
        <v>227</v>
      </c>
      <c r="C5705" s="45" t="s">
        <v>83</v>
      </c>
      <c r="D5705" s="45" t="s">
        <v>20</v>
      </c>
      <c r="E5705" s="45">
        <v>2034</v>
      </c>
      <c r="F5705" s="45">
        <v>0</v>
      </c>
      <c r="G5705" s="4" t="str">
        <f t="shared" si="214"/>
        <v>SWEDEN-Reservoir</v>
      </c>
      <c r="H5705" t="str">
        <f>IF(COUNTIF(EU_Countries!A$1:A$27, "*"&amp;B5705&amp;"*"), "EU", "Non-EU")</f>
        <v>EU</v>
      </c>
      <c r="I5705">
        <f t="shared" si="215"/>
        <v>0</v>
      </c>
    </row>
    <row r="5706" spans="1:9">
      <c r="A5706" s="43" t="str">
        <f>LEFT(Capacities[[#This Row],[MARKET_NODE]],2)</f>
        <v>SE</v>
      </c>
      <c r="B5706" s="44" t="s">
        <v>227</v>
      </c>
      <c r="C5706" s="44" t="s">
        <v>83</v>
      </c>
      <c r="D5706" s="44" t="s">
        <v>20</v>
      </c>
      <c r="E5706" s="44">
        <v>2035</v>
      </c>
      <c r="F5706" s="44">
        <v>0</v>
      </c>
      <c r="G5706" s="4" t="str">
        <f t="shared" si="214"/>
        <v>SWEDEN-Reservoir</v>
      </c>
      <c r="H5706" t="str">
        <f>IF(COUNTIF(EU_Countries!A$1:A$27, "*"&amp;B5706&amp;"*"), "EU", "Non-EU")</f>
        <v>EU</v>
      </c>
      <c r="I5706">
        <f t="shared" si="215"/>
        <v>0</v>
      </c>
    </row>
    <row r="5707" spans="1:9">
      <c r="A5707" s="43" t="str">
        <f>LEFT(Capacities[[#This Row],[MARKET_NODE]],2)</f>
        <v>SE</v>
      </c>
      <c r="B5707" s="45" t="s">
        <v>227</v>
      </c>
      <c r="C5707" s="45" t="s">
        <v>84</v>
      </c>
      <c r="D5707" s="45" t="s">
        <v>20</v>
      </c>
      <c r="E5707" s="45">
        <v>2025</v>
      </c>
      <c r="F5707" s="45">
        <v>0</v>
      </c>
      <c r="G5707" s="4" t="str">
        <f t="shared" si="214"/>
        <v>SWEDEN-Reservoir</v>
      </c>
      <c r="H5707" t="str">
        <f>IF(COUNTIF(EU_Countries!A$1:A$27, "*"&amp;B5707&amp;"*"), "EU", "Non-EU")</f>
        <v>EU</v>
      </c>
      <c r="I5707">
        <f t="shared" si="215"/>
        <v>0</v>
      </c>
    </row>
    <row r="5708" spans="1:9">
      <c r="A5708" s="43" t="str">
        <f>LEFT(Capacities[[#This Row],[MARKET_NODE]],2)</f>
        <v>SE</v>
      </c>
      <c r="B5708" s="44" t="s">
        <v>227</v>
      </c>
      <c r="C5708" s="44" t="s">
        <v>84</v>
      </c>
      <c r="D5708" s="44" t="s">
        <v>20</v>
      </c>
      <c r="E5708" s="44">
        <v>2026</v>
      </c>
      <c r="F5708" s="44">
        <v>0</v>
      </c>
      <c r="G5708" s="4" t="str">
        <f t="shared" si="214"/>
        <v>SWEDEN-Reservoir</v>
      </c>
      <c r="H5708" t="str">
        <f>IF(COUNTIF(EU_Countries!A$1:A$27, "*"&amp;B5708&amp;"*"), "EU", "Non-EU")</f>
        <v>EU</v>
      </c>
      <c r="I5708">
        <f t="shared" si="215"/>
        <v>0</v>
      </c>
    </row>
    <row r="5709" spans="1:9">
      <c r="A5709" s="43" t="str">
        <f>LEFT(Capacities[[#This Row],[MARKET_NODE]],2)</f>
        <v>SE</v>
      </c>
      <c r="B5709" s="45" t="s">
        <v>227</v>
      </c>
      <c r="C5709" s="45" t="s">
        <v>84</v>
      </c>
      <c r="D5709" s="45" t="s">
        <v>20</v>
      </c>
      <c r="E5709" s="45">
        <v>2027</v>
      </c>
      <c r="F5709" s="45">
        <v>0</v>
      </c>
      <c r="G5709" s="4" t="str">
        <f t="shared" si="214"/>
        <v>SWEDEN-Reservoir</v>
      </c>
      <c r="H5709" t="str">
        <f>IF(COUNTIF(EU_Countries!A$1:A$27, "*"&amp;B5709&amp;"*"), "EU", "Non-EU")</f>
        <v>EU</v>
      </c>
      <c r="I5709">
        <f t="shared" si="215"/>
        <v>0</v>
      </c>
    </row>
    <row r="5710" spans="1:9">
      <c r="A5710" s="43" t="str">
        <f>LEFT(Capacities[[#This Row],[MARKET_NODE]],2)</f>
        <v>SE</v>
      </c>
      <c r="B5710" s="44" t="s">
        <v>227</v>
      </c>
      <c r="C5710" s="44" t="s">
        <v>84</v>
      </c>
      <c r="D5710" s="44" t="s">
        <v>20</v>
      </c>
      <c r="E5710" s="44">
        <v>2028</v>
      </c>
      <c r="F5710" s="44">
        <v>0</v>
      </c>
      <c r="G5710" s="4" t="str">
        <f t="shared" si="214"/>
        <v>SWEDEN-Reservoir</v>
      </c>
      <c r="H5710" t="str">
        <f>IF(COUNTIF(EU_Countries!A$1:A$27, "*"&amp;B5710&amp;"*"), "EU", "Non-EU")</f>
        <v>EU</v>
      </c>
      <c r="I5710">
        <f t="shared" si="215"/>
        <v>0</v>
      </c>
    </row>
    <row r="5711" spans="1:9">
      <c r="A5711" s="43" t="str">
        <f>LEFT(Capacities[[#This Row],[MARKET_NODE]],2)</f>
        <v>SE</v>
      </c>
      <c r="B5711" s="45" t="s">
        <v>227</v>
      </c>
      <c r="C5711" s="45" t="s">
        <v>84</v>
      </c>
      <c r="D5711" s="45" t="s">
        <v>20</v>
      </c>
      <c r="E5711" s="45">
        <v>2029</v>
      </c>
      <c r="F5711" s="45">
        <v>0</v>
      </c>
      <c r="G5711" s="4" t="str">
        <f t="shared" si="214"/>
        <v>SWEDEN-Reservoir</v>
      </c>
      <c r="H5711" t="str">
        <f>IF(COUNTIF(EU_Countries!A$1:A$27, "*"&amp;B5711&amp;"*"), "EU", "Non-EU")</f>
        <v>EU</v>
      </c>
      <c r="I5711">
        <f t="shared" si="215"/>
        <v>0</v>
      </c>
    </row>
    <row r="5712" spans="1:9">
      <c r="A5712" s="43" t="str">
        <f>LEFT(Capacities[[#This Row],[MARKET_NODE]],2)</f>
        <v>SE</v>
      </c>
      <c r="B5712" s="44" t="s">
        <v>227</v>
      </c>
      <c r="C5712" s="44" t="s">
        <v>84</v>
      </c>
      <c r="D5712" s="44" t="s">
        <v>20</v>
      </c>
      <c r="E5712" s="44">
        <v>2030</v>
      </c>
      <c r="F5712" s="44">
        <v>0</v>
      </c>
      <c r="G5712" s="4" t="str">
        <f t="shared" si="214"/>
        <v>SWEDEN-Reservoir</v>
      </c>
      <c r="H5712" t="str">
        <f>IF(COUNTIF(EU_Countries!A$1:A$27, "*"&amp;B5712&amp;"*"), "EU", "Non-EU")</f>
        <v>EU</v>
      </c>
      <c r="I5712">
        <f t="shared" si="215"/>
        <v>0</v>
      </c>
    </row>
    <row r="5713" spans="1:9">
      <c r="A5713" s="43" t="str">
        <f>LEFT(Capacities[[#This Row],[MARKET_NODE]],2)</f>
        <v>SE</v>
      </c>
      <c r="B5713" s="45" t="s">
        <v>227</v>
      </c>
      <c r="C5713" s="45" t="s">
        <v>84</v>
      </c>
      <c r="D5713" s="45" t="s">
        <v>20</v>
      </c>
      <c r="E5713" s="45">
        <v>2031</v>
      </c>
      <c r="F5713" s="45">
        <v>0</v>
      </c>
      <c r="G5713" s="4" t="str">
        <f t="shared" si="214"/>
        <v>SWEDEN-Reservoir</v>
      </c>
      <c r="H5713" t="str">
        <f>IF(COUNTIF(EU_Countries!A$1:A$27, "*"&amp;B5713&amp;"*"), "EU", "Non-EU")</f>
        <v>EU</v>
      </c>
      <c r="I5713">
        <f t="shared" si="215"/>
        <v>0</v>
      </c>
    </row>
    <row r="5714" spans="1:9">
      <c r="A5714" s="43" t="str">
        <f>LEFT(Capacities[[#This Row],[MARKET_NODE]],2)</f>
        <v>SE</v>
      </c>
      <c r="B5714" s="44" t="s">
        <v>227</v>
      </c>
      <c r="C5714" s="44" t="s">
        <v>84</v>
      </c>
      <c r="D5714" s="44" t="s">
        <v>20</v>
      </c>
      <c r="E5714" s="44">
        <v>2032</v>
      </c>
      <c r="F5714" s="44">
        <v>0</v>
      </c>
      <c r="G5714" s="4" t="str">
        <f t="shared" si="214"/>
        <v>SWEDEN-Reservoir</v>
      </c>
      <c r="H5714" t="str">
        <f>IF(COUNTIF(EU_Countries!A$1:A$27, "*"&amp;B5714&amp;"*"), "EU", "Non-EU")</f>
        <v>EU</v>
      </c>
      <c r="I5714">
        <f t="shared" si="215"/>
        <v>0</v>
      </c>
    </row>
    <row r="5715" spans="1:9">
      <c r="A5715" s="43" t="str">
        <f>LEFT(Capacities[[#This Row],[MARKET_NODE]],2)</f>
        <v>SE</v>
      </c>
      <c r="B5715" s="45" t="s">
        <v>227</v>
      </c>
      <c r="C5715" s="45" t="s">
        <v>84</v>
      </c>
      <c r="D5715" s="45" t="s">
        <v>20</v>
      </c>
      <c r="E5715" s="45">
        <v>2033</v>
      </c>
      <c r="F5715" s="45">
        <v>0</v>
      </c>
      <c r="G5715" s="4" t="str">
        <f t="shared" si="214"/>
        <v>SWEDEN-Reservoir</v>
      </c>
      <c r="H5715" t="str">
        <f>IF(COUNTIF(EU_Countries!A$1:A$27, "*"&amp;B5715&amp;"*"), "EU", "Non-EU")</f>
        <v>EU</v>
      </c>
      <c r="I5715">
        <f t="shared" si="215"/>
        <v>0</v>
      </c>
    </row>
    <row r="5716" spans="1:9">
      <c r="A5716" s="43" t="str">
        <f>LEFT(Capacities[[#This Row],[MARKET_NODE]],2)</f>
        <v>SE</v>
      </c>
      <c r="B5716" s="44" t="s">
        <v>227</v>
      </c>
      <c r="C5716" s="44" t="s">
        <v>84</v>
      </c>
      <c r="D5716" s="44" t="s">
        <v>20</v>
      </c>
      <c r="E5716" s="44">
        <v>2034</v>
      </c>
      <c r="F5716" s="44">
        <v>0</v>
      </c>
      <c r="G5716" s="4" t="str">
        <f t="shared" si="214"/>
        <v>SWEDEN-Reservoir</v>
      </c>
      <c r="H5716" t="str">
        <f>IF(COUNTIF(EU_Countries!A$1:A$27, "*"&amp;B5716&amp;"*"), "EU", "Non-EU")</f>
        <v>EU</v>
      </c>
      <c r="I5716">
        <f t="shared" si="215"/>
        <v>0</v>
      </c>
    </row>
    <row r="5717" spans="1:9">
      <c r="A5717" s="43" t="str">
        <f>LEFT(Capacities[[#This Row],[MARKET_NODE]],2)</f>
        <v>SE</v>
      </c>
      <c r="B5717" s="45" t="s">
        <v>227</v>
      </c>
      <c r="C5717" s="45" t="s">
        <v>84</v>
      </c>
      <c r="D5717" s="45" t="s">
        <v>20</v>
      </c>
      <c r="E5717" s="45">
        <v>2035</v>
      </c>
      <c r="F5717" s="45">
        <v>0</v>
      </c>
      <c r="G5717" s="4" t="str">
        <f t="shared" si="214"/>
        <v>SWEDEN-Reservoir</v>
      </c>
      <c r="H5717" t="str">
        <f>IF(COUNTIF(EU_Countries!A$1:A$27, "*"&amp;B5717&amp;"*"), "EU", "Non-EU")</f>
        <v>EU</v>
      </c>
      <c r="I5717">
        <f t="shared" si="215"/>
        <v>0</v>
      </c>
    </row>
    <row r="5718" spans="1:9">
      <c r="A5718" s="43" t="str">
        <f>LEFT(Capacities[[#This Row],[MARKET_NODE]],2)</f>
        <v>SE</v>
      </c>
      <c r="B5718" s="44" t="s">
        <v>227</v>
      </c>
      <c r="C5718" s="44" t="s">
        <v>85</v>
      </c>
      <c r="D5718" s="44" t="s">
        <v>20</v>
      </c>
      <c r="E5718" s="44">
        <v>2025</v>
      </c>
      <c r="F5718" s="44">
        <v>0</v>
      </c>
      <c r="G5718" s="4" t="str">
        <f t="shared" si="214"/>
        <v>SWEDEN-Reservoir</v>
      </c>
      <c r="H5718" t="str">
        <f>IF(COUNTIF(EU_Countries!A$1:A$27, "*"&amp;B5718&amp;"*"), "EU", "Non-EU")</f>
        <v>EU</v>
      </c>
      <c r="I5718">
        <f t="shared" si="215"/>
        <v>0</v>
      </c>
    </row>
    <row r="5719" spans="1:9">
      <c r="A5719" s="43" t="str">
        <f>LEFT(Capacities[[#This Row],[MARKET_NODE]],2)</f>
        <v>SE</v>
      </c>
      <c r="B5719" s="45" t="s">
        <v>227</v>
      </c>
      <c r="C5719" s="45" t="s">
        <v>85</v>
      </c>
      <c r="D5719" s="45" t="s">
        <v>20</v>
      </c>
      <c r="E5719" s="45">
        <v>2026</v>
      </c>
      <c r="F5719" s="45">
        <v>0</v>
      </c>
      <c r="G5719" s="4" t="str">
        <f t="shared" si="214"/>
        <v>SWEDEN-Reservoir</v>
      </c>
      <c r="H5719" t="str">
        <f>IF(COUNTIF(EU_Countries!A$1:A$27, "*"&amp;B5719&amp;"*"), "EU", "Non-EU")</f>
        <v>EU</v>
      </c>
      <c r="I5719">
        <f t="shared" si="215"/>
        <v>0</v>
      </c>
    </row>
    <row r="5720" spans="1:9">
      <c r="A5720" s="43" t="str">
        <f>LEFT(Capacities[[#This Row],[MARKET_NODE]],2)</f>
        <v>SE</v>
      </c>
      <c r="B5720" s="44" t="s">
        <v>227</v>
      </c>
      <c r="C5720" s="44" t="s">
        <v>85</v>
      </c>
      <c r="D5720" s="44" t="s">
        <v>20</v>
      </c>
      <c r="E5720" s="44">
        <v>2027</v>
      </c>
      <c r="F5720" s="44">
        <v>0</v>
      </c>
      <c r="G5720" s="4" t="str">
        <f t="shared" si="214"/>
        <v>SWEDEN-Reservoir</v>
      </c>
      <c r="H5720" t="str">
        <f>IF(COUNTIF(EU_Countries!A$1:A$27, "*"&amp;B5720&amp;"*"), "EU", "Non-EU")</f>
        <v>EU</v>
      </c>
      <c r="I5720">
        <f t="shared" si="215"/>
        <v>0</v>
      </c>
    </row>
    <row r="5721" spans="1:9">
      <c r="A5721" s="43" t="str">
        <f>LEFT(Capacities[[#This Row],[MARKET_NODE]],2)</f>
        <v>SE</v>
      </c>
      <c r="B5721" s="45" t="s">
        <v>227</v>
      </c>
      <c r="C5721" s="45" t="s">
        <v>85</v>
      </c>
      <c r="D5721" s="45" t="s">
        <v>20</v>
      </c>
      <c r="E5721" s="45">
        <v>2028</v>
      </c>
      <c r="F5721" s="45">
        <v>0</v>
      </c>
      <c r="G5721" s="4" t="str">
        <f t="shared" si="214"/>
        <v>SWEDEN-Reservoir</v>
      </c>
      <c r="H5721" t="str">
        <f>IF(COUNTIF(EU_Countries!A$1:A$27, "*"&amp;B5721&amp;"*"), "EU", "Non-EU")</f>
        <v>EU</v>
      </c>
      <c r="I5721">
        <f t="shared" si="215"/>
        <v>0</v>
      </c>
    </row>
    <row r="5722" spans="1:9">
      <c r="A5722" s="43" t="str">
        <f>LEFT(Capacities[[#This Row],[MARKET_NODE]],2)</f>
        <v>SE</v>
      </c>
      <c r="B5722" s="44" t="s">
        <v>227</v>
      </c>
      <c r="C5722" s="44" t="s">
        <v>85</v>
      </c>
      <c r="D5722" s="44" t="s">
        <v>20</v>
      </c>
      <c r="E5722" s="44">
        <v>2029</v>
      </c>
      <c r="F5722" s="44">
        <v>0</v>
      </c>
      <c r="G5722" s="4" t="str">
        <f t="shared" si="214"/>
        <v>SWEDEN-Reservoir</v>
      </c>
      <c r="H5722" t="str">
        <f>IF(COUNTIF(EU_Countries!A$1:A$27, "*"&amp;B5722&amp;"*"), "EU", "Non-EU")</f>
        <v>EU</v>
      </c>
      <c r="I5722">
        <f t="shared" si="215"/>
        <v>0</v>
      </c>
    </row>
    <row r="5723" spans="1:9">
      <c r="A5723" s="43" t="str">
        <f>LEFT(Capacities[[#This Row],[MARKET_NODE]],2)</f>
        <v>SE</v>
      </c>
      <c r="B5723" s="45" t="s">
        <v>227</v>
      </c>
      <c r="C5723" s="45" t="s">
        <v>85</v>
      </c>
      <c r="D5723" s="45" t="s">
        <v>20</v>
      </c>
      <c r="E5723" s="45">
        <v>2030</v>
      </c>
      <c r="F5723" s="45">
        <v>0</v>
      </c>
      <c r="G5723" s="4" t="str">
        <f t="shared" si="214"/>
        <v>SWEDEN-Reservoir</v>
      </c>
      <c r="H5723" t="str">
        <f>IF(COUNTIF(EU_Countries!A$1:A$27, "*"&amp;B5723&amp;"*"), "EU", "Non-EU")</f>
        <v>EU</v>
      </c>
      <c r="I5723">
        <f t="shared" si="215"/>
        <v>0</v>
      </c>
    </row>
    <row r="5724" spans="1:9">
      <c r="A5724" s="43" t="str">
        <f>LEFT(Capacities[[#This Row],[MARKET_NODE]],2)</f>
        <v>SE</v>
      </c>
      <c r="B5724" s="44" t="s">
        <v>227</v>
      </c>
      <c r="C5724" s="44" t="s">
        <v>85</v>
      </c>
      <c r="D5724" s="44" t="s">
        <v>20</v>
      </c>
      <c r="E5724" s="44">
        <v>2031</v>
      </c>
      <c r="F5724" s="44">
        <v>0</v>
      </c>
      <c r="G5724" s="4" t="str">
        <f t="shared" si="214"/>
        <v>SWEDEN-Reservoir</v>
      </c>
      <c r="H5724" t="str">
        <f>IF(COUNTIF(EU_Countries!A$1:A$27, "*"&amp;B5724&amp;"*"), "EU", "Non-EU")</f>
        <v>EU</v>
      </c>
      <c r="I5724">
        <f t="shared" si="215"/>
        <v>0</v>
      </c>
    </row>
    <row r="5725" spans="1:9">
      <c r="A5725" s="43" t="str">
        <f>LEFT(Capacities[[#This Row],[MARKET_NODE]],2)</f>
        <v>SE</v>
      </c>
      <c r="B5725" s="45" t="s">
        <v>227</v>
      </c>
      <c r="C5725" s="45" t="s">
        <v>85</v>
      </c>
      <c r="D5725" s="45" t="s">
        <v>20</v>
      </c>
      <c r="E5725" s="45">
        <v>2032</v>
      </c>
      <c r="F5725" s="45">
        <v>0</v>
      </c>
      <c r="G5725" s="4" t="str">
        <f t="shared" si="214"/>
        <v>SWEDEN-Reservoir</v>
      </c>
      <c r="H5725" t="str">
        <f>IF(COUNTIF(EU_Countries!A$1:A$27, "*"&amp;B5725&amp;"*"), "EU", "Non-EU")</f>
        <v>EU</v>
      </c>
      <c r="I5725">
        <f t="shared" si="215"/>
        <v>0</v>
      </c>
    </row>
    <row r="5726" spans="1:9">
      <c r="A5726" s="43" t="str">
        <f>LEFT(Capacities[[#This Row],[MARKET_NODE]],2)</f>
        <v>SE</v>
      </c>
      <c r="B5726" s="44" t="s">
        <v>227</v>
      </c>
      <c r="C5726" s="44" t="s">
        <v>85</v>
      </c>
      <c r="D5726" s="44" t="s">
        <v>20</v>
      </c>
      <c r="E5726" s="44">
        <v>2033</v>
      </c>
      <c r="F5726" s="44">
        <v>0</v>
      </c>
      <c r="G5726" s="4" t="str">
        <f t="shared" si="214"/>
        <v>SWEDEN-Reservoir</v>
      </c>
      <c r="H5726" t="str">
        <f>IF(COUNTIF(EU_Countries!A$1:A$27, "*"&amp;B5726&amp;"*"), "EU", "Non-EU")</f>
        <v>EU</v>
      </c>
      <c r="I5726">
        <f t="shared" si="215"/>
        <v>0</v>
      </c>
    </row>
    <row r="5727" spans="1:9">
      <c r="A5727" s="43" t="str">
        <f>LEFT(Capacities[[#This Row],[MARKET_NODE]],2)</f>
        <v>SE</v>
      </c>
      <c r="B5727" s="45" t="s">
        <v>227</v>
      </c>
      <c r="C5727" s="45" t="s">
        <v>85</v>
      </c>
      <c r="D5727" s="45" t="s">
        <v>20</v>
      </c>
      <c r="E5727" s="45">
        <v>2034</v>
      </c>
      <c r="F5727" s="45">
        <v>0</v>
      </c>
      <c r="G5727" s="4" t="str">
        <f t="shared" si="214"/>
        <v>SWEDEN-Reservoir</v>
      </c>
      <c r="H5727" t="str">
        <f>IF(COUNTIF(EU_Countries!A$1:A$27, "*"&amp;B5727&amp;"*"), "EU", "Non-EU")</f>
        <v>EU</v>
      </c>
      <c r="I5727">
        <f t="shared" si="215"/>
        <v>0</v>
      </c>
    </row>
    <row r="5728" spans="1:9">
      <c r="A5728" s="43" t="str">
        <f>LEFT(Capacities[[#This Row],[MARKET_NODE]],2)</f>
        <v>SE</v>
      </c>
      <c r="B5728" s="44" t="s">
        <v>227</v>
      </c>
      <c r="C5728" s="44" t="s">
        <v>85</v>
      </c>
      <c r="D5728" s="44" t="s">
        <v>20</v>
      </c>
      <c r="E5728" s="44">
        <v>2035</v>
      </c>
      <c r="F5728" s="44">
        <v>0</v>
      </c>
      <c r="G5728" s="4" t="str">
        <f t="shared" si="214"/>
        <v>SWEDEN-Reservoir</v>
      </c>
      <c r="H5728" t="str">
        <f>IF(COUNTIF(EU_Countries!A$1:A$27, "*"&amp;B5728&amp;"*"), "EU", "Non-EU")</f>
        <v>EU</v>
      </c>
      <c r="I5728">
        <f t="shared" si="215"/>
        <v>0</v>
      </c>
    </row>
    <row r="5729" spans="1:9">
      <c r="A5729" s="43" t="str">
        <f>LEFT(Capacities[[#This Row],[MARKET_NODE]],2)</f>
        <v>SE</v>
      </c>
      <c r="B5729" s="45" t="s">
        <v>227</v>
      </c>
      <c r="C5729" s="45" t="s">
        <v>86</v>
      </c>
      <c r="D5729" s="45" t="s">
        <v>20</v>
      </c>
      <c r="E5729" s="45">
        <v>2025</v>
      </c>
      <c r="F5729" s="45">
        <v>0</v>
      </c>
      <c r="G5729" s="4" t="str">
        <f t="shared" si="214"/>
        <v>SWEDEN-Reservoir</v>
      </c>
      <c r="H5729" t="str">
        <f>IF(COUNTIF(EU_Countries!A$1:A$27, "*"&amp;B5729&amp;"*"), "EU", "Non-EU")</f>
        <v>EU</v>
      </c>
      <c r="I5729">
        <f t="shared" si="215"/>
        <v>0</v>
      </c>
    </row>
    <row r="5730" spans="1:9">
      <c r="A5730" s="43" t="str">
        <f>LEFT(Capacities[[#This Row],[MARKET_NODE]],2)</f>
        <v>SE</v>
      </c>
      <c r="B5730" s="44" t="s">
        <v>227</v>
      </c>
      <c r="C5730" s="44" t="s">
        <v>86</v>
      </c>
      <c r="D5730" s="44" t="s">
        <v>20</v>
      </c>
      <c r="E5730" s="44">
        <v>2026</v>
      </c>
      <c r="F5730" s="44">
        <v>0</v>
      </c>
      <c r="G5730" s="4" t="str">
        <f t="shared" si="214"/>
        <v>SWEDEN-Reservoir</v>
      </c>
      <c r="H5730" t="str">
        <f>IF(COUNTIF(EU_Countries!A$1:A$27, "*"&amp;B5730&amp;"*"), "EU", "Non-EU")</f>
        <v>EU</v>
      </c>
      <c r="I5730">
        <f t="shared" si="215"/>
        <v>0</v>
      </c>
    </row>
    <row r="5731" spans="1:9">
      <c r="A5731" s="43" t="str">
        <f>LEFT(Capacities[[#This Row],[MARKET_NODE]],2)</f>
        <v>SE</v>
      </c>
      <c r="B5731" s="45" t="s">
        <v>227</v>
      </c>
      <c r="C5731" s="45" t="s">
        <v>86</v>
      </c>
      <c r="D5731" s="45" t="s">
        <v>20</v>
      </c>
      <c r="E5731" s="45">
        <v>2027</v>
      </c>
      <c r="F5731" s="45">
        <v>0</v>
      </c>
      <c r="G5731" s="4" t="str">
        <f t="shared" si="214"/>
        <v>SWEDEN-Reservoir</v>
      </c>
      <c r="H5731" t="str">
        <f>IF(COUNTIF(EU_Countries!A$1:A$27, "*"&amp;B5731&amp;"*"), "EU", "Non-EU")</f>
        <v>EU</v>
      </c>
      <c r="I5731">
        <f t="shared" si="215"/>
        <v>0</v>
      </c>
    </row>
    <row r="5732" spans="1:9">
      <c r="A5732" s="43" t="str">
        <f>LEFT(Capacities[[#This Row],[MARKET_NODE]],2)</f>
        <v>SE</v>
      </c>
      <c r="B5732" s="44" t="s">
        <v>227</v>
      </c>
      <c r="C5732" s="44" t="s">
        <v>86</v>
      </c>
      <c r="D5732" s="44" t="s">
        <v>20</v>
      </c>
      <c r="E5732" s="44">
        <v>2028</v>
      </c>
      <c r="F5732" s="44">
        <v>0</v>
      </c>
      <c r="G5732" s="4" t="str">
        <f t="shared" si="214"/>
        <v>SWEDEN-Reservoir</v>
      </c>
      <c r="H5732" t="str">
        <f>IF(COUNTIF(EU_Countries!A$1:A$27, "*"&amp;B5732&amp;"*"), "EU", "Non-EU")</f>
        <v>EU</v>
      </c>
      <c r="I5732">
        <f t="shared" si="215"/>
        <v>0</v>
      </c>
    </row>
    <row r="5733" spans="1:9">
      <c r="A5733" s="43" t="str">
        <f>LEFT(Capacities[[#This Row],[MARKET_NODE]],2)</f>
        <v>SE</v>
      </c>
      <c r="B5733" s="45" t="s">
        <v>227</v>
      </c>
      <c r="C5733" s="45" t="s">
        <v>86</v>
      </c>
      <c r="D5733" s="45" t="s">
        <v>20</v>
      </c>
      <c r="E5733" s="45">
        <v>2029</v>
      </c>
      <c r="F5733" s="45">
        <v>0</v>
      </c>
      <c r="G5733" s="4" t="str">
        <f t="shared" si="214"/>
        <v>SWEDEN-Reservoir</v>
      </c>
      <c r="H5733" t="str">
        <f>IF(COUNTIF(EU_Countries!A$1:A$27, "*"&amp;B5733&amp;"*"), "EU", "Non-EU")</f>
        <v>EU</v>
      </c>
      <c r="I5733">
        <f t="shared" si="215"/>
        <v>0</v>
      </c>
    </row>
    <row r="5734" spans="1:9">
      <c r="A5734" s="43" t="str">
        <f>LEFT(Capacities[[#This Row],[MARKET_NODE]],2)</f>
        <v>SE</v>
      </c>
      <c r="B5734" s="44" t="s">
        <v>227</v>
      </c>
      <c r="C5734" s="44" t="s">
        <v>86</v>
      </c>
      <c r="D5734" s="44" t="s">
        <v>20</v>
      </c>
      <c r="E5734" s="44">
        <v>2030</v>
      </c>
      <c r="F5734" s="44">
        <v>0</v>
      </c>
      <c r="G5734" s="4" t="str">
        <f t="shared" si="214"/>
        <v>SWEDEN-Reservoir</v>
      </c>
      <c r="H5734" t="str">
        <f>IF(COUNTIF(EU_Countries!A$1:A$27, "*"&amp;B5734&amp;"*"), "EU", "Non-EU")</f>
        <v>EU</v>
      </c>
      <c r="I5734">
        <f t="shared" si="215"/>
        <v>0</v>
      </c>
    </row>
    <row r="5735" spans="1:9">
      <c r="A5735" s="43" t="str">
        <f>LEFT(Capacities[[#This Row],[MARKET_NODE]],2)</f>
        <v>SE</v>
      </c>
      <c r="B5735" s="45" t="s">
        <v>227</v>
      </c>
      <c r="C5735" s="45" t="s">
        <v>86</v>
      </c>
      <c r="D5735" s="45" t="s">
        <v>20</v>
      </c>
      <c r="E5735" s="45">
        <v>2031</v>
      </c>
      <c r="F5735" s="45">
        <v>0</v>
      </c>
      <c r="G5735" s="4" t="str">
        <f t="shared" si="214"/>
        <v>SWEDEN-Reservoir</v>
      </c>
      <c r="H5735" t="str">
        <f>IF(COUNTIF(EU_Countries!A$1:A$27, "*"&amp;B5735&amp;"*"), "EU", "Non-EU")</f>
        <v>EU</v>
      </c>
      <c r="I5735">
        <f t="shared" si="215"/>
        <v>0</v>
      </c>
    </row>
    <row r="5736" spans="1:9">
      <c r="A5736" s="43" t="str">
        <f>LEFT(Capacities[[#This Row],[MARKET_NODE]],2)</f>
        <v>SE</v>
      </c>
      <c r="B5736" s="44" t="s">
        <v>227</v>
      </c>
      <c r="C5736" s="44" t="s">
        <v>86</v>
      </c>
      <c r="D5736" s="44" t="s">
        <v>20</v>
      </c>
      <c r="E5736" s="44">
        <v>2032</v>
      </c>
      <c r="F5736" s="44">
        <v>0</v>
      </c>
      <c r="G5736" s="4" t="str">
        <f t="shared" si="214"/>
        <v>SWEDEN-Reservoir</v>
      </c>
      <c r="H5736" t="str">
        <f>IF(COUNTIF(EU_Countries!A$1:A$27, "*"&amp;B5736&amp;"*"), "EU", "Non-EU")</f>
        <v>EU</v>
      </c>
      <c r="I5736">
        <f t="shared" si="215"/>
        <v>0</v>
      </c>
    </row>
    <row r="5737" spans="1:9">
      <c r="A5737" s="43" t="str">
        <f>LEFT(Capacities[[#This Row],[MARKET_NODE]],2)</f>
        <v>SE</v>
      </c>
      <c r="B5737" s="45" t="s">
        <v>227</v>
      </c>
      <c r="C5737" s="45" t="s">
        <v>86</v>
      </c>
      <c r="D5737" s="45" t="s">
        <v>20</v>
      </c>
      <c r="E5737" s="45">
        <v>2033</v>
      </c>
      <c r="F5737" s="45">
        <v>0</v>
      </c>
      <c r="G5737" s="4" t="str">
        <f t="shared" si="214"/>
        <v>SWEDEN-Reservoir</v>
      </c>
      <c r="H5737" t="str">
        <f>IF(COUNTIF(EU_Countries!A$1:A$27, "*"&amp;B5737&amp;"*"), "EU", "Non-EU")</f>
        <v>EU</v>
      </c>
      <c r="I5737">
        <f t="shared" si="215"/>
        <v>0</v>
      </c>
    </row>
    <row r="5738" spans="1:9">
      <c r="A5738" s="43" t="str">
        <f>LEFT(Capacities[[#This Row],[MARKET_NODE]],2)</f>
        <v>SE</v>
      </c>
      <c r="B5738" s="44" t="s">
        <v>227</v>
      </c>
      <c r="C5738" s="44" t="s">
        <v>86</v>
      </c>
      <c r="D5738" s="44" t="s">
        <v>20</v>
      </c>
      <c r="E5738" s="44">
        <v>2034</v>
      </c>
      <c r="F5738" s="44">
        <v>0</v>
      </c>
      <c r="G5738" s="4" t="str">
        <f t="shared" si="214"/>
        <v>SWEDEN-Reservoir</v>
      </c>
      <c r="H5738" t="str">
        <f>IF(COUNTIF(EU_Countries!A$1:A$27, "*"&amp;B5738&amp;"*"), "EU", "Non-EU")</f>
        <v>EU</v>
      </c>
      <c r="I5738">
        <f t="shared" si="215"/>
        <v>0</v>
      </c>
    </row>
    <row r="5739" spans="1:9">
      <c r="A5739" s="43" t="str">
        <f>LEFT(Capacities[[#This Row],[MARKET_NODE]],2)</f>
        <v>SE</v>
      </c>
      <c r="B5739" s="45" t="s">
        <v>227</v>
      </c>
      <c r="C5739" s="45" t="s">
        <v>86</v>
      </c>
      <c r="D5739" s="45" t="s">
        <v>20</v>
      </c>
      <c r="E5739" s="45">
        <v>2035</v>
      </c>
      <c r="F5739" s="45">
        <v>0</v>
      </c>
      <c r="G5739" s="4" t="str">
        <f t="shared" si="214"/>
        <v>SWEDEN-Reservoir</v>
      </c>
      <c r="H5739" t="str">
        <f>IF(COUNTIF(EU_Countries!A$1:A$27, "*"&amp;B5739&amp;"*"), "EU", "Non-EU")</f>
        <v>EU</v>
      </c>
      <c r="I5739">
        <f t="shared" si="215"/>
        <v>0</v>
      </c>
    </row>
    <row r="5740" spans="1:9">
      <c r="A5740" s="43" t="str">
        <f>LEFT(Capacities[[#This Row],[MARKET_NODE]],2)</f>
        <v>SI</v>
      </c>
      <c r="B5740" s="44" t="s">
        <v>223</v>
      </c>
      <c r="C5740" s="44" t="s">
        <v>87</v>
      </c>
      <c r="D5740" s="44" t="s">
        <v>23</v>
      </c>
      <c r="E5740" s="44">
        <v>2025</v>
      </c>
      <c r="F5740" s="44">
        <v>180</v>
      </c>
      <c r="G5740" s="4" t="str">
        <f t="shared" si="214"/>
        <v>SLOVENIA-Closed loop pumping</v>
      </c>
      <c r="H5740" t="str">
        <f>IF(COUNTIF(EU_Countries!A$1:A$27, "*"&amp;B5740&amp;"*"), "EU", "Non-EU")</f>
        <v>EU</v>
      </c>
      <c r="I5740">
        <f t="shared" si="215"/>
        <v>0.18</v>
      </c>
    </row>
    <row r="5741" spans="1:9">
      <c r="A5741" s="43" t="str">
        <f>LEFT(Capacities[[#This Row],[MARKET_NODE]],2)</f>
        <v>SI</v>
      </c>
      <c r="B5741" s="45" t="s">
        <v>223</v>
      </c>
      <c r="C5741" s="45" t="s">
        <v>87</v>
      </c>
      <c r="D5741" s="45" t="s">
        <v>23</v>
      </c>
      <c r="E5741" s="45">
        <v>2026</v>
      </c>
      <c r="F5741" s="45">
        <v>180</v>
      </c>
      <c r="G5741" s="4" t="str">
        <f t="shared" si="214"/>
        <v>SLOVENIA-Closed loop pumping</v>
      </c>
      <c r="H5741" t="str">
        <f>IF(COUNTIF(EU_Countries!A$1:A$27, "*"&amp;B5741&amp;"*"), "EU", "Non-EU")</f>
        <v>EU</v>
      </c>
      <c r="I5741">
        <f t="shared" si="215"/>
        <v>0.18</v>
      </c>
    </row>
    <row r="5742" spans="1:9">
      <c r="A5742" s="43" t="str">
        <f>LEFT(Capacities[[#This Row],[MARKET_NODE]],2)</f>
        <v>SI</v>
      </c>
      <c r="B5742" s="44" t="s">
        <v>223</v>
      </c>
      <c r="C5742" s="44" t="s">
        <v>87</v>
      </c>
      <c r="D5742" s="44" t="s">
        <v>23</v>
      </c>
      <c r="E5742" s="44">
        <v>2027</v>
      </c>
      <c r="F5742" s="44">
        <v>180</v>
      </c>
      <c r="G5742" s="4" t="str">
        <f t="shared" si="214"/>
        <v>SLOVENIA-Closed loop pumping</v>
      </c>
      <c r="H5742" t="str">
        <f>IF(COUNTIF(EU_Countries!A$1:A$27, "*"&amp;B5742&amp;"*"), "EU", "Non-EU")</f>
        <v>EU</v>
      </c>
      <c r="I5742">
        <f t="shared" si="215"/>
        <v>0.18</v>
      </c>
    </row>
    <row r="5743" spans="1:9">
      <c r="A5743" s="43" t="str">
        <f>LEFT(Capacities[[#This Row],[MARKET_NODE]],2)</f>
        <v>SI</v>
      </c>
      <c r="B5743" s="45" t="s">
        <v>223</v>
      </c>
      <c r="C5743" s="45" t="s">
        <v>87</v>
      </c>
      <c r="D5743" s="45" t="s">
        <v>23</v>
      </c>
      <c r="E5743" s="45">
        <v>2028</v>
      </c>
      <c r="F5743" s="45">
        <v>180</v>
      </c>
      <c r="G5743" s="4" t="str">
        <f t="shared" si="214"/>
        <v>SLOVENIA-Closed loop pumping</v>
      </c>
      <c r="H5743" t="str">
        <f>IF(COUNTIF(EU_Countries!A$1:A$27, "*"&amp;B5743&amp;"*"), "EU", "Non-EU")</f>
        <v>EU</v>
      </c>
      <c r="I5743">
        <f t="shared" si="215"/>
        <v>0.18</v>
      </c>
    </row>
    <row r="5744" spans="1:9">
      <c r="A5744" s="43" t="str">
        <f>LEFT(Capacities[[#This Row],[MARKET_NODE]],2)</f>
        <v>SI</v>
      </c>
      <c r="B5744" s="44" t="s">
        <v>223</v>
      </c>
      <c r="C5744" s="44" t="s">
        <v>87</v>
      </c>
      <c r="D5744" s="44" t="s">
        <v>23</v>
      </c>
      <c r="E5744" s="44">
        <v>2029</v>
      </c>
      <c r="F5744" s="44">
        <v>180</v>
      </c>
      <c r="G5744" s="4" t="str">
        <f t="shared" si="214"/>
        <v>SLOVENIA-Closed loop pumping</v>
      </c>
      <c r="H5744" t="str">
        <f>IF(COUNTIF(EU_Countries!A$1:A$27, "*"&amp;B5744&amp;"*"), "EU", "Non-EU")</f>
        <v>EU</v>
      </c>
      <c r="I5744">
        <f t="shared" si="215"/>
        <v>0.18</v>
      </c>
    </row>
    <row r="5745" spans="1:9">
      <c r="A5745" s="43" t="str">
        <f>LEFT(Capacities[[#This Row],[MARKET_NODE]],2)</f>
        <v>SI</v>
      </c>
      <c r="B5745" s="45" t="s">
        <v>223</v>
      </c>
      <c r="C5745" s="45" t="s">
        <v>87</v>
      </c>
      <c r="D5745" s="45" t="s">
        <v>23</v>
      </c>
      <c r="E5745" s="45">
        <v>2030</v>
      </c>
      <c r="F5745" s="45">
        <v>180</v>
      </c>
      <c r="G5745" s="4" t="str">
        <f t="shared" si="214"/>
        <v>SLOVENIA-Closed loop pumping</v>
      </c>
      <c r="H5745" t="str">
        <f>IF(COUNTIF(EU_Countries!A$1:A$27, "*"&amp;B5745&amp;"*"), "EU", "Non-EU")</f>
        <v>EU</v>
      </c>
      <c r="I5745">
        <f t="shared" si="215"/>
        <v>0.18</v>
      </c>
    </row>
    <row r="5746" spans="1:9">
      <c r="A5746" s="43" t="str">
        <f>LEFT(Capacities[[#This Row],[MARKET_NODE]],2)</f>
        <v>SI</v>
      </c>
      <c r="B5746" s="44" t="s">
        <v>223</v>
      </c>
      <c r="C5746" s="44" t="s">
        <v>87</v>
      </c>
      <c r="D5746" s="44" t="s">
        <v>23</v>
      </c>
      <c r="E5746" s="44">
        <v>2031</v>
      </c>
      <c r="F5746" s="44">
        <v>180</v>
      </c>
      <c r="G5746" s="4" t="str">
        <f t="shared" si="214"/>
        <v>SLOVENIA-Closed loop pumping</v>
      </c>
      <c r="H5746" t="str">
        <f>IF(COUNTIF(EU_Countries!A$1:A$27, "*"&amp;B5746&amp;"*"), "EU", "Non-EU")</f>
        <v>EU</v>
      </c>
      <c r="I5746">
        <f t="shared" si="215"/>
        <v>0.18</v>
      </c>
    </row>
    <row r="5747" spans="1:9">
      <c r="A5747" s="43" t="str">
        <f>LEFT(Capacities[[#This Row],[MARKET_NODE]],2)</f>
        <v>SI</v>
      </c>
      <c r="B5747" s="45" t="s">
        <v>223</v>
      </c>
      <c r="C5747" s="45" t="s">
        <v>87</v>
      </c>
      <c r="D5747" s="45" t="s">
        <v>23</v>
      </c>
      <c r="E5747" s="45">
        <v>2032</v>
      </c>
      <c r="F5747" s="45">
        <v>180</v>
      </c>
      <c r="G5747" s="4" t="str">
        <f t="shared" si="214"/>
        <v>SLOVENIA-Closed loop pumping</v>
      </c>
      <c r="H5747" t="str">
        <f>IF(COUNTIF(EU_Countries!A$1:A$27, "*"&amp;B5747&amp;"*"), "EU", "Non-EU")</f>
        <v>EU</v>
      </c>
      <c r="I5747">
        <f t="shared" si="215"/>
        <v>0.18</v>
      </c>
    </row>
    <row r="5748" spans="1:9">
      <c r="A5748" s="43" t="str">
        <f>LEFT(Capacities[[#This Row],[MARKET_NODE]],2)</f>
        <v>SI</v>
      </c>
      <c r="B5748" s="44" t="s">
        <v>223</v>
      </c>
      <c r="C5748" s="44" t="s">
        <v>87</v>
      </c>
      <c r="D5748" s="44" t="s">
        <v>23</v>
      </c>
      <c r="E5748" s="44">
        <v>2033</v>
      </c>
      <c r="F5748" s="44">
        <v>180</v>
      </c>
      <c r="G5748" s="4" t="str">
        <f t="shared" si="214"/>
        <v>SLOVENIA-Closed loop pumping</v>
      </c>
      <c r="H5748" t="str">
        <f>IF(COUNTIF(EU_Countries!A$1:A$27, "*"&amp;B5748&amp;"*"), "EU", "Non-EU")</f>
        <v>EU</v>
      </c>
      <c r="I5748">
        <f t="shared" si="215"/>
        <v>0.18</v>
      </c>
    </row>
    <row r="5749" spans="1:9">
      <c r="A5749" s="43" t="str">
        <f>LEFT(Capacities[[#This Row],[MARKET_NODE]],2)</f>
        <v>SI</v>
      </c>
      <c r="B5749" s="45" t="s">
        <v>223</v>
      </c>
      <c r="C5749" s="45" t="s">
        <v>87</v>
      </c>
      <c r="D5749" s="45" t="s">
        <v>23</v>
      </c>
      <c r="E5749" s="45">
        <v>2034</v>
      </c>
      <c r="F5749" s="45">
        <v>180</v>
      </c>
      <c r="G5749" s="4" t="str">
        <f t="shared" si="214"/>
        <v>SLOVENIA-Closed loop pumping</v>
      </c>
      <c r="H5749" t="str">
        <f>IF(COUNTIF(EU_Countries!A$1:A$27, "*"&amp;B5749&amp;"*"), "EU", "Non-EU")</f>
        <v>EU</v>
      </c>
      <c r="I5749">
        <f t="shared" si="215"/>
        <v>0.18</v>
      </c>
    </row>
    <row r="5750" spans="1:9">
      <c r="A5750" s="43" t="str">
        <f>LEFT(Capacities[[#This Row],[MARKET_NODE]],2)</f>
        <v>SI</v>
      </c>
      <c r="B5750" s="44" t="s">
        <v>223</v>
      </c>
      <c r="C5750" s="44" t="s">
        <v>87</v>
      </c>
      <c r="D5750" s="44" t="s">
        <v>23</v>
      </c>
      <c r="E5750" s="44">
        <v>2035</v>
      </c>
      <c r="F5750" s="44">
        <v>180</v>
      </c>
      <c r="G5750" s="4" t="str">
        <f t="shared" si="214"/>
        <v>SLOVENIA-Closed loop pumping</v>
      </c>
      <c r="H5750" t="str">
        <f>IF(COUNTIF(EU_Countries!A$1:A$27, "*"&amp;B5750&amp;"*"), "EU", "Non-EU")</f>
        <v>EU</v>
      </c>
      <c r="I5750">
        <f t="shared" si="215"/>
        <v>0.18</v>
      </c>
    </row>
    <row r="5751" spans="1:9">
      <c r="A5751" s="43" t="str">
        <f>LEFT(Capacities[[#This Row],[MARKET_NODE]],2)</f>
        <v>SI</v>
      </c>
      <c r="B5751" s="45" t="s">
        <v>223</v>
      </c>
      <c r="C5751" s="45" t="s">
        <v>87</v>
      </c>
      <c r="D5751" s="45" t="s">
        <v>25</v>
      </c>
      <c r="E5751" s="45">
        <v>2025</v>
      </c>
      <c r="F5751" s="45">
        <v>1007.3</v>
      </c>
      <c r="G5751" s="4" t="str">
        <f t="shared" si="214"/>
        <v>SLOVENIA-Pondage</v>
      </c>
      <c r="H5751" t="str">
        <f>IF(COUNTIF(EU_Countries!A$1:A$27, "*"&amp;B5751&amp;"*"), "EU", "Non-EU")</f>
        <v>EU</v>
      </c>
      <c r="I5751">
        <f t="shared" si="215"/>
        <v>1.0072999999999999</v>
      </c>
    </row>
    <row r="5752" spans="1:9">
      <c r="A5752" s="43" t="str">
        <f>LEFT(Capacities[[#This Row],[MARKET_NODE]],2)</f>
        <v>SI</v>
      </c>
      <c r="B5752" s="44" t="s">
        <v>223</v>
      </c>
      <c r="C5752" s="44" t="s">
        <v>87</v>
      </c>
      <c r="D5752" s="44" t="s">
        <v>25</v>
      </c>
      <c r="E5752" s="44">
        <v>2026</v>
      </c>
      <c r="F5752" s="44">
        <v>1007.3</v>
      </c>
      <c r="G5752" s="4" t="str">
        <f t="shared" si="214"/>
        <v>SLOVENIA-Pondage</v>
      </c>
      <c r="H5752" t="str">
        <f>IF(COUNTIF(EU_Countries!A$1:A$27, "*"&amp;B5752&amp;"*"), "EU", "Non-EU")</f>
        <v>EU</v>
      </c>
      <c r="I5752">
        <f t="shared" si="215"/>
        <v>1.0072999999999999</v>
      </c>
    </row>
    <row r="5753" spans="1:9">
      <c r="A5753" s="43" t="str">
        <f>LEFT(Capacities[[#This Row],[MARKET_NODE]],2)</f>
        <v>SI</v>
      </c>
      <c r="B5753" s="45" t="s">
        <v>223</v>
      </c>
      <c r="C5753" s="45" t="s">
        <v>87</v>
      </c>
      <c r="D5753" s="45" t="s">
        <v>25</v>
      </c>
      <c r="E5753" s="45">
        <v>2027</v>
      </c>
      <c r="F5753" s="45">
        <v>1007.3</v>
      </c>
      <c r="G5753" s="4" t="str">
        <f t="shared" si="214"/>
        <v>SLOVENIA-Pondage</v>
      </c>
      <c r="H5753" t="str">
        <f>IF(COUNTIF(EU_Countries!A$1:A$27, "*"&amp;B5753&amp;"*"), "EU", "Non-EU")</f>
        <v>EU</v>
      </c>
      <c r="I5753">
        <f t="shared" si="215"/>
        <v>1.0072999999999999</v>
      </c>
    </row>
    <row r="5754" spans="1:9">
      <c r="A5754" s="43" t="str">
        <f>LEFT(Capacities[[#This Row],[MARKET_NODE]],2)</f>
        <v>SI</v>
      </c>
      <c r="B5754" s="44" t="s">
        <v>223</v>
      </c>
      <c r="C5754" s="44" t="s">
        <v>87</v>
      </c>
      <c r="D5754" s="44" t="s">
        <v>25</v>
      </c>
      <c r="E5754" s="44">
        <v>2028</v>
      </c>
      <c r="F5754" s="44">
        <v>1007.3</v>
      </c>
      <c r="G5754" s="4" t="str">
        <f t="shared" si="214"/>
        <v>SLOVENIA-Pondage</v>
      </c>
      <c r="H5754" t="str">
        <f>IF(COUNTIF(EU_Countries!A$1:A$27, "*"&amp;B5754&amp;"*"), "EU", "Non-EU")</f>
        <v>EU</v>
      </c>
      <c r="I5754">
        <f t="shared" si="215"/>
        <v>1.0072999999999999</v>
      </c>
    </row>
    <row r="5755" spans="1:9">
      <c r="A5755" s="43" t="str">
        <f>LEFT(Capacities[[#This Row],[MARKET_NODE]],2)</f>
        <v>SI</v>
      </c>
      <c r="B5755" s="45" t="s">
        <v>223</v>
      </c>
      <c r="C5755" s="45" t="s">
        <v>87</v>
      </c>
      <c r="D5755" s="45" t="s">
        <v>25</v>
      </c>
      <c r="E5755" s="45">
        <v>2029</v>
      </c>
      <c r="F5755" s="45">
        <v>1007.3</v>
      </c>
      <c r="G5755" s="4" t="str">
        <f t="shared" si="214"/>
        <v>SLOVENIA-Pondage</v>
      </c>
      <c r="H5755" t="str">
        <f>IF(COUNTIF(EU_Countries!A$1:A$27, "*"&amp;B5755&amp;"*"), "EU", "Non-EU")</f>
        <v>EU</v>
      </c>
      <c r="I5755">
        <f t="shared" si="215"/>
        <v>1.0072999999999999</v>
      </c>
    </row>
    <row r="5756" spans="1:9">
      <c r="A5756" s="43" t="str">
        <f>LEFT(Capacities[[#This Row],[MARKET_NODE]],2)</f>
        <v>SI</v>
      </c>
      <c r="B5756" s="44" t="s">
        <v>223</v>
      </c>
      <c r="C5756" s="44" t="s">
        <v>87</v>
      </c>
      <c r="D5756" s="44" t="s">
        <v>25</v>
      </c>
      <c r="E5756" s="44">
        <v>2030</v>
      </c>
      <c r="F5756" s="44">
        <v>1052.3</v>
      </c>
      <c r="G5756" s="4" t="str">
        <f t="shared" si="214"/>
        <v>SLOVENIA-Pondage</v>
      </c>
      <c r="H5756" t="str">
        <f>IF(COUNTIF(EU_Countries!A$1:A$27, "*"&amp;B5756&amp;"*"), "EU", "Non-EU")</f>
        <v>EU</v>
      </c>
      <c r="I5756">
        <f t="shared" si="215"/>
        <v>1.0523</v>
      </c>
    </row>
    <row r="5757" spans="1:9">
      <c r="A5757" s="43" t="str">
        <f>LEFT(Capacities[[#This Row],[MARKET_NODE]],2)</f>
        <v>SI</v>
      </c>
      <c r="B5757" s="45" t="s">
        <v>223</v>
      </c>
      <c r="C5757" s="45" t="s">
        <v>87</v>
      </c>
      <c r="D5757" s="45" t="s">
        <v>25</v>
      </c>
      <c r="E5757" s="45">
        <v>2031</v>
      </c>
      <c r="F5757" s="45">
        <v>1052.3</v>
      </c>
      <c r="G5757" s="4" t="str">
        <f t="shared" si="214"/>
        <v>SLOVENIA-Pondage</v>
      </c>
      <c r="H5757" t="str">
        <f>IF(COUNTIF(EU_Countries!A$1:A$27, "*"&amp;B5757&amp;"*"), "EU", "Non-EU")</f>
        <v>EU</v>
      </c>
      <c r="I5757">
        <f t="shared" si="215"/>
        <v>1.0523</v>
      </c>
    </row>
    <row r="5758" spans="1:9">
      <c r="A5758" s="43" t="str">
        <f>LEFT(Capacities[[#This Row],[MARKET_NODE]],2)</f>
        <v>SI</v>
      </c>
      <c r="B5758" s="44" t="s">
        <v>223</v>
      </c>
      <c r="C5758" s="44" t="s">
        <v>87</v>
      </c>
      <c r="D5758" s="44" t="s">
        <v>25</v>
      </c>
      <c r="E5758" s="44">
        <v>2032</v>
      </c>
      <c r="F5758" s="44">
        <v>1088.3</v>
      </c>
      <c r="G5758" s="4" t="str">
        <f t="shared" si="214"/>
        <v>SLOVENIA-Pondage</v>
      </c>
      <c r="H5758" t="str">
        <f>IF(COUNTIF(EU_Countries!A$1:A$27, "*"&amp;B5758&amp;"*"), "EU", "Non-EU")</f>
        <v>EU</v>
      </c>
      <c r="I5758">
        <f t="shared" si="215"/>
        <v>1.0883</v>
      </c>
    </row>
    <row r="5759" spans="1:9">
      <c r="A5759" s="43" t="str">
        <f>LEFT(Capacities[[#This Row],[MARKET_NODE]],2)</f>
        <v>SI</v>
      </c>
      <c r="B5759" s="45" t="s">
        <v>223</v>
      </c>
      <c r="C5759" s="45" t="s">
        <v>87</v>
      </c>
      <c r="D5759" s="45" t="s">
        <v>25</v>
      </c>
      <c r="E5759" s="45">
        <v>2033</v>
      </c>
      <c r="F5759" s="45">
        <v>1088.3</v>
      </c>
      <c r="G5759" s="4" t="str">
        <f t="shared" si="214"/>
        <v>SLOVENIA-Pondage</v>
      </c>
      <c r="H5759" t="str">
        <f>IF(COUNTIF(EU_Countries!A$1:A$27, "*"&amp;B5759&amp;"*"), "EU", "Non-EU")</f>
        <v>EU</v>
      </c>
      <c r="I5759">
        <f t="shared" si="215"/>
        <v>1.0883</v>
      </c>
    </row>
    <row r="5760" spans="1:9">
      <c r="A5760" s="43" t="str">
        <f>LEFT(Capacities[[#This Row],[MARKET_NODE]],2)</f>
        <v>SI</v>
      </c>
      <c r="B5760" s="44" t="s">
        <v>223</v>
      </c>
      <c r="C5760" s="44" t="s">
        <v>87</v>
      </c>
      <c r="D5760" s="44" t="s">
        <v>25</v>
      </c>
      <c r="E5760" s="44">
        <v>2034</v>
      </c>
      <c r="F5760" s="44">
        <v>1088.3</v>
      </c>
      <c r="G5760" s="4" t="str">
        <f t="shared" si="214"/>
        <v>SLOVENIA-Pondage</v>
      </c>
      <c r="H5760" t="str">
        <f>IF(COUNTIF(EU_Countries!A$1:A$27, "*"&amp;B5760&amp;"*"), "EU", "Non-EU")</f>
        <v>EU</v>
      </c>
      <c r="I5760">
        <f t="shared" si="215"/>
        <v>1.0883</v>
      </c>
    </row>
    <row r="5761" spans="1:9">
      <c r="A5761" s="43" t="str">
        <f>LEFT(Capacities[[#This Row],[MARKET_NODE]],2)</f>
        <v>SI</v>
      </c>
      <c r="B5761" s="45" t="s">
        <v>223</v>
      </c>
      <c r="C5761" s="45" t="s">
        <v>87</v>
      </c>
      <c r="D5761" s="45" t="s">
        <v>25</v>
      </c>
      <c r="E5761" s="45">
        <v>2035</v>
      </c>
      <c r="F5761" s="45">
        <v>1088.3</v>
      </c>
      <c r="G5761" s="4" t="str">
        <f t="shared" si="214"/>
        <v>SLOVENIA-Pondage</v>
      </c>
      <c r="H5761" t="str">
        <f>IF(COUNTIF(EU_Countries!A$1:A$27, "*"&amp;B5761&amp;"*"), "EU", "Non-EU")</f>
        <v>EU</v>
      </c>
      <c r="I5761">
        <f t="shared" si="215"/>
        <v>1.0883</v>
      </c>
    </row>
    <row r="5762" spans="1:9">
      <c r="A5762" s="43" t="str">
        <f>LEFT(Capacities[[#This Row],[MARKET_NODE]],2)</f>
        <v>SI</v>
      </c>
      <c r="B5762" s="44" t="s">
        <v>223</v>
      </c>
      <c r="C5762" s="44" t="s">
        <v>87</v>
      </c>
      <c r="D5762" s="44" t="s">
        <v>20</v>
      </c>
      <c r="E5762" s="44">
        <v>2025</v>
      </c>
      <c r="F5762" s="44">
        <v>21.4</v>
      </c>
      <c r="G5762" s="4" t="str">
        <f t="shared" ref="G5762:G5825" si="216">B5762&amp;"-"&amp;D5762</f>
        <v>SLOVENIA-Reservoir</v>
      </c>
      <c r="H5762" t="str">
        <f>IF(COUNTIF(EU_Countries!A$1:A$27, "*"&amp;B5762&amp;"*"), "EU", "Non-EU")</f>
        <v>EU</v>
      </c>
      <c r="I5762">
        <f t="shared" ref="I5762:I5825" si="217">F5762/1000</f>
        <v>2.1399999999999999E-2</v>
      </c>
    </row>
    <row r="5763" spans="1:9">
      <c r="A5763" s="43" t="str">
        <f>LEFT(Capacities[[#This Row],[MARKET_NODE]],2)</f>
        <v>SI</v>
      </c>
      <c r="B5763" s="45" t="s">
        <v>223</v>
      </c>
      <c r="C5763" s="45" t="s">
        <v>87</v>
      </c>
      <c r="D5763" s="45" t="s">
        <v>20</v>
      </c>
      <c r="E5763" s="45">
        <v>2026</v>
      </c>
      <c r="F5763" s="45">
        <v>21.4</v>
      </c>
      <c r="G5763" s="4" t="str">
        <f t="shared" si="216"/>
        <v>SLOVENIA-Reservoir</v>
      </c>
      <c r="H5763" t="str">
        <f>IF(COUNTIF(EU_Countries!A$1:A$27, "*"&amp;B5763&amp;"*"), "EU", "Non-EU")</f>
        <v>EU</v>
      </c>
      <c r="I5763">
        <f t="shared" si="217"/>
        <v>2.1399999999999999E-2</v>
      </c>
    </row>
    <row r="5764" spans="1:9">
      <c r="A5764" s="43" t="str">
        <f>LEFT(Capacities[[#This Row],[MARKET_NODE]],2)</f>
        <v>SI</v>
      </c>
      <c r="B5764" s="44" t="s">
        <v>223</v>
      </c>
      <c r="C5764" s="44" t="s">
        <v>87</v>
      </c>
      <c r="D5764" s="44" t="s">
        <v>20</v>
      </c>
      <c r="E5764" s="44">
        <v>2027</v>
      </c>
      <c r="F5764" s="44">
        <v>21.4</v>
      </c>
      <c r="G5764" s="4" t="str">
        <f t="shared" si="216"/>
        <v>SLOVENIA-Reservoir</v>
      </c>
      <c r="H5764" t="str">
        <f>IF(COUNTIF(EU_Countries!A$1:A$27, "*"&amp;B5764&amp;"*"), "EU", "Non-EU")</f>
        <v>EU</v>
      </c>
      <c r="I5764">
        <f t="shared" si="217"/>
        <v>2.1399999999999999E-2</v>
      </c>
    </row>
    <row r="5765" spans="1:9">
      <c r="A5765" s="43" t="str">
        <f>LEFT(Capacities[[#This Row],[MARKET_NODE]],2)</f>
        <v>SI</v>
      </c>
      <c r="B5765" s="45" t="s">
        <v>223</v>
      </c>
      <c r="C5765" s="45" t="s">
        <v>87</v>
      </c>
      <c r="D5765" s="45" t="s">
        <v>20</v>
      </c>
      <c r="E5765" s="45">
        <v>2028</v>
      </c>
      <c r="F5765" s="45">
        <v>21.4</v>
      </c>
      <c r="G5765" s="4" t="str">
        <f t="shared" si="216"/>
        <v>SLOVENIA-Reservoir</v>
      </c>
      <c r="H5765" t="str">
        <f>IF(COUNTIF(EU_Countries!A$1:A$27, "*"&amp;B5765&amp;"*"), "EU", "Non-EU")</f>
        <v>EU</v>
      </c>
      <c r="I5765">
        <f t="shared" si="217"/>
        <v>2.1399999999999999E-2</v>
      </c>
    </row>
    <row r="5766" spans="1:9">
      <c r="A5766" s="43" t="str">
        <f>LEFT(Capacities[[#This Row],[MARKET_NODE]],2)</f>
        <v>SI</v>
      </c>
      <c r="B5766" s="44" t="s">
        <v>223</v>
      </c>
      <c r="C5766" s="44" t="s">
        <v>87</v>
      </c>
      <c r="D5766" s="44" t="s">
        <v>20</v>
      </c>
      <c r="E5766" s="44">
        <v>2029</v>
      </c>
      <c r="F5766" s="44">
        <v>21.4</v>
      </c>
      <c r="G5766" s="4" t="str">
        <f t="shared" si="216"/>
        <v>SLOVENIA-Reservoir</v>
      </c>
      <c r="H5766" t="str">
        <f>IF(COUNTIF(EU_Countries!A$1:A$27, "*"&amp;B5766&amp;"*"), "EU", "Non-EU")</f>
        <v>EU</v>
      </c>
      <c r="I5766">
        <f t="shared" si="217"/>
        <v>2.1399999999999999E-2</v>
      </c>
    </row>
    <row r="5767" spans="1:9">
      <c r="A5767" s="43" t="str">
        <f>LEFT(Capacities[[#This Row],[MARKET_NODE]],2)</f>
        <v>SI</v>
      </c>
      <c r="B5767" s="45" t="s">
        <v>223</v>
      </c>
      <c r="C5767" s="45" t="s">
        <v>87</v>
      </c>
      <c r="D5767" s="45" t="s">
        <v>20</v>
      </c>
      <c r="E5767" s="45">
        <v>2030</v>
      </c>
      <c r="F5767" s="45">
        <v>21.4</v>
      </c>
      <c r="G5767" s="4" t="str">
        <f t="shared" si="216"/>
        <v>SLOVENIA-Reservoir</v>
      </c>
      <c r="H5767" t="str">
        <f>IF(COUNTIF(EU_Countries!A$1:A$27, "*"&amp;B5767&amp;"*"), "EU", "Non-EU")</f>
        <v>EU</v>
      </c>
      <c r="I5767">
        <f t="shared" si="217"/>
        <v>2.1399999999999999E-2</v>
      </c>
    </row>
    <row r="5768" spans="1:9">
      <c r="A5768" s="43" t="str">
        <f>LEFT(Capacities[[#This Row],[MARKET_NODE]],2)</f>
        <v>SI</v>
      </c>
      <c r="B5768" s="44" t="s">
        <v>223</v>
      </c>
      <c r="C5768" s="44" t="s">
        <v>87</v>
      </c>
      <c r="D5768" s="44" t="s">
        <v>20</v>
      </c>
      <c r="E5768" s="44">
        <v>2031</v>
      </c>
      <c r="F5768" s="44">
        <v>21.4</v>
      </c>
      <c r="G5768" s="4" t="str">
        <f t="shared" si="216"/>
        <v>SLOVENIA-Reservoir</v>
      </c>
      <c r="H5768" t="str">
        <f>IF(COUNTIF(EU_Countries!A$1:A$27, "*"&amp;B5768&amp;"*"), "EU", "Non-EU")</f>
        <v>EU</v>
      </c>
      <c r="I5768">
        <f t="shared" si="217"/>
        <v>2.1399999999999999E-2</v>
      </c>
    </row>
    <row r="5769" spans="1:9">
      <c r="A5769" s="43" t="str">
        <f>LEFT(Capacities[[#This Row],[MARKET_NODE]],2)</f>
        <v>SI</v>
      </c>
      <c r="B5769" s="45" t="s">
        <v>223</v>
      </c>
      <c r="C5769" s="45" t="s">
        <v>87</v>
      </c>
      <c r="D5769" s="45" t="s">
        <v>20</v>
      </c>
      <c r="E5769" s="45">
        <v>2032</v>
      </c>
      <c r="F5769" s="45">
        <v>21.4</v>
      </c>
      <c r="G5769" s="4" t="str">
        <f t="shared" si="216"/>
        <v>SLOVENIA-Reservoir</v>
      </c>
      <c r="H5769" t="str">
        <f>IF(COUNTIF(EU_Countries!A$1:A$27, "*"&amp;B5769&amp;"*"), "EU", "Non-EU")</f>
        <v>EU</v>
      </c>
      <c r="I5769">
        <f t="shared" si="217"/>
        <v>2.1399999999999999E-2</v>
      </c>
    </row>
    <row r="5770" spans="1:9">
      <c r="A5770" s="43" t="str">
        <f>LEFT(Capacities[[#This Row],[MARKET_NODE]],2)</f>
        <v>SI</v>
      </c>
      <c r="B5770" s="44" t="s">
        <v>223</v>
      </c>
      <c r="C5770" s="44" t="s">
        <v>87</v>
      </c>
      <c r="D5770" s="44" t="s">
        <v>20</v>
      </c>
      <c r="E5770" s="44">
        <v>2033</v>
      </c>
      <c r="F5770" s="44">
        <v>21.4</v>
      </c>
      <c r="G5770" s="4" t="str">
        <f t="shared" si="216"/>
        <v>SLOVENIA-Reservoir</v>
      </c>
      <c r="H5770" t="str">
        <f>IF(COUNTIF(EU_Countries!A$1:A$27, "*"&amp;B5770&amp;"*"), "EU", "Non-EU")</f>
        <v>EU</v>
      </c>
      <c r="I5770">
        <f t="shared" si="217"/>
        <v>2.1399999999999999E-2</v>
      </c>
    </row>
    <row r="5771" spans="1:9">
      <c r="A5771" s="43" t="str">
        <f>LEFT(Capacities[[#This Row],[MARKET_NODE]],2)</f>
        <v>SI</v>
      </c>
      <c r="B5771" s="45" t="s">
        <v>223</v>
      </c>
      <c r="C5771" s="45" t="s">
        <v>87</v>
      </c>
      <c r="D5771" s="45" t="s">
        <v>20</v>
      </c>
      <c r="E5771" s="45">
        <v>2034</v>
      </c>
      <c r="F5771" s="45">
        <v>21.4</v>
      </c>
      <c r="G5771" s="4" t="str">
        <f t="shared" si="216"/>
        <v>SLOVENIA-Reservoir</v>
      </c>
      <c r="H5771" t="str">
        <f>IF(COUNTIF(EU_Countries!A$1:A$27, "*"&amp;B5771&amp;"*"), "EU", "Non-EU")</f>
        <v>EU</v>
      </c>
      <c r="I5771">
        <f t="shared" si="217"/>
        <v>2.1399999999999999E-2</v>
      </c>
    </row>
    <row r="5772" spans="1:9">
      <c r="A5772" s="43" t="str">
        <f>LEFT(Capacities[[#This Row],[MARKET_NODE]],2)</f>
        <v>SI</v>
      </c>
      <c r="B5772" s="44" t="s">
        <v>223</v>
      </c>
      <c r="C5772" s="44" t="s">
        <v>87</v>
      </c>
      <c r="D5772" s="44" t="s">
        <v>20</v>
      </c>
      <c r="E5772" s="44">
        <v>2035</v>
      </c>
      <c r="F5772" s="44">
        <v>21.4</v>
      </c>
      <c r="G5772" s="4" t="str">
        <f t="shared" si="216"/>
        <v>SLOVENIA-Reservoir</v>
      </c>
      <c r="H5772" t="str">
        <f>IF(COUNTIF(EU_Countries!A$1:A$27, "*"&amp;B5772&amp;"*"), "EU", "Non-EU")</f>
        <v>EU</v>
      </c>
      <c r="I5772">
        <f t="shared" si="217"/>
        <v>2.1399999999999999E-2</v>
      </c>
    </row>
    <row r="5773" spans="1:9">
      <c r="A5773" s="43" t="str">
        <f>LEFT(Capacities[[#This Row],[MARKET_NODE]],2)</f>
        <v>SI</v>
      </c>
      <c r="B5773" s="45" t="s">
        <v>223</v>
      </c>
      <c r="C5773" s="45" t="s">
        <v>87</v>
      </c>
      <c r="D5773" s="45" t="s">
        <v>21</v>
      </c>
      <c r="E5773" s="45">
        <v>2025</v>
      </c>
      <c r="F5773" s="45">
        <v>127.6</v>
      </c>
      <c r="G5773" s="4" t="str">
        <f t="shared" si="216"/>
        <v>SLOVENIA-Run of river</v>
      </c>
      <c r="H5773" t="str">
        <f>IF(COUNTIF(EU_Countries!A$1:A$27, "*"&amp;B5773&amp;"*"), "EU", "Non-EU")</f>
        <v>EU</v>
      </c>
      <c r="I5773">
        <f t="shared" si="217"/>
        <v>0.12759999999999999</v>
      </c>
    </row>
    <row r="5774" spans="1:9">
      <c r="A5774" s="43" t="str">
        <f>LEFT(Capacities[[#This Row],[MARKET_NODE]],2)</f>
        <v>SI</v>
      </c>
      <c r="B5774" s="44" t="s">
        <v>223</v>
      </c>
      <c r="C5774" s="44" t="s">
        <v>87</v>
      </c>
      <c r="D5774" s="44" t="s">
        <v>21</v>
      </c>
      <c r="E5774" s="44">
        <v>2026</v>
      </c>
      <c r="F5774" s="44">
        <v>127.8</v>
      </c>
      <c r="G5774" s="4" t="str">
        <f t="shared" si="216"/>
        <v>SLOVENIA-Run of river</v>
      </c>
      <c r="H5774" t="str">
        <f>IF(COUNTIF(EU_Countries!A$1:A$27, "*"&amp;B5774&amp;"*"), "EU", "Non-EU")</f>
        <v>EU</v>
      </c>
      <c r="I5774">
        <f t="shared" si="217"/>
        <v>0.1278</v>
      </c>
    </row>
    <row r="5775" spans="1:9">
      <c r="A5775" s="43" t="str">
        <f>LEFT(Capacities[[#This Row],[MARKET_NODE]],2)</f>
        <v>SI</v>
      </c>
      <c r="B5775" s="45" t="s">
        <v>223</v>
      </c>
      <c r="C5775" s="45" t="s">
        <v>87</v>
      </c>
      <c r="D5775" s="45" t="s">
        <v>21</v>
      </c>
      <c r="E5775" s="45">
        <v>2027</v>
      </c>
      <c r="F5775" s="45">
        <v>127.9</v>
      </c>
      <c r="G5775" s="4" t="str">
        <f t="shared" si="216"/>
        <v>SLOVENIA-Run of river</v>
      </c>
      <c r="H5775" t="str">
        <f>IF(COUNTIF(EU_Countries!A$1:A$27, "*"&amp;B5775&amp;"*"), "EU", "Non-EU")</f>
        <v>EU</v>
      </c>
      <c r="I5775">
        <f t="shared" si="217"/>
        <v>0.12790000000000001</v>
      </c>
    </row>
    <row r="5776" spans="1:9">
      <c r="A5776" s="43" t="str">
        <f>LEFT(Capacities[[#This Row],[MARKET_NODE]],2)</f>
        <v>SI</v>
      </c>
      <c r="B5776" s="44" t="s">
        <v>223</v>
      </c>
      <c r="C5776" s="44" t="s">
        <v>87</v>
      </c>
      <c r="D5776" s="44" t="s">
        <v>21</v>
      </c>
      <c r="E5776" s="44">
        <v>2028</v>
      </c>
      <c r="F5776" s="44">
        <v>128.1</v>
      </c>
      <c r="G5776" s="4" t="str">
        <f t="shared" si="216"/>
        <v>SLOVENIA-Run of river</v>
      </c>
      <c r="H5776" t="str">
        <f>IF(COUNTIF(EU_Countries!A$1:A$27, "*"&amp;B5776&amp;"*"), "EU", "Non-EU")</f>
        <v>EU</v>
      </c>
      <c r="I5776">
        <f t="shared" si="217"/>
        <v>0.12809999999999999</v>
      </c>
    </row>
    <row r="5777" spans="1:9">
      <c r="A5777" s="43" t="str">
        <f>LEFT(Capacities[[#This Row],[MARKET_NODE]],2)</f>
        <v>SI</v>
      </c>
      <c r="B5777" s="45" t="s">
        <v>223</v>
      </c>
      <c r="C5777" s="45" t="s">
        <v>87</v>
      </c>
      <c r="D5777" s="45" t="s">
        <v>21</v>
      </c>
      <c r="E5777" s="45">
        <v>2029</v>
      </c>
      <c r="F5777" s="45">
        <v>128.19999999999999</v>
      </c>
      <c r="G5777" s="4" t="str">
        <f t="shared" si="216"/>
        <v>SLOVENIA-Run of river</v>
      </c>
      <c r="H5777" t="str">
        <f>IF(COUNTIF(EU_Countries!A$1:A$27, "*"&amp;B5777&amp;"*"), "EU", "Non-EU")</f>
        <v>EU</v>
      </c>
      <c r="I5777">
        <f t="shared" si="217"/>
        <v>0.12819999999999998</v>
      </c>
    </row>
    <row r="5778" spans="1:9">
      <c r="A5778" s="43" t="str">
        <f>LEFT(Capacities[[#This Row],[MARKET_NODE]],2)</f>
        <v>SI</v>
      </c>
      <c r="B5778" s="44" t="s">
        <v>223</v>
      </c>
      <c r="C5778" s="44" t="s">
        <v>87</v>
      </c>
      <c r="D5778" s="44" t="s">
        <v>21</v>
      </c>
      <c r="E5778" s="44">
        <v>2030</v>
      </c>
      <c r="F5778" s="44">
        <v>128.4</v>
      </c>
      <c r="G5778" s="4" t="str">
        <f t="shared" si="216"/>
        <v>SLOVENIA-Run of river</v>
      </c>
      <c r="H5778" t="str">
        <f>IF(COUNTIF(EU_Countries!A$1:A$27, "*"&amp;B5778&amp;"*"), "EU", "Non-EU")</f>
        <v>EU</v>
      </c>
      <c r="I5778">
        <f t="shared" si="217"/>
        <v>0.12840000000000001</v>
      </c>
    </row>
    <row r="5779" spans="1:9">
      <c r="A5779" s="43" t="str">
        <f>LEFT(Capacities[[#This Row],[MARKET_NODE]],2)</f>
        <v>SI</v>
      </c>
      <c r="B5779" s="45" t="s">
        <v>223</v>
      </c>
      <c r="C5779" s="45" t="s">
        <v>87</v>
      </c>
      <c r="D5779" s="45" t="s">
        <v>21</v>
      </c>
      <c r="E5779" s="45">
        <v>2031</v>
      </c>
      <c r="F5779" s="45">
        <v>128.5</v>
      </c>
      <c r="G5779" s="4" t="str">
        <f t="shared" si="216"/>
        <v>SLOVENIA-Run of river</v>
      </c>
      <c r="H5779" t="str">
        <f>IF(COUNTIF(EU_Countries!A$1:A$27, "*"&amp;B5779&amp;"*"), "EU", "Non-EU")</f>
        <v>EU</v>
      </c>
      <c r="I5779">
        <f t="shared" si="217"/>
        <v>0.1285</v>
      </c>
    </row>
    <row r="5780" spans="1:9">
      <c r="A5780" s="43" t="str">
        <f>LEFT(Capacities[[#This Row],[MARKET_NODE]],2)</f>
        <v>SI</v>
      </c>
      <c r="B5780" s="44" t="s">
        <v>223</v>
      </c>
      <c r="C5780" s="44" t="s">
        <v>87</v>
      </c>
      <c r="D5780" s="44" t="s">
        <v>21</v>
      </c>
      <c r="E5780" s="44">
        <v>2032</v>
      </c>
      <c r="F5780" s="44">
        <v>129.9</v>
      </c>
      <c r="G5780" s="4" t="str">
        <f t="shared" si="216"/>
        <v>SLOVENIA-Run of river</v>
      </c>
      <c r="H5780" t="str">
        <f>IF(COUNTIF(EU_Countries!A$1:A$27, "*"&amp;B5780&amp;"*"), "EU", "Non-EU")</f>
        <v>EU</v>
      </c>
      <c r="I5780">
        <f t="shared" si="217"/>
        <v>0.12990000000000002</v>
      </c>
    </row>
    <row r="5781" spans="1:9">
      <c r="A5781" s="43" t="str">
        <f>LEFT(Capacities[[#This Row],[MARKET_NODE]],2)</f>
        <v>SI</v>
      </c>
      <c r="B5781" s="45" t="s">
        <v>223</v>
      </c>
      <c r="C5781" s="45" t="s">
        <v>87</v>
      </c>
      <c r="D5781" s="45" t="s">
        <v>21</v>
      </c>
      <c r="E5781" s="45">
        <v>2033</v>
      </c>
      <c r="F5781" s="45">
        <v>131.19999999999999</v>
      </c>
      <c r="G5781" s="4" t="str">
        <f t="shared" si="216"/>
        <v>SLOVENIA-Run of river</v>
      </c>
      <c r="H5781" t="str">
        <f>IF(COUNTIF(EU_Countries!A$1:A$27, "*"&amp;B5781&amp;"*"), "EU", "Non-EU")</f>
        <v>EU</v>
      </c>
      <c r="I5781">
        <f t="shared" si="217"/>
        <v>0.13119999999999998</v>
      </c>
    </row>
    <row r="5782" spans="1:9">
      <c r="A5782" s="43" t="str">
        <f>LEFT(Capacities[[#This Row],[MARKET_NODE]],2)</f>
        <v>SI</v>
      </c>
      <c r="B5782" s="44" t="s">
        <v>223</v>
      </c>
      <c r="C5782" s="44" t="s">
        <v>87</v>
      </c>
      <c r="D5782" s="44" t="s">
        <v>21</v>
      </c>
      <c r="E5782" s="44">
        <v>2034</v>
      </c>
      <c r="F5782" s="44">
        <v>132.5</v>
      </c>
      <c r="G5782" s="4" t="str">
        <f t="shared" si="216"/>
        <v>SLOVENIA-Run of river</v>
      </c>
      <c r="H5782" t="str">
        <f>IF(COUNTIF(EU_Countries!A$1:A$27, "*"&amp;B5782&amp;"*"), "EU", "Non-EU")</f>
        <v>EU</v>
      </c>
      <c r="I5782">
        <f t="shared" si="217"/>
        <v>0.13250000000000001</v>
      </c>
    </row>
    <row r="5783" spans="1:9">
      <c r="A5783" s="43" t="str">
        <f>LEFT(Capacities[[#This Row],[MARKET_NODE]],2)</f>
        <v>SI</v>
      </c>
      <c r="B5783" s="45" t="s">
        <v>223</v>
      </c>
      <c r="C5783" s="45" t="s">
        <v>87</v>
      </c>
      <c r="D5783" s="45" t="s">
        <v>21</v>
      </c>
      <c r="E5783" s="45">
        <v>2035</v>
      </c>
      <c r="F5783" s="45">
        <v>133.9</v>
      </c>
      <c r="G5783" s="4" t="str">
        <f t="shared" si="216"/>
        <v>SLOVENIA-Run of river</v>
      </c>
      <c r="H5783" t="str">
        <f>IF(COUNTIF(EU_Countries!A$1:A$27, "*"&amp;B5783&amp;"*"), "EU", "Non-EU")</f>
        <v>EU</v>
      </c>
      <c r="I5783">
        <f t="shared" si="217"/>
        <v>0.13390000000000002</v>
      </c>
    </row>
    <row r="5784" spans="1:9">
      <c r="A5784" s="43" t="str">
        <f>LEFT(Capacities[[#This Row],[MARKET_NODE]],2)</f>
        <v>SK</v>
      </c>
      <c r="B5784" s="44" t="s">
        <v>221</v>
      </c>
      <c r="C5784" s="44" t="s">
        <v>88</v>
      </c>
      <c r="D5784" s="44" t="s">
        <v>23</v>
      </c>
      <c r="E5784" s="44">
        <v>2025</v>
      </c>
      <c r="F5784" s="44">
        <v>729.6</v>
      </c>
      <c r="G5784" s="4" t="str">
        <f t="shared" si="216"/>
        <v>SLOVAK REPUBLIC-Closed loop pumping</v>
      </c>
      <c r="H5784" t="str">
        <f>IF(COUNTIF(EU_Countries!A$1:A$27, "*"&amp;B5784&amp;"*"), "EU", "Non-EU")</f>
        <v>EU</v>
      </c>
      <c r="I5784">
        <f t="shared" si="217"/>
        <v>0.72960000000000003</v>
      </c>
    </row>
    <row r="5785" spans="1:9">
      <c r="A5785" s="43" t="str">
        <f>LEFT(Capacities[[#This Row],[MARKET_NODE]],2)</f>
        <v>SK</v>
      </c>
      <c r="B5785" s="45" t="s">
        <v>221</v>
      </c>
      <c r="C5785" s="45" t="s">
        <v>88</v>
      </c>
      <c r="D5785" s="45" t="s">
        <v>23</v>
      </c>
      <c r="E5785" s="45">
        <v>2026</v>
      </c>
      <c r="F5785" s="45">
        <v>729.6</v>
      </c>
      <c r="G5785" s="4" t="str">
        <f t="shared" si="216"/>
        <v>SLOVAK REPUBLIC-Closed loop pumping</v>
      </c>
      <c r="H5785" t="str">
        <f>IF(COUNTIF(EU_Countries!A$1:A$27, "*"&amp;B5785&amp;"*"), "EU", "Non-EU")</f>
        <v>EU</v>
      </c>
      <c r="I5785">
        <f t="shared" si="217"/>
        <v>0.72960000000000003</v>
      </c>
    </row>
    <row r="5786" spans="1:9">
      <c r="A5786" s="43" t="str">
        <f>LEFT(Capacities[[#This Row],[MARKET_NODE]],2)</f>
        <v>SK</v>
      </c>
      <c r="B5786" s="44" t="s">
        <v>221</v>
      </c>
      <c r="C5786" s="44" t="s">
        <v>88</v>
      </c>
      <c r="D5786" s="44" t="s">
        <v>23</v>
      </c>
      <c r="E5786" s="44">
        <v>2027</v>
      </c>
      <c r="F5786" s="44">
        <v>729.6</v>
      </c>
      <c r="G5786" s="4" t="str">
        <f t="shared" si="216"/>
        <v>SLOVAK REPUBLIC-Closed loop pumping</v>
      </c>
      <c r="H5786" t="str">
        <f>IF(COUNTIF(EU_Countries!A$1:A$27, "*"&amp;B5786&amp;"*"), "EU", "Non-EU")</f>
        <v>EU</v>
      </c>
      <c r="I5786">
        <f t="shared" si="217"/>
        <v>0.72960000000000003</v>
      </c>
    </row>
    <row r="5787" spans="1:9">
      <c r="A5787" s="43" t="str">
        <f>LEFT(Capacities[[#This Row],[MARKET_NODE]],2)</f>
        <v>SK</v>
      </c>
      <c r="B5787" s="45" t="s">
        <v>221</v>
      </c>
      <c r="C5787" s="45" t="s">
        <v>88</v>
      </c>
      <c r="D5787" s="45" t="s">
        <v>23</v>
      </c>
      <c r="E5787" s="45">
        <v>2028</v>
      </c>
      <c r="F5787" s="45">
        <v>760</v>
      </c>
      <c r="G5787" s="4" t="str">
        <f t="shared" si="216"/>
        <v>SLOVAK REPUBLIC-Closed loop pumping</v>
      </c>
      <c r="H5787" t="str">
        <f>IF(COUNTIF(EU_Countries!A$1:A$27, "*"&amp;B5787&amp;"*"), "EU", "Non-EU")</f>
        <v>EU</v>
      </c>
      <c r="I5787">
        <f t="shared" si="217"/>
        <v>0.76</v>
      </c>
    </row>
    <row r="5788" spans="1:9">
      <c r="A5788" s="43" t="str">
        <f>LEFT(Capacities[[#This Row],[MARKET_NODE]],2)</f>
        <v>SK</v>
      </c>
      <c r="B5788" s="44" t="s">
        <v>221</v>
      </c>
      <c r="C5788" s="44" t="s">
        <v>88</v>
      </c>
      <c r="D5788" s="44" t="s">
        <v>23</v>
      </c>
      <c r="E5788" s="44">
        <v>2029</v>
      </c>
      <c r="F5788" s="44">
        <v>760</v>
      </c>
      <c r="G5788" s="4" t="str">
        <f t="shared" si="216"/>
        <v>SLOVAK REPUBLIC-Closed loop pumping</v>
      </c>
      <c r="H5788" t="str">
        <f>IF(COUNTIF(EU_Countries!A$1:A$27, "*"&amp;B5788&amp;"*"), "EU", "Non-EU")</f>
        <v>EU</v>
      </c>
      <c r="I5788">
        <f t="shared" si="217"/>
        <v>0.76</v>
      </c>
    </row>
    <row r="5789" spans="1:9">
      <c r="A5789" s="43" t="str">
        <f>LEFT(Capacities[[#This Row],[MARKET_NODE]],2)</f>
        <v>SK</v>
      </c>
      <c r="B5789" s="45" t="s">
        <v>221</v>
      </c>
      <c r="C5789" s="45" t="s">
        <v>88</v>
      </c>
      <c r="D5789" s="45" t="s">
        <v>23</v>
      </c>
      <c r="E5789" s="45">
        <v>2030</v>
      </c>
      <c r="F5789" s="45">
        <v>760</v>
      </c>
      <c r="G5789" s="4" t="str">
        <f t="shared" si="216"/>
        <v>SLOVAK REPUBLIC-Closed loop pumping</v>
      </c>
      <c r="H5789" t="str">
        <f>IF(COUNTIF(EU_Countries!A$1:A$27, "*"&amp;B5789&amp;"*"), "EU", "Non-EU")</f>
        <v>EU</v>
      </c>
      <c r="I5789">
        <f t="shared" si="217"/>
        <v>0.76</v>
      </c>
    </row>
    <row r="5790" spans="1:9">
      <c r="A5790" s="43" t="str">
        <f>LEFT(Capacities[[#This Row],[MARKET_NODE]],2)</f>
        <v>SK</v>
      </c>
      <c r="B5790" s="44" t="s">
        <v>221</v>
      </c>
      <c r="C5790" s="44" t="s">
        <v>88</v>
      </c>
      <c r="D5790" s="44" t="s">
        <v>23</v>
      </c>
      <c r="E5790" s="44">
        <v>2031</v>
      </c>
      <c r="F5790" s="44">
        <v>760</v>
      </c>
      <c r="G5790" s="4" t="str">
        <f t="shared" si="216"/>
        <v>SLOVAK REPUBLIC-Closed loop pumping</v>
      </c>
      <c r="H5790" t="str">
        <f>IF(COUNTIF(EU_Countries!A$1:A$27, "*"&amp;B5790&amp;"*"), "EU", "Non-EU")</f>
        <v>EU</v>
      </c>
      <c r="I5790">
        <f t="shared" si="217"/>
        <v>0.76</v>
      </c>
    </row>
    <row r="5791" spans="1:9">
      <c r="A5791" s="43" t="str">
        <f>LEFT(Capacities[[#This Row],[MARKET_NODE]],2)</f>
        <v>SK</v>
      </c>
      <c r="B5791" s="45" t="s">
        <v>221</v>
      </c>
      <c r="C5791" s="45" t="s">
        <v>88</v>
      </c>
      <c r="D5791" s="45" t="s">
        <v>23</v>
      </c>
      <c r="E5791" s="45">
        <v>2032</v>
      </c>
      <c r="F5791" s="45">
        <v>760</v>
      </c>
      <c r="G5791" s="4" t="str">
        <f t="shared" si="216"/>
        <v>SLOVAK REPUBLIC-Closed loop pumping</v>
      </c>
      <c r="H5791" t="str">
        <f>IF(COUNTIF(EU_Countries!A$1:A$27, "*"&amp;B5791&amp;"*"), "EU", "Non-EU")</f>
        <v>EU</v>
      </c>
      <c r="I5791">
        <f t="shared" si="217"/>
        <v>0.76</v>
      </c>
    </row>
    <row r="5792" spans="1:9">
      <c r="A5792" s="43" t="str">
        <f>LEFT(Capacities[[#This Row],[MARKET_NODE]],2)</f>
        <v>SK</v>
      </c>
      <c r="B5792" s="44" t="s">
        <v>221</v>
      </c>
      <c r="C5792" s="44" t="s">
        <v>88</v>
      </c>
      <c r="D5792" s="44" t="s">
        <v>23</v>
      </c>
      <c r="E5792" s="44">
        <v>2033</v>
      </c>
      <c r="F5792" s="44">
        <v>760</v>
      </c>
      <c r="G5792" s="4" t="str">
        <f t="shared" si="216"/>
        <v>SLOVAK REPUBLIC-Closed loop pumping</v>
      </c>
      <c r="H5792" t="str">
        <f>IF(COUNTIF(EU_Countries!A$1:A$27, "*"&amp;B5792&amp;"*"), "EU", "Non-EU")</f>
        <v>EU</v>
      </c>
      <c r="I5792">
        <f t="shared" si="217"/>
        <v>0.76</v>
      </c>
    </row>
    <row r="5793" spans="1:9">
      <c r="A5793" s="43" t="str">
        <f>LEFT(Capacities[[#This Row],[MARKET_NODE]],2)</f>
        <v>SK</v>
      </c>
      <c r="B5793" s="45" t="s">
        <v>221</v>
      </c>
      <c r="C5793" s="45" t="s">
        <v>88</v>
      </c>
      <c r="D5793" s="45" t="s">
        <v>23</v>
      </c>
      <c r="E5793" s="45">
        <v>2034</v>
      </c>
      <c r="F5793" s="45">
        <v>760</v>
      </c>
      <c r="G5793" s="4" t="str">
        <f t="shared" si="216"/>
        <v>SLOVAK REPUBLIC-Closed loop pumping</v>
      </c>
      <c r="H5793" t="str">
        <f>IF(COUNTIF(EU_Countries!A$1:A$27, "*"&amp;B5793&amp;"*"), "EU", "Non-EU")</f>
        <v>EU</v>
      </c>
      <c r="I5793">
        <f t="shared" si="217"/>
        <v>0.76</v>
      </c>
    </row>
    <row r="5794" spans="1:9">
      <c r="A5794" s="43" t="str">
        <f>LEFT(Capacities[[#This Row],[MARKET_NODE]],2)</f>
        <v>SK</v>
      </c>
      <c r="B5794" s="44" t="s">
        <v>221</v>
      </c>
      <c r="C5794" s="44" t="s">
        <v>88</v>
      </c>
      <c r="D5794" s="44" t="s">
        <v>23</v>
      </c>
      <c r="E5794" s="44">
        <v>2035</v>
      </c>
      <c r="F5794" s="44">
        <v>760</v>
      </c>
      <c r="G5794" s="4" t="str">
        <f t="shared" si="216"/>
        <v>SLOVAK REPUBLIC-Closed loop pumping</v>
      </c>
      <c r="H5794" t="str">
        <f>IF(COUNTIF(EU_Countries!A$1:A$27, "*"&amp;B5794&amp;"*"), "EU", "Non-EU")</f>
        <v>EU</v>
      </c>
      <c r="I5794">
        <f t="shared" si="217"/>
        <v>0.76</v>
      </c>
    </row>
    <row r="5795" spans="1:9">
      <c r="A5795" s="43" t="str">
        <f>LEFT(Capacities[[#This Row],[MARKET_NODE]],2)</f>
        <v>SK</v>
      </c>
      <c r="B5795" s="45" t="s">
        <v>221</v>
      </c>
      <c r="C5795" s="45" t="s">
        <v>88</v>
      </c>
      <c r="D5795" s="45" t="s">
        <v>24</v>
      </c>
      <c r="E5795" s="45">
        <v>2025</v>
      </c>
      <c r="F5795" s="45">
        <v>276.2</v>
      </c>
      <c r="G5795" s="4" t="str">
        <f t="shared" si="216"/>
        <v>SLOVAK REPUBLIC-Open loop pumping</v>
      </c>
      <c r="H5795" t="str">
        <f>IF(COUNTIF(EU_Countries!A$1:A$27, "*"&amp;B5795&amp;"*"), "EU", "Non-EU")</f>
        <v>EU</v>
      </c>
      <c r="I5795">
        <f t="shared" si="217"/>
        <v>0.2762</v>
      </c>
    </row>
    <row r="5796" spans="1:9">
      <c r="A5796" s="43" t="str">
        <f>LEFT(Capacities[[#This Row],[MARKET_NODE]],2)</f>
        <v>SK</v>
      </c>
      <c r="B5796" s="44" t="s">
        <v>221</v>
      </c>
      <c r="C5796" s="44" t="s">
        <v>88</v>
      </c>
      <c r="D5796" s="44" t="s">
        <v>24</v>
      </c>
      <c r="E5796" s="44">
        <v>2026</v>
      </c>
      <c r="F5796" s="44">
        <v>276.2</v>
      </c>
      <c r="G5796" s="4" t="str">
        <f t="shared" si="216"/>
        <v>SLOVAK REPUBLIC-Open loop pumping</v>
      </c>
      <c r="H5796" t="str">
        <f>IF(COUNTIF(EU_Countries!A$1:A$27, "*"&amp;B5796&amp;"*"), "EU", "Non-EU")</f>
        <v>EU</v>
      </c>
      <c r="I5796">
        <f t="shared" si="217"/>
        <v>0.2762</v>
      </c>
    </row>
    <row r="5797" spans="1:9">
      <c r="A5797" s="43" t="str">
        <f>LEFT(Capacities[[#This Row],[MARKET_NODE]],2)</f>
        <v>SK</v>
      </c>
      <c r="B5797" s="45" t="s">
        <v>221</v>
      </c>
      <c r="C5797" s="45" t="s">
        <v>88</v>
      </c>
      <c r="D5797" s="45" t="s">
        <v>24</v>
      </c>
      <c r="E5797" s="45">
        <v>2027</v>
      </c>
      <c r="F5797" s="45">
        <v>276.2</v>
      </c>
      <c r="G5797" s="4" t="str">
        <f t="shared" si="216"/>
        <v>SLOVAK REPUBLIC-Open loop pumping</v>
      </c>
      <c r="H5797" t="str">
        <f>IF(COUNTIF(EU_Countries!A$1:A$27, "*"&amp;B5797&amp;"*"), "EU", "Non-EU")</f>
        <v>EU</v>
      </c>
      <c r="I5797">
        <f t="shared" si="217"/>
        <v>0.2762</v>
      </c>
    </row>
    <row r="5798" spans="1:9">
      <c r="A5798" s="43" t="str">
        <f>LEFT(Capacities[[#This Row],[MARKET_NODE]],2)</f>
        <v>SK</v>
      </c>
      <c r="B5798" s="44" t="s">
        <v>221</v>
      </c>
      <c r="C5798" s="44" t="s">
        <v>88</v>
      </c>
      <c r="D5798" s="44" t="s">
        <v>24</v>
      </c>
      <c r="E5798" s="44">
        <v>2028</v>
      </c>
      <c r="F5798" s="44">
        <v>276.2</v>
      </c>
      <c r="G5798" s="4" t="str">
        <f t="shared" si="216"/>
        <v>SLOVAK REPUBLIC-Open loop pumping</v>
      </c>
      <c r="H5798" t="str">
        <f>IF(COUNTIF(EU_Countries!A$1:A$27, "*"&amp;B5798&amp;"*"), "EU", "Non-EU")</f>
        <v>EU</v>
      </c>
      <c r="I5798">
        <f t="shared" si="217"/>
        <v>0.2762</v>
      </c>
    </row>
    <row r="5799" spans="1:9">
      <c r="A5799" s="43" t="str">
        <f>LEFT(Capacities[[#This Row],[MARKET_NODE]],2)</f>
        <v>SK</v>
      </c>
      <c r="B5799" s="45" t="s">
        <v>221</v>
      </c>
      <c r="C5799" s="45" t="s">
        <v>88</v>
      </c>
      <c r="D5799" s="45" t="s">
        <v>24</v>
      </c>
      <c r="E5799" s="45">
        <v>2029</v>
      </c>
      <c r="F5799" s="45">
        <v>276.2</v>
      </c>
      <c r="G5799" s="4" t="str">
        <f t="shared" si="216"/>
        <v>SLOVAK REPUBLIC-Open loop pumping</v>
      </c>
      <c r="H5799" t="str">
        <f>IF(COUNTIF(EU_Countries!A$1:A$27, "*"&amp;B5799&amp;"*"), "EU", "Non-EU")</f>
        <v>EU</v>
      </c>
      <c r="I5799">
        <f t="shared" si="217"/>
        <v>0.2762</v>
      </c>
    </row>
    <row r="5800" spans="1:9">
      <c r="A5800" s="43" t="str">
        <f>LEFT(Capacities[[#This Row],[MARKET_NODE]],2)</f>
        <v>SK</v>
      </c>
      <c r="B5800" s="44" t="s">
        <v>221</v>
      </c>
      <c r="C5800" s="44" t="s">
        <v>88</v>
      </c>
      <c r="D5800" s="44" t="s">
        <v>24</v>
      </c>
      <c r="E5800" s="44">
        <v>2030</v>
      </c>
      <c r="F5800" s="44">
        <v>276.2</v>
      </c>
      <c r="G5800" s="4" t="str">
        <f t="shared" si="216"/>
        <v>SLOVAK REPUBLIC-Open loop pumping</v>
      </c>
      <c r="H5800" t="str">
        <f>IF(COUNTIF(EU_Countries!A$1:A$27, "*"&amp;B5800&amp;"*"), "EU", "Non-EU")</f>
        <v>EU</v>
      </c>
      <c r="I5800">
        <f t="shared" si="217"/>
        <v>0.2762</v>
      </c>
    </row>
    <row r="5801" spans="1:9">
      <c r="A5801" s="43" t="str">
        <f>LEFT(Capacities[[#This Row],[MARKET_NODE]],2)</f>
        <v>SK</v>
      </c>
      <c r="B5801" s="45" t="s">
        <v>221</v>
      </c>
      <c r="C5801" s="45" t="s">
        <v>88</v>
      </c>
      <c r="D5801" s="45" t="s">
        <v>24</v>
      </c>
      <c r="E5801" s="45">
        <v>2031</v>
      </c>
      <c r="F5801" s="45">
        <v>276.2</v>
      </c>
      <c r="G5801" s="4" t="str">
        <f t="shared" si="216"/>
        <v>SLOVAK REPUBLIC-Open loop pumping</v>
      </c>
      <c r="H5801" t="str">
        <f>IF(COUNTIF(EU_Countries!A$1:A$27, "*"&amp;B5801&amp;"*"), "EU", "Non-EU")</f>
        <v>EU</v>
      </c>
      <c r="I5801">
        <f t="shared" si="217"/>
        <v>0.2762</v>
      </c>
    </row>
    <row r="5802" spans="1:9">
      <c r="A5802" s="43" t="str">
        <f>LEFT(Capacities[[#This Row],[MARKET_NODE]],2)</f>
        <v>SK</v>
      </c>
      <c r="B5802" s="44" t="s">
        <v>221</v>
      </c>
      <c r="C5802" s="44" t="s">
        <v>88</v>
      </c>
      <c r="D5802" s="44" t="s">
        <v>24</v>
      </c>
      <c r="E5802" s="44">
        <v>2032</v>
      </c>
      <c r="F5802" s="44">
        <v>276.2</v>
      </c>
      <c r="G5802" s="4" t="str">
        <f t="shared" si="216"/>
        <v>SLOVAK REPUBLIC-Open loop pumping</v>
      </c>
      <c r="H5802" t="str">
        <f>IF(COUNTIF(EU_Countries!A$1:A$27, "*"&amp;B5802&amp;"*"), "EU", "Non-EU")</f>
        <v>EU</v>
      </c>
      <c r="I5802">
        <f t="shared" si="217"/>
        <v>0.2762</v>
      </c>
    </row>
    <row r="5803" spans="1:9">
      <c r="A5803" s="43" t="str">
        <f>LEFT(Capacities[[#This Row],[MARKET_NODE]],2)</f>
        <v>SK</v>
      </c>
      <c r="B5803" s="45" t="s">
        <v>221</v>
      </c>
      <c r="C5803" s="45" t="s">
        <v>88</v>
      </c>
      <c r="D5803" s="45" t="s">
        <v>24</v>
      </c>
      <c r="E5803" s="45">
        <v>2033</v>
      </c>
      <c r="F5803" s="45">
        <v>276.2</v>
      </c>
      <c r="G5803" s="4" t="str">
        <f t="shared" si="216"/>
        <v>SLOVAK REPUBLIC-Open loop pumping</v>
      </c>
      <c r="H5803" t="str">
        <f>IF(COUNTIF(EU_Countries!A$1:A$27, "*"&amp;B5803&amp;"*"), "EU", "Non-EU")</f>
        <v>EU</v>
      </c>
      <c r="I5803">
        <f t="shared" si="217"/>
        <v>0.2762</v>
      </c>
    </row>
    <row r="5804" spans="1:9">
      <c r="A5804" s="43" t="str">
        <f>LEFT(Capacities[[#This Row],[MARKET_NODE]],2)</f>
        <v>SK</v>
      </c>
      <c r="B5804" s="44" t="s">
        <v>221</v>
      </c>
      <c r="C5804" s="44" t="s">
        <v>88</v>
      </c>
      <c r="D5804" s="44" t="s">
        <v>24</v>
      </c>
      <c r="E5804" s="44">
        <v>2034</v>
      </c>
      <c r="F5804" s="44">
        <v>276.2</v>
      </c>
      <c r="G5804" s="4" t="str">
        <f t="shared" si="216"/>
        <v>SLOVAK REPUBLIC-Open loop pumping</v>
      </c>
      <c r="H5804" t="str">
        <f>IF(COUNTIF(EU_Countries!A$1:A$27, "*"&amp;B5804&amp;"*"), "EU", "Non-EU")</f>
        <v>EU</v>
      </c>
      <c r="I5804">
        <f t="shared" si="217"/>
        <v>0.2762</v>
      </c>
    </row>
    <row r="5805" spans="1:9">
      <c r="A5805" s="43" t="str">
        <f>LEFT(Capacities[[#This Row],[MARKET_NODE]],2)</f>
        <v>SK</v>
      </c>
      <c r="B5805" s="45" t="s">
        <v>221</v>
      </c>
      <c r="C5805" s="45" t="s">
        <v>88</v>
      </c>
      <c r="D5805" s="45" t="s">
        <v>24</v>
      </c>
      <c r="E5805" s="45">
        <v>2035</v>
      </c>
      <c r="F5805" s="45">
        <v>276.2</v>
      </c>
      <c r="G5805" s="4" t="str">
        <f t="shared" si="216"/>
        <v>SLOVAK REPUBLIC-Open loop pumping</v>
      </c>
      <c r="H5805" t="str">
        <f>IF(COUNTIF(EU_Countries!A$1:A$27, "*"&amp;B5805&amp;"*"), "EU", "Non-EU")</f>
        <v>EU</v>
      </c>
      <c r="I5805">
        <f t="shared" si="217"/>
        <v>0.2762</v>
      </c>
    </row>
    <row r="5806" spans="1:9">
      <c r="A5806" s="43" t="str">
        <f>LEFT(Capacities[[#This Row],[MARKET_NODE]],2)</f>
        <v>SK</v>
      </c>
      <c r="B5806" s="44" t="s">
        <v>221</v>
      </c>
      <c r="C5806" s="44" t="s">
        <v>88</v>
      </c>
      <c r="D5806" s="44" t="s">
        <v>25</v>
      </c>
      <c r="E5806" s="44">
        <v>2025</v>
      </c>
      <c r="F5806" s="44">
        <v>202.9</v>
      </c>
      <c r="G5806" s="4" t="str">
        <f t="shared" si="216"/>
        <v>SLOVAK REPUBLIC-Pondage</v>
      </c>
      <c r="H5806" t="str">
        <f>IF(COUNTIF(EU_Countries!A$1:A$27, "*"&amp;B5806&amp;"*"), "EU", "Non-EU")</f>
        <v>EU</v>
      </c>
      <c r="I5806">
        <f t="shared" si="217"/>
        <v>0.2029</v>
      </c>
    </row>
    <row r="5807" spans="1:9">
      <c r="A5807" s="43" t="str">
        <f>LEFT(Capacities[[#This Row],[MARKET_NODE]],2)</f>
        <v>SK</v>
      </c>
      <c r="B5807" s="45" t="s">
        <v>221</v>
      </c>
      <c r="C5807" s="45" t="s">
        <v>88</v>
      </c>
      <c r="D5807" s="45" t="s">
        <v>25</v>
      </c>
      <c r="E5807" s="45">
        <v>2026</v>
      </c>
      <c r="F5807" s="45">
        <v>202.9</v>
      </c>
      <c r="G5807" s="4" t="str">
        <f t="shared" si="216"/>
        <v>SLOVAK REPUBLIC-Pondage</v>
      </c>
      <c r="H5807" t="str">
        <f>IF(COUNTIF(EU_Countries!A$1:A$27, "*"&amp;B5807&amp;"*"), "EU", "Non-EU")</f>
        <v>EU</v>
      </c>
      <c r="I5807">
        <f t="shared" si="217"/>
        <v>0.2029</v>
      </c>
    </row>
    <row r="5808" spans="1:9">
      <c r="A5808" s="43" t="str">
        <f>LEFT(Capacities[[#This Row],[MARKET_NODE]],2)</f>
        <v>SK</v>
      </c>
      <c r="B5808" s="44" t="s">
        <v>221</v>
      </c>
      <c r="C5808" s="44" t="s">
        <v>88</v>
      </c>
      <c r="D5808" s="44" t="s">
        <v>25</v>
      </c>
      <c r="E5808" s="44">
        <v>2027</v>
      </c>
      <c r="F5808" s="44">
        <v>202.9</v>
      </c>
      <c r="G5808" s="4" t="str">
        <f t="shared" si="216"/>
        <v>SLOVAK REPUBLIC-Pondage</v>
      </c>
      <c r="H5808" t="str">
        <f>IF(COUNTIF(EU_Countries!A$1:A$27, "*"&amp;B5808&amp;"*"), "EU", "Non-EU")</f>
        <v>EU</v>
      </c>
      <c r="I5808">
        <f t="shared" si="217"/>
        <v>0.2029</v>
      </c>
    </row>
    <row r="5809" spans="1:9">
      <c r="A5809" s="43" t="str">
        <f>LEFT(Capacities[[#This Row],[MARKET_NODE]],2)</f>
        <v>SK</v>
      </c>
      <c r="B5809" s="45" t="s">
        <v>221</v>
      </c>
      <c r="C5809" s="45" t="s">
        <v>88</v>
      </c>
      <c r="D5809" s="45" t="s">
        <v>25</v>
      </c>
      <c r="E5809" s="45">
        <v>2028</v>
      </c>
      <c r="F5809" s="45">
        <v>202.9</v>
      </c>
      <c r="G5809" s="4" t="str">
        <f t="shared" si="216"/>
        <v>SLOVAK REPUBLIC-Pondage</v>
      </c>
      <c r="H5809" t="str">
        <f>IF(COUNTIF(EU_Countries!A$1:A$27, "*"&amp;B5809&amp;"*"), "EU", "Non-EU")</f>
        <v>EU</v>
      </c>
      <c r="I5809">
        <f t="shared" si="217"/>
        <v>0.2029</v>
      </c>
    </row>
    <row r="5810" spans="1:9">
      <c r="A5810" s="43" t="str">
        <f>LEFT(Capacities[[#This Row],[MARKET_NODE]],2)</f>
        <v>SK</v>
      </c>
      <c r="B5810" s="44" t="s">
        <v>221</v>
      </c>
      <c r="C5810" s="44" t="s">
        <v>88</v>
      </c>
      <c r="D5810" s="44" t="s">
        <v>25</v>
      </c>
      <c r="E5810" s="44">
        <v>2029</v>
      </c>
      <c r="F5810" s="44">
        <v>202.9</v>
      </c>
      <c r="G5810" s="4" t="str">
        <f t="shared" si="216"/>
        <v>SLOVAK REPUBLIC-Pondage</v>
      </c>
      <c r="H5810" t="str">
        <f>IF(COUNTIF(EU_Countries!A$1:A$27, "*"&amp;B5810&amp;"*"), "EU", "Non-EU")</f>
        <v>EU</v>
      </c>
      <c r="I5810">
        <f t="shared" si="217"/>
        <v>0.2029</v>
      </c>
    </row>
    <row r="5811" spans="1:9">
      <c r="A5811" s="43" t="str">
        <f>LEFT(Capacities[[#This Row],[MARKET_NODE]],2)</f>
        <v>SK</v>
      </c>
      <c r="B5811" s="45" t="s">
        <v>221</v>
      </c>
      <c r="C5811" s="45" t="s">
        <v>88</v>
      </c>
      <c r="D5811" s="45" t="s">
        <v>25</v>
      </c>
      <c r="E5811" s="45">
        <v>2030</v>
      </c>
      <c r="F5811" s="45">
        <v>202.9</v>
      </c>
      <c r="G5811" s="4" t="str">
        <f t="shared" si="216"/>
        <v>SLOVAK REPUBLIC-Pondage</v>
      </c>
      <c r="H5811" t="str">
        <f>IF(COUNTIF(EU_Countries!A$1:A$27, "*"&amp;B5811&amp;"*"), "EU", "Non-EU")</f>
        <v>EU</v>
      </c>
      <c r="I5811">
        <f t="shared" si="217"/>
        <v>0.2029</v>
      </c>
    </row>
    <row r="5812" spans="1:9">
      <c r="A5812" s="43" t="str">
        <f>LEFT(Capacities[[#This Row],[MARKET_NODE]],2)</f>
        <v>SK</v>
      </c>
      <c r="B5812" s="44" t="s">
        <v>221</v>
      </c>
      <c r="C5812" s="44" t="s">
        <v>88</v>
      </c>
      <c r="D5812" s="44" t="s">
        <v>25</v>
      </c>
      <c r="E5812" s="44">
        <v>2031</v>
      </c>
      <c r="F5812" s="44">
        <v>202.9</v>
      </c>
      <c r="G5812" s="4" t="str">
        <f t="shared" si="216"/>
        <v>SLOVAK REPUBLIC-Pondage</v>
      </c>
      <c r="H5812" t="str">
        <f>IF(COUNTIF(EU_Countries!A$1:A$27, "*"&amp;B5812&amp;"*"), "EU", "Non-EU")</f>
        <v>EU</v>
      </c>
      <c r="I5812">
        <f t="shared" si="217"/>
        <v>0.2029</v>
      </c>
    </row>
    <row r="5813" spans="1:9">
      <c r="A5813" s="43" t="str">
        <f>LEFT(Capacities[[#This Row],[MARKET_NODE]],2)</f>
        <v>SK</v>
      </c>
      <c r="B5813" s="45" t="s">
        <v>221</v>
      </c>
      <c r="C5813" s="45" t="s">
        <v>88</v>
      </c>
      <c r="D5813" s="45" t="s">
        <v>25</v>
      </c>
      <c r="E5813" s="45">
        <v>2032</v>
      </c>
      <c r="F5813" s="45">
        <v>202.9</v>
      </c>
      <c r="G5813" s="4" t="str">
        <f t="shared" si="216"/>
        <v>SLOVAK REPUBLIC-Pondage</v>
      </c>
      <c r="H5813" t="str">
        <f>IF(COUNTIF(EU_Countries!A$1:A$27, "*"&amp;B5813&amp;"*"), "EU", "Non-EU")</f>
        <v>EU</v>
      </c>
      <c r="I5813">
        <f t="shared" si="217"/>
        <v>0.2029</v>
      </c>
    </row>
    <row r="5814" spans="1:9">
      <c r="A5814" s="43" t="str">
        <f>LEFT(Capacities[[#This Row],[MARKET_NODE]],2)</f>
        <v>SK</v>
      </c>
      <c r="B5814" s="44" t="s">
        <v>221</v>
      </c>
      <c r="C5814" s="44" t="s">
        <v>88</v>
      </c>
      <c r="D5814" s="44" t="s">
        <v>25</v>
      </c>
      <c r="E5814" s="44">
        <v>2033</v>
      </c>
      <c r="F5814" s="44">
        <v>202.9</v>
      </c>
      <c r="G5814" s="4" t="str">
        <f t="shared" si="216"/>
        <v>SLOVAK REPUBLIC-Pondage</v>
      </c>
      <c r="H5814" t="str">
        <f>IF(COUNTIF(EU_Countries!A$1:A$27, "*"&amp;B5814&amp;"*"), "EU", "Non-EU")</f>
        <v>EU</v>
      </c>
      <c r="I5814">
        <f t="shared" si="217"/>
        <v>0.2029</v>
      </c>
    </row>
    <row r="5815" spans="1:9">
      <c r="A5815" s="43" t="str">
        <f>LEFT(Capacities[[#This Row],[MARKET_NODE]],2)</f>
        <v>SK</v>
      </c>
      <c r="B5815" s="45" t="s">
        <v>221</v>
      </c>
      <c r="C5815" s="45" t="s">
        <v>88</v>
      </c>
      <c r="D5815" s="45" t="s">
        <v>25</v>
      </c>
      <c r="E5815" s="45">
        <v>2034</v>
      </c>
      <c r="F5815" s="45">
        <v>202.9</v>
      </c>
      <c r="G5815" s="4" t="str">
        <f t="shared" si="216"/>
        <v>SLOVAK REPUBLIC-Pondage</v>
      </c>
      <c r="H5815" t="str">
        <f>IF(COUNTIF(EU_Countries!A$1:A$27, "*"&amp;B5815&amp;"*"), "EU", "Non-EU")</f>
        <v>EU</v>
      </c>
      <c r="I5815">
        <f t="shared" si="217"/>
        <v>0.2029</v>
      </c>
    </row>
    <row r="5816" spans="1:9">
      <c r="A5816" s="43" t="str">
        <f>LEFT(Capacities[[#This Row],[MARKET_NODE]],2)</f>
        <v>SK</v>
      </c>
      <c r="B5816" s="44" t="s">
        <v>221</v>
      </c>
      <c r="C5816" s="44" t="s">
        <v>88</v>
      </c>
      <c r="D5816" s="44" t="s">
        <v>25</v>
      </c>
      <c r="E5816" s="44">
        <v>2035</v>
      </c>
      <c r="F5816" s="44">
        <v>202.9</v>
      </c>
      <c r="G5816" s="4" t="str">
        <f t="shared" si="216"/>
        <v>SLOVAK REPUBLIC-Pondage</v>
      </c>
      <c r="H5816" t="str">
        <f>IF(COUNTIF(EU_Countries!A$1:A$27, "*"&amp;B5816&amp;"*"), "EU", "Non-EU")</f>
        <v>EU</v>
      </c>
      <c r="I5816">
        <f t="shared" si="217"/>
        <v>0.2029</v>
      </c>
    </row>
    <row r="5817" spans="1:9">
      <c r="A5817" s="43" t="str">
        <f>LEFT(Capacities[[#This Row],[MARKET_NODE]],2)</f>
        <v>SK</v>
      </c>
      <c r="B5817" s="45" t="s">
        <v>221</v>
      </c>
      <c r="C5817" s="45" t="s">
        <v>88</v>
      </c>
      <c r="D5817" s="45" t="s">
        <v>20</v>
      </c>
      <c r="E5817" s="45">
        <v>2025</v>
      </c>
      <c r="F5817" s="45">
        <v>21.3</v>
      </c>
      <c r="G5817" s="4" t="str">
        <f t="shared" si="216"/>
        <v>SLOVAK REPUBLIC-Reservoir</v>
      </c>
      <c r="H5817" t="str">
        <f>IF(COUNTIF(EU_Countries!A$1:A$27, "*"&amp;B5817&amp;"*"), "EU", "Non-EU")</f>
        <v>EU</v>
      </c>
      <c r="I5817">
        <f t="shared" si="217"/>
        <v>2.1299999999999999E-2</v>
      </c>
    </row>
    <row r="5818" spans="1:9">
      <c r="A5818" s="43" t="str">
        <f>LEFT(Capacities[[#This Row],[MARKET_NODE]],2)</f>
        <v>SK</v>
      </c>
      <c r="B5818" s="44" t="s">
        <v>221</v>
      </c>
      <c r="C5818" s="44" t="s">
        <v>88</v>
      </c>
      <c r="D5818" s="44" t="s">
        <v>20</v>
      </c>
      <c r="E5818" s="44">
        <v>2026</v>
      </c>
      <c r="F5818" s="44">
        <v>21.3</v>
      </c>
      <c r="G5818" s="4" t="str">
        <f t="shared" si="216"/>
        <v>SLOVAK REPUBLIC-Reservoir</v>
      </c>
      <c r="H5818" t="str">
        <f>IF(COUNTIF(EU_Countries!A$1:A$27, "*"&amp;B5818&amp;"*"), "EU", "Non-EU")</f>
        <v>EU</v>
      </c>
      <c r="I5818">
        <f t="shared" si="217"/>
        <v>2.1299999999999999E-2</v>
      </c>
    </row>
    <row r="5819" spans="1:9">
      <c r="A5819" s="43" t="str">
        <f>LEFT(Capacities[[#This Row],[MARKET_NODE]],2)</f>
        <v>SK</v>
      </c>
      <c r="B5819" s="45" t="s">
        <v>221</v>
      </c>
      <c r="C5819" s="45" t="s">
        <v>88</v>
      </c>
      <c r="D5819" s="45" t="s">
        <v>20</v>
      </c>
      <c r="E5819" s="45">
        <v>2027</v>
      </c>
      <c r="F5819" s="45">
        <v>21.3</v>
      </c>
      <c r="G5819" s="4" t="str">
        <f t="shared" si="216"/>
        <v>SLOVAK REPUBLIC-Reservoir</v>
      </c>
      <c r="H5819" t="str">
        <f>IF(COUNTIF(EU_Countries!A$1:A$27, "*"&amp;B5819&amp;"*"), "EU", "Non-EU")</f>
        <v>EU</v>
      </c>
      <c r="I5819">
        <f t="shared" si="217"/>
        <v>2.1299999999999999E-2</v>
      </c>
    </row>
    <row r="5820" spans="1:9">
      <c r="A5820" s="43" t="str">
        <f>LEFT(Capacities[[#This Row],[MARKET_NODE]],2)</f>
        <v>SK</v>
      </c>
      <c r="B5820" s="44" t="s">
        <v>221</v>
      </c>
      <c r="C5820" s="44" t="s">
        <v>88</v>
      </c>
      <c r="D5820" s="44" t="s">
        <v>20</v>
      </c>
      <c r="E5820" s="44">
        <v>2028</v>
      </c>
      <c r="F5820" s="44">
        <v>21.3</v>
      </c>
      <c r="G5820" s="4" t="str">
        <f t="shared" si="216"/>
        <v>SLOVAK REPUBLIC-Reservoir</v>
      </c>
      <c r="H5820" t="str">
        <f>IF(COUNTIF(EU_Countries!A$1:A$27, "*"&amp;B5820&amp;"*"), "EU", "Non-EU")</f>
        <v>EU</v>
      </c>
      <c r="I5820">
        <f t="shared" si="217"/>
        <v>2.1299999999999999E-2</v>
      </c>
    </row>
    <row r="5821" spans="1:9">
      <c r="A5821" s="43" t="str">
        <f>LEFT(Capacities[[#This Row],[MARKET_NODE]],2)</f>
        <v>SK</v>
      </c>
      <c r="B5821" s="45" t="s">
        <v>221</v>
      </c>
      <c r="C5821" s="45" t="s">
        <v>88</v>
      </c>
      <c r="D5821" s="45" t="s">
        <v>20</v>
      </c>
      <c r="E5821" s="45">
        <v>2029</v>
      </c>
      <c r="F5821" s="45">
        <v>21.3</v>
      </c>
      <c r="G5821" s="4" t="str">
        <f t="shared" si="216"/>
        <v>SLOVAK REPUBLIC-Reservoir</v>
      </c>
      <c r="H5821" t="str">
        <f>IF(COUNTIF(EU_Countries!A$1:A$27, "*"&amp;B5821&amp;"*"), "EU", "Non-EU")</f>
        <v>EU</v>
      </c>
      <c r="I5821">
        <f t="shared" si="217"/>
        <v>2.1299999999999999E-2</v>
      </c>
    </row>
    <row r="5822" spans="1:9">
      <c r="A5822" s="43" t="str">
        <f>LEFT(Capacities[[#This Row],[MARKET_NODE]],2)</f>
        <v>SK</v>
      </c>
      <c r="B5822" s="44" t="s">
        <v>221</v>
      </c>
      <c r="C5822" s="44" t="s">
        <v>88</v>
      </c>
      <c r="D5822" s="44" t="s">
        <v>20</v>
      </c>
      <c r="E5822" s="44">
        <v>2030</v>
      </c>
      <c r="F5822" s="44">
        <v>21.3</v>
      </c>
      <c r="G5822" s="4" t="str">
        <f t="shared" si="216"/>
        <v>SLOVAK REPUBLIC-Reservoir</v>
      </c>
      <c r="H5822" t="str">
        <f>IF(COUNTIF(EU_Countries!A$1:A$27, "*"&amp;B5822&amp;"*"), "EU", "Non-EU")</f>
        <v>EU</v>
      </c>
      <c r="I5822">
        <f t="shared" si="217"/>
        <v>2.1299999999999999E-2</v>
      </c>
    </row>
    <row r="5823" spans="1:9">
      <c r="A5823" s="43" t="str">
        <f>LEFT(Capacities[[#This Row],[MARKET_NODE]],2)</f>
        <v>SK</v>
      </c>
      <c r="B5823" s="45" t="s">
        <v>221</v>
      </c>
      <c r="C5823" s="45" t="s">
        <v>88</v>
      </c>
      <c r="D5823" s="45" t="s">
        <v>20</v>
      </c>
      <c r="E5823" s="45">
        <v>2031</v>
      </c>
      <c r="F5823" s="45">
        <v>21.3</v>
      </c>
      <c r="G5823" s="4" t="str">
        <f t="shared" si="216"/>
        <v>SLOVAK REPUBLIC-Reservoir</v>
      </c>
      <c r="H5823" t="str">
        <f>IF(COUNTIF(EU_Countries!A$1:A$27, "*"&amp;B5823&amp;"*"), "EU", "Non-EU")</f>
        <v>EU</v>
      </c>
      <c r="I5823">
        <f t="shared" si="217"/>
        <v>2.1299999999999999E-2</v>
      </c>
    </row>
    <row r="5824" spans="1:9">
      <c r="A5824" s="43" t="str">
        <f>LEFT(Capacities[[#This Row],[MARKET_NODE]],2)</f>
        <v>SK</v>
      </c>
      <c r="B5824" s="44" t="s">
        <v>221</v>
      </c>
      <c r="C5824" s="44" t="s">
        <v>88</v>
      </c>
      <c r="D5824" s="44" t="s">
        <v>20</v>
      </c>
      <c r="E5824" s="44">
        <v>2032</v>
      </c>
      <c r="F5824" s="44">
        <v>21.3</v>
      </c>
      <c r="G5824" s="4" t="str">
        <f t="shared" si="216"/>
        <v>SLOVAK REPUBLIC-Reservoir</v>
      </c>
      <c r="H5824" t="str">
        <f>IF(COUNTIF(EU_Countries!A$1:A$27, "*"&amp;B5824&amp;"*"), "EU", "Non-EU")</f>
        <v>EU</v>
      </c>
      <c r="I5824">
        <f t="shared" si="217"/>
        <v>2.1299999999999999E-2</v>
      </c>
    </row>
    <row r="5825" spans="1:9">
      <c r="A5825" s="43" t="str">
        <f>LEFT(Capacities[[#This Row],[MARKET_NODE]],2)</f>
        <v>SK</v>
      </c>
      <c r="B5825" s="45" t="s">
        <v>221</v>
      </c>
      <c r="C5825" s="45" t="s">
        <v>88</v>
      </c>
      <c r="D5825" s="45" t="s">
        <v>20</v>
      </c>
      <c r="E5825" s="45">
        <v>2033</v>
      </c>
      <c r="F5825" s="45">
        <v>21.3</v>
      </c>
      <c r="G5825" s="4" t="str">
        <f t="shared" si="216"/>
        <v>SLOVAK REPUBLIC-Reservoir</v>
      </c>
      <c r="H5825" t="str">
        <f>IF(COUNTIF(EU_Countries!A$1:A$27, "*"&amp;B5825&amp;"*"), "EU", "Non-EU")</f>
        <v>EU</v>
      </c>
      <c r="I5825">
        <f t="shared" si="217"/>
        <v>2.1299999999999999E-2</v>
      </c>
    </row>
    <row r="5826" spans="1:9">
      <c r="A5826" s="43" t="str">
        <f>LEFT(Capacities[[#This Row],[MARKET_NODE]],2)</f>
        <v>SK</v>
      </c>
      <c r="B5826" s="44" t="s">
        <v>221</v>
      </c>
      <c r="C5826" s="44" t="s">
        <v>88</v>
      </c>
      <c r="D5826" s="44" t="s">
        <v>20</v>
      </c>
      <c r="E5826" s="44">
        <v>2034</v>
      </c>
      <c r="F5826" s="44">
        <v>21.3</v>
      </c>
      <c r="G5826" s="4" t="str">
        <f t="shared" ref="G5826:G5893" si="218">B5826&amp;"-"&amp;D5826</f>
        <v>SLOVAK REPUBLIC-Reservoir</v>
      </c>
      <c r="H5826" t="str">
        <f>IF(COUNTIF(EU_Countries!A$1:A$27, "*"&amp;B5826&amp;"*"), "EU", "Non-EU")</f>
        <v>EU</v>
      </c>
      <c r="I5826">
        <f t="shared" ref="I5826:I5893" si="219">F5826/1000</f>
        <v>2.1299999999999999E-2</v>
      </c>
    </row>
    <row r="5827" spans="1:9">
      <c r="A5827" s="43" t="str">
        <f>LEFT(Capacities[[#This Row],[MARKET_NODE]],2)</f>
        <v>SK</v>
      </c>
      <c r="B5827" s="45" t="s">
        <v>221</v>
      </c>
      <c r="C5827" s="45" t="s">
        <v>88</v>
      </c>
      <c r="D5827" s="45" t="s">
        <v>20</v>
      </c>
      <c r="E5827" s="45">
        <v>2035</v>
      </c>
      <c r="F5827" s="45">
        <v>21.3</v>
      </c>
      <c r="G5827" s="4" t="str">
        <f t="shared" si="218"/>
        <v>SLOVAK REPUBLIC-Reservoir</v>
      </c>
      <c r="H5827" t="str">
        <f>IF(COUNTIF(EU_Countries!A$1:A$27, "*"&amp;B5827&amp;"*"), "EU", "Non-EU")</f>
        <v>EU</v>
      </c>
      <c r="I5827">
        <f t="shared" si="219"/>
        <v>2.1299999999999999E-2</v>
      </c>
    </row>
    <row r="5828" spans="1:9">
      <c r="A5828" s="43" t="str">
        <f>LEFT(Capacities[[#This Row],[MARKET_NODE]],2)</f>
        <v>SK</v>
      </c>
      <c r="B5828" s="44" t="s">
        <v>221</v>
      </c>
      <c r="C5828" s="44" t="s">
        <v>88</v>
      </c>
      <c r="D5828" s="44" t="s">
        <v>21</v>
      </c>
      <c r="E5828" s="44">
        <v>2025</v>
      </c>
      <c r="F5828" s="44">
        <v>1311.5</v>
      </c>
      <c r="G5828" s="4" t="str">
        <f t="shared" si="218"/>
        <v>SLOVAK REPUBLIC-Run of river</v>
      </c>
      <c r="H5828" t="str">
        <f>IF(COUNTIF(EU_Countries!A$1:A$27, "*"&amp;B5828&amp;"*"), "EU", "Non-EU")</f>
        <v>EU</v>
      </c>
      <c r="I5828">
        <f t="shared" si="219"/>
        <v>1.3115000000000001</v>
      </c>
    </row>
    <row r="5829" spans="1:9">
      <c r="A5829" s="43" t="str">
        <f>LEFT(Capacities[[#This Row],[MARKET_NODE]],2)</f>
        <v>SK</v>
      </c>
      <c r="B5829" s="45" t="s">
        <v>221</v>
      </c>
      <c r="C5829" s="45" t="s">
        <v>88</v>
      </c>
      <c r="D5829" s="45" t="s">
        <v>21</v>
      </c>
      <c r="E5829" s="45">
        <v>2026</v>
      </c>
      <c r="F5829" s="45">
        <v>1401.4</v>
      </c>
      <c r="G5829" s="4" t="str">
        <f t="shared" si="218"/>
        <v>SLOVAK REPUBLIC-Run of river</v>
      </c>
      <c r="H5829" t="str">
        <f>IF(COUNTIF(EU_Countries!A$1:A$27, "*"&amp;B5829&amp;"*"), "EU", "Non-EU")</f>
        <v>EU</v>
      </c>
      <c r="I5829">
        <f t="shared" si="219"/>
        <v>1.4014000000000002</v>
      </c>
    </row>
    <row r="5830" spans="1:9">
      <c r="A5830" s="43" t="str">
        <f>LEFT(Capacities[[#This Row],[MARKET_NODE]],2)</f>
        <v>SK</v>
      </c>
      <c r="B5830" s="44" t="s">
        <v>221</v>
      </c>
      <c r="C5830" s="44" t="s">
        <v>88</v>
      </c>
      <c r="D5830" s="44" t="s">
        <v>21</v>
      </c>
      <c r="E5830" s="44">
        <v>2027</v>
      </c>
      <c r="F5830" s="44">
        <v>1412.4</v>
      </c>
      <c r="G5830" s="4" t="str">
        <f t="shared" si="218"/>
        <v>SLOVAK REPUBLIC-Run of river</v>
      </c>
      <c r="H5830" t="str">
        <f>IF(COUNTIF(EU_Countries!A$1:A$27, "*"&amp;B5830&amp;"*"), "EU", "Non-EU")</f>
        <v>EU</v>
      </c>
      <c r="I5830">
        <f t="shared" si="219"/>
        <v>1.4124000000000001</v>
      </c>
    </row>
    <row r="5831" spans="1:9">
      <c r="A5831" s="43" t="str">
        <f>LEFT(Capacities[[#This Row],[MARKET_NODE]],2)</f>
        <v>SK</v>
      </c>
      <c r="B5831" s="45" t="s">
        <v>221</v>
      </c>
      <c r="C5831" s="45" t="s">
        <v>88</v>
      </c>
      <c r="D5831" s="45" t="s">
        <v>21</v>
      </c>
      <c r="E5831" s="45">
        <v>2028</v>
      </c>
      <c r="F5831" s="45">
        <v>1423.3</v>
      </c>
      <c r="G5831" s="4" t="str">
        <f t="shared" si="218"/>
        <v>SLOVAK REPUBLIC-Run of river</v>
      </c>
      <c r="H5831" t="str">
        <f>IF(COUNTIF(EU_Countries!A$1:A$27, "*"&amp;B5831&amp;"*"), "EU", "Non-EU")</f>
        <v>EU</v>
      </c>
      <c r="I5831">
        <f t="shared" si="219"/>
        <v>1.4233</v>
      </c>
    </row>
    <row r="5832" spans="1:9">
      <c r="A5832" s="43" t="str">
        <f>LEFT(Capacities[[#This Row],[MARKET_NODE]],2)</f>
        <v>SK</v>
      </c>
      <c r="B5832" s="44" t="s">
        <v>221</v>
      </c>
      <c r="C5832" s="44" t="s">
        <v>88</v>
      </c>
      <c r="D5832" s="44" t="s">
        <v>21</v>
      </c>
      <c r="E5832" s="44">
        <v>2029</v>
      </c>
      <c r="F5832" s="44">
        <v>1424.3</v>
      </c>
      <c r="G5832" s="4" t="str">
        <f t="shared" si="218"/>
        <v>SLOVAK REPUBLIC-Run of river</v>
      </c>
      <c r="H5832" t="str">
        <f>IF(COUNTIF(EU_Countries!A$1:A$27, "*"&amp;B5832&amp;"*"), "EU", "Non-EU")</f>
        <v>EU</v>
      </c>
      <c r="I5832">
        <f t="shared" si="219"/>
        <v>1.4242999999999999</v>
      </c>
    </row>
    <row r="5833" spans="1:9">
      <c r="A5833" s="43" t="str">
        <f>LEFT(Capacities[[#This Row],[MARKET_NODE]],2)</f>
        <v>SK</v>
      </c>
      <c r="B5833" s="45" t="s">
        <v>221</v>
      </c>
      <c r="C5833" s="45" t="s">
        <v>88</v>
      </c>
      <c r="D5833" s="45" t="s">
        <v>21</v>
      </c>
      <c r="E5833" s="45">
        <v>2030</v>
      </c>
      <c r="F5833" s="45">
        <v>1425.3</v>
      </c>
      <c r="G5833" s="4" t="str">
        <f t="shared" si="218"/>
        <v>SLOVAK REPUBLIC-Run of river</v>
      </c>
      <c r="H5833" t="str">
        <f>IF(COUNTIF(EU_Countries!A$1:A$27, "*"&amp;B5833&amp;"*"), "EU", "Non-EU")</f>
        <v>EU</v>
      </c>
      <c r="I5833">
        <f t="shared" si="219"/>
        <v>1.4253</v>
      </c>
    </row>
    <row r="5834" spans="1:9">
      <c r="A5834" s="43" t="str">
        <f>LEFT(Capacities[[#This Row],[MARKET_NODE]],2)</f>
        <v>SK</v>
      </c>
      <c r="B5834" s="44" t="s">
        <v>221</v>
      </c>
      <c r="C5834" s="44" t="s">
        <v>88</v>
      </c>
      <c r="D5834" s="44" t="s">
        <v>21</v>
      </c>
      <c r="E5834" s="44">
        <v>2031</v>
      </c>
      <c r="F5834" s="44">
        <v>1425.3</v>
      </c>
      <c r="G5834" s="4" t="str">
        <f t="shared" si="218"/>
        <v>SLOVAK REPUBLIC-Run of river</v>
      </c>
      <c r="H5834" t="str">
        <f>IF(COUNTIF(EU_Countries!A$1:A$27, "*"&amp;B5834&amp;"*"), "EU", "Non-EU")</f>
        <v>EU</v>
      </c>
      <c r="I5834">
        <f t="shared" si="219"/>
        <v>1.4253</v>
      </c>
    </row>
    <row r="5835" spans="1:9">
      <c r="A5835" s="43" t="str">
        <f>LEFT(Capacities[[#This Row],[MARKET_NODE]],2)</f>
        <v>SK</v>
      </c>
      <c r="B5835" s="45" t="s">
        <v>221</v>
      </c>
      <c r="C5835" s="45" t="s">
        <v>88</v>
      </c>
      <c r="D5835" s="45" t="s">
        <v>21</v>
      </c>
      <c r="E5835" s="45">
        <v>2032</v>
      </c>
      <c r="F5835" s="45">
        <v>1425.3</v>
      </c>
      <c r="G5835" s="4" t="str">
        <f t="shared" si="218"/>
        <v>SLOVAK REPUBLIC-Run of river</v>
      </c>
      <c r="H5835" t="str">
        <f>IF(COUNTIF(EU_Countries!A$1:A$27, "*"&amp;B5835&amp;"*"), "EU", "Non-EU")</f>
        <v>EU</v>
      </c>
      <c r="I5835">
        <f t="shared" si="219"/>
        <v>1.4253</v>
      </c>
    </row>
    <row r="5836" spans="1:9">
      <c r="A5836" s="43" t="str">
        <f>LEFT(Capacities[[#This Row],[MARKET_NODE]],2)</f>
        <v>SK</v>
      </c>
      <c r="B5836" s="44" t="s">
        <v>221</v>
      </c>
      <c r="C5836" s="44" t="s">
        <v>88</v>
      </c>
      <c r="D5836" s="44" t="s">
        <v>21</v>
      </c>
      <c r="E5836" s="44">
        <v>2033</v>
      </c>
      <c r="F5836" s="44">
        <v>1425.3</v>
      </c>
      <c r="G5836" s="4" t="str">
        <f t="shared" si="218"/>
        <v>SLOVAK REPUBLIC-Run of river</v>
      </c>
      <c r="H5836" t="str">
        <f>IF(COUNTIF(EU_Countries!A$1:A$27, "*"&amp;B5836&amp;"*"), "EU", "Non-EU")</f>
        <v>EU</v>
      </c>
      <c r="I5836">
        <f t="shared" si="219"/>
        <v>1.4253</v>
      </c>
    </row>
    <row r="5837" spans="1:9">
      <c r="A5837" s="43" t="str">
        <f>LEFT(Capacities[[#This Row],[MARKET_NODE]],2)</f>
        <v>SK</v>
      </c>
      <c r="B5837" s="45" t="s">
        <v>221</v>
      </c>
      <c r="C5837" s="45" t="s">
        <v>88</v>
      </c>
      <c r="D5837" s="45" t="s">
        <v>21</v>
      </c>
      <c r="E5837" s="45">
        <v>2034</v>
      </c>
      <c r="F5837" s="45">
        <v>1425.3</v>
      </c>
      <c r="G5837" s="4" t="str">
        <f t="shared" si="218"/>
        <v>SLOVAK REPUBLIC-Run of river</v>
      </c>
      <c r="H5837" t="str">
        <f>IF(COUNTIF(EU_Countries!A$1:A$27, "*"&amp;B5837&amp;"*"), "EU", "Non-EU")</f>
        <v>EU</v>
      </c>
      <c r="I5837">
        <f t="shared" si="219"/>
        <v>1.4253</v>
      </c>
    </row>
    <row r="5838" spans="1:9">
      <c r="A5838" s="43" t="str">
        <f>LEFT(Capacities[[#This Row],[MARKET_NODE]],2)</f>
        <v>SK</v>
      </c>
      <c r="B5838" s="44" t="s">
        <v>221</v>
      </c>
      <c r="C5838" s="44" t="s">
        <v>88</v>
      </c>
      <c r="D5838" s="44" t="s">
        <v>21</v>
      </c>
      <c r="E5838" s="44">
        <v>2035</v>
      </c>
      <c r="F5838" s="44">
        <v>1425.3</v>
      </c>
      <c r="G5838" s="4" t="str">
        <f t="shared" si="218"/>
        <v>SLOVAK REPUBLIC-Run of river</v>
      </c>
      <c r="H5838" t="str">
        <f>IF(COUNTIF(EU_Countries!A$1:A$27, "*"&amp;B5838&amp;"*"), "EU", "Non-EU")</f>
        <v>EU</v>
      </c>
      <c r="I5838">
        <f t="shared" si="219"/>
        <v>1.4253</v>
      </c>
    </row>
    <row r="5839" spans="1:9">
      <c r="A5839" s="43" t="str">
        <f>LEFT(Capacities[[#This Row],[MARKET_NODE]],2)</f>
        <v>TR</v>
      </c>
      <c r="B5839" s="45" t="s">
        <v>231</v>
      </c>
      <c r="C5839" s="45" t="s">
        <v>89</v>
      </c>
      <c r="D5839" s="45" t="s">
        <v>20</v>
      </c>
      <c r="E5839" s="45">
        <v>2025</v>
      </c>
      <c r="F5839" s="45">
        <v>24347.7</v>
      </c>
      <c r="G5839" s="4" t="str">
        <f t="shared" si="218"/>
        <v>TURKIYE-Reservoir</v>
      </c>
      <c r="H5839" t="str">
        <f>IF(COUNTIF(EU_Countries!A$1:A$27, "*"&amp;B5839&amp;"*"), "EU", "Non-EU")</f>
        <v>Non-EU</v>
      </c>
      <c r="I5839">
        <f t="shared" si="219"/>
        <v>24.3477</v>
      </c>
    </row>
    <row r="5840" spans="1:9">
      <c r="A5840" s="43" t="str">
        <f>LEFT(Capacities[[#This Row],[MARKET_NODE]],2)</f>
        <v>TR</v>
      </c>
      <c r="B5840" s="44" t="s">
        <v>231</v>
      </c>
      <c r="C5840" s="44" t="s">
        <v>89</v>
      </c>
      <c r="D5840" s="44" t="s">
        <v>20</v>
      </c>
      <c r="E5840" s="44">
        <v>2026</v>
      </c>
      <c r="F5840" s="44">
        <v>24347.7</v>
      </c>
      <c r="G5840" s="4" t="str">
        <f t="shared" si="218"/>
        <v>TURKIYE-Reservoir</v>
      </c>
      <c r="H5840" t="str">
        <f>IF(COUNTIF(EU_Countries!A$1:A$27, "*"&amp;B5840&amp;"*"), "EU", "Non-EU")</f>
        <v>Non-EU</v>
      </c>
      <c r="I5840">
        <f t="shared" si="219"/>
        <v>24.3477</v>
      </c>
    </row>
    <row r="5841" spans="1:9">
      <c r="A5841" s="43" t="str">
        <f>LEFT(Capacities[[#This Row],[MARKET_NODE]],2)</f>
        <v>TR</v>
      </c>
      <c r="B5841" s="45" t="s">
        <v>231</v>
      </c>
      <c r="C5841" s="45" t="s">
        <v>89</v>
      </c>
      <c r="D5841" s="45" t="s">
        <v>20</v>
      </c>
      <c r="E5841" s="45">
        <v>2027</v>
      </c>
      <c r="F5841" s="45">
        <v>24347.7</v>
      </c>
      <c r="G5841" s="4" t="str">
        <f t="shared" si="218"/>
        <v>TURKIYE-Reservoir</v>
      </c>
      <c r="H5841" t="str">
        <f>IF(COUNTIF(EU_Countries!A$1:A$27, "*"&amp;B5841&amp;"*"), "EU", "Non-EU")</f>
        <v>Non-EU</v>
      </c>
      <c r="I5841">
        <f t="shared" si="219"/>
        <v>24.3477</v>
      </c>
    </row>
    <row r="5842" spans="1:9">
      <c r="A5842" s="43" t="str">
        <f>LEFT(Capacities[[#This Row],[MARKET_NODE]],2)</f>
        <v>TR</v>
      </c>
      <c r="B5842" s="44" t="s">
        <v>231</v>
      </c>
      <c r="C5842" s="44" t="s">
        <v>89</v>
      </c>
      <c r="D5842" s="44" t="s">
        <v>20</v>
      </c>
      <c r="E5842" s="44">
        <v>2028</v>
      </c>
      <c r="F5842" s="44">
        <v>24347.7</v>
      </c>
      <c r="G5842" s="4" t="str">
        <f t="shared" si="218"/>
        <v>TURKIYE-Reservoir</v>
      </c>
      <c r="H5842" t="str">
        <f>IF(COUNTIF(EU_Countries!A$1:A$27, "*"&amp;B5842&amp;"*"), "EU", "Non-EU")</f>
        <v>Non-EU</v>
      </c>
      <c r="I5842">
        <f t="shared" si="219"/>
        <v>24.3477</v>
      </c>
    </row>
    <row r="5843" spans="1:9">
      <c r="A5843" s="43" t="str">
        <f>LEFT(Capacities[[#This Row],[MARKET_NODE]],2)</f>
        <v>TR</v>
      </c>
      <c r="B5843" s="45" t="s">
        <v>231</v>
      </c>
      <c r="C5843" s="45" t="s">
        <v>89</v>
      </c>
      <c r="D5843" s="45" t="s">
        <v>20</v>
      </c>
      <c r="E5843" s="45">
        <v>2029</v>
      </c>
      <c r="F5843" s="45">
        <v>24347.7</v>
      </c>
      <c r="G5843" s="4" t="str">
        <f t="shared" si="218"/>
        <v>TURKIYE-Reservoir</v>
      </c>
      <c r="H5843" t="str">
        <f>IF(COUNTIF(EU_Countries!A$1:A$27, "*"&amp;B5843&amp;"*"), "EU", "Non-EU")</f>
        <v>Non-EU</v>
      </c>
      <c r="I5843">
        <f t="shared" si="219"/>
        <v>24.3477</v>
      </c>
    </row>
    <row r="5844" spans="1:9">
      <c r="A5844" s="43" t="str">
        <f>LEFT(Capacities[[#This Row],[MARKET_NODE]],2)</f>
        <v>TR</v>
      </c>
      <c r="B5844" s="44" t="s">
        <v>231</v>
      </c>
      <c r="C5844" s="44" t="s">
        <v>89</v>
      </c>
      <c r="D5844" s="44" t="s">
        <v>20</v>
      </c>
      <c r="E5844" s="44">
        <v>2030</v>
      </c>
      <c r="F5844" s="44">
        <v>24347.7</v>
      </c>
      <c r="G5844" s="4" t="str">
        <f t="shared" si="218"/>
        <v>TURKIYE-Reservoir</v>
      </c>
      <c r="H5844" t="str">
        <f>IF(COUNTIF(EU_Countries!A$1:A$27, "*"&amp;B5844&amp;"*"), "EU", "Non-EU")</f>
        <v>Non-EU</v>
      </c>
      <c r="I5844">
        <f t="shared" si="219"/>
        <v>24.3477</v>
      </c>
    </row>
    <row r="5845" spans="1:9">
      <c r="A5845" s="43" t="str">
        <f>LEFT(Capacities[[#This Row],[MARKET_NODE]],2)</f>
        <v>TR</v>
      </c>
      <c r="B5845" s="45" t="s">
        <v>231</v>
      </c>
      <c r="C5845" s="45" t="s">
        <v>89</v>
      </c>
      <c r="D5845" s="45" t="s">
        <v>20</v>
      </c>
      <c r="E5845" s="45">
        <v>2031</v>
      </c>
      <c r="F5845" s="45">
        <v>24347.7</v>
      </c>
      <c r="G5845" s="4" t="str">
        <f t="shared" si="218"/>
        <v>TURKIYE-Reservoir</v>
      </c>
      <c r="H5845" t="str">
        <f>IF(COUNTIF(EU_Countries!A$1:A$27, "*"&amp;B5845&amp;"*"), "EU", "Non-EU")</f>
        <v>Non-EU</v>
      </c>
      <c r="I5845">
        <f t="shared" si="219"/>
        <v>24.3477</v>
      </c>
    </row>
    <row r="5846" spans="1:9">
      <c r="A5846" s="43" t="str">
        <f>LEFT(Capacities[[#This Row],[MARKET_NODE]],2)</f>
        <v>TR</v>
      </c>
      <c r="B5846" s="44" t="s">
        <v>231</v>
      </c>
      <c r="C5846" s="44" t="s">
        <v>89</v>
      </c>
      <c r="D5846" s="44" t="s">
        <v>20</v>
      </c>
      <c r="E5846" s="44">
        <v>2032</v>
      </c>
      <c r="F5846" s="44">
        <v>24347.7</v>
      </c>
      <c r="G5846" s="4" t="str">
        <f t="shared" si="218"/>
        <v>TURKIYE-Reservoir</v>
      </c>
      <c r="H5846" t="str">
        <f>IF(COUNTIF(EU_Countries!A$1:A$27, "*"&amp;B5846&amp;"*"), "EU", "Non-EU")</f>
        <v>Non-EU</v>
      </c>
      <c r="I5846">
        <f t="shared" si="219"/>
        <v>24.3477</v>
      </c>
    </row>
    <row r="5847" spans="1:9">
      <c r="A5847" s="43" t="str">
        <f>LEFT(Capacities[[#This Row],[MARKET_NODE]],2)</f>
        <v>TR</v>
      </c>
      <c r="B5847" s="45" t="s">
        <v>231</v>
      </c>
      <c r="C5847" s="45" t="s">
        <v>89</v>
      </c>
      <c r="D5847" s="45" t="s">
        <v>20</v>
      </c>
      <c r="E5847" s="45">
        <v>2033</v>
      </c>
      <c r="F5847" s="45">
        <v>24347.7</v>
      </c>
      <c r="G5847" s="4" t="str">
        <f t="shared" si="218"/>
        <v>TURKIYE-Reservoir</v>
      </c>
      <c r="H5847" t="str">
        <f>IF(COUNTIF(EU_Countries!A$1:A$27, "*"&amp;B5847&amp;"*"), "EU", "Non-EU")</f>
        <v>Non-EU</v>
      </c>
      <c r="I5847">
        <f t="shared" si="219"/>
        <v>24.3477</v>
      </c>
    </row>
    <row r="5848" spans="1:9">
      <c r="A5848" s="43" t="str">
        <f>LEFT(Capacities[[#This Row],[MARKET_NODE]],2)</f>
        <v>TR</v>
      </c>
      <c r="B5848" s="44" t="s">
        <v>231</v>
      </c>
      <c r="C5848" s="44" t="s">
        <v>89</v>
      </c>
      <c r="D5848" s="44" t="s">
        <v>20</v>
      </c>
      <c r="E5848" s="44">
        <v>2034</v>
      </c>
      <c r="F5848" s="44">
        <v>24347.7</v>
      </c>
      <c r="G5848" s="4" t="str">
        <f t="shared" si="218"/>
        <v>TURKIYE-Reservoir</v>
      </c>
      <c r="H5848" t="str">
        <f>IF(COUNTIF(EU_Countries!A$1:A$27, "*"&amp;B5848&amp;"*"), "EU", "Non-EU")</f>
        <v>Non-EU</v>
      </c>
      <c r="I5848">
        <f t="shared" si="219"/>
        <v>24.3477</v>
      </c>
    </row>
    <row r="5849" spans="1:9">
      <c r="A5849" s="43" t="str">
        <f>LEFT(Capacities[[#This Row],[MARKET_NODE]],2)</f>
        <v>TR</v>
      </c>
      <c r="B5849" s="45" t="s">
        <v>231</v>
      </c>
      <c r="C5849" s="45" t="s">
        <v>89</v>
      </c>
      <c r="D5849" s="45" t="s">
        <v>20</v>
      </c>
      <c r="E5849" s="45">
        <v>2035</v>
      </c>
      <c r="F5849" s="45">
        <v>24347.7</v>
      </c>
      <c r="G5849" s="4" t="str">
        <f t="shared" si="218"/>
        <v>TURKIYE-Reservoir</v>
      </c>
      <c r="H5849" t="str">
        <f>IF(COUNTIF(EU_Countries!A$1:A$27, "*"&amp;B5849&amp;"*"), "EU", "Non-EU")</f>
        <v>Non-EU</v>
      </c>
      <c r="I5849">
        <f t="shared" si="219"/>
        <v>24.3477</v>
      </c>
    </row>
    <row r="5850" spans="1:9">
      <c r="A5850" s="43" t="str">
        <f>LEFT(Capacities[[#This Row],[MARKET_NODE]],2)</f>
        <v>TR</v>
      </c>
      <c r="B5850" s="44" t="s">
        <v>231</v>
      </c>
      <c r="C5850" s="44" t="s">
        <v>89</v>
      </c>
      <c r="D5850" s="44" t="s">
        <v>21</v>
      </c>
      <c r="E5850" s="44">
        <v>2025</v>
      </c>
      <c r="F5850" s="44">
        <v>14920.5</v>
      </c>
      <c r="G5850" s="4" t="str">
        <f t="shared" si="218"/>
        <v>TURKIYE-Run of river</v>
      </c>
      <c r="H5850" t="str">
        <f>IF(COUNTIF(EU_Countries!A$1:A$27, "*"&amp;B5850&amp;"*"), "EU", "Non-EU")</f>
        <v>Non-EU</v>
      </c>
      <c r="I5850">
        <f t="shared" si="219"/>
        <v>14.920500000000001</v>
      </c>
    </row>
    <row r="5851" spans="1:9">
      <c r="A5851" s="43" t="str">
        <f>LEFT(Capacities[[#This Row],[MARKET_NODE]],2)</f>
        <v>TR</v>
      </c>
      <c r="B5851" s="45" t="s">
        <v>231</v>
      </c>
      <c r="C5851" s="45" t="s">
        <v>89</v>
      </c>
      <c r="D5851" s="45" t="s">
        <v>21</v>
      </c>
      <c r="E5851" s="45">
        <v>2026</v>
      </c>
      <c r="F5851" s="45">
        <v>15829.1</v>
      </c>
      <c r="G5851" s="4" t="str">
        <f t="shared" si="218"/>
        <v>TURKIYE-Run of river</v>
      </c>
      <c r="H5851" t="str">
        <f>IF(COUNTIF(EU_Countries!A$1:A$27, "*"&amp;B5851&amp;"*"), "EU", "Non-EU")</f>
        <v>Non-EU</v>
      </c>
      <c r="I5851">
        <f t="shared" si="219"/>
        <v>15.8291</v>
      </c>
    </row>
    <row r="5852" spans="1:9">
      <c r="A5852" s="43" t="str">
        <f>LEFT(Capacities[[#This Row],[MARKET_NODE]],2)</f>
        <v>TR</v>
      </c>
      <c r="B5852" s="44" t="s">
        <v>231</v>
      </c>
      <c r="C5852" s="44" t="s">
        <v>89</v>
      </c>
      <c r="D5852" s="44" t="s">
        <v>21</v>
      </c>
      <c r="E5852" s="44">
        <v>2027</v>
      </c>
      <c r="F5852" s="44">
        <v>16737.8</v>
      </c>
      <c r="G5852" s="4" t="str">
        <f t="shared" si="218"/>
        <v>TURKIYE-Run of river</v>
      </c>
      <c r="H5852" t="str">
        <f>IF(COUNTIF(EU_Countries!A$1:A$27, "*"&amp;B5852&amp;"*"), "EU", "Non-EU")</f>
        <v>Non-EU</v>
      </c>
      <c r="I5852">
        <f t="shared" si="219"/>
        <v>16.7378</v>
      </c>
    </row>
    <row r="5853" spans="1:9">
      <c r="A5853" s="43" t="str">
        <f>LEFT(Capacities[[#This Row],[MARKET_NODE]],2)</f>
        <v>TR</v>
      </c>
      <c r="B5853" s="45" t="s">
        <v>231</v>
      </c>
      <c r="C5853" s="45" t="s">
        <v>89</v>
      </c>
      <c r="D5853" s="45" t="s">
        <v>21</v>
      </c>
      <c r="E5853" s="45">
        <v>2028</v>
      </c>
      <c r="F5853" s="45">
        <v>17646.400000000001</v>
      </c>
      <c r="G5853" s="4" t="str">
        <f t="shared" si="218"/>
        <v>TURKIYE-Run of river</v>
      </c>
      <c r="H5853" t="str">
        <f>IF(COUNTIF(EU_Countries!A$1:A$27, "*"&amp;B5853&amp;"*"), "EU", "Non-EU")</f>
        <v>Non-EU</v>
      </c>
      <c r="I5853">
        <f t="shared" si="219"/>
        <v>17.6464</v>
      </c>
    </row>
    <row r="5854" spans="1:9">
      <c r="A5854" s="43" t="str">
        <f>LEFT(Capacities[[#This Row],[MARKET_NODE]],2)</f>
        <v>TR</v>
      </c>
      <c r="B5854" s="44" t="s">
        <v>231</v>
      </c>
      <c r="C5854" s="44" t="s">
        <v>89</v>
      </c>
      <c r="D5854" s="44" t="s">
        <v>21</v>
      </c>
      <c r="E5854" s="44">
        <v>2029</v>
      </c>
      <c r="F5854" s="44">
        <v>18555</v>
      </c>
      <c r="G5854" s="4" t="str">
        <f t="shared" si="218"/>
        <v>TURKIYE-Run of river</v>
      </c>
      <c r="H5854" t="str">
        <f>IF(COUNTIF(EU_Countries!A$1:A$27, "*"&amp;B5854&amp;"*"), "EU", "Non-EU")</f>
        <v>Non-EU</v>
      </c>
      <c r="I5854">
        <f t="shared" si="219"/>
        <v>18.555</v>
      </c>
    </row>
    <row r="5855" spans="1:9">
      <c r="A5855" s="43" t="str">
        <f>LEFT(Capacities[[#This Row],[MARKET_NODE]],2)</f>
        <v>TR</v>
      </c>
      <c r="B5855" s="45" t="s">
        <v>231</v>
      </c>
      <c r="C5855" s="45" t="s">
        <v>89</v>
      </c>
      <c r="D5855" s="45" t="s">
        <v>21</v>
      </c>
      <c r="E5855" s="45">
        <v>2030</v>
      </c>
      <c r="F5855" s="45">
        <v>19463.7</v>
      </c>
      <c r="G5855" s="4" t="str">
        <f t="shared" si="218"/>
        <v>TURKIYE-Run of river</v>
      </c>
      <c r="H5855" t="str">
        <f>IF(COUNTIF(EU_Countries!A$1:A$27, "*"&amp;B5855&amp;"*"), "EU", "Non-EU")</f>
        <v>Non-EU</v>
      </c>
      <c r="I5855">
        <f t="shared" si="219"/>
        <v>19.463699999999999</v>
      </c>
    </row>
    <row r="5856" spans="1:9">
      <c r="A5856" s="43" t="str">
        <f>LEFT(Capacities[[#This Row],[MARKET_NODE]],2)</f>
        <v>TR</v>
      </c>
      <c r="B5856" s="44" t="s">
        <v>231</v>
      </c>
      <c r="C5856" s="44" t="s">
        <v>89</v>
      </c>
      <c r="D5856" s="44" t="s">
        <v>21</v>
      </c>
      <c r="E5856" s="44">
        <v>2031</v>
      </c>
      <c r="F5856" s="44">
        <v>19463.7</v>
      </c>
      <c r="G5856" s="4" t="str">
        <f t="shared" si="218"/>
        <v>TURKIYE-Run of river</v>
      </c>
      <c r="H5856" t="str">
        <f>IF(COUNTIF(EU_Countries!A$1:A$27, "*"&amp;B5856&amp;"*"), "EU", "Non-EU")</f>
        <v>Non-EU</v>
      </c>
      <c r="I5856">
        <f t="shared" si="219"/>
        <v>19.463699999999999</v>
      </c>
    </row>
    <row r="5857" spans="1:9">
      <c r="A5857" s="43" t="str">
        <f>LEFT(Capacities[[#This Row],[MARKET_NODE]],2)</f>
        <v>TR</v>
      </c>
      <c r="B5857" s="45" t="s">
        <v>231</v>
      </c>
      <c r="C5857" s="45" t="s">
        <v>89</v>
      </c>
      <c r="D5857" s="45" t="s">
        <v>21</v>
      </c>
      <c r="E5857" s="45">
        <v>2032</v>
      </c>
      <c r="F5857" s="45">
        <v>19463.7</v>
      </c>
      <c r="G5857" s="4" t="str">
        <f t="shared" si="218"/>
        <v>TURKIYE-Run of river</v>
      </c>
      <c r="H5857" t="str">
        <f>IF(COUNTIF(EU_Countries!A$1:A$27, "*"&amp;B5857&amp;"*"), "EU", "Non-EU")</f>
        <v>Non-EU</v>
      </c>
      <c r="I5857">
        <f t="shared" si="219"/>
        <v>19.463699999999999</v>
      </c>
    </row>
    <row r="5858" spans="1:9">
      <c r="A5858" s="43" t="str">
        <f>LEFT(Capacities[[#This Row],[MARKET_NODE]],2)</f>
        <v>TR</v>
      </c>
      <c r="B5858" s="44" t="s">
        <v>231</v>
      </c>
      <c r="C5858" s="44" t="s">
        <v>89</v>
      </c>
      <c r="D5858" s="44" t="s">
        <v>21</v>
      </c>
      <c r="E5858" s="44">
        <v>2033</v>
      </c>
      <c r="F5858" s="44">
        <v>19463.7</v>
      </c>
      <c r="G5858" s="4" t="str">
        <f t="shared" si="218"/>
        <v>TURKIYE-Run of river</v>
      </c>
      <c r="H5858" t="str">
        <f>IF(COUNTIF(EU_Countries!A$1:A$27, "*"&amp;B5858&amp;"*"), "EU", "Non-EU")</f>
        <v>Non-EU</v>
      </c>
      <c r="I5858">
        <f t="shared" si="219"/>
        <v>19.463699999999999</v>
      </c>
    </row>
    <row r="5859" spans="1:9">
      <c r="A5859" s="43" t="str">
        <f>LEFT(Capacities[[#This Row],[MARKET_NODE]],2)</f>
        <v>TR</v>
      </c>
      <c r="B5859" s="45" t="s">
        <v>231</v>
      </c>
      <c r="C5859" s="45" t="s">
        <v>89</v>
      </c>
      <c r="D5859" s="45" t="s">
        <v>21</v>
      </c>
      <c r="E5859" s="45">
        <v>2034</v>
      </c>
      <c r="F5859" s="45">
        <v>19463.7</v>
      </c>
      <c r="G5859" s="4" t="str">
        <f t="shared" si="218"/>
        <v>TURKIYE-Run of river</v>
      </c>
      <c r="H5859" t="str">
        <f>IF(COUNTIF(EU_Countries!A$1:A$27, "*"&amp;B5859&amp;"*"), "EU", "Non-EU")</f>
        <v>Non-EU</v>
      </c>
      <c r="I5859">
        <f t="shared" si="219"/>
        <v>19.463699999999999</v>
      </c>
    </row>
    <row r="5860" spans="1:9">
      <c r="A5860" s="43" t="str">
        <f>LEFT(Capacities[[#This Row],[MARKET_NODE]],2)</f>
        <v>TR</v>
      </c>
      <c r="B5860" s="44" t="s">
        <v>231</v>
      </c>
      <c r="C5860" s="44" t="s">
        <v>89</v>
      </c>
      <c r="D5860" s="44" t="s">
        <v>21</v>
      </c>
      <c r="E5860" s="44">
        <v>2035</v>
      </c>
      <c r="F5860" s="44">
        <v>19463.7</v>
      </c>
      <c r="G5860" s="4" t="str">
        <f t="shared" si="218"/>
        <v>TURKIYE-Run of river</v>
      </c>
      <c r="H5860" t="str">
        <f>IF(COUNTIF(EU_Countries!A$1:A$27, "*"&amp;B5860&amp;"*"), "EU", "Non-EU")</f>
        <v>Non-EU</v>
      </c>
      <c r="I5860">
        <f t="shared" si="219"/>
        <v>19.463699999999999</v>
      </c>
    </row>
    <row r="5861" spans="1:9">
      <c r="A5861" s="43" t="str">
        <f>LEFT(Capacities[[#This Row],[MARKET_NODE]],2)</f>
        <v>UK</v>
      </c>
      <c r="B5861" s="44" t="s">
        <v>183</v>
      </c>
      <c r="C5861" s="44" t="s">
        <v>90</v>
      </c>
      <c r="D5861" s="44" t="s">
        <v>23</v>
      </c>
      <c r="E5861" s="44">
        <v>2025</v>
      </c>
      <c r="F5861" s="44">
        <v>411.6</v>
      </c>
      <c r="G5861" s="4" t="str">
        <f t="shared" si="218"/>
        <v>GREAT BRITAIN-Closed loop pumping</v>
      </c>
      <c r="H5861" t="str">
        <f>IF(COUNTIF(EU_Countries!A$1:A$27, "*"&amp;B5861&amp;"*"), "EU", "Non-EU")</f>
        <v>Non-EU</v>
      </c>
      <c r="I5861">
        <f t="shared" si="219"/>
        <v>0.41160000000000002</v>
      </c>
    </row>
    <row r="5862" spans="1:9">
      <c r="A5862" s="43" t="str">
        <f>LEFT(Capacities[[#This Row],[MARKET_NODE]],2)</f>
        <v>UK</v>
      </c>
      <c r="B5862" s="45" t="s">
        <v>183</v>
      </c>
      <c r="C5862" s="45" t="s">
        <v>90</v>
      </c>
      <c r="D5862" s="45" t="s">
        <v>23</v>
      </c>
      <c r="E5862" s="45">
        <v>2026</v>
      </c>
      <c r="F5862" s="45">
        <v>411.6</v>
      </c>
      <c r="G5862" s="4" t="str">
        <f t="shared" si="218"/>
        <v>GREAT BRITAIN-Closed loop pumping</v>
      </c>
      <c r="H5862" t="str">
        <f>IF(COUNTIF(EU_Countries!A$1:A$27, "*"&amp;B5862&amp;"*"), "EU", "Non-EU")</f>
        <v>Non-EU</v>
      </c>
      <c r="I5862">
        <f t="shared" si="219"/>
        <v>0.41160000000000002</v>
      </c>
    </row>
    <row r="5863" spans="1:9">
      <c r="A5863" s="43" t="str">
        <f>LEFT(Capacities[[#This Row],[MARKET_NODE]],2)</f>
        <v>UK</v>
      </c>
      <c r="B5863" s="44" t="s">
        <v>183</v>
      </c>
      <c r="C5863" s="44" t="s">
        <v>90</v>
      </c>
      <c r="D5863" s="44" t="s">
        <v>23</v>
      </c>
      <c r="E5863" s="44">
        <v>2027</v>
      </c>
      <c r="F5863" s="44">
        <v>411.6</v>
      </c>
      <c r="G5863" s="4" t="str">
        <f t="shared" si="218"/>
        <v>GREAT BRITAIN-Closed loop pumping</v>
      </c>
      <c r="H5863" t="str">
        <f>IF(COUNTIF(EU_Countries!A$1:A$27, "*"&amp;B5863&amp;"*"), "EU", "Non-EU")</f>
        <v>Non-EU</v>
      </c>
      <c r="I5863">
        <f t="shared" si="219"/>
        <v>0.41160000000000002</v>
      </c>
    </row>
    <row r="5864" spans="1:9">
      <c r="A5864" s="43" t="str">
        <f>LEFT(Capacities[[#This Row],[MARKET_NODE]],2)</f>
        <v>UK</v>
      </c>
      <c r="B5864" s="45" t="s">
        <v>183</v>
      </c>
      <c r="C5864" s="45" t="s">
        <v>90</v>
      </c>
      <c r="D5864" s="45" t="s">
        <v>23</v>
      </c>
      <c r="E5864" s="45">
        <v>2028</v>
      </c>
      <c r="F5864" s="45">
        <v>411.6</v>
      </c>
      <c r="G5864" s="4" t="str">
        <f t="shared" si="218"/>
        <v>GREAT BRITAIN-Closed loop pumping</v>
      </c>
      <c r="H5864" t="str">
        <f>IF(COUNTIF(EU_Countries!A$1:A$27, "*"&amp;B5864&amp;"*"), "EU", "Non-EU")</f>
        <v>Non-EU</v>
      </c>
      <c r="I5864">
        <f t="shared" si="219"/>
        <v>0.41160000000000002</v>
      </c>
    </row>
    <row r="5865" spans="1:9">
      <c r="A5865" s="43" t="str">
        <f>LEFT(Capacities[[#This Row],[MARKET_NODE]],2)</f>
        <v>UK</v>
      </c>
      <c r="B5865" s="44" t="s">
        <v>183</v>
      </c>
      <c r="C5865" s="44" t="s">
        <v>90</v>
      </c>
      <c r="D5865" s="44" t="s">
        <v>23</v>
      </c>
      <c r="E5865" s="44">
        <v>2029</v>
      </c>
      <c r="F5865" s="44">
        <v>411.6</v>
      </c>
      <c r="G5865" s="4" t="str">
        <f t="shared" si="218"/>
        <v>GREAT BRITAIN-Closed loop pumping</v>
      </c>
      <c r="H5865" t="str">
        <f>IF(COUNTIF(EU_Countries!A$1:A$27, "*"&amp;B5865&amp;"*"), "EU", "Non-EU")</f>
        <v>Non-EU</v>
      </c>
      <c r="I5865">
        <f t="shared" si="219"/>
        <v>0.41160000000000002</v>
      </c>
    </row>
    <row r="5866" spans="1:9">
      <c r="A5866" s="43" t="str">
        <f>LEFT(Capacities[[#This Row],[MARKET_NODE]],2)</f>
        <v>UK</v>
      </c>
      <c r="B5866" s="45" t="s">
        <v>183</v>
      </c>
      <c r="C5866" s="45" t="s">
        <v>90</v>
      </c>
      <c r="D5866" s="45" t="s">
        <v>23</v>
      </c>
      <c r="E5866" s="45">
        <v>2030</v>
      </c>
      <c r="F5866" s="45">
        <v>411.6</v>
      </c>
      <c r="G5866" s="4" t="str">
        <f t="shared" si="218"/>
        <v>GREAT BRITAIN-Closed loop pumping</v>
      </c>
      <c r="H5866" t="str">
        <f>IF(COUNTIF(EU_Countries!A$1:A$27, "*"&amp;B5866&amp;"*"), "EU", "Non-EU")</f>
        <v>Non-EU</v>
      </c>
      <c r="I5866">
        <f t="shared" si="219"/>
        <v>0.41160000000000002</v>
      </c>
    </row>
    <row r="5867" spans="1:9">
      <c r="A5867" s="43" t="str">
        <f>LEFT(Capacities[[#This Row],[MARKET_NODE]],2)</f>
        <v>UK</v>
      </c>
      <c r="B5867" s="44" t="s">
        <v>183</v>
      </c>
      <c r="C5867" s="44" t="s">
        <v>90</v>
      </c>
      <c r="D5867" s="44" t="s">
        <v>23</v>
      </c>
      <c r="E5867" s="44">
        <v>2031</v>
      </c>
      <c r="F5867" s="44">
        <v>411.6</v>
      </c>
      <c r="G5867" s="4" t="str">
        <f t="shared" si="218"/>
        <v>GREAT BRITAIN-Closed loop pumping</v>
      </c>
      <c r="H5867" t="str">
        <f>IF(COUNTIF(EU_Countries!A$1:A$27, "*"&amp;B5867&amp;"*"), "EU", "Non-EU")</f>
        <v>Non-EU</v>
      </c>
      <c r="I5867">
        <f t="shared" si="219"/>
        <v>0.41160000000000002</v>
      </c>
    </row>
    <row r="5868" spans="1:9">
      <c r="A5868" s="43" t="str">
        <f>LEFT(Capacities[[#This Row],[MARKET_NODE]],2)</f>
        <v>UK</v>
      </c>
      <c r="B5868" s="45" t="s">
        <v>183</v>
      </c>
      <c r="C5868" s="45" t="s">
        <v>90</v>
      </c>
      <c r="D5868" s="45" t="s">
        <v>23</v>
      </c>
      <c r="E5868" s="45">
        <v>2032</v>
      </c>
      <c r="F5868" s="45">
        <v>411.6</v>
      </c>
      <c r="G5868" s="4" t="str">
        <f t="shared" si="218"/>
        <v>GREAT BRITAIN-Closed loop pumping</v>
      </c>
      <c r="H5868" t="str">
        <f>IF(COUNTIF(EU_Countries!A$1:A$27, "*"&amp;B5868&amp;"*"), "EU", "Non-EU")</f>
        <v>Non-EU</v>
      </c>
      <c r="I5868">
        <f t="shared" si="219"/>
        <v>0.41160000000000002</v>
      </c>
    </row>
    <row r="5869" spans="1:9">
      <c r="A5869" s="43" t="str">
        <f>LEFT(Capacities[[#This Row],[MARKET_NODE]],2)</f>
        <v>UK</v>
      </c>
      <c r="B5869" s="44" t="s">
        <v>183</v>
      </c>
      <c r="C5869" s="44" t="s">
        <v>90</v>
      </c>
      <c r="D5869" s="44" t="s">
        <v>23</v>
      </c>
      <c r="E5869" s="44">
        <v>2033</v>
      </c>
      <c r="F5869" s="44">
        <v>411.6</v>
      </c>
      <c r="G5869" s="4" t="str">
        <f t="shared" si="218"/>
        <v>GREAT BRITAIN-Closed loop pumping</v>
      </c>
      <c r="H5869" t="str">
        <f>IF(COUNTIF(EU_Countries!A$1:A$27, "*"&amp;B5869&amp;"*"), "EU", "Non-EU")</f>
        <v>Non-EU</v>
      </c>
      <c r="I5869">
        <f t="shared" si="219"/>
        <v>0.41160000000000002</v>
      </c>
    </row>
    <row r="5870" spans="1:9">
      <c r="A5870" s="43" t="str">
        <f>LEFT(Capacities[[#This Row],[MARKET_NODE]],2)</f>
        <v>UK</v>
      </c>
      <c r="B5870" s="45" t="s">
        <v>183</v>
      </c>
      <c r="C5870" s="45" t="s">
        <v>90</v>
      </c>
      <c r="D5870" s="45" t="s">
        <v>23</v>
      </c>
      <c r="E5870" s="45">
        <v>2034</v>
      </c>
      <c r="F5870" s="45">
        <v>411.6</v>
      </c>
      <c r="G5870" s="4" t="str">
        <f t="shared" si="218"/>
        <v>GREAT BRITAIN-Closed loop pumping</v>
      </c>
      <c r="H5870" t="str">
        <f>IF(COUNTIF(EU_Countries!A$1:A$27, "*"&amp;B5870&amp;"*"), "EU", "Non-EU")</f>
        <v>Non-EU</v>
      </c>
      <c r="I5870">
        <f t="shared" si="219"/>
        <v>0.41160000000000002</v>
      </c>
    </row>
    <row r="5871" spans="1:9">
      <c r="A5871" s="43" t="str">
        <f>LEFT(Capacities[[#This Row],[MARKET_NODE]],2)</f>
        <v>UK</v>
      </c>
      <c r="B5871" s="44" t="s">
        <v>183</v>
      </c>
      <c r="C5871" s="44" t="s">
        <v>90</v>
      </c>
      <c r="D5871" s="44" t="s">
        <v>23</v>
      </c>
      <c r="E5871" s="44">
        <v>2035</v>
      </c>
      <c r="F5871" s="44">
        <v>411.6</v>
      </c>
      <c r="G5871" s="4" t="str">
        <f t="shared" si="218"/>
        <v>GREAT BRITAIN-Closed loop pumping</v>
      </c>
      <c r="H5871" t="str">
        <f>IF(COUNTIF(EU_Countries!A$1:A$27, "*"&amp;B5871&amp;"*"), "EU", "Non-EU")</f>
        <v>Non-EU</v>
      </c>
      <c r="I5871">
        <f t="shared" si="219"/>
        <v>0.41160000000000002</v>
      </c>
    </row>
    <row r="5872" spans="1:9">
      <c r="A5872" s="43" t="str">
        <f>LEFT(Capacities[[#This Row],[MARKET_NODE]],2)</f>
        <v>UK</v>
      </c>
      <c r="B5872" s="45" t="s">
        <v>183</v>
      </c>
      <c r="C5872" s="45" t="s">
        <v>90</v>
      </c>
      <c r="D5872" s="45" t="s">
        <v>21</v>
      </c>
      <c r="E5872" s="45">
        <v>2025</v>
      </c>
      <c r="F5872" s="45">
        <v>1677.2</v>
      </c>
      <c r="G5872" s="4" t="str">
        <f t="shared" si="218"/>
        <v>GREAT BRITAIN-Run of river</v>
      </c>
      <c r="H5872" t="str">
        <f>IF(COUNTIF(EU_Countries!A$1:A$27, "*"&amp;B5872&amp;"*"), "EU", "Non-EU")</f>
        <v>Non-EU</v>
      </c>
      <c r="I5872">
        <f t="shared" si="219"/>
        <v>1.6772</v>
      </c>
    </row>
    <row r="5873" spans="1:9">
      <c r="A5873" s="43" t="str">
        <f>LEFT(Capacities[[#This Row],[MARKET_NODE]],2)</f>
        <v>UK</v>
      </c>
      <c r="B5873" s="44" t="s">
        <v>183</v>
      </c>
      <c r="C5873" s="44" t="s">
        <v>90</v>
      </c>
      <c r="D5873" s="44" t="s">
        <v>21</v>
      </c>
      <c r="E5873" s="44">
        <v>2026</v>
      </c>
      <c r="F5873" s="44">
        <v>1677.2</v>
      </c>
      <c r="G5873" s="4" t="str">
        <f t="shared" si="218"/>
        <v>GREAT BRITAIN-Run of river</v>
      </c>
      <c r="H5873" t="str">
        <f>IF(COUNTIF(EU_Countries!A$1:A$27, "*"&amp;B5873&amp;"*"), "EU", "Non-EU")</f>
        <v>Non-EU</v>
      </c>
      <c r="I5873">
        <f t="shared" si="219"/>
        <v>1.6772</v>
      </c>
    </row>
    <row r="5874" spans="1:9">
      <c r="A5874" s="43" t="str">
        <f>LEFT(Capacities[[#This Row],[MARKET_NODE]],2)</f>
        <v>UK</v>
      </c>
      <c r="B5874" s="45" t="s">
        <v>183</v>
      </c>
      <c r="C5874" s="45" t="s">
        <v>90</v>
      </c>
      <c r="D5874" s="45" t="s">
        <v>21</v>
      </c>
      <c r="E5874" s="45">
        <v>2027</v>
      </c>
      <c r="F5874" s="45">
        <v>1677.2</v>
      </c>
      <c r="G5874" s="4" t="str">
        <f t="shared" si="218"/>
        <v>GREAT BRITAIN-Run of river</v>
      </c>
      <c r="H5874" t="str">
        <f>IF(COUNTIF(EU_Countries!A$1:A$27, "*"&amp;B5874&amp;"*"), "EU", "Non-EU")</f>
        <v>Non-EU</v>
      </c>
      <c r="I5874">
        <f t="shared" si="219"/>
        <v>1.6772</v>
      </c>
    </row>
    <row r="5875" spans="1:9">
      <c r="A5875" s="43" t="str">
        <f>LEFT(Capacities[[#This Row],[MARKET_NODE]],2)</f>
        <v>UK</v>
      </c>
      <c r="B5875" s="44" t="s">
        <v>183</v>
      </c>
      <c r="C5875" s="44" t="s">
        <v>90</v>
      </c>
      <c r="D5875" s="44" t="s">
        <v>21</v>
      </c>
      <c r="E5875" s="44">
        <v>2028</v>
      </c>
      <c r="F5875" s="44">
        <v>1677.2</v>
      </c>
      <c r="G5875" s="4" t="str">
        <f t="shared" si="218"/>
        <v>GREAT BRITAIN-Run of river</v>
      </c>
      <c r="H5875" t="str">
        <f>IF(COUNTIF(EU_Countries!A$1:A$27, "*"&amp;B5875&amp;"*"), "EU", "Non-EU")</f>
        <v>Non-EU</v>
      </c>
      <c r="I5875">
        <f t="shared" si="219"/>
        <v>1.6772</v>
      </c>
    </row>
    <row r="5876" spans="1:9">
      <c r="A5876" s="43" t="str">
        <f>LEFT(Capacities[[#This Row],[MARKET_NODE]],2)</f>
        <v>UK</v>
      </c>
      <c r="B5876" s="45" t="s">
        <v>183</v>
      </c>
      <c r="C5876" s="45" t="s">
        <v>90</v>
      </c>
      <c r="D5876" s="45" t="s">
        <v>21</v>
      </c>
      <c r="E5876" s="45">
        <v>2029</v>
      </c>
      <c r="F5876" s="45">
        <v>1677.2</v>
      </c>
      <c r="G5876" s="4" t="str">
        <f t="shared" si="218"/>
        <v>GREAT BRITAIN-Run of river</v>
      </c>
      <c r="H5876" t="str">
        <f>IF(COUNTIF(EU_Countries!A$1:A$27, "*"&amp;B5876&amp;"*"), "EU", "Non-EU")</f>
        <v>Non-EU</v>
      </c>
      <c r="I5876">
        <f t="shared" si="219"/>
        <v>1.6772</v>
      </c>
    </row>
    <row r="5877" spans="1:9">
      <c r="A5877" s="43" t="str">
        <f>LEFT(Capacities[[#This Row],[MARKET_NODE]],2)</f>
        <v>UK</v>
      </c>
      <c r="B5877" s="44" t="s">
        <v>183</v>
      </c>
      <c r="C5877" s="44" t="s">
        <v>90</v>
      </c>
      <c r="D5877" s="44" t="s">
        <v>21</v>
      </c>
      <c r="E5877" s="44">
        <v>2030</v>
      </c>
      <c r="F5877" s="44">
        <v>1677.2</v>
      </c>
      <c r="G5877" s="4" t="str">
        <f t="shared" si="218"/>
        <v>GREAT BRITAIN-Run of river</v>
      </c>
      <c r="H5877" t="str">
        <f>IF(COUNTIF(EU_Countries!A$1:A$27, "*"&amp;B5877&amp;"*"), "EU", "Non-EU")</f>
        <v>Non-EU</v>
      </c>
      <c r="I5877">
        <f t="shared" si="219"/>
        <v>1.6772</v>
      </c>
    </row>
    <row r="5878" spans="1:9">
      <c r="A5878" s="43" t="str">
        <f>LEFT(Capacities[[#This Row],[MARKET_NODE]],2)</f>
        <v>UK</v>
      </c>
      <c r="B5878" s="45" t="s">
        <v>183</v>
      </c>
      <c r="C5878" s="45" t="s">
        <v>90</v>
      </c>
      <c r="D5878" s="45" t="s">
        <v>21</v>
      </c>
      <c r="E5878" s="45">
        <v>2031</v>
      </c>
      <c r="F5878" s="45">
        <v>1677.2</v>
      </c>
      <c r="G5878" s="4" t="str">
        <f t="shared" si="218"/>
        <v>GREAT BRITAIN-Run of river</v>
      </c>
      <c r="H5878" t="str">
        <f>IF(COUNTIF(EU_Countries!A$1:A$27, "*"&amp;B5878&amp;"*"), "EU", "Non-EU")</f>
        <v>Non-EU</v>
      </c>
      <c r="I5878">
        <f t="shared" si="219"/>
        <v>1.6772</v>
      </c>
    </row>
    <row r="5879" spans="1:9">
      <c r="A5879" s="43" t="str">
        <f>LEFT(Capacities[[#This Row],[MARKET_NODE]],2)</f>
        <v>UK</v>
      </c>
      <c r="B5879" s="44" t="s">
        <v>183</v>
      </c>
      <c r="C5879" s="44" t="s">
        <v>90</v>
      </c>
      <c r="D5879" s="44" t="s">
        <v>21</v>
      </c>
      <c r="E5879" s="44">
        <v>2032</v>
      </c>
      <c r="F5879" s="44">
        <v>1677.2</v>
      </c>
      <c r="G5879" s="4" t="str">
        <f t="shared" si="218"/>
        <v>GREAT BRITAIN-Run of river</v>
      </c>
      <c r="H5879" t="str">
        <f>IF(COUNTIF(EU_Countries!A$1:A$27, "*"&amp;B5879&amp;"*"), "EU", "Non-EU")</f>
        <v>Non-EU</v>
      </c>
      <c r="I5879">
        <f t="shared" si="219"/>
        <v>1.6772</v>
      </c>
    </row>
    <row r="5880" spans="1:9">
      <c r="A5880" s="43" t="str">
        <f>LEFT(Capacities[[#This Row],[MARKET_NODE]],2)</f>
        <v>UK</v>
      </c>
      <c r="B5880" s="45" t="s">
        <v>183</v>
      </c>
      <c r="C5880" s="45" t="s">
        <v>90</v>
      </c>
      <c r="D5880" s="45" t="s">
        <v>21</v>
      </c>
      <c r="E5880" s="45">
        <v>2033</v>
      </c>
      <c r="F5880" s="45">
        <v>1677.2</v>
      </c>
      <c r="G5880" s="4" t="str">
        <f t="shared" si="218"/>
        <v>GREAT BRITAIN-Run of river</v>
      </c>
      <c r="H5880" t="str">
        <f>IF(COUNTIF(EU_Countries!A$1:A$27, "*"&amp;B5880&amp;"*"), "EU", "Non-EU")</f>
        <v>Non-EU</v>
      </c>
      <c r="I5880">
        <f t="shared" si="219"/>
        <v>1.6772</v>
      </c>
    </row>
    <row r="5881" spans="1:9">
      <c r="A5881" s="43" t="str">
        <f>LEFT(Capacities[[#This Row],[MARKET_NODE]],2)</f>
        <v>UK</v>
      </c>
      <c r="B5881" s="44" t="s">
        <v>183</v>
      </c>
      <c r="C5881" s="44" t="s">
        <v>90</v>
      </c>
      <c r="D5881" s="44" t="s">
        <v>21</v>
      </c>
      <c r="E5881" s="44">
        <v>2034</v>
      </c>
      <c r="F5881" s="44">
        <v>1677.2</v>
      </c>
      <c r="G5881" s="4" t="str">
        <f t="shared" si="218"/>
        <v>GREAT BRITAIN-Run of river</v>
      </c>
      <c r="H5881" t="str">
        <f>IF(COUNTIF(EU_Countries!A$1:A$27, "*"&amp;B5881&amp;"*"), "EU", "Non-EU")</f>
        <v>Non-EU</v>
      </c>
      <c r="I5881">
        <f t="shared" si="219"/>
        <v>1.6772</v>
      </c>
    </row>
    <row r="5882" spans="1:9">
      <c r="A5882" s="43" t="str">
        <f>LEFT(Capacities[[#This Row],[MARKET_NODE]],2)</f>
        <v>UK</v>
      </c>
      <c r="B5882" s="45" t="s">
        <v>183</v>
      </c>
      <c r="C5882" s="45" t="s">
        <v>90</v>
      </c>
      <c r="D5882" s="45" t="s">
        <v>21</v>
      </c>
      <c r="E5882" s="45">
        <v>2035</v>
      </c>
      <c r="F5882" s="45">
        <v>1677.2</v>
      </c>
      <c r="G5882" s="4" t="str">
        <f t="shared" si="218"/>
        <v>GREAT BRITAIN-Run of river</v>
      </c>
      <c r="H5882" t="str">
        <f>IF(COUNTIF(EU_Countries!A$1:A$27, "*"&amp;B5882&amp;"*"), "EU", "Non-EU")</f>
        <v>Non-EU</v>
      </c>
      <c r="I5882">
        <f t="shared" si="219"/>
        <v>1.6772</v>
      </c>
    </row>
    <row r="5883" spans="1:9">
      <c r="A5883" s="43" t="str">
        <f>LEFT(Capacities[[#This Row],[MARKET_NODE]],2)</f>
        <v>UK</v>
      </c>
      <c r="B5883" s="44" t="s">
        <v>207</v>
      </c>
      <c r="C5883" s="44" t="s">
        <v>91</v>
      </c>
      <c r="D5883" s="44" t="s">
        <v>20</v>
      </c>
      <c r="E5883" s="44">
        <v>2025</v>
      </c>
      <c r="F5883" s="44">
        <v>6</v>
      </c>
      <c r="G5883" s="4" t="str">
        <f t="shared" si="218"/>
        <v>NORTHERN IRELAND-Reservoir</v>
      </c>
      <c r="H5883" t="str">
        <f>IF(COUNTIF(EU_Countries!A$1:A$27, "*"&amp;B5883&amp;"*"), "EU", "Non-EU")</f>
        <v>Non-EU</v>
      </c>
      <c r="I5883">
        <f t="shared" si="219"/>
        <v>6.0000000000000001E-3</v>
      </c>
    </row>
    <row r="5884" spans="1:9">
      <c r="A5884" s="43" t="str">
        <f>LEFT(Capacities[[#This Row],[MARKET_NODE]],2)</f>
        <v>UK</v>
      </c>
      <c r="B5884" s="45" t="s">
        <v>207</v>
      </c>
      <c r="C5884" s="45" t="s">
        <v>91</v>
      </c>
      <c r="D5884" s="45" t="s">
        <v>20</v>
      </c>
      <c r="E5884" s="45">
        <v>2026</v>
      </c>
      <c r="F5884" s="45">
        <v>6</v>
      </c>
      <c r="G5884" s="4" t="str">
        <f t="shared" si="218"/>
        <v>NORTHERN IRELAND-Reservoir</v>
      </c>
      <c r="H5884" t="str">
        <f>IF(COUNTIF(EU_Countries!A$1:A$27, "*"&amp;B5884&amp;"*"), "EU", "Non-EU")</f>
        <v>Non-EU</v>
      </c>
      <c r="I5884">
        <f t="shared" si="219"/>
        <v>6.0000000000000001E-3</v>
      </c>
    </row>
    <row r="5885" spans="1:9">
      <c r="A5885" s="43" t="str">
        <f>LEFT(Capacities[[#This Row],[MARKET_NODE]],2)</f>
        <v>UK</v>
      </c>
      <c r="B5885" s="44" t="s">
        <v>207</v>
      </c>
      <c r="C5885" s="44" t="s">
        <v>91</v>
      </c>
      <c r="D5885" s="44" t="s">
        <v>20</v>
      </c>
      <c r="E5885" s="44">
        <v>2027</v>
      </c>
      <c r="F5885" s="44">
        <v>6</v>
      </c>
      <c r="G5885" s="4" t="str">
        <f t="shared" si="218"/>
        <v>NORTHERN IRELAND-Reservoir</v>
      </c>
      <c r="H5885" t="str">
        <f>IF(COUNTIF(EU_Countries!A$1:A$27, "*"&amp;B5885&amp;"*"), "EU", "Non-EU")</f>
        <v>Non-EU</v>
      </c>
      <c r="I5885">
        <f t="shared" si="219"/>
        <v>6.0000000000000001E-3</v>
      </c>
    </row>
    <row r="5886" spans="1:9">
      <c r="A5886" s="43" t="str">
        <f>LEFT(Capacities[[#This Row],[MARKET_NODE]],2)</f>
        <v>UK</v>
      </c>
      <c r="B5886" s="45" t="s">
        <v>207</v>
      </c>
      <c r="C5886" s="45" t="s">
        <v>91</v>
      </c>
      <c r="D5886" s="45" t="s">
        <v>20</v>
      </c>
      <c r="E5886" s="45">
        <v>2028</v>
      </c>
      <c r="F5886" s="45">
        <v>6</v>
      </c>
      <c r="G5886" s="4" t="str">
        <f t="shared" si="218"/>
        <v>NORTHERN IRELAND-Reservoir</v>
      </c>
      <c r="H5886" t="str">
        <f>IF(COUNTIF(EU_Countries!A$1:A$27, "*"&amp;B5886&amp;"*"), "EU", "Non-EU")</f>
        <v>Non-EU</v>
      </c>
      <c r="I5886">
        <f t="shared" si="219"/>
        <v>6.0000000000000001E-3</v>
      </c>
    </row>
    <row r="5887" spans="1:9">
      <c r="A5887" s="43" t="str">
        <f>LEFT(Capacities[[#This Row],[MARKET_NODE]],2)</f>
        <v>UK</v>
      </c>
      <c r="B5887" s="44" t="s">
        <v>207</v>
      </c>
      <c r="C5887" s="44" t="s">
        <v>91</v>
      </c>
      <c r="D5887" s="44" t="s">
        <v>20</v>
      </c>
      <c r="E5887" s="44">
        <v>2029</v>
      </c>
      <c r="F5887" s="44">
        <v>6</v>
      </c>
      <c r="G5887" s="4" t="str">
        <f t="shared" si="218"/>
        <v>NORTHERN IRELAND-Reservoir</v>
      </c>
      <c r="H5887" t="str">
        <f>IF(COUNTIF(EU_Countries!A$1:A$27, "*"&amp;B5887&amp;"*"), "EU", "Non-EU")</f>
        <v>Non-EU</v>
      </c>
      <c r="I5887">
        <f t="shared" si="219"/>
        <v>6.0000000000000001E-3</v>
      </c>
    </row>
    <row r="5888" spans="1:9">
      <c r="A5888" s="43" t="str">
        <f>LEFT(Capacities[[#This Row],[MARKET_NODE]],2)</f>
        <v>UK</v>
      </c>
      <c r="B5888" s="45" t="s">
        <v>207</v>
      </c>
      <c r="C5888" s="45" t="s">
        <v>91</v>
      </c>
      <c r="D5888" s="45" t="s">
        <v>20</v>
      </c>
      <c r="E5888" s="45">
        <v>2030</v>
      </c>
      <c r="F5888" s="45">
        <v>6</v>
      </c>
      <c r="G5888" s="4" t="str">
        <f t="shared" si="218"/>
        <v>NORTHERN IRELAND-Reservoir</v>
      </c>
      <c r="H5888" t="str">
        <f>IF(COUNTIF(EU_Countries!A$1:A$27, "*"&amp;B5888&amp;"*"), "EU", "Non-EU")</f>
        <v>Non-EU</v>
      </c>
      <c r="I5888">
        <f t="shared" si="219"/>
        <v>6.0000000000000001E-3</v>
      </c>
    </row>
    <row r="5889" spans="1:9">
      <c r="A5889" s="43" t="str">
        <f>LEFT(Capacities[[#This Row],[MARKET_NODE]],2)</f>
        <v>UK</v>
      </c>
      <c r="B5889" s="44" t="s">
        <v>207</v>
      </c>
      <c r="C5889" s="44" t="s">
        <v>91</v>
      </c>
      <c r="D5889" s="44" t="s">
        <v>20</v>
      </c>
      <c r="E5889" s="44">
        <v>2031</v>
      </c>
      <c r="F5889" s="44">
        <v>6</v>
      </c>
      <c r="G5889" s="4" t="str">
        <f t="shared" si="218"/>
        <v>NORTHERN IRELAND-Reservoir</v>
      </c>
      <c r="H5889" t="str">
        <f>IF(COUNTIF(EU_Countries!A$1:A$27, "*"&amp;B5889&amp;"*"), "EU", "Non-EU")</f>
        <v>Non-EU</v>
      </c>
      <c r="I5889">
        <f t="shared" si="219"/>
        <v>6.0000000000000001E-3</v>
      </c>
    </row>
    <row r="5890" spans="1:9">
      <c r="A5890" s="43" t="str">
        <f>LEFT(Capacities[[#This Row],[MARKET_NODE]],2)</f>
        <v>UK</v>
      </c>
      <c r="B5890" s="45" t="s">
        <v>207</v>
      </c>
      <c r="C5890" s="45" t="s">
        <v>91</v>
      </c>
      <c r="D5890" s="45" t="s">
        <v>20</v>
      </c>
      <c r="E5890" s="45">
        <v>2032</v>
      </c>
      <c r="F5890" s="45">
        <v>6</v>
      </c>
      <c r="G5890" s="4" t="str">
        <f t="shared" si="218"/>
        <v>NORTHERN IRELAND-Reservoir</v>
      </c>
      <c r="H5890" t="str">
        <f>IF(COUNTIF(EU_Countries!A$1:A$27, "*"&amp;B5890&amp;"*"), "EU", "Non-EU")</f>
        <v>Non-EU</v>
      </c>
      <c r="I5890">
        <f t="shared" si="219"/>
        <v>6.0000000000000001E-3</v>
      </c>
    </row>
    <row r="5891" spans="1:9">
      <c r="A5891" s="43" t="str">
        <f>LEFT(Capacities[[#This Row],[MARKET_NODE]],2)</f>
        <v>UK</v>
      </c>
      <c r="B5891" s="44" t="s">
        <v>207</v>
      </c>
      <c r="C5891" s="44" t="s">
        <v>91</v>
      </c>
      <c r="D5891" s="44" t="s">
        <v>20</v>
      </c>
      <c r="E5891" s="44">
        <v>2033</v>
      </c>
      <c r="F5891" s="44">
        <v>6</v>
      </c>
      <c r="G5891" s="4" t="str">
        <f t="shared" si="218"/>
        <v>NORTHERN IRELAND-Reservoir</v>
      </c>
      <c r="H5891" t="str">
        <f>IF(COUNTIF(EU_Countries!A$1:A$27, "*"&amp;B5891&amp;"*"), "EU", "Non-EU")</f>
        <v>Non-EU</v>
      </c>
      <c r="I5891">
        <f t="shared" si="219"/>
        <v>6.0000000000000001E-3</v>
      </c>
    </row>
    <row r="5892" spans="1:9">
      <c r="A5892" s="43" t="str">
        <f>LEFT(Capacities[[#This Row],[MARKET_NODE]],2)</f>
        <v>UK</v>
      </c>
      <c r="B5892" s="45" t="s">
        <v>207</v>
      </c>
      <c r="C5892" s="45" t="s">
        <v>91</v>
      </c>
      <c r="D5892" s="45" t="s">
        <v>20</v>
      </c>
      <c r="E5892" s="45">
        <v>2034</v>
      </c>
      <c r="F5892" s="45">
        <v>6</v>
      </c>
      <c r="G5892" s="4" t="str">
        <f t="shared" si="218"/>
        <v>NORTHERN IRELAND-Reservoir</v>
      </c>
      <c r="H5892" t="str">
        <f>IF(COUNTIF(EU_Countries!A$1:A$27, "*"&amp;B5892&amp;"*"), "EU", "Non-EU")</f>
        <v>Non-EU</v>
      </c>
      <c r="I5892">
        <f t="shared" si="219"/>
        <v>6.0000000000000001E-3</v>
      </c>
    </row>
    <row r="5893" spans="1:9">
      <c r="A5893" s="43" t="str">
        <f>LEFT(Capacities[[#This Row],[MARKET_NODE]],2)</f>
        <v>UK</v>
      </c>
      <c r="B5893" s="44" t="s">
        <v>207</v>
      </c>
      <c r="C5893" s="44" t="s">
        <v>91</v>
      </c>
      <c r="D5893" s="44" t="s">
        <v>20</v>
      </c>
      <c r="E5893" s="44">
        <v>2035</v>
      </c>
      <c r="F5893" s="44">
        <v>6</v>
      </c>
      <c r="G5893" s="4" t="str">
        <f t="shared" si="218"/>
        <v>NORTHERN IRELAND-Reservoir</v>
      </c>
      <c r="H5893" t="str">
        <f>IF(COUNTIF(EU_Countries!A$1:A$27, "*"&amp;B5893&amp;"*"), "EU", "Non-EU")</f>
        <v>Non-EU</v>
      </c>
      <c r="I5893">
        <f t="shared" si="219"/>
        <v>6.0000000000000001E-3</v>
      </c>
    </row>
  </sheetData>
  <pageMargins left="0.75" right="0.75" top="1" bottom="1" header="0.5" footer="0.5"/>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A7D97-93AA-43B1-970E-43ADE5172758}">
  <dimension ref="A1:B21"/>
  <sheetViews>
    <sheetView workbookViewId="0">
      <selection activeCell="D1" sqref="D1:D1048576"/>
    </sheetView>
  </sheetViews>
  <sheetFormatPr defaultRowHeight="16.2"/>
  <cols>
    <col min="1" max="1" width="26.5" customWidth="1"/>
  </cols>
  <sheetData>
    <row r="1" spans="1:2">
      <c r="A1" t="s">
        <v>142</v>
      </c>
      <c r="B1" t="s">
        <v>143</v>
      </c>
    </row>
    <row r="2" spans="1:2">
      <c r="A2" t="s">
        <v>116</v>
      </c>
      <c r="B2" t="s">
        <v>9</v>
      </c>
    </row>
    <row r="3" spans="1:2">
      <c r="A3" t="s">
        <v>119</v>
      </c>
      <c r="B3" t="s">
        <v>144</v>
      </c>
    </row>
    <row r="4" spans="1:2">
      <c r="A4" t="s">
        <v>120</v>
      </c>
      <c r="B4" t="s">
        <v>144</v>
      </c>
    </row>
    <row r="5" spans="1:2">
      <c r="A5" t="s">
        <v>121</v>
      </c>
      <c r="B5" t="s">
        <v>144</v>
      </c>
    </row>
    <row r="6" spans="1:2">
      <c r="A6" t="s">
        <v>122</v>
      </c>
      <c r="B6" t="s">
        <v>144</v>
      </c>
    </row>
    <row r="7" spans="1:2">
      <c r="A7" t="s">
        <v>124</v>
      </c>
      <c r="B7" t="s">
        <v>144</v>
      </c>
    </row>
    <row r="8" spans="1:2">
      <c r="A8" t="s">
        <v>126</v>
      </c>
      <c r="B8" t="s">
        <v>7</v>
      </c>
    </row>
    <row r="9" spans="1:2">
      <c r="A9" t="s">
        <v>127</v>
      </c>
      <c r="B9" t="s">
        <v>7</v>
      </c>
    </row>
    <row r="10" spans="1:2">
      <c r="A10" t="s">
        <v>130</v>
      </c>
      <c r="B10" t="s">
        <v>7</v>
      </c>
    </row>
    <row r="11" spans="1:2">
      <c r="A11" t="s">
        <v>131</v>
      </c>
      <c r="B11" t="s">
        <v>7</v>
      </c>
    </row>
    <row r="12" spans="1:2">
      <c r="A12" t="s">
        <v>132</v>
      </c>
      <c r="B12" t="s">
        <v>10</v>
      </c>
    </row>
    <row r="13" spans="1:2">
      <c r="A13" t="s">
        <v>133</v>
      </c>
      <c r="B13" t="s">
        <v>10</v>
      </c>
    </row>
    <row r="14" spans="1:2">
      <c r="A14" t="s">
        <v>135</v>
      </c>
      <c r="B14" t="s">
        <v>10</v>
      </c>
    </row>
    <row r="15" spans="1:2">
      <c r="A15" t="s">
        <v>137</v>
      </c>
      <c r="B15" t="s">
        <v>10</v>
      </c>
    </row>
    <row r="16" spans="1:2">
      <c r="A16" t="s">
        <v>139</v>
      </c>
      <c r="B16" t="s">
        <v>7</v>
      </c>
    </row>
    <row r="17" spans="1:2">
      <c r="A17" t="s">
        <v>140</v>
      </c>
      <c r="B17" t="s">
        <v>145</v>
      </c>
    </row>
    <row r="18" spans="1:2">
      <c r="A18" t="s">
        <v>146</v>
      </c>
      <c r="B18" t="s">
        <v>7</v>
      </c>
    </row>
    <row r="19" spans="1:2">
      <c r="A19" t="s">
        <v>147</v>
      </c>
      <c r="B19" t="s">
        <v>10</v>
      </c>
    </row>
    <row r="20" spans="1:2">
      <c r="A20" t="s">
        <v>148</v>
      </c>
      <c r="B20" t="s">
        <v>144</v>
      </c>
    </row>
    <row r="21" spans="1:2">
      <c r="A21" t="s">
        <v>149</v>
      </c>
      <c r="B21" t="s">
        <v>145</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524BD-C615-49EC-895A-10753B74F528}">
  <dimension ref="A1:A11"/>
  <sheetViews>
    <sheetView workbookViewId="0">
      <selection sqref="A1:A11"/>
    </sheetView>
  </sheetViews>
  <sheetFormatPr defaultRowHeight="16.2"/>
  <sheetData>
    <row r="1" spans="1:1">
      <c r="A1" t="s">
        <v>150</v>
      </c>
    </row>
    <row r="2" spans="1:1">
      <c r="A2">
        <v>2026</v>
      </c>
    </row>
    <row r="3" spans="1:1">
      <c r="A3">
        <v>2027</v>
      </c>
    </row>
    <row r="4" spans="1:1">
      <c r="A4">
        <v>2028</v>
      </c>
    </row>
    <row r="5" spans="1:1">
      <c r="A5">
        <v>2029</v>
      </c>
    </row>
    <row r="6" spans="1:1">
      <c r="A6">
        <v>2030</v>
      </c>
    </row>
    <row r="7" spans="1:1">
      <c r="A7">
        <v>2031</v>
      </c>
    </row>
    <row r="8" spans="1:1">
      <c r="A8">
        <v>2032</v>
      </c>
    </row>
    <row r="9" spans="1:1">
      <c r="A9">
        <v>2033</v>
      </c>
    </row>
    <row r="10" spans="1:1">
      <c r="A10">
        <v>2034</v>
      </c>
    </row>
    <row r="11" spans="1:1">
      <c r="A11">
        <v>2035</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5EADF-85B3-4418-A33B-204F732D8E75}">
  <dimension ref="A1:D452"/>
  <sheetViews>
    <sheetView topLeftCell="A4" workbookViewId="0">
      <selection activeCell="I11" sqref="I11"/>
    </sheetView>
  </sheetViews>
  <sheetFormatPr defaultColWidth="11" defaultRowHeight="16.2"/>
  <cols>
    <col min="1" max="1" width="13" customWidth="1"/>
  </cols>
  <sheetData>
    <row r="1" spans="1:4">
      <c r="A1" t="s">
        <v>232</v>
      </c>
      <c r="B1" t="s">
        <v>233</v>
      </c>
      <c r="C1" t="s">
        <v>234</v>
      </c>
      <c r="D1" t="s">
        <v>235</v>
      </c>
    </row>
    <row r="2" spans="1:4">
      <c r="A2" t="s">
        <v>19</v>
      </c>
      <c r="B2">
        <v>2026</v>
      </c>
      <c r="C2">
        <v>8.42</v>
      </c>
      <c r="D2" t="str">
        <f>_xlfn.XLOOKUP(Demand[[#This Row],[market node]],Country_MZ[MARKET_NODE],Country_MZ[COUNTRY_NAME])</f>
        <v>ALBANIA</v>
      </c>
    </row>
    <row r="3" spans="1:4">
      <c r="A3" t="s">
        <v>19</v>
      </c>
      <c r="B3">
        <v>2027</v>
      </c>
      <c r="C3">
        <v>8.51</v>
      </c>
      <c r="D3" t="str">
        <f>_xlfn.XLOOKUP(Demand[[#This Row],[market node]],Country_MZ[MARKET_NODE],Country_MZ[COUNTRY_NAME])</f>
        <v>ALBANIA</v>
      </c>
    </row>
    <row r="4" spans="1:4">
      <c r="A4" t="s">
        <v>19</v>
      </c>
      <c r="B4">
        <v>2028</v>
      </c>
      <c r="C4">
        <v>8.6999999999999993</v>
      </c>
      <c r="D4" t="str">
        <f>_xlfn.XLOOKUP(Demand[[#This Row],[market node]],Country_MZ[MARKET_NODE],Country_MZ[COUNTRY_NAME])</f>
        <v>ALBANIA</v>
      </c>
    </row>
    <row r="5" spans="1:4">
      <c r="A5" t="s">
        <v>19</v>
      </c>
      <c r="B5">
        <v>2029</v>
      </c>
      <c r="C5">
        <v>8.6999999999999993</v>
      </c>
      <c r="D5" t="str">
        <f>_xlfn.XLOOKUP(Demand[[#This Row],[market node]],Country_MZ[MARKET_NODE],Country_MZ[COUNTRY_NAME])</f>
        <v>ALBANIA</v>
      </c>
    </row>
    <row r="6" spans="1:4">
      <c r="A6" t="s">
        <v>19</v>
      </c>
      <c r="B6">
        <v>2030</v>
      </c>
      <c r="C6">
        <v>8.9</v>
      </c>
      <c r="D6" t="str">
        <f>_xlfn.XLOOKUP(Demand[[#This Row],[market node]],Country_MZ[MARKET_NODE],Country_MZ[COUNTRY_NAME])</f>
        <v>ALBANIA</v>
      </c>
    </row>
    <row r="7" spans="1:4">
      <c r="A7" t="s">
        <v>19</v>
      </c>
      <c r="B7">
        <v>2031</v>
      </c>
      <c r="C7">
        <v>9</v>
      </c>
      <c r="D7" t="str">
        <f>_xlfn.XLOOKUP(Demand[[#This Row],[market node]],Country_MZ[MARKET_NODE],Country_MZ[COUNTRY_NAME])</f>
        <v>ALBANIA</v>
      </c>
    </row>
    <row r="8" spans="1:4">
      <c r="A8" t="s">
        <v>19</v>
      </c>
      <c r="B8">
        <v>2032</v>
      </c>
      <c r="C8">
        <v>9.11</v>
      </c>
      <c r="D8" t="str">
        <f>_xlfn.XLOOKUP(Demand[[#This Row],[market node]],Country_MZ[MARKET_NODE],Country_MZ[COUNTRY_NAME])</f>
        <v>ALBANIA</v>
      </c>
    </row>
    <row r="9" spans="1:4">
      <c r="A9" t="s">
        <v>19</v>
      </c>
      <c r="B9">
        <v>2033</v>
      </c>
      <c r="C9">
        <v>9.2799999999999994</v>
      </c>
      <c r="D9" t="str">
        <f>_xlfn.XLOOKUP(Demand[[#This Row],[market node]],Country_MZ[MARKET_NODE],Country_MZ[COUNTRY_NAME])</f>
        <v>ALBANIA</v>
      </c>
    </row>
    <row r="10" spans="1:4">
      <c r="A10" t="s">
        <v>19</v>
      </c>
      <c r="B10">
        <v>2034</v>
      </c>
      <c r="C10">
        <v>9.31</v>
      </c>
      <c r="D10" t="str">
        <f>_xlfn.XLOOKUP(Demand[[#This Row],[market node]],Country_MZ[MARKET_NODE],Country_MZ[COUNTRY_NAME])</f>
        <v>ALBANIA</v>
      </c>
    </row>
    <row r="11" spans="1:4">
      <c r="A11" t="s">
        <v>19</v>
      </c>
      <c r="B11">
        <v>2035</v>
      </c>
      <c r="C11">
        <v>9.31</v>
      </c>
      <c r="D11" t="str">
        <f>_xlfn.XLOOKUP(Demand[[#This Row],[market node]],Country_MZ[MARKET_NODE],Country_MZ[COUNTRY_NAME])</f>
        <v>ALBANIA</v>
      </c>
    </row>
    <row r="12" spans="1:4">
      <c r="A12" t="s">
        <v>22</v>
      </c>
      <c r="B12">
        <v>2026</v>
      </c>
      <c r="C12">
        <v>77.930000000000007</v>
      </c>
      <c r="D12" t="str">
        <f>_xlfn.XLOOKUP(Demand[[#This Row],[market node]],Country_MZ[MARKET_NODE],Country_MZ[COUNTRY_NAME])</f>
        <v>AUSTRIA</v>
      </c>
    </row>
    <row r="13" spans="1:4">
      <c r="A13" t="s">
        <v>22</v>
      </c>
      <c r="B13">
        <v>2027</v>
      </c>
      <c r="C13">
        <v>0</v>
      </c>
      <c r="D13" t="str">
        <f>_xlfn.XLOOKUP(Demand[[#This Row],[market node]],Country_MZ[MARKET_NODE],Country_MZ[COUNTRY_NAME])</f>
        <v>AUSTRIA</v>
      </c>
    </row>
    <row r="14" spans="1:4">
      <c r="A14" t="s">
        <v>22</v>
      </c>
      <c r="B14">
        <v>2028</v>
      </c>
      <c r="C14">
        <v>81.239999999999995</v>
      </c>
      <c r="D14" t="str">
        <f>_xlfn.XLOOKUP(Demand[[#This Row],[market node]],Country_MZ[MARKET_NODE],Country_MZ[COUNTRY_NAME])</f>
        <v>AUSTRIA</v>
      </c>
    </row>
    <row r="15" spans="1:4">
      <c r="A15" t="s">
        <v>22</v>
      </c>
      <c r="B15">
        <v>2029</v>
      </c>
      <c r="C15">
        <v>0</v>
      </c>
      <c r="D15" t="str">
        <f>_xlfn.XLOOKUP(Demand[[#This Row],[market node]],Country_MZ[MARKET_NODE],Country_MZ[COUNTRY_NAME])</f>
        <v>AUSTRIA</v>
      </c>
    </row>
    <row r="16" spans="1:4">
      <c r="A16" t="s">
        <v>22</v>
      </c>
      <c r="B16">
        <v>2030</v>
      </c>
      <c r="C16">
        <v>82.99</v>
      </c>
      <c r="D16" t="str">
        <f>_xlfn.XLOOKUP(Demand[[#This Row],[market node]],Country_MZ[MARKET_NODE],Country_MZ[COUNTRY_NAME])</f>
        <v>AUSTRIA</v>
      </c>
    </row>
    <row r="17" spans="1:4">
      <c r="A17" t="s">
        <v>22</v>
      </c>
      <c r="B17">
        <v>2031</v>
      </c>
      <c r="C17">
        <v>92.921555760000004</v>
      </c>
      <c r="D17" t="str">
        <f>_xlfn.XLOOKUP(Demand[[#This Row],[market node]],Country_MZ[MARKET_NODE],Country_MZ[COUNTRY_NAME])</f>
        <v>AUSTRIA</v>
      </c>
    </row>
    <row r="18" spans="1:4">
      <c r="A18" t="s">
        <v>22</v>
      </c>
      <c r="B18">
        <v>2032</v>
      </c>
      <c r="C18">
        <v>96.055240819999995</v>
      </c>
      <c r="D18" t="str">
        <f>_xlfn.XLOOKUP(Demand[[#This Row],[market node]],Country_MZ[MARKET_NODE],Country_MZ[COUNTRY_NAME])</f>
        <v>AUSTRIA</v>
      </c>
    </row>
    <row r="19" spans="1:4">
      <c r="A19" t="s">
        <v>22</v>
      </c>
      <c r="B19">
        <v>2033</v>
      </c>
      <c r="C19">
        <v>99.198871999999994</v>
      </c>
      <c r="D19" t="str">
        <f>_xlfn.XLOOKUP(Demand[[#This Row],[market node]],Country_MZ[MARKET_NODE],Country_MZ[COUNTRY_NAME])</f>
        <v>AUSTRIA</v>
      </c>
    </row>
    <row r="20" spans="1:4">
      <c r="A20" t="s">
        <v>22</v>
      </c>
      <c r="B20">
        <v>2034</v>
      </c>
      <c r="C20">
        <v>100.73255330000001</v>
      </c>
      <c r="D20" t="str">
        <f>_xlfn.XLOOKUP(Demand[[#This Row],[market node]],Country_MZ[MARKET_NODE],Country_MZ[COUNTRY_NAME])</f>
        <v>AUSTRIA</v>
      </c>
    </row>
    <row r="21" spans="1:4">
      <c r="A21" t="s">
        <v>22</v>
      </c>
      <c r="B21">
        <v>2035</v>
      </c>
      <c r="C21">
        <v>103.76</v>
      </c>
      <c r="D21" t="str">
        <f>_xlfn.XLOOKUP(Demand[[#This Row],[market node]],Country_MZ[MARKET_NODE],Country_MZ[COUNTRY_NAME])</f>
        <v>AUSTRIA</v>
      </c>
    </row>
    <row r="22" spans="1:4">
      <c r="A22" t="s">
        <v>22</v>
      </c>
      <c r="B22">
        <v>2029</v>
      </c>
      <c r="C22">
        <v>26.84101708</v>
      </c>
      <c r="D22" t="str">
        <f>_xlfn.XLOOKUP(Demand[[#This Row],[market node]],Country_MZ[MARKET_NODE],Country_MZ[COUNTRY_NAME])</f>
        <v>AUSTRIA</v>
      </c>
    </row>
    <row r="23" spans="1:4">
      <c r="A23" t="s">
        <v>26</v>
      </c>
      <c r="B23">
        <v>2026</v>
      </c>
      <c r="C23">
        <v>11.3</v>
      </c>
      <c r="D23" t="str">
        <f>_xlfn.XLOOKUP(Demand[[#This Row],[market node]],Country_MZ[MARKET_NODE],Country_MZ[COUNTRY_NAME])</f>
        <v>BOSNIA AND HERZEGOVINA</v>
      </c>
    </row>
    <row r="24" spans="1:4">
      <c r="A24" t="s">
        <v>26</v>
      </c>
      <c r="B24">
        <v>2027</v>
      </c>
      <c r="C24">
        <v>11.6</v>
      </c>
      <c r="D24" t="str">
        <f>_xlfn.XLOOKUP(Demand[[#This Row],[market node]],Country_MZ[MARKET_NODE],Country_MZ[COUNTRY_NAME])</f>
        <v>BOSNIA AND HERZEGOVINA</v>
      </c>
    </row>
    <row r="25" spans="1:4">
      <c r="A25" t="s">
        <v>26</v>
      </c>
      <c r="B25">
        <v>2028</v>
      </c>
      <c r="C25">
        <v>11.9</v>
      </c>
      <c r="D25" t="str">
        <f>_xlfn.XLOOKUP(Demand[[#This Row],[market node]],Country_MZ[MARKET_NODE],Country_MZ[COUNTRY_NAME])</f>
        <v>BOSNIA AND HERZEGOVINA</v>
      </c>
    </row>
    <row r="26" spans="1:4">
      <c r="A26" t="s">
        <v>26</v>
      </c>
      <c r="B26">
        <v>2029</v>
      </c>
      <c r="C26">
        <v>12.3</v>
      </c>
      <c r="D26" t="str">
        <f>_xlfn.XLOOKUP(Demand[[#This Row],[market node]],Country_MZ[MARKET_NODE],Country_MZ[COUNTRY_NAME])</f>
        <v>BOSNIA AND HERZEGOVINA</v>
      </c>
    </row>
    <row r="27" spans="1:4">
      <c r="A27" t="s">
        <v>26</v>
      </c>
      <c r="B27">
        <v>2030</v>
      </c>
      <c r="C27">
        <v>12.4</v>
      </c>
      <c r="D27" t="str">
        <f>_xlfn.XLOOKUP(Demand[[#This Row],[market node]],Country_MZ[MARKET_NODE],Country_MZ[COUNTRY_NAME])</f>
        <v>BOSNIA AND HERZEGOVINA</v>
      </c>
    </row>
    <row r="28" spans="1:4">
      <c r="A28" t="s">
        <v>26</v>
      </c>
      <c r="B28">
        <v>2031</v>
      </c>
      <c r="C28">
        <v>12.4</v>
      </c>
      <c r="D28" t="str">
        <f>_xlfn.XLOOKUP(Demand[[#This Row],[market node]],Country_MZ[MARKET_NODE],Country_MZ[COUNTRY_NAME])</f>
        <v>BOSNIA AND HERZEGOVINA</v>
      </c>
    </row>
    <row r="29" spans="1:4">
      <c r="A29" t="s">
        <v>26</v>
      </c>
      <c r="B29">
        <v>2032</v>
      </c>
      <c r="C29">
        <v>12.4</v>
      </c>
      <c r="D29" t="str">
        <f>_xlfn.XLOOKUP(Demand[[#This Row],[market node]],Country_MZ[MARKET_NODE],Country_MZ[COUNTRY_NAME])</f>
        <v>BOSNIA AND HERZEGOVINA</v>
      </c>
    </row>
    <row r="30" spans="1:4">
      <c r="A30" t="s">
        <v>26</v>
      </c>
      <c r="B30">
        <v>2033</v>
      </c>
      <c r="C30">
        <v>12.6</v>
      </c>
      <c r="D30" t="str">
        <f>_xlfn.XLOOKUP(Demand[[#This Row],[market node]],Country_MZ[MARKET_NODE],Country_MZ[COUNTRY_NAME])</f>
        <v>BOSNIA AND HERZEGOVINA</v>
      </c>
    </row>
    <row r="31" spans="1:4">
      <c r="A31" t="s">
        <v>26</v>
      </c>
      <c r="B31">
        <v>2034</v>
      </c>
      <c r="C31">
        <v>12.8</v>
      </c>
      <c r="D31" t="str">
        <f>_xlfn.XLOOKUP(Demand[[#This Row],[market node]],Country_MZ[MARKET_NODE],Country_MZ[COUNTRY_NAME])</f>
        <v>BOSNIA AND HERZEGOVINA</v>
      </c>
    </row>
    <row r="32" spans="1:4">
      <c r="A32" t="s">
        <v>26</v>
      </c>
      <c r="B32">
        <v>2035</v>
      </c>
      <c r="C32">
        <v>13</v>
      </c>
      <c r="D32" t="str">
        <f>_xlfn.XLOOKUP(Demand[[#This Row],[market node]],Country_MZ[MARKET_NODE],Country_MZ[COUNTRY_NAME])</f>
        <v>BOSNIA AND HERZEGOVINA</v>
      </c>
    </row>
    <row r="33" spans="1:4">
      <c r="A33" t="s">
        <v>28</v>
      </c>
      <c r="B33">
        <v>2026</v>
      </c>
      <c r="C33">
        <v>94.071382130000003</v>
      </c>
      <c r="D33" t="str">
        <f>_xlfn.XLOOKUP(Demand[[#This Row],[market node]],Country_MZ[MARKET_NODE],Country_MZ[COUNTRY_NAME])</f>
        <v>BELGIUM</v>
      </c>
    </row>
    <row r="34" spans="1:4">
      <c r="A34" t="s">
        <v>28</v>
      </c>
      <c r="B34">
        <v>2027</v>
      </c>
      <c r="D34" t="str">
        <f>_xlfn.XLOOKUP(Demand[[#This Row],[market node]],Country_MZ[MARKET_NODE],Country_MZ[COUNTRY_NAME])</f>
        <v>BELGIUM</v>
      </c>
    </row>
    <row r="35" spans="1:4">
      <c r="A35" t="s">
        <v>28</v>
      </c>
      <c r="B35">
        <v>2028</v>
      </c>
      <c r="C35">
        <v>105.7866408</v>
      </c>
      <c r="D35" t="str">
        <f>_xlfn.XLOOKUP(Demand[[#This Row],[market node]],Country_MZ[MARKET_NODE],Country_MZ[COUNTRY_NAME])</f>
        <v>BELGIUM</v>
      </c>
    </row>
    <row r="36" spans="1:4">
      <c r="A36" t="s">
        <v>28</v>
      </c>
      <c r="B36">
        <v>2029</v>
      </c>
      <c r="D36" t="str">
        <f>_xlfn.XLOOKUP(Demand[[#This Row],[market node]],Country_MZ[MARKET_NODE],Country_MZ[COUNTRY_NAME])</f>
        <v>BELGIUM</v>
      </c>
    </row>
    <row r="37" spans="1:4">
      <c r="A37" t="s">
        <v>28</v>
      </c>
      <c r="B37">
        <v>2030</v>
      </c>
      <c r="C37">
        <v>112.9784745</v>
      </c>
      <c r="D37" t="str">
        <f>_xlfn.XLOOKUP(Demand[[#This Row],[market node]],Country_MZ[MARKET_NODE],Country_MZ[COUNTRY_NAME])</f>
        <v>BELGIUM</v>
      </c>
    </row>
    <row r="38" spans="1:4">
      <c r="A38" t="s">
        <v>28</v>
      </c>
      <c r="B38">
        <v>2031</v>
      </c>
      <c r="D38" t="str">
        <f>_xlfn.XLOOKUP(Demand[[#This Row],[market node]],Country_MZ[MARKET_NODE],Country_MZ[COUNTRY_NAME])</f>
        <v>BELGIUM</v>
      </c>
    </row>
    <row r="39" spans="1:4">
      <c r="A39" t="s">
        <v>28</v>
      </c>
      <c r="B39">
        <v>2032</v>
      </c>
      <c r="D39" t="str">
        <f>_xlfn.XLOOKUP(Demand[[#This Row],[market node]],Country_MZ[MARKET_NODE],Country_MZ[COUNTRY_NAME])</f>
        <v>BELGIUM</v>
      </c>
    </row>
    <row r="40" spans="1:4">
      <c r="A40" t="s">
        <v>28</v>
      </c>
      <c r="B40">
        <v>2033</v>
      </c>
      <c r="D40" t="str">
        <f>_xlfn.XLOOKUP(Demand[[#This Row],[market node]],Country_MZ[MARKET_NODE],Country_MZ[COUNTRY_NAME])</f>
        <v>BELGIUM</v>
      </c>
    </row>
    <row r="41" spans="1:4">
      <c r="A41" t="s">
        <v>28</v>
      </c>
      <c r="B41">
        <v>2034</v>
      </c>
      <c r="D41" t="str">
        <f>_xlfn.XLOOKUP(Demand[[#This Row],[market node]],Country_MZ[MARKET_NODE],Country_MZ[COUNTRY_NAME])</f>
        <v>BELGIUM</v>
      </c>
    </row>
    <row r="42" spans="1:4">
      <c r="A42" t="s">
        <v>28</v>
      </c>
      <c r="B42">
        <v>2035</v>
      </c>
      <c r="C42">
        <v>132.71394240000001</v>
      </c>
      <c r="D42" t="str">
        <f>_xlfn.XLOOKUP(Demand[[#This Row],[market node]],Country_MZ[MARKET_NODE],Country_MZ[COUNTRY_NAME])</f>
        <v>BELGIUM</v>
      </c>
    </row>
    <row r="43" spans="1:4">
      <c r="A43" t="s">
        <v>30</v>
      </c>
      <c r="B43">
        <v>2026</v>
      </c>
      <c r="C43">
        <v>35.08258335</v>
      </c>
      <c r="D43" t="str">
        <f>_xlfn.XLOOKUP(Demand[[#This Row],[market node]],Country_MZ[MARKET_NODE],Country_MZ[COUNTRY_NAME])</f>
        <v>BULGARIA</v>
      </c>
    </row>
    <row r="44" spans="1:4">
      <c r="A44" t="s">
        <v>30</v>
      </c>
      <c r="B44">
        <v>2027</v>
      </c>
      <c r="C44">
        <v>35.600266840000003</v>
      </c>
      <c r="D44" t="str">
        <f>_xlfn.XLOOKUP(Demand[[#This Row],[market node]],Country_MZ[MARKET_NODE],Country_MZ[COUNTRY_NAME])</f>
        <v>BULGARIA</v>
      </c>
    </row>
    <row r="45" spans="1:4">
      <c r="A45" t="s">
        <v>30</v>
      </c>
      <c r="B45">
        <v>2028</v>
      </c>
      <c r="C45">
        <v>36.11795034</v>
      </c>
      <c r="D45" t="str">
        <f>_xlfn.XLOOKUP(Demand[[#This Row],[market node]],Country_MZ[MARKET_NODE],Country_MZ[COUNTRY_NAME])</f>
        <v>BULGARIA</v>
      </c>
    </row>
    <row r="46" spans="1:4">
      <c r="A46" t="s">
        <v>30</v>
      </c>
      <c r="B46">
        <v>2029</v>
      </c>
      <c r="C46">
        <v>36.635633830000003</v>
      </c>
      <c r="D46" t="str">
        <f>_xlfn.XLOOKUP(Demand[[#This Row],[market node]],Country_MZ[MARKET_NODE],Country_MZ[COUNTRY_NAME])</f>
        <v>BULGARIA</v>
      </c>
    </row>
    <row r="47" spans="1:4">
      <c r="A47" t="s">
        <v>30</v>
      </c>
      <c r="B47">
        <v>2030</v>
      </c>
      <c r="C47">
        <v>37.153317319999999</v>
      </c>
      <c r="D47" t="str">
        <f>_xlfn.XLOOKUP(Demand[[#This Row],[market node]],Country_MZ[MARKET_NODE],Country_MZ[COUNTRY_NAME])</f>
        <v>BULGARIA</v>
      </c>
    </row>
    <row r="48" spans="1:4">
      <c r="A48" t="s">
        <v>30</v>
      </c>
      <c r="B48">
        <v>2031</v>
      </c>
      <c r="C48">
        <v>37.324645830000001</v>
      </c>
      <c r="D48" t="str">
        <f>_xlfn.XLOOKUP(Demand[[#This Row],[market node]],Country_MZ[MARKET_NODE],Country_MZ[COUNTRY_NAME])</f>
        <v>BULGARIA</v>
      </c>
    </row>
    <row r="49" spans="1:4">
      <c r="A49" t="s">
        <v>30</v>
      </c>
      <c r="B49">
        <v>2032</v>
      </c>
      <c r="C49">
        <v>37.495974339999997</v>
      </c>
      <c r="D49" t="str">
        <f>_xlfn.XLOOKUP(Demand[[#This Row],[market node]],Country_MZ[MARKET_NODE],Country_MZ[COUNTRY_NAME])</f>
        <v>BULGARIA</v>
      </c>
    </row>
    <row r="50" spans="1:4">
      <c r="A50" t="s">
        <v>30</v>
      </c>
      <c r="B50">
        <v>2033</v>
      </c>
      <c r="C50">
        <v>37.667302849999999</v>
      </c>
      <c r="D50" t="str">
        <f>_xlfn.XLOOKUP(Demand[[#This Row],[market node]],Country_MZ[MARKET_NODE],Country_MZ[COUNTRY_NAME])</f>
        <v>BULGARIA</v>
      </c>
    </row>
    <row r="51" spans="1:4">
      <c r="A51" t="s">
        <v>30</v>
      </c>
      <c r="B51">
        <v>2034</v>
      </c>
      <c r="C51">
        <v>37.838631360000001</v>
      </c>
      <c r="D51" t="str">
        <f>_xlfn.XLOOKUP(Demand[[#This Row],[market node]],Country_MZ[MARKET_NODE],Country_MZ[COUNTRY_NAME])</f>
        <v>BULGARIA</v>
      </c>
    </row>
    <row r="52" spans="1:4">
      <c r="A52" t="s">
        <v>30</v>
      </c>
      <c r="B52">
        <v>2035</v>
      </c>
      <c r="C52">
        <v>38.009959870000003</v>
      </c>
      <c r="D52" t="str">
        <f>_xlfn.XLOOKUP(Demand[[#This Row],[market node]],Country_MZ[MARKET_NODE],Country_MZ[COUNTRY_NAME])</f>
        <v>BULGARIA</v>
      </c>
    </row>
    <row r="53" spans="1:4">
      <c r="A53" t="s">
        <v>31</v>
      </c>
      <c r="B53">
        <v>2026</v>
      </c>
      <c r="C53">
        <v>63.060712469999999</v>
      </c>
      <c r="D53" t="str">
        <f>_xlfn.XLOOKUP(Demand[[#This Row],[market node]],Country_MZ[MARKET_NODE],Country_MZ[COUNTRY_NAME])</f>
        <v>SWITZERLAND</v>
      </c>
    </row>
    <row r="54" spans="1:4">
      <c r="A54" t="s">
        <v>31</v>
      </c>
      <c r="B54">
        <v>2027</v>
      </c>
      <c r="C54">
        <v>63.268729569999998</v>
      </c>
      <c r="D54" t="str">
        <f>_xlfn.XLOOKUP(Demand[[#This Row],[market node]],Country_MZ[MARKET_NODE],Country_MZ[COUNTRY_NAME])</f>
        <v>SWITZERLAND</v>
      </c>
    </row>
    <row r="55" spans="1:4">
      <c r="A55" t="s">
        <v>31</v>
      </c>
      <c r="B55">
        <v>2028</v>
      </c>
      <c r="C55">
        <v>63.40299709</v>
      </c>
      <c r="D55" t="str">
        <f>_xlfn.XLOOKUP(Demand[[#This Row],[market node]],Country_MZ[MARKET_NODE],Country_MZ[COUNTRY_NAME])</f>
        <v>SWITZERLAND</v>
      </c>
    </row>
    <row r="56" spans="1:4">
      <c r="A56" t="s">
        <v>31</v>
      </c>
      <c r="B56">
        <v>2029</v>
      </c>
      <c r="C56">
        <v>63.780199629999998</v>
      </c>
      <c r="D56" t="str">
        <f>_xlfn.XLOOKUP(Demand[[#This Row],[market node]],Country_MZ[MARKET_NODE],Country_MZ[COUNTRY_NAME])</f>
        <v>SWITZERLAND</v>
      </c>
    </row>
    <row r="57" spans="1:4">
      <c r="A57" t="s">
        <v>31</v>
      </c>
      <c r="B57">
        <v>2030</v>
      </c>
      <c r="C57">
        <v>64.032350829999999</v>
      </c>
      <c r="D57" t="str">
        <f>_xlfn.XLOOKUP(Demand[[#This Row],[market node]],Country_MZ[MARKET_NODE],Country_MZ[COUNTRY_NAME])</f>
        <v>SWITZERLAND</v>
      </c>
    </row>
    <row r="58" spans="1:4">
      <c r="A58" t="s">
        <v>31</v>
      </c>
      <c r="B58">
        <v>2031</v>
      </c>
      <c r="C58">
        <v>64.455540549999995</v>
      </c>
      <c r="D58" t="str">
        <f>_xlfn.XLOOKUP(Demand[[#This Row],[market node]],Country_MZ[MARKET_NODE],Country_MZ[COUNTRY_NAME])</f>
        <v>SWITZERLAND</v>
      </c>
    </row>
    <row r="59" spans="1:4">
      <c r="A59" t="s">
        <v>31</v>
      </c>
      <c r="B59">
        <v>2032</v>
      </c>
      <c r="C59">
        <v>64.965964159999999</v>
      </c>
      <c r="D59" t="str">
        <f>_xlfn.XLOOKUP(Demand[[#This Row],[market node]],Country_MZ[MARKET_NODE],Country_MZ[COUNTRY_NAME])</f>
        <v>SWITZERLAND</v>
      </c>
    </row>
    <row r="60" spans="1:4">
      <c r="A60" t="s">
        <v>31</v>
      </c>
      <c r="B60">
        <v>2033</v>
      </c>
      <c r="C60">
        <v>65.71083179</v>
      </c>
      <c r="D60" t="str">
        <f>_xlfn.XLOOKUP(Demand[[#This Row],[market node]],Country_MZ[MARKET_NODE],Country_MZ[COUNTRY_NAME])</f>
        <v>SWITZERLAND</v>
      </c>
    </row>
    <row r="61" spans="1:4">
      <c r="A61" t="s">
        <v>31</v>
      </c>
      <c r="B61">
        <v>2034</v>
      </c>
      <c r="C61">
        <v>66.276420060000007</v>
      </c>
      <c r="D61" t="str">
        <f>_xlfn.XLOOKUP(Demand[[#This Row],[market node]],Country_MZ[MARKET_NODE],Country_MZ[COUNTRY_NAME])</f>
        <v>SWITZERLAND</v>
      </c>
    </row>
    <row r="62" spans="1:4">
      <c r="A62" t="s">
        <v>31</v>
      </c>
      <c r="B62">
        <v>2035</v>
      </c>
      <c r="C62">
        <v>66.773963330000001</v>
      </c>
      <c r="D62" t="str">
        <f>_xlfn.XLOOKUP(Demand[[#This Row],[market node]],Country_MZ[MARKET_NODE],Country_MZ[COUNTRY_NAME])</f>
        <v>SWITZERLAND</v>
      </c>
    </row>
    <row r="63" spans="1:4">
      <c r="A63" t="s">
        <v>32</v>
      </c>
      <c r="B63">
        <v>2026</v>
      </c>
      <c r="C63">
        <v>67.174455949999995</v>
      </c>
      <c r="D63" t="str">
        <f>_xlfn.XLOOKUP(Demand[[#This Row],[market node]],Country_MZ[MARKET_NODE],Country_MZ[COUNTRY_NAME])</f>
        <v>CZECH REPUBLIC</v>
      </c>
    </row>
    <row r="64" spans="1:4">
      <c r="A64" t="s">
        <v>32</v>
      </c>
      <c r="B64">
        <v>2027</v>
      </c>
      <c r="C64">
        <v>68.426012400000005</v>
      </c>
      <c r="D64" t="str">
        <f>_xlfn.XLOOKUP(Demand[[#This Row],[market node]],Country_MZ[MARKET_NODE],Country_MZ[COUNTRY_NAME])</f>
        <v>CZECH REPUBLIC</v>
      </c>
    </row>
    <row r="65" spans="1:4">
      <c r="A65" t="s">
        <v>32</v>
      </c>
      <c r="B65">
        <v>2028</v>
      </c>
      <c r="C65">
        <v>69.797952170000002</v>
      </c>
      <c r="D65" t="str">
        <f>_xlfn.XLOOKUP(Demand[[#This Row],[market node]],Country_MZ[MARKET_NODE],Country_MZ[COUNTRY_NAME])</f>
        <v>CZECH REPUBLIC</v>
      </c>
    </row>
    <row r="66" spans="1:4">
      <c r="A66" t="s">
        <v>32</v>
      </c>
      <c r="B66">
        <v>2029</v>
      </c>
      <c r="C66">
        <v>71.315180170000005</v>
      </c>
      <c r="D66" t="str">
        <f>_xlfn.XLOOKUP(Demand[[#This Row],[market node]],Country_MZ[MARKET_NODE],Country_MZ[COUNTRY_NAME])</f>
        <v>CZECH REPUBLIC</v>
      </c>
    </row>
    <row r="67" spans="1:4">
      <c r="A67" t="s">
        <v>32</v>
      </c>
      <c r="B67">
        <v>2030</v>
      </c>
      <c r="C67">
        <v>74.248901989999993</v>
      </c>
      <c r="D67" t="str">
        <f>_xlfn.XLOOKUP(Demand[[#This Row],[market node]],Country_MZ[MARKET_NODE],Country_MZ[COUNTRY_NAME])</f>
        <v>CZECH REPUBLIC</v>
      </c>
    </row>
    <row r="68" spans="1:4">
      <c r="A68" t="s">
        <v>32</v>
      </c>
      <c r="B68">
        <v>2031</v>
      </c>
      <c r="C68">
        <v>75.904997359999996</v>
      </c>
      <c r="D68" t="str">
        <f>_xlfn.XLOOKUP(Demand[[#This Row],[market node]],Country_MZ[MARKET_NODE],Country_MZ[COUNTRY_NAME])</f>
        <v>CZECH REPUBLIC</v>
      </c>
    </row>
    <row r="69" spans="1:4">
      <c r="A69" t="s">
        <v>32</v>
      </c>
      <c r="B69">
        <v>2032</v>
      </c>
      <c r="C69">
        <v>77.614611389999993</v>
      </c>
      <c r="D69" t="str">
        <f>_xlfn.XLOOKUP(Demand[[#This Row],[market node]],Country_MZ[MARKET_NODE],Country_MZ[COUNTRY_NAME])</f>
        <v>CZECH REPUBLIC</v>
      </c>
    </row>
    <row r="70" spans="1:4">
      <c r="A70" t="s">
        <v>32</v>
      </c>
      <c r="B70">
        <v>2033</v>
      </c>
      <c r="C70">
        <v>79.38768383</v>
      </c>
      <c r="D70" t="str">
        <f>_xlfn.XLOOKUP(Demand[[#This Row],[market node]],Country_MZ[MARKET_NODE],Country_MZ[COUNTRY_NAME])</f>
        <v>CZECH REPUBLIC</v>
      </c>
    </row>
    <row r="71" spans="1:4">
      <c r="A71" t="s">
        <v>32</v>
      </c>
      <c r="B71">
        <v>2034</v>
      </c>
      <c r="C71">
        <v>81.200326390000001</v>
      </c>
      <c r="D71" t="str">
        <f>_xlfn.XLOOKUP(Demand[[#This Row],[market node]],Country_MZ[MARKET_NODE],Country_MZ[COUNTRY_NAME])</f>
        <v>CZECH REPUBLIC</v>
      </c>
    </row>
    <row r="72" spans="1:4">
      <c r="A72" t="s">
        <v>32</v>
      </c>
      <c r="B72">
        <v>2035</v>
      </c>
      <c r="C72">
        <v>83.037958639999999</v>
      </c>
      <c r="D72" t="str">
        <f>_xlfn.XLOOKUP(Demand[[#This Row],[market node]],Country_MZ[MARKET_NODE],Country_MZ[COUNTRY_NAME])</f>
        <v>CZECH REPUBLIC</v>
      </c>
    </row>
    <row r="73" spans="1:4">
      <c r="A73" t="s">
        <v>34</v>
      </c>
      <c r="B73">
        <v>2026</v>
      </c>
      <c r="C73">
        <v>519.45000000000005</v>
      </c>
      <c r="D73" t="str">
        <f>_xlfn.XLOOKUP(Demand[[#This Row],[market node]],Country_MZ[MARKET_NODE],Country_MZ[COUNTRY_NAME])</f>
        <v>GERMANY</v>
      </c>
    </row>
    <row r="74" spans="1:4">
      <c r="A74" t="s">
        <v>34</v>
      </c>
      <c r="B74">
        <v>2027</v>
      </c>
      <c r="C74">
        <v>535.49</v>
      </c>
      <c r="D74" t="str">
        <f>_xlfn.XLOOKUP(Demand[[#This Row],[market node]],Country_MZ[MARKET_NODE],Country_MZ[COUNTRY_NAME])</f>
        <v>GERMANY</v>
      </c>
    </row>
    <row r="75" spans="1:4">
      <c r="A75" t="s">
        <v>34</v>
      </c>
      <c r="B75">
        <v>2028</v>
      </c>
      <c r="C75">
        <v>537.62583329999995</v>
      </c>
      <c r="D75" t="str">
        <f>_xlfn.XLOOKUP(Demand[[#This Row],[market node]],Country_MZ[MARKET_NODE],Country_MZ[COUNTRY_NAME])</f>
        <v>GERMANY</v>
      </c>
    </row>
    <row r="76" spans="1:4">
      <c r="A76" t="s">
        <v>34</v>
      </c>
      <c r="B76">
        <v>2029</v>
      </c>
      <c r="C76">
        <v>539.76166669999998</v>
      </c>
      <c r="D76" t="str">
        <f>_xlfn.XLOOKUP(Demand[[#This Row],[market node]],Country_MZ[MARKET_NODE],Country_MZ[COUNTRY_NAME])</f>
        <v>GERMANY</v>
      </c>
    </row>
    <row r="77" spans="1:4">
      <c r="A77" t="s">
        <v>34</v>
      </c>
      <c r="B77">
        <v>2030</v>
      </c>
      <c r="C77">
        <v>556.70000000000005</v>
      </c>
      <c r="D77" t="str">
        <f>_xlfn.XLOOKUP(Demand[[#This Row],[market node]],Country_MZ[MARKET_NODE],Country_MZ[COUNTRY_NAME])</f>
        <v>GERMANY</v>
      </c>
    </row>
    <row r="78" spans="1:4">
      <c r="A78" t="s">
        <v>34</v>
      </c>
      <c r="B78">
        <v>2031</v>
      </c>
      <c r="C78">
        <v>574.42857140000001</v>
      </c>
      <c r="D78" t="str">
        <f>_xlfn.XLOOKUP(Demand[[#This Row],[market node]],Country_MZ[MARKET_NODE],Country_MZ[COUNTRY_NAME])</f>
        <v>GERMANY</v>
      </c>
    </row>
    <row r="79" spans="1:4">
      <c r="A79" t="s">
        <v>34</v>
      </c>
      <c r="B79">
        <v>2032</v>
      </c>
      <c r="C79">
        <v>592.15714290000005</v>
      </c>
      <c r="D79" t="str">
        <f>_xlfn.XLOOKUP(Demand[[#This Row],[market node]],Country_MZ[MARKET_NODE],Country_MZ[COUNTRY_NAME])</f>
        <v>GERMANY</v>
      </c>
    </row>
    <row r="80" spans="1:4">
      <c r="A80" t="s">
        <v>34</v>
      </c>
      <c r="B80">
        <v>2033</v>
      </c>
      <c r="C80">
        <v>609.88571430000002</v>
      </c>
      <c r="D80" t="str">
        <f>_xlfn.XLOOKUP(Demand[[#This Row],[market node]],Country_MZ[MARKET_NODE],Country_MZ[COUNTRY_NAME])</f>
        <v>GERMANY</v>
      </c>
    </row>
    <row r="81" spans="1:4">
      <c r="A81" t="s">
        <v>34</v>
      </c>
      <c r="B81">
        <v>2034</v>
      </c>
      <c r="C81">
        <v>627.61428569999998</v>
      </c>
      <c r="D81" t="str">
        <f>_xlfn.XLOOKUP(Demand[[#This Row],[market node]],Country_MZ[MARKET_NODE],Country_MZ[COUNTRY_NAME])</f>
        <v>GERMANY</v>
      </c>
    </row>
    <row r="82" spans="1:4">
      <c r="A82" t="s">
        <v>34</v>
      </c>
      <c r="B82">
        <v>2035</v>
      </c>
      <c r="C82">
        <v>645.34285709999995</v>
      </c>
      <c r="D82" t="str">
        <f>_xlfn.XLOOKUP(Demand[[#This Row],[market node]],Country_MZ[MARKET_NODE],Country_MZ[COUNTRY_NAME])</f>
        <v>GERMANY</v>
      </c>
    </row>
    <row r="83" spans="1:4">
      <c r="A83" t="s">
        <v>37</v>
      </c>
      <c r="B83">
        <v>2026</v>
      </c>
      <c r="C83">
        <v>16.58582981</v>
      </c>
      <c r="D83" t="str">
        <f>_xlfn.XLOOKUP(Demand[[#This Row],[market node]],Country_MZ[MARKET_NODE],Country_MZ[COUNTRY_NAME])</f>
        <v>DENMARK</v>
      </c>
    </row>
    <row r="84" spans="1:4">
      <c r="A84" t="s">
        <v>37</v>
      </c>
      <c r="B84">
        <v>2027</v>
      </c>
      <c r="C84">
        <v>17.538070430000001</v>
      </c>
      <c r="D84" t="str">
        <f>_xlfn.XLOOKUP(Demand[[#This Row],[market node]],Country_MZ[MARKET_NODE],Country_MZ[COUNTRY_NAME])</f>
        <v>DENMARK</v>
      </c>
    </row>
    <row r="85" spans="1:4">
      <c r="A85" t="s">
        <v>37</v>
      </c>
      <c r="B85">
        <v>2028</v>
      </c>
      <c r="C85">
        <v>18.304015809999999</v>
      </c>
      <c r="D85" t="str">
        <f>_xlfn.XLOOKUP(Demand[[#This Row],[market node]],Country_MZ[MARKET_NODE],Country_MZ[COUNTRY_NAME])</f>
        <v>DENMARK</v>
      </c>
    </row>
    <row r="86" spans="1:4">
      <c r="A86" t="s">
        <v>37</v>
      </c>
      <c r="B86">
        <v>2029</v>
      </c>
      <c r="C86">
        <v>19.068084299999999</v>
      </c>
      <c r="D86" t="str">
        <f>_xlfn.XLOOKUP(Demand[[#This Row],[market node]],Country_MZ[MARKET_NODE],Country_MZ[COUNTRY_NAME])</f>
        <v>DENMARK</v>
      </c>
    </row>
    <row r="87" spans="1:4">
      <c r="A87" t="s">
        <v>37</v>
      </c>
      <c r="B87">
        <v>2030</v>
      </c>
      <c r="C87">
        <v>20.187852889999998</v>
      </c>
      <c r="D87" t="str">
        <f>_xlfn.XLOOKUP(Demand[[#This Row],[market node]],Country_MZ[MARKET_NODE],Country_MZ[COUNTRY_NAME])</f>
        <v>DENMARK</v>
      </c>
    </row>
    <row r="88" spans="1:4">
      <c r="A88" t="s">
        <v>37</v>
      </c>
      <c r="B88">
        <v>2031</v>
      </c>
      <c r="C88">
        <v>20.851766999999999</v>
      </c>
      <c r="D88" t="str">
        <f>_xlfn.XLOOKUP(Demand[[#This Row],[market node]],Country_MZ[MARKET_NODE],Country_MZ[COUNTRY_NAME])</f>
        <v>DENMARK</v>
      </c>
    </row>
    <row r="89" spans="1:4">
      <c r="A89" t="s">
        <v>37</v>
      </c>
      <c r="B89">
        <v>2032</v>
      </c>
      <c r="C89">
        <v>21.534933540000001</v>
      </c>
      <c r="D89" t="str">
        <f>_xlfn.XLOOKUP(Demand[[#This Row],[market node]],Country_MZ[MARKET_NODE],Country_MZ[COUNTRY_NAME])</f>
        <v>DENMARK</v>
      </c>
    </row>
    <row r="90" spans="1:4">
      <c r="A90" t="s">
        <v>37</v>
      </c>
      <c r="B90">
        <v>2033</v>
      </c>
      <c r="C90">
        <v>22.22005283</v>
      </c>
      <c r="D90" t="str">
        <f>_xlfn.XLOOKUP(Demand[[#This Row],[market node]],Country_MZ[MARKET_NODE],Country_MZ[COUNTRY_NAME])</f>
        <v>DENMARK</v>
      </c>
    </row>
    <row r="91" spans="1:4">
      <c r="A91" t="s">
        <v>37</v>
      </c>
      <c r="B91">
        <v>2034</v>
      </c>
      <c r="C91">
        <v>22.977712260000001</v>
      </c>
      <c r="D91" t="str">
        <f>_xlfn.XLOOKUP(Demand[[#This Row],[market node]],Country_MZ[MARKET_NODE],Country_MZ[COUNTRY_NAME])</f>
        <v>DENMARK</v>
      </c>
    </row>
    <row r="92" spans="1:4">
      <c r="A92" t="s">
        <v>37</v>
      </c>
      <c r="B92">
        <v>2035</v>
      </c>
      <c r="C92">
        <v>23.458712550000001</v>
      </c>
      <c r="D92" t="str">
        <f>_xlfn.XLOOKUP(Demand[[#This Row],[market node]],Country_MZ[MARKET_NODE],Country_MZ[COUNTRY_NAME])</f>
        <v>DENMARK</v>
      </c>
    </row>
    <row r="93" spans="1:4">
      <c r="A93" t="s">
        <v>45</v>
      </c>
      <c r="B93">
        <v>2026</v>
      </c>
      <c r="C93">
        <v>32.010606240000001</v>
      </c>
      <c r="D93" t="str">
        <f>_xlfn.XLOOKUP(Demand[[#This Row],[market node]],Country_MZ[MARKET_NODE],Country_MZ[COUNTRY_NAME])</f>
        <v>DENMARK</v>
      </c>
    </row>
    <row r="94" spans="1:4">
      <c r="A94" t="s">
        <v>45</v>
      </c>
      <c r="B94">
        <v>2027</v>
      </c>
      <c r="C94">
        <v>34.111690869999997</v>
      </c>
      <c r="D94" t="str">
        <f>_xlfn.XLOOKUP(Demand[[#This Row],[market node]],Country_MZ[MARKET_NODE],Country_MZ[COUNTRY_NAME])</f>
        <v>DENMARK</v>
      </c>
    </row>
    <row r="95" spans="1:4">
      <c r="A95" t="s">
        <v>45</v>
      </c>
      <c r="B95">
        <v>2028</v>
      </c>
      <c r="C95">
        <v>35.999208240000002</v>
      </c>
      <c r="D95" t="str">
        <f>_xlfn.XLOOKUP(Demand[[#This Row],[market node]],Country_MZ[MARKET_NODE],Country_MZ[COUNTRY_NAME])</f>
        <v>DENMARK</v>
      </c>
    </row>
    <row r="96" spans="1:4">
      <c r="A96" t="s">
        <v>45</v>
      </c>
      <c r="B96">
        <v>2029</v>
      </c>
      <c r="C96">
        <v>37.91892241</v>
      </c>
      <c r="D96" t="str">
        <f>_xlfn.XLOOKUP(Demand[[#This Row],[market node]],Country_MZ[MARKET_NODE],Country_MZ[COUNTRY_NAME])</f>
        <v>DENMARK</v>
      </c>
    </row>
    <row r="97" spans="1:4">
      <c r="A97" t="s">
        <v>45</v>
      </c>
      <c r="B97">
        <v>2030</v>
      </c>
      <c r="C97">
        <v>39.996308999999997</v>
      </c>
      <c r="D97" t="str">
        <f>_xlfn.XLOOKUP(Demand[[#This Row],[market node]],Country_MZ[MARKET_NODE],Country_MZ[COUNTRY_NAME])</f>
        <v>DENMARK</v>
      </c>
    </row>
    <row r="98" spans="1:4">
      <c r="A98" t="s">
        <v>45</v>
      </c>
      <c r="B98">
        <v>2031</v>
      </c>
      <c r="C98">
        <v>41.780936019999999</v>
      </c>
      <c r="D98" t="str">
        <f>_xlfn.XLOOKUP(Demand[[#This Row],[market node]],Country_MZ[MARKET_NODE],Country_MZ[COUNTRY_NAME])</f>
        <v>DENMARK</v>
      </c>
    </row>
    <row r="99" spans="1:4">
      <c r="A99" t="s">
        <v>45</v>
      </c>
      <c r="B99">
        <v>2032</v>
      </c>
      <c r="C99">
        <v>43.283055779999998</v>
      </c>
      <c r="D99" t="str">
        <f>_xlfn.XLOOKUP(Demand[[#This Row],[market node]],Country_MZ[MARKET_NODE],Country_MZ[COUNTRY_NAME])</f>
        <v>DENMARK</v>
      </c>
    </row>
    <row r="100" spans="1:4">
      <c r="A100" t="s">
        <v>45</v>
      </c>
      <c r="B100">
        <v>2033</v>
      </c>
      <c r="C100">
        <v>44.619291769999997</v>
      </c>
      <c r="D100" t="str">
        <f>_xlfn.XLOOKUP(Demand[[#This Row],[market node]],Country_MZ[MARKET_NODE],Country_MZ[COUNTRY_NAME])</f>
        <v>DENMARK</v>
      </c>
    </row>
    <row r="101" spans="1:4">
      <c r="A101" t="s">
        <v>45</v>
      </c>
      <c r="B101">
        <v>2034</v>
      </c>
      <c r="C101">
        <v>45.932416680000003</v>
      </c>
      <c r="D101" t="str">
        <f>_xlfn.XLOOKUP(Demand[[#This Row],[market node]],Country_MZ[MARKET_NODE],Country_MZ[COUNTRY_NAME])</f>
        <v>DENMARK</v>
      </c>
    </row>
    <row r="102" spans="1:4">
      <c r="A102" t="s">
        <v>45</v>
      </c>
      <c r="B102">
        <v>2035</v>
      </c>
      <c r="C102">
        <v>47.211527369999999</v>
      </c>
      <c r="D102" t="str">
        <f>_xlfn.XLOOKUP(Demand[[#This Row],[market node]],Country_MZ[MARKET_NODE],Country_MZ[COUNTRY_NAME])</f>
        <v>DENMARK</v>
      </c>
    </row>
    <row r="103" spans="1:4">
      <c r="A103" t="s">
        <v>46</v>
      </c>
      <c r="B103">
        <v>2026</v>
      </c>
      <c r="C103">
        <v>9.4069528439999992</v>
      </c>
      <c r="D103" t="str">
        <f>_xlfn.XLOOKUP(Demand[[#This Row],[market node]],Country_MZ[MARKET_NODE],Country_MZ[COUNTRY_NAME])</f>
        <v>ESTONIA</v>
      </c>
    </row>
    <row r="104" spans="1:4">
      <c r="A104" t="s">
        <v>46</v>
      </c>
      <c r="B104">
        <v>2027</v>
      </c>
      <c r="C104">
        <v>9.6849951139999995</v>
      </c>
      <c r="D104" t="str">
        <f>_xlfn.XLOOKUP(Demand[[#This Row],[market node]],Country_MZ[MARKET_NODE],Country_MZ[COUNTRY_NAME])</f>
        <v>ESTONIA</v>
      </c>
    </row>
    <row r="105" spans="1:4">
      <c r="A105" t="s">
        <v>46</v>
      </c>
      <c r="B105">
        <v>2028</v>
      </c>
      <c r="C105">
        <v>9.9641874710000007</v>
      </c>
      <c r="D105" t="str">
        <f>_xlfn.XLOOKUP(Demand[[#This Row],[market node]],Country_MZ[MARKET_NODE],Country_MZ[COUNTRY_NAME])</f>
        <v>ESTONIA</v>
      </c>
    </row>
    <row r="106" spans="1:4">
      <c r="A106" t="s">
        <v>46</v>
      </c>
      <c r="B106">
        <v>2029</v>
      </c>
      <c r="C106">
        <v>10.24452992</v>
      </c>
      <c r="D106" t="str">
        <f>_xlfn.XLOOKUP(Demand[[#This Row],[market node]],Country_MZ[MARKET_NODE],Country_MZ[COUNTRY_NAME])</f>
        <v>ESTONIA</v>
      </c>
    </row>
    <row r="107" spans="1:4">
      <c r="A107" t="s">
        <v>46</v>
      </c>
      <c r="B107">
        <v>2030</v>
      </c>
      <c r="C107">
        <v>10.526022449999999</v>
      </c>
      <c r="D107" t="str">
        <f>_xlfn.XLOOKUP(Demand[[#This Row],[market node]],Country_MZ[MARKET_NODE],Country_MZ[COUNTRY_NAME])</f>
        <v>ESTONIA</v>
      </c>
    </row>
    <row r="108" spans="1:4">
      <c r="A108" t="s">
        <v>46</v>
      </c>
      <c r="B108">
        <v>2031</v>
      </c>
      <c r="C108">
        <v>10.93108732</v>
      </c>
      <c r="D108" t="str">
        <f>_xlfn.XLOOKUP(Demand[[#This Row],[market node]],Country_MZ[MARKET_NODE],Country_MZ[COUNTRY_NAME])</f>
        <v>ESTONIA</v>
      </c>
    </row>
    <row r="109" spans="1:4">
      <c r="A109" t="s">
        <v>46</v>
      </c>
      <c r="B109">
        <v>2032</v>
      </c>
      <c r="C109">
        <v>11.338510169999999</v>
      </c>
      <c r="D109" t="str">
        <f>_xlfn.XLOOKUP(Demand[[#This Row],[market node]],Country_MZ[MARKET_NODE],Country_MZ[COUNTRY_NAME])</f>
        <v>ESTONIA</v>
      </c>
    </row>
    <row r="110" spans="1:4">
      <c r="A110" t="s">
        <v>46</v>
      </c>
      <c r="B110">
        <v>2033</v>
      </c>
      <c r="C110">
        <v>11.74829102</v>
      </c>
      <c r="D110" t="str">
        <f>_xlfn.XLOOKUP(Demand[[#This Row],[market node]],Country_MZ[MARKET_NODE],Country_MZ[COUNTRY_NAME])</f>
        <v>ESTONIA</v>
      </c>
    </row>
    <row r="111" spans="1:4">
      <c r="A111" t="s">
        <v>46</v>
      </c>
      <c r="B111">
        <v>2034</v>
      </c>
      <c r="C111">
        <v>12.160429860000001</v>
      </c>
      <c r="D111" t="str">
        <f>_xlfn.XLOOKUP(Demand[[#This Row],[market node]],Country_MZ[MARKET_NODE],Country_MZ[COUNTRY_NAME])</f>
        <v>ESTONIA</v>
      </c>
    </row>
    <row r="112" spans="1:4">
      <c r="A112" t="s">
        <v>46</v>
      </c>
      <c r="B112">
        <v>2035</v>
      </c>
      <c r="C112">
        <v>12.574926680000001</v>
      </c>
      <c r="D112" t="str">
        <f>_xlfn.XLOOKUP(Demand[[#This Row],[market node]],Country_MZ[MARKET_NODE],Country_MZ[COUNTRY_NAME])</f>
        <v>ESTONIA</v>
      </c>
    </row>
    <row r="113" spans="1:4">
      <c r="A113" t="s">
        <v>47</v>
      </c>
      <c r="B113">
        <v>2026</v>
      </c>
      <c r="C113">
        <v>248.70099999999999</v>
      </c>
      <c r="D113" t="str">
        <f>_xlfn.XLOOKUP(Demand[[#This Row],[market node]],Country_MZ[MARKET_NODE],Country_MZ[COUNTRY_NAME])</f>
        <v>SPAIN</v>
      </c>
    </row>
    <row r="114" spans="1:4">
      <c r="A114" t="s">
        <v>47</v>
      </c>
      <c r="B114">
        <v>2027</v>
      </c>
      <c r="C114">
        <v>254.53899999999999</v>
      </c>
      <c r="D114" t="str">
        <f>_xlfn.XLOOKUP(Demand[[#This Row],[market node]],Country_MZ[MARKET_NODE],Country_MZ[COUNTRY_NAME])</f>
        <v>SPAIN</v>
      </c>
    </row>
    <row r="115" spans="1:4">
      <c r="A115" t="s">
        <v>47</v>
      </c>
      <c r="B115">
        <v>2028</v>
      </c>
      <c r="C115">
        <v>259.45600000000002</v>
      </c>
      <c r="D115" t="str">
        <f>_xlfn.XLOOKUP(Demand[[#This Row],[market node]],Country_MZ[MARKET_NODE],Country_MZ[COUNTRY_NAME])</f>
        <v>SPAIN</v>
      </c>
    </row>
    <row r="116" spans="1:4">
      <c r="A116" t="s">
        <v>47</v>
      </c>
      <c r="B116">
        <v>2029</v>
      </c>
      <c r="C116">
        <v>265.26</v>
      </c>
      <c r="D116" t="str">
        <f>_xlfn.XLOOKUP(Demand[[#This Row],[market node]],Country_MZ[MARKET_NODE],Country_MZ[COUNTRY_NAME])</f>
        <v>SPAIN</v>
      </c>
    </row>
    <row r="117" spans="1:4">
      <c r="A117" t="s">
        <v>47</v>
      </c>
      <c r="B117">
        <v>2030</v>
      </c>
      <c r="C117">
        <v>270.32400000000001</v>
      </c>
      <c r="D117" t="str">
        <f>_xlfn.XLOOKUP(Demand[[#This Row],[market node]],Country_MZ[MARKET_NODE],Country_MZ[COUNTRY_NAME])</f>
        <v>SPAIN</v>
      </c>
    </row>
    <row r="118" spans="1:4">
      <c r="A118" t="s">
        <v>47</v>
      </c>
      <c r="B118">
        <v>2031</v>
      </c>
      <c r="C118">
        <v>273.21633359999998</v>
      </c>
      <c r="D118" t="str">
        <f>_xlfn.XLOOKUP(Demand[[#This Row],[market node]],Country_MZ[MARKET_NODE],Country_MZ[COUNTRY_NAME])</f>
        <v>SPAIN</v>
      </c>
    </row>
    <row r="119" spans="1:4">
      <c r="A119" t="s">
        <v>47</v>
      </c>
      <c r="B119">
        <v>2032</v>
      </c>
      <c r="C119">
        <v>276.4017379</v>
      </c>
      <c r="D119" t="str">
        <f>_xlfn.XLOOKUP(Demand[[#This Row],[market node]],Country_MZ[MARKET_NODE],Country_MZ[COUNTRY_NAME])</f>
        <v>SPAIN</v>
      </c>
    </row>
    <row r="120" spans="1:4">
      <c r="A120" t="s">
        <v>47</v>
      </c>
      <c r="B120">
        <v>2033</v>
      </c>
      <c r="C120">
        <v>276.13740189999999</v>
      </c>
      <c r="D120" t="str">
        <f>_xlfn.XLOOKUP(Demand[[#This Row],[market node]],Country_MZ[MARKET_NODE],Country_MZ[COUNTRY_NAME])</f>
        <v>SPAIN</v>
      </c>
    </row>
    <row r="121" spans="1:4">
      <c r="A121" t="s">
        <v>47</v>
      </c>
      <c r="B121">
        <v>2034</v>
      </c>
      <c r="C121">
        <v>279.07002160000002</v>
      </c>
      <c r="D121" t="str">
        <f>_xlfn.XLOOKUP(Demand[[#This Row],[market node]],Country_MZ[MARKET_NODE],Country_MZ[COUNTRY_NAME])</f>
        <v>SPAIN</v>
      </c>
    </row>
    <row r="122" spans="1:4">
      <c r="A122" t="s">
        <v>47</v>
      </c>
      <c r="B122">
        <v>2035</v>
      </c>
      <c r="C122">
        <v>283.05095540000002</v>
      </c>
      <c r="D122" t="str">
        <f>_xlfn.XLOOKUP(Demand[[#This Row],[market node]],Country_MZ[MARKET_NODE],Country_MZ[COUNTRY_NAME])</f>
        <v>SPAIN</v>
      </c>
    </row>
    <row r="123" spans="1:4">
      <c r="A123" t="s">
        <v>49</v>
      </c>
      <c r="B123">
        <v>2026</v>
      </c>
      <c r="C123">
        <v>87.031349460000001</v>
      </c>
      <c r="D123" t="str">
        <f>_xlfn.XLOOKUP(Demand[[#This Row],[market node]],Country_MZ[MARKET_NODE],Country_MZ[COUNTRY_NAME])</f>
        <v>FINLAND</v>
      </c>
    </row>
    <row r="124" spans="1:4">
      <c r="A124" t="s">
        <v>49</v>
      </c>
      <c r="B124">
        <v>2027</v>
      </c>
      <c r="C124">
        <v>90.623967609999994</v>
      </c>
      <c r="D124" t="str">
        <f>_xlfn.XLOOKUP(Demand[[#This Row],[market node]],Country_MZ[MARKET_NODE],Country_MZ[COUNTRY_NAME])</f>
        <v>FINLAND</v>
      </c>
    </row>
    <row r="125" spans="1:4">
      <c r="A125" t="s">
        <v>49</v>
      </c>
      <c r="B125">
        <v>2028</v>
      </c>
      <c r="C125">
        <v>96.296004819999993</v>
      </c>
      <c r="D125" t="str">
        <f>_xlfn.XLOOKUP(Demand[[#This Row],[market node]],Country_MZ[MARKET_NODE],Country_MZ[COUNTRY_NAME])</f>
        <v>FINLAND</v>
      </c>
    </row>
    <row r="126" spans="1:4">
      <c r="A126" t="s">
        <v>49</v>
      </c>
      <c r="B126">
        <v>2029</v>
      </c>
      <c r="C126">
        <v>100.888036</v>
      </c>
      <c r="D126" t="str">
        <f>_xlfn.XLOOKUP(Demand[[#This Row],[market node]],Country_MZ[MARKET_NODE],Country_MZ[COUNTRY_NAME])</f>
        <v>FINLAND</v>
      </c>
    </row>
    <row r="127" spans="1:4">
      <c r="A127" t="s">
        <v>49</v>
      </c>
      <c r="B127">
        <v>2030</v>
      </c>
      <c r="C127">
        <v>105.6113726</v>
      </c>
      <c r="D127" t="str">
        <f>_xlfn.XLOOKUP(Demand[[#This Row],[market node]],Country_MZ[MARKET_NODE],Country_MZ[COUNTRY_NAME])</f>
        <v>FINLAND</v>
      </c>
    </row>
    <row r="128" spans="1:4">
      <c r="A128" t="s">
        <v>49</v>
      </c>
      <c r="B128">
        <v>2031</v>
      </c>
      <c r="C128">
        <v>109.1489784</v>
      </c>
      <c r="D128" t="str">
        <f>_xlfn.XLOOKUP(Demand[[#This Row],[market node]],Country_MZ[MARKET_NODE],Country_MZ[COUNTRY_NAME])</f>
        <v>FINLAND</v>
      </c>
    </row>
    <row r="129" spans="1:4">
      <c r="A129" t="s">
        <v>49</v>
      </c>
      <c r="B129">
        <v>2032</v>
      </c>
      <c r="C129">
        <v>113.0499453</v>
      </c>
      <c r="D129" t="str">
        <f>_xlfn.XLOOKUP(Demand[[#This Row],[market node]],Country_MZ[MARKET_NODE],Country_MZ[COUNTRY_NAME])</f>
        <v>FINLAND</v>
      </c>
    </row>
    <row r="130" spans="1:4">
      <c r="A130" t="s">
        <v>49</v>
      </c>
      <c r="B130">
        <v>2033</v>
      </c>
      <c r="C130">
        <v>116.4017886</v>
      </c>
      <c r="D130" t="str">
        <f>_xlfn.XLOOKUP(Demand[[#This Row],[market node]],Country_MZ[MARKET_NODE],Country_MZ[COUNTRY_NAME])</f>
        <v>FINLAND</v>
      </c>
    </row>
    <row r="131" spans="1:4">
      <c r="A131" t="s">
        <v>49</v>
      </c>
      <c r="B131">
        <v>2034</v>
      </c>
      <c r="C131">
        <v>117.79074</v>
      </c>
      <c r="D131" t="str">
        <f>_xlfn.XLOOKUP(Demand[[#This Row],[market node]],Country_MZ[MARKET_NODE],Country_MZ[COUNTRY_NAME])</f>
        <v>FINLAND</v>
      </c>
    </row>
    <row r="132" spans="1:4">
      <c r="A132" t="s">
        <v>49</v>
      </c>
      <c r="B132">
        <v>2035</v>
      </c>
      <c r="C132">
        <v>118.68791349999999</v>
      </c>
      <c r="D132" t="str">
        <f>_xlfn.XLOOKUP(Demand[[#This Row],[market node]],Country_MZ[MARKET_NODE],Country_MZ[COUNTRY_NAME])</f>
        <v>FINLAND</v>
      </c>
    </row>
    <row r="133" spans="1:4">
      <c r="A133" t="s">
        <v>50</v>
      </c>
      <c r="B133">
        <v>2026</v>
      </c>
      <c r="C133">
        <v>440.2258769</v>
      </c>
      <c r="D133" t="str">
        <f>_xlfn.XLOOKUP(Demand[[#This Row],[market node]],Country_MZ[MARKET_NODE],Country_MZ[COUNTRY_NAME])</f>
        <v>FRANCE</v>
      </c>
    </row>
    <row r="134" spans="1:4">
      <c r="A134" t="s">
        <v>50</v>
      </c>
      <c r="B134">
        <v>2027</v>
      </c>
      <c r="C134">
        <v>447.7478941</v>
      </c>
      <c r="D134" t="str">
        <f>_xlfn.XLOOKUP(Demand[[#This Row],[market node]],Country_MZ[MARKET_NODE],Country_MZ[COUNTRY_NAME])</f>
        <v>FRANCE</v>
      </c>
    </row>
    <row r="135" spans="1:4">
      <c r="A135" t="s">
        <v>50</v>
      </c>
      <c r="B135">
        <v>2028</v>
      </c>
      <c r="C135">
        <v>454.29717770000002</v>
      </c>
      <c r="D135" t="str">
        <f>_xlfn.XLOOKUP(Demand[[#This Row],[market node]],Country_MZ[MARKET_NODE],Country_MZ[COUNTRY_NAME])</f>
        <v>FRANCE</v>
      </c>
    </row>
    <row r="136" spans="1:4">
      <c r="A136" t="s">
        <v>50</v>
      </c>
      <c r="B136">
        <v>2029</v>
      </c>
      <c r="C136">
        <v>460.9290039</v>
      </c>
      <c r="D136" t="str">
        <f>_xlfn.XLOOKUP(Demand[[#This Row],[market node]],Country_MZ[MARKET_NODE],Country_MZ[COUNTRY_NAME])</f>
        <v>FRANCE</v>
      </c>
    </row>
    <row r="137" spans="1:4">
      <c r="A137" t="s">
        <v>50</v>
      </c>
      <c r="B137">
        <v>2030</v>
      </c>
      <c r="C137">
        <v>467.3463792</v>
      </c>
      <c r="D137" t="str">
        <f>_xlfn.XLOOKUP(Demand[[#This Row],[market node]],Country_MZ[MARKET_NODE],Country_MZ[COUNTRY_NAME])</f>
        <v>FRANCE</v>
      </c>
    </row>
    <row r="138" spans="1:4">
      <c r="A138" t="s">
        <v>50</v>
      </c>
      <c r="B138">
        <v>2031</v>
      </c>
      <c r="C138">
        <v>474.06532170000003</v>
      </c>
      <c r="D138" t="str">
        <f>_xlfn.XLOOKUP(Demand[[#This Row],[market node]],Country_MZ[MARKET_NODE],Country_MZ[COUNTRY_NAME])</f>
        <v>FRANCE</v>
      </c>
    </row>
    <row r="139" spans="1:4">
      <c r="A139" t="s">
        <v>50</v>
      </c>
      <c r="B139">
        <v>2032</v>
      </c>
      <c r="C139">
        <v>480.57710500000002</v>
      </c>
      <c r="D139" t="str">
        <f>_xlfn.XLOOKUP(Demand[[#This Row],[market node]],Country_MZ[MARKET_NODE],Country_MZ[COUNTRY_NAME])</f>
        <v>FRANCE</v>
      </c>
    </row>
    <row r="140" spans="1:4">
      <c r="A140" t="s">
        <v>50</v>
      </c>
      <c r="B140">
        <v>2033</v>
      </c>
      <c r="C140">
        <v>487.22359290000003</v>
      </c>
      <c r="D140" t="str">
        <f>_xlfn.XLOOKUP(Demand[[#This Row],[market node]],Country_MZ[MARKET_NODE],Country_MZ[COUNTRY_NAME])</f>
        <v>FRANCE</v>
      </c>
    </row>
    <row r="141" spans="1:4">
      <c r="A141" t="s">
        <v>50</v>
      </c>
      <c r="B141">
        <v>2034</v>
      </c>
      <c r="C141">
        <v>493.87459630000001</v>
      </c>
      <c r="D141" t="str">
        <f>_xlfn.XLOOKUP(Demand[[#This Row],[market node]],Country_MZ[MARKET_NODE],Country_MZ[COUNTRY_NAME])</f>
        <v>FRANCE</v>
      </c>
    </row>
    <row r="142" spans="1:4">
      <c r="A142" t="s">
        <v>50</v>
      </c>
      <c r="B142">
        <v>2035</v>
      </c>
      <c r="C142">
        <v>500.72928050000002</v>
      </c>
      <c r="D142" t="str">
        <f>_xlfn.XLOOKUP(Demand[[#This Row],[market node]],Country_MZ[MARKET_NODE],Country_MZ[COUNTRY_NAME])</f>
        <v>FRANCE</v>
      </c>
    </row>
    <row r="143" spans="1:4">
      <c r="A143" t="s">
        <v>51</v>
      </c>
      <c r="B143">
        <v>2026</v>
      </c>
      <c r="C143">
        <v>55.179153579999998</v>
      </c>
      <c r="D143" t="str">
        <f>_xlfn.XLOOKUP(Demand[[#This Row],[market node]],Country_MZ[MARKET_NODE],Country_MZ[COUNTRY_NAME])</f>
        <v>GREECE</v>
      </c>
    </row>
    <row r="144" spans="1:4">
      <c r="A144" t="s">
        <v>51</v>
      </c>
      <c r="B144">
        <v>2027</v>
      </c>
      <c r="C144">
        <v>55.881034890000002</v>
      </c>
      <c r="D144" t="str">
        <f>_xlfn.XLOOKUP(Demand[[#This Row],[market node]],Country_MZ[MARKET_NODE],Country_MZ[COUNTRY_NAME])</f>
        <v>GREECE</v>
      </c>
    </row>
    <row r="145" spans="1:4">
      <c r="A145" t="s">
        <v>51</v>
      </c>
      <c r="B145">
        <v>2028</v>
      </c>
      <c r="C145">
        <v>58.428727729999999</v>
      </c>
      <c r="D145" t="str">
        <f>_xlfn.XLOOKUP(Demand[[#This Row],[market node]],Country_MZ[MARKET_NODE],Country_MZ[COUNTRY_NAME])</f>
        <v>GREECE</v>
      </c>
    </row>
    <row r="146" spans="1:4">
      <c r="A146" t="s">
        <v>51</v>
      </c>
      <c r="B146">
        <v>2029</v>
      </c>
      <c r="C146">
        <v>59.662163659999997</v>
      </c>
      <c r="D146" t="str">
        <f>_xlfn.XLOOKUP(Demand[[#This Row],[market node]],Country_MZ[MARKET_NODE],Country_MZ[COUNTRY_NAME])</f>
        <v>GREECE</v>
      </c>
    </row>
    <row r="147" spans="1:4">
      <c r="A147" t="s">
        <v>51</v>
      </c>
      <c r="B147">
        <v>2030</v>
      </c>
      <c r="C147">
        <v>62.701991509999999</v>
      </c>
      <c r="D147" t="str">
        <f>_xlfn.XLOOKUP(Demand[[#This Row],[market node]],Country_MZ[MARKET_NODE],Country_MZ[COUNTRY_NAME])</f>
        <v>GREECE</v>
      </c>
    </row>
    <row r="148" spans="1:4">
      <c r="A148" t="s">
        <v>51</v>
      </c>
      <c r="B148">
        <v>2031</v>
      </c>
      <c r="C148">
        <v>63.790361140000002</v>
      </c>
      <c r="D148" t="str">
        <f>_xlfn.XLOOKUP(Demand[[#This Row],[market node]],Country_MZ[MARKET_NODE],Country_MZ[COUNTRY_NAME])</f>
        <v>GREECE</v>
      </c>
    </row>
    <row r="149" spans="1:4">
      <c r="A149" t="s">
        <v>51</v>
      </c>
      <c r="B149">
        <v>2032</v>
      </c>
      <c r="C149">
        <v>64.912770890000004</v>
      </c>
      <c r="D149" t="str">
        <f>_xlfn.XLOOKUP(Demand[[#This Row],[market node]],Country_MZ[MARKET_NODE],Country_MZ[COUNTRY_NAME])</f>
        <v>GREECE</v>
      </c>
    </row>
    <row r="150" spans="1:4">
      <c r="A150" t="s">
        <v>51</v>
      </c>
      <c r="B150">
        <v>2033</v>
      </c>
      <c r="C150">
        <v>66.034569779999998</v>
      </c>
      <c r="D150" t="str">
        <f>_xlfn.XLOOKUP(Demand[[#This Row],[market node]],Country_MZ[MARKET_NODE],Country_MZ[COUNTRY_NAME])</f>
        <v>GREECE</v>
      </c>
    </row>
    <row r="151" spans="1:4">
      <c r="A151" t="s">
        <v>51</v>
      </c>
      <c r="B151">
        <v>2034</v>
      </c>
      <c r="C151">
        <v>67.155749850000007</v>
      </c>
      <c r="D151" t="str">
        <f>_xlfn.XLOOKUP(Demand[[#This Row],[market node]],Country_MZ[MARKET_NODE],Country_MZ[COUNTRY_NAME])</f>
        <v>GREECE</v>
      </c>
    </row>
    <row r="152" spans="1:4">
      <c r="A152" t="s">
        <v>51</v>
      </c>
      <c r="B152">
        <v>2035</v>
      </c>
      <c r="C152">
        <v>68.876782059999996</v>
      </c>
      <c r="D152" t="str">
        <f>_xlfn.XLOOKUP(Demand[[#This Row],[market node]],Country_MZ[MARKET_NODE],Country_MZ[COUNTRY_NAME])</f>
        <v>GREECE</v>
      </c>
    </row>
    <row r="153" spans="1:4">
      <c r="A153" t="s">
        <v>52</v>
      </c>
      <c r="B153">
        <v>2026</v>
      </c>
      <c r="C153">
        <v>3.3162173680000002</v>
      </c>
      <c r="D153" t="str">
        <f>_xlfn.XLOOKUP(Demand[[#This Row],[market node]],Country_MZ[MARKET_NODE],Country_MZ[COUNTRY_NAME])</f>
        <v>GREECE</v>
      </c>
    </row>
    <row r="154" spans="1:4">
      <c r="A154" t="s">
        <v>52</v>
      </c>
      <c r="B154">
        <v>2027</v>
      </c>
      <c r="C154">
        <v>3.3692768449999999</v>
      </c>
      <c r="D154" t="str">
        <f>_xlfn.XLOOKUP(Demand[[#This Row],[market node]],Country_MZ[MARKET_NODE],Country_MZ[COUNTRY_NAME])</f>
        <v>GREECE</v>
      </c>
    </row>
    <row r="155" spans="1:4">
      <c r="A155" t="s">
        <v>52</v>
      </c>
      <c r="B155">
        <v>2028</v>
      </c>
      <c r="C155">
        <v>3.4231852749999998</v>
      </c>
      <c r="D155" t="str">
        <f>_xlfn.XLOOKUP(Demand[[#This Row],[market node]],Country_MZ[MARKET_NODE],Country_MZ[COUNTRY_NAME])</f>
        <v>GREECE</v>
      </c>
    </row>
    <row r="156" spans="1:4">
      <c r="A156" t="s">
        <v>52</v>
      </c>
      <c r="B156">
        <v>2029</v>
      </c>
      <c r="C156">
        <v>3.4779562390000001</v>
      </c>
      <c r="D156" t="str">
        <f>_xlfn.XLOOKUP(Demand[[#This Row],[market node]],Country_MZ[MARKET_NODE],Country_MZ[COUNTRY_NAME])</f>
        <v>GREECE</v>
      </c>
    </row>
    <row r="157" spans="1:4">
      <c r="A157" t="s">
        <v>52</v>
      </c>
      <c r="B157">
        <v>2030</v>
      </c>
      <c r="C157">
        <v>3.533603539</v>
      </c>
      <c r="D157" t="str">
        <f>_xlfn.XLOOKUP(Demand[[#This Row],[market node]],Country_MZ[MARKET_NODE],Country_MZ[COUNTRY_NAME])</f>
        <v>GREECE</v>
      </c>
    </row>
    <row r="158" spans="1:4">
      <c r="A158" t="s">
        <v>52</v>
      </c>
      <c r="B158">
        <v>2031</v>
      </c>
      <c r="C158">
        <v>3.614633918</v>
      </c>
      <c r="D158" t="str">
        <f>_xlfn.XLOOKUP(Demand[[#This Row],[market node]],Country_MZ[MARKET_NODE],Country_MZ[COUNTRY_NAME])</f>
        <v>GREECE</v>
      </c>
    </row>
    <row r="159" spans="1:4">
      <c r="A159" t="s">
        <v>52</v>
      </c>
      <c r="B159">
        <v>2032</v>
      </c>
      <c r="C159">
        <v>3.661624159</v>
      </c>
      <c r="D159" t="str">
        <f>_xlfn.XLOOKUP(Demand[[#This Row],[market node]],Country_MZ[MARKET_NODE],Country_MZ[COUNTRY_NAME])</f>
        <v>GREECE</v>
      </c>
    </row>
    <row r="160" spans="1:4">
      <c r="A160" t="s">
        <v>52</v>
      </c>
      <c r="B160">
        <v>2033</v>
      </c>
      <c r="C160">
        <v>3.7092252729999999</v>
      </c>
      <c r="D160" t="str">
        <f>_xlfn.XLOOKUP(Demand[[#This Row],[market node]],Country_MZ[MARKET_NODE],Country_MZ[COUNTRY_NAME])</f>
        <v>GREECE</v>
      </c>
    </row>
    <row r="161" spans="1:4">
      <c r="A161" t="s">
        <v>52</v>
      </c>
      <c r="B161">
        <v>2034</v>
      </c>
      <c r="C161">
        <v>3.757445202</v>
      </c>
      <c r="D161" t="str">
        <f>_xlfn.XLOOKUP(Demand[[#This Row],[market node]],Country_MZ[MARKET_NODE],Country_MZ[COUNTRY_NAME])</f>
        <v>GREECE</v>
      </c>
    </row>
    <row r="162" spans="1:4">
      <c r="A162" t="s">
        <v>52</v>
      </c>
      <c r="B162">
        <v>2035</v>
      </c>
      <c r="C162">
        <v>3.8221778190000002</v>
      </c>
      <c r="D162" t="str">
        <f>_xlfn.XLOOKUP(Demand[[#This Row],[market node]],Country_MZ[MARKET_NODE],Country_MZ[COUNTRY_NAME])</f>
        <v>GREECE</v>
      </c>
    </row>
    <row r="163" spans="1:4">
      <c r="A163" t="s">
        <v>53</v>
      </c>
      <c r="B163">
        <v>2026</v>
      </c>
      <c r="C163">
        <v>17.8</v>
      </c>
      <c r="D163" t="str">
        <f>_xlfn.XLOOKUP(Demand[[#This Row],[market node]],Country_MZ[MARKET_NODE],Country_MZ[COUNTRY_NAME])</f>
        <v>CROATIA</v>
      </c>
    </row>
    <row r="164" spans="1:4">
      <c r="A164" t="s">
        <v>53</v>
      </c>
      <c r="B164">
        <v>2027</v>
      </c>
      <c r="C164">
        <v>17.8</v>
      </c>
      <c r="D164" t="str">
        <f>_xlfn.XLOOKUP(Demand[[#This Row],[market node]],Country_MZ[MARKET_NODE],Country_MZ[COUNTRY_NAME])</f>
        <v>CROATIA</v>
      </c>
    </row>
    <row r="165" spans="1:4">
      <c r="A165" t="s">
        <v>53</v>
      </c>
      <c r="B165">
        <v>2028</v>
      </c>
      <c r="C165">
        <v>17.899999999999999</v>
      </c>
      <c r="D165" t="str">
        <f>_xlfn.XLOOKUP(Demand[[#This Row],[market node]],Country_MZ[MARKET_NODE],Country_MZ[COUNTRY_NAME])</f>
        <v>CROATIA</v>
      </c>
    </row>
    <row r="166" spans="1:4">
      <c r="A166" t="s">
        <v>53</v>
      </c>
      <c r="B166">
        <v>2029</v>
      </c>
      <c r="C166">
        <v>18</v>
      </c>
      <c r="D166" t="str">
        <f>_xlfn.XLOOKUP(Demand[[#This Row],[market node]],Country_MZ[MARKET_NODE],Country_MZ[COUNTRY_NAME])</f>
        <v>CROATIA</v>
      </c>
    </row>
    <row r="167" spans="1:4">
      <c r="A167" t="s">
        <v>53</v>
      </c>
      <c r="B167">
        <v>2030</v>
      </c>
      <c r="C167">
        <v>18</v>
      </c>
      <c r="D167" t="str">
        <f>_xlfn.XLOOKUP(Demand[[#This Row],[market node]],Country_MZ[MARKET_NODE],Country_MZ[COUNTRY_NAME])</f>
        <v>CROATIA</v>
      </c>
    </row>
    <row r="168" spans="1:4">
      <c r="A168" t="s">
        <v>53</v>
      </c>
      <c r="B168">
        <v>2031</v>
      </c>
      <c r="C168">
        <v>0</v>
      </c>
      <c r="D168" t="str">
        <f>_xlfn.XLOOKUP(Demand[[#This Row],[market node]],Country_MZ[MARKET_NODE],Country_MZ[COUNTRY_NAME])</f>
        <v>CROATIA</v>
      </c>
    </row>
    <row r="169" spans="1:4">
      <c r="A169" t="s">
        <v>53</v>
      </c>
      <c r="B169">
        <v>2032</v>
      </c>
      <c r="C169">
        <v>0</v>
      </c>
      <c r="D169" t="str">
        <f>_xlfn.XLOOKUP(Demand[[#This Row],[market node]],Country_MZ[MARKET_NODE],Country_MZ[COUNTRY_NAME])</f>
        <v>CROATIA</v>
      </c>
    </row>
    <row r="170" spans="1:4">
      <c r="A170" t="s">
        <v>53</v>
      </c>
      <c r="B170">
        <v>2033</v>
      </c>
      <c r="C170">
        <v>0</v>
      </c>
      <c r="D170" t="str">
        <f>_xlfn.XLOOKUP(Demand[[#This Row],[market node]],Country_MZ[MARKET_NODE],Country_MZ[COUNTRY_NAME])</f>
        <v>CROATIA</v>
      </c>
    </row>
    <row r="171" spans="1:4">
      <c r="A171" t="s">
        <v>53</v>
      </c>
      <c r="B171">
        <v>2034</v>
      </c>
      <c r="C171">
        <v>0</v>
      </c>
      <c r="D171" t="str">
        <f>_xlfn.XLOOKUP(Demand[[#This Row],[market node]],Country_MZ[MARKET_NODE],Country_MZ[COUNTRY_NAME])</f>
        <v>CROATIA</v>
      </c>
    </row>
    <row r="172" spans="1:4">
      <c r="A172" t="s">
        <v>53</v>
      </c>
      <c r="B172">
        <v>2035</v>
      </c>
      <c r="C172">
        <v>20.100000000000001</v>
      </c>
      <c r="D172" t="str">
        <f>_xlfn.XLOOKUP(Demand[[#This Row],[market node]],Country_MZ[MARKET_NODE],Country_MZ[COUNTRY_NAME])</f>
        <v>CROATIA</v>
      </c>
    </row>
    <row r="173" spans="1:4">
      <c r="A173" t="s">
        <v>55</v>
      </c>
      <c r="B173">
        <v>2026</v>
      </c>
      <c r="C173">
        <v>39.716075379999999</v>
      </c>
      <c r="D173" t="str">
        <f>_xlfn.XLOOKUP(Demand[[#This Row],[market node]],Country_MZ[MARKET_NODE],Country_MZ[COUNTRY_NAME])</f>
        <v>IRELAND</v>
      </c>
    </row>
    <row r="174" spans="1:4">
      <c r="A174" t="s">
        <v>55</v>
      </c>
      <c r="B174">
        <v>2027</v>
      </c>
      <c r="C174">
        <v>41.183629279999998</v>
      </c>
      <c r="D174" t="str">
        <f>_xlfn.XLOOKUP(Demand[[#This Row],[market node]],Country_MZ[MARKET_NODE],Country_MZ[COUNTRY_NAME])</f>
        <v>IRELAND</v>
      </c>
    </row>
    <row r="175" spans="1:4">
      <c r="A175" t="s">
        <v>55</v>
      </c>
      <c r="B175">
        <v>2028</v>
      </c>
      <c r="C175">
        <v>42.430109899999998</v>
      </c>
      <c r="D175" t="str">
        <f>_xlfn.XLOOKUP(Demand[[#This Row],[market node]],Country_MZ[MARKET_NODE],Country_MZ[COUNTRY_NAME])</f>
        <v>IRELAND</v>
      </c>
    </row>
    <row r="176" spans="1:4">
      <c r="A176" t="s">
        <v>55</v>
      </c>
      <c r="B176">
        <v>2029</v>
      </c>
      <c r="C176">
        <v>43.671160890000003</v>
      </c>
      <c r="D176" t="str">
        <f>_xlfn.XLOOKUP(Demand[[#This Row],[market node]],Country_MZ[MARKET_NODE],Country_MZ[COUNTRY_NAME])</f>
        <v>IRELAND</v>
      </c>
    </row>
    <row r="177" spans="1:4">
      <c r="A177" t="s">
        <v>55</v>
      </c>
      <c r="B177">
        <v>2030</v>
      </c>
      <c r="C177">
        <v>44.917828900000004</v>
      </c>
      <c r="D177" t="str">
        <f>_xlfn.XLOOKUP(Demand[[#This Row],[market node]],Country_MZ[MARKET_NODE],Country_MZ[COUNTRY_NAME])</f>
        <v>IRELAND</v>
      </c>
    </row>
    <row r="178" spans="1:4">
      <c r="A178" t="s">
        <v>55</v>
      </c>
      <c r="B178">
        <v>2031</v>
      </c>
      <c r="C178">
        <v>46.370936489999998</v>
      </c>
      <c r="D178" t="str">
        <f>_xlfn.XLOOKUP(Demand[[#This Row],[market node]],Country_MZ[MARKET_NODE],Country_MZ[COUNTRY_NAME])</f>
        <v>IRELAND</v>
      </c>
    </row>
    <row r="179" spans="1:4">
      <c r="A179" t="s">
        <v>55</v>
      </c>
      <c r="B179">
        <v>2032</v>
      </c>
      <c r="C179">
        <v>47.83593346</v>
      </c>
      <c r="D179" t="str">
        <f>_xlfn.XLOOKUP(Demand[[#This Row],[market node]],Country_MZ[MARKET_NODE],Country_MZ[COUNTRY_NAME])</f>
        <v>IRELAND</v>
      </c>
    </row>
    <row r="180" spans="1:4">
      <c r="A180" t="s">
        <v>55</v>
      </c>
      <c r="B180">
        <v>2033</v>
      </c>
      <c r="C180">
        <v>48.082813850000001</v>
      </c>
      <c r="D180" t="str">
        <f>_xlfn.XLOOKUP(Demand[[#This Row],[market node]],Country_MZ[MARKET_NODE],Country_MZ[COUNTRY_NAME])</f>
        <v>IRELAND</v>
      </c>
    </row>
    <row r="181" spans="1:4">
      <c r="A181" t="s">
        <v>55</v>
      </c>
      <c r="B181">
        <v>2034</v>
      </c>
      <c r="C181">
        <v>48.28162648</v>
      </c>
      <c r="D181" t="str">
        <f>_xlfn.XLOOKUP(Demand[[#This Row],[market node]],Country_MZ[MARKET_NODE],Country_MZ[COUNTRY_NAME])</f>
        <v>IRELAND</v>
      </c>
    </row>
    <row r="182" spans="1:4">
      <c r="A182" t="s">
        <v>55</v>
      </c>
      <c r="B182">
        <v>2035</v>
      </c>
      <c r="C182">
        <v>48.534681159999998</v>
      </c>
      <c r="D182" t="str">
        <f>_xlfn.XLOOKUP(Demand[[#This Row],[market node]],Country_MZ[MARKET_NODE],Country_MZ[COUNTRY_NAME])</f>
        <v>IRELAND</v>
      </c>
    </row>
    <row r="183" spans="1:4">
      <c r="A183" t="s">
        <v>56</v>
      </c>
      <c r="B183">
        <v>2026</v>
      </c>
      <c r="C183">
        <v>6.4239793670000003</v>
      </c>
      <c r="D183" t="str">
        <f>_xlfn.XLOOKUP(Demand[[#This Row],[market node]],Country_MZ[MARKET_NODE],Country_MZ[COUNTRY_NAME])</f>
        <v>ITALY</v>
      </c>
    </row>
    <row r="184" spans="1:4">
      <c r="A184" t="s">
        <v>56</v>
      </c>
      <c r="B184">
        <v>2027</v>
      </c>
      <c r="C184">
        <v>6.5318111620000003</v>
      </c>
      <c r="D184" t="str">
        <f>_xlfn.XLOOKUP(Demand[[#This Row],[market node]],Country_MZ[MARKET_NODE],Country_MZ[COUNTRY_NAME])</f>
        <v>ITALY</v>
      </c>
    </row>
    <row r="185" spans="1:4">
      <c r="A185" t="s">
        <v>56</v>
      </c>
      <c r="B185">
        <v>2028</v>
      </c>
      <c r="C185">
        <v>6.6496273830000003</v>
      </c>
      <c r="D185" t="str">
        <f>_xlfn.XLOOKUP(Demand[[#This Row],[market node]],Country_MZ[MARKET_NODE],Country_MZ[COUNTRY_NAME])</f>
        <v>ITALY</v>
      </c>
    </row>
    <row r="186" spans="1:4">
      <c r="A186" t="s">
        <v>56</v>
      </c>
      <c r="B186">
        <v>2029</v>
      </c>
      <c r="C186">
        <v>6.7694404889999999</v>
      </c>
      <c r="D186" t="str">
        <f>_xlfn.XLOOKUP(Demand[[#This Row],[market node]],Country_MZ[MARKET_NODE],Country_MZ[COUNTRY_NAME])</f>
        <v>ITALY</v>
      </c>
    </row>
    <row r="187" spans="1:4">
      <c r="A187" t="s">
        <v>56</v>
      </c>
      <c r="B187">
        <v>2030</v>
      </c>
      <c r="C187">
        <v>6.8852598250000003</v>
      </c>
      <c r="D187" t="str">
        <f>_xlfn.XLOOKUP(Demand[[#This Row],[market node]],Country_MZ[MARKET_NODE],Country_MZ[COUNTRY_NAME])</f>
        <v>ITALY</v>
      </c>
    </row>
    <row r="188" spans="1:4">
      <c r="A188" t="s">
        <v>56</v>
      </c>
      <c r="B188">
        <v>2031</v>
      </c>
      <c r="C188">
        <v>6.9752275590000004</v>
      </c>
      <c r="D188" t="str">
        <f>_xlfn.XLOOKUP(Demand[[#This Row],[market node]],Country_MZ[MARKET_NODE],Country_MZ[COUNTRY_NAME])</f>
        <v>ITALY</v>
      </c>
    </row>
    <row r="189" spans="1:4">
      <c r="A189" t="s">
        <v>56</v>
      </c>
      <c r="B189">
        <v>2032</v>
      </c>
      <c r="C189">
        <v>7.0651952939999996</v>
      </c>
      <c r="D189" t="str">
        <f>_xlfn.XLOOKUP(Demand[[#This Row],[market node]],Country_MZ[MARKET_NODE],Country_MZ[COUNTRY_NAME])</f>
        <v>ITALY</v>
      </c>
    </row>
    <row r="190" spans="1:4">
      <c r="A190" t="s">
        <v>56</v>
      </c>
      <c r="B190">
        <v>2033</v>
      </c>
      <c r="C190">
        <v>7.1551630289999997</v>
      </c>
      <c r="D190" t="str">
        <f>_xlfn.XLOOKUP(Demand[[#This Row],[market node]],Country_MZ[MARKET_NODE],Country_MZ[COUNTRY_NAME])</f>
        <v>ITALY</v>
      </c>
    </row>
    <row r="191" spans="1:4">
      <c r="A191" t="s">
        <v>56</v>
      </c>
      <c r="B191">
        <v>2034</v>
      </c>
      <c r="C191">
        <v>7.2451307639999998</v>
      </c>
      <c r="D191" t="str">
        <f>_xlfn.XLOOKUP(Demand[[#This Row],[market node]],Country_MZ[MARKET_NODE],Country_MZ[COUNTRY_NAME])</f>
        <v>ITALY</v>
      </c>
    </row>
    <row r="192" spans="1:4">
      <c r="A192" t="s">
        <v>56</v>
      </c>
      <c r="B192">
        <v>2035</v>
      </c>
      <c r="C192">
        <v>7.3350984979999998</v>
      </c>
      <c r="D192" t="str">
        <f>_xlfn.XLOOKUP(Demand[[#This Row],[market node]],Country_MZ[MARKET_NODE],Country_MZ[COUNTRY_NAME])</f>
        <v>ITALY</v>
      </c>
    </row>
    <row r="193" spans="1:4">
      <c r="A193" t="s">
        <v>57</v>
      </c>
      <c r="B193">
        <v>2026</v>
      </c>
      <c r="C193">
        <v>28.306559289999999</v>
      </c>
      <c r="D193" t="str">
        <f>_xlfn.XLOOKUP(Demand[[#This Row],[market node]],Country_MZ[MARKET_NODE],Country_MZ[COUNTRY_NAME])</f>
        <v>ITALY</v>
      </c>
    </row>
    <row r="194" spans="1:4">
      <c r="A194" t="s">
        <v>57</v>
      </c>
      <c r="B194">
        <v>2027</v>
      </c>
      <c r="C194">
        <v>28.781708250000001</v>
      </c>
      <c r="D194" t="str">
        <f>_xlfn.XLOOKUP(Demand[[#This Row],[market node]],Country_MZ[MARKET_NODE],Country_MZ[COUNTRY_NAME])</f>
        <v>ITALY</v>
      </c>
    </row>
    <row r="195" spans="1:4">
      <c r="A195" t="s">
        <v>57</v>
      </c>
      <c r="B195">
        <v>2028</v>
      </c>
      <c r="C195">
        <v>29.30085248</v>
      </c>
      <c r="D195" t="str">
        <f>_xlfn.XLOOKUP(Demand[[#This Row],[market node]],Country_MZ[MARKET_NODE],Country_MZ[COUNTRY_NAME])</f>
        <v>ITALY</v>
      </c>
    </row>
    <row r="196" spans="1:4">
      <c r="A196" t="s">
        <v>57</v>
      </c>
      <c r="B196">
        <v>2029</v>
      </c>
      <c r="C196">
        <v>29.828795769999999</v>
      </c>
      <c r="D196" t="str">
        <f>_xlfn.XLOOKUP(Demand[[#This Row],[market node]],Country_MZ[MARKET_NODE],Country_MZ[COUNTRY_NAME])</f>
        <v>ITALY</v>
      </c>
    </row>
    <row r="197" spans="1:4">
      <c r="A197" t="s">
        <v>57</v>
      </c>
      <c r="B197">
        <v>2030</v>
      </c>
      <c r="C197">
        <v>30.339140950000001</v>
      </c>
      <c r="D197" t="str">
        <f>_xlfn.XLOOKUP(Demand[[#This Row],[market node]],Country_MZ[MARKET_NODE],Country_MZ[COUNTRY_NAME])</f>
        <v>ITALY</v>
      </c>
    </row>
    <row r="198" spans="1:4">
      <c r="A198" t="s">
        <v>57</v>
      </c>
      <c r="B198">
        <v>2031</v>
      </c>
      <c r="C198">
        <v>30.735573890000001</v>
      </c>
      <c r="D198" t="str">
        <f>_xlfn.XLOOKUP(Demand[[#This Row],[market node]],Country_MZ[MARKET_NODE],Country_MZ[COUNTRY_NAME])</f>
        <v>ITALY</v>
      </c>
    </row>
    <row r="199" spans="1:4">
      <c r="A199" t="s">
        <v>57</v>
      </c>
      <c r="B199">
        <v>2032</v>
      </c>
      <c r="C199">
        <v>31.132006830000002</v>
      </c>
      <c r="D199" t="str">
        <f>_xlfn.XLOOKUP(Demand[[#This Row],[market node]],Country_MZ[MARKET_NODE],Country_MZ[COUNTRY_NAME])</f>
        <v>ITALY</v>
      </c>
    </row>
    <row r="200" spans="1:4">
      <c r="A200" t="s">
        <v>57</v>
      </c>
      <c r="B200">
        <v>2033</v>
      </c>
      <c r="C200">
        <v>31.528439769999999</v>
      </c>
      <c r="D200" t="str">
        <f>_xlfn.XLOOKUP(Demand[[#This Row],[market node]],Country_MZ[MARKET_NODE],Country_MZ[COUNTRY_NAME])</f>
        <v>ITALY</v>
      </c>
    </row>
    <row r="201" spans="1:4">
      <c r="A201" t="s">
        <v>57</v>
      </c>
      <c r="B201">
        <v>2034</v>
      </c>
      <c r="C201">
        <v>31.924872700000002</v>
      </c>
      <c r="D201" t="str">
        <f>_xlfn.XLOOKUP(Demand[[#This Row],[market node]],Country_MZ[MARKET_NODE],Country_MZ[COUNTRY_NAME])</f>
        <v>ITALY</v>
      </c>
    </row>
    <row r="202" spans="1:4">
      <c r="A202" t="s">
        <v>57</v>
      </c>
      <c r="B202">
        <v>2035</v>
      </c>
      <c r="C202">
        <v>32.321305639999999</v>
      </c>
      <c r="D202" t="str">
        <f>_xlfn.XLOOKUP(Demand[[#This Row],[market node]],Country_MZ[MARKET_NODE],Country_MZ[COUNTRY_NAME])</f>
        <v>ITALY</v>
      </c>
    </row>
    <row r="203" spans="1:4">
      <c r="A203" t="s">
        <v>58</v>
      </c>
      <c r="B203">
        <v>2026</v>
      </c>
      <c r="C203">
        <v>54.213067690000003</v>
      </c>
      <c r="D203" t="str">
        <f>_xlfn.XLOOKUP(Demand[[#This Row],[market node]],Country_MZ[MARKET_NODE],Country_MZ[COUNTRY_NAME])</f>
        <v>ITALY</v>
      </c>
    </row>
    <row r="204" spans="1:4">
      <c r="A204" t="s">
        <v>58</v>
      </c>
      <c r="B204">
        <v>2027</v>
      </c>
      <c r="C204">
        <v>55.123078769999999</v>
      </c>
      <c r="D204" t="str">
        <f>_xlfn.XLOOKUP(Demand[[#This Row],[market node]],Country_MZ[MARKET_NODE],Country_MZ[COUNTRY_NAME])</f>
        <v>ITALY</v>
      </c>
    </row>
    <row r="205" spans="1:4">
      <c r="A205" t="s">
        <v>58</v>
      </c>
      <c r="B205">
        <v>2028</v>
      </c>
      <c r="C205">
        <v>56.117350139999999</v>
      </c>
      <c r="D205" t="str">
        <f>_xlfn.XLOOKUP(Demand[[#This Row],[market node]],Country_MZ[MARKET_NODE],Country_MZ[COUNTRY_NAME])</f>
        <v>ITALY</v>
      </c>
    </row>
    <row r="206" spans="1:4">
      <c r="A206" t="s">
        <v>58</v>
      </c>
      <c r="B206">
        <v>2029</v>
      </c>
      <c r="C206">
        <v>57.128473569999997</v>
      </c>
      <c r="D206" t="str">
        <f>_xlfn.XLOOKUP(Demand[[#This Row],[market node]],Country_MZ[MARKET_NODE],Country_MZ[COUNTRY_NAME])</f>
        <v>ITALY</v>
      </c>
    </row>
    <row r="207" spans="1:4">
      <c r="A207" t="s">
        <v>58</v>
      </c>
      <c r="B207">
        <v>2030</v>
      </c>
      <c r="C207">
        <v>58.105892879999999</v>
      </c>
      <c r="D207" t="str">
        <f>_xlfn.XLOOKUP(Demand[[#This Row],[market node]],Country_MZ[MARKET_NODE],Country_MZ[COUNTRY_NAME])</f>
        <v>ITALY</v>
      </c>
    </row>
    <row r="208" spans="1:4">
      <c r="A208" t="s">
        <v>58</v>
      </c>
      <c r="B208">
        <v>2031</v>
      </c>
      <c r="C208">
        <v>58.865146080000002</v>
      </c>
      <c r="D208" t="str">
        <f>_xlfn.XLOOKUP(Demand[[#This Row],[market node]],Country_MZ[MARKET_NODE],Country_MZ[COUNTRY_NAME])</f>
        <v>ITALY</v>
      </c>
    </row>
    <row r="209" spans="1:4">
      <c r="A209" t="s">
        <v>58</v>
      </c>
      <c r="B209">
        <v>2032</v>
      </c>
      <c r="C209">
        <v>59.624399279999999</v>
      </c>
      <c r="D209" t="str">
        <f>_xlfn.XLOOKUP(Demand[[#This Row],[market node]],Country_MZ[MARKET_NODE],Country_MZ[COUNTRY_NAME])</f>
        <v>ITALY</v>
      </c>
    </row>
    <row r="210" spans="1:4">
      <c r="A210" t="s">
        <v>58</v>
      </c>
      <c r="B210">
        <v>2033</v>
      </c>
      <c r="C210">
        <v>60.383652480000002</v>
      </c>
      <c r="D210" t="str">
        <f>_xlfn.XLOOKUP(Demand[[#This Row],[market node]],Country_MZ[MARKET_NODE],Country_MZ[COUNTRY_NAME])</f>
        <v>ITALY</v>
      </c>
    </row>
    <row r="211" spans="1:4">
      <c r="A211" t="s">
        <v>58</v>
      </c>
      <c r="B211">
        <v>2034</v>
      </c>
      <c r="C211">
        <v>61.142905679999998</v>
      </c>
      <c r="D211" t="str">
        <f>_xlfn.XLOOKUP(Demand[[#This Row],[market node]],Country_MZ[MARKET_NODE],Country_MZ[COUNTRY_NAME])</f>
        <v>ITALY</v>
      </c>
    </row>
    <row r="212" spans="1:4">
      <c r="A212" t="s">
        <v>58</v>
      </c>
      <c r="B212">
        <v>2035</v>
      </c>
      <c r="C212">
        <v>61.902158880000002</v>
      </c>
      <c r="D212" t="str">
        <f>_xlfn.XLOOKUP(Demand[[#This Row],[market node]],Country_MZ[MARKET_NODE],Country_MZ[COUNTRY_NAME])</f>
        <v>ITALY</v>
      </c>
    </row>
    <row r="213" spans="1:4">
      <c r="A213" t="s">
        <v>59</v>
      </c>
      <c r="B213">
        <v>2026</v>
      </c>
      <c r="C213">
        <v>180.72194909999999</v>
      </c>
      <c r="D213" t="str">
        <f>_xlfn.XLOOKUP(Demand[[#This Row],[market node]],Country_MZ[MARKET_NODE],Country_MZ[COUNTRY_NAME])</f>
        <v>ITALY</v>
      </c>
    </row>
    <row r="214" spans="1:4">
      <c r="A214" t="s">
        <v>59</v>
      </c>
      <c r="B214">
        <v>2027</v>
      </c>
      <c r="C214">
        <v>183.75551619999999</v>
      </c>
      <c r="D214" t="str">
        <f>_xlfn.XLOOKUP(Demand[[#This Row],[market node]],Country_MZ[MARKET_NODE],Country_MZ[COUNTRY_NAME])</f>
        <v>ITALY</v>
      </c>
    </row>
    <row r="215" spans="1:4">
      <c r="A215" t="s">
        <v>59</v>
      </c>
      <c r="B215">
        <v>2028</v>
      </c>
      <c r="C215">
        <v>187.06996910000001</v>
      </c>
      <c r="D215" t="str">
        <f>_xlfn.XLOOKUP(Demand[[#This Row],[market node]],Country_MZ[MARKET_NODE],Country_MZ[COUNTRY_NAME])</f>
        <v>ITALY</v>
      </c>
    </row>
    <row r="216" spans="1:4">
      <c r="A216" t="s">
        <v>59</v>
      </c>
      <c r="B216">
        <v>2029</v>
      </c>
      <c r="C216">
        <v>190.44059920000001</v>
      </c>
      <c r="D216" t="str">
        <f>_xlfn.XLOOKUP(Demand[[#This Row],[market node]],Country_MZ[MARKET_NODE],Country_MZ[COUNTRY_NAME])</f>
        <v>ITALY</v>
      </c>
    </row>
    <row r="217" spans="1:4">
      <c r="A217" t="s">
        <v>59</v>
      </c>
      <c r="B217">
        <v>2030</v>
      </c>
      <c r="C217">
        <v>193.69887489999999</v>
      </c>
      <c r="D217" t="str">
        <f>_xlfn.XLOOKUP(Demand[[#This Row],[market node]],Country_MZ[MARKET_NODE],Country_MZ[COUNTRY_NAME])</f>
        <v>ITALY</v>
      </c>
    </row>
    <row r="218" spans="1:4">
      <c r="A218" t="s">
        <v>59</v>
      </c>
      <c r="B218">
        <v>2031</v>
      </c>
      <c r="C218">
        <v>196.2298831</v>
      </c>
      <c r="D218" t="str">
        <f>_xlfn.XLOOKUP(Demand[[#This Row],[market node]],Country_MZ[MARKET_NODE],Country_MZ[COUNTRY_NAME])</f>
        <v>ITALY</v>
      </c>
    </row>
    <row r="219" spans="1:4">
      <c r="A219" t="s">
        <v>59</v>
      </c>
      <c r="B219">
        <v>2032</v>
      </c>
      <c r="C219">
        <v>198.7608913</v>
      </c>
      <c r="D219" t="str">
        <f>_xlfn.XLOOKUP(Demand[[#This Row],[market node]],Country_MZ[MARKET_NODE],Country_MZ[COUNTRY_NAME])</f>
        <v>ITALY</v>
      </c>
    </row>
    <row r="220" spans="1:4">
      <c r="A220" t="s">
        <v>59</v>
      </c>
      <c r="B220">
        <v>2033</v>
      </c>
      <c r="C220">
        <v>201.2918995</v>
      </c>
      <c r="D220" t="str">
        <f>_xlfn.XLOOKUP(Demand[[#This Row],[market node]],Country_MZ[MARKET_NODE],Country_MZ[COUNTRY_NAME])</f>
        <v>ITALY</v>
      </c>
    </row>
    <row r="221" spans="1:4">
      <c r="A221" t="s">
        <v>59</v>
      </c>
      <c r="B221">
        <v>2034</v>
      </c>
      <c r="C221">
        <v>203.8229077</v>
      </c>
      <c r="D221" t="str">
        <f>_xlfn.XLOOKUP(Demand[[#This Row],[market node]],Country_MZ[MARKET_NODE],Country_MZ[COUNTRY_NAME])</f>
        <v>ITALY</v>
      </c>
    </row>
    <row r="222" spans="1:4">
      <c r="A222" t="s">
        <v>59</v>
      </c>
      <c r="B222">
        <v>2035</v>
      </c>
      <c r="C222">
        <v>206.3539159</v>
      </c>
      <c r="D222" t="str">
        <f>_xlfn.XLOOKUP(Demand[[#This Row],[market node]],Country_MZ[MARKET_NODE],Country_MZ[COUNTRY_NAME])</f>
        <v>ITALY</v>
      </c>
    </row>
    <row r="223" spans="1:4">
      <c r="A223" t="s">
        <v>60</v>
      </c>
      <c r="B223">
        <v>2026</v>
      </c>
      <c r="C223">
        <v>22.972346720000001</v>
      </c>
      <c r="D223" t="str">
        <f>_xlfn.XLOOKUP(Demand[[#This Row],[market node]],Country_MZ[MARKET_NODE],Country_MZ[COUNTRY_NAME])</f>
        <v>ITALY</v>
      </c>
    </row>
    <row r="224" spans="1:4">
      <c r="A224" t="s">
        <v>60</v>
      </c>
      <c r="B224">
        <v>2027</v>
      </c>
      <c r="C224">
        <v>23.357956519999998</v>
      </c>
      <c r="D224" t="str">
        <f>_xlfn.XLOOKUP(Demand[[#This Row],[market node]],Country_MZ[MARKET_NODE],Country_MZ[COUNTRY_NAME])</f>
        <v>ITALY</v>
      </c>
    </row>
    <row r="225" spans="1:4">
      <c r="A225" t="s">
        <v>60</v>
      </c>
      <c r="B225">
        <v>2028</v>
      </c>
      <c r="C225">
        <v>23.779270929999999</v>
      </c>
      <c r="D225" t="str">
        <f>_xlfn.XLOOKUP(Demand[[#This Row],[market node]],Country_MZ[MARKET_NODE],Country_MZ[COUNTRY_NAME])</f>
        <v>ITALY</v>
      </c>
    </row>
    <row r="226" spans="1:4">
      <c r="A226" t="s">
        <v>60</v>
      </c>
      <c r="B226">
        <v>2029</v>
      </c>
      <c r="C226">
        <v>24.207726260000001</v>
      </c>
      <c r="D226" t="str">
        <f>_xlfn.XLOOKUP(Demand[[#This Row],[market node]],Country_MZ[MARKET_NODE],Country_MZ[COUNTRY_NAME])</f>
        <v>ITALY</v>
      </c>
    </row>
    <row r="227" spans="1:4">
      <c r="A227" t="s">
        <v>60</v>
      </c>
      <c r="B227">
        <v>2030</v>
      </c>
      <c r="C227">
        <v>24.621899750000001</v>
      </c>
      <c r="D227" t="str">
        <f>_xlfn.XLOOKUP(Demand[[#This Row],[market node]],Country_MZ[MARKET_NODE],Country_MZ[COUNTRY_NAME])</f>
        <v>ITALY</v>
      </c>
    </row>
    <row r="228" spans="1:4">
      <c r="A228" t="s">
        <v>60</v>
      </c>
      <c r="B228">
        <v>2031</v>
      </c>
      <c r="C228">
        <v>24.943627119999999</v>
      </c>
      <c r="D228" t="str">
        <f>_xlfn.XLOOKUP(Demand[[#This Row],[market node]],Country_MZ[MARKET_NODE],Country_MZ[COUNTRY_NAME])</f>
        <v>ITALY</v>
      </c>
    </row>
    <row r="229" spans="1:4">
      <c r="A229" t="s">
        <v>60</v>
      </c>
      <c r="B229">
        <v>2032</v>
      </c>
      <c r="C229">
        <v>25.26535449</v>
      </c>
      <c r="D229" t="str">
        <f>_xlfn.XLOOKUP(Demand[[#This Row],[market node]],Country_MZ[MARKET_NODE],Country_MZ[COUNTRY_NAME])</f>
        <v>ITALY</v>
      </c>
    </row>
    <row r="230" spans="1:4">
      <c r="A230" t="s">
        <v>60</v>
      </c>
      <c r="B230">
        <v>2033</v>
      </c>
      <c r="C230">
        <v>25.587081860000001</v>
      </c>
      <c r="D230" t="str">
        <f>_xlfn.XLOOKUP(Demand[[#This Row],[market node]],Country_MZ[MARKET_NODE],Country_MZ[COUNTRY_NAME])</f>
        <v>ITALY</v>
      </c>
    </row>
    <row r="231" spans="1:4">
      <c r="A231" t="s">
        <v>60</v>
      </c>
      <c r="B231">
        <v>2034</v>
      </c>
      <c r="C231">
        <v>25.908809229999999</v>
      </c>
      <c r="D231" t="str">
        <f>_xlfn.XLOOKUP(Demand[[#This Row],[market node]],Country_MZ[MARKET_NODE],Country_MZ[COUNTRY_NAME])</f>
        <v>ITALY</v>
      </c>
    </row>
    <row r="232" spans="1:4">
      <c r="A232" t="s">
        <v>60</v>
      </c>
      <c r="B232">
        <v>2035</v>
      </c>
      <c r="C232">
        <v>26.230536600000001</v>
      </c>
      <c r="D232" t="str">
        <f>_xlfn.XLOOKUP(Demand[[#This Row],[market node]],Country_MZ[MARKET_NODE],Country_MZ[COUNTRY_NAME])</f>
        <v>ITALY</v>
      </c>
    </row>
    <row r="233" spans="1:4">
      <c r="A233" t="s">
        <v>61</v>
      </c>
      <c r="B233">
        <v>2026</v>
      </c>
      <c r="C233">
        <v>9.2710600749999994</v>
      </c>
      <c r="D233" t="str">
        <f>_xlfn.XLOOKUP(Demand[[#This Row],[market node]],Country_MZ[MARKET_NODE],Country_MZ[COUNTRY_NAME])</f>
        <v>ITALY</v>
      </c>
    </row>
    <row r="234" spans="1:4">
      <c r="A234" t="s">
        <v>61</v>
      </c>
      <c r="B234">
        <v>2027</v>
      </c>
      <c r="C234">
        <v>9.4266824699999994</v>
      </c>
      <c r="D234" t="str">
        <f>_xlfn.XLOOKUP(Demand[[#This Row],[market node]],Country_MZ[MARKET_NODE],Country_MZ[COUNTRY_NAME])</f>
        <v>ITALY</v>
      </c>
    </row>
    <row r="235" spans="1:4">
      <c r="A235" t="s">
        <v>61</v>
      </c>
      <c r="B235">
        <v>2028</v>
      </c>
      <c r="C235">
        <v>9.5967143460000006</v>
      </c>
      <c r="D235" t="str">
        <f>_xlfn.XLOOKUP(Demand[[#This Row],[market node]],Country_MZ[MARKET_NODE],Country_MZ[COUNTRY_NAME])</f>
        <v>ITALY</v>
      </c>
    </row>
    <row r="236" spans="1:4">
      <c r="A236" t="s">
        <v>61</v>
      </c>
      <c r="B236">
        <v>2029</v>
      </c>
      <c r="C236">
        <v>9.769628118</v>
      </c>
      <c r="D236" t="str">
        <f>_xlfn.XLOOKUP(Demand[[#This Row],[market node]],Country_MZ[MARKET_NODE],Country_MZ[COUNTRY_NAME])</f>
        <v>ITALY</v>
      </c>
    </row>
    <row r="237" spans="1:4">
      <c r="A237" t="s">
        <v>61</v>
      </c>
      <c r="B237">
        <v>2030</v>
      </c>
      <c r="C237">
        <v>9.9367780979999996</v>
      </c>
      <c r="D237" t="str">
        <f>_xlfn.XLOOKUP(Demand[[#This Row],[market node]],Country_MZ[MARKET_NODE],Country_MZ[COUNTRY_NAME])</f>
        <v>ITALY</v>
      </c>
    </row>
    <row r="238" spans="1:4">
      <c r="A238" t="s">
        <v>61</v>
      </c>
      <c r="B238">
        <v>2031</v>
      </c>
      <c r="C238">
        <v>10.066619149999999</v>
      </c>
      <c r="D238" t="str">
        <f>_xlfn.XLOOKUP(Demand[[#This Row],[market node]],Country_MZ[MARKET_NODE],Country_MZ[COUNTRY_NAME])</f>
        <v>ITALY</v>
      </c>
    </row>
    <row r="239" spans="1:4">
      <c r="A239" t="s">
        <v>61</v>
      </c>
      <c r="B239">
        <v>2032</v>
      </c>
      <c r="C239">
        <v>10.19646021</v>
      </c>
      <c r="D239" t="str">
        <f>_xlfn.XLOOKUP(Demand[[#This Row],[market node]],Country_MZ[MARKET_NODE],Country_MZ[COUNTRY_NAME])</f>
        <v>ITALY</v>
      </c>
    </row>
    <row r="240" spans="1:4">
      <c r="A240" t="s">
        <v>61</v>
      </c>
      <c r="B240">
        <v>2033</v>
      </c>
      <c r="C240">
        <v>10.32630127</v>
      </c>
      <c r="D240" t="str">
        <f>_xlfn.XLOOKUP(Demand[[#This Row],[market node]],Country_MZ[MARKET_NODE],Country_MZ[COUNTRY_NAME])</f>
        <v>ITALY</v>
      </c>
    </row>
    <row r="241" spans="1:4">
      <c r="A241" t="s">
        <v>61</v>
      </c>
      <c r="B241">
        <v>2034</v>
      </c>
      <c r="C241">
        <v>10.45614233</v>
      </c>
      <c r="D241" t="str">
        <f>_xlfn.XLOOKUP(Demand[[#This Row],[market node]],Country_MZ[MARKET_NODE],Country_MZ[COUNTRY_NAME])</f>
        <v>ITALY</v>
      </c>
    </row>
    <row r="242" spans="1:4">
      <c r="A242" t="s">
        <v>61</v>
      </c>
      <c r="B242">
        <v>2035</v>
      </c>
      <c r="C242">
        <v>10.58598338</v>
      </c>
      <c r="D242" t="str">
        <f>_xlfn.XLOOKUP(Demand[[#This Row],[market node]],Country_MZ[MARKET_NODE],Country_MZ[COUNTRY_NAME])</f>
        <v>ITALY</v>
      </c>
    </row>
    <row r="243" spans="1:4">
      <c r="A243" t="s">
        <v>62</v>
      </c>
      <c r="B243">
        <v>2026</v>
      </c>
      <c r="C243">
        <v>19.791037719999999</v>
      </c>
      <c r="D243" t="str">
        <f>_xlfn.XLOOKUP(Demand[[#This Row],[market node]],Country_MZ[MARKET_NODE],Country_MZ[COUNTRY_NAME])</f>
        <v>ITALY</v>
      </c>
    </row>
    <row r="244" spans="1:4">
      <c r="A244" t="s">
        <v>62</v>
      </c>
      <c r="B244">
        <v>2027</v>
      </c>
      <c r="C244">
        <v>20.123246630000001</v>
      </c>
      <c r="D244" t="str">
        <f>_xlfn.XLOOKUP(Demand[[#This Row],[market node]],Country_MZ[MARKET_NODE],Country_MZ[COUNTRY_NAME])</f>
        <v>ITALY</v>
      </c>
    </row>
    <row r="245" spans="1:4">
      <c r="A245" t="s">
        <v>62</v>
      </c>
      <c r="B245">
        <v>2028</v>
      </c>
      <c r="C245">
        <v>20.486215609999999</v>
      </c>
      <c r="D245" t="str">
        <f>_xlfn.XLOOKUP(Demand[[#This Row],[market node]],Country_MZ[MARKET_NODE],Country_MZ[COUNTRY_NAME])</f>
        <v>ITALY</v>
      </c>
    </row>
    <row r="246" spans="1:4">
      <c r="A246" t="s">
        <v>62</v>
      </c>
      <c r="B246">
        <v>2029</v>
      </c>
      <c r="C246">
        <v>20.855336609999998</v>
      </c>
      <c r="D246" t="str">
        <f>_xlfn.XLOOKUP(Demand[[#This Row],[market node]],Country_MZ[MARKET_NODE],Country_MZ[COUNTRY_NAME])</f>
        <v>ITALY</v>
      </c>
    </row>
    <row r="247" spans="1:4">
      <c r="A247" t="s">
        <v>62</v>
      </c>
      <c r="B247">
        <v>2030</v>
      </c>
      <c r="C247">
        <v>21.212153579999999</v>
      </c>
      <c r="D247" t="str">
        <f>_xlfn.XLOOKUP(Demand[[#This Row],[market node]],Country_MZ[MARKET_NODE],Country_MZ[COUNTRY_NAME])</f>
        <v>ITALY</v>
      </c>
    </row>
    <row r="248" spans="1:4">
      <c r="A248" t="s">
        <v>62</v>
      </c>
      <c r="B248">
        <v>2031</v>
      </c>
      <c r="C248">
        <v>21.489326770000002</v>
      </c>
      <c r="D248" t="str">
        <f>_xlfn.XLOOKUP(Demand[[#This Row],[market node]],Country_MZ[MARKET_NODE],Country_MZ[COUNTRY_NAME])</f>
        <v>ITALY</v>
      </c>
    </row>
    <row r="249" spans="1:4">
      <c r="A249" t="s">
        <v>62</v>
      </c>
      <c r="B249">
        <v>2032</v>
      </c>
      <c r="C249">
        <v>21.76649995</v>
      </c>
      <c r="D249" t="str">
        <f>_xlfn.XLOOKUP(Demand[[#This Row],[market node]],Country_MZ[MARKET_NODE],Country_MZ[COUNTRY_NAME])</f>
        <v>ITALY</v>
      </c>
    </row>
    <row r="250" spans="1:4">
      <c r="A250" t="s">
        <v>62</v>
      </c>
      <c r="B250">
        <v>2033</v>
      </c>
      <c r="C250">
        <v>22.043673139999999</v>
      </c>
      <c r="D250" t="str">
        <f>_xlfn.XLOOKUP(Demand[[#This Row],[market node]],Country_MZ[MARKET_NODE],Country_MZ[COUNTRY_NAME])</f>
        <v>ITALY</v>
      </c>
    </row>
    <row r="251" spans="1:4">
      <c r="A251" t="s">
        <v>62</v>
      </c>
      <c r="B251">
        <v>2034</v>
      </c>
      <c r="C251">
        <v>22.320846329999998</v>
      </c>
      <c r="D251" t="str">
        <f>_xlfn.XLOOKUP(Demand[[#This Row],[market node]],Country_MZ[MARKET_NODE],Country_MZ[COUNTRY_NAME])</f>
        <v>ITALY</v>
      </c>
    </row>
    <row r="252" spans="1:4">
      <c r="A252" t="s">
        <v>62</v>
      </c>
      <c r="B252">
        <v>2035</v>
      </c>
      <c r="C252">
        <v>22.59801951</v>
      </c>
      <c r="D252" t="str">
        <f>_xlfn.XLOOKUP(Demand[[#This Row],[market node]],Country_MZ[MARKET_NODE],Country_MZ[COUNTRY_NAME])</f>
        <v>ITALY</v>
      </c>
    </row>
    <row r="253" spans="1:4">
      <c r="A253" t="s">
        <v>63</v>
      </c>
      <c r="B253">
        <v>2026</v>
      </c>
      <c r="C253">
        <v>14.49803326</v>
      </c>
      <c r="D253" t="str">
        <f>_xlfn.XLOOKUP(Demand[[#This Row],[market node]],Country_MZ[MARKET_NODE],Country_MZ[COUNTRY_NAME])</f>
        <v>LITHUANIA</v>
      </c>
    </row>
    <row r="254" spans="1:4">
      <c r="A254" t="s">
        <v>63</v>
      </c>
      <c r="B254">
        <v>2027</v>
      </c>
      <c r="C254">
        <v>14.825037289999999</v>
      </c>
      <c r="D254" t="str">
        <f>_xlfn.XLOOKUP(Demand[[#This Row],[market node]],Country_MZ[MARKET_NODE],Country_MZ[COUNTRY_NAME])</f>
        <v>LITHUANIA</v>
      </c>
    </row>
    <row r="255" spans="1:4">
      <c r="A255" t="s">
        <v>63</v>
      </c>
      <c r="B255">
        <v>2028</v>
      </c>
      <c r="C255">
        <v>15.11880268</v>
      </c>
      <c r="D255" t="str">
        <f>_xlfn.XLOOKUP(Demand[[#This Row],[market node]],Country_MZ[MARKET_NODE],Country_MZ[COUNTRY_NAME])</f>
        <v>LITHUANIA</v>
      </c>
    </row>
    <row r="256" spans="1:4">
      <c r="A256" t="s">
        <v>63</v>
      </c>
      <c r="B256">
        <v>2029</v>
      </c>
      <c r="C256">
        <v>15.44302119</v>
      </c>
      <c r="D256" t="str">
        <f>_xlfn.XLOOKUP(Demand[[#This Row],[market node]],Country_MZ[MARKET_NODE],Country_MZ[COUNTRY_NAME])</f>
        <v>LITHUANIA</v>
      </c>
    </row>
    <row r="257" spans="1:4">
      <c r="A257" t="s">
        <v>63</v>
      </c>
      <c r="B257">
        <v>2030</v>
      </c>
      <c r="C257">
        <v>16.376289400000001</v>
      </c>
      <c r="D257" t="str">
        <f>_xlfn.XLOOKUP(Demand[[#This Row],[market node]],Country_MZ[MARKET_NODE],Country_MZ[COUNTRY_NAME])</f>
        <v>LITHUANIA</v>
      </c>
    </row>
    <row r="258" spans="1:4">
      <c r="A258" t="s">
        <v>63</v>
      </c>
      <c r="B258">
        <v>2031</v>
      </c>
      <c r="C258">
        <v>16.564860199999998</v>
      </c>
      <c r="D258" t="str">
        <f>_xlfn.XLOOKUP(Demand[[#This Row],[market node]],Country_MZ[MARKET_NODE],Country_MZ[COUNTRY_NAME])</f>
        <v>LITHUANIA</v>
      </c>
    </row>
    <row r="259" spans="1:4">
      <c r="A259" t="s">
        <v>63</v>
      </c>
      <c r="B259">
        <v>2032</v>
      </c>
      <c r="C259">
        <v>16.925412349999998</v>
      </c>
      <c r="D259" t="str">
        <f>_xlfn.XLOOKUP(Demand[[#This Row],[market node]],Country_MZ[MARKET_NODE],Country_MZ[COUNTRY_NAME])</f>
        <v>LITHUANIA</v>
      </c>
    </row>
    <row r="260" spans="1:4">
      <c r="A260" t="s">
        <v>63</v>
      </c>
      <c r="B260">
        <v>2033</v>
      </c>
      <c r="C260">
        <v>17.286655509999999</v>
      </c>
      <c r="D260" t="str">
        <f>_xlfn.XLOOKUP(Demand[[#This Row],[market node]],Country_MZ[MARKET_NODE],Country_MZ[COUNTRY_NAME])</f>
        <v>LITHUANIA</v>
      </c>
    </row>
    <row r="261" spans="1:4">
      <c r="A261" t="s">
        <v>63</v>
      </c>
      <c r="B261">
        <v>2034</v>
      </c>
      <c r="C261">
        <v>17.646689689999999</v>
      </c>
      <c r="D261" t="str">
        <f>_xlfn.XLOOKUP(Demand[[#This Row],[market node]],Country_MZ[MARKET_NODE],Country_MZ[COUNTRY_NAME])</f>
        <v>LITHUANIA</v>
      </c>
    </row>
    <row r="262" spans="1:4">
      <c r="A262" t="s">
        <v>63</v>
      </c>
      <c r="B262">
        <v>2035</v>
      </c>
      <c r="C262">
        <v>18.003921930000001</v>
      </c>
      <c r="D262" t="str">
        <f>_xlfn.XLOOKUP(Demand[[#This Row],[market node]],Country_MZ[MARKET_NODE],Country_MZ[COUNTRY_NAME])</f>
        <v>LITHUANIA</v>
      </c>
    </row>
    <row r="263" spans="1:4">
      <c r="A263" t="s">
        <v>64</v>
      </c>
      <c r="B263">
        <v>2026</v>
      </c>
      <c r="C263">
        <v>5.417144188</v>
      </c>
      <c r="D263" t="str">
        <f>_xlfn.XLOOKUP(Demand[[#This Row],[market node]],Country_MZ[MARKET_NODE],Country_MZ[COUNTRY_NAME])</f>
        <v>LUXEMBOURG</v>
      </c>
    </row>
    <row r="264" spans="1:4">
      <c r="A264" t="s">
        <v>64</v>
      </c>
      <c r="B264">
        <v>2027</v>
      </c>
      <c r="C264">
        <v>5.6017770860000002</v>
      </c>
      <c r="D264" t="str">
        <f>_xlfn.XLOOKUP(Demand[[#This Row],[market node]],Country_MZ[MARKET_NODE],Country_MZ[COUNTRY_NAME])</f>
        <v>LUXEMBOURG</v>
      </c>
    </row>
    <row r="265" spans="1:4">
      <c r="A265" t="s">
        <v>64</v>
      </c>
      <c r="B265">
        <v>2028</v>
      </c>
      <c r="C265">
        <v>5.7935764799999996</v>
      </c>
      <c r="D265" t="str">
        <f>_xlfn.XLOOKUP(Demand[[#This Row],[market node]],Country_MZ[MARKET_NODE],Country_MZ[COUNTRY_NAME])</f>
        <v>LUXEMBOURG</v>
      </c>
    </row>
    <row r="266" spans="1:4">
      <c r="A266" t="s">
        <v>64</v>
      </c>
      <c r="B266">
        <v>2029</v>
      </c>
      <c r="C266">
        <v>5.9989375320000002</v>
      </c>
      <c r="D266" t="str">
        <f>_xlfn.XLOOKUP(Demand[[#This Row],[market node]],Country_MZ[MARKET_NODE],Country_MZ[COUNTRY_NAME])</f>
        <v>LUXEMBOURG</v>
      </c>
    </row>
    <row r="267" spans="1:4">
      <c r="A267" t="s">
        <v>64</v>
      </c>
      <c r="B267">
        <v>2030</v>
      </c>
      <c r="C267">
        <v>6.2396762260000003</v>
      </c>
      <c r="D267" t="str">
        <f>_xlfn.XLOOKUP(Demand[[#This Row],[market node]],Country_MZ[MARKET_NODE],Country_MZ[COUNTRY_NAME])</f>
        <v>LUXEMBOURG</v>
      </c>
    </row>
    <row r="268" spans="1:4">
      <c r="A268" t="s">
        <v>64</v>
      </c>
      <c r="B268">
        <v>2031</v>
      </c>
      <c r="C268">
        <v>6.4906717560000002</v>
      </c>
      <c r="D268" t="str">
        <f>_xlfn.XLOOKUP(Demand[[#This Row],[market node]],Country_MZ[MARKET_NODE],Country_MZ[COUNTRY_NAME])</f>
        <v>LUXEMBOURG</v>
      </c>
    </row>
    <row r="269" spans="1:4">
      <c r="A269" t="s">
        <v>64</v>
      </c>
      <c r="B269">
        <v>2032</v>
      </c>
      <c r="C269">
        <v>6.7483280280000004</v>
      </c>
      <c r="D269" t="str">
        <f>_xlfn.XLOOKUP(Demand[[#This Row],[market node]],Country_MZ[MARKET_NODE],Country_MZ[COUNTRY_NAME])</f>
        <v>LUXEMBOURG</v>
      </c>
    </row>
    <row r="270" spans="1:4">
      <c r="A270" t="s">
        <v>64</v>
      </c>
      <c r="B270">
        <v>2033</v>
      </c>
      <c r="C270">
        <v>7.0151180049999997</v>
      </c>
      <c r="D270" t="str">
        <f>_xlfn.XLOOKUP(Demand[[#This Row],[market node]],Country_MZ[MARKET_NODE],Country_MZ[COUNTRY_NAME])</f>
        <v>LUXEMBOURG</v>
      </c>
    </row>
    <row r="271" spans="1:4">
      <c r="A271" t="s">
        <v>64</v>
      </c>
      <c r="B271">
        <v>2034</v>
      </c>
      <c r="C271">
        <v>7.2872918389999999</v>
      </c>
      <c r="D271" t="str">
        <f>_xlfn.XLOOKUP(Demand[[#This Row],[market node]],Country_MZ[MARKET_NODE],Country_MZ[COUNTRY_NAME])</f>
        <v>LUXEMBOURG</v>
      </c>
    </row>
    <row r="272" spans="1:4">
      <c r="A272" t="s">
        <v>64</v>
      </c>
      <c r="B272">
        <v>2035</v>
      </c>
      <c r="C272">
        <v>7.5670539830000001</v>
      </c>
      <c r="D272" t="str">
        <f>_xlfn.XLOOKUP(Demand[[#This Row],[market node]],Country_MZ[MARKET_NODE],Country_MZ[COUNTRY_NAME])</f>
        <v>LUXEMBOURG</v>
      </c>
    </row>
    <row r="273" spans="1:4">
      <c r="A273" t="s">
        <v>66</v>
      </c>
      <c r="B273">
        <v>2026</v>
      </c>
      <c r="C273">
        <v>7.1</v>
      </c>
      <c r="D273" t="str">
        <f>_xlfn.XLOOKUP(Demand[[#This Row],[market node]],Country_MZ[MARKET_NODE],Country_MZ[COUNTRY_NAME])</f>
        <v>LATVIA</v>
      </c>
    </row>
    <row r="274" spans="1:4">
      <c r="A274" t="s">
        <v>66</v>
      </c>
      <c r="B274">
        <v>2027</v>
      </c>
      <c r="C274">
        <v>7.2</v>
      </c>
      <c r="D274" t="str">
        <f>_xlfn.XLOOKUP(Demand[[#This Row],[market node]],Country_MZ[MARKET_NODE],Country_MZ[COUNTRY_NAME])</f>
        <v>LATVIA</v>
      </c>
    </row>
    <row r="275" spans="1:4">
      <c r="A275" t="s">
        <v>66</v>
      </c>
      <c r="B275">
        <v>2028</v>
      </c>
      <c r="C275">
        <v>7.3</v>
      </c>
      <c r="D275" t="str">
        <f>_xlfn.XLOOKUP(Demand[[#This Row],[market node]],Country_MZ[MARKET_NODE],Country_MZ[COUNTRY_NAME])</f>
        <v>LATVIA</v>
      </c>
    </row>
    <row r="276" spans="1:4">
      <c r="A276" t="s">
        <v>66</v>
      </c>
      <c r="B276">
        <v>2029</v>
      </c>
      <c r="C276">
        <v>7.4</v>
      </c>
      <c r="D276" t="str">
        <f>_xlfn.XLOOKUP(Demand[[#This Row],[market node]],Country_MZ[MARKET_NODE],Country_MZ[COUNTRY_NAME])</f>
        <v>LATVIA</v>
      </c>
    </row>
    <row r="277" spans="1:4">
      <c r="A277" t="s">
        <v>66</v>
      </c>
      <c r="B277">
        <v>2030</v>
      </c>
      <c r="C277">
        <v>7.5</v>
      </c>
      <c r="D277" t="str">
        <f>_xlfn.XLOOKUP(Demand[[#This Row],[market node]],Country_MZ[MARKET_NODE],Country_MZ[COUNTRY_NAME])</f>
        <v>LATVIA</v>
      </c>
    </row>
    <row r="278" spans="1:4">
      <c r="A278" t="s">
        <v>66</v>
      </c>
      <c r="B278">
        <v>2031</v>
      </c>
      <c r="C278">
        <v>7.5</v>
      </c>
      <c r="D278" t="str">
        <f>_xlfn.XLOOKUP(Demand[[#This Row],[market node]],Country_MZ[MARKET_NODE],Country_MZ[COUNTRY_NAME])</f>
        <v>LATVIA</v>
      </c>
    </row>
    <row r="279" spans="1:4">
      <c r="A279" t="s">
        <v>66</v>
      </c>
      <c r="B279">
        <v>2032</v>
      </c>
      <c r="C279">
        <v>7.5</v>
      </c>
      <c r="D279" t="str">
        <f>_xlfn.XLOOKUP(Demand[[#This Row],[market node]],Country_MZ[MARKET_NODE],Country_MZ[COUNTRY_NAME])</f>
        <v>LATVIA</v>
      </c>
    </row>
    <row r="280" spans="1:4">
      <c r="A280" t="s">
        <v>66</v>
      </c>
      <c r="B280">
        <v>2033</v>
      </c>
      <c r="C280">
        <v>7.5</v>
      </c>
      <c r="D280" t="str">
        <f>_xlfn.XLOOKUP(Demand[[#This Row],[market node]],Country_MZ[MARKET_NODE],Country_MZ[COUNTRY_NAME])</f>
        <v>LATVIA</v>
      </c>
    </row>
    <row r="281" spans="1:4">
      <c r="A281" t="s">
        <v>66</v>
      </c>
      <c r="B281">
        <v>2034</v>
      </c>
      <c r="C281">
        <v>7.5</v>
      </c>
      <c r="D281" t="str">
        <f>_xlfn.XLOOKUP(Demand[[#This Row],[market node]],Country_MZ[MARKET_NODE],Country_MZ[COUNTRY_NAME])</f>
        <v>LATVIA</v>
      </c>
    </row>
    <row r="282" spans="1:4">
      <c r="A282" t="s">
        <v>66</v>
      </c>
      <c r="B282">
        <v>2035</v>
      </c>
      <c r="C282">
        <v>9.1999999999999993</v>
      </c>
      <c r="D282" t="str">
        <f>_xlfn.XLOOKUP(Demand[[#This Row],[market node]],Country_MZ[MARKET_NODE],Country_MZ[COUNTRY_NAME])</f>
        <v>LATVIA</v>
      </c>
    </row>
    <row r="283" spans="1:4">
      <c r="A283" t="s">
        <v>68</v>
      </c>
      <c r="B283">
        <v>2026</v>
      </c>
      <c r="C283">
        <v>3.2</v>
      </c>
      <c r="D283" t="str">
        <f>_xlfn.XLOOKUP(Demand[[#This Row],[market node]],Country_MZ[MARKET_NODE],Country_MZ[COUNTRY_NAME])</f>
        <v>MONTENEGRO</v>
      </c>
    </row>
    <row r="284" spans="1:4">
      <c r="A284" t="s">
        <v>68</v>
      </c>
      <c r="B284">
        <v>2027</v>
      </c>
      <c r="C284">
        <v>3.3</v>
      </c>
      <c r="D284" t="str">
        <f>_xlfn.XLOOKUP(Demand[[#This Row],[market node]],Country_MZ[MARKET_NODE],Country_MZ[COUNTRY_NAME])</f>
        <v>MONTENEGRO</v>
      </c>
    </row>
    <row r="285" spans="1:4">
      <c r="A285" t="s">
        <v>68</v>
      </c>
      <c r="B285">
        <v>2028</v>
      </c>
      <c r="C285">
        <v>3.63</v>
      </c>
      <c r="D285" t="str">
        <f>_xlfn.XLOOKUP(Demand[[#This Row],[market node]],Country_MZ[MARKET_NODE],Country_MZ[COUNTRY_NAME])</f>
        <v>MONTENEGRO</v>
      </c>
    </row>
    <row r="286" spans="1:4">
      <c r="A286" t="s">
        <v>68</v>
      </c>
      <c r="B286">
        <v>2029</v>
      </c>
      <c r="C286">
        <v>3.57</v>
      </c>
      <c r="D286" t="str">
        <f>_xlfn.XLOOKUP(Demand[[#This Row],[market node]],Country_MZ[MARKET_NODE],Country_MZ[COUNTRY_NAME])</f>
        <v>MONTENEGRO</v>
      </c>
    </row>
    <row r="287" spans="1:4">
      <c r="A287" t="s">
        <v>68</v>
      </c>
      <c r="B287">
        <v>2030</v>
      </c>
      <c r="C287">
        <v>3.65</v>
      </c>
      <c r="D287" t="str">
        <f>_xlfn.XLOOKUP(Demand[[#This Row],[market node]],Country_MZ[MARKET_NODE],Country_MZ[COUNTRY_NAME])</f>
        <v>MONTENEGRO</v>
      </c>
    </row>
    <row r="288" spans="1:4">
      <c r="A288" t="s">
        <v>68</v>
      </c>
      <c r="B288">
        <v>2031</v>
      </c>
      <c r="C288">
        <v>3.67</v>
      </c>
      <c r="D288" t="str">
        <f>_xlfn.XLOOKUP(Demand[[#This Row],[market node]],Country_MZ[MARKET_NODE],Country_MZ[COUNTRY_NAME])</f>
        <v>MONTENEGRO</v>
      </c>
    </row>
    <row r="289" spans="1:4">
      <c r="A289" t="s">
        <v>68</v>
      </c>
      <c r="B289">
        <v>2032</v>
      </c>
      <c r="C289">
        <v>3.71</v>
      </c>
      <c r="D289" t="str">
        <f>_xlfn.XLOOKUP(Demand[[#This Row],[market node]],Country_MZ[MARKET_NODE],Country_MZ[COUNTRY_NAME])</f>
        <v>MONTENEGRO</v>
      </c>
    </row>
    <row r="290" spans="1:4">
      <c r="A290" t="s">
        <v>68</v>
      </c>
      <c r="B290">
        <v>2033</v>
      </c>
      <c r="C290">
        <v>3.82</v>
      </c>
      <c r="D290" t="str">
        <f>_xlfn.XLOOKUP(Demand[[#This Row],[market node]],Country_MZ[MARKET_NODE],Country_MZ[COUNTRY_NAME])</f>
        <v>MONTENEGRO</v>
      </c>
    </row>
    <row r="291" spans="1:4">
      <c r="A291" t="s">
        <v>68</v>
      </c>
      <c r="B291">
        <v>2034</v>
      </c>
      <c r="C291">
        <v>3.85</v>
      </c>
      <c r="D291" t="str">
        <f>_xlfn.XLOOKUP(Demand[[#This Row],[market node]],Country_MZ[MARKET_NODE],Country_MZ[COUNTRY_NAME])</f>
        <v>MONTENEGRO</v>
      </c>
    </row>
    <row r="292" spans="1:4">
      <c r="A292" t="s">
        <v>68</v>
      </c>
      <c r="B292">
        <v>2035</v>
      </c>
      <c r="C292">
        <v>3.6</v>
      </c>
      <c r="D292" t="str">
        <f>_xlfn.XLOOKUP(Demand[[#This Row],[market node]],Country_MZ[MARKET_NODE],Country_MZ[COUNTRY_NAME])</f>
        <v>MONTENEGRO</v>
      </c>
    </row>
    <row r="293" spans="1:4">
      <c r="A293" t="s">
        <v>69</v>
      </c>
      <c r="B293">
        <v>2026</v>
      </c>
      <c r="C293">
        <v>7.923974887</v>
      </c>
      <c r="D293" t="str">
        <f>_xlfn.XLOOKUP(Demand[[#This Row],[market node]],Country_MZ[MARKET_NODE],Country_MZ[COUNTRY_NAME])</f>
        <v>REPUBLIC OF NORTH MACEDONIA</v>
      </c>
    </row>
    <row r="294" spans="1:4">
      <c r="A294" t="s">
        <v>69</v>
      </c>
      <c r="B294">
        <v>2027</v>
      </c>
      <c r="C294">
        <v>9.0797541329999998</v>
      </c>
      <c r="D294" t="str">
        <f>_xlfn.XLOOKUP(Demand[[#This Row],[market node]],Country_MZ[MARKET_NODE],Country_MZ[COUNTRY_NAME])</f>
        <v>REPUBLIC OF NORTH MACEDONIA</v>
      </c>
    </row>
    <row r="295" spans="1:4">
      <c r="A295" t="s">
        <v>69</v>
      </c>
      <c r="B295">
        <v>2028</v>
      </c>
      <c r="C295">
        <v>9.2899790509999995</v>
      </c>
      <c r="D295" t="str">
        <f>_xlfn.XLOOKUP(Demand[[#This Row],[market node]],Country_MZ[MARKET_NODE],Country_MZ[COUNTRY_NAME])</f>
        <v>REPUBLIC OF NORTH MACEDONIA</v>
      </c>
    </row>
    <row r="296" spans="1:4">
      <c r="A296" t="s">
        <v>69</v>
      </c>
      <c r="B296">
        <v>2029</v>
      </c>
      <c r="C296">
        <v>9.5031703650000008</v>
      </c>
      <c r="D296" t="str">
        <f>_xlfn.XLOOKUP(Demand[[#This Row],[market node]],Country_MZ[MARKET_NODE],Country_MZ[COUNTRY_NAME])</f>
        <v>REPUBLIC OF NORTH MACEDONIA</v>
      </c>
    </row>
    <row r="297" spans="1:4">
      <c r="A297" t="s">
        <v>69</v>
      </c>
      <c r="B297">
        <v>2030</v>
      </c>
      <c r="C297">
        <v>9.7114438839999995</v>
      </c>
      <c r="D297" t="str">
        <f>_xlfn.XLOOKUP(Demand[[#This Row],[market node]],Country_MZ[MARKET_NODE],Country_MZ[COUNTRY_NAME])</f>
        <v>REPUBLIC OF NORTH MACEDONIA</v>
      </c>
    </row>
    <row r="298" spans="1:4">
      <c r="A298" t="s">
        <v>69</v>
      </c>
      <c r="B298">
        <v>2031</v>
      </c>
      <c r="C298">
        <v>9.9234367970000008</v>
      </c>
      <c r="D298" t="str">
        <f>_xlfn.XLOOKUP(Demand[[#This Row],[market node]],Country_MZ[MARKET_NODE],Country_MZ[COUNTRY_NAME])</f>
        <v>REPUBLIC OF NORTH MACEDONIA</v>
      </c>
    </row>
    <row r="299" spans="1:4">
      <c r="A299" t="s">
        <v>69</v>
      </c>
      <c r="B299">
        <v>2032</v>
      </c>
      <c r="C299">
        <v>10.140088670000001</v>
      </c>
      <c r="D299" t="str">
        <f>_xlfn.XLOOKUP(Demand[[#This Row],[market node]],Country_MZ[MARKET_NODE],Country_MZ[COUNTRY_NAME])</f>
        <v>REPUBLIC OF NORTH MACEDONIA</v>
      </c>
    </row>
    <row r="300" spans="1:4">
      <c r="A300" t="s">
        <v>69</v>
      </c>
      <c r="B300">
        <v>2033</v>
      </c>
      <c r="C300">
        <v>10.36211041</v>
      </c>
      <c r="D300" t="str">
        <f>_xlfn.XLOOKUP(Demand[[#This Row],[market node]],Country_MZ[MARKET_NODE],Country_MZ[COUNTRY_NAME])</f>
        <v>REPUBLIC OF NORTH MACEDONIA</v>
      </c>
    </row>
    <row r="301" spans="1:4">
      <c r="A301" t="s">
        <v>69</v>
      </c>
      <c r="B301">
        <v>2034</v>
      </c>
      <c r="C301">
        <v>10.589534220000001</v>
      </c>
      <c r="D301" t="str">
        <f>_xlfn.XLOOKUP(Demand[[#This Row],[market node]],Country_MZ[MARKET_NODE],Country_MZ[COUNTRY_NAME])</f>
        <v>REPUBLIC OF NORTH MACEDONIA</v>
      </c>
    </row>
    <row r="302" spans="1:4">
      <c r="A302" t="s">
        <v>69</v>
      </c>
      <c r="B302">
        <v>2035</v>
      </c>
      <c r="C302">
        <v>10.8146547</v>
      </c>
      <c r="D302" t="str">
        <f>_xlfn.XLOOKUP(Demand[[#This Row],[market node]],Country_MZ[MARKET_NODE],Country_MZ[COUNTRY_NAME])</f>
        <v>REPUBLIC OF NORTH MACEDONIA</v>
      </c>
    </row>
    <row r="303" spans="1:4">
      <c r="A303" t="s">
        <v>70</v>
      </c>
      <c r="B303">
        <v>2026</v>
      </c>
      <c r="C303">
        <v>3.1905642950000002</v>
      </c>
      <c r="D303" t="str">
        <f>_xlfn.XLOOKUP(Demand[[#This Row],[market node]],Country_MZ[MARKET_NODE],Country_MZ[COUNTRY_NAME])</f>
        <v>MALTA</v>
      </c>
    </row>
    <row r="304" spans="1:4">
      <c r="A304" t="s">
        <v>70</v>
      </c>
      <c r="B304">
        <v>2027</v>
      </c>
      <c r="C304">
        <v>3.3297783270000001</v>
      </c>
      <c r="D304" t="str">
        <f>_xlfn.XLOOKUP(Demand[[#This Row],[market node]],Country_MZ[MARKET_NODE],Country_MZ[COUNTRY_NAME])</f>
        <v>MALTA</v>
      </c>
    </row>
    <row r="305" spans="1:4">
      <c r="A305" t="s">
        <v>70</v>
      </c>
      <c r="B305">
        <v>2028</v>
      </c>
      <c r="C305">
        <v>3.4589560600000002</v>
      </c>
      <c r="D305" t="str">
        <f>_xlfn.XLOOKUP(Demand[[#This Row],[market node]],Country_MZ[MARKET_NODE],Country_MZ[COUNTRY_NAME])</f>
        <v>MALTA</v>
      </c>
    </row>
    <row r="306" spans="1:4">
      <c r="A306" t="s">
        <v>70</v>
      </c>
      <c r="B306">
        <v>2029</v>
      </c>
      <c r="C306">
        <v>3.581597962</v>
      </c>
      <c r="D306" t="str">
        <f>_xlfn.XLOOKUP(Demand[[#This Row],[market node]],Country_MZ[MARKET_NODE],Country_MZ[COUNTRY_NAME])</f>
        <v>MALTA</v>
      </c>
    </row>
    <row r="307" spans="1:4">
      <c r="A307" t="s">
        <v>70</v>
      </c>
      <c r="B307">
        <v>2030</v>
      </c>
      <c r="C307">
        <v>3.7071397560000001</v>
      </c>
      <c r="D307" t="str">
        <f>_xlfn.XLOOKUP(Demand[[#This Row],[market node]],Country_MZ[MARKET_NODE],Country_MZ[COUNTRY_NAME])</f>
        <v>MALTA</v>
      </c>
    </row>
    <row r="308" spans="1:4">
      <c r="A308" t="s">
        <v>70</v>
      </c>
      <c r="B308">
        <v>2031</v>
      </c>
      <c r="C308">
        <v>3.77717927</v>
      </c>
      <c r="D308" t="str">
        <f>_xlfn.XLOOKUP(Demand[[#This Row],[market node]],Country_MZ[MARKET_NODE],Country_MZ[COUNTRY_NAME])</f>
        <v>MALTA</v>
      </c>
    </row>
    <row r="309" spans="1:4">
      <c r="A309" t="s">
        <v>70</v>
      </c>
      <c r="B309">
        <v>2032</v>
      </c>
      <c r="C309">
        <v>3.849517563</v>
      </c>
      <c r="D309" t="str">
        <f>_xlfn.XLOOKUP(Demand[[#This Row],[market node]],Country_MZ[MARKET_NODE],Country_MZ[COUNTRY_NAME])</f>
        <v>MALTA</v>
      </c>
    </row>
    <row r="310" spans="1:4">
      <c r="A310" t="s">
        <v>70</v>
      </c>
      <c r="B310">
        <v>2033</v>
      </c>
      <c r="C310">
        <v>3.9140960460000001</v>
      </c>
      <c r="D310" t="str">
        <f>_xlfn.XLOOKUP(Demand[[#This Row],[market node]],Country_MZ[MARKET_NODE],Country_MZ[COUNTRY_NAME])</f>
        <v>MALTA</v>
      </c>
    </row>
    <row r="311" spans="1:4">
      <c r="A311" t="s">
        <v>70</v>
      </c>
      <c r="B311">
        <v>2034</v>
      </c>
      <c r="C311">
        <v>3.9767264569999998</v>
      </c>
      <c r="D311" t="str">
        <f>_xlfn.XLOOKUP(Demand[[#This Row],[market node]],Country_MZ[MARKET_NODE],Country_MZ[COUNTRY_NAME])</f>
        <v>MALTA</v>
      </c>
    </row>
    <row r="312" spans="1:4">
      <c r="A312" t="s">
        <v>70</v>
      </c>
      <c r="B312">
        <v>2035</v>
      </c>
      <c r="C312">
        <v>4.0397291150000001</v>
      </c>
      <c r="D312" t="str">
        <f>_xlfn.XLOOKUP(Demand[[#This Row],[market node]],Country_MZ[MARKET_NODE],Country_MZ[COUNTRY_NAME])</f>
        <v>MALTA</v>
      </c>
    </row>
    <row r="313" spans="1:4">
      <c r="A313" t="s">
        <v>71</v>
      </c>
      <c r="B313">
        <v>2026</v>
      </c>
      <c r="C313">
        <v>133.68</v>
      </c>
      <c r="D313" t="str">
        <f>_xlfn.XLOOKUP(Demand[[#This Row],[market node]],Country_MZ[MARKET_NODE],Country_MZ[COUNTRY_NAME])</f>
        <v>NETHERLANDS</v>
      </c>
    </row>
    <row r="314" spans="1:4">
      <c r="A314" t="s">
        <v>71</v>
      </c>
      <c r="B314">
        <v>2027</v>
      </c>
      <c r="C314">
        <v>138.405</v>
      </c>
      <c r="D314" t="str">
        <f>_xlfn.XLOOKUP(Demand[[#This Row],[market node]],Country_MZ[MARKET_NODE],Country_MZ[COUNTRY_NAME])</f>
        <v>NETHERLANDS</v>
      </c>
    </row>
    <row r="315" spans="1:4">
      <c r="A315" t="s">
        <v>71</v>
      </c>
      <c r="B315">
        <v>2028</v>
      </c>
      <c r="C315">
        <v>143.13</v>
      </c>
      <c r="D315" t="str">
        <f>_xlfn.XLOOKUP(Demand[[#This Row],[market node]],Country_MZ[MARKET_NODE],Country_MZ[COUNTRY_NAME])</f>
        <v>NETHERLANDS</v>
      </c>
    </row>
    <row r="316" spans="1:4">
      <c r="A316" t="s">
        <v>71</v>
      </c>
      <c r="B316">
        <v>2029</v>
      </c>
      <c r="C316">
        <v>147.86500000000001</v>
      </c>
      <c r="D316" t="str">
        <f>_xlfn.XLOOKUP(Demand[[#This Row],[market node]],Country_MZ[MARKET_NODE],Country_MZ[COUNTRY_NAME])</f>
        <v>NETHERLANDS</v>
      </c>
    </row>
    <row r="317" spans="1:4">
      <c r="A317" t="s">
        <v>71</v>
      </c>
      <c r="B317">
        <v>2030</v>
      </c>
      <c r="C317">
        <v>152.6</v>
      </c>
      <c r="D317" t="str">
        <f>_xlfn.XLOOKUP(Demand[[#This Row],[market node]],Country_MZ[MARKET_NODE],Country_MZ[COUNTRY_NAME])</f>
        <v>NETHERLANDS</v>
      </c>
    </row>
    <row r="318" spans="1:4">
      <c r="A318" t="s">
        <v>71</v>
      </c>
      <c r="B318">
        <v>2031</v>
      </c>
      <c r="C318">
        <v>160.23542839999999</v>
      </c>
      <c r="D318" t="str">
        <f>_xlfn.XLOOKUP(Demand[[#This Row],[market node]],Country_MZ[MARKET_NODE],Country_MZ[COUNTRY_NAME])</f>
        <v>NETHERLANDS</v>
      </c>
    </row>
    <row r="319" spans="1:4">
      <c r="A319" t="s">
        <v>71</v>
      </c>
      <c r="B319">
        <v>2032</v>
      </c>
      <c r="C319">
        <v>167.87085680000001</v>
      </c>
      <c r="D319" t="str">
        <f>_xlfn.XLOOKUP(Demand[[#This Row],[market node]],Country_MZ[MARKET_NODE],Country_MZ[COUNTRY_NAME])</f>
        <v>NETHERLANDS</v>
      </c>
    </row>
    <row r="320" spans="1:4">
      <c r="A320" t="s">
        <v>71</v>
      </c>
      <c r="B320">
        <v>2033</v>
      </c>
      <c r="C320">
        <v>175.50628520000001</v>
      </c>
      <c r="D320" t="str">
        <f>_xlfn.XLOOKUP(Demand[[#This Row],[market node]],Country_MZ[MARKET_NODE],Country_MZ[COUNTRY_NAME])</f>
        <v>NETHERLANDS</v>
      </c>
    </row>
    <row r="321" spans="1:4">
      <c r="A321" t="s">
        <v>71</v>
      </c>
      <c r="B321">
        <v>2034</v>
      </c>
      <c r="C321">
        <v>183.1417136</v>
      </c>
      <c r="D321" t="str">
        <f>_xlfn.XLOOKUP(Demand[[#This Row],[market node]],Country_MZ[MARKET_NODE],Country_MZ[COUNTRY_NAME])</f>
        <v>NETHERLANDS</v>
      </c>
    </row>
    <row r="322" spans="1:4">
      <c r="A322" t="s">
        <v>71</v>
      </c>
      <c r="B322">
        <v>2035</v>
      </c>
      <c r="C322">
        <v>190.77714209999999</v>
      </c>
      <c r="D322" t="str">
        <f>_xlfn.XLOOKUP(Demand[[#This Row],[market node]],Country_MZ[MARKET_NODE],Country_MZ[COUNTRY_NAME])</f>
        <v>NETHERLANDS</v>
      </c>
    </row>
    <row r="323" spans="1:4">
      <c r="A323" t="s">
        <v>74</v>
      </c>
      <c r="B323">
        <v>2026</v>
      </c>
      <c r="C323">
        <v>30.152999999999999</v>
      </c>
      <c r="D323" t="str">
        <f>_xlfn.XLOOKUP(Demand[[#This Row],[market node]],Country_MZ[MARKET_NODE],Country_MZ[COUNTRY_NAME])</f>
        <v>NORWAY</v>
      </c>
    </row>
    <row r="324" spans="1:4">
      <c r="A324" t="s">
        <v>74</v>
      </c>
      <c r="B324">
        <v>2027</v>
      </c>
      <c r="C324">
        <v>30.457000000000001</v>
      </c>
      <c r="D324" t="str">
        <f>_xlfn.XLOOKUP(Demand[[#This Row],[market node]],Country_MZ[MARKET_NODE],Country_MZ[COUNTRY_NAME])</f>
        <v>NORWAY</v>
      </c>
    </row>
    <row r="325" spans="1:4">
      <c r="A325" t="s">
        <v>74</v>
      </c>
      <c r="B325">
        <v>2028</v>
      </c>
      <c r="C325">
        <v>31.077000000000002</v>
      </c>
      <c r="D325" t="str">
        <f>_xlfn.XLOOKUP(Demand[[#This Row],[market node]],Country_MZ[MARKET_NODE],Country_MZ[COUNTRY_NAME])</f>
        <v>NORWAY</v>
      </c>
    </row>
    <row r="326" spans="1:4">
      <c r="A326" t="s">
        <v>74</v>
      </c>
      <c r="B326">
        <v>2029</v>
      </c>
      <c r="C326">
        <v>31.890999999999998</v>
      </c>
      <c r="D326" t="str">
        <f>_xlfn.XLOOKUP(Demand[[#This Row],[market node]],Country_MZ[MARKET_NODE],Country_MZ[COUNTRY_NAME])</f>
        <v>NORWAY</v>
      </c>
    </row>
    <row r="327" spans="1:4">
      <c r="A327" t="s">
        <v>74</v>
      </c>
      <c r="B327">
        <v>2030</v>
      </c>
      <c r="C327">
        <v>32.704999999999998</v>
      </c>
      <c r="D327" t="str">
        <f>_xlfn.XLOOKUP(Demand[[#This Row],[market node]],Country_MZ[MARKET_NODE],Country_MZ[COUNTRY_NAME])</f>
        <v>NORWAY</v>
      </c>
    </row>
    <row r="328" spans="1:4">
      <c r="A328" t="s">
        <v>74</v>
      </c>
      <c r="B328">
        <v>2031</v>
      </c>
      <c r="C328">
        <v>32.908000000000001</v>
      </c>
      <c r="D328" t="str">
        <f>_xlfn.XLOOKUP(Demand[[#This Row],[market node]],Country_MZ[MARKET_NODE],Country_MZ[COUNTRY_NAME])</f>
        <v>NORWAY</v>
      </c>
    </row>
    <row r="329" spans="1:4">
      <c r="A329" t="s">
        <v>74</v>
      </c>
      <c r="B329">
        <v>2032</v>
      </c>
      <c r="C329">
        <v>33.110999999999997</v>
      </c>
      <c r="D329" t="str">
        <f>_xlfn.XLOOKUP(Demand[[#This Row],[market node]],Country_MZ[MARKET_NODE],Country_MZ[COUNTRY_NAME])</f>
        <v>NORWAY</v>
      </c>
    </row>
    <row r="330" spans="1:4">
      <c r="A330" t="s">
        <v>74</v>
      </c>
      <c r="B330">
        <v>2033</v>
      </c>
      <c r="C330">
        <v>33.314</v>
      </c>
      <c r="D330" t="str">
        <f>_xlfn.XLOOKUP(Demand[[#This Row],[market node]],Country_MZ[MARKET_NODE],Country_MZ[COUNTRY_NAME])</f>
        <v>NORWAY</v>
      </c>
    </row>
    <row r="331" spans="1:4">
      <c r="A331" t="s">
        <v>74</v>
      </c>
      <c r="B331">
        <v>2034</v>
      </c>
      <c r="C331">
        <v>33.517000000000003</v>
      </c>
      <c r="D331" t="str">
        <f>_xlfn.XLOOKUP(Demand[[#This Row],[market node]],Country_MZ[MARKET_NODE],Country_MZ[COUNTRY_NAME])</f>
        <v>NORWAY</v>
      </c>
    </row>
    <row r="332" spans="1:4">
      <c r="A332" t="s">
        <v>74</v>
      </c>
      <c r="B332">
        <v>2035</v>
      </c>
      <c r="C332">
        <v>33.72</v>
      </c>
      <c r="D332" t="str">
        <f>_xlfn.XLOOKUP(Demand[[#This Row],[market node]],Country_MZ[MARKET_NODE],Country_MZ[COUNTRY_NAME])</f>
        <v>NORWAY</v>
      </c>
    </row>
    <row r="333" spans="1:4">
      <c r="A333" t="s">
        <v>75</v>
      </c>
      <c r="B333">
        <v>2026</v>
      </c>
      <c r="C333">
        <v>21.053999999999998</v>
      </c>
      <c r="D333" t="str">
        <f>_xlfn.XLOOKUP(Demand[[#This Row],[market node]],Country_MZ[MARKET_NODE],Country_MZ[COUNTRY_NAME])</f>
        <v>NORWAY</v>
      </c>
    </row>
    <row r="334" spans="1:4">
      <c r="A334" t="s">
        <v>75</v>
      </c>
      <c r="B334">
        <v>2027</v>
      </c>
      <c r="C334">
        <v>22.379000000000001</v>
      </c>
      <c r="D334" t="str">
        <f>_xlfn.XLOOKUP(Demand[[#This Row],[market node]],Country_MZ[MARKET_NODE],Country_MZ[COUNTRY_NAME])</f>
        <v>NORWAY</v>
      </c>
    </row>
    <row r="335" spans="1:4">
      <c r="A335" t="s">
        <v>75</v>
      </c>
      <c r="B335">
        <v>2028</v>
      </c>
      <c r="C335">
        <v>23.402999999999999</v>
      </c>
      <c r="D335" t="str">
        <f>_xlfn.XLOOKUP(Demand[[#This Row],[market node]],Country_MZ[MARKET_NODE],Country_MZ[COUNTRY_NAME])</f>
        <v>NORWAY</v>
      </c>
    </row>
    <row r="336" spans="1:4">
      <c r="A336" t="s">
        <v>75</v>
      </c>
      <c r="B336">
        <v>2029</v>
      </c>
      <c r="C336">
        <v>24.846</v>
      </c>
      <c r="D336" t="str">
        <f>_xlfn.XLOOKUP(Demand[[#This Row],[market node]],Country_MZ[MARKET_NODE],Country_MZ[COUNTRY_NAME])</f>
        <v>NORWAY</v>
      </c>
    </row>
    <row r="337" spans="1:4">
      <c r="A337" t="s">
        <v>75</v>
      </c>
      <c r="B337">
        <v>2030</v>
      </c>
      <c r="C337">
        <v>26.289000000000001</v>
      </c>
      <c r="D337" t="str">
        <f>_xlfn.XLOOKUP(Demand[[#This Row],[market node]],Country_MZ[MARKET_NODE],Country_MZ[COUNTRY_NAME])</f>
        <v>NORWAY</v>
      </c>
    </row>
    <row r="338" spans="1:4">
      <c r="A338" t="s">
        <v>75</v>
      </c>
      <c r="B338">
        <v>2031</v>
      </c>
      <c r="C338">
        <v>26.213000000000001</v>
      </c>
      <c r="D338" t="str">
        <f>_xlfn.XLOOKUP(Demand[[#This Row],[market node]],Country_MZ[MARKET_NODE],Country_MZ[COUNTRY_NAME])</f>
        <v>NORWAY</v>
      </c>
    </row>
    <row r="339" spans="1:4">
      <c r="A339" t="s">
        <v>75</v>
      </c>
      <c r="B339">
        <v>2032</v>
      </c>
      <c r="C339">
        <v>26.137</v>
      </c>
      <c r="D339" t="str">
        <f>_xlfn.XLOOKUP(Demand[[#This Row],[market node]],Country_MZ[MARKET_NODE],Country_MZ[COUNTRY_NAME])</f>
        <v>NORWAY</v>
      </c>
    </row>
    <row r="340" spans="1:4">
      <c r="A340" t="s">
        <v>75</v>
      </c>
      <c r="B340">
        <v>2033</v>
      </c>
      <c r="C340">
        <v>26.061</v>
      </c>
      <c r="D340" t="str">
        <f>_xlfn.XLOOKUP(Demand[[#This Row],[market node]],Country_MZ[MARKET_NODE],Country_MZ[COUNTRY_NAME])</f>
        <v>NORWAY</v>
      </c>
    </row>
    <row r="341" spans="1:4">
      <c r="A341" t="s">
        <v>75</v>
      </c>
      <c r="B341">
        <v>2034</v>
      </c>
      <c r="C341">
        <v>25.984999999999999</v>
      </c>
      <c r="D341" t="str">
        <f>_xlfn.XLOOKUP(Demand[[#This Row],[market node]],Country_MZ[MARKET_NODE],Country_MZ[COUNTRY_NAME])</f>
        <v>NORWAY</v>
      </c>
    </row>
    <row r="342" spans="1:4">
      <c r="A342" t="s">
        <v>75</v>
      </c>
      <c r="B342">
        <v>2035</v>
      </c>
      <c r="C342">
        <v>25.908999999999999</v>
      </c>
      <c r="D342" t="str">
        <f>_xlfn.XLOOKUP(Demand[[#This Row],[market node]],Country_MZ[MARKET_NODE],Country_MZ[COUNTRY_NAME])</f>
        <v>NORWAY</v>
      </c>
    </row>
    <row r="343" spans="1:4">
      <c r="A343" t="s">
        <v>236</v>
      </c>
      <c r="B343">
        <v>2026</v>
      </c>
      <c r="C343">
        <v>101.64</v>
      </c>
      <c r="D343" t="str">
        <f>_xlfn.XLOOKUP(Demand[[#This Row],[market node]],Country_MZ[MARKET_NODE],Country_MZ[COUNTRY_NAME])</f>
        <v>NORWAY</v>
      </c>
    </row>
    <row r="344" spans="1:4">
      <c r="A344" t="s">
        <v>236</v>
      </c>
      <c r="B344">
        <v>2027</v>
      </c>
      <c r="C344">
        <v>104.20399999999999</v>
      </c>
      <c r="D344" t="str">
        <f>_xlfn.XLOOKUP(Demand[[#This Row],[market node]],Country_MZ[MARKET_NODE],Country_MZ[COUNTRY_NAME])</f>
        <v>NORWAY</v>
      </c>
    </row>
    <row r="345" spans="1:4">
      <c r="A345" t="s">
        <v>236</v>
      </c>
      <c r="B345">
        <v>2028</v>
      </c>
      <c r="C345">
        <v>109.021</v>
      </c>
      <c r="D345" t="str">
        <f>_xlfn.XLOOKUP(Demand[[#This Row],[market node]],Country_MZ[MARKET_NODE],Country_MZ[COUNTRY_NAME])</f>
        <v>NORWAY</v>
      </c>
    </row>
    <row r="346" spans="1:4">
      <c r="A346" t="s">
        <v>236</v>
      </c>
      <c r="B346">
        <v>2029</v>
      </c>
      <c r="C346">
        <v>114.48650000000001</v>
      </c>
      <c r="D346" t="str">
        <f>_xlfn.XLOOKUP(Demand[[#This Row],[market node]],Country_MZ[MARKET_NODE],Country_MZ[COUNTRY_NAME])</f>
        <v>NORWAY</v>
      </c>
    </row>
    <row r="347" spans="1:4">
      <c r="A347" t="s">
        <v>236</v>
      </c>
      <c r="B347">
        <v>2030</v>
      </c>
      <c r="C347">
        <v>119.952</v>
      </c>
      <c r="D347" t="str">
        <f>_xlfn.XLOOKUP(Demand[[#This Row],[market node]],Country_MZ[MARKET_NODE],Country_MZ[COUNTRY_NAME])</f>
        <v>NORWAY</v>
      </c>
    </row>
    <row r="348" spans="1:4">
      <c r="A348" t="s">
        <v>236</v>
      </c>
      <c r="B348">
        <v>2031</v>
      </c>
      <c r="C348">
        <v>121.59220000000001</v>
      </c>
      <c r="D348" t="str">
        <f>_xlfn.XLOOKUP(Demand[[#This Row],[market node]],Country_MZ[MARKET_NODE],Country_MZ[COUNTRY_NAME])</f>
        <v>NORWAY</v>
      </c>
    </row>
    <row r="349" spans="1:4">
      <c r="A349" t="s">
        <v>236</v>
      </c>
      <c r="B349">
        <v>2032</v>
      </c>
      <c r="C349">
        <v>123.2324</v>
      </c>
      <c r="D349" t="str">
        <f>_xlfn.XLOOKUP(Demand[[#This Row],[market node]],Country_MZ[MARKET_NODE],Country_MZ[COUNTRY_NAME])</f>
        <v>NORWAY</v>
      </c>
    </row>
    <row r="350" spans="1:4">
      <c r="A350" t="s">
        <v>236</v>
      </c>
      <c r="B350">
        <v>2033</v>
      </c>
      <c r="C350">
        <v>124.87260000000001</v>
      </c>
      <c r="D350" t="str">
        <f>_xlfn.XLOOKUP(Demand[[#This Row],[market node]],Country_MZ[MARKET_NODE],Country_MZ[COUNTRY_NAME])</f>
        <v>NORWAY</v>
      </c>
    </row>
    <row r="351" spans="1:4">
      <c r="A351" t="s">
        <v>236</v>
      </c>
      <c r="B351">
        <v>2034</v>
      </c>
      <c r="C351">
        <v>126.5128</v>
      </c>
      <c r="D351" t="str">
        <f>_xlfn.XLOOKUP(Demand[[#This Row],[market node]],Country_MZ[MARKET_NODE],Country_MZ[COUNTRY_NAME])</f>
        <v>NORWAY</v>
      </c>
    </row>
    <row r="352" spans="1:4">
      <c r="A352" t="s">
        <v>236</v>
      </c>
      <c r="B352">
        <v>2035</v>
      </c>
      <c r="C352">
        <v>128.15299999999999</v>
      </c>
      <c r="D352" t="str">
        <f>_xlfn.XLOOKUP(Demand[[#This Row],[market node]],Country_MZ[MARKET_NODE],Country_MZ[COUNTRY_NAME])</f>
        <v>NORWAY</v>
      </c>
    </row>
    <row r="353" spans="1:4">
      <c r="A353" t="s">
        <v>79</v>
      </c>
      <c r="B353">
        <v>2026</v>
      </c>
      <c r="C353">
        <v>171.688683</v>
      </c>
      <c r="D353" t="str">
        <f>_xlfn.XLOOKUP(Demand[[#This Row],[market node]],Country_MZ[MARKET_NODE],Country_MZ[COUNTRY_NAME])</f>
        <v>POLAND</v>
      </c>
    </row>
    <row r="354" spans="1:4">
      <c r="A354" t="s">
        <v>79</v>
      </c>
      <c r="B354">
        <v>2027</v>
      </c>
      <c r="C354">
        <v>175.18625739999999</v>
      </c>
      <c r="D354" t="str">
        <f>_xlfn.XLOOKUP(Demand[[#This Row],[market node]],Country_MZ[MARKET_NODE],Country_MZ[COUNTRY_NAME])</f>
        <v>POLAND</v>
      </c>
    </row>
    <row r="355" spans="1:4">
      <c r="A355" t="s">
        <v>79</v>
      </c>
      <c r="B355">
        <v>2028</v>
      </c>
      <c r="C355">
        <v>178.88104709999999</v>
      </c>
      <c r="D355" t="str">
        <f>_xlfn.XLOOKUP(Demand[[#This Row],[market node]],Country_MZ[MARKET_NODE],Country_MZ[COUNTRY_NAME])</f>
        <v>POLAND</v>
      </c>
    </row>
    <row r="356" spans="1:4">
      <c r="A356" t="s">
        <v>79</v>
      </c>
      <c r="B356">
        <v>2029</v>
      </c>
      <c r="C356">
        <v>183.5213048</v>
      </c>
      <c r="D356" t="str">
        <f>_xlfn.XLOOKUP(Demand[[#This Row],[market node]],Country_MZ[MARKET_NODE],Country_MZ[COUNTRY_NAME])</f>
        <v>POLAND</v>
      </c>
    </row>
    <row r="357" spans="1:4">
      <c r="A357" t="s">
        <v>79</v>
      </c>
      <c r="B357">
        <v>2030</v>
      </c>
      <c r="C357">
        <v>189.01719410000001</v>
      </c>
      <c r="D357" t="str">
        <f>_xlfn.XLOOKUP(Demand[[#This Row],[market node]],Country_MZ[MARKET_NODE],Country_MZ[COUNTRY_NAME])</f>
        <v>POLAND</v>
      </c>
    </row>
    <row r="358" spans="1:4">
      <c r="A358" t="s">
        <v>79</v>
      </c>
      <c r="B358">
        <v>2031</v>
      </c>
      <c r="C358">
        <v>191.69048760000001</v>
      </c>
      <c r="D358" t="str">
        <f>_xlfn.XLOOKUP(Demand[[#This Row],[market node]],Country_MZ[MARKET_NODE],Country_MZ[COUNTRY_NAME])</f>
        <v>POLAND</v>
      </c>
    </row>
    <row r="359" spans="1:4">
      <c r="A359" t="s">
        <v>79</v>
      </c>
      <c r="B359">
        <v>2032</v>
      </c>
      <c r="C359">
        <v>194.6980221</v>
      </c>
      <c r="D359" t="str">
        <f>_xlfn.XLOOKUP(Demand[[#This Row],[market node]],Country_MZ[MARKET_NODE],Country_MZ[COUNTRY_NAME])</f>
        <v>POLAND</v>
      </c>
    </row>
    <row r="360" spans="1:4">
      <c r="A360" t="s">
        <v>79</v>
      </c>
      <c r="B360">
        <v>2033</v>
      </c>
      <c r="C360">
        <v>197.66117879999999</v>
      </c>
      <c r="D360" t="str">
        <f>_xlfn.XLOOKUP(Demand[[#This Row],[market node]],Country_MZ[MARKET_NODE],Country_MZ[COUNTRY_NAME])</f>
        <v>POLAND</v>
      </c>
    </row>
    <row r="361" spans="1:4">
      <c r="A361" t="s">
        <v>79</v>
      </c>
      <c r="B361">
        <v>2034</v>
      </c>
      <c r="C361">
        <v>200.57618009999999</v>
      </c>
      <c r="D361" t="str">
        <f>_xlfn.XLOOKUP(Demand[[#This Row],[market node]],Country_MZ[MARKET_NODE],Country_MZ[COUNTRY_NAME])</f>
        <v>POLAND</v>
      </c>
    </row>
    <row r="362" spans="1:4">
      <c r="A362" t="s">
        <v>79</v>
      </c>
      <c r="B362">
        <v>2035</v>
      </c>
      <c r="C362">
        <v>203.43877929999999</v>
      </c>
      <c r="D362" t="str">
        <f>_xlfn.XLOOKUP(Demand[[#This Row],[market node]],Country_MZ[MARKET_NODE],Country_MZ[COUNTRY_NAME])</f>
        <v>POLAND</v>
      </c>
    </row>
    <row r="363" spans="1:4">
      <c r="A363" t="s">
        <v>80</v>
      </c>
      <c r="B363">
        <v>2026</v>
      </c>
      <c r="C363">
        <v>51.646936500000002</v>
      </c>
      <c r="D363" t="str">
        <f>_xlfn.XLOOKUP(Demand[[#This Row],[market node]],Country_MZ[MARKET_NODE],Country_MZ[COUNTRY_NAME])</f>
        <v>PORTUGAL</v>
      </c>
    </row>
    <row r="364" spans="1:4">
      <c r="A364" t="s">
        <v>80</v>
      </c>
      <c r="B364">
        <v>2027</v>
      </c>
      <c r="C364">
        <v>51.960880349999996</v>
      </c>
      <c r="D364" t="str">
        <f>_xlfn.XLOOKUP(Demand[[#This Row],[market node]],Country_MZ[MARKET_NODE],Country_MZ[COUNTRY_NAME])</f>
        <v>PORTUGAL</v>
      </c>
    </row>
    <row r="365" spans="1:4">
      <c r="A365" t="s">
        <v>80</v>
      </c>
      <c r="B365">
        <v>2028</v>
      </c>
      <c r="C365">
        <v>52.159279210000001</v>
      </c>
      <c r="D365" t="str">
        <f>_xlfn.XLOOKUP(Demand[[#This Row],[market node]],Country_MZ[MARKET_NODE],Country_MZ[COUNTRY_NAME])</f>
        <v>PORTUGAL</v>
      </c>
    </row>
    <row r="366" spans="1:4">
      <c r="A366" t="s">
        <v>80</v>
      </c>
      <c r="B366">
        <v>2029</v>
      </c>
      <c r="C366">
        <v>52.533859870000001</v>
      </c>
      <c r="D366" t="str">
        <f>_xlfn.XLOOKUP(Demand[[#This Row],[market node]],Country_MZ[MARKET_NODE],Country_MZ[COUNTRY_NAME])</f>
        <v>PORTUGAL</v>
      </c>
    </row>
    <row r="367" spans="1:4">
      <c r="A367" t="s">
        <v>80</v>
      </c>
      <c r="B367">
        <v>2030</v>
      </c>
      <c r="C367">
        <v>52.57199112</v>
      </c>
      <c r="D367" t="str">
        <f>_xlfn.XLOOKUP(Demand[[#This Row],[market node]],Country_MZ[MARKET_NODE],Country_MZ[COUNTRY_NAME])</f>
        <v>PORTUGAL</v>
      </c>
    </row>
    <row r="368" spans="1:4">
      <c r="A368" t="s">
        <v>80</v>
      </c>
      <c r="B368">
        <v>2031</v>
      </c>
      <c r="C368">
        <v>52.374980499999999</v>
      </c>
      <c r="D368" t="str">
        <f>_xlfn.XLOOKUP(Demand[[#This Row],[market node]],Country_MZ[MARKET_NODE],Country_MZ[COUNTRY_NAME])</f>
        <v>PORTUGAL</v>
      </c>
    </row>
    <row r="369" spans="1:4">
      <c r="A369" t="s">
        <v>80</v>
      </c>
      <c r="B369">
        <v>2032</v>
      </c>
      <c r="C369">
        <v>51.933648060000003</v>
      </c>
      <c r="D369" t="str">
        <f>_xlfn.XLOOKUP(Demand[[#This Row],[market node]],Country_MZ[MARKET_NODE],Country_MZ[COUNTRY_NAME])</f>
        <v>PORTUGAL</v>
      </c>
    </row>
    <row r="370" spans="1:4">
      <c r="A370" t="s">
        <v>80</v>
      </c>
      <c r="B370">
        <v>2033</v>
      </c>
      <c r="C370">
        <v>51.491518499999998</v>
      </c>
      <c r="D370" t="str">
        <f>_xlfn.XLOOKUP(Demand[[#This Row],[market node]],Country_MZ[MARKET_NODE],Country_MZ[COUNTRY_NAME])</f>
        <v>PORTUGAL</v>
      </c>
    </row>
    <row r="371" spans="1:4">
      <c r="A371" t="s">
        <v>80</v>
      </c>
      <c r="B371">
        <v>2034</v>
      </c>
      <c r="C371">
        <v>51.046872989999997</v>
      </c>
      <c r="D371" t="str">
        <f>_xlfn.XLOOKUP(Demand[[#This Row],[market node]],Country_MZ[MARKET_NODE],Country_MZ[COUNTRY_NAME])</f>
        <v>PORTUGAL</v>
      </c>
    </row>
    <row r="372" spans="1:4">
      <c r="A372" t="s">
        <v>80</v>
      </c>
      <c r="B372">
        <v>2035</v>
      </c>
      <c r="C372">
        <v>50.599385949999999</v>
      </c>
      <c r="D372" t="str">
        <f>_xlfn.XLOOKUP(Demand[[#This Row],[market node]],Country_MZ[MARKET_NODE],Country_MZ[COUNTRY_NAME])</f>
        <v>PORTUGAL</v>
      </c>
    </row>
    <row r="373" spans="1:4">
      <c r="A373" t="s">
        <v>81</v>
      </c>
      <c r="B373">
        <v>2026</v>
      </c>
      <c r="C373">
        <v>54.952137290000003</v>
      </c>
      <c r="D373" t="str">
        <f>_xlfn.XLOOKUP(Demand[[#This Row],[market node]],Country_MZ[MARKET_NODE],Country_MZ[COUNTRY_NAME])</f>
        <v>ROMANIA</v>
      </c>
    </row>
    <row r="374" spans="1:4">
      <c r="A374" t="s">
        <v>81</v>
      </c>
      <c r="B374">
        <v>2027</v>
      </c>
      <c r="C374">
        <v>56.29846465</v>
      </c>
      <c r="D374" t="str">
        <f>_xlfn.XLOOKUP(Demand[[#This Row],[market node]],Country_MZ[MARKET_NODE],Country_MZ[COUNTRY_NAME])</f>
        <v>ROMANIA</v>
      </c>
    </row>
    <row r="375" spans="1:4">
      <c r="A375" t="s">
        <v>81</v>
      </c>
      <c r="B375">
        <v>2028</v>
      </c>
      <c r="C375">
        <v>57.537030870000002</v>
      </c>
      <c r="D375" t="str">
        <f>_xlfn.XLOOKUP(Demand[[#This Row],[market node]],Country_MZ[MARKET_NODE],Country_MZ[COUNTRY_NAME])</f>
        <v>ROMANIA</v>
      </c>
    </row>
    <row r="376" spans="1:4">
      <c r="A376" t="s">
        <v>81</v>
      </c>
      <c r="B376">
        <v>2029</v>
      </c>
      <c r="C376">
        <v>58.802845550000001</v>
      </c>
      <c r="D376" t="str">
        <f>_xlfn.XLOOKUP(Demand[[#This Row],[market node]],Country_MZ[MARKET_NODE],Country_MZ[COUNTRY_NAME])</f>
        <v>ROMANIA</v>
      </c>
    </row>
    <row r="377" spans="1:4">
      <c r="A377" t="s">
        <v>81</v>
      </c>
      <c r="B377">
        <v>2030</v>
      </c>
      <c r="C377">
        <v>59.97890246</v>
      </c>
      <c r="D377" t="str">
        <f>_xlfn.XLOOKUP(Demand[[#This Row],[market node]],Country_MZ[MARKET_NODE],Country_MZ[COUNTRY_NAME])</f>
        <v>ROMANIA</v>
      </c>
    </row>
    <row r="378" spans="1:4">
      <c r="A378" t="s">
        <v>81</v>
      </c>
      <c r="B378">
        <v>2031</v>
      </c>
      <c r="C378">
        <v>60.998543810000001</v>
      </c>
      <c r="D378" t="str">
        <f>_xlfn.XLOOKUP(Demand[[#This Row],[market node]],Country_MZ[MARKET_NODE],Country_MZ[COUNTRY_NAME])</f>
        <v>ROMANIA</v>
      </c>
    </row>
    <row r="379" spans="1:4">
      <c r="A379" t="s">
        <v>81</v>
      </c>
      <c r="B379">
        <v>2032</v>
      </c>
      <c r="C379">
        <v>61.748825889999999</v>
      </c>
      <c r="D379" t="str">
        <f>_xlfn.XLOOKUP(Demand[[#This Row],[market node]],Country_MZ[MARKET_NODE],Country_MZ[COUNTRY_NAME])</f>
        <v>ROMANIA</v>
      </c>
    </row>
    <row r="380" spans="1:4">
      <c r="A380" t="s">
        <v>81</v>
      </c>
      <c r="B380">
        <v>2033</v>
      </c>
      <c r="C380">
        <v>62.495986690000002</v>
      </c>
      <c r="D380" t="str">
        <f>_xlfn.XLOOKUP(Demand[[#This Row],[market node]],Country_MZ[MARKET_NODE],Country_MZ[COUNTRY_NAME])</f>
        <v>ROMANIA</v>
      </c>
    </row>
    <row r="381" spans="1:4">
      <c r="A381" t="s">
        <v>81</v>
      </c>
      <c r="B381">
        <v>2034</v>
      </c>
      <c r="C381">
        <v>63.12094656</v>
      </c>
      <c r="D381" t="str">
        <f>_xlfn.XLOOKUP(Demand[[#This Row],[market node]],Country_MZ[MARKET_NODE],Country_MZ[COUNTRY_NAME])</f>
        <v>ROMANIA</v>
      </c>
    </row>
    <row r="382" spans="1:4">
      <c r="A382" t="s">
        <v>81</v>
      </c>
      <c r="B382">
        <v>2035</v>
      </c>
      <c r="C382">
        <v>63.752156020000001</v>
      </c>
      <c r="D382" t="str">
        <f>_xlfn.XLOOKUP(Demand[[#This Row],[market node]],Country_MZ[MARKET_NODE],Country_MZ[COUNTRY_NAME])</f>
        <v>ROMANIA</v>
      </c>
    </row>
    <row r="383" spans="1:4">
      <c r="A383" t="s">
        <v>83</v>
      </c>
      <c r="B383">
        <v>2026</v>
      </c>
      <c r="C383">
        <v>20.00826782</v>
      </c>
      <c r="D383" t="str">
        <f>_xlfn.XLOOKUP(Demand[[#This Row],[market node]],Country_MZ[MARKET_NODE],Country_MZ[COUNTRY_NAME])</f>
        <v>SWEDEN</v>
      </c>
    </row>
    <row r="384" spans="1:4">
      <c r="A384" t="s">
        <v>83</v>
      </c>
      <c r="B384">
        <v>2027</v>
      </c>
      <c r="C384">
        <v>23.175035309999998</v>
      </c>
      <c r="D384" t="str">
        <f>_xlfn.XLOOKUP(Demand[[#This Row],[market node]],Country_MZ[MARKET_NODE],Country_MZ[COUNTRY_NAME])</f>
        <v>SWEDEN</v>
      </c>
    </row>
    <row r="385" spans="1:4">
      <c r="A385" t="s">
        <v>83</v>
      </c>
      <c r="B385">
        <v>2028</v>
      </c>
      <c r="C385">
        <v>25.101701729999998</v>
      </c>
      <c r="D385" t="str">
        <f>_xlfn.XLOOKUP(Demand[[#This Row],[market node]],Country_MZ[MARKET_NODE],Country_MZ[COUNTRY_NAME])</f>
        <v>SWEDEN</v>
      </c>
    </row>
    <row r="386" spans="1:4">
      <c r="A386" t="s">
        <v>83</v>
      </c>
      <c r="B386">
        <v>2029</v>
      </c>
      <c r="C386">
        <v>28.200850679999999</v>
      </c>
      <c r="D386" t="str">
        <f>_xlfn.XLOOKUP(Demand[[#This Row],[market node]],Country_MZ[MARKET_NODE],Country_MZ[COUNTRY_NAME])</f>
        <v>SWEDEN</v>
      </c>
    </row>
    <row r="387" spans="1:4">
      <c r="A387" t="s">
        <v>83</v>
      </c>
      <c r="B387">
        <v>2030</v>
      </c>
      <c r="C387">
        <v>31.299999620000001</v>
      </c>
      <c r="D387" t="str">
        <f>_xlfn.XLOOKUP(Demand[[#This Row],[market node]],Country_MZ[MARKET_NODE],Country_MZ[COUNTRY_NAME])</f>
        <v>SWEDEN</v>
      </c>
    </row>
    <row r="388" spans="1:4">
      <c r="A388" t="s">
        <v>83</v>
      </c>
      <c r="B388">
        <v>2031</v>
      </c>
      <c r="C388">
        <v>32.341999629999997</v>
      </c>
      <c r="D388" t="str">
        <f>_xlfn.XLOOKUP(Demand[[#This Row],[market node]],Country_MZ[MARKET_NODE],Country_MZ[COUNTRY_NAME])</f>
        <v>SWEDEN</v>
      </c>
    </row>
    <row r="389" spans="1:4">
      <c r="A389" t="s">
        <v>83</v>
      </c>
      <c r="B389">
        <v>2032</v>
      </c>
      <c r="C389">
        <v>33.383999629999998</v>
      </c>
      <c r="D389" t="str">
        <f>_xlfn.XLOOKUP(Demand[[#This Row],[market node]],Country_MZ[MARKET_NODE],Country_MZ[COUNTRY_NAME])</f>
        <v>SWEDEN</v>
      </c>
    </row>
    <row r="390" spans="1:4">
      <c r="A390" t="s">
        <v>83</v>
      </c>
      <c r="B390">
        <v>2033</v>
      </c>
      <c r="C390">
        <v>34.42599963</v>
      </c>
      <c r="D390" t="str">
        <f>_xlfn.XLOOKUP(Demand[[#This Row],[market node]],Country_MZ[MARKET_NODE],Country_MZ[COUNTRY_NAME])</f>
        <v>SWEDEN</v>
      </c>
    </row>
    <row r="391" spans="1:4">
      <c r="A391" t="s">
        <v>83</v>
      </c>
      <c r="B391">
        <v>2034</v>
      </c>
      <c r="C391">
        <v>35.467999630000001</v>
      </c>
      <c r="D391" t="str">
        <f>_xlfn.XLOOKUP(Demand[[#This Row],[market node]],Country_MZ[MARKET_NODE],Country_MZ[COUNTRY_NAME])</f>
        <v>SWEDEN</v>
      </c>
    </row>
    <row r="392" spans="1:4">
      <c r="A392" t="s">
        <v>83</v>
      </c>
      <c r="B392">
        <v>2035</v>
      </c>
      <c r="C392">
        <v>36.509999630000003</v>
      </c>
      <c r="D392" t="str">
        <f>_xlfn.XLOOKUP(Demand[[#This Row],[market node]],Country_MZ[MARKET_NODE],Country_MZ[COUNTRY_NAME])</f>
        <v>SWEDEN</v>
      </c>
    </row>
    <row r="393" spans="1:4">
      <c r="A393" t="s">
        <v>84</v>
      </c>
      <c r="B393">
        <v>2026</v>
      </c>
      <c r="C393">
        <v>14.79182413</v>
      </c>
      <c r="D393" t="str">
        <f>_xlfn.XLOOKUP(Demand[[#This Row],[market node]],Country_MZ[MARKET_NODE],Country_MZ[COUNTRY_NAME])</f>
        <v>SWEDEN</v>
      </c>
    </row>
    <row r="394" spans="1:4">
      <c r="A394" t="s">
        <v>84</v>
      </c>
      <c r="B394">
        <v>2027</v>
      </c>
      <c r="C394">
        <v>15.42837361</v>
      </c>
      <c r="D394" t="str">
        <f>_xlfn.XLOOKUP(Demand[[#This Row],[market node]],Country_MZ[MARKET_NODE],Country_MZ[COUNTRY_NAME])</f>
        <v>SWEDEN</v>
      </c>
    </row>
    <row r="395" spans="1:4">
      <c r="A395" t="s">
        <v>84</v>
      </c>
      <c r="B395">
        <v>2028</v>
      </c>
      <c r="C395">
        <v>16.827146549999998</v>
      </c>
      <c r="D395" t="str">
        <f>_xlfn.XLOOKUP(Demand[[#This Row],[market node]],Country_MZ[MARKET_NODE],Country_MZ[COUNTRY_NAME])</f>
        <v>SWEDEN</v>
      </c>
    </row>
    <row r="396" spans="1:4">
      <c r="A396" t="s">
        <v>84</v>
      </c>
      <c r="B396">
        <v>2029</v>
      </c>
      <c r="C396">
        <v>24.363573590000001</v>
      </c>
      <c r="D396" t="str">
        <f>_xlfn.XLOOKUP(Demand[[#This Row],[market node]],Country_MZ[MARKET_NODE],Country_MZ[COUNTRY_NAME])</f>
        <v>SWEDEN</v>
      </c>
    </row>
    <row r="397" spans="1:4">
      <c r="A397" t="s">
        <v>84</v>
      </c>
      <c r="B397">
        <v>2030</v>
      </c>
      <c r="C397">
        <v>31.900000630000001</v>
      </c>
      <c r="D397" t="str">
        <f>_xlfn.XLOOKUP(Demand[[#This Row],[market node]],Country_MZ[MARKET_NODE],Country_MZ[COUNTRY_NAME])</f>
        <v>SWEDEN</v>
      </c>
    </row>
    <row r="398" spans="1:4">
      <c r="A398" t="s">
        <v>84</v>
      </c>
      <c r="B398">
        <v>2031</v>
      </c>
      <c r="C398">
        <v>32.660000480000001</v>
      </c>
      <c r="D398" t="str">
        <f>_xlfn.XLOOKUP(Demand[[#This Row],[market node]],Country_MZ[MARKET_NODE],Country_MZ[COUNTRY_NAME])</f>
        <v>SWEDEN</v>
      </c>
    </row>
    <row r="399" spans="1:4">
      <c r="A399" t="s">
        <v>84</v>
      </c>
      <c r="B399">
        <v>2032</v>
      </c>
      <c r="C399">
        <v>33.420000330000001</v>
      </c>
      <c r="D399" t="str">
        <f>_xlfn.XLOOKUP(Demand[[#This Row],[market node]],Country_MZ[MARKET_NODE],Country_MZ[COUNTRY_NAME])</f>
        <v>SWEDEN</v>
      </c>
    </row>
    <row r="400" spans="1:4">
      <c r="A400" t="s">
        <v>84</v>
      </c>
      <c r="B400">
        <v>2033</v>
      </c>
      <c r="C400">
        <v>34.18000017</v>
      </c>
      <c r="D400" t="str">
        <f>_xlfn.XLOOKUP(Demand[[#This Row],[market node]],Country_MZ[MARKET_NODE],Country_MZ[COUNTRY_NAME])</f>
        <v>SWEDEN</v>
      </c>
    </row>
    <row r="401" spans="1:4">
      <c r="A401" t="s">
        <v>84</v>
      </c>
      <c r="B401">
        <v>2034</v>
      </c>
      <c r="C401">
        <v>34.940000019999999</v>
      </c>
      <c r="D401" t="str">
        <f>_xlfn.XLOOKUP(Demand[[#This Row],[market node]],Country_MZ[MARKET_NODE],Country_MZ[COUNTRY_NAME])</f>
        <v>SWEDEN</v>
      </c>
    </row>
    <row r="402" spans="1:4">
      <c r="A402" t="s">
        <v>84</v>
      </c>
      <c r="B402">
        <v>2035</v>
      </c>
      <c r="C402">
        <v>35.699999869999999</v>
      </c>
      <c r="D402" t="str">
        <f>_xlfn.XLOOKUP(Demand[[#This Row],[market node]],Country_MZ[MARKET_NODE],Country_MZ[COUNTRY_NAME])</f>
        <v>SWEDEN</v>
      </c>
    </row>
    <row r="403" spans="1:4">
      <c r="A403" t="s">
        <v>85</v>
      </c>
      <c r="B403">
        <v>2026</v>
      </c>
      <c r="C403">
        <v>99.353049170000006</v>
      </c>
      <c r="D403" t="str">
        <f>_xlfn.XLOOKUP(Demand[[#This Row],[market node]],Country_MZ[MARKET_NODE],Country_MZ[COUNTRY_NAME])</f>
        <v>SWEDEN</v>
      </c>
    </row>
    <row r="404" spans="1:4">
      <c r="A404" t="s">
        <v>85</v>
      </c>
      <c r="B404">
        <v>2027</v>
      </c>
      <c r="C404">
        <v>102.0156293</v>
      </c>
      <c r="D404" t="str">
        <f>_xlfn.XLOOKUP(Demand[[#This Row],[market node]],Country_MZ[MARKET_NODE],Country_MZ[COUNTRY_NAME])</f>
        <v>SWEDEN</v>
      </c>
    </row>
    <row r="405" spans="1:4">
      <c r="A405" t="s">
        <v>85</v>
      </c>
      <c r="B405">
        <v>2028</v>
      </c>
      <c r="C405">
        <v>104.58780849999999</v>
      </c>
      <c r="D405" t="str">
        <f>_xlfn.XLOOKUP(Demand[[#This Row],[market node]],Country_MZ[MARKET_NODE],Country_MZ[COUNTRY_NAME])</f>
        <v>SWEDEN</v>
      </c>
    </row>
    <row r="406" spans="1:4">
      <c r="A406" t="s">
        <v>85</v>
      </c>
      <c r="B406">
        <v>2029</v>
      </c>
      <c r="C406">
        <v>108.7739038</v>
      </c>
      <c r="D406" t="str">
        <f>_xlfn.XLOOKUP(Demand[[#This Row],[market node]],Country_MZ[MARKET_NODE],Country_MZ[COUNTRY_NAME])</f>
        <v>SWEDEN</v>
      </c>
    </row>
    <row r="407" spans="1:4">
      <c r="A407" t="s">
        <v>85</v>
      </c>
      <c r="B407">
        <v>2030</v>
      </c>
      <c r="C407">
        <v>112.9599991</v>
      </c>
      <c r="D407" t="str">
        <f>_xlfn.XLOOKUP(Demand[[#This Row],[market node]],Country_MZ[MARKET_NODE],Country_MZ[COUNTRY_NAME])</f>
        <v>SWEDEN</v>
      </c>
    </row>
    <row r="408" spans="1:4">
      <c r="A408" t="s">
        <v>85</v>
      </c>
      <c r="B408">
        <v>2031</v>
      </c>
      <c r="C408">
        <v>114.6459991</v>
      </c>
      <c r="D408" t="str">
        <f>_xlfn.XLOOKUP(Demand[[#This Row],[market node]],Country_MZ[MARKET_NODE],Country_MZ[COUNTRY_NAME])</f>
        <v>SWEDEN</v>
      </c>
    </row>
    <row r="409" spans="1:4">
      <c r="A409" t="s">
        <v>85</v>
      </c>
      <c r="B409">
        <v>2032</v>
      </c>
      <c r="C409">
        <v>116.3319991</v>
      </c>
      <c r="D409" t="str">
        <f>_xlfn.XLOOKUP(Demand[[#This Row],[market node]],Country_MZ[MARKET_NODE],Country_MZ[COUNTRY_NAME])</f>
        <v>SWEDEN</v>
      </c>
    </row>
    <row r="410" spans="1:4">
      <c r="A410" t="s">
        <v>85</v>
      </c>
      <c r="B410">
        <v>2033</v>
      </c>
      <c r="C410">
        <v>118.0179991</v>
      </c>
      <c r="D410" t="str">
        <f>_xlfn.XLOOKUP(Demand[[#This Row],[market node]],Country_MZ[MARKET_NODE],Country_MZ[COUNTRY_NAME])</f>
        <v>SWEDEN</v>
      </c>
    </row>
    <row r="411" spans="1:4">
      <c r="A411" t="s">
        <v>85</v>
      </c>
      <c r="B411">
        <v>2034</v>
      </c>
      <c r="C411">
        <v>119.7039991</v>
      </c>
      <c r="D411" t="str">
        <f>_xlfn.XLOOKUP(Demand[[#This Row],[market node]],Country_MZ[MARKET_NODE],Country_MZ[COUNTRY_NAME])</f>
        <v>SWEDEN</v>
      </c>
    </row>
    <row r="412" spans="1:4">
      <c r="A412" t="s">
        <v>85</v>
      </c>
      <c r="B412">
        <v>2035</v>
      </c>
      <c r="C412">
        <v>121.38999920000001</v>
      </c>
      <c r="D412" t="str">
        <f>_xlfn.XLOOKUP(Demand[[#This Row],[market node]],Country_MZ[MARKET_NODE],Country_MZ[COUNTRY_NAME])</f>
        <v>SWEDEN</v>
      </c>
    </row>
    <row r="413" spans="1:4">
      <c r="A413" t="s">
        <v>86</v>
      </c>
      <c r="B413">
        <v>2026</v>
      </c>
      <c r="C413">
        <v>23.922351469999999</v>
      </c>
      <c r="D413" t="str">
        <f>_xlfn.XLOOKUP(Demand[[#This Row],[market node]],Country_MZ[MARKET_NODE],Country_MZ[COUNTRY_NAME])</f>
        <v>SWEDEN</v>
      </c>
    </row>
    <row r="414" spans="1:4">
      <c r="A414" t="s">
        <v>86</v>
      </c>
      <c r="B414">
        <v>2027</v>
      </c>
      <c r="C414">
        <v>24.33341261</v>
      </c>
      <c r="D414" t="str">
        <f>_xlfn.XLOOKUP(Demand[[#This Row],[market node]],Country_MZ[MARKET_NODE],Country_MZ[COUNTRY_NAME])</f>
        <v>SWEDEN</v>
      </c>
    </row>
    <row r="415" spans="1:4">
      <c r="A415" t="s">
        <v>86</v>
      </c>
      <c r="B415">
        <v>2028</v>
      </c>
      <c r="C415">
        <v>24.744473750000001</v>
      </c>
      <c r="D415" t="str">
        <f>_xlfn.XLOOKUP(Demand[[#This Row],[market node]],Country_MZ[MARKET_NODE],Country_MZ[COUNTRY_NAME])</f>
        <v>SWEDEN</v>
      </c>
    </row>
    <row r="416" spans="1:4">
      <c r="A416" t="s">
        <v>86</v>
      </c>
      <c r="B416">
        <v>2029</v>
      </c>
      <c r="C416">
        <v>26.20223691</v>
      </c>
      <c r="D416" t="str">
        <f>_xlfn.XLOOKUP(Demand[[#This Row],[market node]],Country_MZ[MARKET_NODE],Country_MZ[COUNTRY_NAME])</f>
        <v>SWEDEN</v>
      </c>
    </row>
    <row r="417" spans="1:4">
      <c r="A417" t="s">
        <v>86</v>
      </c>
      <c r="B417">
        <v>2030</v>
      </c>
      <c r="C417">
        <v>27.660000069999999</v>
      </c>
      <c r="D417" t="str">
        <f>_xlfn.XLOOKUP(Demand[[#This Row],[market node]],Country_MZ[MARKET_NODE],Country_MZ[COUNTRY_NAME])</f>
        <v>SWEDEN</v>
      </c>
    </row>
    <row r="418" spans="1:4">
      <c r="A418" t="s">
        <v>86</v>
      </c>
      <c r="B418">
        <v>2031</v>
      </c>
      <c r="C418">
        <v>28.09800005</v>
      </c>
      <c r="D418" t="str">
        <f>_xlfn.XLOOKUP(Demand[[#This Row],[market node]],Country_MZ[MARKET_NODE],Country_MZ[COUNTRY_NAME])</f>
        <v>SWEDEN</v>
      </c>
    </row>
    <row r="419" spans="1:4">
      <c r="A419" t="s">
        <v>86</v>
      </c>
      <c r="B419">
        <v>2032</v>
      </c>
      <c r="C419">
        <v>28.536000019999999</v>
      </c>
      <c r="D419" t="str">
        <f>_xlfn.XLOOKUP(Demand[[#This Row],[market node]],Country_MZ[MARKET_NODE],Country_MZ[COUNTRY_NAME])</f>
        <v>SWEDEN</v>
      </c>
    </row>
    <row r="420" spans="1:4">
      <c r="A420" t="s">
        <v>86</v>
      </c>
      <c r="B420">
        <v>2033</v>
      </c>
      <c r="C420">
        <v>28.974</v>
      </c>
      <c r="D420" t="str">
        <f>_xlfn.XLOOKUP(Demand[[#This Row],[market node]],Country_MZ[MARKET_NODE],Country_MZ[COUNTRY_NAME])</f>
        <v>SWEDEN</v>
      </c>
    </row>
    <row r="421" spans="1:4">
      <c r="A421" t="s">
        <v>86</v>
      </c>
      <c r="B421">
        <v>2034</v>
      </c>
      <c r="C421">
        <v>29.41199997</v>
      </c>
      <c r="D421" t="str">
        <f>_xlfn.XLOOKUP(Demand[[#This Row],[market node]],Country_MZ[MARKET_NODE],Country_MZ[COUNTRY_NAME])</f>
        <v>SWEDEN</v>
      </c>
    </row>
    <row r="422" spans="1:4">
      <c r="A422" t="s">
        <v>86</v>
      </c>
      <c r="B422">
        <v>2035</v>
      </c>
      <c r="C422">
        <v>29.849999950000001</v>
      </c>
      <c r="D422" t="str">
        <f>_xlfn.XLOOKUP(Demand[[#This Row],[market node]],Country_MZ[MARKET_NODE],Country_MZ[COUNTRY_NAME])</f>
        <v>SWEDEN</v>
      </c>
    </row>
    <row r="423" spans="1:4">
      <c r="A423" t="s">
        <v>87</v>
      </c>
      <c r="B423">
        <v>2026</v>
      </c>
      <c r="C423">
        <v>15.289661669999999</v>
      </c>
      <c r="D423" t="str">
        <f>_xlfn.XLOOKUP(Demand[[#This Row],[market node]],Country_MZ[MARKET_NODE],Country_MZ[COUNTRY_NAME])</f>
        <v>SLOVENIA</v>
      </c>
    </row>
    <row r="424" spans="1:4">
      <c r="A424" t="s">
        <v>87</v>
      </c>
      <c r="B424">
        <v>2027</v>
      </c>
      <c r="C424">
        <v>15.582984440000001</v>
      </c>
      <c r="D424" t="str">
        <f>_xlfn.XLOOKUP(Demand[[#This Row],[market node]],Country_MZ[MARKET_NODE],Country_MZ[COUNTRY_NAME])</f>
        <v>SLOVENIA</v>
      </c>
    </row>
    <row r="425" spans="1:4">
      <c r="A425" t="s">
        <v>87</v>
      </c>
      <c r="B425">
        <v>2028</v>
      </c>
      <c r="C425">
        <v>15.876307219999999</v>
      </c>
      <c r="D425" t="str">
        <f>_xlfn.XLOOKUP(Demand[[#This Row],[market node]],Country_MZ[MARKET_NODE],Country_MZ[COUNTRY_NAME])</f>
        <v>SLOVENIA</v>
      </c>
    </row>
    <row r="426" spans="1:4">
      <c r="A426" t="s">
        <v>87</v>
      </c>
      <c r="B426">
        <v>2029</v>
      </c>
      <c r="C426">
        <v>16.169630000000002</v>
      </c>
      <c r="D426" t="str">
        <f>_xlfn.XLOOKUP(Demand[[#This Row],[market node]],Country_MZ[MARKET_NODE],Country_MZ[COUNTRY_NAME])</f>
        <v>SLOVENIA</v>
      </c>
    </row>
    <row r="427" spans="1:4">
      <c r="A427" t="s">
        <v>87</v>
      </c>
      <c r="B427">
        <v>2030</v>
      </c>
      <c r="C427">
        <v>16.462952779999998</v>
      </c>
      <c r="D427" t="str">
        <f>_xlfn.XLOOKUP(Demand[[#This Row],[market node]],Country_MZ[MARKET_NODE],Country_MZ[COUNTRY_NAME])</f>
        <v>SLOVENIA</v>
      </c>
    </row>
    <row r="428" spans="1:4">
      <c r="A428" t="s">
        <v>87</v>
      </c>
      <c r="B428">
        <v>2031</v>
      </c>
      <c r="C428">
        <v>18.600000000000001</v>
      </c>
      <c r="D428" t="str">
        <f>_xlfn.XLOOKUP(Demand[[#This Row],[market node]],Country_MZ[MARKET_NODE],Country_MZ[COUNTRY_NAME])</f>
        <v>SLOVENIA</v>
      </c>
    </row>
    <row r="429" spans="1:4">
      <c r="A429" t="s">
        <v>87</v>
      </c>
      <c r="B429">
        <v>2032</v>
      </c>
      <c r="C429">
        <v>19.2</v>
      </c>
      <c r="D429" t="str">
        <f>_xlfn.XLOOKUP(Demand[[#This Row],[market node]],Country_MZ[MARKET_NODE],Country_MZ[COUNTRY_NAME])</f>
        <v>SLOVENIA</v>
      </c>
    </row>
    <row r="430" spans="1:4">
      <c r="A430" t="s">
        <v>87</v>
      </c>
      <c r="B430">
        <v>2033</v>
      </c>
      <c r="C430">
        <v>19.7</v>
      </c>
      <c r="D430" t="str">
        <f>_xlfn.XLOOKUP(Demand[[#This Row],[market node]],Country_MZ[MARKET_NODE],Country_MZ[COUNTRY_NAME])</f>
        <v>SLOVENIA</v>
      </c>
    </row>
    <row r="431" spans="1:4">
      <c r="A431" t="s">
        <v>87</v>
      </c>
      <c r="B431">
        <v>2034</v>
      </c>
      <c r="C431">
        <v>20.2</v>
      </c>
      <c r="D431" t="str">
        <f>_xlfn.XLOOKUP(Demand[[#This Row],[market node]],Country_MZ[MARKET_NODE],Country_MZ[COUNTRY_NAME])</f>
        <v>SLOVENIA</v>
      </c>
    </row>
    <row r="432" spans="1:4">
      <c r="A432" t="s">
        <v>87</v>
      </c>
      <c r="B432">
        <v>2035</v>
      </c>
      <c r="C432">
        <v>20.7</v>
      </c>
      <c r="D432" t="str">
        <f>_xlfn.XLOOKUP(Demand[[#This Row],[market node]],Country_MZ[MARKET_NODE],Country_MZ[COUNTRY_NAME])</f>
        <v>SLOVENIA</v>
      </c>
    </row>
    <row r="433" spans="1:4">
      <c r="A433" t="s">
        <v>88</v>
      </c>
      <c r="B433">
        <v>2026</v>
      </c>
      <c r="C433">
        <v>28.62995961</v>
      </c>
      <c r="D433" t="str">
        <f>_xlfn.XLOOKUP(Demand[[#This Row],[market node]],Country_MZ[MARKET_NODE],Country_MZ[COUNTRY_NAME])</f>
        <v>SLOVAK REPUBLIC</v>
      </c>
    </row>
    <row r="434" spans="1:4">
      <c r="A434" t="s">
        <v>88</v>
      </c>
      <c r="B434">
        <v>2027</v>
      </c>
      <c r="C434">
        <v>29.592849919999999</v>
      </c>
      <c r="D434" t="str">
        <f>_xlfn.XLOOKUP(Demand[[#This Row],[market node]],Country_MZ[MARKET_NODE],Country_MZ[COUNTRY_NAME])</f>
        <v>SLOVAK REPUBLIC</v>
      </c>
    </row>
    <row r="435" spans="1:4">
      <c r="A435" t="s">
        <v>88</v>
      </c>
      <c r="B435">
        <v>2028</v>
      </c>
      <c r="C435">
        <v>30.034701080000001</v>
      </c>
      <c r="D435" t="str">
        <f>_xlfn.XLOOKUP(Demand[[#This Row],[market node]],Country_MZ[MARKET_NODE],Country_MZ[COUNTRY_NAME])</f>
        <v>SLOVAK REPUBLIC</v>
      </c>
    </row>
    <row r="436" spans="1:4">
      <c r="A436" t="s">
        <v>88</v>
      </c>
      <c r="B436">
        <v>2029</v>
      </c>
      <c r="C436">
        <v>30.450891519999999</v>
      </c>
      <c r="D436" t="str">
        <f>_xlfn.XLOOKUP(Demand[[#This Row],[market node]],Country_MZ[MARKET_NODE],Country_MZ[COUNTRY_NAME])</f>
        <v>SLOVAK REPUBLIC</v>
      </c>
    </row>
    <row r="437" spans="1:4">
      <c r="A437" t="s">
        <v>88</v>
      </c>
      <c r="B437">
        <v>2030</v>
      </c>
      <c r="C437">
        <v>30.881057760000001</v>
      </c>
      <c r="D437" t="str">
        <f>_xlfn.XLOOKUP(Demand[[#This Row],[market node]],Country_MZ[MARKET_NODE],Country_MZ[COUNTRY_NAME])</f>
        <v>SLOVAK REPUBLIC</v>
      </c>
    </row>
    <row r="438" spans="1:4">
      <c r="A438" t="s">
        <v>88</v>
      </c>
      <c r="B438">
        <v>2031</v>
      </c>
      <c r="C438">
        <v>31.325595109999998</v>
      </c>
      <c r="D438" t="str">
        <f>_xlfn.XLOOKUP(Demand[[#This Row],[market node]],Country_MZ[MARKET_NODE],Country_MZ[COUNTRY_NAME])</f>
        <v>SLOVAK REPUBLIC</v>
      </c>
    </row>
    <row r="439" spans="1:4">
      <c r="A439" t="s">
        <v>88</v>
      </c>
      <c r="B439">
        <v>2032</v>
      </c>
      <c r="C439">
        <v>31.800268599999999</v>
      </c>
      <c r="D439" t="str">
        <f>_xlfn.XLOOKUP(Demand[[#This Row],[market node]],Country_MZ[MARKET_NODE],Country_MZ[COUNTRY_NAME])</f>
        <v>SLOVAK REPUBLIC</v>
      </c>
    </row>
    <row r="440" spans="1:4">
      <c r="A440" t="s">
        <v>88</v>
      </c>
      <c r="B440">
        <v>2033</v>
      </c>
      <c r="C440">
        <v>32.299796809999997</v>
      </c>
      <c r="D440" t="str">
        <f>_xlfn.XLOOKUP(Demand[[#This Row],[market node]],Country_MZ[MARKET_NODE],Country_MZ[COUNTRY_NAME])</f>
        <v>SLOVAK REPUBLIC</v>
      </c>
    </row>
    <row r="441" spans="1:4">
      <c r="A441" t="s">
        <v>88</v>
      </c>
      <c r="B441">
        <v>2034</v>
      </c>
      <c r="C441">
        <v>32.829345949999997</v>
      </c>
      <c r="D441" t="str">
        <f>_xlfn.XLOOKUP(Demand[[#This Row],[market node]],Country_MZ[MARKET_NODE],Country_MZ[COUNTRY_NAME])</f>
        <v>SLOVAK REPUBLIC</v>
      </c>
    </row>
    <row r="442" spans="1:4">
      <c r="A442" t="s">
        <v>88</v>
      </c>
      <c r="B442">
        <v>2035</v>
      </c>
      <c r="C442">
        <v>33.418604780000003</v>
      </c>
      <c r="D442" t="str">
        <f>_xlfn.XLOOKUP(Demand[[#This Row],[market node]],Country_MZ[MARKET_NODE],Country_MZ[COUNTRY_NAME])</f>
        <v>SLOVAK REPUBLIC</v>
      </c>
    </row>
    <row r="443" spans="1:4">
      <c r="A443" t="s">
        <v>91</v>
      </c>
      <c r="B443">
        <v>2026</v>
      </c>
      <c r="C443">
        <v>9.2444481819999993</v>
      </c>
      <c r="D443" t="str">
        <f>_xlfn.XLOOKUP(Demand[[#This Row],[market node]],Country_MZ[MARKET_NODE],Country_MZ[COUNTRY_NAME])</f>
        <v>NORTHERN IRELAND</v>
      </c>
    </row>
    <row r="444" spans="1:4">
      <c r="A444" t="s">
        <v>91</v>
      </c>
      <c r="B444">
        <v>2027</v>
      </c>
      <c r="C444">
        <v>9.7153451010000005</v>
      </c>
      <c r="D444" t="str">
        <f>_xlfn.XLOOKUP(Demand[[#This Row],[market node]],Country_MZ[MARKET_NODE],Country_MZ[COUNTRY_NAME])</f>
        <v>NORTHERN IRELAND</v>
      </c>
    </row>
    <row r="445" spans="1:4">
      <c r="A445" t="s">
        <v>91</v>
      </c>
      <c r="B445">
        <v>2028</v>
      </c>
      <c r="C445">
        <v>9.846703905</v>
      </c>
      <c r="D445" t="str">
        <f>_xlfn.XLOOKUP(Demand[[#This Row],[market node]],Country_MZ[MARKET_NODE],Country_MZ[COUNTRY_NAME])</f>
        <v>NORTHERN IRELAND</v>
      </c>
    </row>
    <row r="446" spans="1:4">
      <c r="A446" t="s">
        <v>91</v>
      </c>
      <c r="B446">
        <v>2029</v>
      </c>
      <c r="C446">
        <v>10.02163968</v>
      </c>
      <c r="D446" t="str">
        <f>_xlfn.XLOOKUP(Demand[[#This Row],[market node]],Country_MZ[MARKET_NODE],Country_MZ[COUNTRY_NAME])</f>
        <v>NORTHERN IRELAND</v>
      </c>
    </row>
    <row r="447" spans="1:4">
      <c r="A447" t="s">
        <v>91</v>
      </c>
      <c r="B447">
        <v>2030</v>
      </c>
      <c r="C447">
        <v>10.171275980000001</v>
      </c>
      <c r="D447" t="str">
        <f>_xlfn.XLOOKUP(Demand[[#This Row],[market node]],Country_MZ[MARKET_NODE],Country_MZ[COUNTRY_NAME])</f>
        <v>NORTHERN IRELAND</v>
      </c>
    </row>
    <row r="448" spans="1:4">
      <c r="A448" t="s">
        <v>91</v>
      </c>
      <c r="B448">
        <v>2031</v>
      </c>
      <c r="C448">
        <v>10.4</v>
      </c>
      <c r="D448" t="str">
        <f>_xlfn.XLOOKUP(Demand[[#This Row],[market node]],Country_MZ[MARKET_NODE],Country_MZ[COUNTRY_NAME])</f>
        <v>NORTHERN IRELAND</v>
      </c>
    </row>
    <row r="449" spans="1:4">
      <c r="A449" t="s">
        <v>91</v>
      </c>
      <c r="B449">
        <v>2032</v>
      </c>
      <c r="C449">
        <v>10.8</v>
      </c>
      <c r="D449" t="str">
        <f>_xlfn.XLOOKUP(Demand[[#This Row],[market node]],Country_MZ[MARKET_NODE],Country_MZ[COUNTRY_NAME])</f>
        <v>NORTHERN IRELAND</v>
      </c>
    </row>
    <row r="450" spans="1:4">
      <c r="A450" t="s">
        <v>91</v>
      </c>
      <c r="B450">
        <v>2033</v>
      </c>
      <c r="C450">
        <v>11</v>
      </c>
      <c r="D450" t="str">
        <f>_xlfn.XLOOKUP(Demand[[#This Row],[market node]],Country_MZ[MARKET_NODE],Country_MZ[COUNTRY_NAME])</f>
        <v>NORTHERN IRELAND</v>
      </c>
    </row>
    <row r="451" spans="1:4">
      <c r="A451" t="s">
        <v>91</v>
      </c>
      <c r="B451">
        <v>2034</v>
      </c>
      <c r="C451">
        <v>11.2</v>
      </c>
      <c r="D451" t="str">
        <f>_xlfn.XLOOKUP(Demand[[#This Row],[market node]],Country_MZ[MARKET_NODE],Country_MZ[COUNTRY_NAME])</f>
        <v>NORTHERN IRELAND</v>
      </c>
    </row>
    <row r="452" spans="1:4">
      <c r="A452" t="s">
        <v>91</v>
      </c>
      <c r="B452">
        <v>2035</v>
      </c>
      <c r="C452">
        <v>11.4</v>
      </c>
      <c r="D452" t="str">
        <f>_xlfn.XLOOKUP(Demand[[#This Row],[market node]],Country_MZ[MARKET_NODE],Country_MZ[COUNTRY_NAME])</f>
        <v>NORTHERN IRELAND</v>
      </c>
    </row>
  </sheetData>
  <pageMargins left="0.75" right="0.75" top="1" bottom="1" header="0.5" footer="0.5"/>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C o m P r i c e s     2 _ b c 1 d 7 8 d 3 - 5 c 5 6 - 4 9 7 a - 9 4 6 3 - 0 c 3 3 d d 0 6 3 1 e 4 " > < C u s t o m C o n t e n t   x m l n s = " h t t p : / / g e m i n i / p i v o t c u s t o m i z a t i o n / T a b l e X M L _ C o m P r i c e s   2 _ b c 1 d 7 8 d 3 - 5 c 5 6 - 4 9 7 a - 9 4 6 3 - 0 c 3 3 d d 0 6 3 1 e 4 " > < ! [ C D A T A [ < T a b l e W i d g e t G r i d S e r i a l i z a t i o n   x m l n s : x s d = " h t t p : / / w w w . w 3 . o r g / 2 0 0 1 / X M L S c h e m a "   x m l n s : x s i = " h t t p : / / w w w . w 3 . o r g / 2 0 0 1 / X M L S c h e m a - i n s t a n c e " > < C o l u m n S u g g e s t e d T y p e   / > < C o l u m n F o r m a t   / > < C o l u m n A c c u r a c y   / > < C o l u m n C u r r e n c y S y m b o l   / > < C o l u m n P o s i t i v e P a t t e r n   / > < C o l u m n N e g a t i v e P a t t e r n   / > < C o l u m n W i d t h s > < i t e m > < k e y > < s t r i n g > F u e l < / s t r i n g > < / k e y > < v a l u e > < i n t > 8 7 < / i n t > < / v a l u e > < / i t e m > < i t e m > < k e y > < s t r i n g > U n i t < / s t r i n g > < / k e y > < v a l u e > < i n t > 8 7 < / i n t > < / v a l u e > < / i t e m > < i t e m > < k e y > < s t r i n g > S o u r c e < / s t r i n g > < / k e y > < v a l u e > < i n t > 1 1 1 < / i n t > < / v a l u e > < / i t e m > < i t e m > < k e y > < s t r i n g > A s s u m p t i o n s < / s t r i n g > < / k e y > < v a l u e > < i n t > 1 6 7 < / i n t > < / v a l u e > < / i t e m > < i t e m > < k e y > < s t r i n g > Y e a r < / s t r i n g > < / k e y > < v a l u e > < i n t > 8 8 < / i n t > < / v a l u e > < / i t e m > < i t e m > < k e y > < s t r i n g > V a l u e < / s t r i n g > < / k e y > < v a l u e > < i n t > 9 9 < / i n t > < / v a l u e > < / i t e m > < / C o l u m n W i d t h s > < C o l u m n D i s p l a y I n d e x > < i t e m > < k e y > < s t r i n g > F u e l < / s t r i n g > < / k e y > < v a l u e > < i n t > 0 < / i n t > < / v a l u e > < / i t e m > < i t e m > < k e y > < s t r i n g > U n i t < / s t r i n g > < / k e y > < v a l u e > < i n t > 1 < / i n t > < / v a l u e > < / i t e m > < i t e m > < k e y > < s t r i n g > S o u r c e < / s t r i n g > < / k e y > < v a l u e > < i n t > 2 < / i n t > < / v a l u e > < / i t e m > < i t e m > < k e y > < s t r i n g > A s s u m p t i o n s < / s t r i n g > < / k e y > < v a l u e > < i n t > 3 < / i n t > < / v a l u e > < / i t e m > < i t e m > < k e y > < s t r i n g > Y e a r < / s t r i n g > < / k e y > < v a l u e > < i n t > 4 < / i n t > < / v a l u e > < / i t e m > < i t e m > < k e y > < s t r i n g > V a l u e < / s t r i n g > < / k e y > < v a l u e > < i n t > 5 < / 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T a b l e X M L _ N T C s     2 _ a 6 f 3 0 f 3 0 - b 0 2 e - 4 2 7 a - 8 1 e 5 - 2 3 3 9 d 0 a 3 2 8 e 6 " > < C u s t o m C o n t e n t   x m l n s = " h t t p : / / g e m i n i / p i v o t c u s t o m i z a t i o n / T a b l e X M L _ N T C s   2 _ a 6 f 3 0 f 3 0 - b 0 2 e - 4 2 7 a - 8 1 e 5 - 2 3 3 9 d 0 a 3 2 8 e 6 " > < ! [ C D A T A [ < T a b l e W i d g e t G r i d S e r i a l i z a t i o n   x m l n s : x s d = " h t t p : / / w w w . w 3 . o r g / 2 0 0 1 / X M L S c h e m a "   x m l n s : x s i = " h t t p : / / w w w . w 3 . o r g / 2 0 0 1 / X M L S c h e m a - i n s t a n c e " > < C o l u m n S u g g e s t e d T y p e   / > < C o l u m n F o r m a t   / > < C o l u m n A c c u r a c y   / > < C o l u m n C u r r e n c y S y m b o l   / > < C o l u m n P o s i t i v e P a t t e r n   / > < C o l u m n N e g a t i v e P a t t e r n   / > < C o l u m n W i d t h s > < i t e m > < k e y > < s t r i n g > F R O M < / s t r i n g > < / k e y > < v a l u e > < i n t > 7 3 < / i n t > < / v a l u e > < / i t e m > < i t e m > < k e y > < s t r i n g > T O < / s t r i n g > < / k e y > < v a l u e > < i n t > 5 3 < / i n t > < / v a l u e > < / i t e m > < i t e m > < k e y > < s t r i n g > B O R D E R < / s t r i n g > < / k e y > < v a l u e > < i n t > 8 6 < / i n t > < / v a l u e > < / i t e m > < i t e m > < k e y > < s t r i n g > Y E A R < / s t r i n g > < / k e y > < v a l u e > < i n t > 6 7 < / i n t > < / v a l u e > < / i t e m > < i t e m > < k e y > < s t r i n g > C o u n t r y < / s t r i n g > < / k e y > < v a l u e > < i n t > 8 5 < / i n t > < / v a l u e > < / i t e m > < i t e m > < k e y > < s t r i n g > F i n a l _ M a x _ V a l u e < / s t r i n g > < / k e y > < v a l u e > < i n t > 1 4 1 < / i n t > < / v a l u e > < / i t e m > < i t e m > < k e y > < s t r i n g > F i n a l _ M i n _ V a l u e < / s t r i n g > < / k e y > < v a l u e > < i n t > 1 3 9 < / i n t > < / v a l u e > < / i t e m > < i t e m > < k e y > < s t r i n g > K e y < / s t r i n g > < / k e y > < v a l u e > < i n t > 5 9 < / i n t > < / v a l u e > < / i t e m > < i t e m > < k e y > < s t r i n g > C o u n t r y _ N o d e < / s t r i n g > < / k e y > < v a l u e > < i n t > 1 2 6 < / i n t > < / v a l u e > < / i t e m > < / C o l u m n W i d t h s > < C o l u m n D i s p l a y I n d e x > < i t e m > < k e y > < s t r i n g > F R O M < / s t r i n g > < / k e y > < v a l u e > < i n t > 0 < / i n t > < / v a l u e > < / i t e m > < i t e m > < k e y > < s t r i n g > T O < / s t r i n g > < / k e y > < v a l u e > < i n t > 1 < / i n t > < / v a l u e > < / i t e m > < i t e m > < k e y > < s t r i n g > B O R D E R < / s t r i n g > < / k e y > < v a l u e > < i n t > 2 < / i n t > < / v a l u e > < / i t e m > < i t e m > < k e y > < s t r i n g > Y E A R < / s t r i n g > < / k e y > < v a l u e > < i n t > 3 < / i n t > < / v a l u e > < / i t e m > < i t e m > < k e y > < s t r i n g > C o u n t r y < / s t r i n g > < / k e y > < v a l u e > < i n t > 4 < / i n t > < / v a l u e > < / i t e m > < i t e m > < k e y > < s t r i n g > F i n a l _ M a x _ V a l u e < / s t r i n g > < / k e y > < v a l u e > < i n t > 5 < / i n t > < / v a l u e > < / i t e m > < i t e m > < k e y > < s t r i n g > F i n a l _ M i n _ V a l u e < / s t r i n g > < / k e y > < v a l u e > < i n t > 6 < / i n t > < / v a l u e > < / i t e m > < i t e m > < k e y > < s t r i n g > K e y < / s t r i n g > < / k e y > < v a l u e > < i n t > 7 < / i n t > < / v a l u e > < / i t e m > < i t e m > < k e y > < s t r i n g > C o u n t r y _ N o d e < / s t r i n g > < / k e y > < v a l u e > < i n t > 8 < / 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 E U N o n E U < / K e y > < V a l u e   x m l n s : a = " h t t p : / / s c h e m a s . d a t a c o n t r a c t . o r g / 2 0 0 4 / 0 7 / M i c r o s o f t . A n a l y s i s S e r v i c e s . C o m m o n " > < a : H a s F o c u s > t r u e < / a : H a s F o c u s > < a : S i z e A t D p i 9 6 > 1 1 7 < / a : S i z e A t D p i 9 6 > < a : V i s i b l e > t r u e < / a : V i s i b l e > < / V a l u e > < / K e y V a l u e O f s t r i n g S a n d b o x E d i t o r . M e a s u r e G r i d S t a t e S c d E 3 5 R y > < K e y V a l u e O f s t r i n g S a n d b o x E d i t o r . M e a s u r e G r i d S t a t e S c d E 3 5 R y > < K e y > C o u n t r y _ M Z < / K e y > < V a l u e   x m l n s : a = " h t t p : / / s c h e m a s . d a t a c o n t r a c t . o r g / 2 0 0 4 / 0 7 / M i c r o s o f t . A n a l y s i s S e r v i c e s . C o m m o n " > < a : H a s F o c u s > t r u e < / a : H a s F o c u s > < a : S i z e A t D p i 9 6 > 1 1 5 < / a : S i z e A t D p i 9 6 > < a : V i s i b l e > t r u e < / a : V i s i b l e > < / V a l u e > < / K e y V a l u e O f s t r i n g S a n d b o x E d i t o r . M e a s u r e G r i d S t a t e S c d E 3 5 R y > < K e y V a l u e O f s t r i n g S a n d b o x E d i t o r . M e a s u r e G r i d S t a t e S c d E 3 5 R y > < K e y > D e m a n d < / K e y > < V a l u e   x m l n s : a = " h t t p : / / s c h e m a s . d a t a c o n t r a c t . o r g / 2 0 0 4 / 0 7 / M i c r o s o f t . A n a l y s i s S e r v i c e s . C o m m o n " > < a : H a s F o c u s > t r u e < / a : H a s F o c u s > < a : S i z e A t D p i 9 6 > 1 1 3 < / a : S i z e A t D p i 9 6 > < a : V i s i b l e > t r u e < / a : V i s i b l e > < / V a l u e > < / K e y V a l u e O f s t r i n g S a n d b o x E d i t o r . M e a s u r e G r i d S t a t e S c d E 3 5 R y > < K e y V a l u e O f s t r i n g S a n d b o x E d i t o r . M e a s u r e G r i d S t a t e S c d E 3 5 R y > < K e y > N T C s < / K e y > < V a l u e   x m l n s : a = " h t t p : / / s c h e m a s . d a t a c o n t r a c t . o r g / 2 0 0 4 / 0 7 / M i c r o s o f t . A n a l y s i s S e r v i c e s . C o m m o n " > < a : H a s F o c u s > t r u e < / a : H a s F o c u s > < a : S i z e A t D p i 9 6 > 1 1 3 < / a : S i z e A t D p i 9 6 > < a : V i s i b l e > t r u e < / a : V i s i b l e > < / V a l u e > < / K e y V a l u e O f s t r i n g S a n d b o x E d i t o r . M e a s u r e G r i d S t a t e S c d E 3 5 R y > < K e y V a l u e O f s t r i n g S a n d b o x E d i t o r . M e a s u r e G r i d S t a t e S c d E 3 5 R y > < K e y > C a p a c i t i e s < / K e y > < V a l u e   x m l n s : a = " h t t p : / / s c h e m a s . d a t a c o n t r a c t . o r g / 2 0 0 4 / 0 7 / M i c r o s o f t . A n a l y s i s S e r v i c e s . C o m m o n " > < a : H a s F o c u s > t r u e < / a : H a s F o c u s > < a : S i z e A t D p i 9 6 > 1 1 3 < / a : S i z e A t D p i 9 6 > < a : V i s i b l e > t r u e < / a : V i s i b l e > < / V a l u e > < / K e y V a l u e O f s t r i n g S a n d b o x E d i t o r . M e a s u r e G r i d S t a t e S c d E 3 5 R y > < K e y V a l u e O f s t r i n g S a n d b o x E d i t o r . M e a s u r e G r i d S t a t e S c d E 3 5 R y > < K e y > N T C s     2 _ a 6 f 3 0 f 3 0 - b 0 2 e - 4 2 7 a - 8 1 e 5 - 2 3 3 9 d 0 a 3 2 8 e 6 < / K e y > < V a l u e   x m l n s : a = " h t t p : / / s c h e m a s . d a t a c o n t r a c t . o r g / 2 0 0 4 / 0 7 / M i c r o s o f t . A n a l y s i s S e r v i c e s . C o m m o n " > < a : H a s F o c u s > t r u e < / a : H a s F o c u s > < a : S i z e A t D p i 9 6 > 1 1 5 < / a : S i z e A t D p i 9 6 > < a : V i s i b l e > t r u e < / a : V i s i b l e > < / V a l u e > < / K e y V a l u e O f s t r i n g S a n d b o x E d i t o r . M e a s u r e G r i d S t a t e S c d E 3 5 R y > < K e y V a l u e O f s t r i n g S a n d b o x E d i t o r . M e a s u r e G r i d S t a t e S c d E 3 5 R y > < K e y > R e s e r v e s < / K e y > < V a l u e   x m l n s : a = " h t t p : / / s c h e m a s . d a t a c o n t r a c t . o r g / 2 0 0 4 / 0 7 / M i c r o s o f t . A n a l y s i s S e r v i c e s . C o m m o n " > < a : H a s F o c u s > t r u e < / a : H a s F o c u s > < a : S i z e A t D p i 9 6 > 1 1 3 < / a : S i z e A t D p i 9 6 > < a : V i s i b l e > t r u e < / a : V i s i b l e > < / V a l u e > < / K e y V a l u e O f s t r i n g S a n d b o x E d i t o r . M e a s u r e G r i d S t a t e S c d E 3 5 R y > < K e y V a l u e O f s t r i n g S a n d b o x E d i t o r . M e a s u r e G r i d S t a t e S c d E 3 5 R y > < K e y > N T C s _ A l l   1 _ 5 9 a 0 8 f c 1 - c a 0 c - 4 8 c 3 - 9 e 5 e - a d a d 6 9 f a 8 f 3 6 < / K e y > < V a l u e   x m l n s : a = " h t t p : / / s c h e m a s . d a t a c o n t r a c t . o r g / 2 0 0 4 / 0 7 / M i c r o s o f t . A n a l y s i s S e r v i c e s . C o m m o n " > < a : H a s F o c u s > t r u e < / a : H a s F o c u s > < a : S i z e A t D p i 9 6 > 1 1 4 < / a : S i z e A t D p i 9 6 > < a : V i s i b l e > t r u e < / a : V i s i b l e > < / V a l u e > < / K e y V a l u e O f s t r i n g S a n d b o x E d i t o r . M e a s u r e G r i d S t a t e S c d E 3 5 R y > < K e y V a l u e O f s t r i n g S a n d b o x E d i t o r . M e a s u r e G r i d S t a t e S c d E 3 5 R y > < K e y > T a b l e 4 < / K e y > < V a l u e   x m l n s : a = " h t t p : / / s c h e m a s . d a t a c o n t r a c t . o r g / 2 0 0 4 / 0 7 / M i c r o s o f t . A n a l y s i s S e r v i c e s . C o m m o n " > < a : H a s F o c u s > t r u e < / a : H a s F o c u s > < a : S i z e A t D p i 9 6 > 1 1 3 < / a : S i z e A t D p i 9 6 > < a : V i s i b l e > t r u e < / a : V i s i b l e > < / V a l u e > < / K e y V a l u e O f s t r i n g S a n d b o x E d i t o r . M e a s u r e G r i d S t a t e S c d E 3 5 R y > < K e y V a l u e O f s t r i n g S a n d b o x E d i t o r . M e a s u r e G r i d S t a t e S c d E 3 5 R y > < K e y > T a b l e 8 < / K e y > < V a l u e   x m l n s : a = " h t t p : / / s c h e m a s . d a t a c o n t r a c t . o r g / 2 0 0 4 / 0 7 / M i c r o s o f t . A n a l y s i s S e r v i c e s . C o m m o n " > < a : H a s F o c u s > t r u e < / a : H a s F o c u s > < a : S i z e A t D p i 9 6 > 1 1 7 < / a : S i z e A t D p i 9 6 > < a : V i s i b l e > t r u e < / a : V i s i b l e > < / V a l u e > < / K e y V a l u e O f s t r i n g S a n d b o x E d i t o r . M e a s u r e G r i d S t a t e S c d E 3 5 R y > < K e y V a l u e O f s t r i n g S a n d b o x E d i t o r . M e a s u r e G r i d S t a t e S c d E 3 5 R y > < K e y > C o m P r i c e s     2 _ b c 1 d 7 8 d 3 - 5 c 5 6 - 4 9 7 a - 9 4 6 3 - 0 c 3 3 d d 0 6 3 1 e 4 < / K e y > < V a l u e   x m l n s : a = " h t t p : / / s c h e m a s . d a t a c o n t r a c t . o r g / 2 0 0 4 / 0 7 / M i c r o s o f t . A n a l y s i s S e r v i c e s . C o m m o n " > < a : H a s F o c u s > f a l s e < / a : H a s F o c u s > < a : S i z e A t D p i 9 6 > 1 4 3 < / a : S i z e A t D p i 9 6 > < a : V i s i b l e > t r u e < / a : V i s i b l e > < / V a l u e > < / K e y V a l u e O f s t r i n g S a n d b o x E d i t o r . M e a s u r e G r i d S t a t e S c d E 3 5 R y > < K e y V a l u e O f s t r i n g S a n d b o x E d i t o r . M e a s u r e G r i d S t a t e S c d E 3 5 R y > < K e y > T a b l e 1 2 < / 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13.xml>��< ? x m l   v e r s i o n = " 1 . 0 "   e n c o d i n g = " U T F - 1 6 " ? > < G e m i n i   x m l n s = " h t t p : / / g e m i n i / p i v o t c u s t o m i z a t i o n / T a b l e X M L _ C a p a c i t i e s " > < C u s t o m C o n t e n t > < ! [ 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i t e m > < k e y > < s t r i n g > C o u n t r y _ N o d e < / s t r i n g > < / k e y > < v a l u e > < i n t > 1 6 2 < / 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X M L _ C o m P r i c e s     2 _ b c 1 d 7 8 d 3 - 5 c 5 6 - 4 9 7 a - 9 4 6 3 - 0 c 3 3 d d 0 6 3 1 e 4 " > < C u s t o m C o n t e n t   x m l n s = " h t t p : / / g e m i n i / p i v o t c u s t o m i z a t i o n / T a b l e X M L _ C o m P r i c e s   2 _ b c 1 d 7 8 d 3 - 5 c 5 6 - 4 9 7 a - 9 4 6 3 - 0 c 3 3 d d 0 6 3 1 e 4 " > < ! [ C D A T A [ < T a b l e W i d g e t G r i d S e r i a l i z a t i o n   x m l n s : x s d = " h t t p : / / w w w . w 3 . o r g / 2 0 0 1 / X M L S c h e m a "   x m l n s : x s i = " h t t p : / / w w w . w 3 . o r g / 2 0 0 1 / X M L S c h e m a - i n s t a n c e " > < C o l u m n S u g g e s t e d T y p e   / > < C o l u m n F o r m a t   / > < C o l u m n A c c u r a c y   / > < C o l u m n C u r r e n c y S y m b o l   / > < C o l u m n P o s i t i v e P a t t e r n   / > < C o l u m n N e g a t i v e P a t t e r n   / > < C o l u m n W i d t h s > < i t e m > < k e y > < s t r i n g > F u e l < / s t r i n g > < / k e y > < v a l u e > < i n t > 8 7 < / i n t > < / v a l u e > < / i t e m > < i t e m > < k e y > < s t r i n g > U n i t < / s t r i n g > < / k e y > < v a l u e > < i n t > 8 7 < / i n t > < / v a l u e > < / i t e m > < i t e m > < k e y > < s t r i n g > S o u r c e < / s t r i n g > < / k e y > < v a l u e > < i n t > 1 1 1 < / i n t > < / v a l u e > < / i t e m > < i t e m > < k e y > < s t r i n g > A s s u m p t i o n s < / s t r i n g > < / k e y > < v a l u e > < i n t > 1 6 7 < / i n t > < / v a l u e > < / i t e m > < i t e m > < k e y > < s t r i n g > Y e a r < / s t r i n g > < / k e y > < v a l u e > < i n t > 8 8 < / i n t > < / v a l u e > < / i t e m > < i t e m > < k e y > < s t r i n g > V a l u e < / s t r i n g > < / k e y > < v a l u e > < i n t > 9 9 < / i n t > < / v a l u e > < / i t e m > < / C o l u m n W i d t h s > < C o l u m n D i s p l a y I n d e x > < i t e m > < k e y > < s t r i n g > F u e l < / s t r i n g > < / k e y > < v a l u e > < i n t > 0 < / i n t > < / v a l u e > < / i t e m > < i t e m > < k e y > < s t r i n g > U n i t < / s t r i n g > < / k e y > < v a l u e > < i n t > 1 < / i n t > < / v a l u e > < / i t e m > < i t e m > < k e y > < s t r i n g > S o u r c e < / s t r i n g > < / k e y > < v a l u e > < i n t > 2 < / i n t > < / v a l u e > < / i t e m > < i t e m > < k e y > < s t r i n g > A s s u m p t i o n s < / s t r i n g > < / k e y > < v a l u e > < i n t > 3 < / i n t > < / v a l u e > < / i t e m > < i t e m > < k e y > < s t r i n g > Y e a r < / s t r i n g > < / k e y > < v a l u e > < i n t > 4 < / i n t > < / v a l u e > < / i t e m > < i t e m > < k e y > < s t r i n g > V a l u e < / s t r i n g > < / k e y > < v a l u e > < i n t > 5 < / i n t > < / v a l u e > < / i t e m > < / C o l u m n D i s p l a y I n d e x > < C o l u m n F r o z e n   / > < C o l u m n C h e c k e d   / > < C o l u m n F i l t e r   / > < S e l e c t i o n F i l t e r   / > < F i l t e r P a r a m e t e r s   / > < I s S o r t D e s c e n d i n g > f a l s e < / I s S o r t D e s c e n d i n g > < / T a b l e W i d g e t G r i d S e r i a l i z a t i o n > ] ] > < / C u s t o m C o n t e n t > < / G e m i n i > 
</file>

<file path=customXml/item15.xml>��< ? x m l   v e r s i o n = " 1 . 0 "   e n c o d i n g = " u t f - 1 6 " ? > < D a t a M a s h u p   s q m i d = " 9 e 3 9 9 2 d 2 - b 5 c f - 4 b c f - a a c a - 0 7 a d f 4 d a 9 a 2 8 "   x m l n s = " h t t p : / / s c h e m a s . m i c r o s o f t . c o m / D a t a M a s h u p " > A A A A A M k J A A B Q S w M E F A A C A A g A Z 4 F n W C 6 a / 9 y k A A A A 9 g A A A B I A H A B D b 2 5 m a W c v U G F j a 2 F n Z S 5 4 b W w g o h g A K K A U A A A A A A A A A A A A A A A A A A A A A A A A A A A A h Y + x D o I w F E V / h X S n L X U x 5 F E T H V w k M T E x r k 2 p 0 A g P Q 4 v l 3 x z 8 J H 9 B j K J u j v f c M 9 x 7 v 9 5 g M T R 1 d D G d s y 1 m J K G c R A Z 1 W 1 g s M 9 L 7 Y z w n C w l b p U + q N N E o o 0 s H V 2 S k 8 v 6 c M h Z C o G F G 2 6 5 k g v O E H f L N T l e m U e Q j 2 / 9 y b N F 5 h d o Q C f v X G C l o I j g V Q l A O b I K Q W / w K Y t z 7 b H 8 g r P r a 9 5 2 R B u P 1 E t g U g b 0 / y A d Q S w M E F A A C A A g A Z 4 F n 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e B Z 1 i Y W R t z w w Y A A L 4 q A A A T A B w A R m 9 y b X V s Y X M v U 2 V j d G l v b j E u b S C i G A A o o B Q A A A A A A A A A A A A A A A A A A A A A A A A A A A D t W l t v 2 z Y U f g + Q / 0 C w w C A D q h E p b T F g b Q f H d r O u s Z 3 a z r r U M A z F Z h a h u n i U l M U I / N / H i y 6 U S D q y 6 x b F 5 j 6 0 6 S F 5 v n M / h 1 Q i N I / d M A A j / q / 1 y / H R 8 V F 0 5 2 C 0 A N 2 r f h h 0 r 8 A b 4 K H 4 + A i Q P 6 M w w X N E K N 2 H O f K a 7 Q R j F M S f Q v z l J g y / G I 3 H S d / x 0 R u Y H o X T 9 a Q d B j H Z M z U 5 h 2 e w f e c E f x H 2 4 9 U S Q c J q 7 N x 4 q D n G T h D d h t h v h 1 7 i B 3 Q x M j i c + f g I 2 2 E S x H g F T R C T F e A E q 7 U J H g n O j A B l 1 B g 9 x O t 1 4 / j I D Z R g o n J t Z + n M 3 d h F 0 S 7 6 F a f 3 q O L g q j 8 e X s / a g 0 6 3 p B F V N F v s t 3 r y Y q 8 1 / N A d z / q q g + N u + 7 f + 4 G J w f i 0 t X X d b Q 0 J 8 H 8 S v X j S p N I x 6 O f j U V Z B T B 8 z G a H 4 n c S J u 4 O v U I N V F x h A Y 5 5 8 a 2 V K Q + D c I 1 / Z U i t z 7 v J O n 8 t P 7 9 9 R W z l g 3 c t A e w h T z Y 4 K Y w X L Y P o p i t P g 9 d A O j I p k U A g Q q z T H B O Z S a p 5 4 J K K M P b r B o X q D b e J D E C B c i d B + W T r A o k r w Q g q + w n 7 n 2 h i R w C S V P Q j E h y 6 6 V w E T 3 d p B P F n d x L T + 5 P 7 f 6 D v 6 C Y h C E C y R 5 d Y U c L C f F v e M l q B L V o j 9 2 q E t D F C F 8 v 1 t V y s 7 u z y S b K o u 6 f I y v L x V F a D B u X e j t N K P i 7 2 K s / r g d 9 d x g F 1 v R o / u z 0 7 v h o K f Q W i K d D Y Y d V l 3 r m H K T 8 Y n 4 s 1 7 r T / k Q W 3 j f r + k Y d a D m t h g i P 7 x n J Z g q L V Q q v p C S p W J V i C f w a i 0 W j F O w c O m k 4 X g p 1 4 I p 2 Z F X n C o y K T n v c O j P 0 N + J 4 0 W 0 m p s A O f M 7 4 N 6 C C b X + l L C Z C B a b g v g O B c A C y I u Q s O v 1 W 9 U 2 m 2 + D C O M Q w 0 L o S / c + j H M x C l E Z 3 d g Q G h v 0 J X Z / l J U R 7 E 9 0 R c H z 8 z M i B 7 h w o 7 j Z I X + 5 w f w 7 A E 7 K 2 6 Y N l d 2 F G G P i j R K / s N g 5 D p M l r W P h P 0 K 8 M K o h 2 Z O G Y J o 6 P F u K B M l y Q u x t R I 0 / a M W d W Z n 3 M 3 x j Y l F Z 0 / r i e R R U L D T 8 m C 0 f s 7 X H S m m w 9 J w 5 E Z u x E b O A 0 R n V q K h u U n 6 m Z a Z 7 c G m z W S i i h b G 0 O B V x 6 i H Z d X L R 0 i V j W T A a F C 4 5 N S O 1 d 5 Y K k W c j m K S q 0 Y y 0 e H q l J H t a Z G N O q W 6 y p E 2 E 8 v a N c G I z S 7 L 7 t W Z z x l p K 8 0 q 1 s f S F T m 8 5 U w z O D U Z P o j j 0 a x U 9 x u g D W m X G n f D k m P 4 E w X M A f w J j k r x N m p 3 G h C Z L H s k 0 q U v 9 s 4 Q s 9 s 9 n r A 0 C w 2 7 A Q w / 9 w X p o U W Y P T f Q / 2 0 R Z 9 B 2 a 6 P + 7 i T o P U h M 9 9 N A f o Y d u 9 2 B T k o 3 m C 4 U l i Z N e U g U K T E l 1 3 2 i y 7 V u + 0 R Q o j 9 K 8 t l Y S R W + G e I G w u m + x p c K f k p x m / Y K k z A L F d M l N 1 1 B O G N Y T I 4 Z K G z Z w S M C V d i + L I W z Q v u d Z N R 7 0 L J g O N w S n e K G s D i z r w l C 8 a d S K F u H E F g F j w S q Y / O J Y p Y j h E p C J U B k s d E E R K y K U / K S a S 0 K y X 4 D p J E v P n T u q Y S J f E i p B W a Z S H P K f S A 1 o h 8 u V U M V G h E u c H g E 3 K 9 B B n u u 7 x N A F E t u S o 8 g i S d x N w I 4 Q J v w s r T l n q 5 y z A Z + / J X s + J q S p j + I V Q W h H 9 w 0 2 6 b K o n d H y x L j y / 4 5 D X S L Y T y a C X j 3 q h D J e Z e r O w T V z 7 l W w L M 0 l Q h C k S w P S R 4 S y U Z a 8 z h R T v 1 I U 1 l I Y j y L w R / U 8 z M i 0 A X U z h K 2 d I W S V z a K w 0 V A P c Q y 1 I w W T Q T u 5 n N a c X O w C k 4 5 m 8 L 2 v R q V B p w Q t t U t b 3 7 W r 4 p n 1 4 r N c Z W x N b Z T E y M P h m x Z I a 5 s K a T 9 V I b O 4 U n 2 w Y y t N a 0 P N t L Y q m t b G q s k 8 w m + s H J a s 9 T 4 z 8 o y L q P X Q q d Z D F W m / R w O z t / H P 6 b f 1 j 7 2 V f + y N / u F V q O K d c S j 7 R j c q 2 7 r h t y I y x T z 7 V b x Y i C H C r v u F T F N A P 8 R N x E C h O + A g i O 5 C T K 5 s 2 X I q a X m R X R J g C x Z 3 i S e h g K E A u 7 1 N G Y Z Y B s s W G y n c W V 0 4 v r 2 t 3 U 5 f N O T 9 H c j v O l 3 4 t E t O 1 S 7 R e 5 D 4 Z s S / e 9 V z D h f p O l U B 9 q F 6 C D h 9 c g j Q a 0 B j d i R / i 8 t x 3 r l e z M b o 8 s P E C H l o H l O a U Z U l V c 6 Y P G O B y L x 4 x n 0 r U D q w U X q w L O N U v / j N W p 5 3 e K 7 c 7 3 N l z d / E 8 C + x O 9 / t 4 z Q z q n W y R w c k y J O 0 u w r c W C L y M x K 5 F U W J v 6 Q p I P / S i n 1 i v 4 T 5 o 1 b + B E b I r 9 T k n 5 X k 0 x M 1 W c 3 7 h X r 3 y y p Z O X W z 6 X q X 2 Z v P W t y Y m f 0 K k 5 W s R P t 5 K 4 6 x e 0 N a d / 5 E A 3 e 4 B + r k p o 4 t I V z T X 7 x Y f 8 X N v 3 I J z J 4 / J Z P q M s C q f D E p k m D X z y a H T D h k w o + b C a w 5 S b / t 9 B V D Q P 6 d w Z h Q v m z W o k H F x 0 m B 9 O J E I r 0 8 2 T g Y / A t Q S w E C L Q A U A A I A C A B n g W d Y L p r / 3 K Q A A A D 2 A A A A E g A A A A A A A A A A A A A A A A A A A A A A Q 2 9 u Z m l n L 1 B h Y 2 t h Z 2 U u e G 1 s U E s B A i 0 A F A A C A A g A Z 4 F n W A / K 6 a u k A A A A 6 Q A A A B M A A A A A A A A A A A A A A A A A 8 A A A A F t D b 2 5 0 Z W 5 0 X 1 R 5 c G V z X S 5 4 b W x Q S w E C L Q A U A A I A C A B n g W d Y m F k b c 8 M G A A C + K g A A E w A A A A A A A A A A A A A A A A D h A Q A A R m 9 y b X V s Y X M v U 2 V j d G l v b j E u b V B L B Q Y A A A A A A w A D A M I A A A D x C 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X f w A A A A A A A L V / 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D Y X B h Y 2 l 0 a W V 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U x N j g i I C 8 + P E V u d H J 5 I F R 5 c G U 9 I k Z p b G x F c n J v c k N v Z G U i I F Z h b H V l P S J z V W 5 r b m 9 3 b i I g L z 4 8 R W 5 0 c n k g V H l w Z T 0 i R m l s b E V y c m 9 y Q 2 9 1 b n Q i I F Z h b H V l P S J s M C I g L z 4 8 R W 5 0 c n k g V H l w Z T 0 i R m l s b E x h c 3 R V c G R h d G V k I i B W Y W x 1 Z T 0 i Z D I w M j Q t M D I t M j J U M D g 6 N D g 6 N D I u O D c 5 N D E 2 O V o i I C 8 + P E V u d H J 5 I F R 5 c G U 9 I k Z p b G x D b 2 x 1 b W 5 U e X B l c y I g V m F s d W U 9 I n N C Z 1 l H Q m d N R E J n W U Y i I C 8 + P E V u d H J 5 I F R 5 c G U 9 I k Z p b G x D b 2 x 1 b W 5 O Y W 1 l c y I g V m F s d W U 9 I n N b J n F 1 b 3 Q 7 Q 0 9 V T l R S W V 9 D T 0 R F J n F 1 b 3 Q 7 L C Z x d W 9 0 O 0 N P V U 5 U U l l f T k F N R S Z x d W 9 0 O y w m c X V v d D t N Q V J L R V R f T k 9 E R S Z x d W 9 0 O y w m c X V v d D t U R U N I T k 9 M T 0 d Z J n F 1 b 3 Q 7 L C Z x d W 9 0 O 1 l F Q V I m c X V v d D s s J n F 1 b 3 Q 7 U E 9 X R V I m c X V v d D s s J n F 1 b 3 Q 7 Q 2 9 1 b n R y e V 9 U Z W N o J n F 1 b 3 Q 7 L C Z x d W 9 0 O 0 V V X 0 N v d W 5 0 c m l l c y Z x d W 9 0 O y w m c X V v d D t Q T 1 d F U i A o R 1 c p J n F 1 b 3 Q 7 X S I g L z 4 8 R W 5 0 c n k g V H l w Z T 0 i R m l s b F N 0 Y X R 1 c y I g V m F s d W U 9 I n N D b 2 1 w b G V 0 Z S I g L z 4 8 R W 5 0 c n k g V H l w Z T 0 i U m V s Y X R p b 2 5 z a G l w S W 5 m b 0 N v b n R h a W 5 l c i I g V m F s d W U 9 I n N 7 J n F 1 b 3 Q 7 Y 2 9 s d W 1 u Q 2 9 1 b n Q m c X V v d D s 6 O S w m c X V v d D t r Z X l D b 2 x 1 b W 5 O Y W 1 l c y Z x d W 9 0 O z p b X S w m c X V v d D t x d W V y e V J l b G F 0 a W 9 u c 2 h p c H M m c X V v d D s 6 W 1 0 s J n F 1 b 3 Q 7 Y 2 9 s d W 1 u S W R l b n R p d G l l c y Z x d W 9 0 O z p b J n F 1 b 3 Q 7 U 2 V j d G l v b j E v Q 2 F w Y W N p d G l l c y 9 B d X R v U m V t b 3 Z l Z E N v b H V t b n M x L n t D T 1 V O V F J Z X 0 N P R E U s M H 0 m c X V v d D s s J n F 1 b 3 Q 7 U 2 V j d G l v b j E v Q 2 F w Y W N p d G l l c y 9 B d X R v U m V t b 3 Z l Z E N v b H V t b n M x L n t D T 1 V O V F J Z X 0 5 B T U U s M X 0 m c X V v d D s s J n F 1 b 3 Q 7 U 2 V j d G l v b j E v Q 2 F w Y W N p d G l l c y 9 B d X R v U m V t b 3 Z l Z E N v b H V t b n M x L n t N Q V J L R V R f T k 9 E R S w y f S Z x d W 9 0 O y w m c X V v d D t T Z W N 0 a W 9 u M S 9 D Y X B h Y 2 l 0 a W V z L 0 F 1 d G 9 S Z W 1 v d m V k Q 2 9 s d W 1 u c z E u e 1 R F Q 0 h O T 0 x P R 1 k s M 3 0 m c X V v d D s s J n F 1 b 3 Q 7 U 2 V j d G l v b j E v Q 2 F w Y W N p d G l l c y 9 B d X R v U m V t b 3 Z l Z E N v b H V t b n M x L n t Z R U F S L D R 9 J n F 1 b 3 Q 7 L C Z x d W 9 0 O 1 N l Y 3 R p b 2 4 x L 0 N h c G F j a X R p Z X M v Q X V 0 b 1 J l b W 9 2 Z W R D b 2 x 1 b W 5 z M S 5 7 U E 9 X R V I s N X 0 m c X V v d D s s J n F 1 b 3 Q 7 U 2 V j d G l v b j E v Q 2 F w Y W N p d G l l c y 9 B d X R v U m V t b 3 Z l Z E N v b H V t b n M x L n t D b 3 V u d H J 5 X 1 R l Y 2 g s N n 0 m c X V v d D s s J n F 1 b 3 Q 7 U 2 V j d G l v b j E v Q 2 F w Y W N p d G l l c y 9 B d X R v U m V t b 3 Z l Z E N v b H V t b n M x L n t F V V 9 D b 3 V u d H J p Z X M s N 3 0 m c X V v d D s s J n F 1 b 3 Q 7 U 2 V j d G l v b j E v Q 2 F w Y W N p d G l l c y 9 B d X R v U m V t b 3 Z l Z E N v b H V t b n M x L n t Q T 1 d F U i A o R 1 c p L D h 9 J n F 1 b 3 Q 7 X S w m c X V v d D t D b 2 x 1 b W 5 D b 3 V u d C Z x d W 9 0 O z o 5 L C Z x d W 9 0 O 0 t l e U N v b H V t b k 5 h b W V z J n F 1 b 3 Q 7 O l t d L C Z x d W 9 0 O 0 N v b H V t b k l k Z W 5 0 a X R p Z X M m c X V v d D s 6 W y Z x d W 9 0 O 1 N l Y 3 R p b 2 4 x L 0 N h c G F j a X R p Z X M v Q X V 0 b 1 J l b W 9 2 Z W R D b 2 x 1 b W 5 z M S 5 7 Q 0 9 V T l R S W V 9 D T 0 R F L D B 9 J n F 1 b 3 Q 7 L C Z x d W 9 0 O 1 N l Y 3 R p b 2 4 x L 0 N h c G F j a X R p Z X M v Q X V 0 b 1 J l b W 9 2 Z W R D b 2 x 1 b W 5 z M S 5 7 Q 0 9 V T l R S W V 9 O Q U 1 F L D F 9 J n F 1 b 3 Q 7 L C Z x d W 9 0 O 1 N l Y 3 R p b 2 4 x L 0 N h c G F j a X R p Z X M v Q X V 0 b 1 J l b W 9 2 Z W R D b 2 x 1 b W 5 z M S 5 7 T U F S S 0 V U X 0 5 P R E U s M n 0 m c X V v d D s s J n F 1 b 3 Q 7 U 2 V j d G l v b j E v Q 2 F w Y W N p d G l l c y 9 B d X R v U m V t b 3 Z l Z E N v b H V t b n M x L n t U R U N I T k 9 M T 0 d Z L D N 9 J n F 1 b 3 Q 7 L C Z x d W 9 0 O 1 N l Y 3 R p b 2 4 x L 0 N h c G F j a X R p Z X M v Q X V 0 b 1 J l b W 9 2 Z W R D b 2 x 1 b W 5 z M S 5 7 W U V B U i w 0 f S Z x d W 9 0 O y w m c X V v d D t T Z W N 0 a W 9 u M S 9 D Y X B h Y 2 l 0 a W V z L 0 F 1 d G 9 S Z W 1 v d m V k Q 2 9 s d W 1 u c z E u e 1 B P V 0 V S L D V 9 J n F 1 b 3 Q 7 L C Z x d W 9 0 O 1 N l Y 3 R p b 2 4 x L 0 N h c G F j a X R p Z X M v Q X V 0 b 1 J l b W 9 2 Z W R D b 2 x 1 b W 5 z M S 5 7 Q 2 9 1 b n R y e V 9 U Z W N o L D Z 9 J n F 1 b 3 Q 7 L C Z x d W 9 0 O 1 N l Y 3 R p b 2 4 x L 0 N h c G F j a X R p Z X M v Q X V 0 b 1 J l b W 9 2 Z W R D b 2 x 1 b W 5 z M S 5 7 R V V f Q 2 9 1 b n R y a W V z L D d 9 J n F 1 b 3 Q 7 L C Z x d W 9 0 O 1 N l Y 3 R p b 2 4 x L 0 N h c G F j a X R p Z X M v Q X V 0 b 1 J l b W 9 2 Z W R D b 2 x 1 b W 5 z M S 5 7 U E 9 X R V I g K E d X K S w 4 f S Z x d W 9 0 O 1 0 s J n F 1 b 3 Q 7 U m V s Y X R p b 2 5 z a G l w S W 5 m b y Z x d W 9 0 O z p b X X 0 i I C 8 + P C 9 T d G F i b G V F b n R y a W V z P j w v S X R l b T 4 8 S X R l b T 4 8 S X R l b U x v Y 2 F 0 a W 9 u P j x J d G V t V H l w Z T 5 G b 3 J t d W x h P C 9 J d G V t V H l w Z T 4 8 S X R l b V B h d G g + U 2 V j d G l v b j E v Q 2 F w Y W N p d G l l c y 9 T b 3 V y Y 2 U 8 L 0 l 0 Z W 1 Q Y X R o P j w v S X R l b U x v Y 2 F 0 a W 9 u P j x T d G F i b G V F b n R y a W V z I C 8 + P C 9 J d G V t P j x J d G V t P j x J d G V t T G 9 j Y X R p b 2 4 + P E l 0 Z W 1 U e X B l P k Z v c m 1 1 b G E 8 L 0 l 0 Z W 1 U e X B l P j x J d G V t U G F 0 a D 5 T Z W N 0 a W 9 u M S 9 D Y X B h Y 2 l 0 a W V z L 0 N o Y W 5 n Z W Q l M j B U e X B l P C 9 J d G V t U G F 0 a D 4 8 L 0 l 0 Z W 1 M b 2 N h d G l v b j 4 8 U 3 R h Y m x l R W 5 0 c m l l c y A v P j w v S X R l b T 4 8 S X R l b T 4 8 S X R l b U x v Y 2 F 0 a W 9 u P j x J d G V t V H l w Z T 5 G b 3 J t d W x h P C 9 J d G V t V H l w Z T 4 8 S X R l b V B h d G g + U 2 V j d G l v b j E v R V V O b 2 5 F V 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B Z G R l Z F R v R G F 0 Y U 1 v Z G V s I i B W Y W x 1 Z T 0 i b D A i I C 8 + P E V u d H J 5 I F R 5 c G U 9 I k Z p b G x F c n J v c k N v Z G U i I F Z h b H V l P S J z V W 5 r b m 9 3 b i I g L z 4 8 R W 5 0 c n k g V H l w Z T 0 i R m l s b E x h c 3 R V c G R h d G V k I i B W Y W x 1 Z T 0 i Z D I w M j Q t M D I t M j J U M D g 6 N D g 6 N D E u O D c y N T Y 1 O V o i I C 8 + P E V u d H J 5 I F R 5 c G U 9 I k Z p b G x D b 2 x 1 b W 5 U e X B l c y I g V m F s d W U 9 I n N B Q V k 9 I i A v P j x F b n R y e S B U e X B l P S J G a W x s Q 2 9 s d W 1 u T m F t Z X M i I F Z h b H V l P S J z W y Z x d W 9 0 O 0 N v d W 5 0 c n k m c X V v d D s s J n F 1 b 3 Q 7 R V V f T m 9 u 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V G F i b G U x L 0 F 1 d G 9 S Z W 1 v d m V k Q 2 9 s d W 1 u c z E u e 0 N v d W 5 0 c n k s M H 0 m c X V v d D s s J n F 1 b 3 Q 7 U 2 V j d G l v b j E v V G F i b G U x L 0 F 1 d G 9 S Z W 1 v d m V k Q 2 9 s d W 1 u c z E u e 0 V V X 0 5 v b i w x f S Z x d W 9 0 O 1 0 s J n F 1 b 3 Q 7 Q 2 9 s d W 1 u Q 2 9 1 b n Q m c X V v d D s 6 M i w m c X V v d D t L Z X l D b 2 x 1 b W 5 O Y W 1 l c y Z x d W 9 0 O z p b X S w m c X V v d D t D b 2 x 1 b W 5 J Z G V u d G l 0 a W V z J n F 1 b 3 Q 7 O l s m c X V v d D t T Z W N 0 a W 9 u M S 9 U Y W J s Z T E v Q X V 0 b 1 J l b W 9 2 Z W R D b 2 x 1 b W 5 z M S 5 7 Q 2 9 1 b n R y e S w w f S Z x d W 9 0 O y w m c X V v d D t T Z W N 0 a W 9 u M S 9 U Y W J s Z T E v Q X V 0 b 1 J l b W 9 2 Z W R D b 2 x 1 b W 5 z M S 5 7 R V V f T m 9 u L D F 9 J n F 1 b 3 Q 7 X S w m c X V v d D t S Z W x h d G l v b n N o a X B J b m Z v J n F 1 b 3 Q 7 O l t d f S I g L z 4 8 R W 5 0 c n k g V H l w Z T 0 i U X V l c n l J R C I g V m F s d W U 9 I n N k Y T Y 2 M T Z i Y S 0 3 Y m Q y L T Q 1 Z D Y t Y T A x M S 0 z N T Y z O W R i M j k 5 Z j A i I C 8 + P C 9 T d G F i b G V F b n R y a W V z P j w v S X R l b T 4 8 S X R l b T 4 8 S X R l b U x v Y 2 F 0 a W 9 u P j x J d G V t V H l w Z T 5 G b 3 J t d W x h P C 9 J d G V t V H l w Z T 4 8 S X R l b V B h d G g + U 2 V j d G l v b j E v R V V O b 2 5 F V S 9 T b 3 V y Y 2 U 8 L 0 l 0 Z W 1 Q Y X R o P j w v S X R l b U x v Y 2 F 0 a W 9 u P j x T d G F i b G V F b n R y a W V z I C 8 + P C 9 J d G V t P j x J d G V t P j x J d G V t T G 9 j Y X R p b 2 4 + P E l 0 Z W 1 U e X B l P k Z v c m 1 1 b G E 8 L 0 l 0 Z W 1 U e X B l P j x J d G V t U G F 0 a D 5 T Z W N 0 a W 9 u M S 9 F V U 5 v b k V V L 0 N o Y W 5 n Z W Q l M j B U e X B l P C 9 J d G V t U G F 0 a D 4 8 L 0 l 0 Z W 1 M b 2 N h d G l v b j 4 8 U 3 R h Y m x l R W 5 0 c m l l c y A v P j w v S X R l b T 4 8 S X R l b T 4 8 S X R l b U x v Y 2 F 0 a W 9 u P j x J d G V t V H l w Z T 5 G b 3 J t d W x h P C 9 J d G V t V H l w Z T 4 8 S X R l b V B h d G g + U 2 V j d G l v b j E v Q 2 9 1 b n R y e V 9 N W 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Q t M D I t M j Z U M D g 6 M z M 6 M T k u M T M 4 M D I y O V o i I C 8 + P E V u d H J 5 I F R 5 c G U 9 I k Z p b G x D b 2 x 1 b W 5 U e X B l c y I g V m F s d W U 9 I n N C Z 1 k 9 I i A v P j x F b n R y e S B U e X B l P S J G a W x s Q 2 9 s d W 1 u T m F t Z X M i I F Z h b H V l P S J z W y Z x d W 9 0 O 0 N P V U 5 U U l l f T k F N R S Z x d W 9 0 O y w m c X V v d D t N Q V J L R V R f T k 9 E R S 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1 R h Y m x l N S 9 B d X R v U m V t b 3 Z l Z E N v b H V t b n M x L n t D T 1 V O V F J Z X 0 5 B T U U s M H 0 m c X V v d D s s J n F 1 b 3 Q 7 U 2 V j d G l v b j E v V G F i b G U 1 L 0 F 1 d G 9 S Z W 1 v d m V k Q 2 9 s d W 1 u c z E u e 0 1 B U k t F V F 9 O T 0 R F L D F 9 J n F 1 b 3 Q 7 X S w m c X V v d D t D b 2 x 1 b W 5 D b 3 V u d C Z x d W 9 0 O z o y L C Z x d W 9 0 O 0 t l e U N v b H V t b k 5 h b W V z J n F 1 b 3 Q 7 O l t d L C Z x d W 9 0 O 0 N v b H V t b k l k Z W 5 0 a X R p Z X M m c X V v d D s 6 W y Z x d W 9 0 O 1 N l Y 3 R p b 2 4 x L 1 R h Y m x l N S 9 B d X R v U m V t b 3 Z l Z E N v b H V t b n M x L n t D T 1 V O V F J Z X 0 5 B T U U s M H 0 m c X V v d D s s J n F 1 b 3 Q 7 U 2 V j d G l v b j E v V G F i b G U 1 L 0 F 1 d G 9 S Z W 1 v d m V k Q 2 9 s d W 1 u c z E u e 0 1 B U k t F V F 9 O T 0 R F L D F 9 J n F 1 b 3 Q 7 X S w m c X V v d D t S Z W x h d G l v b n N o a X B J b m Z v J n F 1 b 3 Q 7 O l t d f S I g L z 4 8 L 1 N 0 Y W J s Z U V u d H J p Z X M + P C 9 J d G V t P j x J d G V t P j x J d G V t T G 9 j Y X R p b 2 4 + P E l 0 Z W 1 U e X B l P k Z v c m 1 1 b G E 8 L 0 l 0 Z W 1 U e X B l P j x J d G V t U G F 0 a D 5 T Z W N 0 a W 9 u M S 9 D b 3 V u d H J 5 X 0 1 a L 1 N v d X J j Z T w v S X R l b V B h d G g + P C 9 J d G V t T G 9 j Y X R p b 2 4 + P F N 0 Y W J s Z U V u d H J p Z X M g L z 4 8 L 0 l 0 Z W 0 + P E l 0 Z W 0 + P E l 0 Z W 1 M b 2 N h d G l v b j 4 8 S X R l b V R 5 c G U + R m 9 y b X V s Y T w v S X R l b V R 5 c G U + P E l 0 Z W 1 Q Y X R o P l N l Y 3 R p b 2 4 x L 0 N v d W 5 0 c n l f T V o v Q 2 h h b m d l Z C U y M F R 5 c G U 8 L 0 l 0 Z W 1 Q Y X R o P j w v S X R l b U x v Y 2 F 0 a W 9 u P j x T d G F i b G V F b n R y a W V z I C 8 + P C 9 J d G V t P j x J d G V t P j x J d G V t T G 9 j Y X R p b 2 4 + P E l 0 Z W 1 U e X B l P k Z v c m 1 1 b G E 8 L 0 l 0 Z W 1 U e X B l P j x J d G V t U G F 0 a D 5 T Z W N 0 a W 9 u M S 9 E Z W 1 h b m 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l J l b G F 0 a W 9 u c 2 h p c E l u Z m 9 D b 2 5 0 Y W l u Z X I i I F Z h b H V l P S J z e y Z x d W 9 0 O 2 N v b H V t b k N v d W 5 0 J n F 1 b 3 Q 7 O j Q s J n F 1 b 3 Q 7 a 2 V 5 Q 2 9 s d W 1 u T m F t Z X M m c X V v d D s 6 W 1 0 s J n F 1 b 3 Q 7 c X V l c n l S Z W x h d G l v b n N o a X B z J n F 1 b 3 Q 7 O l t d L C Z x d W 9 0 O 2 N v b H V t b k l k Z W 5 0 a X R p Z X M m c X V v d D s 6 W y Z x d W 9 0 O 1 N l Y 3 R p b 2 4 x L 0 R l b W F u Z C 9 B d X R v U m V t b 3 Z l Z E N v b H V t b n M x L n t t Y X J r Z X Q g b m 9 k Z S w w f S Z x d W 9 0 O y w m c X V v d D t T Z W N 0 a W 9 u M S 9 E Z W 1 h b m Q v Q X V 0 b 1 J l b W 9 2 Z W R D b 2 x 1 b W 5 z M S 5 7 e W V h c i w x f S Z x d W 9 0 O y w m c X V v d D t T Z W N 0 a W 9 u M S 9 E Z W 1 h b m Q v Q X V 0 b 1 J l b W 9 2 Z W R D b 2 x 1 b W 5 z M S 5 7 d m F s d W U s M n 0 m c X V v d D s s J n F 1 b 3 Q 7 U 2 V j d G l v b j E v R G V t Y W 5 k L 0 F 1 d G 9 S Z W 1 v d m V k Q 2 9 s d W 1 u c z E u e 0 N v d W 5 0 c n k s M 3 0 m c X V v d D t d L C Z x d W 9 0 O 0 N v b H V t b k N v d W 5 0 J n F 1 b 3 Q 7 O j Q s J n F 1 b 3 Q 7 S 2 V 5 Q 2 9 s d W 1 u T m F t Z X M m c X V v d D s 6 W 1 0 s J n F 1 b 3 Q 7 Q 2 9 s d W 1 u S W R l b n R p d G l l c y Z x d W 9 0 O z p b J n F 1 b 3 Q 7 U 2 V j d G l v b j E v R G V t Y W 5 k L 0 F 1 d G 9 S Z W 1 v d m V k Q 2 9 s d W 1 u c z E u e 2 1 h c m t l d C B u b 2 R l L D B 9 J n F 1 b 3 Q 7 L C Z x d W 9 0 O 1 N l Y 3 R p b 2 4 x L 0 R l b W F u Z C 9 B d X R v U m V t b 3 Z l Z E N v b H V t b n M x L n t 5 Z W F y L D F 9 J n F 1 b 3 Q 7 L C Z x d W 9 0 O 1 N l Y 3 R p b 2 4 x L 0 R l b W F u Z C 9 B d X R v U m V t b 3 Z l Z E N v b H V t b n M x L n t 2 Y W x 1 Z S w y f S Z x d W 9 0 O y w m c X V v d D t T Z W N 0 a W 9 u M S 9 E Z W 1 h b m Q v Q X V 0 b 1 J l b W 9 2 Z W R D b 2 x 1 b W 5 z M S 5 7 Q 2 9 1 b n R y e S w z f S Z x d W 9 0 O 1 0 s J n F 1 b 3 Q 7 U m V s Y X R p b 2 5 z a G l w S W 5 m b y Z x d W 9 0 O z p b X X 0 i I C 8 + P E V u d H J 5 I F R 5 c G U 9 I k Z p b G x T d G F 0 d X M i I F Z h b H V l P S J z Q 2 9 t c G x l d G U i I C 8 + P E V u d H J 5 I F R 5 c G U 9 I k Z p b G x D b 2 x 1 b W 5 O Y W 1 l c y I g V m F s d W U 9 I n N b J n F 1 b 3 Q 7 b W F y a 2 V 0 I G 5 v Z G U m c X V v d D s s J n F 1 b 3 Q 7 e W V h c i Z x d W 9 0 O y w m c X V v d D t 2 Y W x 1 Z S Z x d W 9 0 O y w m c X V v d D t D b 3 V u d H J 5 J n F 1 b 3 Q 7 X S I g L z 4 8 R W 5 0 c n k g V H l w Z T 0 i R m l s b E N v b H V t b l R 5 c G V z I i B W Y W x 1 Z T 0 i c 0 J n T U Z C Z z 0 9 I i A v P j x F b n R y e S B U e X B l P S J G a W x s T G F z d F V w Z G F 0 Z W Q i I F Z h b H V l P S J k M j A y N C 0 w M i 0 y M l Q x M j o 0 M z o z N S 4 4 N z k z M j k 1 W i I g L z 4 8 R W 5 0 c n k g V H l w Z T 0 i R m l s b E V y c m 9 y Q 2 9 1 b n Q i I F Z h b H V l P S J s M C I g L z 4 8 R W 5 0 c n k g V H l w Z T 0 i R m l s b E V y c m 9 y Q 2 9 k Z S I g V m F s d W U 9 I n N V b m t u b 3 d u I i A v P j x F b n R y e S B U e X B l P S J G a W x s Q 2 9 1 b n Q i I F Z h b H V l P S J s O T E y I i A v P j x F b n R y e S B U e X B l P S J B Z G R l Z F R v R G F 0 Y U 1 v Z G V s I i B W Y W x 1 Z T 0 i b D A i I C 8 + P E V u d H J 5 I F R 5 c G U 9 I l F 1 Z X J 5 S U Q i I F Z h b H V l P S J z O G E 1 O T V i Z m Y t N T B h Y y 0 0 M G Y 4 L W F l M z M t O G E 0 M j l l N T c 1 Z G N h I i A v P j x F b n R y e S B U e X B l P S J G a W x s Z W R D b 2 1 w b G V 0 Z V J l c 3 V s d F R v V 2 9 y a 3 N o Z W V 0 I i B W Y W x 1 Z T 0 i b D E i I C 8 + P C 9 T d G F i b G V F b n R y a W V z P j w v S X R l b T 4 8 S X R l b T 4 8 S X R l b U x v Y 2 F 0 a W 9 u P j x J d G V t V H l w Z T 5 G b 3 J t d W x h P C 9 J d G V t V H l w Z T 4 8 S X R l b V B h d G g + U 2 V j d G l v b j E v R G V t Y W 5 k L 1 N v d X J j Z T w v S X R l b V B h d G g + P C 9 J d G V t T G 9 j Y X R p b 2 4 + P F N 0 Y W J s Z U V u d H J p Z X M g L z 4 8 L 0 l 0 Z W 0 + P E l 0 Z W 0 + P E l 0 Z W 1 M b 2 N h d G l v b j 4 8 S X R l b V R 5 c G U + R m 9 y b X V s Y T w v S X R l b V R 5 c G U + P E l 0 Z W 1 Q Y X R o P l N l Y 3 R p b 2 4 x L 0 R l b W F u Z C 9 D a G F u Z 2 V k J T I w V H l w Z T w v S X R l b V B h d G g + P C 9 J d G V t T G 9 j Y X R p b 2 4 + P F N 0 Y W J s Z U V u d H J p Z X M g L z 4 8 L 0 l 0 Z W 0 + P E l 0 Z W 0 + P E l 0 Z W 1 M b 2 N h d G l v b j 4 8 S X R l b V R 5 c G U + R m 9 y b X V s Y T w v S X R l b V R 5 c G U + P E l 0 Z W 1 Q Y X R o P l N l Y 3 R p b 2 4 x L 1 J l c 2 V y d m V 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E 1 N j Q i I C 8 + P E V u d H J 5 I F R 5 c G U 9 I k Z p b G x F c n J v c k N v Z G U i I F Z h b H V l P S J z V W 5 r b m 9 3 b i I g L z 4 8 R W 5 0 c n k g V H l w Z T 0 i R m l s b E V y c m 9 y Q 2 9 1 b n Q i I F Z h b H V l P S J s M C I g L z 4 8 R W 5 0 c n k g V H l w Z T 0 i R m l s b E x h c 3 R V c G R h d G V k I i B W Y W x 1 Z T 0 i Z D I w M j Q t M D I t M j J U M T Q 6 M z Y 6 N T M u M D Y w M z g 4 M l o i I C 8 + P E V u d H J 5 I F R 5 c G U 9 I k Z p b G x D b 2 x 1 b W 5 U e X B l c y I g V m F s d W U 9 I n N C Z 0 1 H Q l F Z P S I g L z 4 8 R W 5 0 c n k g V H l w Z T 0 i R m l s b E N v b H V t b k 5 h b W V z I i B W Y W x 1 Z T 0 i c 1 s m c X V v d D t N Q V J L R V R f T k 9 E R S Z x d W 9 0 O y w m c X V v d D t Z R U F S J n F 1 b 3 Q 7 L C Z x d W 9 0 O 1 R Z U E U m c X V v d D s s J n F 1 b 3 Q 7 V E 9 U Q U w m c X V v d D s s J n F 1 b 3 Q 7 Q 2 9 1 b n R y e V 9 O Y W 1 l 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U 2 V j d G l v b j E v U m V z Z X J 2 Z X M v Q X V 0 b 1 J l b W 9 2 Z W R D b 2 x 1 b W 5 z M S 5 7 T U F S S 0 V U X 0 5 P R E U s M H 0 m c X V v d D s s J n F 1 b 3 Q 7 U 2 V j d G l v b j E v U m V z Z X J 2 Z X M v Q X V 0 b 1 J l b W 9 2 Z W R D b 2 x 1 b W 5 z M S 5 7 W U V B U i w x f S Z x d W 9 0 O y w m c X V v d D t T Z W N 0 a W 9 u M S 9 S Z X N l c n Z l c y 9 B d X R v U m V t b 3 Z l Z E N v b H V t b n M x L n t U W V B F L D J 9 J n F 1 b 3 Q 7 L C Z x d W 9 0 O 1 N l Y 3 R p b 2 4 x L 1 J l c 2 V y d m V z L 0 F 1 d G 9 S Z W 1 v d m V k Q 2 9 s d W 1 u c z E u e 1 R P V E F M L D N 9 J n F 1 b 3 Q 7 L C Z x d W 9 0 O 1 N l Y 3 R p b 2 4 x L 1 J l c 2 V y d m V z L 0 F 1 d G 9 S Z W 1 v d m V k Q 2 9 s d W 1 u c z E u e 0 N v d W 5 0 c n l f T m F t Z S w 0 f S Z x d W 9 0 O 1 0 s J n F 1 b 3 Q 7 Q 2 9 s d W 1 u Q 2 9 1 b n Q m c X V v d D s 6 N S w m c X V v d D t L Z X l D b 2 x 1 b W 5 O Y W 1 l c y Z x d W 9 0 O z p b X S w m c X V v d D t D b 2 x 1 b W 5 J Z G V u d G l 0 a W V z J n F 1 b 3 Q 7 O l s m c X V v d D t T Z W N 0 a W 9 u M S 9 S Z X N l c n Z l c y 9 B d X R v U m V t b 3 Z l Z E N v b H V t b n M x L n t N Q V J L R V R f T k 9 E R S w w f S Z x d W 9 0 O y w m c X V v d D t T Z W N 0 a W 9 u M S 9 S Z X N l c n Z l c y 9 B d X R v U m V t b 3 Z l Z E N v b H V t b n M x L n t Z R U F S L D F 9 J n F 1 b 3 Q 7 L C Z x d W 9 0 O 1 N l Y 3 R p b 2 4 x L 1 J l c 2 V y d m V z L 0 F 1 d G 9 S Z W 1 v d m V k Q 2 9 s d W 1 u c z E u e 1 R Z U E U s M n 0 m c X V v d D s s J n F 1 b 3 Q 7 U 2 V j d G l v b j E v U m V z Z X J 2 Z X M v Q X V 0 b 1 J l b W 9 2 Z W R D b 2 x 1 b W 5 z M S 5 7 V E 9 U Q U w s M 3 0 m c X V v d D s s J n F 1 b 3 Q 7 U 2 V j d G l v b j E v U m V z Z X J 2 Z X M v Q X V 0 b 1 J l b W 9 2 Z W R D b 2 x 1 b W 5 z M S 5 7 Q 2 9 1 b n R y e V 9 O Y W 1 l L D R 9 J n F 1 b 3 Q 7 X S w m c X V v d D t S Z W x h d G l v b n N o a X B J b m Z v J n F 1 b 3 Q 7 O l t d f S I g L z 4 8 L 1 N 0 Y W J s Z U V u d H J p Z X M + P C 9 J d G V t P j x J d G V t P j x J d G V t T G 9 j Y X R p b 2 4 + P E l 0 Z W 1 U e X B l P k Z v c m 1 1 b G E 8 L 0 l 0 Z W 1 U e X B l P j x J d G V t U G F 0 a D 5 T Z W N 0 a W 9 u M S 9 S Z X N l c n Z l c y 9 T b 3 V y Y 2 U 8 L 0 l 0 Z W 1 Q Y X R o P j w v S X R l b U x v Y 2 F 0 a W 9 u P j x T d G F i b G V F b n R y a W V z I C 8 + P C 9 J d G V t P j x J d G V t P j x J d G V t T G 9 j Y X R p b 2 4 + P E l 0 Z W 1 U e X B l P k Z v c m 1 1 b G E 8 L 0 l 0 Z W 1 U e X B l P j x J d G V t U G F 0 a D 5 T Z W N 0 a W 9 u M S 9 S Z X N l c n Z l c y 9 D a G F u Z 2 V k J T I w V H l w Z T w v S X R l b V B h d G g + P C 9 J d G V t T G 9 j Y X R p b 2 4 + P F N 0 Y W J s Z U V u d H J p Z X M g L z 4 8 L 0 l 0 Z W 0 + P E l 0 Z W 0 + P E l 0 Z W 1 M b 2 N h d G l v b j 4 8 S X R l b V R 5 c G U + R m 9 y b X V s Y T w v S X R l b V R 5 c G U + P E l 0 Z W 1 Q Y X R o P l N l Y 3 R p b 2 4 x L 0 5 U Q 3 N N a W 4 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S I g L z 4 8 R W 5 0 c n k g V H l w Z T 0 i T m F 2 a W d h d G l v b l N 0 Z X B O Y W 1 l I i B W Y W x 1 Z T 0 i c 0 5 h d m l n Y X R p b 2 4 i I C 8 + P E V u d H J 5 I F R 5 c G U 9 I k Z p b G x l Z E N v b X B s Z X R l U m V z d W x 0 V G 9 X b 3 J r c 2 h l Z X Q i I F Z h b H V l P S J s M C I g L z 4 8 R W 5 0 c n k g V H l w Z T 0 i T G 9 h Z G V k V G 9 B b m F s e X N p c 1 N l c n Z p Y 2 V z I i B W Y W x 1 Z T 0 i b D A i I C 8 + P E V u d H J 5 I F R 5 c G U 9 I k Z p b G x F c n J v c k N v Z G U i I F Z h b H V l P S J z V W 5 r b m 9 3 b i I g L z 4 8 R W 5 0 c n k g V H l w Z T 0 i Q W R k Z W R U b 0 R h d G F N b 2 R l b C I g V m F s d W U 9 I m w w I i A v P j x F b n R y e S B U e X B l P S J G a W x s T G F z d F V w Z G F 0 Z W Q i I F Z h b H V l P S J k M j A y N C 0 w M i 0 y O V Q x N j o z N j o z N C 4 x N z I y M D A 4 W i I g L z 4 8 R W 5 0 c n k g V H l w Z T 0 i R m l s b F N 0 Y X R 1 c y I g V m F s d W U 9 I n N D b 2 1 w b G V 0 Z S I g L z 4 8 R W 5 0 c n k g V H l w Z T 0 i U m V s Y X R p b 2 5 z a G l w S W 5 m b 0 N v b n R h a W 5 l c i I g V m F s d W U 9 I n N 7 J n F 1 b 3 Q 7 Y 2 9 s d W 1 u Q 2 9 1 b n Q m c X V v d D s 6 O S w m c X V v d D t r Z X l D b 2 x 1 b W 5 O Y W 1 l c y Z x d W 9 0 O z p b X S w m c X V v d D t x d W V y e V J l b G F 0 a W 9 u c 2 h p c H M m c X V v d D s 6 W 1 0 s J n F 1 b 3 Q 7 Y 2 9 s d W 1 u S W R l b n R p d G l l c y Z x d W 9 0 O z p b J n F 1 b 3 Q 7 U 2 V j d G l v b j E v T l R D c y 9 B d X R v U m V t b 3 Z l Z E N v b H V t b n M x L n t G U k 9 N L D B 9 J n F 1 b 3 Q 7 L C Z x d W 9 0 O 1 N l Y 3 R p b 2 4 x L 0 5 U Q 3 M v Q X V 0 b 1 J l b W 9 2 Z W R D b 2 x 1 b W 5 z M S 5 7 V E 8 s M X 0 m c X V v d D s s J n F 1 b 3 Q 7 U 2 V j d G l v b j E v T l R D c y 9 B d X R v U m V t b 3 Z l Z E N v b H V t b n M x L n t C T 1 J E R V I s M n 0 m c X V v d D s s J n F 1 b 3 Q 7 U 2 V j d G l v b j E v T l R D c y 9 B d X R v U m V t b 3 Z l Z E N v b H V t b n M x L n t Z R U F S L D N 9 J n F 1 b 3 Q 7 L C Z x d W 9 0 O 1 N l Y 3 R p b 2 4 x L 0 5 U Q 3 M v Q X V 0 b 1 J l b W 9 2 Z W R D b 2 x 1 b W 5 z M S 5 7 T U F S S 0 V U X 0 5 P R E U s N H 0 m c X V v d D s s J n F 1 b 3 Q 7 U 2 V j d G l v b j E v T l R D c y 9 B d X R v U m V t b 3 Z l Z E N v b H V t b n M x L n t O V E N f T U F Y L D V 9 J n F 1 b 3 Q 7 L C Z x d W 9 0 O 1 N l Y 3 R p b 2 4 x L 0 5 U Q 3 M v Q X V 0 b 1 J l b W 9 2 Z W R D b 2 x 1 b W 5 z M S 5 7 T l R D X 0 1 J T i w 2 f S Z x d W 9 0 O y w m c X V v d D t T Z W N 0 a W 9 u M S 9 O V E N z L 0 F 1 d G 9 S Z W 1 v d m V k Q 2 9 s d W 1 u c z E u e 1 R Z U E U s N 3 0 m c X V v d D s s J n F 1 b 3 Q 7 U 2 V j d G l v b j E v T l R D c y 9 B d X R v U m V t b 3 Z l Z E N v b H V t b n M x L n t D b 3 V u d H J 5 L D h 9 J n F 1 b 3 Q 7 X S w m c X V v d D t D b 2 x 1 b W 5 D b 3 V u d C Z x d W 9 0 O z o 5 L C Z x d W 9 0 O 0 t l e U N v b H V t b k 5 h b W V z J n F 1 b 3 Q 7 O l t d L C Z x d W 9 0 O 0 N v b H V t b k l k Z W 5 0 a X R p Z X M m c X V v d D s 6 W y Z x d W 9 0 O 1 N l Y 3 R p b 2 4 x L 0 5 U Q 3 M v Q X V 0 b 1 J l b W 9 2 Z W R D b 2 x 1 b W 5 z M S 5 7 R l J P T S w w f S Z x d W 9 0 O y w m c X V v d D t T Z W N 0 a W 9 u M S 9 O V E N z L 0 F 1 d G 9 S Z W 1 v d m V k Q 2 9 s d W 1 u c z E u e 1 R P L D F 9 J n F 1 b 3 Q 7 L C Z x d W 9 0 O 1 N l Y 3 R p b 2 4 x L 0 5 U Q 3 M v Q X V 0 b 1 J l b W 9 2 Z W R D b 2 x 1 b W 5 z M S 5 7 Q k 9 S R E V S L D J 9 J n F 1 b 3 Q 7 L C Z x d W 9 0 O 1 N l Y 3 R p b 2 4 x L 0 5 U Q 3 M v Q X V 0 b 1 J l b W 9 2 Z W R D b 2 x 1 b W 5 z M S 5 7 W U V B U i w z f S Z x d W 9 0 O y w m c X V v d D t T Z W N 0 a W 9 u M S 9 O V E N z L 0 F 1 d G 9 S Z W 1 v d m V k Q 2 9 s d W 1 u c z E u e 0 1 B U k t F V F 9 O T 0 R F L D R 9 J n F 1 b 3 Q 7 L C Z x d W 9 0 O 1 N l Y 3 R p b 2 4 x L 0 5 U Q 3 M v Q X V 0 b 1 J l b W 9 2 Z W R D b 2 x 1 b W 5 z M S 5 7 T l R D X 0 1 B W C w 1 f S Z x d W 9 0 O y w m c X V v d D t T Z W N 0 a W 9 u M S 9 O V E N z L 0 F 1 d G 9 S Z W 1 v d m V k Q 2 9 s d W 1 u c z E u e 0 5 U Q 1 9 N S U 4 s N n 0 m c X V v d D s s J n F 1 b 3 Q 7 U 2 V j d G l v b j E v T l R D c y 9 B d X R v U m V t b 3 Z l Z E N v b H V t b n M x L n t U W V B F L D d 9 J n F 1 b 3 Q 7 L C Z x d W 9 0 O 1 N l Y 3 R p b 2 4 x L 0 5 U Q 3 M v Q X V 0 b 1 J l b W 9 2 Z W R D b 2 x 1 b W 5 z M S 5 7 Q 2 9 1 b n R y e S w 4 f S Z x d W 9 0 O 1 0 s J n F 1 b 3 Q 7 U m V s Y X R p b 2 5 z a G l w S W 5 m b y Z x d W 9 0 O z p b X X 0 i I C 8 + P C 9 T d G F i b G V F b n R y a W V z P j w v S X R l b T 4 8 S X R l b T 4 8 S X R l b U x v Y 2 F 0 a W 9 u P j x J d G V t V H l w Z T 5 G b 3 J t d W x h P C 9 J d G V t V H l w Z T 4 8 S X R l b V B h d G g + U 2 V j d G l v b j E v T l R D c y U y M C g y K T w v S X R l b V B h d G g + P C 9 J d G V t T G 9 j Y X R p b 2 4 + P F N 0 Y W J s Z U V u d H J p Z X M + P E V u d H J 5 I F R 5 c G U 9 I k l z U H J p d m F 0 Z S I g V m F s d W U 9 I m w w I i A v P j x F b n R y e S B U e X B l P S J G a W x 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Q a X Z v d E 9 i a m V j d E 5 h b W U i I F Z h b H V l P S J z U G l 2 b 3 R D a G F y d F R h Y m x l N y I g L z 4 8 R W 5 0 c n k g V H l w Z T 0 i R m l s b E x h c 3 R V c G R h d G V k I i B W Y W x 1 Z T 0 i Z D I w M j Q t M D M t M D d U M T U 6 M T E 6 M D M u N z k z M j E y M V o i I C 8 + P E V u d H J 5 I F R 5 c G U 9 I k Z p b G x U b 0 R h d G F N b 2 R l b E V u Y W J s Z W Q i I F Z h b H V l P S J s M S I g L z 4 8 R W 5 0 c n k g V H l w Z T 0 i T G 9 h Z G V k V G 9 B b m F s e X N p c 1 N l c n Z p Y 2 V z I i B W Y W x 1 Z T 0 i b D A i I C 8 + P E V u d H J 5 I F R 5 c G U 9 I l F 1 Z X J 5 S U Q i I F Z h b H V l P S J z M 2 M 4 M D F i N z c t N W I w Z S 0 0 Z m F i L T g 2 N D M t N D J h Y 2 R k N D A x N G Q 2 I i A v P j x F b n R y e S B U e X B l P S J G a W x s Q 2 9 s d W 1 u V H l w Z X M i I F Z h b H V l P S J z Q m d Z R 0 F 3 T U R C Z 1 l H Q m d B R 0 F B Q U c i I C 8 + P E V u d H J 5 I F R 5 c G U 9 I k Z p b G x P Y m p l Y 3 R U e X B l I i B W Y W x 1 Z T 0 i c 1 B p d m 9 0 Q 2 h h c n Q i I C 8 + P E V u d H J 5 I F R 5 c G U 9 I k Z p b G x F c n J v c k N v d W 5 0 I i B W Y W x 1 Z T 0 i b D A i I C 8 + P E V u d H J 5 I F R 5 c G U 9 I k Z p b G x D b 2 x 1 b W 5 O Y W 1 l c y I g V m F s d W U 9 I n N b J n F 1 b 3 Q 7 R l J P T S Z x d W 9 0 O y w m c X V v d D t U T y Z x d W 9 0 O y w m c X V v d D t C T 1 J E R V I m c X V v d D s s J n F 1 b 3 Q 7 W U V B U i Z x d W 9 0 O y w m c X V v d D t G a W 5 h b F 9 N Y X h f V m F s d W U m c X V v d D s s J n F 1 b 3 Q 7 R m l u Y W x f T W l u X 1 Z h b H V l J n F 1 b 3 Q 7 L C Z x d W 9 0 O 0 t l e S Z x d W 9 0 O y w m c X V v d D t U e X B l J n F 1 b 3 Q 7 L C Z x d W 9 0 O 0 N v d W 5 0 c n l f U m 9 3 J n F 1 b 3 Q 7 L C Z x d W 9 0 O 0 N v d W 5 0 c n l f R n J v b S Z x d W 9 0 O y w m c X V v d D t N W l 9 G c m 9 t X 1 R 5 c G U m c X V v d D s s J n F 1 b 3 Q 7 Q 2 9 1 b n R y e V 9 U b y Z x d W 9 0 O y w m c X V v d D t N W l 9 U b 1 9 U e X B l J n F 1 b 3 Q 7 L C Z x d W 9 0 O 0 N C P y Z x d W 9 0 O y w m c X V v d D t T Y W 1 l J n F 1 b 3 Q 7 X S I g L z 4 8 R W 5 0 c n k g V H l w Z T 0 i R m l s b E V y c m 9 y Q 2 9 k Z S I g V m F s d W U 9 I n N V b m t u b 3 d u I i A v P j x F b n R y e S B U e X B l P S J G a W x s U 3 R h d H V z I i B W Y W x 1 Z T 0 i c 0 N v b X B s Z X R l I i A v P j x F b n R y e S B U e X B l P S J G a W x s Q 2 9 1 b n Q i I F Z h b H V l P S J s N D U z M i I g L z 4 8 R W 5 0 c n k g V H l w Z T 0 i Q W R k Z W R U b 0 R h d G F N b 2 R l b C I g V m F s d W U 9 I m w x I i A v P j x F b n R y e S B U e X B l P S J S Z W x h d G l v b n N o a X B J b m Z v Q 2 9 u d G F p b m V y I i B W Y W x 1 Z T 0 i c 3 s m c X V v d D t j b 2 x 1 b W 5 D b 3 V u d C Z x d W 9 0 O z o x N S w m c X V v d D t r Z X l D b 2 x 1 b W 5 O Y W 1 l c y Z x d W 9 0 O z p b X S w m c X V v d D t x d W V y e V J l b G F 0 a W 9 u c 2 h p c H M m c X V v d D s 6 W 1 0 s J n F 1 b 3 Q 7 Y 2 9 s d W 1 u S W R l b n R p d G l l c y Z x d W 9 0 O z p b J n F 1 b 3 Q 7 U 2 V j d G l v b j E v T l R D c y A o M i k v V W 5 w a X Z v d G V k I E N v b H V t b n M u e 0 Z S T 0 0 s M H 0 m c X V v d D s s J n F 1 b 3 Q 7 U 2 V j d G l v b j E v T l R D c y A o M i k v V W 5 w a X Z v d G V k I E N v b H V t b n M u e 1 R P L D F 9 J n F 1 b 3 Q 7 L C Z x d W 9 0 O 1 N l Y 3 R p b 2 4 x L 0 5 U Q 3 M g K D I p L 1 V u c G l 2 b 3 R l Z C B D b 2 x 1 b W 5 z L n t C T 1 J E R V I s M n 0 m c X V v d D s s J n F 1 b 3 Q 7 U 2 V j d G l v b j E v T l R D c y A o M i k v V W 5 w a X Z v d G V k I E N v b H V t b n M u e 1 l F Q V I s M 3 0 m c X V v d D s s J n F 1 b 3 Q 7 U 2 V j d G l v b j E v T l R D c y A o M i k v V W 5 w a X Z v d G V k I E N v b H V t b n M u e 0 Z p b m F s X 0 1 h e F 9 W Y W x 1 Z S w 0 f S Z x d W 9 0 O y w m c X V v d D t T Z W N 0 a W 9 u M S 9 O V E N z I C g y K S 9 V b n B p d m 9 0 Z W Q g Q 2 9 s d W 1 u c y 5 7 R m l u Y W x f T W l u X 1 Z h b H V l L D V 9 J n F 1 b 3 Q 7 L C Z x d W 9 0 O 1 N l Y 3 R p b 2 4 x L 0 5 U Q 3 M g K D I p L 1 V u c G l 2 b 3 R l Z C B D b 2 x 1 b W 5 z L n t L Z X k s N n 0 m c X V v d D s s J n F 1 b 3 Q 7 U 2 V j d G l v b j E v T l R D c y A o M i k v U m V w b G F j Z W Q g V m F s d W U z L n t U e X B l L D l 9 J n F 1 b 3 Q 7 L C Z x d W 9 0 O 1 N l Y 3 R p b 2 4 x L 0 5 U Q 3 M g K D I p L 1 V u c G l 2 b 3 R l Z C B D b 2 x 1 b W 5 z L n t D b 3 V u d H J 5 X 1 J v d y w x M H 0 m c X V v d D s s J n F 1 b 3 Q 7 U 2 V j d G l v b j E v Q 2 9 1 b n R y e V 9 N W i 9 D a G F u Z 2 V k I F R 5 c G U u e 0 N P V U 5 U U l l f T k F N R S w w f S Z x d W 9 0 O y w m c X V v d D t T Z W N 0 a W 9 u M S 9 D b 3 V u d H J 5 X 0 1 a L 1 N v d X J j Z S 5 7 V H l w Z S w y f S Z x d W 9 0 O y w m c X V v d D t T Z W N 0 a W 9 u M S 9 D b 3 V u d H J 5 X 0 1 a L 0 N o Y W 5 n Z W Q g V H l w Z S 5 7 Q 0 9 V T l R S W V 9 O Q U 1 F L D B 9 J n F 1 b 3 Q 7 L C Z x d W 9 0 O 1 N l Y 3 R p b 2 4 x L 0 N v d W 5 0 c n l f T V o v U 2 9 1 c m N l L n t U e X B l L D J 9 J n F 1 b 3 Q 7 L C Z x d W 9 0 O 1 N l Y 3 R p b 2 4 x L 0 5 U Q 3 M g K D I p L 0 F k Z G V k I E N v b m R p d G l v b m F s I E N v b H V t b j I u e 0 N C P y w x M 3 0 m c X V v d D s s J n F 1 b 3 Q 7 U 2 V j d G l v b j E v T l R D c y A o M i k v Q 2 h h b m d l Z C B U e X B l M y 5 7 U 2 F t Z S w x N H 0 m c X V v d D t d L C Z x d W 9 0 O 0 N v b H V t b k N v d W 5 0 J n F 1 b 3 Q 7 O j E 1 L C Z x d W 9 0 O 0 t l e U N v b H V t b k 5 h b W V z J n F 1 b 3 Q 7 O l t d L C Z x d W 9 0 O 0 N v b H V t b k l k Z W 5 0 a X R p Z X M m c X V v d D s 6 W y Z x d W 9 0 O 1 N l Y 3 R p b 2 4 x L 0 5 U Q 3 M g K D I p L 1 V u c G l 2 b 3 R l Z C B D b 2 x 1 b W 5 z L n t G U k 9 N L D B 9 J n F 1 b 3 Q 7 L C Z x d W 9 0 O 1 N l Y 3 R p b 2 4 x L 0 5 U Q 3 M g K D I p L 1 V u c G l 2 b 3 R l Z C B D b 2 x 1 b W 5 z L n t U T y w x f S Z x d W 9 0 O y w m c X V v d D t T Z W N 0 a W 9 u M S 9 O V E N z I C g y K S 9 V b n B p d m 9 0 Z W Q g Q 2 9 s d W 1 u c y 5 7 Q k 9 S R E V S L D J 9 J n F 1 b 3 Q 7 L C Z x d W 9 0 O 1 N l Y 3 R p b 2 4 x L 0 5 U Q 3 M g K D I p L 1 V u c G l 2 b 3 R l Z C B D b 2 x 1 b W 5 z L n t Z R U F S L D N 9 J n F 1 b 3 Q 7 L C Z x d W 9 0 O 1 N l Y 3 R p b 2 4 x L 0 5 U Q 3 M g K D I p L 1 V u c G l 2 b 3 R l Z C B D b 2 x 1 b W 5 z L n t G a W 5 h b F 9 N Y X h f V m F s d W U s N H 0 m c X V v d D s s J n F 1 b 3 Q 7 U 2 V j d G l v b j E v T l R D c y A o M i k v V W 5 w a X Z v d G V k I E N v b H V t b n M u e 0 Z p b m F s X 0 1 p b l 9 W Y W x 1 Z S w 1 f S Z x d W 9 0 O y w m c X V v d D t T Z W N 0 a W 9 u M S 9 O V E N z I C g y K S 9 V b n B p d m 9 0 Z W Q g Q 2 9 s d W 1 u c y 5 7 S 2 V 5 L D Z 9 J n F 1 b 3 Q 7 L C Z x d W 9 0 O 1 N l Y 3 R p b 2 4 x L 0 5 U Q 3 M g K D I p L 1 J l c G x h Y 2 V k I F Z h b H V l M y 5 7 V H l w Z S w 5 f S Z x d W 9 0 O y w m c X V v d D t T Z W N 0 a W 9 u M S 9 O V E N z I C g y K S 9 V b n B p d m 9 0 Z W Q g Q 2 9 s d W 1 u c y 5 7 Q 2 9 1 b n R y e V 9 S b 3 c s M T B 9 J n F 1 b 3 Q 7 L C Z x d W 9 0 O 1 N l Y 3 R p b 2 4 x L 0 N v d W 5 0 c n l f T V o v Q 2 h h b m d l Z C B U e X B l L n t D T 1 V O V F J Z X 0 5 B T U U s M H 0 m c X V v d D s s J n F 1 b 3 Q 7 U 2 V j d G l v b j E v Q 2 9 1 b n R y e V 9 N W i 9 T b 3 V y Y 2 U u e 1 R 5 c G U s M n 0 m c X V v d D s s J n F 1 b 3 Q 7 U 2 V j d G l v b j E v Q 2 9 1 b n R y e V 9 N W i 9 D a G F u Z 2 V k I F R 5 c G U u e 0 N P V U 5 U U l l f T k F N R S w w f S Z x d W 9 0 O y w m c X V v d D t T Z W N 0 a W 9 u M S 9 D b 3 V u d H J 5 X 0 1 a L 1 N v d X J j Z S 5 7 V H l w Z S w y f S Z x d W 9 0 O y w m c X V v d D t T Z W N 0 a W 9 u M S 9 O V E N z I C g y K S 9 B Z G R l Z C B D b 2 5 k a X R p b 2 5 h b C B D b 2 x 1 b W 4 y L n t D Q j 8 s M T N 9 J n F 1 b 3 Q 7 L C Z x d W 9 0 O 1 N l Y 3 R p b 2 4 x L 0 5 U Q 3 M g K D I p L 0 N o Y W 5 n Z W Q g V H l w Z T M u e 1 N h b W U s M T R 9 J n F 1 b 3 Q 7 X S w m c X V v d D t S Z W x h d G l v b n N o a X B J b m Z v J n F 1 b 3 Q 7 O l t d f S I g L z 4 8 L 1 N 0 Y W J s Z U V u d H J p Z X M + P C 9 J d G V t P j x J d G V t P j x J d G V t T G 9 j Y X R p b 2 4 + P E l 0 Z W 1 U e X B l P k Z v c m 1 1 b G E 8 L 0 l 0 Z W 1 U e X B l P j x J d G V t U G F 0 a D 5 T Z W N 0 a W 9 u M S 9 O V E N z J T I w K D I p L 1 N v d X J j Z T w v S X R l b V B h d G g + P C 9 J d G V t T G 9 j Y X R p b 2 4 + P F N 0 Y W J s Z U V u d H J p Z X M g L z 4 8 L 0 l 0 Z W 0 + P E l 0 Z W 0 + P E l 0 Z W 1 M b 2 N h d G l v b j 4 8 S X R l b V R 5 c G U + R m 9 y b X V s Y T w v S X R l b V R 5 c G U + P E l 0 Z W 1 Q Y X R o P l N l Y 3 R p b 2 4 x L 0 5 U Q 3 M l M j A o M i k v Q 2 h h b m d l Z C U y M F R 5 c G U 8 L 0 l 0 Z W 1 Q Y X R o P j w v S X R l b U x v Y 2 F 0 a W 9 u P j x T d G F i b G V F b n R y a W V z I C 8 + P C 9 J d G V t P j x J d G V t P j x J d G V t T G 9 j Y X R p b 2 4 + P E l 0 Z W 1 U e X B l P k Z v c m 1 1 b G E 8 L 0 l 0 Z W 1 U e X B l P j x J d G V t U G F 0 a D 5 T Z W N 0 a W 9 u M S 9 O V E N z J T I w K D I p L 1 J l b W 9 2 Z W Q l M j B D b 2 x 1 b W 5 z P C 9 J d G V t U G F 0 a D 4 8 L 0 l 0 Z W 1 M b 2 N h d G l v b j 4 8 U 3 R h Y m x l R W 5 0 c m l l c y A v P j w v S X R l b T 4 8 S X R l b T 4 8 S X R l b U x v Y 2 F 0 a W 9 u P j x J d G V t V H l w Z T 5 G b 3 J t d W x h P C 9 J d G V t V H l w Z T 4 8 S X R l b V B h d G g + U 2 V j d G l v b j E v T l R D c y U y M C g y K S 9 B Z G R l Z C U y M E N v b m R p d G l v b m F s J T I w Q 2 9 s d W 1 u P C 9 J d G V t U G F 0 a D 4 8 L 0 l 0 Z W 1 M b 2 N h d G l v b j 4 8 U 3 R h Y m x l R W 5 0 c m l l c y A v P j w v S X R l b T 4 8 S X R l b T 4 8 S X R l b U x v Y 2 F 0 a W 9 u P j x J d G V t V H l w Z T 5 G b 3 J t d W x h P C 9 J d G V t V H l w Z T 4 8 S X R l b V B h d G g + U 2 V j d G l v b j E v T l R D c y U y M C g y K S 9 Q a X Z v d G V k J T I w Q 2 9 s d W 1 u P C 9 J d G V t U G F 0 a D 4 8 L 0 l 0 Z W 1 M b 2 N h d G l v b j 4 8 U 3 R h Y m x l R W 5 0 c m l l c y A v P j w v S X R l b T 4 8 S X R l b T 4 8 S X R l b U x v Y 2 F 0 a W 9 u P j x J d G V t V H l w Z T 5 G b 3 J t d W x h P C 9 J d G V t V H l w Z T 4 8 S X R l b V B h d G g + U 2 V j d G l v b j E v T l R D c y U y M C g y K S 9 H c m 9 1 c G V k J T I w U m 9 3 c z w v S X R l b V B h d G g + P C 9 J d G V t T G 9 j Y X R p b 2 4 + P F N 0 Y W J s Z U V u d H J p Z X M g L z 4 8 L 0 l 0 Z W 0 + P E l 0 Z W 0 + P E l 0 Z W 1 M b 2 N h d G l v b j 4 8 S X R l b V R 5 c G U + R m 9 y b X V s Y T w v S X R l b V R 5 c G U + P E l 0 Z W 1 Q Y X R o P l N l Y 3 R p b 2 4 x L 0 5 U Q 3 M l M j A o M i k v U m V w b G F j Z W Q l M j B W Y W x 1 Z T w v S X R l b V B h d G g + P C 9 J d G V t T G 9 j Y X R p b 2 4 + P F N 0 Y W J s Z U V u d H J p Z X M g L z 4 8 L 0 l 0 Z W 0 + P E l 0 Z W 0 + P E l 0 Z W 1 M b 2 N h d G l v b j 4 8 S X R l b V R 5 c G U + R m 9 y b X V s Y T w v S X R l b V R 5 c G U + P E l 0 Z W 1 Q Y X R o P l N l Y 3 R p b 2 4 x L 0 5 U Q 3 M l M j A o M i k v U m V w b G F j Z W Q l M j B W Y W x 1 Z T E 8 L 0 l 0 Z W 1 Q Y X R o P j w v S X R l b U x v Y 2 F 0 a W 9 u P j x T d G F i b G V F b n R y a W V z I C 8 + P C 9 J d G V t P j x J d G V t P j x J d G V t T G 9 j Y X R p b 2 4 + P E l 0 Z W 1 U e X B l P k Z v c m 1 1 b G E 8 L 0 l 0 Z W 1 U e X B l P j x J d G V t U G F 0 a D 5 T Z W N 0 a W 9 u M S 9 O V E N z J T I w K D I p L 0 F k Z G V k J T I w Q 2 9 u Z G l 0 a W 9 u Y W w l M j B D b 2 x 1 b W 4 x P C 9 J d G V t U G F 0 a D 4 8 L 0 l 0 Z W 1 M b 2 N h d G l v b j 4 8 U 3 R h Y m x l R W 5 0 c m l l c y A v P j w v S X R l b T 4 8 S X R l b T 4 8 S X R l b U x v Y 2 F 0 a W 9 u P j x J d G V t V H l w Z T 5 G b 3 J t d W x h P C 9 J d G V t V H l w Z T 4 8 S X R l b V B h d G g + U 2 V j d G l v b j E v T l R D c y U y M C g y K S 9 S Z W 1 v d m V k J T I w Q 2 9 s d W 1 u c z E 8 L 0 l 0 Z W 1 Q Y X R o P j w v S X R l b U x v Y 2 F 0 a W 9 u P j x T d G F i b G V F b n R y a W V z I C 8 + P C 9 J d G V t P j x J d G V t P j x J d G V t T G 9 j Y X R p b 2 4 + P E l 0 Z W 1 U e X B l P k Z v c m 1 1 b G E 8 L 0 l 0 Z W 1 U e X B l P j x J d G V t U G F 0 a D 5 T Z W N 0 a W 9 u M S 9 O V E N z J T I w K D I p L 0 F k Z G V k J T I w Q 3 V z d G 9 t P C 9 J d G V t U G F 0 a D 4 8 L 0 l 0 Z W 1 M b 2 N h d G l v b j 4 8 U 3 R h Y m x l R W 5 0 c m l l c y A v P j w v S X R l b T 4 8 S X R l b T 4 8 S X R l b U x v Y 2 F 0 a W 9 u P j x J d G V t V H l w Z T 5 G b 3 J t d W x h P C 9 J d G V t V H l w Z T 4 8 S X R l b V B h d G g + U 2 V j d G l v b j E v T l R D c y U y M C g y K S 9 N Z X J n Z W Q l M j B R d W V y a W V z P C 9 J d G V t U G F 0 a D 4 8 L 0 l 0 Z W 1 M b 2 N h d G l v b j 4 8 U 3 R h Y m x l R W 5 0 c m l l c y A v P j w v S X R l b T 4 8 S X R l b T 4 8 S X R l b U x v Y 2 F 0 a W 9 u P j x J d G V t V H l w Z T 5 G b 3 J t d W x h P C 9 J d G V t V H l w Z T 4 8 S X R l b V B h d G g + U 2 V j d G l v b j E v T l R D c y U y M C g y K S 9 F e H B h b m R l Z C U y M E 5 U Q 3 N N a W 4 8 L 0 l 0 Z W 1 Q Y X R o P j w v S X R l b U x v Y 2 F 0 a W 9 u P j x T d G F i b G V F b n R y a W V z I C 8 + P C 9 J d G V t P j x J d G V t P j x J d G V t T G 9 j Y X R p b 2 4 + P E l 0 Z W 1 U e X B l P k Z v c m 1 1 b G E 8 L 0 l 0 Z W 1 U e X B l P j x J d G V t U G F 0 a D 5 T Z W N 0 a W 9 u M S 9 O V E N z J T I w K D I p L 1 J l b 3 J k Z X J l Z C U y M E N v b H V t b n M 8 L 0 l 0 Z W 1 Q Y X R o P j w v S X R l b U x v Y 2 F 0 a W 9 u P j x T d G F i b G V F b n R y a W V z I C 8 + P C 9 J d G V t P j x J d G V t P j x J d G V t T G 9 j Y X R p b 2 4 + P E l 0 Z W 1 U e X B l P k Z v c m 1 1 b G E 8 L 0 l 0 Z W 1 U e X B l P j x J d G V t U G F 0 a D 5 T Z W N 0 a W 9 u M S 9 O V E N z J T I w K D I p L 0 N o Y W 5 n Z W Q l M j B U e X B l M T w v S X R l b V B h d G g + P C 9 J d G V t T G 9 j Y X R p b 2 4 + P F N 0 Y W J s Z U V u d H J p Z X M g L z 4 8 L 0 l 0 Z W 0 + P E l 0 Z W 0 + P E l 0 Z W 1 M b 2 N h d G l v b j 4 8 S X R l b V R 5 c G U + R m 9 y b X V s Y T w v S X R l b V R 5 c G U + P E l 0 Z W 1 Q Y X R o P l N l Y 3 R p b 2 4 x L 0 N v d W 5 0 c n l f T V o v T W V y Z 2 V k J T I w U X V l c m l l c z w v S X R l b V B h d G g + P C 9 J d G V t T G 9 j Y X R p b 2 4 + P F N 0 Y W J s Z U V u d H J p Z X M g L z 4 8 L 0 l 0 Z W 0 + P E l 0 Z W 0 + P E l 0 Z W 1 M b 2 N h d G l v b j 4 8 S X R l b V R 5 c G U + R m 9 y b X V s Y T w v S X R l b V R 5 c G U + P E l 0 Z W 1 Q Y X R o P l N l Y 3 R p b 2 4 x L 0 N v d W 5 0 c n l f T V o v R X h w Y W 5 k Z W Q l M j B F V U 5 v b k V V P C 9 J d G V t U G F 0 a D 4 8 L 0 l 0 Z W 1 M b 2 N h d G l v b j 4 8 U 3 R h Y m x l R W 5 0 c m l l c y A v P j w v S X R l b T 4 8 S X R l b T 4 8 S X R l b U x v Y 2 F 0 a W 9 u P j x J d G V t V H l w Z T 5 G b 3 J t d W x h P C 9 J d G V t V H l w Z T 4 8 S X R l b V B h d G g + U 2 V j d G l v b j E v T l R D c 1 9 B b G 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T G 9 h Z G V k V G 9 B b m F s e X N p c 1 N l c n Z p Y 2 V z I i B W Y W x 1 Z T 0 i b D A i I C 8 + P E V u d H J 5 I F R 5 c G U 9 I l F 1 Z X J 5 S U Q i I F Z h b H V l P S J z M j B h Y T c 0 O D k t N D V m M y 0 0 Z j Q w L T k y M G Y t O D Q 5 M j I 5 Z D U 0 Z j Y 3 I i A v P j x F b n R y e S B U e X B l P S J G a W x s T G F z d F V w Z G F 0 Z W Q i I F Z h b H V l P S J k M j A y N C 0 w M y 0 w N 1 Q x N T o x M T o w M y 4 4 M D g 5 M j c 1 W i I g L z 4 8 R W 5 0 c n k g V H l w Z T 0 i R m l s b E V y c m 9 y Q 2 9 1 b n Q i I F Z h b H V l P S J s M C I g L z 4 8 R W 5 0 c n k g V H l w Z T 0 i R m l s b E N v b H V t b l R 5 c G V z I i B W Y W x 1 Z T 0 i c 0 J n W U d B d 1 l E Q X d Z Q U J n P T 0 i I C 8 + P E V u d H J 5 I F R 5 c G U 9 I k Z p b G x F c n J v c k N v Z G U i I F Z h b H V l P S J z V W 5 r b m 9 3 b i I g L z 4 8 R W 5 0 c n k g V H l w Z T 0 i R m l s b E N v b H V t b k 5 h b W V z I i B W Y W x 1 Z T 0 i c 1 s m c X V v d D t G U k 9 N J n F 1 b 3 Q 7 L C Z x d W 9 0 O 1 R P J n F 1 b 3 Q 7 L C Z x d W 9 0 O 0 J P U k R F U i Z x d W 9 0 O y w m c X V v d D t Z R U F S J n F 1 b 3 Q 7 L C Z x d W 9 0 O 0 1 B U k t F V F 9 O T 0 R F J n F 1 b 3 Q 7 L C Z x d W 9 0 O 0 5 U Q 1 9 N Q V g m c X V v d D s s J n F 1 b 3 Q 7 T l R D X 0 1 J T i Z x d W 9 0 O y w m c X V v d D t U W V B F J n F 1 b 3 Q 7 L C Z x d W 9 0 O 0 N v d W 5 0 c n l f T W 5 v Z G U m c X V v d D s s J n F 1 b 3 Q 7 Q 2 9 1 b n R y e S Z x d W 9 0 O 1 0 i I C 8 + P E V u d H J 5 I F R 5 c G U 9 I k Z p b G x D b 3 V u d C I g V m F s d W U 9 I m w 1 M j M 2 I i A v P j x F b n R y e S B U e X B l P S J G a W x s U 3 R h d H V z I i B W Y W x 1 Z T 0 i c 0 N v b X B s Z X R l I i A v P j x F b n R y e S B U e X B l P S J B Z G R l Z F R v R G F 0 Y U 1 v Z G V s I i B W Y W x 1 Z T 0 i b D E i I C 8 + P E V u d H J 5 I F R 5 c G U 9 I l J l b G F 0 a W 9 u c 2 h p c E l u Z m 9 D b 2 5 0 Y W l u Z X I i I F Z h b H V l P S J z e y Z x d W 9 0 O 2 N v b H V t b k N v d W 5 0 J n F 1 b 3 Q 7 O j E w L C Z x d W 9 0 O 2 t l e U N v b H V t b k 5 h b W V z J n F 1 b 3 Q 7 O l t d L C Z x d W 9 0 O 3 F 1 Z X J 5 U m V s Y X R p b 2 5 z a G l w c y Z x d W 9 0 O z p b X S w m c X V v d D t j b 2 x 1 b W 5 J Z G V u d G l 0 a W V z J n F 1 b 3 Q 7 O l s m c X V v d D t T Z W N 0 a W 9 u M S 9 O V E N z X 0 F s b C 9 D a G F u Z 2 V k I F R 5 c G U u e 0 Z S T 0 0 s M H 0 m c X V v d D s s J n F 1 b 3 Q 7 U 2 V j d G l v b j E v T l R D c 1 9 B b G w v Q 2 h h b m d l Z C B U e X B l L n t U T y w x f S Z x d W 9 0 O y w m c X V v d D t T Z W N 0 a W 9 u M S 9 O V E N z X 0 F s b C 9 D a G F u Z 2 V k I F R 5 c G U u e 0 J P U k R F U i w y f S Z x d W 9 0 O y w m c X V v d D t T Z W N 0 a W 9 u M S 9 O V E N z X 0 F s b C 9 D a G F u Z 2 V k I F R 5 c G U u e 1 l F Q V I s M 3 0 m c X V v d D s s J n F 1 b 3 Q 7 U 2 V j d G l v b j E v T l R D c 1 9 B b G w v Q 2 h h b m d l Z C B U e X B l L n t N Q V J L R V R f T k 9 E R S w 0 f S Z x d W 9 0 O y w m c X V v d D t T Z W N 0 a W 9 u M S 9 O V E N z X 0 F s b C 9 D a G F u Z 2 V k I F R 5 c G U u e 0 5 U Q 1 9 N Q V g s N X 0 m c X V v d D s s J n F 1 b 3 Q 7 U 2 V j d G l v b j E v T l R D c 1 9 B b G w v Q 2 h h b m d l Z C B U e X B l L n t O V E N f T U l O L D Z 9 J n F 1 b 3 Q 7 L C Z x d W 9 0 O 1 N l Y 3 R p b 2 4 x L 0 5 U Q 3 N f Q W x s L 0 N o Y W 5 n Z W Q g V H l w Z S 5 7 V F l Q R S w 3 f S Z x d W 9 0 O y w m c X V v d D t T Z W N 0 a W 9 u M S 9 O V E N z X 0 F s b C 9 T b 3 V y Y 2 U u e 0 N v d W 5 0 c n l f T W 5 v Z G U s O H 0 m c X V v d D s s J n F 1 b 3 Q 7 U 2 V j d G l v b j E v T l R D c 1 9 B b G w v Q 2 h h b m d l Z C B U e X B l L n t D b 3 V u d H J 5 L D l 9 J n F 1 b 3 Q 7 X S w m c X V v d D t D b 2 x 1 b W 5 D b 3 V u d C Z x d W 9 0 O z o x M C w m c X V v d D t L Z X l D b 2 x 1 b W 5 O Y W 1 l c y Z x d W 9 0 O z p b X S w m c X V v d D t D b 2 x 1 b W 5 J Z G V u d G l 0 a W V z J n F 1 b 3 Q 7 O l s m c X V v d D t T Z W N 0 a W 9 u M S 9 O V E N z X 0 F s b C 9 D a G F u Z 2 V k I F R 5 c G U u e 0 Z S T 0 0 s M H 0 m c X V v d D s s J n F 1 b 3 Q 7 U 2 V j d G l v b j E v T l R D c 1 9 B b G w v Q 2 h h b m d l Z C B U e X B l L n t U T y w x f S Z x d W 9 0 O y w m c X V v d D t T Z W N 0 a W 9 u M S 9 O V E N z X 0 F s b C 9 D a G F u Z 2 V k I F R 5 c G U u e 0 J P U k R F U i w y f S Z x d W 9 0 O y w m c X V v d D t T Z W N 0 a W 9 u M S 9 O V E N z X 0 F s b C 9 D a G F u Z 2 V k I F R 5 c G U u e 1 l F Q V I s M 3 0 m c X V v d D s s J n F 1 b 3 Q 7 U 2 V j d G l v b j E v T l R D c 1 9 B b G w v Q 2 h h b m d l Z C B U e X B l L n t N Q V J L R V R f T k 9 E R S w 0 f S Z x d W 9 0 O y w m c X V v d D t T Z W N 0 a W 9 u M S 9 O V E N z X 0 F s b C 9 D a G F u Z 2 V k I F R 5 c G U u e 0 5 U Q 1 9 N Q V g s N X 0 m c X V v d D s s J n F 1 b 3 Q 7 U 2 V j d G l v b j E v T l R D c 1 9 B b G w v Q 2 h h b m d l Z C B U e X B l L n t O V E N f T U l O L D Z 9 J n F 1 b 3 Q 7 L C Z x d W 9 0 O 1 N l Y 3 R p b 2 4 x L 0 5 U Q 3 N f Q W x s L 0 N o Y W 5 n Z W Q g V H l w Z S 5 7 V F l Q R S w 3 f S Z x d W 9 0 O y w m c X V v d D t T Z W N 0 a W 9 u M S 9 O V E N z X 0 F s b C 9 T b 3 V y Y 2 U u e 0 N v d W 5 0 c n l f T W 5 v Z G U s O H 0 m c X V v d D s s J n F 1 b 3 Q 7 U 2 V j d G l v b j E v T l R D c 1 9 B b G w v Q 2 h h b m d l Z C B U e X B l L n t D b 3 V u d H J 5 L D l 9 J n F 1 b 3 Q 7 X S w m c X V v d D t S Z W x h d G l v b n N o a X B J b m Z v J n F 1 b 3 Q 7 O l t d f S I g L z 4 8 L 1 N 0 Y W J s Z U V u d H J p Z X M + P C 9 J d G V t P j x J d G V t P j x J d G V t T G 9 j Y X R p b 2 4 + P E l 0 Z W 1 U e X B l P k Z v c m 1 1 b G E 8 L 0 l 0 Z W 1 U e X B l P j x J d G V t U G F 0 a D 5 T Z W N 0 a W 9 u M S 9 O V E N z X 0 F s b C 9 T b 3 V y Y 2 U 8 L 0 l 0 Z W 1 Q Y X R o P j w v S X R l b U x v Y 2 F 0 a W 9 u P j x T d G F i b G V F b n R y a W V z I C 8 + P C 9 J d G V t P j x J d G V t P j x J d G V t T G 9 j Y X R p b 2 4 + P E l 0 Z W 1 U e X B l P k Z v c m 1 1 b G E 8 L 0 l 0 Z W 1 U e X B l P j x J d G V t U G F 0 a D 5 T Z W N 0 a W 9 u M S 9 O V E N z X 0 F s b C 9 D a G F u Z 2 V k J T I w V H l w Z T w v S X R l b V B h d G g + P C 9 J d G V t T G 9 j Y X R p b 2 4 + P F N 0 Y W J s Z U V u d H J p Z X M g L z 4 8 L 0 l 0 Z W 0 + P E l 0 Z W 0 + P E l 0 Z W 1 M b 2 N h d G l v b j 4 8 S X R l b V R 5 c G U + R m 9 y b X V s Y T w v S X R l b V R 5 c G U + P E l 0 Z W 1 Q Y X R o P l N l Y 3 R p b 2 4 x L 0 5 U Q 3 M l M j A o M i k v T W V y Z 2 V k J T I w U X V l c m l l c z E 8 L 0 l 0 Z W 1 Q Y X R o P j w v S X R l b U x v Y 2 F 0 a W 9 u P j x T d G F i b G V F b n R y a W V z I C 8 + P C 9 J d G V t P j x J d G V t P j x J d G V t T G 9 j Y X R p b 2 4 + P E l 0 Z W 1 U e X B l P k Z v c m 1 1 b G E 8 L 0 l 0 Z W 1 U e X B l P j x J d G V t U G F 0 a D 5 T Z W N 0 a W 9 u M S 9 O V E N z J T I w K D I p L 0 V 4 c G F u Z G V k J T I w Q 2 9 1 b n R y e V 9 N W j w v S X R l b V B h d G g + P C 9 J d G V t T G 9 j Y X R p b 2 4 + P F N 0 Y W J s Z U V u d H J p Z X M g L z 4 8 L 0 l 0 Z W 0 + P E l 0 Z W 0 + P E l 0 Z W 1 M b 2 N h d G l v b j 4 8 S X R l b V R 5 c G U + R m 9 y b X V s Y T w v S X R l b V R 5 c G U + P E l 0 Z W 1 Q Y X R o P l N l Y 3 R p b 2 4 x L 0 5 U Q 3 M l M j A o M i k v U m V u Y W 1 l Z C U y M E N v b H V t b n M 8 L 0 l 0 Z W 1 Q Y X R o P j w v S X R l b U x v Y 2 F 0 a W 9 u P j x T d G F i b G V F b n R y a W V z I C 8 + P C 9 J d G V t P j x J d G V t P j x J d G V t T G 9 j Y X R p b 2 4 + P E l 0 Z W 1 U e X B l P k Z v c m 1 1 b G E 8 L 0 l 0 Z W 1 U e X B l P j x J d G V t U G F 0 a D 5 T Z W N 0 a W 9 u M S 9 O V E N z J T I w K D I p L 0 R 1 c G x p Y 2 F 0 Z W Q l M j B D b 2 x 1 b W 4 8 L 0 l 0 Z W 1 Q Y X R o P j w v S X R l b U x v Y 2 F 0 a W 9 u P j x T d G F i b G V F b n R y a W V z I C 8 + P C 9 J d G V t P j x J d G V t P j x J d G V t T G 9 j Y X R p b 2 4 + P E l 0 Z W 1 U e X B l P k Z v c m 1 1 b G E 8 L 0 l 0 Z W 1 U e X B l P j x J d G V t U G F 0 a D 5 T Z W N 0 a W 9 u M S 9 O V E N z J T I w K D I p L 1 N w b G l 0 J T I w Q 2 9 s d W 1 u J T I w Y n k l M j B E Z W x p b W l 0 Z X I 8 L 0 l 0 Z W 1 Q Y X R o P j w v S X R l b U x v Y 2 F 0 a W 9 u P j x T d G F i b G V F b n R y a W V z I C 8 + P C 9 J d G V t P j x J d G V t P j x J d G V t T G 9 j Y X R p b 2 4 + P E l 0 Z W 1 U e X B l P k Z v c m 1 1 b G E 8 L 0 l 0 Z W 1 U e X B l P j x J d G V t U G F 0 a D 5 T Z W N 0 a W 9 u M S 9 O V E N z J T I w K D I p L 0 N o Y W 5 n Z W Q l M j B U e X B l M j w v S X R l b V B h d G g + P C 9 J d G V t T G 9 j Y X R p b 2 4 + P F N 0 Y W J s Z U V u d H J p Z X M g L z 4 8 L 0 l 0 Z W 0 + P E l 0 Z W 0 + P E l 0 Z W 1 M b 2 N h d G l v b j 4 8 S X R l b V R 5 c G U + R m 9 y b X V s Y T w v S X R l b V R 5 c G U + P E l 0 Z W 1 Q Y X R o P l N l Y 3 R p b 2 4 x L 0 5 U Q 3 M l M j A o M i k v V W 5 w a X Z v d G V k J T I w Q 2 9 s d W 1 u c z w v S X R l b V B h d G g + P C 9 J d G V t T G 9 j Y X R p b 2 4 + P F N 0 Y W J s Z U V u d H J p Z X M g L z 4 8 L 0 l 0 Z W 0 + P E l 0 Z W 0 + P E l 0 Z W 1 M b 2 N h d G l v b j 4 8 S X R l b V R 5 c G U + R m 9 y b X V s Y T w v S X R l b V R 5 c G U + P E l 0 Z W 1 Q Y X R o P l N l Y 3 R p b 2 4 x L 0 5 U Q 3 M l M j A o M i k v U m V w b G F j Z W Q l M j B W Y W x 1 Z T I 8 L 0 l 0 Z W 1 Q Y X R o P j w v S X R l b U x v Y 2 F 0 a W 9 u P j x T d G F i b G V F b n R y a W V z I C 8 + P C 9 J d G V t P j x J d G V t P j x J d G V t T G 9 j Y X R p b 2 4 + P E l 0 Z W 1 U e X B l P k Z v c m 1 1 b G E 8 L 0 l 0 Z W 1 U e X B l P j x J d G V t U G F 0 a D 5 T Z W N 0 a W 9 u M S 9 O V E N z J T I w K D I p L 1 J l c G x h Y 2 V k J T I w V m F s d W U z P C 9 J d G V t U G F 0 a D 4 8 L 0 l 0 Z W 1 M b 2 N h d G l v b j 4 8 U 3 R h Y m x l R W 5 0 c m l l c y A v P j w v S X R l b T 4 8 S X R l b T 4 8 S X R l b U x v Y 2 F 0 a W 9 u P j x J d G V t V H l w Z T 5 G b 3 J t d W x h P C 9 J d G V t V H l w Z T 4 8 S X R l b V B h d G g + U 2 V j d G l v b j E v T l R D c y U y M C g y K S 9 S Z W 1 v d m V k J T I w Q 2 9 s d W 1 u c z I 8 L 0 l 0 Z W 1 Q Y X R o P j w v S X R l b U x v Y 2 F 0 a W 9 u P j x T d G F i b G V F b n R y a W V z I C 8 + P C 9 J d G V t P j x J d G V t P j x J d G V t T G 9 j Y X R p b 2 4 + P E l 0 Z W 1 U e X B l P k Z v c m 1 1 b G E 8 L 0 l 0 Z W 1 U e X B l P j x J d G V t U G F 0 a D 5 T Z W N 0 a W 9 u M S 9 O V E N z J T I w K D I p L 0 1 l c m d l Z C U y M F F 1 Z X J p Z X M y P C 9 J d G V t U G F 0 a D 4 8 L 0 l 0 Z W 1 M b 2 N h d G l v b j 4 8 U 3 R h Y m x l R W 5 0 c m l l c y A v P j w v S X R l b T 4 8 S X R l b T 4 8 S X R l b U x v Y 2 F 0 a W 9 u P j x J d G V t V H l w Z T 5 G b 3 J t d W x h P C 9 J d G V t V H l w Z T 4 8 S X R l b V B h d G g + U 2 V j d G l v b j E v T l R D c y U y M C g y K S 9 F e H B h b m R l Z C U y M E N v d W 5 0 c n l f T V o x P C 9 J d G V t U G F 0 a D 4 8 L 0 l 0 Z W 1 M b 2 N h d G l v b j 4 8 U 3 R h Y m x l R W 5 0 c m l l c y A v P j w v S X R l b T 4 8 S X R l b T 4 8 S X R l b U x v Y 2 F 0 a W 9 u P j x J d G V t V H l w Z T 5 G b 3 J t d W x h P C 9 J d G V t V H l w Z T 4 8 S X R l b V B h d G g + U 2 V j d G l v b j E v T l R D c y U y M C g y K S 9 S Z W 5 h b W V k J T I w Q 2 9 s d W 1 u c z E 8 L 0 l 0 Z W 1 Q Y X R o P j w v S X R l b U x v Y 2 F 0 a W 9 u P j x T d G F i b G V F b n R y a W V z I C 8 + P C 9 J d G V t P j x J d G V t P j x J d G V t T G 9 j Y X R p b 2 4 + P E l 0 Z W 1 U e X B l P k Z v c m 1 1 b G E 8 L 0 l 0 Z W 1 U e X B l P j x J d G V t U G F 0 a D 5 T Z W N 0 a W 9 u M S 9 O V E N z J T I w K D I p L 0 1 l c m d l Z C U y M F F 1 Z X J p Z X M z P C 9 J d G V t U G F 0 a D 4 8 L 0 l 0 Z W 1 M b 2 N h d G l v b j 4 8 U 3 R h Y m x l R W 5 0 c m l l c y A v P j w v S X R l b T 4 8 S X R l b T 4 8 S X R l b U x v Y 2 F 0 a W 9 u P j x J d G V t V H l w Z T 5 G b 3 J t d W x h P C 9 J d G V t V H l w Z T 4 8 S X R l b V B h d G g + U 2 V j d G l v b j E v T l R D c y U y M C g y K S 9 F e H B h b m R l Z C U y M E N v d W 5 0 c n l f T V o y P C 9 J d G V t U G F 0 a D 4 8 L 0 l 0 Z W 1 M b 2 N h d G l v b j 4 8 U 3 R h Y m x l R W 5 0 c m l l c y A v P j w v S X R l b T 4 8 S X R l b T 4 8 S X R l b U x v Y 2 F 0 a W 9 u P j x J d G V t V H l w Z T 5 G b 3 J t d W x h P C 9 J d G V t V H l w Z T 4 8 S X R l b V B h d G g + U 2 V j d G l v b j E v T l R D c y U y M C g y K S 9 S Z W 5 h b W V k J T I w Q 2 9 s d W 1 u c z I 8 L 0 l 0 Z W 1 Q Y X R o P j w v S X R l b U x v Y 2 F 0 a W 9 u P j x T d G F i b G V F b n R y a W V z I C 8 + P C 9 J d G V t P j x J d G V t P j x J d G V t T G 9 j Y X R p b 2 4 + P E l 0 Z W 1 U e X B l P k Z v c m 1 1 b G E 8 L 0 l 0 Z W 1 U e X B l P j x J d G V t U G F 0 a D 5 T Z W N 0 a W 9 u M S 9 O V E N z J T I w K D I p L 0 F k Z G V k J T I w Q 2 9 u Z G l 0 a W 9 u Y W w l M j B D b 2 x 1 b W 4 y P C 9 J d G V t U G F 0 a D 4 8 L 0 l 0 Z W 1 M b 2 N h d G l v b j 4 8 U 3 R h Y m x l R W 5 0 c m l l c y A v P j w v S X R l b T 4 8 S X R l b T 4 8 S X R l b U x v Y 2 F 0 a W 9 u P j x J d G V t V H l w Z T 5 G b 3 J t d W x h P C 9 J d G V t V H l w Z T 4 8 S X R l b V B h d G g + U 2 V j d G l v b j E v T l R D c y U y M C g y K S 9 B Z G R l Z C U y M E N v b m R p d G l v b m F s J T I w Q 2 9 s d W 1 u M z w v S X R l b V B h d G g + P C 9 J d G V t T G 9 j Y X R p b 2 4 + P F N 0 Y W J s Z U V u d H J p Z X M g L z 4 8 L 0 l 0 Z W 0 + P E l 0 Z W 0 + P E l 0 Z W 1 M b 2 N h d G l v b j 4 8 S X R l b V R 5 c G U + R m 9 y b X V s Y T w v S X R l b V R 5 c G U + P E l 0 Z W 1 Q Y X R o P l N l Y 3 R p b 2 4 x L 0 5 U Q 3 M l M j A o M i k v Q 2 h h b m d l Z C U y M F R 5 c G U z P C 9 J d G V t U G F 0 a D 4 8 L 0 l 0 Z W 1 M b 2 N h d G l v b j 4 8 U 3 R h Y m x l R W 5 0 c m l l c y A v P j w v S X R l b T 4 8 S X R l b T 4 8 S X R l b U x v Y 2 F 0 a W 9 u P j x J d G V t V H l w Z T 5 G b 3 J t d W x h P C 9 J d G V t V H l w Z T 4 8 S X R l b V B h d G g + U 2 V j d G l v b j E v T l R D c 0 1 p b i 9 T b 3 V y Y 2 U 8 L 0 l 0 Z W 1 Q Y X R o P j w v S X R l b U x v Y 2 F 0 a W 9 u P j x T d G F i b G V F b n R y a W V z I C 8 + P C 9 J d G V t P j x J d G V t P j x J d G V t T G 9 j Y X R p b 2 4 + P E l 0 Z W 1 U e X B l P k Z v c m 1 1 b G E 8 L 0 l 0 Z W 1 U e X B l P j x J d G V t U G F 0 a D 5 T Z W N 0 a W 9 u M S 9 O V E N z T W l u L 0 N o Y W 5 n Z W Q l M j B U e X B l P C 9 J d G V t U G F 0 a D 4 8 L 0 l 0 Z W 1 M b 2 N h d G l v b j 4 8 U 3 R h Y m x l R W 5 0 c m l l c y A v P j w v S X R l b T 4 8 S X R l b T 4 8 S X R l b U x v Y 2 F 0 a W 9 u P j x J d G V t V H l w Z T 5 G b 3 J t d W x h P C 9 J d G V t V H l w Z T 4 8 S X R l b V B h d G g + U 2 V j d G l v b j E v T l R D c 0 1 p b i 9 S Z W 1 v d m V k J T I w Q 2 9 s d W 1 u c z w v S X R l b V B h d G g + P C 9 J d G V t T G 9 j Y X R p b 2 4 + P F N 0 Y W J s Z U V u d H J p Z X M g L z 4 8 L 0 l 0 Z W 0 + P E l 0 Z W 0 + P E l 0 Z W 1 M b 2 N h d G l v b j 4 8 S X R l b V R 5 c G U + R m 9 y b X V s Y T w v S X R l b V R 5 c G U + P E l 0 Z W 1 Q Y X R o P l N l Y 3 R p b 2 4 x L 0 5 U Q 3 N N a W 4 v Q W R k Z W Q l M j B D b 2 5 k a X R p b 2 5 h b C U y M E N v b H V t b j w v S X R l b V B h d G g + P C 9 J d G V t T G 9 j Y X R p b 2 4 + P F N 0 Y W J s Z U V u d H J p Z X M g L z 4 8 L 0 l 0 Z W 0 + P E l 0 Z W 0 + P E l 0 Z W 1 M b 2 N h d G l v b j 4 8 S X R l b V R 5 c G U + R m 9 y b X V s Y T w v S X R l b V R 5 c G U + P E l 0 Z W 1 Q Y X R o P l N l Y 3 R p b 2 4 x L 0 5 U Q 3 N N a W 4 v U G l 2 b 3 R l Z C U y M E N v b H V t b j w v S X R l b V B h d G g + P C 9 J d G V t T G 9 j Y X R p b 2 4 + P F N 0 Y W J s Z U V u d H J p Z X M g L z 4 8 L 0 l 0 Z W 0 + P E l 0 Z W 0 + P E l 0 Z W 1 M b 2 N h d G l v b j 4 8 S X R l b V R 5 c G U + R m 9 y b X V s Y T w v S X R l b V R 5 c G U + P E l 0 Z W 1 Q Y X R o P l N l Y 3 R p b 2 4 x L 0 5 U Q 3 N N a W 4 v R 3 J v d X B l Z C U y M F J v d 3 M 8 L 0 l 0 Z W 1 Q Y X R o P j w v S X R l b U x v Y 2 F 0 a W 9 u P j x T d G F i b G V F b n R y a W V z I C 8 + P C 9 J d G V t P j x J d G V t P j x J d G V t T G 9 j Y X R p b 2 4 + P E l 0 Z W 1 U e X B l P k Z v c m 1 1 b G E 8 L 0 l 0 Z W 1 U e X B l P j x J d G V t U G F 0 a D 5 T Z W N 0 a W 9 u M S 9 O V E N z T W l u L 1 J l c G x h Y 2 V k J T I w V m F s d W U 8 L 0 l 0 Z W 1 Q Y X R o P j w v S X R l b U x v Y 2 F 0 a W 9 u P j x T d G F i b G V F b n R y a W V z I C 8 + P C 9 J d G V t P j x J d G V t P j x J d G V t T G 9 j Y X R p b 2 4 + P E l 0 Z W 1 U e X B l P k Z v c m 1 1 b G E 8 L 0 l 0 Z W 1 U e X B l P j x J d G V t U G F 0 a D 5 T Z W N 0 a W 9 u M S 9 O V E N z T W l u L 1 J l c G x h Y 2 V k J T I w V m F s d W U x P C 9 J d G V t U G F 0 a D 4 8 L 0 l 0 Z W 1 M b 2 N h d G l v b j 4 8 U 3 R h Y m x l R W 5 0 c m l l c y A v P j w v S X R l b T 4 8 S X R l b T 4 8 S X R l b U x v Y 2 F 0 a W 9 u P j x J d G V t V H l w Z T 5 G b 3 J t d W x h P C 9 J d G V t V H l w Z T 4 8 S X R l b V B h d G g + U 2 V j d G l v b j E v T l R D c 0 1 p b i 9 B Z G R l Z C U y M E N v b m R p d G l v b m F s J T I w Q 2 9 s d W 1 u M T w v S X R l b V B h d G g + P C 9 J d G V t T G 9 j Y X R p b 2 4 + P F N 0 Y W J s Z U V u d H J p Z X M g L z 4 8 L 0 l 0 Z W 0 + P E l 0 Z W 0 + P E l 0 Z W 1 M b 2 N h d G l v b j 4 8 S X R l b V R 5 c G U + R m 9 y b X V s Y T w v S X R l b V R 5 c G U + P E l 0 Z W 1 Q Y X R o P l N l Y 3 R p b 2 4 x L 0 5 U Q 3 N N a W 4 v U m V t b 3 Z l Z C U y M E N v b H V t b n M x P C 9 J d G V t U G F 0 a D 4 8 L 0 l 0 Z W 1 M b 2 N h d G l v b j 4 8 U 3 R h Y m x l R W 5 0 c m l l c y A v P j w v S X R l b T 4 8 S X R l b T 4 8 S X R l b U x v Y 2 F 0 a W 9 u P j x J d G V t V H l w Z T 5 G b 3 J t d W x h P C 9 J d G V t V H l w Z T 4 8 S X R l b V B h d G g + U 2 V j d G l v b j E v T l R D c 0 1 p b i 9 B Z G R l Z C U y M E N 1 c 3 R v b T w v S X R l b V B h d G g + P C 9 J d G V t T G 9 j Y X R p b 2 4 + P F N 0 Y W J s Z U V u d H J p Z X M g L z 4 8 L 0 l 0 Z W 0 + P E l 0 Z W 0 + P E l 0 Z W 1 M b 2 N h d G l v b j 4 8 S X R l b V R 5 c G U + R m 9 y b X V s Y T w v S X R l b V R 5 c G U + P E l 0 Z W 1 Q Y X R o P l N l Y 3 R p b 2 4 x L 0 5 U Q 3 M l M j A o M i k v R m l s d G V y Z W Q l M j B S b 3 d z P C 9 J d G V t U G F 0 a D 4 8 L 0 l 0 Z W 1 M b 2 N h d G l v b j 4 8 U 3 R h Y m x l R W 5 0 c m l l c y A v P j w v S X R l b T 4 8 S X R l b T 4 8 S X R l b U x v Y 2 F 0 a W 9 u P j x J d G V t V H l w Z T 5 G b 3 J t d W x h P C 9 J d G V t V H l w Z T 4 8 S X R l b V B h d G g + U 2 V j d G l v b j E v Q 2 9 t U H J p Y 2 V 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T d G F 0 d X M i I F Z h b H V l P S J z Q 2 9 t c G x l d G U i I C 8 + P E V u d H J 5 I F R 5 c G U 9 I k Z p b G x D b 2 x 1 b W 5 O Y W 1 l c y I g V m F s d W U 9 I n N b J n F 1 b 3 Q 7 R n V l b C Z x d W 9 0 O y w m c X V v d D t V b m l 0 J n F 1 b 3 Q 7 L C Z x d W 9 0 O 1 N v d X J j Z S Z x d W 9 0 O y w m c X V v d D t B c 3 N 1 b X B 0 a W 9 u c y Z x d W 9 0 O y w m c X V v d D t Z Z W F y J n F 1 b 3 Q 7 L C Z x d W 9 0 O 1 Z h b H V l J n F 1 b 3 Q 7 X S I g L z 4 8 R W 5 0 c n k g V H l w Z T 0 i R m l s b E N v b H V t b l R 5 c G V z I i B W Y W x 1 Z T 0 i c 0 J n W U d C Z 1 l G I i A v P j x F b n R y e S B U e X B l P S J G a W x s T G F z d F V w Z G F 0 Z W Q i I F Z h b H V l P S J k M j A y N C 0 w M y 0 w N l Q w O D o y N j o y M y 4 x O T A 3 N D Q z W i I g L z 4 8 R W 5 0 c n k g V H l w Z T 0 i R m l s b E V y c m 9 y Q 2 9 k Z S I g V m F s d W U 9 I n N V b m t u b 3 d u I i A v P j x F b n R y e S B U e X B l P S J B Z G R l Z F R v R G F 0 Y U 1 v Z G V s I i B W Y W x 1 Z T 0 i b D A i I C 8 + P E V u d H J 5 I F R 5 c G U 9 I l J l b G F 0 a W 9 u c 2 h p c E l u Z m 9 D b 2 5 0 Y W l u Z X I i I F Z h b H V l P S J z e y Z x d W 9 0 O 2 N v b H V t b k N v d W 5 0 J n F 1 b 3 Q 7 O j Y s J n F 1 b 3 Q 7 a 2 V 5 Q 2 9 s d W 1 u T m F t Z X M m c X V v d D s 6 W 1 0 s J n F 1 b 3 Q 7 c X V l c n l S Z W x h d G l v b n N o a X B z J n F 1 b 3 Q 7 O l t d L C Z x d W 9 0 O 2 N v b H V t b k l k Z W 5 0 a X R p Z X M m c X V v d D s 6 W y Z x d W 9 0 O 1 N l Y 3 R p b 2 4 x L 0 N v b V B y a W N l c y 9 B d X R v U m V t b 3 Z l Z E N v b H V t b n M x L n t G d W V s L D B 9 J n F 1 b 3 Q 7 L C Z x d W 9 0 O 1 N l Y 3 R p b 2 4 x L 0 N v b V B y a W N l c y 9 B d X R v U m V t b 3 Z l Z E N v b H V t b n M x L n t V b m l 0 L D F 9 J n F 1 b 3 Q 7 L C Z x d W 9 0 O 1 N l Y 3 R p b 2 4 x L 0 N v b V B y a W N l c y 9 B d X R v U m V t b 3 Z l Z E N v b H V t b n M x L n t T b 3 V y Y 2 U s M n 0 m c X V v d D s s J n F 1 b 3 Q 7 U 2 V j d G l v b j E v Q 2 9 t U H J p Y 2 V z L 0 F 1 d G 9 S Z W 1 v d m V k Q 2 9 s d W 1 u c z E u e 0 F z c 3 V t c H R p b 2 5 z L D N 9 J n F 1 b 3 Q 7 L C Z x d W 9 0 O 1 N l Y 3 R p b 2 4 x L 0 N v b V B y a W N l c y 9 B d X R v U m V t b 3 Z l Z E N v b H V t b n M x L n t Z Z W F y L D R 9 J n F 1 b 3 Q 7 L C Z x d W 9 0 O 1 N l Y 3 R p b 2 4 x L 0 N v b V B y a W N l c y 9 B d X R v U m V t b 3 Z l Z E N v b H V t b n M x L n t W Y W x 1 Z S w 1 f S Z x d W 9 0 O 1 0 s J n F 1 b 3 Q 7 Q 2 9 s d W 1 u Q 2 9 1 b n Q m c X V v d D s 6 N i w m c X V v d D t L Z X l D b 2 x 1 b W 5 O Y W 1 l c y Z x d W 9 0 O z p b X S w m c X V v d D t D b 2 x 1 b W 5 J Z G V u d G l 0 a W V z J n F 1 b 3 Q 7 O l s m c X V v d D t T Z W N 0 a W 9 u M S 9 D b 2 1 Q c m l j Z X M v Q X V 0 b 1 J l b W 9 2 Z W R D b 2 x 1 b W 5 z M S 5 7 R n V l b C w w f S Z x d W 9 0 O y w m c X V v d D t T Z W N 0 a W 9 u M S 9 D b 2 1 Q c m l j Z X M v Q X V 0 b 1 J l b W 9 2 Z W R D b 2 x 1 b W 5 z M S 5 7 V W 5 p d C w x f S Z x d W 9 0 O y w m c X V v d D t T Z W N 0 a W 9 u M S 9 D b 2 1 Q c m l j Z X M v Q X V 0 b 1 J l b W 9 2 Z W R D b 2 x 1 b W 5 z M S 5 7 U 2 9 1 c m N l L D J 9 J n F 1 b 3 Q 7 L C Z x d W 9 0 O 1 N l Y 3 R p b 2 4 x L 0 N v b V B y a W N l c y 9 B d X R v U m V t b 3 Z l Z E N v b H V t b n M x L n t B c 3 N 1 b X B 0 a W 9 u c y w z f S Z x d W 9 0 O y w m c X V v d D t T Z W N 0 a W 9 u M S 9 D b 2 1 Q c m l j Z X M v Q X V 0 b 1 J l b W 9 2 Z W R D b 2 x 1 b W 5 z M S 5 7 W W V h c i w 0 f S Z x d W 9 0 O y w m c X V v d D t T Z W N 0 a W 9 u M S 9 D b 2 1 Q c m l j Z X M v Q X V 0 b 1 J l b W 9 2 Z W R D b 2 x 1 b W 5 z M S 5 7 V m F s d W U s N X 0 m c X V v d D t d L C Z x d W 9 0 O 1 J l b G F 0 a W 9 u c 2 h p c E l u Z m 8 m c X V v d D s 6 W 1 1 9 I i A v P j w v U 3 R h Y m x l R W 5 0 c m l l c z 4 8 L 0 l 0 Z W 0 + P E l 0 Z W 0 + P E l 0 Z W 1 M b 2 N h d G l v b j 4 8 S X R l b V R 5 c G U + R m 9 y b X V s Y T w v S X R l b V R 5 c G U + P E l 0 Z W 1 Q Y X R o P l N l Y 3 R p b 2 4 x L 0 N v b V B y a W N l c y 9 T b 3 V y Y 2 U 8 L 0 l 0 Z W 1 Q Y X R o P j w v S X R l b U x v Y 2 F 0 a W 9 u P j x T d G F i b G V F b n R y a W V z I C 8 + P C 9 J d G V t P j x J d G V t P j x J d G V t T G 9 j Y X R p b 2 4 + P E l 0 Z W 1 U e X B l P k Z v c m 1 1 b G E 8 L 0 l 0 Z W 1 U e X B l P j x J d G V t U G F 0 a D 5 T Z W N 0 a W 9 u M S 9 D b 2 1 Q c m l j Z X M v Q 2 h h b m d l Z C U y M F R 5 c G U 8 L 0 l 0 Z W 1 Q Y X R o P j w v S X R l b U x v Y 2 F 0 a W 9 u P j x T d G F i b G V F b n R y a W V z I C 8 + P C 9 J d G V t P j x J d G V t P j x J d G V t T G 9 j Y X R p b 2 4 + P E l 0 Z W 1 U e X B l P k Z v c m 1 1 b G E 8 L 0 l 0 Z W 1 U e X B l P j x J d G V t U G F 0 a D 5 T Z W N 0 a W 9 u M S 9 D b 2 1 Q c m l j Z X M v V W 5 w a X Z v d G V k J T I w T 3 R o Z X I l M j B D b 2 x 1 b W 5 z P C 9 J d G V t U G F 0 a D 4 8 L 0 l 0 Z W 1 M b 2 N h d G l v b j 4 8 U 3 R h Y m x l R W 5 0 c m l l c y A v P j w v S X R l b T 4 8 S X R l b T 4 8 S X R l b U x v Y 2 F 0 a W 9 u P j x J d G V t V H l w Z T 5 G b 3 J t d W x h P C 9 J d G V t V H l w Z T 4 8 S X R l b V B h d G g + U 2 V j d G l v b j E v Q 2 9 t U H J p Y 2 V z L 1 J l b m F t Z W Q l M j B D b 2 x 1 b W 5 z P C 9 J d G V t U G F 0 a D 4 8 L 0 l 0 Z W 1 M b 2 N h d G l v b j 4 8 U 3 R h Y m x l R W 5 0 c m l l c y A v P j w v S X R l b T 4 8 S X R l b T 4 8 S X R l b U x v Y 2 F 0 a W 9 u P j x J d G V t V H l w Z T 5 G b 3 J t d W x h P C 9 J d G V t V H l w Z T 4 8 S X R l b V B h d G g + U 2 V j d G l v b j E v Q 2 9 t U H J p Y 2 V z L 0 N o Y W 5 n Z W Q l M j B U e X B l M T w v S X R l b V B h d G g + P C 9 J d G V t T G 9 j Y X R p b 2 4 + P F N 0 Y W J s Z U V u d H J p Z X M g L z 4 8 L 0 l 0 Z W 0 + P E l 0 Z W 0 + P E l 0 Z W 1 M b 2 N h d G l v b j 4 8 S X R l b V R 5 c G U + R m 9 y b X V s Y T w v S X R l b V R 5 c G U + P E l 0 Z W 1 Q Y X R o P l N l Y 3 R p b 2 4 x L 0 N v b V B y a W N l c y U y M C g y K T w v S X R l b V B h d G g + P C 9 J d G V t T G 9 j Y X R p b 2 4 + P F N 0 Y W J s Z U V u d H J p Z X M + P E V u d H J 5 I F R 5 c G U 9 I k l z U H J p d m F 0 Z S I g V m F s d W U 9 I m w w I i A v P j x F b n R y e S B U e X B l P S J G a W x s R W 5 h Y m x l Z C I g V m F s d W U 9 I m w w I i A v P j x F b n R y e S B U e X B l P S J G a W x s T 2 J q Z W N 0 V H l w Z S I g V m F s d W U 9 I n N Q a X Z v d E N o Y X J 0 I i A v P j x F b n R y e S B U e X B l P S J G a W x s V G 9 E Y X R h T W 9 k Z W x F b m F i b G V k I i B W Y W x 1 Z T 0 i b D E i I C 8 + P E V u d H J 5 I F R 5 c G U 9 I k 5 h d m l n Y X R p b 2 5 T d G V w T m F t Z S I g V m F s d W U 9 I n N O Y X Z p Z 2 F 0 a W 9 u I i A v P j x F b n R y e S B U e X B l P S J O Y W 1 l V X B k Y X R l Z E F m d G V y R m l s b C I g V m F s d W U 9 I m w w I i A v P j x F b n R y e S B U e X B l P S J S Z X N 1 b H R U e X B l I i B W Y W x 1 Z T 0 i c 1 R h Y m x l I i A v P j x F b n R y e S B U e X B l P S J C d W Z m Z X J O Z X h 0 U m V m c m V z a C I g V m F s d W U 9 I m w x I i A v P j x F b n R y e S B U e X B l P S J Q a X Z v d E 9 i a m V j d E 5 h b W U i I F Z h b H V l P S J z U G l 2 b 3 R D a G F y d F R h Y m x l N C I g L z 4 8 R W 5 0 c n k g V H l w Z T 0 i R m l s b G V k Q 2 9 t c G x l d G V S Z X N 1 b H R U b 1 d v c m t z a G V l d C I g V m F s d W U 9 I m w w I i A v P j x F b n R y e S B U e X B l P S J G a W x s Q 2 9 s d W 1 u V H l w Z X M i I F Z h b H V l P S J z Q m d Z R 0 J n T U Y i I C 8 + P E V u d H J 5 I F R 5 c G U 9 I k Z p b G x M Y X N 0 V X B k Y X R l Z C I g V m F s d W U 9 I m Q y M D I 0 L T A z L T A 3 V D E 1 O j E x O j A z L j g w O D k y N z V a I i A v P j x F b n R y e S B U e X B l P S J G a W x s R X J y b 3 J D b 3 V u d C I g V m F s d W U 9 I m w w I i A v P j x F b n R y e S B U e X B l P S J G a W x s R X J y b 3 J D b 2 R l I i B W Y W x 1 Z T 0 i c 1 V u a 2 5 v d 2 4 i I C 8 + P E V u d H J 5 I F R 5 c G U 9 I k x v Y W R l Z F R v Q W 5 h b H l z a X N T Z X J 2 a W N l c y I g V m F s d W U 9 I m w w I i A v P j x F b n R y e S B U e X B l P S J R d W V y e U l E I i B W Y W x 1 Z T 0 i c z g 5 M z V l Y j I x L W J l N T A t N D Z h O S 0 4 Z T U y L T R i O G N m O T Y y M D k 5 Y y I g L z 4 8 R W 5 0 c n k g V H l w Z T 0 i R m l s b E N v b H V t b k 5 h b W V z I i B W Y W x 1 Z T 0 i c 1 s m c X V v d D t G d W V s J n F 1 b 3 Q 7 L C Z x d W 9 0 O 1 V u a X Q m c X V v d D s s J n F 1 b 3 Q 7 U 2 9 1 c m N l J n F 1 b 3 Q 7 L C Z x d W 9 0 O 0 F z c 3 V t c H R p b 2 5 z J n F 1 b 3 Q 7 L C Z x d W 9 0 O 1 l l Y X I m c X V v d D s s J n F 1 b 3 Q 7 V m F s d W U m c X V v d D t d I i A v P j x F b n R y e S B U e X B l P S J G a W x s Q 2 9 1 b n Q i I F Z h b H V l P S J s N j A i I C 8 + P E V u d H J 5 I F R 5 c G U 9 I k Z p b G x T d G F 0 d X M i I F Z h b H V l P S J z Q 2 9 t c G x l d G U i I C 8 + P E V u d H J 5 I F R 5 c G U 9 I k F k Z G V k V G 9 E Y X R h T W 9 k Z W w i I F Z h b H V l P S J s M S I g L z 4 8 R W 5 0 c n k g V H l w Z T 0 i U m V s Y X R p b 2 5 z a G l w S W 5 m b 0 N v b n R h a W 5 l c i I g V m F s d W U 9 I n N 7 J n F 1 b 3 Q 7 Y 2 9 s d W 1 u Q 2 9 1 b n Q m c X V v d D s 6 N i w m c X V v d D t r Z X l D b 2 x 1 b W 5 O Y W 1 l c y Z x d W 9 0 O z p b X S w m c X V v d D t x d W V y e V J l b G F 0 a W 9 u c 2 h p c H M m c X V v d D s 6 W 1 0 s J n F 1 b 3 Q 7 Y 2 9 s d W 1 u S W R l b n R p d G l l c y Z x d W 9 0 O z p b J n F 1 b 3 Q 7 U 2 V j d G l v b j E v Q 2 9 t U H J p Y 2 V z I C g y K S 9 V b n B p d m 9 0 Z W Q g T 3 R o Z X I g Q 2 9 s d W 1 u c y 5 7 R n V l b C w w f S Z x d W 9 0 O y w m c X V v d D t T Z W N 0 a W 9 u M S 9 D b 2 1 Q c m l j Z X M g K D I p L 1 V u c G l 2 b 3 R l Z C B P d G h l c i B D b 2 x 1 b W 5 z L n t V b m l 0 L D F 9 J n F 1 b 3 Q 7 L C Z x d W 9 0 O 1 N l Y 3 R p b 2 4 x L 0 N v b V B y a W N l c y A o M i k v V W 5 w a X Z v d G V k I E 9 0 a G V y I E N v b H V t b n M u e 1 N v d X J j Z S w y f S Z x d W 9 0 O y w m c X V v d D t T Z W N 0 a W 9 u M S 9 D b 2 1 Q c m l j Z X M g K D I p L 1 V u c G l 2 b 3 R l Z C B P d G h l c i B D b 2 x 1 b W 5 z L n t B c 3 N 1 b X B 0 a W 9 u c y w z f S Z x d W 9 0 O y w m c X V v d D t T Z W N 0 a W 9 u M S 9 D b 2 1 Q c m l j Z X M g K D I p L 0 N o Y W 5 n Z W Q g V H l w Z T E u e 1 l l Y X I s N H 0 m c X V v d D s s J n F 1 b 3 Q 7 U 2 V j d G l v b j E v Q 2 9 t U H J p Y 2 V z I C g y K S 9 D a G F u Z 2 V k I F R 5 c G U x L n t W Y W x 1 Z S w 1 f S Z x d W 9 0 O 1 0 s J n F 1 b 3 Q 7 Q 2 9 s d W 1 u Q 2 9 1 b n Q m c X V v d D s 6 N i w m c X V v d D t L Z X l D b 2 x 1 b W 5 O Y W 1 l c y Z x d W 9 0 O z p b X S w m c X V v d D t D b 2 x 1 b W 5 J Z G V u d G l 0 a W V z J n F 1 b 3 Q 7 O l s m c X V v d D t T Z W N 0 a W 9 u M S 9 D b 2 1 Q c m l j Z X M g K D I p L 1 V u c G l 2 b 3 R l Z C B P d G h l c i B D b 2 x 1 b W 5 z L n t G d W V s L D B 9 J n F 1 b 3 Q 7 L C Z x d W 9 0 O 1 N l Y 3 R p b 2 4 x L 0 N v b V B y a W N l c y A o M i k v V W 5 w a X Z v d G V k I E 9 0 a G V y I E N v b H V t b n M u e 1 V u a X Q s M X 0 m c X V v d D s s J n F 1 b 3 Q 7 U 2 V j d G l v b j E v Q 2 9 t U H J p Y 2 V z I C g y K S 9 V b n B p d m 9 0 Z W Q g T 3 R o Z X I g Q 2 9 s d W 1 u c y 5 7 U 2 9 1 c m N l L D J 9 J n F 1 b 3 Q 7 L C Z x d W 9 0 O 1 N l Y 3 R p b 2 4 x L 0 N v b V B y a W N l c y A o M i k v V W 5 w a X Z v d G V k I E 9 0 a G V y I E N v b H V t b n M u e 0 F z c 3 V t c H R p b 2 5 z L D N 9 J n F 1 b 3 Q 7 L C Z x d W 9 0 O 1 N l Y 3 R p b 2 4 x L 0 N v b V B y a W N l c y A o M i k v Q 2 h h b m d l Z C B U e X B l M S 5 7 W W V h c i w 0 f S Z x d W 9 0 O y w m c X V v d D t T Z W N 0 a W 9 u M S 9 D b 2 1 Q c m l j Z X M g K D I p L 0 N o Y W 5 n Z W Q g V H l w Z T E u e 1 Z h b H V l L D V 9 J n F 1 b 3 Q 7 X S w m c X V v d D t S Z W x h d G l v b n N o a X B J b m Z v J n F 1 b 3 Q 7 O l t d f S I g L z 4 8 L 1 N 0 Y W J s Z U V u d H J p Z X M + P C 9 J d G V t P j x J d G V t P j x J d G V t T G 9 j Y X R p b 2 4 + P E l 0 Z W 1 U e X B l P k Z v c m 1 1 b G E 8 L 0 l 0 Z W 1 U e X B l P j x J d G V t U G F 0 a D 5 T Z W N 0 a W 9 u M S 9 D b 2 1 Q c m l j Z X M l M j A o M i k v U 2 9 1 c m N l P C 9 J d G V t U G F 0 a D 4 8 L 0 l 0 Z W 1 M b 2 N h d G l v b j 4 8 U 3 R h Y m x l R W 5 0 c m l l c y A v P j w v S X R l b T 4 8 S X R l b T 4 8 S X R l b U x v Y 2 F 0 a W 9 u P j x J d G V t V H l w Z T 5 G b 3 J t d W x h P C 9 J d G V t V H l w Z T 4 8 S X R l b V B h d G g + U 2 V j d G l v b j E v Q 2 9 t U H J p Y 2 V z J T I w K D I p L 0 N o Y W 5 n Z W Q l M j B U e X B l P C 9 J d G V t U G F 0 a D 4 8 L 0 l 0 Z W 1 M b 2 N h d G l v b j 4 8 U 3 R h Y m x l R W 5 0 c m l l c y A v P j w v S X R l b T 4 8 S X R l b T 4 8 S X R l b U x v Y 2 F 0 a W 9 u P j x J d G V t V H l w Z T 5 G b 3 J t d W x h P C 9 J d G V t V H l w Z T 4 8 S X R l b V B h d G g + U 2 V j d G l v b j E v Q 2 9 t U H J p Y 2 V z J T I w K D I p L 1 V u c G l 2 b 3 R l Z C U y M E 9 0 a G V y J T I w Q 2 9 s d W 1 u c z w v S X R l b V B h d G g + P C 9 J d G V t T G 9 j Y X R p b 2 4 + P F N 0 Y W J s Z U V u d H J p Z X M g L z 4 8 L 0 l 0 Z W 0 + P E l 0 Z W 0 + P E l 0 Z W 1 M b 2 N h d G l v b j 4 8 S X R l b V R 5 c G U + R m 9 y b X V s Y T w v S X R l b V R 5 c G U + P E l 0 Z W 1 Q Y X R o P l N l Y 3 R p b 2 4 x L 0 N v b V B y a W N l c y U y M C g y K S 9 S Z W 5 h b W V k J T I w Q 2 9 s d W 1 u c z w v S X R l b V B h d G g + P C 9 J d G V t T G 9 j Y X R p b 2 4 + P F N 0 Y W J s Z U V u d H J p Z X M g L z 4 8 L 0 l 0 Z W 0 + P E l 0 Z W 0 + P E l 0 Z W 1 M b 2 N h d G l v b j 4 8 S X R l b V R 5 c G U + R m 9 y b X V s Y T w v S X R l b V R 5 c G U + P E l 0 Z W 1 Q Y X R o P l N l Y 3 R p b 2 4 x L 0 N v b V B y a W N l c y U y M C g y K S 9 D a G F u Z 2 V k J T I w V H l w Z T E 8 L 0 l 0 Z W 1 Q Y X R o P j w v S X R l b U x v Y 2 F 0 a W 9 u P j x T d G F i b G V F b n R y a W V z I C 8 + P C 9 J d G V t P j x J d G V t P j x J d G V t T G 9 j Y X R p b 2 4 + P E l 0 Z W 1 U e X B l P k Z v c m 1 1 b G E 8 L 0 l 0 Z W 1 U e X B l P j x J d G V t U G F 0 a D 5 T Z W N 0 a W 9 u M S 9 D b 2 1 Q c m l j Z X M l M j A o M i k v R m l s d G V y Z W Q l M j B S b 3 d z P C 9 J d G V t U G F 0 a D 4 8 L 0 l 0 Z W 1 M b 2 N h d G l v b j 4 8 U 3 R h Y m x l R W 5 0 c m l l c y A v P j w v S X R l b T 4 8 L 0 l 0 Z W 1 z P j w v T G 9 j Y W x Q Y W N r Y W d l T W V 0 Y W R h d G F G a W x l P h Y A A A B Q S w U G A A A A A A A A A A A A A A A A A A A A A A A A 2 g A A A A E A A A D Q j J 3 f A R X R E Y x 6 A M B P w p f r A Q A A A E i d V 4 O z x I 5 A k C z K v 3 d E X Z I A A A A A A g A A A A A A A 2 Y A A M A A A A A Q A A A A F G o P Y p U c 3 0 A l i M s J + w 4 i 8 w A A A A A E g A A A o A A A A B A A A A B 4 y b C H 0 N j i o e D N c 6 X Q 4 J 0 U U A A A A B F w J 5 X L p I z K m c G c M 2 v 1 T f H 2 O h C d p I H i Y 6 L p n k f r 9 O Z u i b D J 9 P m 0 A 1 9 W 5 S M e 2 V 0 0 y b 9 P p 1 9 w U h 2 X f K f 2 l B V V t o E + j m I B u o S y 0 A B V E w V t i C W 2 F A A A A N f t s r r x w M g h 1 Y H R 0 p 2 c q r B L 6 e f v < / D a t a M a s h u p > 
</file>

<file path=customXml/item16.xml>��< ? x m l   v e r s i o n = " 1 . 0 "   e n c o d i n g = " U T F - 1 6 " ? > < G e m i n i   x m l n s = " h t t p : / / g e m i n i / p i v o t c u s t o m i z a t i o n / T a b l e X M L _ N T C s     2 _ a 6 f 3 0 f 3 0 - b 0 2 e - 4 2 7 a - 8 1 e 5 - 2 3 3 9 d 0 a 3 2 8 e 6 " > < C u s t o m C o n t e n t   x m l n s = " h t t p : / / g e m i n i / p i v o t c u s t o m i z a t i o n / T a b l e X M L _ N T C s   2 _ a 6 f 3 0 f 3 0 - b 0 2 e - 4 2 7 a - 8 1 e 5 - 2 3 3 9 d 0 a 3 2 8 e 6 " > < ! [ C D A T A [ < T a b l e W i d g e t G r i d S e r i a l i z a t i o n   x m l n s : x s d = " h t t p : / / w w w . w 3 . o r g / 2 0 0 1 / X M L S c h e m a "   x m l n s : x s i = " h t t p : / / w w w . w 3 . o r g / 2 0 0 1 / X M L S c h e m a - i n s t a n c e " > < C o l u m n S u g g e s t e d T y p e   / > < C o l u m n F o r m a t   / > < C o l u m n A c c u r a c y   / > < C o l u m n C u r r e n c y S y m b o l   / > < C o l u m n P o s i t i v e P a t t e r n   / > < C o l u m n N e g a t i v e P a t t e r n   / > < C o l u m n W i d t h s > < i t e m > < k e y > < s t r i n g > F R O M < / s t r i n g > < / k e y > < v a l u e > < i n t > 7 3 < / i n t > < / v a l u e > < / i t e m > < i t e m > < k e y > < s t r i n g > T O < / s t r i n g > < / k e y > < v a l u e > < i n t > 5 3 < / i n t > < / v a l u e > < / i t e m > < i t e m > < k e y > < s t r i n g > B O R D E R < / s t r i n g > < / k e y > < v a l u e > < i n t > 8 6 < / i n t > < / v a l u e > < / i t e m > < i t e m > < k e y > < s t r i n g > Y E A R < / s t r i n g > < / k e y > < v a l u e > < i n t > 6 7 < / i n t > < / v a l u e > < / i t e m > < i t e m > < k e y > < s t r i n g > C o u n t r y < / s t r i n g > < / k e y > < v a l u e > < i n t > 8 5 < / i n t > < / v a l u e > < / i t e m > < i t e m > < k e y > < s t r i n g > F i n a l _ M a x _ V a l u e < / s t r i n g > < / k e y > < v a l u e > < i n t > 1 4 1 < / i n t > < / v a l u e > < / i t e m > < i t e m > < k e y > < s t r i n g > F i n a l _ M i n _ V a l u e < / s t r i n g > < / k e y > < v a l u e > < i n t > 1 3 9 < / i n t > < / v a l u e > < / i t e m > < i t e m > < k e y > < s t r i n g > K e y < / s t r i n g > < / k e y > < v a l u e > < i n t > 5 9 < / i n t > < / v a l u e > < / i t e m > < i t e m > < k e y > < s t r i n g > C o u n t r y _ N o d e < / s t r i n g > < / k e y > < v a l u e > < i n t > 1 2 6 < / i n t > < / v a l u e > < / i t e m > < / C o l u m n W i d t h s > < C o l u m n D i s p l a y I n d e x > < i t e m > < k e y > < s t r i n g > F R O M < / s t r i n g > < / k e y > < v a l u e > < i n t > 0 < / i n t > < / v a l u e > < / i t e m > < i t e m > < k e y > < s t r i n g > T O < / s t r i n g > < / k e y > < v a l u e > < i n t > 1 < / i n t > < / v a l u e > < / i t e m > < i t e m > < k e y > < s t r i n g > B O R D E R < / s t r i n g > < / k e y > < v a l u e > < i n t > 2 < / i n t > < / v a l u e > < / i t e m > < i t e m > < k e y > < s t r i n g > Y E A R < / s t r i n g > < / k e y > < v a l u e > < i n t > 3 < / i n t > < / v a l u e > < / i t e m > < i t e m > < k e y > < s t r i n g > C o u n t r y < / s t r i n g > < / k e y > < v a l u e > < i n t > 4 < / i n t > < / v a l u e > < / i t e m > < i t e m > < k e y > < s t r i n g > F i n a l _ M a x _ V a l u e < / s t r i n g > < / k e y > < v a l u e > < i n t > 5 < / i n t > < / v a l u e > < / i t e m > < i t e m > < k e y > < s t r i n g > F i n a l _ M i n _ V a l u e < / s t r i n g > < / k e y > < v a l u e > < i n t > 6 < / i n t > < / v a l u e > < / i t e m > < i t e m > < k e y > < s t r i n g > K e y < / s t r i n g > < / k e y > < v a l u e > < i n t > 7 < / i n t > < / v a l u e > < / i t e m > < i t e m > < k e y > < s t r i n g > C o u n t r y _ N o d e < / s t r i n g > < / k e y > < v a l u e > < i n t > 8 < / i n t > < / v a l u e > < / i t e m > < / C o l u m n D i s p l a y I n d e x > < C o l u m n F r o z e n   / > < C o l u m n C h e c k e d   / > < C o l u m n F i l t e r   / > < S e l e c t i o n F i l t e r   / > < F i l t e r P a r a m e t e r s   / > < I s S o r t D e s c e n d i n g > f a l s e < / I s S o r t D e s c e n d i n g > < / T a b l e W i d g e t G r i d S e r i a l i z a t i o n > ] ] > < / C u s t o m C o n t e n t > < / G e m i n i > 
</file>

<file path=customXml/item17.xml>��< ? x m l   v e r s i o n = " 1 . 0 "   e n c o d i n g = " u t f - 1 6 " ? > < V i s u a l i z a t i o n   x m l n s : x s d = " h t t p : / / w w w . w 3 . o r g / 2 0 0 1 / X M L S c h e m a "   x m l n s : x s i = " h t t p : / / w w w . w 3 . o r g / 2 0 0 1 / X M L S c h e m a - i n s t a n c e "   x m l n s = " h t t p : / / m i c r o s o f t . d a t a . v i s u a l i z a t i o n . C l i e n t . E x c e l / 1 . 0 " > < T o u r s > < T o u r   N a m e = " T o u r   1 "   I d = " { D 0 E 3 6 C D 8 - 7 5 9 6 - 4 3 0 7 - A A 5 E - 8 5 5 A 0 4 4 6 1 9 1 0 } "   T o u r I d = " f 3 e b 5 a 4 c - 4 c b 2 - 4 8 e 7 - 9 d 6 c - 9 2 7 2 b 6 6 6 3 3 7 2 "   X m l V e r = " 6 "   M i n X m l V e r = " 3 " > < D e s c r i p t i o n > S o m e   d e s c r i p t i o n   f o r   t h e   t o u r   g o e s   h e r e < / D e s c r i p t i o n > < I m a g e > i V B O R w 0 K G g o A A A A N S U h E U g A A A N Q A A A B 1 C A Y A A A A 2 n s 9 T A A A A A X N S R 0 I A r s 4 c 6 Q A A A A R n Q U 1 B A A C x j w v 8 Y Q U A A A A J c E h Z c w A A A m I A A A J i A W y J d J c A A F 9 4 S U R B V H h e 7 X 0 H f F v l v f Y j a 3 j v v X f 2 n p C Q T Q g h h A x m 2 F B K b y / Q 0 k u B Q g c d Q D f d 3 I 9 C m Q E S S I A k B L L 3 H s 7 e j v f e 2 7 K W v / d 5 p R M f y Z I t p + E 2 t H 5 + c a R z J B 0 d n f P + 9 9 K s 2 N f U i X 8 h d D 6 d s N g 0 8 N E A C a E W l D T o H K 9 A 7 r s m r Q N 7 8 n 1 x / Q C j Y + / l w S Z + 5 Z Y L f o 6 t f z 8 o 1 1 F B b L B V X r + h c W b H H m D D x s 2 4 Y f Y s x x b E + / k 5 x 4 a X M F m A H X n i O n a 6 X z Y T U k 0 I 8 e t 9 S R 0 8 c B D j J 4 x 3 b H X h Y o 0 O g b 6 d i B P n r 6 C l Q 4 N j p X o Y W 9 s R H O y L 3 Y c r M X p o J P w M O t T U t C E k K h j 7 D p Q g J S 4 A F T X t m D A 2 A Z P S T Y 5 P u 4 d F H F 6 n d W x 4 D f 6 u r m u s R m m j F j F B 4 p o 7 t v 9 l U B Y B F 7 y a m I i Z 2 U Y E 6 D s R H 9 J 1 c S 8 H R r G m j G b 3 F + L f B W p i I h q N P h g U 0 0 V M R H V V t e O Z H S S m 3 Y J Z 9 Q W S m H q A y d L 7 d e a 9 P n P u A i w W Q Z 0 u y I y y O B E T Y b Z q 0 C 7 u X 6 c h A E 0 d W g w f l g C L x h c t Z i 3 8 Q o N h E j 9 z z O g k R M V H Y N j w R L S Z v D g H D 4 T R E 8 x m C 6 o q y h 1 b z k g M t U I v C P R f T l D u o H H 8 1 k 3 n 7 T d v R G I n 2 t s 7 M O P 6 G / H L X / 8 O o 8 a M R 1 N z G 0 6 d O S 9 f T 0 n L k o 9 j x 1 + L z 1 a t R c 6 R E 7 h m 0 h R o t H Y C 9 d V f D j f 6 + o L S y i D + t K q 7 2 9 H R g d m z Z z q 2 7 M i r 1 W F y e g f q 2 q 7 c M j g q J E l v O F J q Q F R k B E w m E 8 5 W a l E u u P u 5 K m d m W l S v Q 7 3 j v M I D b P I 3 E U P j u 5 j E 9 Q M 7 J A G 6 w 5 5 8 g + O Z e 1 Q 3 9 / 0 3 6 / V 6 x M T F C + H s W Q J f F Q R l 0 N p P c E y S S a p 2 s 4 R k 4 q N a z d P p D f j Z C y / g u W e / j 6 i o a E R G h A t x X w 2 b Y H c 3 3 n i j E M Y a P P z w w 3 j / g w 8 l 5 z u w f w 8 2 b N h 0 S U j v y u s b J / 6 6 I s B g V 5 f G J H c t v J I G L V a v + R I x M T G O P X a N L S N S c N w W H 0 S I B d s b r O I t C o P z B B J w q L / n x U Z Q O o 1 O N A l u b 4 K v r w G D Y q 2 I F 9 x 9 Y I z l k m Q p b 9 I i J d w i C Y k o F p r L g B i 7 1 D p V b i f Y c S n 2 3 5 c e a R W v W S C 0 P y f 0 J q X a v i K N 5 V 9 u Q 3 m C v 1 D 1 y D 0 J j S K y N F r 5 X K M R d 6 5 T X G C x 7 S M M B b P J C K 1 W X G j x N o 3 Y 1 2 m z Q u O j h c V s J 8 j C O i 0 u 1 P T O O f 8 d E C v 0 + O E J X c T E m 7 v j T I d Y x B 0 I C Q m x 7 3 T g b K V e L E g L f H X e L Q E n g n L h 0 r T X Z g 6 w 3 y 9 v Q O n 0 x R f r s X D h f M e e n n F S E F J F k z P / p 4 R S Q G l G A t x 0 z s 4 4 a c f F h d g k Y b p D o Z C A Z D z e / n Z X V J a X I T Y + w b H V h a t C Q r k D d W b F i U A R K / 9 s F t i s Z l g t H b B a L f K R x E R Y 5 X 6 z J C I + V 4 i J U B O T r 0 M a / j u C 0 q n V h T N z a 1 S C E f v 3 H 7 T v E H j h p y 9 i 7 Z f r s W / 9 O 3 h / 6 X t 4 7 o c / E e q M H 1 5 8 6 d f Q 6 Q z 4 6 c 9 e w p N P P Y P 3 l n 7 g + I Q d m Z F d h O q K G R 6 I y Z M K a D A Y U N k o 7 q d D O J 4 o 0 2 N H r m c 1 j Z L N F f m C U S p Q p B m J b H p 2 h 3 S O u F 4 L B e Q F q Y L Q 6 J T p C 7 g G 6 2 p r 0 N T U g O j Y O M d e Z 1 y 1 E o q g Y B o S a 7 7 k s V L D J A x V R V X 0 B I r 9 P Q X d V T 0 e 6 t + N r H i d E o T q Z B K C 2 + D G X s z N v Y j M z A y U N e m w f + s q L F p 4 C 1 7 7 + + v I u 3 g R h 3 O O Y M e 2 L V J V b j N 2 4 N T p 0 3 j h J y + I h d O E n d s 3 O 4 4 A 7 B P X s k V Z p C o J F R F o E + q 6 e 2 I 7 V a 6 T 1 5 o q 2 Y B o u 7 Q w i 3 O k A V 9 W V o r W 1 j Z k Z 2 f L / T y k o o y 4 Q 3 W L 0 D 7 E m 4 4 L 4 l P A d c E / E p G 3 o M 2 o q L k V Q r 2 M c 3 F 6 m Y S 9 2 d L S L L + L G l F o W L i w 4 d s Q F B T s e I d n X N U E N f q l e Y h 8 Z y X O V u m 7 e a x 6 A n X w U x U 9 q 3 i 8 c a o 1 8 b W G V h j s M 7 K 6 F t T B I g P G p 5 i E p L Y J Q s p F X H w c c i 9 c x J g x o + Q C K R I 2 i V W s I a p 7 3 o J e 0 l 1 q j 6 D q 4 q l V L 0 / g I q Y U I b 1 Q L Z s l J B r v w U c f f 4 L b b l 0 s V H f 7 + 7 x B m 4 l O B 2 d G 2 d s 5 k L m 2 i 7 / I I G e x R M m n M G u b E J c + f T k R N 7 h q V L 5 Q 8 0 W E B / r I i 0 y P T q z t L G L f X y 1 f I z H R b q q s q p H b P W H 7 R d 9 e i Y n 4 d y E m I s D x c 3 O r d S g S a h C J i V i + 4 j N k D x g A P 1 9 f I Q U y J T E R G v H j 0 y K 8 J y b C i Z g c C P b t l I T h D S g R H O t W L n 6 e i l V Q d W x M l F t t Q f E 8 U v V X 1 L 2 D R f Y f G i A 0 w 0 R 9 y a X j K Y 8 9 g e q w K z E R a s 2 H x F R V 6 d 4 t 7 i 2 u G o J a s / I 9 p I Y 0 o / r 4 x 4 j 3 K c D 6 L 9 e i t k 2 o J z l n s G 7 T b h w 7 e R Y 7 d + 1 G p 6 a 7 P k P 1 b 7 O w t 2 g 0 M 2 b x n w A u E C I q 0 C o W t g 3 N H T 4 o E I Z 2 o C O o W l B Q i L t u X y j t B F 9 B U G q H R H K 4 V S 5 o b 3 G 4 u L t t Q w K Z m G b q 0 3 F c s V T Y a F O n T n F y 7 y v g 8 X d d N E j n 1 L Z c X + l W H + / w 7 B F x Y V r M E o R J 4 u Q j Y f Q i B u Y J Z L D 8 f E x s v N w 2 m 7 3 X i N S 4 a g j q v s d / g e p 2 f 1 w z 8 3 Y c O H g Q 8 + 9 7 G h f O n k J w b D Y i B s 5 G U 8 B I j J 6 x B D X N z v y s t U O D H U I q 8 Y I E G v p o Z X 5 N w U U 2 J t E k P V S p g j h o Y + 4 v N M i w Q 6 T D N m h o b J Q c t 6 H 9 8 m 8 x m R O Z V L 3 L M a h B j F a 5 5 d U w W U 3 4 z Y Q 9 G P T 7 E V h 6 x N m p o a C o 3 s 4 U l y y 5 E y t X r X M r o b i 4 r 8 s 0 o b b V B 4 O F h l I s P q N I K t o 3 4 R E R 9 g 0 V / M T 1 c O e 8 8 A Z k D F x D i u Z C p 9 f l 4 K p 3 S i g / s B 9 2 h A g 1 q 0 k w k U x h / 1 A i T c 8 0 Y t t F P 0 w T j 4 r 6 0 t 7 e j j b x F 6 l a d M y c 0 G o 6 E S Q + 7 w 3 O U 3 0 U x / c E T 6 l g w f M H Y 0 + M D 2 4 f Y i e a s 0 8 d R 1 6 t V h K + I o m K 6 3 0 E 4 d l t q j A / C 5 Y t + 0 g S 1 6 X w i A D P c r O w t Z g l M z T e g n x x D G a D k G G E + J q g 0 7 k / N 7 r X h 6 m C v 3 0 F 1 1 u H Y C S + W q G i X o b 4 v W o k l D v 0 E 1 N 3 + O l t k h O H + d s w I 8 s o m Q 4 f 1 b Y A F 4 L r U q B a u K + w u x 3 k D p R K 7 o i J 3 z X L J e C u d k 2 3 C M 3 r g Y c P Y e m i P U g r + r Z j L x A T 3 I k O I X E Y H C a S w 2 1 S T W d 8 k F L 0 7 r v v w v v v L 7 O / 6 A C P S l U u M c z u g U s I t c m s C H o U S U y 0 v x T Q a 9 h m t i / l L A + Z E 9 6 C v 5 H X l 8 T b 2 t L i 2 O s 9 r m q C 6 k c X E g S n H h J n l m p e d J D 1 U t z F H Z g i U 1 B Q 5 N i y g w R H u 4 T e L k / x F y 5 y L n x P C B R 2 m + u r 3 K c g S N D r s z N C 8 P 9 u y E H G j / Z h 8 0 M 5 c v / h I p 3 0 P L Y K O 0 8 B 1 d Z B s f b F X 9 a k x a 2 3 L k S T U F M J h Z H y u 8 I c m R f 8 3 U 5 M w / F I 0 A V v t t r f 5 y e O W y I k 4 D 8 L / t K m x n r H l v f o J 6 i v C b i g y O G Z h t P T o i c s F i v S 0 1 M d W 1 1 g r I r O j M r m 7 o 4 d 4 l i p A T t 7 S N G 6 J r V 3 j 1 6 y k C i V P j P x 2 9 B 3 0 W r x l w H b a V k m Q U A 2 1 A h 7 6 F C R X t o 5 Z k u n J C q C z K K m p h Y B g Y F y 2 5 2 m R V c 7 M 8 Q V + G i d f 0 O o K s M 9 S U j A 6 h b P S 7 u x v e f r R z Q b N Y h P T H Z s C T W 6 r c 3 x 2 C o f P a G f o K 5 y 0 O 5 g 2 I C q T m 6 N X q p b I x L M b g 1 5 B V r x I X d e K n J v g p n R 7 q A R N l Z P 8 N b g p 8 p E y V X b q r m U B u W n J 9 f v l C 7 + C 9 V 6 1 L Z p n Z J y d + z Y 5 d Y u 2 l 9 g k N U C d M / T 2 + d t T m Z w D y U k 9 I h 6 Q q v J / l q k u N 6 l J V 1 S 3 j 8 g Q D 7 6 + f n L R 0 / o J 6 i r G E y T Y o o M N T R / s U h p K y n o i c e 2 W / X Y v H m b Y 8 s 7 0 G 7 q z S N 4 o r y 7 + 9 x H q 8 c f / / w q P l + 7 H t d O n o Y l 9 9 y P 5 3 / 0 U / n a s w 9 N R X 1 j C 2 p q G 5 A d 7 4 s / / u K 7 i A 3 t R I i f V d Y 4 K b / h / L n z U u V z h 9 F J Z t S 3 a 6 U n d 3 y q S T p W F C h 5 e 6 7 g s U n U n s C y F U 9 q r 9 p T 7 C N E J b 1 9 z J h Q 0 N K L X d V P U F 6 A q S k R g e 7 V p K 8 K l C b M B k + P s M h S j N x a z x 4 3 V x T V e f 9 e B V M y e l f n u F B d w c X 2 n c e / L Z 0 E c 2 + a h 7 q 6 e p w 9 e w 5 t 7 S a M H D l S O h 0 O H T 4 s 7 a K Z s + e i t L 5 T S C Y d w o U E O F O l F 6 p e D W J i Y w X n d 5 / J b h C E w Y x 4 O h 7 y a n R O T p B x j g B 2 / s U L 8 p G g j d h b w i s z S 7 w p r K T K x / N W e / t M p p 6 v 0 1 X t N r + a M E m X j z 2 W d M f W V w 9 y y h H x d p u H H i f m w t l z y 3 z E o y t 7 Z Q a + / a b z N c a P v l z 7 O W 6 5 Z Z 7 c 5 w 1 2 C g l A d 3 F P U F c A U P 1 T O w k U c D G d q d D J c o y z l T q E B n Q i S a V i b j n v i y H x F p w s 0 y E z w o j K i w e Q P e L a S / E z B e e r d N L Z w P Q o Z k v s z j M g y N c m i N q n x z Q j x r h S w t 2 r t P 8 X 0 N 7 x y H N 2 + d y P S + D a r D m + E p P G D h a 6 u B Z h u i Y s / f R D T L x m E i J 8 j U K d E D Z M c z H M u n D H J 6 4 s Q v x s U j p F C B t 9 y r R Z C A z w x 7 K P V u D / v f Y 6 c o 4 c h Z 9 / g O C U F h S X l i I p K R n z 5 i + A w e C H 1 9 / 4 B + b M m S 0 W e q c M f i Y k d C 8 v c A c m v D J 4 2 6 u z Q x A 2 z 0 s B p Q X / r A 6 C r 2 z 2 k c 9 z p S Q R h C 8 u p E k Q g 6 9 4 j e / L K T F I j s 8 y j D F J F m x Y s x w 3 z 5 u D f f k G m d i r l h q 0 Y R R P J g m L x Z D 0 Q h I s N 0 + N c E 8 0 v d V j 2 S W O Y 6 O P a G 5 q h K 9 v L z V h / Q T l A R 3 1 2 L V 1 H e I i / W E 0 d q C k q A C + P h 0 4 u H c b D B o T I i M i 0 Q r n + q I r B S 5 s 6 v j x I T b c d 9 / 9 2 L V 7 N 3 a L v 2 / / 9 7 d R U V 6 B w Y M G 4 r H H n 8 D y 5 R + h 3 W j E 5 M m T c c d t i z F r 5 k y h Y t m l V X B w i D D 0 d 8 o M 8 9 5 A A q h p 9 U 6 l p c T g e u S i J B H 5 0 8 l Q o 0 e d + H y a W O Q X a w 3 i P W a k R d p k B k d U k A 3 5 d X p J Y A 3 t G l k 5 z f f V l 5 z A t C n X o K r V V 6 p 0 j H s l h d n c p i E R J C D W M B E k W p 4 H 1 U z a O N V V l Q g K t m e C 0 7 u n d u W 7 g t 5 1 d 5 L V G 5 C Y m E D b U 8 C 3 X + W 7 C s G y F H r i m H P X L O w W p t 2 M S j R L Q u v N P l C j o a E B A Q E B s v a o N z g V D / Y A d V C 3 t L w S Y e G R k u 2 H h 4 X g z J k z Y r F 3 o q y i C m H B g Y g V t l F C f I x 4 u f O S A 4 G L e W h o s Z 3 w A 2 J x t M S e 8 K p g a m a H J F R X N N T X y c V 8 s j 4 B n c Z a p C W E C i J z V h M Z V q A q S o n m C S R c T 0 W H 3 o C 1 U C E h Y Y 6 t 7 u h 3 S l y F I G d v E r b C o W K 9 z C C P F l z + U L E B l S 4 V q 2 q 4 O g z o j V q 3 b o N X x O Q t F L c 7 V S 5 C 6 6 N F q C C c L 9 a u R W F J B W p r 6 1 B c X I z R I 4 Z L F 3 h R U Z H g 5 v Z z n p H d I e 3 C M X H 1 g j C s i I 6 O l r E o T a f z 4 q Y 3 7 4 i D y E i I b Y 7 4 j 3 9 w J M I i o j A + s R E W Q 5 R Q C e X u S 6 g o L 5 P S r S d i I p L D n L + P N V 9 q d H S 4 T 6 k i 2 t p a E R j Y c 0 1 U v 4 S 6 S k H j X w l 8 E j T M 1 d t q 0 L N F L Y T q T J B D 3 V m z Z i 3 m z 3 d 2 S p C D U 7 2 j w 8 A V 3 k i o d M H Z M x 1 F g q 6 g N 4 8 S R I F W y / Q g l 8 X b 2 C i I r g Y h M d m X S i l o W + 2 V D V V I X F Z h d 9 n F E x 0 P D Q 3 1 C A t z t l P z 8 / K Q n t F d j b U 7 b D y r Y s b 2 d m i E V K T a p r y X B Z U k / E 5 x 3 i b Z 4 6 L r G r C g k D Y T s 8 / 5 y P e G C z X f E 0 h s z O r v t 6 G u Q l C t Y z o O E 0 o V 9 M R 5 + R r / G t u 7 7 I e E h H g Z 3 F V L K K p b U c L Y d w c a / b 2 h w e g j 1 C y L I B 4 t 8 g u K h W q m E / b d H t m e L C I 6 B q / 9 / R 8 Y O G g Q / i 4 e l y 3 / G E X F J W L x a r B 9 5 2 5 k Z q S h v L I K 2 v A B M i + P x J 0 j J D D t K f t 3 i 5 N z S D P x I Y T 6 W R A R 0 j 2 I G h 7 u 3 h G k E N O 2 U 2 0 I 7 K x B o 1 B 3 a V 8 G B g b B b B L E 4 u d 3 K X C s v J d M g O C 2 a 1 C Z 6 V s B 4 r N 8 j Y T G 6 6 i 8 3 x 3 M J r N 8 n + d 3 9 O O f A j 1 1 l w v a S i G + 9 s 9 X N G u x v 9 C 3 1 / Z c T c d W 4 U T l l k v Z D M H C S D 9 / I d e + 4 Q V o G 3 n K I F d j W 6 4 f K p o 0 S E p O E u v f B / 7 + A T A L 6 m C Y d v b 1 s w T R + s j S k d v u u h d 6 X 3 9 Y / W K h 9 w / D G x 9 u Q K F 1 C O p a 7 U u O 6 p n S u a h b 5 o Z Y x J F B n q V N T x i S E o R o I V U S k p I R E x M r 9 + m v g N p L J t I T L q V N 9 a t 8 X w 3 Y R d R s E 2 q F W C s 9 p b q 4 A + u N 4 o J t y I o y y + A n M 6 g 9 q X u E / o 3 B 8 j G z U Y + 3 o c U 1 T x 2 R T R l l 3 Z C K o 3 e s f x m b 0 8 b g p o E 3 O v Z 0 B 9 t r K e X l d I 7 Q f c 3 c P 3 X a k V 6 c H / v j M d m W U o / N V a Z m m Y D C A n S m Z g g 7 y C D t I w U 6 H x u a m 1 v g H 2 j 3 i o 5 N N i N Q J 1 Q w Q X y U B A S d F j y W X n w n 3 e P e V g L T q 8 e u s r T R P H k I + 4 p m Y V d Z h Z 2 n V j f Z 1 5 B S S p F u r q B K W F t T 3 U 9 Q V y s Y z S f X n 5 J h 7 H G h b L t o x o r j J r x W O w 4 v + g 9 C c c B S Z E d p c W t 6 j f S y c c E y y + B 7 q 1 s x 4 d D T e D l i l / w c 6 5 Q 8 g Q 6 R A 4 V 2 r q 4 V 6 8 e R y O 2 E A Y L Y W T J B A m A M i U F c p i 5 R l f M W z C Q f F t s O P 1 + t J C g W L b o G e N V w 1 / O B p 0 Y v a F m j T r b t v l J o a 2 0 V x + 6 U K i P B P o J 6 f X d J 1 9 b a A q 1 Q F x X 7 q 5 + g r l I M j D H L Q C o L 3 W h z e M J W Q V A r B U G 5 4 j d z N N J l T j z + q T 1 D 2 g Y z t u R N l c 9 / P f d l L B h y s 3 z u C r Z T 3 t F b E q q w c y 4 H T C W K D u z E 4 D g z j O 1 G o Y 7 p B X e 3 2 x / e g B 2 J D M L 4 d w X P h t o A b U k S 9 Z W Q V m p H h 6 v T g 9 u s l 1 L i X w q u k J D s h y d 4 0 B B 6 B f u 8 0 2 n G y H 9 P / e O u H + j i P x a 4 L e L I J W J S 4 3 / G F i D c a j f 0 L T a 7 / c K W X O e q d S h u 0 M r K W q p 2 B 4 o u z + b w E 8 R f d 3 4 9 8 n b / A 2 N S g f a C T Y g x 1 C I u p F P G l m Y P 7 s T U T J M k J v l + f 2 H E C 4 n j L T E R R Y V 5 j m f O 4 G U + W m o / b 5 b N q 1 X U y 0 F F e S m q K i s c W 7 y P m k t e T I W 4 X I m J 6 C e o r x i X y c j h q 7 P f P M Z 8 b J 2 e q f K d d 9 / D 3 5 d E I 8 p g R I x P L X 4 2 3 Q p D Y J d 7 l 6 X v 4 + N 9 8 O 6 8 A x g b V 4 + 2 w q f w m w 6 z k E 6 L p S r I y l + 2 C D s n b L X Y 5 m L U V H X 0 m t P n D s w K H / P l y 1 i y 8 H o 8 9 u 1 v Y t + 2 N U i I C k a i k K 7 a l v M Y H t e G 9 5 a + 5 3 h 3 F 9 R c n 7 E k 2 i F E c 3 O z X N T s M K s G W 3 J 7 g t L t K U b Y n + 6 G F t A O U u q a e g K / M y 4 + U d h 0 z s d Q 1 M 3 a 6 q 6 h C 2 R 2 v M e V L V q Z e t W v 8 l 0 h 0 H g n Z 7 z S G J F g Q o y b 9 l c K q l p 0 C P c z I a 8 + E B Z B e I O j j X h / 2 Q r c t 2 S x f J 1 2 D Y P C C Q F V u D b m M H 5 9 a g v + a / Q v U N 2 q F 6 q X X V I Q 9 C w 2 G L V o s x h w s c r + f d H B W l Q 3 u 3 j g F D g 4 B R 0 J 7 l o w 2 5 N 4 + R 7 + a V B R U Y H o 6 C h o X Q o D 1 W C 8 J z g k F J U V 5 Y i N s 3 c f I u r r 6 2 A w + M L f T 0 i 0 H j 7 f G 5 q b m 2 R K F l 3 q o W F h M q x g s w o G 5 F A h 7 X E z Z x c 6 A 7 2 u E r S 1 p R m B j q a X / I k K 3 b E z U 3 8 c 6 g q B F 5 V x o y s 5 y Y I Z E 8 x 9 U 1 e j q s G 0 p C M l B h T U 6 9 F k B F q M n d C 3 X c T g g Z n C m A 6 U r 1 1 0 x J e s m g A E B q d g U t I M u f 3 h e 2 / h 1 G m m C m k E R z Z j x S e f Y P T w w V j 9 8 b v I S A r H v v X v o a H 8 A m q L j q I 8 9 w C i 0 8 f K z x G 2 8 j 2 Y M C w Z H 7 7 2 I g 5 s / k j O n H r m 2 e c Q F h 6 B 0 t J y H D t + E g k J i f D z Z T J s J z a c 0 W P 3 z m 2 I j 9 A j J D T M S S o R i g q l L F z X D q 3 + / v 7 S w 1 Y u J F Z g E G N D z t e Y q t 6 p C h 0 y I q 1 S A n G I B M M G r m D g l V B K R U j c J B 5 + N / / o G n d 1 e p S X l S B U n L M a J G 5 6 I q 2 C g b k m 9 F 6 5 u / 8 f D m Y r M A v h S o K V u i m O J i W u o E p z q M h X 8 n 8 1 o u J T Z V o P U a s i 7 g k p T P 3 p v J Q R Y R X 2 w H 3 3 3 y 8 W T K k 4 d y t a B T G 2 G q 3 i 8 2 m o r 6 s V x r 0 P D P 4 h m H 3 T r R g 3 Y b K 0 U R S Y T W 2 C e K 3 I P X 8 K 3 / y v J + S C T 0 t L l 8 L o u 0 9 + D 6 c i T 6 H 2 j w P w p 7 + 8 K t / f U F O K A R M W I C U 1 X S 5 c J r X a p R e z J x p k p o I 3 S E h M l o t e a Z 7 C r I u c I m B U o g m p h i K c L u 6 Q 2 R D x 8 Q n y O / 5 Z V A h i S k 5 J c 2 z Z w Y x 5 X n u G F F x b g T e 1 C 8 L s V / m 8 B 4 O 1 T c I m I S Y I f Z 1 r I l j s o 9 r D 5 2 y 2 e a X h K d j q q d 0 0 z 0 s J K u 8 t 8 B V 2 R c c l L s p 4 G B 0 O H B e k o M m o w c F i e 1 9 D b 0 H C 5 C J m b I z u 7 p k D O 3 r k z D m F V p T W 2 T B / d N f 5 k o h s 4 k v V K i A d C b y W v Y F p R I y x R U X H S J f + 2 d w y l N v s t W q M j Y 0 S 9 p x y H K p 1 7 A a b m J R i 3 + E l 3 L n J m S / J 6 Y p k H C 5 C V o I 2 X 0 / X o R 8 O 8 O K x o t X s Y K S 8 W W w 6 E i o M e u X G f R X E R F C i M N C q 9 l q x C a S n d t M k G C a Y E t e m d R E T w W a Y a m I i a H j 3 h Z g I E i l j P 0 o G + R b x y G O r s f N i 1 / a w e B v G J z k 3 N 2 G W B R e t A h 5 r e 2 5 3 d z i h e N c s j j 4 Z f k I i k p g I x s m G Z i d c S t O K D + 2 6 J w T j c J F R X X O x v I U r M T F j h T 0 N e W h 3 x M S 4 l X R k O L b 7 o Y K S V a 2 A n J i G f b u j g Q e L 7 N S 5 d d 6 W P l w u m L 3 A l B / a C v y u n h q V 8 F 5 7 S n t S Y j P / L P F T O i r d X x W w S 1 B V V R U + + n g l 9 u z Z 5 x R k N R j 0 W L F m M 0 6 7 M A G L u S t 5 l s m w z H Z w h d F o l H Y N H 3 W O r A p X s B 4 q O 8 Y i B 6 9 R 9 X Z 1 D v n o e v + 9 Z a U l M k h L h 4 P R 2 C 6 9 j T X V V Z e 8 j k E G m / S Y e g K J n O g n K D d w n c c b L i Q R s 7 2 J k Q k m J I d b L j U 0 Y U L q / w U o o d i G q z e Q F X g K a k 7 N t E u n m a p m L 1 T 5 X M F m l j 2 B L n Z X N t 1 h b E V 4 e B j u u P 1 W T J p 0 D U 6 e O N 4 l W S w W j B m c K P s K q u E u j t M N D v H p q e c E E e H I A q d t w 2 a Y a o 9 r X b P 4 T n c i x Q U h I a E y G Z b e O 3 Y 2 i o y K l l I w M i p K v k 7 p R K n c G / 5 v V s P X G K G C 2 y v 1 P + w 6 R N F P N Y P x G 0 q O s 1 U 6 O V x b S S 7 t L c m U X j u 1 S s L F r 6 h l I f 6 X d z v Y l l m 9 Z D z 1 3 e N 5 E + r 1 J W 0 C F Q b H m p 2 O 5 Q 5 M h 1 J 3 Y C J 8 / Q K d 1 K T R o 0 Z i + f I V W L H i U 7 z 7 7 g d I T + 3 e J 1 A B 4 0 P u Q D V K 4 f w 9 g a k / B L 2 i C k h U e T V a t D e U i + v b 9 R s 5 k 4 q E T m 9 g X r 6 9 T R h V T 3 f E 3 V B X 6 + T c Y I v n K j m j y r F D B Z Z v E P 0 E 1 Q v U i a 2 U U u r F y g n 1 E 1 N N T g R C H C 1 x 1 r / V y D l S C p 3 V j K N H S 2 B p b U N H S 6 t 4 t N + M Q 0 f L c P Z M B T Q d R v G + E r m v N 7 D + i e X g e p d K X n c d i t y B v 4 7 5 e A r I K N T e Q V e Q W b B H B B k B G U l P W L L k D t x 2 2 y I 8 / P D 9 u J B 7 U T o I 3 M F d J 6 G K R s F o B J F 6 i 1 O 5 V d 1 6 8 W V E W R E c E g J T R 7 t j D 8 t a h J 0 j V M i j F S H I S L c 7 K t z l 6 B F h Q v K x r k u N Y J 9 m y Z A Y y F V g F R J Y c f X 3 E 1 Q v U D s D 2 B u 8 p 6 x v B T U 9 L M g R I x J h 8 t F j 1 K g k 6 A I D o A s Q i 8 b f v n A G D I z D o M F x 6 P T 1 w 5 j R S X K f J 9 C O 4 4 L O j j F L t c 0 1 M 0 B J w + k N t W 0 a y c 0 V l D f 5 y P i V N 2 A Z u 4 K e O h E R 7 G 3 h K a j L K Y Y K q o X d Q s S F 2 i c W e g P 2 S B + a F X N J x S S U t C H G v d w 1 p w z Q d h G Z N 6 g R d h o J n w 0 v q c J y l r G S N E x v p Y J + g u o j q D 7 0 F L x V O v N 8 l R i X b J L q D Z u b M O j L A c 2 u o C e Q B j r B q l h P K K j T o U o l d Q v q 3 B v + x H W O F m J q k J D 4 1 9 r W g f l v L s b L r 6 1 A Z W U 1 X v j Z S / j k 0 z V o a m o B u 5 7 9 4 q V f o b 6 + w f E p Z 8 T F C S Y i F i X / o h 3 e O 8 J T h 1 s 1 y E h s x l o U F x U I y d H 1 O z n G s y d k R H p m A E U F 9 n x B E i i z K 4 i o m F g Z 0 C U Y D K b D Q u E n S g k K 0 U 9 Q f Q A r a V l e Q O 6 v O C l c o b i s v 0 o w u E i P U 4 M g b J Z 5 e D o X Z b 6 w u g u Q a + 9 y z r 3 1 N p H U 1 f u p B h f Z S + N / j q R A C + L j 4 / D t R x 9 B f n 4 + Q k N D 0 C T U 2 o E D B 2 L T 5 i 2 O d 3 c H p 6 q r C c I b k L E 1 1 l c h P S F M B m B L i g o l U R J K V o S y 7 Y r g o C C c V M 3 q V d B h N C I l z V 5 i T 9 W Q q U r u Q I e F S a j m n N F b V 9 e V 2 9 c f 2 O 0 D S F A M H H K c p r t W V W c q 9 Z c c G F 8 l G E t S r z 0 O E G D z E R K 6 2 h M Y 6 m d 1 m v r n C p b Z c 8 w N K 4 K 9 A e 2 n 6 u p q r F + / S a o 9 v r 4 G u X B p P 8 y Y M R X 7 9 h 1 A b G w 0 B g w Y 4 P i E M 4 4 d O 4 7 h w 0 e I h e r Y o Q K b y g S J R d 4 b S C C F + R f h J 1 T l O F W + H 1 F W U o Q E V Q C X 7 3 U l 0 o K 8 X E E M s Z e c E P V C 5 Q 0 P 6 H 4 v y X i u o X 0 M i 5 O q S t c 6 U 5 / o w q d k u n D u D G L j E 6 S X k O g n q M s A P V z k j u x G p I C M 8 K s I 7 i Y E m f H q b 5 4 S t t U I z F n 8 I E 4 d 3 I i 7 d X X I r H o J 5 k o L T E d M K F 6 e h 3 s f + A Z C w i J x 5 z 0 P o y 1 w i P z s 0 D i z H F i m B h c K s 9 d 5 v q w b 8 v r m i w / U H v s A C 2 6 5 W d g k 3 Q m Q Z e 9 B w r 4 o K y v D 5 q 0 7 c P t t i 7 o R y H v v f Y C 5 c 2 9 A W G i o 2 5 g S V S z X X D p X u G v c o o A e u Z 6 S b 9 V Q E x u 1 C r Y v K 2 n Q y g H p 8 Y F t G J I g i K 1 d h 7 x a D Q Z F m x H k Z z 8 v M h L n / h M s Q x R q p 5 W E p + t X + f q C K G G I U m / e m u u H Y 2 U G p + C m U d h O 5 O C 0 b 6 4 k S L K + w q j 2 0 Q s 1 s 6 U B o 8 Z N w v i R / 4 v / F g z x 8 K h K 5 D z U i L r W T q Q K N S U 0 N B w n T x 6 X H j i e i 4 w X q c D g M L P K W b Y h y w 4 c + 4 n e t C 2 t V o N b b 7 u 1 K x 4 k P 9 D 1 o T B h / L O 0 I j U 1 D Q 8 9 d D + K i 0 v R 2 t o q i Y T 9 y 8 + d O 4 u 7 7 r p D E E M Y 6 h s a s H H j Z t n C a 9 v 2 n V L N I p j 5 7 Q o G d I n 6 + n p J M I o k 6 I J Y 0 E 3 N 8 h m J q V V I E C W j o i e o J R e J i U g K s 8 r r l h X J 2 c E + U h s Z l 2 y V x H T q Y p V s a e Z M T A T r q u 1 B a r r f + y W U l 2 A M J 5 q O A G H A M y m S / S K U W M z 6 D Z v F g j m H C x d y h R o S i 8 Y W o 1 x E s 2 + 8 B Z 9 + v F Q 8 z k P e h X O Y d f 9 L 8 v 3 / L M b H V K L l 1 R H y u f l b x c i t t X v l u E b Y f q y s k S 2 T b W j 9 2 y t o u P f 7 s i a J 8 J T R w S y A F k c W i C e s / M s T + O V v f y + Y i l Z K t h v m z M F P f v x j J C U n I z s z A / f e / y D m 3 X Q T 9 u z d K 6 t q B w 7 M F u + Z i / L S I l x z z U R J W E y i V c A m n J R G H K b 9 6 a e r c c 3 E c U I V i 5 Y L l g u X x G g x d c h m K 2 q w Z i p O q F g K G i m x B N G V 2 q x I S H D 2 j D K + p d h S C n I r z M i K 8 + x 4 I V y / g 2 D c y q I N R H 6 t T o 4 T c g U Z F N X t f o L q I 9 h 8 h c E 9 g t y M e O r p H y B Z 3 P j E x E Q s W 7 4 M k Z F R W H T n g w h N n 4 L W g q 0 4 d O g Q f A 1 6 j J r 7 X a 8 d A D 2 B b u 7 R i X Z J e K j E D x P T b K h o s E i p q Z x T Y Z 1 O t k A e y f c J 9 Y a 2 H Y P S l 4 u U C C B A Z x V c 3 C y 5 u 0 5 n k B K D 2 d + D 3 x 4 K V H f i z N M n p d R j 5 y N S d 4 e x A 4 2 N d R 5 b f y k g s R 0 / f g K j R o 1 0 7 P G M 3 X v 2 Y v K k a 3 H m 7 A U M H p Q t C a p R q J s p Q j K 6 w p 0 N x T K X E C 8 0 c 7 X 6 y Z n F C j P g 7 O E O s 0 b 2 J 9 y T Z 0 B a p F W O H G K 8 k h K t n 6 D c Q K b m C 8 k e 7 m 8 v M 6 C a F B t s k w H N w 4 4 Y D Q l r Z C J n B 4 k N c d O E V S L 3 8 / 3 E Y b H Q G x y h D l 8 d b R Y e x x 4 Q 7 U s j E 0 9 Q C O d 3 f 3 g V N 9 7 z f d S e 3 Y S G l g 6 Z h x Y c o E d B U S k e f v Q J r P n 0 I w Q L V T A p O Q V r P l s p F 2 G b 0 Y q Y B G G 8 R 4 + X x / A G O k 2 n k D b 5 s F Y e w u L 5 s 6 U 0 V B b Z 6 / s 7 c F / U X v h l T p f b C v b u 3 S 8 W p h W T J 0 9 y 7 H E P X r K j R 4 9 i 9 O h R j j 2 e 8 c w z z + P 3 r / w e L 7 7 4 k v Q m s l V Y f H w 8 d g l C e + i B + 7 B p 0 2 Y U F h W i t K Q U D z x w P 4 Y M H i C b W N L N b d J F I T 2 2 5 8 y L 7 j a S k K b 1 d b L w U b H P 9 h Y Y Z G t s d z H J / g J D N 2 D h G M u p Y 0 N s 2 L b u E 8 y 8 Z q D M 5 e I F Z F N G 8 j z m p b 3 8 0 o u I i Y 3 D s z / 4 E X 7 1 6 9 8 g 5 8 h x f P D h h z I P 7 L V X X k B l 7 k G 8 / e c X M C g t H A U n d 2 J Y W j B s r W U w G + z 9 4 i 4 X t D U u H t 8 C f 6 H O D B 0 9 C U c O b E d t Q y t 0 Q i 8 d M G C g U D 3 z E J + S j d C Y N B j 8 Q 1 F w 8 T w y s g b g 1 M l j 8 A u O Q P r A U W h p b Y c u O N F x R M 9 g 3 I 3 e r n b B V M Z n B W L C q E E y 4 6 G 0 r B y F B Y V y U Q e h A + F J A 5 0 y 2 1 e s / F S o c e O R n Z 3 t 2 O M Z J L q W l l Y h 2 T 1 3 Z i U o E Q / n H B F 2 1 z a k p a S i v K I C A 7 K z s P / A A c l I R o 4 Y i V O n T u K b 3 3 x E q J n X I j 0 t F Z 3 i 2 B 0 W H U q N U c i K 1 g p G 0 C k D t C Q a j k 5 V O 0 F 4 f O 4 n 8 7 N L X / t r d o + m r 5 R 2 L O o k M w 3 0 4 B j t l 1 B u w M I + e s f e f u s d z J t 3 o 7 S L K F X K m n S y 1 z g j 5 C S u 4 1 v e k U 6 A C d d M R l N N s Y z 4 P / r N h / H a 3 9 9 A R n o G 4 p K y E B U X h 5 y D e x E W G Y 9 t m 7 / A Q 9 / 8 D i o s 3 o 2 Z 6 Q n s i p Q U a p E 3 m c 4 G 6 v D B / h r E B X W I 5 1 q h 6 z u r d 5 S M t A N N H m K l M 7 P b h a p m V 4 9 2 F / i h X e V b G R h j R b J Q 9 R T 8 5 d X X c O f t t + P j F S s x 9 8 Y 5 Q l 0 7 j q T U d I Q E + m N Q S A A 6 g 4 J R 3 t w s A 7 b e g O r V l 1 + s E z b X b K c g q R p U u 7 i o e / I C k g g o R d g T g h W + r F 1 z l 3 l P 4 n O X P U G H h t I 2 j M f i H x 0 c P D 8 W L t r E I q h u N C E j 2 Z 4 w q 4 Z y z H 6 C E q D n z t W 2 S Q m o Q q S / W X L N f Q c O 4 Z o J 4 + T + 0 g a t b D 5 J M C 5 l 0 D N b Q R B h t E s q C x e n 4 H T 0 t L G j 0 J U G v 1 s 9 d X D L B b 9 u v 4 F u 8 3 x h S 7 F a l 0 T n D p P S 2 h B g c F 6 k 9 F 4 q o 2 P O 7 V 2 B j I Q Q p K Y k S w + d Q S x 4 r U 4 v k 0 F L S 0 s x Y o T d O d L Q 2 I L o q A j x k 8 W i q 6 4 W 6 q C f k x O i N / A z l A 6 u 9 p Y 7 O 0 g N t a 2 j S B X 1 + 5 k t Q g c S k 5 w V 1 N c J u y 5 C G I U q 8 L P 8 X E 8 E u + 2 C L 6 Z k d V x K M i 4 u L E B i c r J M 4 g 0 K D p F O k H 6 V T 4 D r k J M h 6 D 6 1 W D U Y I w z 5 y F B f 7 N t 7 A H n 5 + R g x f C g O 5 R x F S G g o j l f a A 4 L E s O d n o H T 4 S I T 5 W r F / 3 1 6 c O 3 9 B q l J 0 C Q c G h W D T 5 q 0 Y n B a J W l P I F X F G q O E r a J T j b h Q w Q T Y 6 0 I L S R p 2 c L 8 u u s / T u c S o 7 M y Y Y K 6 G t Q p C B c I Y T O x U Z h H 3 n C r Y u Y 8 E e P z t 2 x E C k p 6 c J Y g o V 0 o P 9 F 3 w E Q f k g w D 9 A S u 5 9 + / Y j O T k R e Y 1 B C N W 3 y V 7 n W v E F V A v p w f M W 7 I H B 6 x Y c H O T U D 4 L S x t W m I Y o K 8 m W e n p o A + J x u d r W U Y 9 2 a e t 4 u e w B 2 i p v h 2 t v P l R C p 5 r k S F 0 f h s E c i r z G T i N k v n Y m 1 y r F 4 n v 0 S y g F y s K g A G 9 K j n C d G K B y S g c u D F T F O F 5 2 I 0 N X D 3 6 C R v R F G Z E W L Z W v D 2 r V f Y O H C B a i t r U d Q U A D K 2 + z u 1 i s N x T G h g H m E J B p K L 3 e 4 W M N G J l Q T H T u u A O j e / n T V l / A V k j o g w B 8 z Z 0 7 v k 2 R y x b J l H + H W W x d d I g p K I K p 7 J D g 1 W p q b p F R w B T s X u W a I e w L v L Q m W q i T 7 a D T U 1 y M 5 N V U c Q x C L C 8 E p 2 J V n w M g E e 3 8 O w p X o P M u 3 / z B Q 3 1 Z G r K i h E B C j + 4 J B d 0 O d J R y l b W F o 1 q f J l s J + v n r c u n i h t F l i o s P F 4 v K V + V 5 X A r T r r s s w S q e I K z E R 9 E 5 6 I i b i T M 7 2 K 0 p M B I c F T L 1 u I m 6 / f b G w N + d K Y r r n v o e w Y 9 d e 3 D h 3 P p p b O + Q 1 3 L J 1 p 1 x 8 c 2 + 6 B U a T R R C M H 7 R 6 X y y 5 + 3 7 H k e z g C B 5 W / p J Q S 4 o 5 m M 1 H E l O D Y F h q 8 H V 3 I D G R C D 2 B 8 S S l j I T n R c K p F c T E y t z 0 z C w h Z f R y n 3 o Q t g K 2 N 7 N 0 t C L Y z 6 4 a u h I T 0 U 9 Q D i Q I A 7 + + X d N j L R M L + d R Q r 0 2 m 8 3 d t d y 1 q 7 m O w V e f S I a c 3 U O o R G U I 1 o 1 R J 9 K u S N p G f I O q p Q o / v C e f O X x Q L r s u m o 5 r W 1 m a E j 8 X e L e h K g i U c u 3 b v d W z Z w a y G p U v f R w b H k X L m E 7 R 4 7 v n n s W z 5 S j n x X S 8 W f W F R k c y Q U C p i F Z B 4 O B u Y w V 4 G j R U w E 4 M S x S b U N Y u Q Q u z b V y j U P l e Q Y B S p 1 t T U i N I S e x E h i Z R g + Y W r 4 4 P j X b M G D H J s 2 Z G e m S 2 P o a B E H C c q K h p p s f 7 g J B S m n n E 2 s S v + 4 1 W + q p O f o 6 W p F t f O f Q g H N i 5 F Z G Q M J k y a g Z 8 d e B S 7 T u 7 B 3 8 b 8 B X l 5 e X j k G w / J o r f j 5 V 0 3 g 7 b I t E x 7 M 3 + q W j 1 x f 8 a g d u Z 5 E V F 0 I D r Q i m E J 4 t g a u 3 Q r K y t H b G z M p V h I T / j t 7 / 8 k C N h H p i x d P 2 s G L l 7 M k z G e E 6 f O 4 M z p k / j O 4 / / t e O e V A R 0 K L E P X 8 k J 4 D V 4 s 5 6 W 3 b N n H Q k J o x b E i M G H C O L f J s u 6 y H 9 T o 7 X V C 8 Q L 2 B r V D h M e t b g + Q 4 R N O u Q + T S d L W b r G o / 3 g J t X P L l 3 j 3 z b 8 L Q 9 w H g 7 I z s X r l e z i 2 7 0 v s q d w L j j R Z W v A B D u f k Y N / + g z K X T w 2 6 r p U i u N 5 U K R I T C w L H J p n w y v f n o f D Q C v z p m f k 4 8 u V f U H D g I y T 7 1 2 J Y k h 5 7 P v k 1 v n d g C N Y s + R J D X x m N Q b 8 f A Y 2 1 B a 1 C w v j 6 + u P B h x / F w c N H Z E N J T 0 i I j 4 d J q D V s Z 8 y M 7 A W 3 z J e L Q 6 v p F M 8 X O N 5 1 5 c D 8 O r q c + 4 b u f J y L / L b b F k s 7 z B 0 x 0 Y 7 1 R C z 0 0 l E y 9 U Z M h G y a W d Z 7 R b T a X u Z x S 6 t b p T P i 2 n Q T B s d 2 H z F U U l z U L 6 E U p k o v H G c y U Z J w z E r u X 3 6 P o Y b f w + / J I 4 h k r 3 C x I N 2 5 p t V 9 8 L z F + x 8 s Q 2 T i Q H y 0 9 O 9 4 6 u d / R 4 f N F / 7 G X E Q k D M T 1 K 7 s C o c w m P z 2 2 A k 3 5 e u S N X I s J E y f i u e d + i E W L a K N p M H L k c M c 7 e 4 a 2 v Q 1 W Y e s U F B R K t z R r l L x B q 1 G D Q A 9 d a x W Q U D / / / A v M E p L Q 3 Y C C v o A p R D p h q A a y i r m P Y N N L p n y p 0 Z s k I h F 6 k v g k O H 6 e S c d 0 O P m J 6 1 d W W Y u 0 Z O e S E Q V K D K v f y 6 e C O 0 N f w Q m h 6 r l r f s I q 1 p 4 K 7 z z B U 6 I q p Z O C b 2 k b s C j f L h V L M h / D x D u f k c / V u G b 5 d W g 1 C 0 N b E B / x w v U / x J K R d 8 r n C r R i 0 V s F t 6 X a w h E y o W G u G d v d M X z p G P z 6 2 H r 4 W v 0 x 5 K c h Q h I z K b R 7 J v 2 q 1 Z / j l v n z n L j 5 5 Y I L u K m p W U g D g 3 Q c l J V X w C A I j E S R l p Z 2 K a e u p a V J E G + Q X e r 2 o g K X l p Y h M b F 7 I J 2 f p W e P f c 7 j h M 1 m 5 S w c A a O x T V y f i G 5 2 F h N f O U 6 V W S o V F W X C n o p x c r 1 X V 1 c i O j q 2 X + U j s o T h 7 0 n 9 J 6 k w j u O O m B g w 7 S s x M b 5 R 3 u z Z r f t 2 8 M 9 R G P d j b K 3 x v U R M R F Z 2 l u O Z H a s u r p G L n s S k x s 8 2 v S T V R D V I T A T V l m 3 b d s r n r t B p 7 Q t I p 9 X B / 9 f f Q 8 H y d k l M x N 7 C D o x K s q L F z A X k T D g T h a 1 D J 8 Q / i 5 K S U m l D f f b Z a p w + f R a B Q Y E Y O C B b p i 6 x g J E Z 6 E r L 5 q C g E O l h I z E p U 9 w Z X H U H E h P z + F x B 9 T B C S D R 6 9 u i p Z M E h / 1 h 8 6 C 5 b w + x o b c B h B W w J T W I y C s m v o E k Q J t E v o Q T o j m Y p O H v s 0 U 7 i B d n q R r 1 T w B j E h F S T n B c b 7 W J X k V O T + 7 l D a 0 c n 9 D o f p z J 5 r n X l 7 e l R N q T u W 4 7 K o 0 / a d 6 i Q 8 J y q Z 4 J Y D M M / s G d u K F A k l B r u p h R + v n Y d b p 7 n P B K U X s A S Y Z P x v C P C w 2 A W R J 9 0 T 1 f i 7 K i m B A w Z M l h w b / t Y z N d f + 5 v j F T v e e + 9 9 L F 6 8 E O v W b U R 6 B s M H B l z I z Z P D o g c I o k h J T Z Z e O o L f 4 S r N 2 u T E 9 W b Z k 5 2 E 4 k 4 V e / / 9 D 3 H P P U s c W 8 6 g N C M R u C a 2 K s e h Z F Z U P 2 8 l K e 8 9 n U 5 l j Y K A e u h t w Y w R f r 8 y U K B f Q g m w E + q Z S p 2 4 i P Y G L O z 6 4 4 m Y C D Y 9 W f r h p z h W p s e u f U e g N / h i 7 / 5 D s M C A r d t 2 i c 9 q Z H n B K c F p m 1 u N s G 3 b J I m 0 u E H v R E w Z 0 X r U H P s I m Y K Q x q W w 8 6 k g u J s W O V 7 t Q v i 8 3 z g t h O A F Q 6 U E G d D Y s + 3 m j r A V j u 6 K 5 O Q k J C X G 4 8 G H H p F E t S R x F n I z R m O G d g j G j B m D M + K 3 Z G V l y j I U N c j p G x u b s H 3 7 D t x 6 6 0 K M G T 1 K E N 8 Q W d l L B 8 P w 4 c O k O v X R R y t l j z 7 + n T h 5 C h s 3 b p J N W 2 g 3 b R d S k + N L l b i O K z F R 1 R s q C N o T 3 E k U Q j k O J T O v H / 9 4 L E q 7 3 s B O w R y N 2 h M x E Y c P H 0 V u b j 7 e f m c p P v n k s 3 4 J d b k o 3 P 8 e b r 7 9 E f h 0 C r 2 / u h A x S d n Y u 2 U V U l J S s H L l S i x e t B A f L l s u X c B P P / E Y z J p O 1 L T p B Q e z y i Y r R E a M H n 4 d x V i 3 f j 2 s p n b c s m A h 8 v P z B G c 1 I 9 D P D 3 6 d L c i v a s P c G 2 f L 9 9 t r k M x 4 7 J M W L D j 6 B h Y d e Q 0 a Q T R p d / q 7 l V A h v i E 4 8 P h u 8 a z r F p O L 0 / v X W 4 1 S T 6 h u 0 Q j J 3 H V M q m p 3 3 X W 7 Y 8 s z F I n B E E B Q c K C Q H B a p L j J 9 i W l K C x f c L B Y 9 5 0 p 1 Z x R v v v m O 7 P F H S e P a R Z Y Z D k w D Y v 1 V m G A G 3 s B d P p + C g 0 W G S 8 P b e k J + f o E 4 H 7 2 s g 6 M U 5 L X t J 6 j L R E S g 4 K Z C a I x M E P Y X u j K x m T j K / g I + P l Q 9 7 J f W P s j L j t 3 5 v p e 6 F G l M D Z g y Q C t v C h f b K z l / x v P H / i 6 n u Z 9 9 6 h j e + M c 7 m H P D 9 V J 6 c C E e P 3 F a 9 r f 7 / h f O N 5 u 1 W C F N o 7 C y p r u X T a 3 2 b d 2 6 X U i b 0 a i t q U V G p n 1 a x Z U A C Z T S s C + 5 e y x M / M H z P 8 J v f v 0 r V N a 3 Y + f m L 8 W i N G L O j X M Q F t L d Z c 7 j 1 w n C 2 b R x s 8 z I o D S j Z O J 1 U W c s M F e P 2 Q 6 e w O N Q q v I z L e K 8 O c W D a i K 7 G J E g e E z 2 l m A 5 v C f w 9 5 4 6 d R o j R g z v 5 t n s V / k u E 3 W t N o y I a 3 c i J q q J V i Z f i p t 2 r r I T G 8 / q U N d i l R M x m M F N z x 6 J i Q 4 Q e h S n D z F g 5 6 7 d O H / u g l w Y 7 5 5 7 D z / Q G / D X z H r U / T 0 Z o 0 a O k M m i B A l u 9 Z r V M u V m 0 c 5 O p 7 9 3 Q j b h v 0 v N 2 B N a h 1 N j K 6 A k j 0 d q 7 f V F 1 P E 3 i I U Y G x c r 1 S 0 a 3 1 S 9 2 G m I i + u f B Z N Z V 6 9 Z 6 9 j y D r x G 3 / / + 9 4 X q t x E v / / z H i I y M w E j x e 8 M 9 u P S p r k U K i U J b L U 9 I B i 5 k L n 4 1 M R E k J h 7 b F e p 0 I 1 5 r P r K r b H x C I q J j Y u U 2 j 9 c s V O K 6 V o 3 s a + g O v A 8 b 1 m + U q q y 7 M E G / h L p M s K 8 A 2 3 Q x m 5 n N I l l 4 6 C 3 0 P p 2 Y 5 k g f 4 g 0 6 f z 4 X s T H R + N M B D f 4 4 6 y h O / + 5 B + V r i 8 4 X S 9 r j j j l v l t o L N / 2 M P o q 6 9 4 f / h D X 0 W U l e a s C 7 p a b m P i R V x E + 0 p M x 1 D V q G s O R Z B g Y G S m F x B l / L J E y c x c 9 Y M y a W 5 q H o D G 8 J E B D q / j 8 m k S 5 d + g A c e u N e x x 3 t Q U r W 9 / h f 4 f c P 7 7 I 3 9 + w 8 I e y 5 L q N P h 8 p w p M a g G K r Y U n S F 6 N / E n t k x W + q B 7 A u u f d h U E I M 6 c g 0 F D h k v i p J 3 H 0 h V i i 5 D y M 6 Z P d X u t j p R Q p e 9 H n 8 F q X d Y 4 M f u B d U Z 9 I S Y i M r B L n S C 3 H D p 0 M N o 7 T P j D z K M w b W + U + 3 2 v f x k 7 d u 2 R D o G c n G P Y I g z 3 M 2 f O o 7 q m D u N + 4 o M X n 1 k k i Y n c 0 E / T p Q J 2 i k O X 7 7 G 7 u x t t G U g Q + r 0 r M Z 0 u b Y G l v k C 8 l o C a u n o c P X Y C u 4 S k f P 3 1 N x 3 v 6 A 6 T p R N t Z p 9 u x M T Y 0 a Z N m 2 Q f 8 8 s B q 3 X 9 H 3 l c L F z H D i + Q k Z G O o K B A b N 6 y D c u W f y x V t Z U r V 1 2 S T O 6 I S c I L h i H 7 7 Q k V g s R E k O G V l 1 f I L H i i v L z c I + N h O U y / h L o M M K O b f S Y u B / y U 6 7 g Y q i 0 f i w X R I b i j R i w w B l 7 T 0 9 K w c d M W j B k 7 T r Y G p p p G 2 4 e q B m t + b J W l u D l U i z Q h n Z b G v y j U O z s h K g j 9 z m n U 1 t Y i N b W r 8 S P x n c 9 a s b X h J q w r K 4 B v 2 m R E L n k f b W 0 s j w j A M U F Y V A l n z J i G x A T 3 G Q F q c A G v X v U 5 F i y c 7 9 h z + a D m y U k m Q + K 6 O 1 e 8 Q W V F J c 6 c P S + d H O z 9 p 9 h X C s p K S 4 V 6 l 9 C r F K a 3 l 2 l F C p T C R w a U K w R h F Q u p P u n a i U 7 H V q O f o L 4 C M E 7 l 2 k 8 8 O 9 q K 1 P A u e 6 s n n D h + E m H h o d i 1 9 y C m 5 n 4 P + k c O I U a o h A q U E g V 6 w 5 5 9 a x + + U 9 6 V G R H 7 r S 3 Q R W Z K r l 1 c V I x 0 w c 0 f + s a j e P v N N 3 D / g 9 / A / e F / Q L k w r a 6 J f g F / y / V H g E G L k 4 K I S O m f r 1 4 l O L J Z S M Q j y M z M l I u G k s A T N m z Y J F O O P C 0 u d + C C 9 h H n T 2 H C K 0 T b 5 t S Z s 5 j 0 g 0 X S W 2 m p t G C z z Y T E Z 8 7 L K Y d H j x 3 H i G F d 2 S M 9 g d K E 5 8 J K 4 k O H j m D S p I m S E P g d D A 5 3 a o R K 1 m l y 2 2 R T A S c x c q I K w e N R L U 5 J s W e 9 M + T A 4 y m q p T v 0 E 1 Q f o A w p 7 m 0 g Q J g f 4 0 p C F V K l F 2 V E 2 Z A R 0 b s r V k G F 4 L j N z S 0 y A h 8 l i M l V 0 n i D o 0 e P Y + D A A f A X N h S X f J u x A w d f N s H U b M W i X x 6 C 9 W I Y m g a O k f E 3 g 6 + f U B f N k q D Y Y I U r f t z Y M W g X 0 p B O B 5 Y / 1 A h 1 s 9 3 Y j p l C g o W G h u K L L 9 b j p p v m 2 L / M S 5 A Z V F X X y u z 0 s e P G Y c + u H Y i + 3 d 4 + j A T 1 R n E 9 k h x u 8 6 i n C / D z n / 8 c L / 3 i B b n d V 7 D 3 3 x l B r N d e e 4 1 j T x e Y + R I T b E V j m 4 / M H F f A n h u C x 0 h Q E 6 B K 2 x f v Z T 9 B X W G M f / U + 5 D z 2 H q Z l G W W k / U q A L t p T p 8 9 I 1 Y y 2 i q 8 n G 8 E N T p 4 8 j d S 0 F N k c X 4 H i N n Y F p c e G j V s w + / o Z l 1 S j 3 b v 3 S R d 7 X G y M 4 P Q W 6 e K v F X b X k S P H U F t d h T v u 7 D 3 + 5 I q 6 + k Z E C A n M 7 7 C 1 t y P k 9 t G O V 4 T a d 2 1 X 0 P X s b R W Y l t E u V K 7 L M / U Z G 9 q + f R d u u G G W Y 4 8 d l F h q K c M C 0 L g Q K 5 r a f R D i 3 0 V c H J O z Z f V b e O h B e x E k 7 W a 2 B e g J / Q T l B d i v o a R B h y C D 4 G h G L Q J 8 f d D W Y R O P 7 M f H n g U 2 d B h b 0 G q z 9 0 J g h y T a S T 3 R E x d T 8 y s v I e h 7 z z v 2 9 A 4 S Q l 1 t n X w e F d 2 9 8 4 4 n n B Z c O j o q C t H i M y R K 2 g W c g 0 t b i Q u L E u j g w U O y G Q 0 X I W u p 4 u L j 8 F v 8 D u t K G v H r i k V 4 9 a 9 / x u N P f B c l p S U Y k D 0 A 1 8 + e h Q n j x g h V q n v M q C + w m k 1 4 5 2 + b k J M 6 D a / M O I b q V 7 v S i / y f L E G Y v x U H h B r G X g 4 p 4 X 2 z r 9 5 9 7 w P c f N O N i I j s H s B l / I l q I E e 7 s i S D U H d J o r f P K K 4 F 1 T w W P H q L f o L y A r a y n Y i N i R E X t w 7 V l V W y W U v k g J n I 3 / + R b F h i 0 P v i 3 P l z S E 7 L k D d p x L i p M O j s o 2 + u N L 7 4 Y p 1 Q s 5 x z 8 d y B E o j V r X Q T n z 5 1 C o X C n g o M 8 E d B Q R H u u e c u + R 6 q M 1 R r C o t K M H j Q A P j 5 B U h C Z 3 C U j 0 + s a M L b N x 9 A s 9 8 s a W f F x s X J d K E B 2 d m y b D z c i 6 x 1 B f w e Z j m 4 k 4 y P f 9 q K 9 + Y d k M / P / f H b s F r s b n + G D R S w e 1 G A m 4 k n P e G d d 5 Z 6 d O V X V V b K 6 m G 6 u u m d y y n W Y 0 y y W T I U u t c D h J q 8 Z v U a z L 9 l v o w v 9 q R t U O L x c 7 S v + g n K C 7 D V L g 3 k D o t Y p G B q D K C D u I h W H 4 x P 5 e V j w m d X x x 2 b z T M n f f l X v 8 O T 3 / 0 O g g P 9 p e 3 C p v r s G u Q u 3 c Y V j L f w e 3 p y F C j 4 8 Q u / w J T r r h P c N V 7 G U a Z N m 4 I 9 e / c j X d h i j U 0 t s h Q 8 O T E O 1 m M 5 2 F n f g i l T J k k i U s M q J C L L P Y 4 c O Y o J E 8 d L u 8 o i D P X 1 6 z e I B W T G H b c v d k s g a h w + l C O H A w w b O g T n L 1 z A 8 B H D Z V x M r X L x t 4 e Z t 9 u f n 2 z F m X W P O R H T 5 a K w s F C m f q m 7 K B G 8 f / y p b A s 2 X T V 5 n l 5 L X g N F a u X m X p Q 2 G D M z 2 i 1 a t y O M e M / V q V D 9 B H W Z I M e 6 L l 1 w 3 b 6 F o O R k v 0 e / + Q i O H T s m b I k G O d z 5 k 0 8 / x Q s / / q E g x J 7 1 8 + p q F t F F 9 L q I C R + t H h 8 u W y Y J l q r e x 8 E f I y 8 v H 3 8 c 8 U f Z a 3 D P n t 0 y I f W u W x e i 1 d i B w 4 d z M H n y t X J B c W F t 2 L B Z q o c k N B r l t J 3 U M J n M W L N m r V R D k 5 I S M G z Y U C n x m C P I B F Q S P x f k + P H j x H f t x / T p U + S x O U T B r n b W Y O z Y L t v p S o I e T l 6 j 4 8 d P i v M a I t 3 e a j D l i G E I d o H i 1 H i 5 r 6 V F E g a 9 h P w d F a 2 B S I 2 w S P W Y 9 V m s S u Z 1 q a 6 q F u / R y G n x 7 h w W / Q R 1 B c A B b D R W e + o 4 p O D k q T N I e P F W T J v n h 2 + V z 8 N f f V b J / X u / v R P h A T 2 r U F u 2 b J e D z b g o N 4 v n T C Z V M q n V j g a 6 e y u F a s r p e 2 x d n B 8 4 E a + c n S g T a H 9 v b s X 8 5 w u k t 4 0 5 h 5 z n x L K M 4 J B g I X k 2 S t b N D q m z Z 8 9 0 c t W 7 Y s u W b d I u G z 5 i m N x m B j f P g y l N l I Y M G u s c 7 n R 6 B t t a 2 y Q h K z h 9 + o z 0 Q P b F 5 U 7 Q P v V U u 0 Z Q / W I / x O y s D C F F T R g q J K M r N p 3 z R Y C t G t n J 4 b L 8 x t 2 0 D a K s y Q c R h j Z 8 / P G n 8 r d N m j x B d g T u C f 0 E d Q U h r j m G x Z o R 6 z L k T A 3 a C 8 T 2 1 i l O B E W s e 3 g N 0 s J T H V t d I G f k s D I S w e T J 1 0 i V K T g 0 R G Z X v / v h C g z M T J M 2 A e M r M d H R y M x M l 3 l m 5 L g r V n y C h s z b k V t j P y e D x o p X F n Z x V X J c q k A x s c 7 E k 1 u b i 0 V r 7 8 M W J C D 6 / p W O v X Y w w O w n 7 A U G g z 2 h t F z Y m o J I O Y n j y 3 X r Z T C U w e K n n 3 k O P / j B s / h I E N 4 j D 9 2 L H T t 3 C y l 4 n Z 2 o g 9 z 3 8 y M R 7 c 4 z S B t n X 4 H B 4 4 B s M h J m g D O B m A S g o L C e N U 0 2 2 V P D Y r M 7 k j j 5 X h Y l i v c p K p t a 8 r M Z J r s r d d j 0 s g k q V e 2 6 u j r o d X r J f D y h d 9 2 h H x K q + + M R X J h K m 2 Z 3 U I i J + E t O O p K 0 X b N Z 7 4 t p h f 5 / p z q 2 n M F 4 F D 1 y d C b 8 7 k g U O l 4 f i 9 o / D B E S K A g R w Q H C V r o W i x Y t k D b N t G n X C R U s U a p o t L U e f P A + P D m l S 8 e f k O b c x G T 3 n n 1 4 7 4 N l 2 L 5 j N 4 6 f O A W z p V N I t x o M N F V h f s X 9 M J U c Q l 5 + I V 7 6 5 W 9 g t n Y K a W P C g U O H e y Q m I l g Q / T c f + a Z Y m B Z s 3 L B B Z s z / 5 I W f Y U 3 w G i T 9 / k k c O r h f f v f m L V v w + O N P C E J 7 1 v H J 7 j C a 2 T r N J D s O e S I m V r A b T V b 4 B 4 b i b J U B h 4 v 1 K K j T 4 k K 1 D j F B N p k / S T W d s U Q S E 0 H H A x k P C Z F O B T X Y y 1 w G t s X l a u q w q 4 y 0 x 7 Z s 3 S a f e 0 K / h P I S 7 H D j a T i 0 G g y Z T H c M Y n O F m q C I O b U T 8 X S j D z Z a G u H j E G p F U 9 7 F x M n T B L e 0 b 5 N z n 8 s t w N A h g / D k K n t S 7 H N n h s D a q U X K D / O k 1 2 3 z 5 i 3 C 8 G / E r Y K o m F n A P u S H c 4 7 K 5 p N q T u 0 K B o 8 b x O c f + 8 6 T e P a Z Z 7 D 2 i y / x 4 k s v y y a P f 4 j 4 D V 5 8 x z 5 k + t 7 N g 6 R z 4 9 W / / U 0 s / u / g j d d f l a p m X 0 G b g w 4 S V u Y S n A m V E B 8 n B 6 3 1 B I 6 P u T b N c 1 D 8 W I k O 1 a 3 M I L c z t R i / J o x I 7 X 5 + L P B U D z 3 w B p w / x Y n y 7 P V O 5 x Q J j / V X 9 H g q O F 2 h k 5 W 9 J N h + g v o K M D Z Z G O e q A K E C E p R B 2 7 V / S v p n m L D m R 4 4 t O 7 6 4 o M e 3 3 y u U r m t i 5 S e f 4 Y 4 7 b p d l I T / 4 o g 0 t H Z 1 S Z X l 3 3 g H U a K Y I g 1 s r c / A O H D y I B + 6 / T x r Q B D 1 0 W 4 W d U 1 N b K + y J T N n k h N 4 u O g v Y f 5 z N U F J T U l B c X C y D x d 4 4 O n j M / I v 5 y M r O d O z p O 5 Y u / R D 3 3 r t E N k e h 2 k i b i 5 K X r m l O h 6 x s t r c V o I r m C R x u d r 5 S C 0 u n B s 3 G L o Y x I t E i Y 4 K d x n r Z k 4 K l H C R g Z n U o o A Q 2 m 9 q d S i + o 2 r G X h j s o Q W C m k t H L 9 + q r r 2 H x o l u E z R U v i X f z e W f C 7 S e o r w i h g q D G u 8 z b D T V t d T x z R u f O R j k i 5 9 6 d H X j s n s k Y n p 0 o J Q t d 1 C f O l 2 P 3 1 i / k T Z 0 5 Y z r + d C J G f u a a F C 1 S W w + j q r p K e g t n z 7 4 e 6 W k p s t m K r d O G 9 R s 2 4 a Y b 5 4 g F Z J I p Q t O m T 4 W x r Q 1 z N 9 y C v Q t W o c M n E J 9 9 t g a z Z k 4 X a t d W I c 1 u v e R E U I P B T b 1 O J + u w 2 I a M R n 5 P j o Q n t 3 8 f i 5 I X Y l r G d Y 4 9 z l i 2 b I V g E I t R X F I C k 5 C + T Y L A M w a N w O G S r l D A l E y T k 4 N H z g M W m y y V 4 X z g P f m + 8 t E d X F V C q n P 8 4 w G U L k V 0 k B S 3 h S A l x A h / X 5 1 H p w Q d P f x T v I R K P O r M u Q t o t o X B J y g B D W 3 O j K h / + s Z l w G D r w K F j l W i s F x K j x S h 1 c o N D M i h g v l + c 4 L T q f u h + 1 g L H M 2 d o U v 1 Q m t y O h 3 3 0 C B s / 4 Z K a R n U v M j Q A p 8 + c E Y u g R Q a X / S p 2 4 9 q 4 N m h q z k h P G j 1 q + w 8 c w o A B A 7 B 1 2 3 a E h Y c L I j A J y V M k J M k A L P 3 g Q 9 x w w w 2 y e y z z 9 f I q H s b d g 3 J Q U h e M c e P G Y L O w C Q o L S + T A 6 X i x q L R S U m n E M Y w 4 d z 5 X B o M 5 O 5 g B a y a J K s R E B 4 l Y p U K y a e V i Z 3 n + f 6 9 s w t a a n 2 D V o T U o a i j G 7 O x Z 4 r f Y F x z f z 3 g T J 3 j o D T q c P X t e u s 2 p S p 6 p 7 K p i J l i M S R W K 4 z d L x G N 8 i A 0 n y / X I r d E j r 4 a 9 P x x v d E G I X y c S m B o k X l c 0 X U p e n j P j i H T u t L d z f m 8 L E i M Z Z N b K 6 8 r u R + 7 A + 6 C W 3 D w m v / t k X Q K M m h B h 2 3 W d s 4 J + C X U Z 8 L F 0 4 N i Z W t n W a v L 4 R H T Y f G S 9 k C v Y K Z Y c T Q 1 P U o p o N M x w P H N G S 3 M L W o S E Y A o N D 0 d p R V W E Q V d 6 n H w F o X w i p M 2 C + f P E O V m F Z L O h X R A j C / C o K l Y 1 t K O 1 v l I Q R B J q a m q l w X 1 B E M v w n F 2 o X 3 C 3 U A d T s G z 5 C t m t a M D A g Q g K D M K B Q w c x Y d x Y J C U m C v X T h B x h k w 0 Z O l i 8 x 8 7 l H 3 v i S R m L Y u r R 2 b N n p G o 1 5 q k v 5 G u 0 8 Y g X 8 m / C T 3 / 6 g n S O 3 L X k H m x Y t x Y n T p x A z p F j u E + o f S T E s 5 U 6 O f / X E 9 i l l a o W H R O l T T r k 1 3 h + 7 8 z s D k E A j g 0 X K E H b v o L T D k m Q l k 6 7 s 2 n n x Z 7 z K P s J q g 8 I 8 t O g Q x B O X X U z 4 m K D 0 d 4 h J J D Q Q 9 h t 1 h 2 G x 5 s R G 9 x d N 3 F H V J 6 I S c H 6 9 Z s w Z 8 7 1 j i 3 v o G S 7 G 9 s a 0 X b h c w Q I m 4 V t v S j R 5 s 2 d I w n 0 9 V N v 4 t F h j w j C 1 + C j l Z 9 J + 4 A 9 K g o L i 6 W 3 U O l X T m n J u b V M l O X C f P r Z 5 1 F V W Y U O k w k 3 C t W S a T q Z Y 2 d g T v U 9 y H h o H W K z b p b B U E o 3 v U E v s x a K i w p R U 1 2 H u + 6 6 T T o o S k o r 0 B R y r T y + K w J 9 O 9 0 6 I s o b f X C q Q i + l U X i A T S a w E p x p 1 V N j F a q s r i N x X M H g r q f c x C 1 n f W D T e P b g K u g n K C 9 A r h c V q E F Z Z S t 0 w p g 9 c Z z Z B / 7 I T A q B y S z U H p 0 P j p 2 s x I g h 0 W h s N s E / 2 H 7 j e u p E 2 x f s 3 L l L S i E 2 0 P c W X P S v v v m x Y M 0 2 T J h 9 H w o O L k f G x D t R d X 4 H Y i K E w S 6 4 7 o 5 9 J 7 H D + G s c E y r i T + J / K F t 1 F R Q V C c k 0 T h j 1 Q d J 7 O H f + A q m C s W 8 h A 6 X L l 3 + M + + + / x / E t f Q c l R V F h E S K j I q U 6 t S M / S D o P P E E n 6 G W 6 y 7 Q R x Z Y h W L / E q f h Z L n O 9 i I K i M k R H h s g W y X K 7 o E A 6 Z 3 q D k j i r g M W k v U k m Y o a Q k E 4 E F R e m w + B E 7 0 s D v u 6 w d T R J 9 + + G U x 4 s X B X 0 g q i o 1 V F N 4 c 3 k I z U I X j x l C G B V d Z N Y K F 3 T C k l Q Q i v 0 q I Z 4 C x a 5 m Y V 6 l Z b e P e j r D r e t v Q t 5 e 7 6 D g K S f w f R O G z 7 b s B 8 B m h Z Y D B F Y s m A 6 N m 3 4 E h p x j l + s W 4 e 1 L R P w 5 0 X B l 2 w M E i I b X X 7 w / j K Z z E o P I H / r 0 T I D R i e a 8 P I v f 4 s f P P u U f B / R m x r F n o X M 3 F b n K h r E v i 1 n O z E k 1 o K c k t 6 5 / q w B n D F l f 9 7 S o Z H B X V e o n R F M P a I E Z K t l D h V X 7 K i + g N e C f 0 y U P V E Z K P s 1 9 g Q S d b c S + K R I H U Y K A / k / B e 2 t T X J m 7 L q T v R P U 5 e B K S S g 2 Q T l 3 9 p y 0 Y X r C p x d X 4 S d 7 f y a f 6 8 / 8 F W 0 R / y W f f 6 f D j G F 3 F U i X M Y 2 w q R l t s m 8 C H Q P Z 2 f b K X F f Q R X 5 O v D 5 k i H 1 u 0 k / X N c K s e Q W / m P 0 C 8 i 7 m 4 + j x E 7 J D 0 E M P O Q 9 M U 8 O 6 Z S P + c O Q 0 O N n w 7 i V L w C 6 r J 0 6 d F m r g B Y y e M A M l x Y W Y c s N i 7 N 6 6 F l V l x V h 8 x z 2 o r S p F S V k l d P F d q q B C L E w Z 6 g n 0 A i r N b x S Q u O i I Y B o W o U 7 R 8 g T 1 e + g u 3 5 v f s 5 C Z L O w 8 d r a i c 8 o r 3 k n d 0 h X u 9 n 3 d I L m Q 4 / n V D A 4 1 O y k W I r O 2 6 Y w w C R W E 9 t G W 3 K 5 2 0 c 2 m l k v E R N A O I o L F 4 w K 0 I S D 3 f f i L d U F p s + N i g D D y O 2 W z k 1 p H f R X B O F n p r + 3 T P 2 h T 5 e b m y u d W 8 S U 1 7 T q c P / G x J L 7 s A V l Y t P A W m e t n c T T Z d w f 9 9 T d K l 3 V T c w t 2 7 9 m D 3 L x 8 z L 9 5 n r R T T p 3 I Q W i Q A W 0 1 5 z H j h v k Y P i R T 2 H g G m X Q 6 c v x k x x H s I C H 1 R k w E X e l 8 H x v 7 K y D R q 8 + x o r x c 2 I N G m X v o D i R A N e g Q 6 a 1 / / W 5 B c C T k S Y K w u k k o z i j 6 9 J O V 0 p P E p h Y 8 g U 0 b 1 2 P W 9 X S 9 5 m L k y F H y Z C 5 c O C 9 b K w 0 e P A S n T p 3 E y F G j 5 Q K d M G G i 4 2 h X P z S d F h l j + f T g V 8 M c r p S E U l B f V w 9 f / 0 D s K e 5 e k q 2 e 2 k E E n v 0 D G s K f w O a O r u Y t e 4 e 8 h k F j Z y E s y B c t 1 b l o F x I j K S k J R U W l u P a a c f i f t 2 v x g D D / M t s + h m H J g 1 h y z w N 4 7 b W / y W H S Y T v t V a + / O n W n z H 1 j W + Y f / f B 5 6 U X k e B w 6 H p g l p 6 i A Z F V b t u 3 F o A G Z i I w M R U 1 1 D Y 4 c P Y 6 5 c + c I 4 9 5 X 1 h + F B v i g q s k q J W d c u A 5 G U y d a j F a E B 2 p R L f b / M 9 D 6 d A q b x i S l D b v E M g M + J s Y + M Y P r l N s M L P N s 6 f l k i h T V w 4 a G e l m J H B M b L 5 k B w x B E b w S d J W x M D m B z q / L t 2 7 s H 6 9 d 9 i e S U F K S k p E q 3 a E F B P j I z s 1 B a U i L T L q q r q p C Z l Y W j R 3 I w a f J 1 s r 3 S f G H A p m f 0 n I 1 7 N a E n g u I Q 6 3 H J J m y + c H k q 8 P i U D n G M n j l b X 8 C k z s 6 D e 7 E 9 f L p j j z N c C U p 3 8 Q V 8 r v + O Y 8 u O s 1 M + R X V 1 B R L j E 5 A 5 e B R W L H 0 N t y 5 e g L L y S q x e v U o S 1 8 g R I w R x j R c L z o h j Q q 1 j r K i x s V l 6 y B i T q q n l p A 2 7 f U H H B r v i s u y k X B y j p s m E N m H Q M z v D P y A Y C + d N l c m k a n D x 7 j 3 f A f / I K 9 e 5 1 h O o g o 2 K r p Y S i W U W L A B U o B Q Y K q B a b T Z 1 y O k a y m A B / k a F Q W z P 9 R x M V k D V 9 J + 2 o Q 4 d O o h D B w / I t J Z 7 7 v W s T 1 + N c E d Q v H y s D L 0 2 z V k X d 0 W b W Y O a F r b s t U g n x c V a n S z h 2 J X n i 4 J D n 2 D x T Z P l o G t v w B v A / n 7 M q k 6 L p G s Y m J h q g U F r V z 8 O F O n R Z O y y c 6 K E F D F a N Y g J 6 k R p 4 X m Y g g b g y f 3 O B D U j c A e e P T P U s W X H 2 d s r p c q n I C z Q R 6 g 4 N r S Z h G r Y u B d j R o + Q K h 3 f 8 9 7 S D z B O E B O b w 7 h z N 3 O x c f T M z T f f J L U Z b 9 E b p 2 d b g T P n a z F i Y C S a O + w n e / J U h b D l 4 l B W U o e k l E j 7 Q h f 7 F X W 3 J x S f 3 Y f 7 b x 4 h M 0 o 2 b 9 o u m P 5 c S T A 8 h q y w d R C M d G L U 1 8 n Q Q n C I / b 7 V V F d f y j P 0 R u W c L i T i f 7 R T w h 1 B X S k 1 7 a 2 3 3 p O 2 x v h x Y 3 p N J F V 3 R 7 K U 7 E B 4 i J + w k 2 w 4 c / q U k P 5 T Z J n B E a E J s G 8 6 M 8 y H j r o W B e e P I j w 8 D H u F b Z I h N I c X m p 6 T n 2 c i 9 X V B O + X z e U f n Y 4 T v R f m c O H N b p e N Z d 0 Q F W n F 8 8 9 u 4 7 7 6 7 Z S f b x K Q E W S b C D A t m X j A o n H P 4 i M z M U M A F Z x A q a G h w o L D z t F K 9 W n O 0 F s + d m I W N t T 6 I f / K I f B 8 9 i H T f 0 x b b f K 5 n 4 g s Q L 2 / f V 4 y 5 U 5 P x j 4 / P y s f 9 x 6 s x a 2 o 6 L G Y T g g w a t L Z b U V z a j I R U 7 / t q D I y x I D n c K u N p 7 K F O p 8 P e f Q f k f C s S k d I c s 6 6 2 5 l L m B O 0 p J e 3 I G 4 I i + g n q K y I o B Y c P H 0 Z + Q T H i 4 2 J R U l o q u T k b h 6 i n 3 6 k J K j 5 M A 1 8 d y + 3 t 3 L q u x Y Y g n 2 b 4 B o Q K S a Z B m 7 A x y h t t Y n F o h C 3 i I 8 s R L B 1 t K G j U Y e 2 G u 2 B L e s 1 x J O A b b e s R U / g 9 + b x 9 1 H d R k N V z Q x h j e y v K j 6 + W 3 W F v X b w Q 3 1 3 R j J d u 9 M H a t V 9 i p 2 E u N u V d i + + l P o m 7 Z t 8 m J V l j Y w M e / a / H p H n A 6 l g G g d / I i Y O / s I W + V T I U 3 z 0 6 W d p a / / W t b 8 n O T V 9 8 + S X u + t 7 / o s P s h W j 5 C s C J I S M T n Y O / T B Z e t e p z W V G 8 f / 9 B G R N j a z R X q U u p 7 Z o I 6 w 7 9 B O V C U H 6 6 T l y X 0 b O 6 d z l Q 6 + O 2 w w f x 5 p G T M q 2 n Q 3 B d Y + h Y R M Z 3 t y n 4 b t e l p + y b k t 4 G X 7 2 P E z E 2 C 8 6 7 O b e r R O T d k I 2 Y s K o S H 4 7 + H F E P r J b z j g 4 W d 1 8 U f n q h P o Y K A m l j n 7 p O F B 9 b h w d u m y 5 n y 9 Y K m y n n y F G h d 8 1 G R J N 4 r + D 0 2 Q + b Z X z G 1 9 8 X M d F x g p O b Z C 4 f e / p V n 7 D h 2 J u t W P y r g 7 K 5 i 5 L L R 2 w 5 p 5 N J w G w e 8 6 + C u 3 o q 2 l i U W C Q i E k 5 d X a 2 c q D h q l L 1 f o A L G v x g H 6 w l O y b E h A T 4 y u H u i q B 7 L d + Z j S H K 4 v G n s d 0 B K f u O N 1 / D m G 2 + g q K g Q B w 7 s x 5 7 d u + Q i o Z 7 p W r f / d Y D g 8 T I Z 9 G x Z F 9 e i 8 W 9 r O I 9 D Q r 3 J y E i T 0 9 T p 1 e T F V g j i c q D + r C Y h E f W N L Z h z w 2 x k Z m d D r 7 E g J S Z Y 3 F Q g X N e M I F 8 b W s 1 6 J B g q E B 4 a i L P 7 V q O h + C g G Z K V C 3 3 w W c V G h M g 1 K r 9 U 4 9 V X 3 F f d g U E y A 7 L h U J 4 j j F t 9 8 3 P n t u x E 4 + m 7 5 / X 6 C 6 b Z a d G h 1 W V M G n T h W W w G s b T V o L D u H j t Y a H D t + R j o W f A 3 2 K u E T l a v Q m n A B 0 4 w b E H D d d D m P a c P 6 T R g g 1 F o e W + m H E R C j Q c Y c A z q 0 6 Z K J M N u d r u u c n B y M z Q 5 D X o 2 P V A / / V T B 3 6 r F h z T L Z i i A j P V 3 Y i h / i u u u m 4 L v f e w r 5 + Y V C A z D K R p / 8 o 0 d S 3 Q O R I 2 7 U 1 9 s d 3 M a h m K M W 6 G d A d a O 9 n R M 9 d 7 t 3 7 5 Q X 5 u 5 7 7 p W P R 4 8 c w c x Z 1 2 P 3 r p 1 O X V + + 7 q i r K J B 1 Q v R m U s d m Q J V S j A 1 H 3 I G l E k Z z 3 9 X E y M h w H B a c / 8 0 3 3 0 Z s e A B W f / Q P m R Z 0 a M 8 G n D 2 8 C Z m x W t T X l O L D 1 1 7 C t d P n Y u q 0 a W i r O i 8 X 6 c E d a 9 B m 9 V w x m x E R i H m D I 9 A 8 8 5 Z u T G B 4 r F G q t c o f w f x E G E J k y s 2 E S V N R 3 1 C H G T c u Q k t b u y w C 5 B F Y y n 7 r b Y s Q 8 t S P Y P D z l f V E C x f O R 3 l F u T y G O z B h 9 o P 3 l 0 u X + r h x Y 9 H S 3 C S O 5 T 1 T m p x h k h L F 9 e + f Q a 0 Q 4 G v X f o 6 w 0 B A c O X o M h 3 M O C 2 Z g w e R J k z B W 2 L v L l y 2 X D o q f / + x n 2 L 1 n v 6 z f k u U f D o y L r Z S q s S e 4 V f n O l z U J 0 d y J r L h g G V H 3 h I M H D 0 h d e s y Y s Y 4 9 X y 9 4 c p u 7 s 6 P Y 1 4 6 l B n w / U W e s w 7 Q V 9 m R V 9 f R A d 3 N t P W F b r u + l H g d q J Y i X n B 4 / V y j 7 l c e Z W U Y Z 3 P W E u G A L h s U 7 B y r V O F 2 h R 1 l T z 9 L i B t 1 J 2 D K y s H r 1 W t x y y z y 5 j + N 0 R v 7 Q j I L 8 A p R V V G K g k F K t L S 2 I j I q S 0 w n H j 7 N 3 M + K w A r q j o 6 I j Y d D b O T 2 D 0 j t 6 y Y s b F G u V 3 t P e c L R E 7 x T E 9 Q b l h 9 5 F S F C A 7 P i U X 1 C I J S 6 T F 6 m N H D 9 x U v y G s b J L F B v R 7 N 2 3 H z f e e I P s K Z F f U I B x Y 8 d 6 d F L 0 2 1 B e E B S 9 X s w K C H M 0 d m y 3 t G P C s q 5 o v u s 4 z t 6 I S q a z F H j n N e o J b B / M N s L e I D y g E 2 O T 3 H N 3 z v 3 1 1 K / 9 h i G d u P D S Q O R k / F S W 1 B M M 0 I a F R e H o 0 c M Y N m w Y C g u L p B l w 6 6 2 L 0 d j Q K L N o / I R + y e 6 z 9 A x e d 5 1 z 5 g P B u c a 0 V z p Z d S t O i 1 M D i e s y T d K O 7 S t 6 8 8 J R n Z 6 R 1 Z U T S N A r y W a Y n L B / U W g g l P 6 s 9 L 1 5 3 l w 5 C I G S i g n B r D D m Q D k m D 9 P J Q u z I N b i 9 Z p 4 J i r / W R V 2 o r K h w q q X / u s N b g v r o I 1 a Z 3 u b Y E m r T 0 j G O Z 3 a 4 E t T a B z 9 D Z m T 3 A D c b 1 J 8 o 9 z 5 m 4 w k R A V Y E + 3 Y i O 9 o i C / F O V 3 p 3 z O v S O z y m 0 V B y 7 M r 3 7 R b b 4 b V g x a z J 2 I a V n 6 y S w d 3 0 9 D S M H j 1 K L k C 1 S s m s 7 O N l e j n 9 L z H U C n 9 L l b 2 D r q N 9 m N q B Q v R 0 P n 0 F z 5 v f T 0 K N F N e H z V V 8 f D p R 3 e I j A + y e W r z x N 3 y + 9 g u Z E k X Q Z s 7 L K 0 B 2 Z o Z 0 V D S 2 d 4 r f 4 I M A F 6 H K a 7 L t Y n f h 4 1 Z e d h Z u h + 3 T O 9 H Z V C q 3 V 6 7 4 G N 9 7 8 g m h T x / D W 2 + + g R U f L 5 f 7 / 1 N A t U W N a Y E 7 M d N / G 6 Y 2 u i + n + J + 1 z z i e O e N K E B P B R j A k J q K 3 K e V q k G B c F 7 U C d r F l Q a Q 7 K c b v o 8 0 U G h I s R 3 K S m A i z r W v 5 8 L g 7 8 3 y F 9 K X L 3 + 4 s O V I V j i O 1 i b L y 1 v V 7 R y U I S X S F i I l g c J 2 N d D I i L b I 2 i q l H J H V 2 P O q p X y I Z Q m u r I 6 9 P o 0 W L N V D G q u C j k 3 G / s C A 9 / H 3 F 7 x Q H 0 / h o x W 6 h 8 o v P 0 C E 0 P L 4 D A 6 M 7 E B 3 Q 1 f i l O 0 F R M o m D + U z 6 g X j e d b O Y s 8 f 0 I 1 L 0 v 9 J L 8 1 W D a f j E 1 I 9 n 4 o 7 3 7 5 E G a U J C d 6 l s F d d A k / A H T B f E x X y 5 j c Y W v J G f i P s + + W 9 M X / O o 4 1 1 d 2 C 7 U q i u F q p a u 6 1 / V 3 P 0 W 9 g Z K I z V O C U L f l e + H L R f 8 p G q o N M x X a o 4 I 2 k M z Z z o X Q Z 4 Q 0 o i p W U X 1 Y r 0 4 3 k v O r c D g 6 y / 7 u 7 O W i p J u f H K H f O S f z t r s e B d w M c / 7 t s s W m w V 3 f L E E P 9 n 4 c 7 k W r w T s b n w N n v / h j 2 X 2 S U B 4 M m b O m o 3 K q m q 8 8 s o f M X n K N J j N V v z o J z + V b a w Z q 9 I K m / D Z 7 z 6 K P T s 2 4 / 2 / d s X 3 3 K t 8 7 X X i q r c C o U l i r / P F / 3 e C O 5 V v Y L Q Z 3 9 z w c 5 S a V 0 p V L i s i E z 8 d / i P p p V K g t A O b l l y N b + h O 4 c w X z v N h I + 9 8 C 3 6 Z M x 1 b k L 0 H K B 3 c g R o T 1 w W v 8 r R M o 1 s 1 w h 3 U a q k n q d M b l G O o P 0 / C y I o y C 6 l i l 6 b k 7 t c k t 8 o G k n S R q 0 H C p o r H z 3 A R K e t 7 s l D l O O 2 e U J + n A p 3 e F 0 v f / x B T p 0 7 B s g + X y f K O 1 r Y 2 J C c l 4 7 7 7 7 h X 2 y w b Z I / C e I 1 s Q 8 c Y y x 6 e c V W 1 F z a b 3 8 f T / H J X P L x f 0 R l b X 1 O D s 2 V z M n T t b O t o 2 b d q C 2 b N m y u F w l G K y C 5 X 8 g R o h u b Q y D s d 7 x U q A Y D 8 N a l s c T E j + 7 w r / C E F M n N r 2 7 0 t M n k A V K s v w 5 C X J 8 1 r 5 E Q w R x q g a W k s r / t 8 N O X h k R D 4 e W d 3 F a R U E Z D u X q n s i J g 6 + n i X U L C 4 6 q i v e E p M a D e 2 X f 4 9 q H R 6 y 9 I g u G 5 D M W i E m g l 7 I 9 7 + w x + R c E R N k 1 2 D 4 G b W w U I i J 4 G u 0 a 9 R Y + v 4 H W L D g F t m T 4 9 F v P S o 0 g E S E h Y V j x M i R U u r w c e j g g Y h 6 0 z 7 X l n j g y 2 8 4 n j l j o 7 E e 1 e 8 s c m x d H t h m L D M j A y 3 N j c K 8 + V Q Q + U e y / z m J / t y 5 s z L l q b G p E e 9 / s A y F x Y W S m A h p W 1 o 6 L x E T 4 V Z C W c 0 2 m N s s 8 A v t s s Q 8 1 d v L N H g / P 0 n F X z d Y T O 2 y w H D N E T s X n Z h i E t z G J i X Q 3 X 7 n k X p k I d b H / w I P u y m i Y 1 8 I t v 8 6 t P d Z B P p 0 c W F 3 U y N 6 k i D U 9 W 3 M J H d s e w O 6 z W d k G e V n z l W y M 9 D l B 9 U V C U K 1 r 7 z Z v S r P 9 C Z K H e 0 l H Z D f b H 9 + v E y H m l b 7 5 6 T m p A L 7 a V A 6 j 0 k y y X P u D V x D 7 t U 4 Y a 8 s d R 4 s Q A m l L k 1 J + X G Z p G o p T a x 9 a 2 Z J f P T x S s y 9 8 Q a Z v 0 d p y c R Z q 8 W K v L w 8 W c Y U 4 O + H 6 K h o 2 X J t l l B 9 6 Q h y F 3 L o R l A j U n x R e L A W u 1 6 7 g D n P D U N 0 V j D + 9 t c / S x c i f f d s v L F 6 1 W e y F e + c G 2 / C R t Z K C X 2 z q q p S v k b i O n X y B J 5 6 + l n p J b m a U V 1 R I h 8 P l N l H 5 q v V E w 6 P 7 h R 2 E u M S / I u K c p e I 2 Y m m 7 b 9 H 2 4 l P E H 3 f R 9 B K F b k 7 2 E e O 2 e l X C j w S p d s x o W 7 9 s y B h c r E f L j a g v t 3 z / W o r 2 A p T S 7 W 4 3 x v x 0 E M P Y e 3 n a 3 A h N x d v v / 8 J y m v b 8 O A d c / D K e z t Q 3 6 o y o g R I g x w N Q 6 K 6 X F B K h i + w V w 4 T v x u u x x A 8 D H 3 U V A T o N U g J M e G v J V v x w A M P 4 O V f / h I v / v Z v Q m p o 5 K C 8 C s E k e p o 6 S O n p r 7 O h r a F M 3 O N I m Y n O l g P n z p 2 X Q q S 4 u A T 3 3 3 + v n A B J e / o D I b 0 W 3 X E 3 9 h V 6 U O H d S a j T 6 0 o R k R a E 0 F h / + I c b p J d v / / 6 9 g k o D Z F 1 J Z l a 2 0 K n z Z E v d T z / 5 R K h E Q 3 D N t Z P w 9 l t v Y s b M m d K / / 9 j j z r U 4 V y N c C Y r d X t n 1 V Y 1 l y z 7 G X S 7 B v 7 6 C c a c D R b 6 S E D S a T p h 7 m d H 7 f 4 W E E C u G x J m 9 s s G Y q O v f c g Y J 0 c H w 9 / N F V X W N 5 O J B k U m 4 / 7 2 F y P d p g q m + H H + d f 9 7 x C X s 9 U k w g y 8 m Z 7 d 1 3 q U G 0 d m i w V y z e R U + l o y I k B c / e 9 o n j F T s W 7 b Q v 3 x m / C 5 L J u f c / 8 D D e e f s f Y o 8 7 S d c F z o A 6 J J j I a E H o d J x w 3 C n T 6 9 h 6 T f k o e 2 u w c p k 2 F U H p u W z 5 R 5 g / / 2 b s K + u a J K K G W 4 K S Y l f 8 Y / 8 2 b / D 2 W / / A g w + 5 1 3 G v R t A Z Q T 2 4 t r Z G b j / + x J O 4 4 4 H H c H D X B o y f N B 1 j B i f j r 3 9 7 F b 9 8 6 e f 4 8 1 9 f x b h x 4 3 H t x M v L B u G Y S f Y b u B r B O B D r u F x t n K q K B s T E 2 Z m M A k q Y n B K D l G Y s v m S x X U a U B d G C Y B R n A d W w 2 K A M / H j G O r n N M T 9 W I V 0 4 y p P B 2 s u 1 C h j X K m + y 4 P f b u z s 4 C J 7 T n x b 0 3 C L M E 1 o 6 f G T u J N f 8 W 2 + 9 g 4 c f f r A 3 W k S u U A N z j V m y O a g r 3 M p 4 6 q H e E h P x d S I m g h d P q X 8 h Z s 6 c h u C U C b j 1 / s f w 7 u t / k q 9 L F 7 F G i w 0 b N q K 8 r N T h W u 0 7 v k p i C v R z v k f M G l e D M Z m J q S a p y l L t 4 j Z j T Y p q K 0 z l S 8 R U X l K L w z n F 8 O / s Q E N j B 0 6 f L E V D d S M u n L P X U J G Y C M a p S F w 8 b p B B q L x G D S Y H r M N N 2 h 3 S p v m g 1 l 4 D R R T U 6 e S g Z z o p C u p 7 t / P K G 7 V u s 7 l J j O k R W m R H d b d Z C F d i o l Q 7 4 j j f 3 k B i I h j Q V W q 9 N v V S p Z 2 V k e G W m A i 3 E q q s u R S F j Q U Y n z A R O h + d b O z O I r G + j J f / O s B V 5 S O Y g T A x 1 R 7 c 5 M B i M h f X k Z L e g h d 2 8 2 W 6 t H s D H Q S H V v 8 W C 5 Z 8 G z a h T F Y W 5 y M h K Q H l g g h M / n a P H L M V B s d 2 V 7 X I G x h z c k W w 2 E X P V b s H c y d D S B x K G d o m Y u m I P / v S + d 7 q N l x s e h r / W / Q 5 z t x a L l 5 y 5 t P j k j u E + m d v e N I b j p U a u t U s u W L 9 O T N a T J 1 Y M N Q g g 8 5 q V D T 7 o L i e h K n F D M E 8 + g K W 5 z P 1 q K I 1 S P y 6 T t k j w h O K 6 n 1 w v q Y 7 U X U r 3 4 g N 1 e J C 3 T l s L F i P p O B k t F a 3 Y s e O b Q g P j 5 A O i J M n j m P Q o M F X v c P B G 7 S 1 N M n H 0 u a u x c W b r m Q f c H Q J y 1 L 6 U u J N 1 L f 5 S K 6 c 3 0 u q / z 8 D a u X W p m K c O b 5 P G N V m j B w 3 A Z 8 u f w e N l f k I S 7 G r p 5 x S w Y w F 2 n C x w V 3 O A q o 5 7 t o f c y B Z p z C 8 D + a U w t h q R H i E s 1 e X T g v + U Y X b u W u P 7 D H y 5 r s f I b 7 j L O Z k z E X 4 7 J 9 j 5 5 f v w i K Y c U h 8 V 0 l + W Z M O t a 1 a m X v Y m 7 e P 7 + k N W U J S D Y m 1 j 4 9 x B W d I s e p 3 k L A N 1 S 9 L M 8 b x y P o n O h 2 2 b t u J C x c u y s r k 3 b v 5 e z L l e J + U m E C c r D C I 3 + n 5 X J i N Q Y n P a 6 G W v m 4 l 1 I G y f Y K j G J A d P g D 1 F X X Y s 2 c X z p w + j e a W Z m G Q + u P Z 5 3 5 4 2 V z 7 a o I 7 C R U h D F Q 2 N U w S R F X c w O a P N K q 1 T h 7 A 3 t C X Q G t y h A b F d e 4 5 N 6 U l 0 3 h M j v t K i a M Q Q m t D N R Z M s N 8 D r V B N 1 5 9 j v Z b c l M S m g G o g B 6 U x e y o j i l L G / j s u N x h M c K r I r m 3 r 5 f z Z s M h 4 T J m 9 A J 9 + + D q u m z Y b x r Y W n D h + C K k T 7 o a p K 7 w l F z / P 3 y j 2 0 R H C x q F X C n Q o c A g B w X l Z O v G c X j m C B F R Q W I T C g i K h Y Q V L x 0 V a W i r W f P 4 l 7 r r z N s k w 6 b 3 j + z 5 b t U b e 6 8 U L b 5 G f 9 R a 8 3 p s d W f 9 u C e o / B e 4 I y h P o e l V 7 q q g 2 U Q q p T a u + e u 8 4 a n J i 5 3 l o 0 9 O E 2 m Z X o g g e c 3 + h L 6 4 R q q c 7 Q / 7 k y V N g 8 x S F q e n K y 3 B O n 4 I A c b x T g r O q k e h X h f O n j q K p u U n G k x K T U h H o 7 4 u d O 3 c g M X U A 4 o b d K F Q 8 1 Y / o A 6 I C b c i O N j t l z j P 2 x C R g d 8 i M N K O s U Y d 2 w S T o s F C 3 T 6 Y K y t 9 N C c b f z U C 3 K z g / 6 n i 5 X n p i 2 8 W t O C 1 + 6 7 i Y S r S 1 t w m m v 0 9 e j 8 m T r p E E x j b S t J O T k x L l Q G 2 l k x G n Q b I t 2 v z 5 8 1 D e 4 i c l j B p V V d X w D / B H s K N 9 c 1 9 Q 3 u R z + Q T F u J R y k g o 8 B X + v V v S F o A h K K Y O Q B u s u 6 G H r 0 q C 8 B n P k J q S Y p D 3 K K i i G F + z B z L 4 d b N O m r b j + e u e 8 O k q g r W 5 q o 4 L 9 N d A 1 n c f a V R 9 j y L B R M B u b M H f B E p Q K m 2 v V J x 9 h 8 c M / Q E n d Z f w Y B + h 6 7 6 2 m S o 2 h Q j q x 2 T 8 R J 4 h v W L y d S a k l Z l a 0 0 A q E h p Q S 2 i b Y v / 3 c m L P Y Y A p A U W 0 X A U z N 6 E B L U 6 2 Q O j r Z G 5 C w C K a m Y 6 c a N 6 A k O n / + P A Y P 9 t y B l 0 n C n 3 2 6 G o s X L X D s 6 R v c E 9 S 5 o 9 C t e R f W b / 0 E n c F h M g 5 F X 7 z Z b M I F c U L s 1 5 e W l i 5 P k E m T X B R s d 1 t f X 4 / H n / i u 4 2 h X P / p K U M T 4 e B N O 1 e r R J u y S v k C t M r 7 1 9 l J M n z 4 N O 3 f s R E p a G v b v 2 y c k T i r q x L V 8 7 L F v S f W j J y h T A N W Q 5 Q Q 9 F B s S V L u m l K 7 F 9 g R 7 q c L V i v z d / 5 D F f D O u v 1 G o l W J 9 d Z o R G h a J A U N G 4 c C e L R g 4 d g 4 K a q w I t Z X C 2 p A n h y g w p 4 4 a A m f q D o w 1 C z X Y c T A V u F 4 5 D W T Q o I G O P e 7 B N Z 2 b m 4 e x Y 8 c I i S m Y n z s 1 w Q P c 9 p T Q F J 4 T r E 1 Q f K B Y a O K H N D U 2 C s o + h x M n j s v K z E G D h 8 h e b R z q R a l 0 / P h R 5 F 6 4 I P d N v q 6 r z d T V D n d O C V f E h / n g x L b 3 5 I j K y S O S E B L Y K f s 9 N B f t Q X R C m g z 8 s S e D u / l Q 9 E A x E y H T Z T L E m D F j E B U Z h Y j I S I S G h G D h w g X I z s 7 G i J E j o O e 4 i V 7 A t l 4 c A q 2 m O 5 4 H G 6 K E B Y r P i + d s t R w f p k W L s e t N f F Y Y P M C + c Q X B x d s z C 7 C r c r 3 w i U s I E o q P 0 d i K x I w R y M s 9 L 1 s 5 R 8 W n y k 7 F R 4 8 c F v u H g a N R x y R b B S N K l g 4 y v Z 4 x M i 3 i Q j X y G t p t X 3 v / C k U D 4 D Z n D 2 d l 9 t y M l Q k M D P C + + e a 7 G D A o + 9 J M r N 6 g 5 T 1 w K 6 F K C 4 A O I W 6 F j g 0 P s 0 f / H e C N h I r W l C B E 3 O G j B / d i 9 K j h s u 2 0 q a M D E d E J 8 A s I R l l x L h J H 3 y Z b + d K r R u l C j s Y 5 s V R v X N 2 6 C j h 0 L C k p G S F C 7 w 8 I 9 E d d K 2 C w t c D g x 4 a X b C X m e f U l J K X h S M 5 h x M f H y + 1 7 7 7 s f f / 3 b / 6 K h v k Y 2 l + m w G T D 6 u v n 4 r 7 u m 4 k f / u 1 2 + 5 6 s G J T B b i J v E u Z N w 6 O k 8 2 8 N E f G 8 x I 9 s M z c m j M A 8 e I e u t 1 K D 6 T D W a j O S L d R v B e c O n T 5 8 S 9 u F u z J o 1 C 9 O m T s H T z z y D L 9 Z + L u 8 P M x + o R c X 0 M i R b 4 Q 4 b h R 3 G v D 0 y K 3 d g L I q v U H O z q + 6 d + P 8 a j 8 8 p Y u 0 d + Q A A A A B J R U 5 E r k J g g g = = < / I m a g e > < / T o u r > < / T o u r s > < / V i s u a l i z a t i o n > 
</file>

<file path=customXml/item18.xml>��< ? x m l   v e r s i o n = " 1 . 0 "   e n c o d i n g = " U T F - 1 6 " ? > < G e m i n i   x m l n s = " h t t p : / / g e m i n i / p i v o t c u s t o m i z a t i o n / T a b l e X M L _ E U N o n E U " > < C u s t o m C o n t e n t > < ! [ C D A T A [ < T a b l e W i d g e t G r i d S e r i a l i z a t i o n   x m l n s : x s d = " h t t p : / / w w w . w 3 . o r g / 2 0 0 1 / X M L S c h e m a "   x m l n s : x s i = " h t t p : / / w w w . w 3 . o r g / 2 0 0 1 / X M L S c h e m a - i n s t a n c e " > < C o l u m n S u g g e s t e d T y p e   / > < C o l u m n F o r m a t   / > < C o l u m n A c c u r a c y   / > < C o l u m n C u r r e n c y S y m b o l   / > < C o l u m n P o s i t i v e P a t t e r n   / > < C o l u m n N e g a t i v e P a t t e r n   / > < C o l u m n W i d t h s > < i t e m > < k e y > < s t r i n g > C o u n t r y < / s t r i n g > < / k e y > < v a l u e > < i n t > 8 5 < / i n t > < / v a l u e > < / i t e m > < i t e m > < k e y > < s t r i n g > E U _ N o n < / s t r i n g > < / k e y > < v a l u e > < i n t > 8 5 < / i n t > < / v a l u e > < / i t e m > < / C o l u m n W i d t h s > < C o l u m n D i s p l a y I n d e x > < i t e m > < k e y > < s t r i n g > C o u n t r y < / s t r i n g > < / k e y > < v a l u e > < i n t > 0 < / i n t > < / v a l u e > < / i t e m > < i t e m > < k e y > < s t r i n g > E U _ N o n < / s t r i n g > < / k e y > < v a l u e > < i n t > 1 < / 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T a b l e X M L _ N T C s     2 _ a 6 f 3 0 f 3 0 - b 0 2 e - 4 2 7 a - 8 1 e 5 - 2 3 3 9 d 0 a 3 2 8 e 6 " > < C u s t o m C o n t e n t   x m l n s = " h t t p : / / g e m i n i / p i v o t c u s t o m i z a t i o n / T a b l e X M L _ N T C s   2 _ a 6 f 3 0 f 3 0 - b 0 2 e - 4 2 7 a - 8 1 e 5 - 2 3 3 9 d 0 a 3 2 8 e 6 " > < ! [ C D A T A [ < T a b l e W i d g e t G r i d S e r i a l i z a t i o n   x m l n s : x s d = " h t t p : / / w w w . w 3 . o r g / 2 0 0 1 / X M L S c h e m a "   x m l n s : x s i = " h t t p : / / w w w . w 3 . o r g / 2 0 0 1 / X M L S c h e m a - i n s t a n c e " > < C o l u m n S u g g e s t e d T y p e   / > < C o l u m n F o r m a t   / > < C o l u m n A c c u r a c y   / > < C o l u m n C u r r e n c y S y m b o l   / > < C o l u m n P o s i t i v e P a t t e r n   / > < C o l u m n N e g a t i v e P a t t e r n   / > < C o l u m n W i d t h s > < i t e m > < k e y > < s t r i n g > F R O M < / s t r i n g > < / k e y > < v a l u e > < i n t > 7 3 < / i n t > < / v a l u e > < / i t e m > < i t e m > < k e y > < s t r i n g > T O < / s t r i n g > < / k e y > < v a l u e > < i n t > 5 3 < / i n t > < / v a l u e > < / i t e m > < i t e m > < k e y > < s t r i n g > B O R D E R < / s t r i n g > < / k e y > < v a l u e > < i n t > 8 6 < / i n t > < / v a l u e > < / i t e m > < i t e m > < k e y > < s t r i n g > Y E A R < / s t r i n g > < / k e y > < v a l u e > < i n t > 6 7 < / i n t > < / v a l u e > < / i t e m > < i t e m > < k e y > < s t r i n g > F i n a l _ M a x _ V a l u e < / s t r i n g > < / k e y > < v a l u e > < i n t > 1 4 1 < / i n t > < / v a l u e > < / i t e m > < i t e m > < k e y > < s t r i n g > F i n a l _ M i n _ V a l u e < / s t r i n g > < / k e y > < v a l u e > < i n t > 1 3 9 < / i n t > < / v a l u e > < / i t e m > < i t e m > < k e y > < s t r i n g > K e y < / s t r i n g > < / k e y > < v a l u e > < i n t > 5 9 < / i n t > < / v a l u e > < / i t e m > < i t e m > < k e y > < s t r i n g > T y p e < / s t r i n g > < / k e y > < v a l u e > < i n t > 6 5 < / i n t > < / v a l u e > < / i t e m > < i t e m > < k e y > < s t r i n g > C o u n t r y _ R o w < / s t r i n g > < / k e y > < v a l u e > < i n t > 1 1 9 < / i n t > < / v a l u e > < / i t e m > < i t e m > < k e y > < s t r i n g > C o u n t r y _ N o d e < / s t r i n g > < / k e y > < v a l u e > < i n t > 1 2 6 < / i n t > < / v a l u e > < / i t e m > < i t e m > < k e y > < s t r i n g > N o d e _ F i l t e r < / s t r i n g > < / k e y > < v a l u e > < i n t > 1 1 0 < / i n t > < / v a l u e > < / i t e m > < / C o l u m n W i d t h s > < C o l u m n D i s p l a y I n d e x > < i t e m > < k e y > < s t r i n g > F R O M < / s t r i n g > < / k e y > < v a l u e > < i n t > 0 < / i n t > < / v a l u e > < / i t e m > < i t e m > < k e y > < s t r i n g > T O < / s t r i n g > < / k e y > < v a l u e > < i n t > 1 < / i n t > < / v a l u e > < / i t e m > < i t e m > < k e y > < s t r i n g > B O R D E R < / s t r i n g > < / k e y > < v a l u e > < i n t > 2 < / i n t > < / v a l u e > < / i t e m > < i t e m > < k e y > < s t r i n g > Y E A R < / s t r i n g > < / k e y > < v a l u e > < i n t > 3 < / i n t > < / v a l u e > < / i t e m > < i t e m > < k e y > < s t r i n g > F i n a l _ M a x _ V a l u e < / s t r i n g > < / k e y > < v a l u e > < i n t > 4 < / i n t > < / v a l u e > < / i t e m > < i t e m > < k e y > < s t r i n g > F i n a l _ M i n _ V a l u e < / s t r i n g > < / k e y > < v a l u e > < i n t > 5 < / i n t > < / v a l u e > < / i t e m > < i t e m > < k e y > < s t r i n g > K e y < / s t r i n g > < / k e y > < v a l u e > < i n t > 6 < / i n t > < / v a l u e > < / i t e m > < i t e m > < k e y > < s t r i n g > T y p e < / s t r i n g > < / k e y > < v a l u e > < i n t > 7 < / i n t > < / v a l u e > < / i t e m > < i t e m > < k e y > < s t r i n g > C o u n t r y _ R o w < / s t r i n g > < / k e y > < v a l u e > < i n t > 8 < / i n t > < / v a l u e > < / i t e m > < i t e m > < k e y > < s t r i n g > C o u n t r y _ N o d e < / s t r i n g > < / k e y > < v a l u e > < i n t > 9 < / i n t > < / v a l u e > < / i t e m > < i t e m > < k e y > < s t r i n g > N o d e _ F i l t e r < / s t r i n g > < / k e y > < v a l u e > < i n t > 1 0 < / 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T a b l e X M L _ C o m P r i c e s     2 _ b c 1 d 7 8 d 3 - 5 c 5 6 - 4 9 7 a - 9 4 6 3 - 0 c 3 3 d d 0 6 3 1 e 4 " > < C u s t o m C o n t e n t   x m l n s = " h t t p : / / g e m i n i / p i v o t c u s t o m i z a t i o n / T a b l e X M L _ C o m P r i c e s   2 _ b c 1 d 7 8 d 3 - 5 c 5 6 - 4 9 7 a - 9 4 6 3 - 0 c 3 3 d d 0 6 3 1 e 4 " > < ! [ C D A T A [ < T a b l e W i d g e t G r i d S e r i a l i z a t i o n   x m l n s : x s d = " h t t p : / / w w w . w 3 . o r g / 2 0 0 1 / X M L S c h e m a "   x m l n s : x s i = " h t t p : / / w w w . w 3 . o r g / 2 0 0 1 / X M L S c h e m a - i n s t a n c e " > < C o l u m n S u g g e s t e d T y p e   / > < C o l u m n F o r m a t   / > < C o l u m n A c c u r a c y   / > < C o l u m n C u r r e n c y S y m b o l   / > < C o l u m n P o s i t i v e P a t t e r n   / > < C o l u m n N e g a t i v e P a t t e r n   / > < C o l u m n W i d t h s > < i t e m > < k e y > < s t r i n g > F u e l < / s t r i n g > < / k e y > < v a l u e > < i n t > 8 7 < / i n t > < / v a l u e > < / i t e m > < i t e m > < k e y > < s t r i n g > U n i t < / s t r i n g > < / k e y > < v a l u e > < i n t > 8 7 < / i n t > < / v a l u e > < / i t e m > < i t e m > < k e y > < s t r i n g > S o u r c e < / s t r i n g > < / k e y > < v a l u e > < i n t > 1 1 1 < / i n t > < / v a l u e > < / i t e m > < i t e m > < k e y > < s t r i n g > A s s u m p t i o n s < / s t r i n g > < / k e y > < v a l u e > < i n t > 1 6 7 < / i n t > < / v a l u e > < / i t e m > < i t e m > < k e y > < s t r i n g > Y e a r < / s t r i n g > < / k e y > < v a l u e > < i n t > 8 8 < / i n t > < / v a l u e > < / i t e m > < i t e m > < k e y > < s t r i n g > V a l u e < / s t r i n g > < / k e y > < v a l u e > < i n t > 9 9 < / i n t > < / v a l u e > < / i t e m > < / C o l u m n W i d t h s > < C o l u m n D i s p l a y I n d e x > < i t e m > < k e y > < s t r i n g > F u e l < / s t r i n g > < / k e y > < v a l u e > < i n t > 0 < / i n t > < / v a l u e > < / i t e m > < i t e m > < k e y > < s t r i n g > U n i t < / s t r i n g > < / k e y > < v a l u e > < i n t > 1 < / i n t > < / v a l u e > < / i t e m > < i t e m > < k e y > < s t r i n g > S o u r c e < / s t r i n g > < / k e y > < v a l u e > < i n t > 2 < / i n t > < / v a l u e > < / i t e m > < i t e m > < k e y > < s t r i n g > A s s u m p t i o n s < / s t r i n g > < / k e y > < v a l u e > < i n t > 3 < / i n t > < / v a l u e > < / i t e m > < i t e m > < k e y > < s t r i n g > Y e a r < / s t r i n g > < / k e y > < v a l u e > < i n t > 4 < / i n t > < / v a l u e > < / i t e m > < i t e m > < k e y > < s t r i n g > V a l u e < / s t r i n g > < / k e y > < v a l u e > < i n t > 5 < / 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i t e m > < k e y > < s t r i n g > C o u n t r y _ N o d e < / s t r i n g > < / k e y > < v a l u e > < i n t > 1 2 6 < / 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21.xml>��< ? x m l   v e r s i o n = " 1 . 0 "   e n c o d i n g = " u t f - 1 6 " ? > < T o u r   x m l n s : x s d = " h t t p : / / w w w . w 3 . o r g / 2 0 0 1 / X M L S c h e m a "   x m l n s : x s i = " h t t p : / / w w w . w 3 . o r g / 2 0 0 1 / X M L S c h e m a - i n s t a n c e "   N a m e = " T o u r   1 "   D e s c r i p t i o n = " S o m e   d e s c r i p t i o n   f o r   t h e   t o u r   g o e s   h e r e "   x m l n s = " h t t p : / / m i c r o s o f t . d a t a . v i s u a l i z a t i o n . e n g i n e . t o u r s / 1 . 0 " > < S c e n e s > < S c e n e   N a m e = " 2 0 2 5 "   C u s t o m M a p G u i d = " 0 0 0 0 0 0 0 0 - 0 0 0 0 - 0 0 0 0 - 0 0 0 0 - 0 0 0 0 0 0 0 0 0 0 0 0 "   C u s t o m M a p I d = " 0 0 0 0 0 0 0 0 - 0 0 0 0 - 0 0 0 0 - 0 0 0 0 - 0 0 0 0 0 0 0 0 0 0 0 0 "   S c e n e I d = " 8 3 6 1 3 f 7 c - c 9 a 0 - 4 b 3 7 - 8 e d b - e 6 b 9 1 c 0 3 8 7 9 7 " > < T r a n s i t i o n > M o v e T o < / T r a n s i t i o n > < E f f e c t > S t a t i o n < / E f f e c t > < T h e m e > B i n g R o a d < / T h e m e > < T h e m e W i t h L a b e l > t r u e < / T h e m e W i t h L a b e l > < F l a t M o d e E n a b l e d > t r u e < / F l a t M o d e E n a b l e d > < D u r a t i o n > 5 0 0 0 0 0 0 0 < / D u r a t i o n > < T r a n s i t i o n D u r a t i o n > 3 0 0 0 0 0 0 0 < / T r a n s i t i o n D u r a t i o n > < S p e e d > 0 . 5 < / S p e e d > < F r a m e > < C a m e r a > < L a t i t u d e > 5 2 . 6 4 1 3 2 6 9 3 2 6 5 7 7 4 8 < / L a t i t u d e > < L o n g i t u d e > 6 . 8 5 4 2 5 6 1 2 2 3 2 3 4 3 < / L o n g i t u d e > < R o t a t i o n > 0 < / R o t a t i o n > < P i v o t A n g l e > - 0 . 0 5 2 3 0 0 8 7 3 6 2 1 8 1 8 0 1 1 < / P i v o t A n g l e > < D i s t a n c e > 1 . 2 5 < / D i s t a n c e > < / C a m e r a > < I m a g e > i V B O R w 0 K G g o A A A A N S U h E U g A A A N Q A A A B 1 C A Y A A A A 2 n s 9 T A A A A A X N S R 0 I A r s 4 c 6 Q A A A A R n Q U 1 B A A C x j w v 8 Y Q U A A A A J c E h Z c w A A A m I A A A J i A W y J d J c A A F 9 4 S U R B V H h e 7 X 0 H f F v l v f Y j a 3 j v v X f 2 n p C Q T Q g h h A x m 2 F B K b y / Q 0 k u B Q g c d Q D f d 3 I 9 C m Q E S S I A k B L L 3 H s 7 e j v f e 2 7 K W v / d 5 p R M f y Z I t p + E 2 t H 5 + c a R z J B 0 d n f P + 9 9 K s 2 N f U i X 8 h d D 6 d s N g 0 8 N E A C a E W l D T o H K 9 A 7 r s m r Q N 7 8 n 1 x / Q C j Y + / l w S Z + 5 Z Y L f o 6 t f z 8 o 1 1 F B b L B V X r + h c W b H H m D D x s 2 4 Y f Y s x x b E + / k 5 x 4 a X M F m A H X n i O n a 6 X z Y T U k 0 I 8 e t 9 S R 0 8 c B D j J 4 x 3 b H X h Y o 0 O g b 6 d i B P n r 6 C l Q 4 N j p X o Y W 9 s R H O y L 3 Y c r M X p o J P w M O t T U t C E k K h j 7 D p Q g J S 4 A F T X t m D A 2 A Z P S T Y 5 P u 4 d F H F 6 n d W x 4 D f 6 u r m u s R m m j F j F B 4 p o 7 t v 9 l U B Y B F 7 y a m I i Z 2 U Y E 6 D s R H 9 J 1 c S 8 H R r G m j G b 3 F + L f B W p i I h q N P h g U 0 0 V M R H V V t e O Z H S S m 3 Y J Z 9 Q W S m H q A y d L 7 d e a 9 P n P u A i w W Q Z 0 u y I y y O B E T Y b Z q 0 C 7 u X 6 c h A E 0 d W g w f l g C L x h c t Z i 3 8 Q o N h E j 9 z z O g k R M V H Y N j w R L S Z v D g H D 4 T R E 8 x m C 6 o q y h 1 b z k g M t U I v C P R f T l D u o H H 8 1 k 3 n 7 T d v R G I n 2 t s 7 M O P 6 G / H L X / 8 O o 8 a M R 1 N z G 0 6 d O S 9 f T 0 n L k o 9 j x 1 + L z 1 a t R c 6 R E 7 h m 0 h R o t H Y C 9 d V f D j f 6 + o L S y i D + t K q 7 2 9 H R g d m z Z z q 2 7 M i r 1 W F y e g f q 2 q 7 c M j g q J E l v O F J q Q F R k B E w m E 8 5 W a l E u u P u 5 K m d m W l S v Q 7 3 j v M I D b P I 3 E U P j u 5 j E 9 Q M 7 J A G 6 w 5 5 8 g + O Z e 1 Q 3 9 / 0 3 6 / V 6 x M T F C + H s W Q J f F Q R l 0 N p P c E y S S a p 2 s 4 R k 4 q N a z d P p D f j Z C y / g u W e / j 6 i o a E R G h A t x X w 2 b Y H c 3 3 n i j E M Y a P P z w w 3 j / g w 8 l 5 z u w f w 8 2 b N h 0 S U j v y u s b J / 6 6 I s B g V 5 f G J H c t v J I G L V a v + R I x M T G O P X a N L S N S c N w W H 0 S I B d s b r O I t C o P z B B J w q L / n x U Z Q O o 1 O N A l u b 4 K v r w G D Y q 2 I F 9 x 9 Y I z l k m Q p b 9 I i J d w i C Y k o F p r L g B i 7 1 D p V b i f Y c S n 2 3 5 c e a R W v W S C 0 P y f 0 J q X a v i K N 5 V 9 u Q 3 m C v 1 D 1 y D 0 J j S K y N F r 5 X K M R d 6 5 T X G C x 7 S M M B b P J C K 1 W X G j x N o 3 Y 1 2 m z Q u O j h c V s J 8 j C O i 0 u 1 P T O O f 8 d E C v 0 + O E J X c T E m 7 v j T I d Y x B 0 I C Q m x 7 3 T g b K V e L E g L f H X e L Q E n g n L h 0 r T X Z g 6 w 3 y 9 v Q O n 0 x R f r s X D h f M e e n n F S E F J F k z P / p 4 R S Q G l G A t x 0 z s 4 4 a c f F h d g k Y b p D o Z C A Z D z e / n Z X V J a X I T Y + w b H V h a t C Q r k D d W b F i U A R K / 9 s F t i s Z l g t H b B a L f K R x E R Y 5 X 6 z J C I + V 4 i J U B O T r 0 M a / j u C 0 q n V h T N z a 1 S C E f v 3 H 7 T v E H j h p y 9 i 7 Z f r s W / 9 O 3 h / 6 X t 4 7 o c / E e q M H 1 5 8 6 d f Q 6 Q z 4 6 c 9 e w p N P P Y P 3 l n 7 g + I Q d m Z F d h O q K G R 6 I y Z M K a D A Y U N k o 7 q d D O J 4 o 0 2 N H r m c 1 j Z L N F f m C U S p Q p B m J b H p 2 h 3 S O u F 4 L B e Q F q Y L Q 6 J T p C 7 g G 6 2 p r 0 N T U g O j Y O M d e Z 1 y 1 E o q g Y B o S a 7 7 k s V L D J A x V R V X 0 B I r 9 P Q X d V T 0 e 6 t + N r H i d E o T q Z B K C 2 + D G X s z N v Y j M z A y U N e m w f + s q L F p 4 C 1 7 7 + + v I u 3 g R h 3 O O Y M e 2 L V J V b j N 2 4 N T p 0 3 j h J y + I h d O E n d s 3 O 4 4 A 7 B P X s k V Z p C o J F R F o E + q 6 e 2 I 7 V a 6 T 1 5 o q 2 Y B o u 7 Q w i 3 O k A V 9 W V o r W 1 j Z k Z 2 f L / T y k o o y 4 Q 3 W L 0 D 7 E m 4 4 L 4 l P A d c E / E p G 3 o M 2 o q L k V Q r 2 M c 3 F 6 m Y S 9 2 d L S L L + L G l F o W L i w 4 d s Q F B T s e I d n X N U E N f q l e Y h 8 Z y X O V u m 7 e a x 6 A n X w U x U 9 q 3 i 8 c a o 1 8 b W G V h j s M 7 K 6 F t T B I g P G p 5 i E p L Y J Q s p F X H w c c i 9 c x J g x o + Q C K R I 2 i V W s I a p 7 3 o J e 0 l 1 q j 6 D q 4 q l V L 0 / g I q Y U I b 1 Q L Z s l J B r v w U c f f 4 L b b l 0 s V H f 7 + 7 x B m 4 l O B 2 d G 2 d s 5 k L m 2 i 7 / I I G e x R M m n M G u b E J c + f T k R N 7 h q V L 5 Q 8 0 W E B / r I i 0 y P T q z t L G L f X y 1 f I z H R b q q s q p H b P W H 7 R d 9 e i Y n 4 d y E m I s D x c 3 O r d S g S a h C J i V i + 4 j N k D x g A P 1 9 f I Q U y J T E R G v H j 0 y K 8 J y b C i Z g c C P b t l I T h D S g R H O t W L n 6 e i l V Q d W x M l F t t Q f E 8 U v V X 1 L 2 D R f Y f G i A 0 w 0 R 9 y a X j K Y 8 9 g e q w K z E R a s 2 H x F R V 6 d 4 t 7 i 2 u G o J a s / I 9 p I Y 0 o / r 4 x 4 j 3 K c D 6 L 9 e i t k 2 o J z l n s G 7 T b h w 7 e R Y 7 d + 1 G p 6 a 7 P k P 1 b 7 O w t 2 g 0 M 2 b x n w A u E C I q 0 C o W t g 3 N H T 4 o E I Z 2 o C O o W l B Q i L t u X y j t B F 9 B U G q H R H K 4 V S 5 o b 3 G 4 u L t t Q w K Z m G b q 0 3 F c s V T Y a F O n T n F y 7 y v g 8 X d d N E j n 1 L Z c X + l W H + / w 7 B F x Y V r M E o R J 4 u Q j Y f Q i B u Y J Z L D 8 f E x s v N w 2 m 7 3 X i N S 4 a g j q v s d / g e p 2 f 1 w z 8 3 Y c O H g Q 8 + 9 7 G h f O n k J w b D Y i B s 5 G U 8 B I j J 6 x B D X N z v y s t U O D H U I q 8 Y I E G v p o Z X 5 N w U U 2 J t E k P V S p g j h o Y + 4 v N M i w Q 6 T D N m h o b J Q c t 6 H 9 8 m 8 x m R O Z V L 3 L M a h B j F a 5 5 d U w W U 3 4 z Y Q 9 G P T 7 E V h 6 x N m p o a C o 3 s 4 U l y y 5 E y t X r X M r o b i 4 r 8 s 0 o b b V B 4 O F h l I s P q N I K t o 3 4 R E R 9 g 0 V / M T 1 c O e 8 8 A Z k D F x D i u Z C p 9 f l 4 K p 3 S i g / s B 9 2 h A g 1 q 0 k w k U x h / 1 A i T c 8 0 Y t t F P 0 w T j 4 r 6 0 t 7 e j j b x F 6 l a d M y c 0 G o 6 E S Q + 7 w 3 O U 3 0 U x / c E T 6 l g w f M H Y 0 + M D 2 4 f Y i e a s 0 8 d R 1 6 t V h K + I o m K 6 3 0 E 4 d l t q j A / C 5 Y t + 0 g S 1 6 X w i A D P c r O w t Z g l M z T e g n x x D G a D k G G E + J q g 0 7 k / N 7 r X h 6 m C v 3 0 F 1 1 u H Y C S + W q G i X o b 4 v W o k l D v 0 E 1 N 3 + O l t k h O H + d s w I 8 s o m Q 4 f 1 b Y A F 4 L r U q B a u K + w u x 3 k D p R K 7 o i J 3 z X L J e C u d k 2 3 C M 3 r g Y c P Y e m i P U g r + r Z j L x A T 3 I k O I X E Y H C a S w 2 1 S T W d 8 k F L 0 7 r v v w v v v L 7 O / 6 A C P S l U u M c z u g U s I t c m s C H o U S U y 0 v x T Q a 9 h m t i / l L A + Z E 9 6 C v 5 H X l 8 T b 2 t L i 2 O s 9 r m q C 6 k c X E g S n H h J n l m p e d J D 1 U t z F H Z g i U 1 B Q 5 N i y g w R H u 4 T e L k / x F y 5 y L n x P C B R 2 m + u r 3 K c g S N D r s z N C 8 P 9 u y E H G j / Z h 8 0 M 5 c v / h I p 3 0 P L Y K O 0 8 B 1 d Z B s f b F X 9 a k x a 2 3 L k S T U F M J h Z H y u 8 I c m R f 8 3 U 5 M w / F I 0 A V v t t r f 5 y e O W y I k 4 D 8 L / t K m x n r H l v f o J 6 i v C b i g y O G Z h t P T o i c s F i v S 0 1 M d W 1 1 g r I r O j M r m 7 o 4 d 4 l i p A T t 7 S N G 6 J r V 3 j 1 6 y k C i V P j P x 2 9 B 3 0 W r x l w H b a V k m Q U A 2 1 A h 7 6 F C R X t o 5 Z k u n J C q C z K K m p h Y B g Y F y 2 5 2 m R V c 7 M 8 Q V + G i d f 0 O o K s M 9 S U j A 6 h b P S 7 u x v e f r R z Q b N Y h P T H Z s C T W 6 r c 3 x 2 C o f P a G f o K 5 y 0 O 5 g 2 I C q T m 6 N X q p b I x L M b g 1 5 B V r x I X d e K n J v g p n R 7 q A R N l Z P 8 N b g p 8 p E y V X b q r m U B u W n J 9 f v l C 7 + C 9 V 6 1 L Z p n Z J y d + z Y 5 d Y u 2 l 9 g k N U C d M / T 2 + d t T m Z w D y U k 9 I h 6 Q q v J / l q k u N 6 l J V 1 S 3 j 8 g Q D 7 6 + f n L R 0 / o J 6 i r G E y T Y o o M N T R / s U h p K y n o i c e 2 W / X Y v H m b Y 8 s 7 0 G 7 q z S N 4 o r y 7 + 9 x H q 8 c f / / w q P l + 7 H t d O n o Y l 9 9 y P 5 3 / 0 U / n a s w 9 N R X 1 j C 2 p q G 5 A d 7 4 s / / u K 7 i A 3 t R I i f V d Y 4 K b / h / L n z U u V z h 9 F J Z t S 3 a 6 U n d 3 y q S T p W F C h 5 e 6 7 g s U n U n s C y F U 9 q r 9 p T 7 C N E J b 1 9 z J h Q 0 N K L X d V P U F 6 A q S k R g e 7 V p K 8 K l C b M B k + P s M h S j N x a z x 4 3 V x T V e f 9 e B V M y e l f n u F B d w c X 2 n c e / L Z 0 E c 2 + a h 7 q 6 e p w 9 e w 5 t 7 S a M H D l S O h 0 O H T 4 s 7 a K Z s + e i t L 5 T S C Y d w o U E O F O l F 6 p e D W J i Y w X n d 5 / J b h C E w Y x 4 O h 7 y a n R O T p B x j g B 2 / s U L 8 p G g j d h b w i s z S 7 w p r K T K x / N W e / t M p p 6 v 0 1 X t N r + a M E m X j z 2 W d M f W V w 9 y y h H x d p u H H i f m w t l z y 3 z E o y t 7 Z Q a + / a b z N c a P v l z 7 O W 6 5 Z Z 7 c 5 w 1 2 C g l A d 3 F P U F c A U P 1 T O w k U c D G d q d D J c o y z l T q E B n Q i S a V i b j n v i y H x F p w s 0 y E z w o j K i w e Q P e L a S / E z B e e r d N L Z w P Q o Z k v s z j M g y N c m i N q n x z Q j x r h S w t 2 r t P 8 X 0 N 7 x y H N 2 + d y P S + D a r D m + E p P G D h a 6 u B Z h u i Y s / f R D T L x m E i J 8 j U K d E D Z M c z H M u n D H J 6 4 s Q v x s U j p F C B t 9 y r R Z C A z w x 7 K P V u D / v f Y 6 c o 4 c h Z 9 / g O C U F h S X l i I p K R n z 5 i + A w e C H 1 9 / 4 B + b M m S 0 W e q c M f i Y k d C 8 v c A c m v D J 4 2 6 u z Q x A 2 z 0 s B p Q X / r A 6 C r 2 z 2 k c 9 z p S Q R h C 8 u p E k Q g 6 9 4 j e / L K T F I j s 8 y j D F J F m x Y s x w 3 z 5 u D f f k G m d i r l h q 0 Y R R P J g m L x Z D 0 Q h I s N 0 + N c E 8 0 v d V j 2 S W O Y 6 O P a G 5 q h K 9 v L z V h / Q T l A R 3 1 2 L V 1 H e I i / W E 0 d q C k q A C + P h 0 4 u H c b D B o T I i M i 0 Q r n + q I r B S 5 s 6 v j x I T b c d 9 / 9 2 L V 7 N 3 a L v 2 / / 9 7 d R U V 6 B w Y M G 4 r H H n 8 D y 5 R + h 3 W j E 5 M m T c c d t i z F r 5 k y h Y t m l V X B w i D D 0 d 8 o M 8 9 5 A A q h p 9 U 6 l p c T g e u S i J B H 5 0 8 l Q o 0 e d + H y a W O Q X a w 3 i P W a k R d p k B k d U k A 3 5 d X p J Y A 3 t G l k 5 z f f V l 5 z A t C n X o K r V V 6 p 0 j H s l h d n c p i E R J C D W M B E k W p 4 H 1 U z a O N V V l Q g K t m e C 0 7 u n d u W 7 g t 5 1 d 5 L V G 5 C Y m E D b U 8 C 3 X + W 7 C s G y F H r i m H P X L O w W p t 2 M S j R L Q u v N P l C j o a E B A Q E B s v a o N z g V D / Y A d V C 3 t L w S Y e G R k u 2 H h 4 X g z J k z Y r F 3 o q y i C m H B g Y g V t l F C f I x 4 u f O S A 4 G L e W h o s Z 3 w A 2 J x t M S e 8 K p g a m a H J F R X N N T X y c V 8 s j 4 B n c Z a p C W E C i J z V h M Z V q A q S o n m C S R c T 0 W H 3 o C 1 U C E h Y Y 6 t 7 u h 3 S l y F I G d v E r b C o W K 9 z C C P F l z + U L E B l S 4 V q 2 q 4 O g z o j V q 3 b o N X x O Q t F L c 7 V S 5 C 6 6 N F q C C c L 9 a u R W F J B W p r 6 1 B c X I z R I 4 Z L F 3 h R U Z H g 5 v Z z n p H d I e 3 C M X H 1 g j C s i I 6 O l r E o T a f z 4 q Y 3 7 4 i D y E i I b Y 7 4 j 3 9 w J M I i o j A + s R E W Q 5 R Q C e X u S 6 g o L 5 P S r S d i I p L D n L + P N V 9 q d H S 4 T 6 k i 2 t p a E R j Y c 0 1 U v 4 S 6 S k H j X w l 8 E j T M 1 d t q 0 L N F L Y T q T J B D 3 V m z Z i 3 m z 3 d 2 S p C D U 7 2 j w 8 A V 3 k i o d M H Z M x 1 F g q 6 g N 4 8 S R I F W y / Q g l 8 X b 2 C i I r g Y h M d m X S i l o W + 2 V D V V I X F Z h d 9 n F E x 0 P D Q 3 1 C A t z t l P z 8 / K Q n t F d j b U 7 b D y r Y s b 2 d m i E V K T a p r y X B Z U k / E 5 x 3 i b Z 4 6 L r G r C g k D Y T s 8 / 5 y P e G C z X f E 0 h s z O r v t 6 G u Q l C t Y z o O E 0 o V 9 M R 5 + R r / G t u 7 7 I e E h H g Z 3 F V L K K p b U c L Y d w c a / b 2 h w e g j 1 C y L I B 4 t 8 g u K h W q m E / b d H t m e L C I 6 B q / 9 / R 8 Y O G g Q / i 4 e l y 3 / G E X F J W L x a r B 9 5 2 5 k Z q S h v L I K 2 v A B M i + P x J 0 j J D D t K f t 3 i 5 N z S D P x I Y T 6 W R A R 0 j 2 I G h 7 u 3 h G k E N O 2 U 2 0 I 7 K x B o 1 B 3 a V 8 G B g b B b B L E 4 u d 3 K X C s v J d M g O C 2 a 1 C Z 6 V s B 4 r N 8 j Y T G 6 6 i 8 3 x 3 M J r N 8 n + d 3 9 O O f A j 1 1 l w v a S i G + 9 s 9 X N G u x v 9 C 3 1 / Z c T c d W 4 U T l l k v Z D M H C S D 9 / I d e + 4 Q V o G 3 n K I F d j W 6 4 f K p o 0 S E p O E u v f B / 7 + A T A L 6 m C Y d v b 1 s w T R + s j S k d v u u h d 6 X 3 9 Y / W K h 9 w / D G x 9 u Q K F 1 C O p a 7 U u O 6 p n S u a h b 5 o Z Y x J F B n q V N T x i S E o R o I V U S k p I R E x M r 9 + m v g N p L J t I T L q V N 9 a t 8 X w 3 Y R d R s E 2 q F W C s 9 p b q 4 A + u N 4 o J t y I o y y + A n M 6 g 9 q X u E / o 3 B 8 j G z U Y + 3 o c U 1 T x 2 R T R l l 3 Z C K o 3 e s f x m b 0 8 b g p o E 3 O v Z 0 B 9 t r K e X l d I 7 Q f c 3 c P 3 X a k V 6 c H / v j M d m W U o / N V a Z m m Y D C A n S m Z g g 7 y C D t I w U 6 H x u a m 1 v g H 2 j 3 i o 5 N N i N Q J 1 Q w Q X y U B A S d F j y W X n w n 3 e P e V g L T q 8 e u s r T R P H k I + 4 p m Y V d Z h Z 2 n V j f Z 1 5 B S S p F u r q B K W F t T 3 U 9 Q V y s Y z S f X n 5 J h 7 H G h b L t o x o r j J r x W O w 4 v + g 9 C c c B S Z E d p c W t 6 j f S y c c E y y + B 7 q 1 s x 4 d D T e D l i l / w c 6 5 Q 8 g Q 6 R A 4 V 2 r q 4 V 6 8 e R y O 2 E A Y L Y W T J B A m A M i U F c p i 5 R l f M W z C Q f F t s O P 1 + t J C g W L b o G e N V w 1 / O B p 0 Y v a F m j T r b t v l J o a 2 0 V x + 6 U K i P B P o J 6 f X d J 1 9 b a A q 1 Q F x X 7 q 5 + g r l I M j D H L Q C o L 3 W h z e M J W Q V A r B U G 5 4 j d z N N J l T j z + q T 1 D 2 g Y z t u R N l c 9 / P f d l L B h y s 3 z u C r Z T 3 t F b E q q w c y 4 H T C W K D u z E 4 D g z j O 1 G o Y 7 p B X e 3 2 x / e g B 2 J D M L 4 d w X P h t o A b U k S 9 Z W Q V m p H h 6 v T g 9 u s l 1 L i X w q u k J D s h y d 4 0 B B 6 B f u 8 0 2 n G y H 9 P / e O u H + j i P x a 4 L e L I J W J S 4 3 / G F i D c a j f 0 L T a 7 / c K W X O e q d S h u 0 M r K W q p 2 B 4 o u z + b w E 8 R f d 3 4 9 8 n b / A 2 N S g f a C T Y g x 1 C I u p F P G l m Y P 7 s T U T J M k J v l + f 2 H E C 4 n j L T E R R Y V 5 j m f O 4 G U + W m o / b 5 b N q 1 X U y 0 F F e S m q K i s c W 7 y P m k t e T I W 4 X I m J 6 C e o r x i X y c j h q 7 P f P M Z 8 b J 2 e q f K d d 9 / D 3 5 d E I 8 p g R I x P L X 4 2 3 Q p D Y J d 7 l 6 X v 4 + N 9 8 O 6 8 A x g b V 4 + 2 w q f w m w 6 z k E 6 L p S r I y l + 2 C D s n b L X Y 5 m L U V H X 0 m t P n D s w K H / P l y 1 i y 8 H o 8 9 u 1 v Y t + 2 N U i I C k a i k K 7 a l v M Y H t e G 9 5 a + 5 3 h 3 F 9 R c n 7 E k 2 i F E c 3 O z X N T s M K s G W 3 J 7 g t L t K U b Y n + 6 G F t A O U u q a e g K / M y 4 + U d h 0 z s d Q 1 M 3 a 6 q 6 h C 2 R 2 v M e V L V q Z e t W v 8 l 0 h 0 H g n Z 7 z S G J F g Q o y b 9 l c K q l p 0 C P c z I a 8 + E B Z B e I O j j X h / 2 Q r c t 2 S x f J 1 2 D Y P C C Q F V u D b m M H 5 9 a g v + a / Q v U N 2 q F 6 q X X V I Q 9 C w 2 G L V o s x h w s c r + f d H B W l Q 3 u 3 j g F D g 4 B R 0 J 7 l o w 2 5 N 4 + R 7 + a V B R U Y H o 6 C h o X Q o D 1 W C 8 J z g k F J U V 5 Y i N s 3 c f I u r r 6 2 A w + M L f T 0 i 0 H j 7 f G 5 q b m 2 R K F l 3 q o W F h M q x g s w o G 5 F A h 7 X E z Z x c 6 A 7 2 u E r S 1 p R m B j q a X / I k K 3 b E z U 3 8 c 6 g q B F 5 V x o y s 5 y Y I Z E 8 x 9 U 1 e j q s G 0 p C M l B h T U 6 9 F k B F q M n d C 3 X c T g g Z n C m A 6 U r 1 1 0 x J e s m g A E B q d g U t I M u f 3 h e 2 / h 1 G m m C m k E R z Z j x S e f Y P T w w V j 9 8 b v I S A r H v v X v o a H 8 A m q L j q I 8 9 w C i 0 8 f K z x G 2 8 j 2 Y M C w Z H 7 7 2 I g 5 s / k j O n H r m 2 e c Q F h 6 B 0 t J y H D t + E g k J i f D z Z T J s J z a c 0 W P 3 z m 2 I j 9 A j J D T M S S o R i g q l L F z X D q 3 + / v 7 S w 1 Y u J F Z g E G N D z t e Y q t 6 p C h 0 y I q 1 S A n G I B M M G r m D g l V B K R U j c J B 5 + N / / o G n d 1 e p S X l S B U n L M a J G 5 6 I q 2 C g b k m 9 F 6 5 u / 8 f D m Y r M A v h S o K V u i m O J i W u o E p z q M h X 8 n 8 1 o u J T Z V o P U a s i 7 g k p T P 3 p v J Q R Y R X 2 w H 3 3 3 y 8 W T K k 4 d y t a B T G 2 G q 3 i 8 2 m o r 6 s V x r 0 P D P 4 h m H 3 T r R g 3 Y b K 0 U R S Y T W 2 C e K 3 I P X 8 K 3 / y v J + S C T 0 t L l 8 L o u 0 9 + D 6 c i T 6 H 2 j w P w p 7 + 8 K t / f U F O K A R M W I C U 1 X S 5 c J r X a p R e z J x p k p o I 3 S E h M l o t e a Z 7 C r I u c I m B U o g m p h i K c L u 6 Q 2 R D x 8 Q n y O / 5 Z V A h i S k 5 J c 2 z Z w Y x 5 X n u G F F x b g T e 1 C 8 L s V / m 8 B 4 O 1 T c I m I S Y I f Z 1 r I l j s o 9 r D 5 2 y 2 e a X h K d j q q d 0 0 z 0 s J K u 8 t 8 B V 2 R c c l L s p 4 G B 0 O H B e k o M m o w c F i e 1 9 D b 0 H C 5 C J m b I z u 7 p k D O 3 r k z D m F V p T W 2 T B / d N f 5 k o h s 4 k v V K i A d C b y W v Y F p R I y x R U X H S J f + 2 d w y l N v s t W q M j Y 0 S 9 p x y H K p 1 7 A a b m J R i 3 + E l 3 L n J m S / J 6 Y p k H C 5 C V o I 2 X 0 / X o R 8 O 8 O K x o t X s Y K S 8 W W w 6 E i o M e u X G f R X E R F C i M N C q 9 l q x C a S n d t M k G C a Y E t e m d R E T w W a Y a m I i a H j 3 h Z g I E i l j P 0 o G + R b x y G O r s f N i 1 / a w e B v G J z k 3 N 2 G W B R e t A h 5 r e 2 5 3 d z i h e N c s j j 4 Z f k I i k p g I x s m G Z i d c S t O K D + 2 6 J w T j c J F R X X O x v I U r M T F j h T 0 N e W h 3 x M S 4 l X R k O L b 7 o Y K S V a 2 A n J i G f b u j g Q e L 7 N S 5 d d 6 W P l w u m L 3 A l B / a C v y u n h q V 8 F 5 7 S n t S Y j P / L P F T O i r d X x W w S 1 B V V R U + + n g l 9 u z Z 5 x R k N R j 0 W L F m M 0 6 7 M A G L u S t 5 l s m w z H Z w h d F o l H Y N H 3 W O r A p X s B 4 q O 8 Y i B 6 9 R 9 X Z 1 D v n o e v + 9 Z a U l M k h L h 4 P R 2 C 6 9 j T X V V Z e 8 j k E G m / S Y e g K J n O g n K D d w n c c b L i Q R s 7 2 J k Q k m J I d b L j U 0 Y U L q / w U o o d i G q z e Q F X g K a k 7 N t E u n m a p m L 1 T 5 X M F m l j 2 B L n Z X N t 1 h b E V 4 e B j u u P 1 W T J p 0 D U 6 e O N 4 l W S w W j B m c K P s K q u E u j t M N D v H p q e c E E e H I A q d t w 2 a Y a o 9 r X b P 4 T n c i x Q U h I a E y G Z b e O 3 Y 2 i o y K l l I w M i p K v k 7 p R K n c G / 5 v V s P X G K G C 2 y v 1 P + w 6 R N F P N Y P x G 0 q O s 1 U 6 O V x b S S 7 t L c m U X j u 1 S s L F r 6 h l I f 6 X d z v Y l l m 9 Z D z 1 3 e N 5 E + r 1 J W 0 C F Q b H m p 2 O 5 Q 5 M h 1 J 3 Y C J 8 / Q K d 1 K T R o 0 Z i + f I V W L H i U 7 z 7 7 g d I T + 3 e J 1 A B 4 0 P u Q D V K 4 f w 9 g a k / B L 2 i C k h U e T V a t D e U i + v b 9 R s 5 k 4 q E T m 9 g X r 6 9 T R h V T 3 f E 3 V B X 6 + T c Y I v n K j m j y r F D B Z Z v E P 0 E 1 Q v U i a 2 U U u r F y g n 1 E 1 N N T g R C H C 1 x 1 r / V y D l S C p 3 V j K N H S 2 B p b U N H S 6 t 4 t N + M Q 0 f L c P Z M B T Q d R v G + E r m v N 7 D + i e X g e p d K X n c d i t y B v 4 7 5 e A r I K N T e Q V e Q W b B H B B k B G U l P W L L k D t x 2 2 y I 8 / P D 9 u J B 7 U T o I 3 M F d J 6 G K R s F o B J F 6 i 1 O 5 V d 1 6 8 W V E W R E c E g J T R 7 t j D 8 t a h J 0 j V M i j F S H I S L c 7 K t z l 6 B F h Q v K x r k u N Y J 9 m y Z A Y y F V g F R J Y c f X 3 E 1 Q v U D s D 2 B u 8 p 6 x v B T U 9 L M g R I x J h 8 t F j 1 K g k 6 A I D o A s Q i 8 b f v n A G D I z D o M F x 6 P T 1 w 5 j R S X K f J 9 C O 4 4 L O j j F L t c 0 1 M 0 B J w + k N t W 0 a y c 0 V l D f 5 y P i V N 2 A Z u 4 K e O h E R 7 G 3 h K a j L K Y Y K q o X d Q s S F 2 i c W e g P 2 S B + a F X N J x S S U t C H G v d w 1 p w z Q d h G Z N 6 g R d h o J n w 0 v q c J y l r G S N E x v p Y J + g u o j q D 7 0 F L x V O v N 8 l R i X b J L q D Z u b M O j L A c 2 u o C e Q B j r B q l h P K K j T o U o l d Q v q 3 B v + x H W O F m J q k J D 4 1 9 r W g f l v L s b L r 6 1 A Z W U 1 X v j Z S / j k 0 z V o a m o B u 5 7 9 4 q V f o b 6 + w f E p Z 8 T F C S Y i F i X / o h 3 e O 8 J T h 1 s 1 y E h s x l o U F x U I y d H 1 O z n G s y d k R H p m A E U F 9 n x B E i i z K 4 i o m F g Z 0 C U Y D K b D Q u E n S g k K 0 U 9 Q f Q A r a V l e Q O 6 v O C l c o b i s v 0 o w u E i P U 4 M g b J Z 5 e D o X Z b 6 w u g u Q a + 9 y z r 3 1 N p H U 1 f u p B h f Z S + N / j q R A C + L j 4 / D t R x 9 B f n 4 + Q k N D 0 C T U 2 o E D B 2 L T 5 i 2 O d 3 c H p 6 q r C c I b k L E 1 1 l c h P S F M B m B L i g o l U R J K V o S y 7 Y r g o C C c V M 3 q V d B h N C I l z V 5 i T 9 W Q q U r u Q I e F S a j m n N F b V 9 e V 2 9 c f 2 O 0 D S F A M H H K c p r t W V W c q 9 Z c c G F 8 l G E t S r z 0 O E G D z E R K 6 2 h M Y 6 m d 1 m v r n C p b Z c 8 w N K 4 K 9 A e 2 n 6 u p q r F + / S a o 9 v r 4 G u X B p P 8 y Y M R X 7 9 h 1 A b G w 0 B g w Y 4 P i E M 4 4 d O 4 7 h w 0 e I h e r Y o Q K b y g S J R d 4 b S C C F + R f h J 1 T l O F W + H 1 F W U o Q E V Q C X 7 3 U l 0 o K 8 X E E M s Z e c E P V C 5 Q 0 P 6 H 4 v y X i u o X 0 M i 5 O q S t c 6 U 5 / o w q d k u n D u D G L j E 6 S X k O g n q M s A P V z k j u x G p I C M 8 K s I 7 i Y E m f H q b 5 4 S t t U I z F n 8 I E 4 d 3 I i 7 d X X I r H o J 5 k o L T E d M K F 6 e h 3 s f + A Z C w i J x 5 z 0 P o y 1 w i P z s 0 D i z H F i m B h c K s 9 d 5 v q w b 8 v r m i w / U H v s A C 2 6 5 W d g k 3 Q m Q Z e 9 B w r 4 o K y v D 5 q 0 7 c P t t i 7 o R y H v v f Y C 5 c 2 9 A W G i o 2 5 g S V S z X X D p X u G v c o o A e u Z 6 S b 9 V Q E x u 1 C r Y v K 2 n Q y g H p 8 Y F t G J I g i K 1 d h 7 x a D Q Z F m x H k Z z 8 v M h L n / h M s Q x R q p 5 W E p + t X + f q C K G G I U m / e m u u H Y 2 U G p + C m U d h O 5 O C 0 b 6 4 k S L K + w q j 2 0 Q s 1 s 6 U B o 8 Z N w v i R / 4 v / F g z x 8 K h K 5 D z U i L r W T q Q K N S U 0 N B w n T x 6 X H j i e i 4 w X q c D g M L P K W b Y h y w 4 c + 4 n e t C 2 t V o N b b 7 u 1 K x 4 k P 9 D 1 o T B h / L O 0 I j U 1 D Q 8 9 d D + K i 0 v R 2 t o q i Y T 9 y 8 + d O 4 u 7 7 r p D E E M Y 6 h s a s H H j Z t n C a 9 v 2 n V L N I p j 5 7 Q o G d I n 6 + n p J M I o k 6 I J Y 0 E 3 N 8 h m J q V V I E C W j o i e o J R e J i U g K s 8 r r l h X J 2 c E + U h s Z l 2 y V x H T q Y p V s a e Z M T A T r q u 1 B a r r f + y W U l 2 A M J 5 q O A G H A M y m S / S K U W M z 6 D Z v F g j m H C x d y h R o S i 8 Y W o 1 x E s 2 + 8 B Z 9 + v F Q 8 z k P e h X O Y d f 9 L 8 v 3 / L M b H V K L l 1 R H y u f l b x c i t t X v l u E b Y f q y s k S 2 T b W j 9 2 y t o u P f 7 s i a J 8 J T R w S y A F k c W i C e s / M s T + O V v f y + Y i l Z K t h v m z M F P f v x j J C U n I z s z A / f e / y D m 3 X Q T 9 u z d K 6 t q B w 7 M F u + Z i / L S I l x z z U R J W E y i V c A m n J R G H K b 9 6 a e r c c 3 E c U I V i 5 Y L l g u X x G g x d c h m K 2 q w Z i p O q F g K G i m x B N G V 2 q x I S H D 2 j D K + p d h S C n I r z M i K 8 + x 4 I V y / g 2 D c y q I N R H 6 t T o 4 T c g U Z F N X t f o L q I 9 h 8 h c E 9 g t y M e O r p H y B Z 3 P j E x E Q s W 7 4 M k Z F R W H T n g w h N n 4 L W g q 0 4 d O g Q f A 1 6 j J r 7 X a 8 d A D 2 B b u 7 R i X Z J e K j E D x P T b K h o s E i p q Z x T Y Z 1 O t k A e y f c J 9 Y a 2 H Y P S l 4 u U C C B A Z x V c 3 C y 5 u 0 5 n k B K D 2 d + D 3 x 4 K V H f i z N M n p d R j 5 y N S d 4 e x A 4 2 N d R 5 b f y k g s R 0 / f g K j R o 1 0 7 P G M 3 X v 2 Y v K k a 3 H m 7 A U M H p Q t C a p R q J s p Q j K 6 w p 0 N x T K X E C 8 0 c 7 X 6 y Z n F C j P g 7 O E O s 0 b 2 J 9 y T Z 0 B a p F W O H G K 8 k h K t n 6 D c Q K b m C 8 k e 7 m 8 v M 6 C a F B t s k w H N w 4 4 Y D Q l r Z C J n B 4 k N c d O E V S L 3 8 / 3 E Y b H Q G x y h D l 8 d b R Y e x x 4 Q 7 U s j E 0 9 Q C O d 3 f 3 g V N 9 7 z f d S e 3 Y S G l g 6 Z h x Y c o E d B U S k e f v Q J r P n 0 I w Q L V T A p O Q V r P l s p F 2 G b 0 Y q Y B G G 8 R 4 + X x / A G O k 2 n k D b 5 s F Y e w u L 5 s 6 U 0 V B b Z 6 / s 7 c F / U X v h l T p f b C v b u 3 S 8 W p h W T J 0 9 y 7 H E P X r K j R 4 9 i 9 O h R j j 2 e 8 c w z z + P 3 r / w e L 7 7 4 k v Q m s l V Y f H w 8 d g l C e + i B + 7 B p 0 2 Y U F h W i t K Q U D z x w P 4 Y M H i C b W N L N b d J F I T 2 2 5 8 y L 7 j a S k K b 1 d b L w U b H P 9 h Y Y Z G t s d z H J / g J D N 2 D h G M u p Y 0 N s 2 L b u E 8 y 8 Z q D M 5 e I F Z F N G 8 j z m p b 3 8 0 o u I i Y 3 D s z / 4 E X 7 1 6 9 8 g 5 8 h x f P D h h z I P 7 L V X X k B l 7 k G 8 / e c X M C g t H A U n d 2 J Y W j B s r W U w G + z 9 4 i 4 X t D U u H t 8 C f 6 H O D B 0 9 C U c O b E d t Q y t 0 Q i 8 d M G C g U D 3 z E J + S j d C Y N B j 8 Q 1 F w 8 T w y s g b g 1 M l j 8 A u O Q P r A U W h p b Y c u O N F x R M 9 g 3 I 3 e r n b B V M Z n B W L C q E E y 4 6 G 0 r B y F B Y V y U Q e h A + F J A 5 0 y 2 1 e s / F S o c e O R n Z 3 t 2 O M Z J L q W l l Y h 2 T 1 3 Z i U o E Q / n H B F 2 1 z a k p a S i v K I C A 7 K z s P / A A c l I R o 4 Y i V O n T u K b 3 3 x E q J n X I j 0 t F Z 3 i 2 B 0 W H U q N U c i K 1 g p G 0 C k D t C Q a j k 5 V O 0 F 4 f O 4 n 8 7 N L X / t r d o + m r 5 R 2 L O o k M w 3 0 4 B j t l 1 B u w M I + e s f e f u s d z J t 3 o 7 S L K F X K m n S y 1 z g j 5 C S u 4 1 v e k U 6 A C d d M R l N N s Y z 4 P / r N h / H a 3 9 9 A R n o G 4 p K y E B U X h 5 y D e x E W G Y 9 t m 7 / A Q 9 / 8 D i o s 3 o 2 Z 6 Q n s i p Q U a p E 3 m c 4 G 6 v D B / h r E B X W I 5 1 q h 6 z u r d 5 S M t A N N H m K l M 7 P b h a p m V 4 9 2 F / i h X e V b G R h j R b J Q 9 R T 8 5 d X X c O f t t + P j F S s x 9 8 Y 5 Q l 0 7 j q T U d I Q E + m N Q S A A 6 g 4 J R 3 t w s A 7 b e g O r V l 1 + s E z b X b K c g q R p U u 7 i o e / I C k g g o R d g T g h W + r F 1 z l 3 l P 4 n O X P U G H h t I 2 j M f i H x 0 c P D 8 W L t r E I q h u N C E j 2 Z 4 w q 4 Z y z H 6 C E q D n z t W 2 S Q m o Q q S / W X L N f Q c O 4 Z o J 4 + T + 0 g a t b D 5 J M C 5 l 0 D N b Q R B h t E s q C x e n 4 H T 0 t L G j 0 J U G v 1 s 9 d X D L B b 9 u v 4 F u 8 3 x h S 7 F a l 0 T n D p P S 2 h B g c F 6 k 9 F 4 q o 2 P O 7 V 2 B j I Q Q p K Y k S w + d Q S x 4 r U 4 v k 0 F L S 0 s x Y o T d O d L Q 2 I L o q A j x k 8 W i q 6 4 W 6 q C f k x O i N / A z l A 6 u 9 p Y 7 O 0 g N t a 2 j S B X 1 + 5 k t Q g c S k 5 w V 1 N c J u y 5 C G I U q 8 L P 8 X E 8 E u + 2 C L 6 Z k d V x K M i 4 u L E B i c r J M 4 g 0 K D p F O k H 6 V T 4 D r k J M h 6 D 6 1 W D U Y I w z 5 y F B f 7 N t 7 A H n 5 + R g x f C g O 5 R x F S G g o j l f a A 4 L E s O d n o H T 4 S I T 5 W r F / 3 1 6 c O 3 9 B q l J 0 C Q c G h W D T 5 q 0 Y n B a J W l P I F X F G q O E r a J T j b h Q w Q T Y 6 0 I L S R p 2 c L 8 u u s / T u c S o 7 M y Y Y K 6 G t Q p C B c I Y T O x U Z h H 3 n C r Y u Y 8 E e P z t 2 x E C k p 6 c J Y g o V 0 o P 9 F 3 w E Q f k g w D 9 A S u 5 9 + / Y j O T k R e Y 1 B C N W 3 y V 7 n W v E F V A v p w f M W 7 I H B 6 x Y c H O T U D 4 L S x t W m I Y o K 8 m W e n p o A + J x u d r W U Y 9 2 a e t 4 u e w B 2 i p v h 2 t v P l R C p 5 r k S F 0 f h s E c i r z G T i N k v n Y m 1 y r F 4 n v 0 S y g F y s K g A G 9 K j n C d G K B y S g c u D F T F O F 5 2 I 0 N X D 3 6 C R v R F G Z E W L Z W v D 2 r V f Y O H C B a i t r U d Q U A D K 2 + z u 1 i s N x T G h g H m E J B p K L 3 e 4 W M N G J l Q T H T u u A O j e / n T V l / A V k j o g w B 8 z Z 0 7 v k 2 R y x b J l H + H W W x d d I g p K I K p 7 J D g 1 W p q b p F R w B T s X u W a I e w L v L Q m W q i T 7 a D T U 1 y M 5 N V U c Q x C L C 8 E p 2 J V n w M g E e 3 8 O w p X o P M u 3 / z B Q 3 1 Z G r K i h E B C j + 4 J B d 0 O d J R y l b W F o 1 q f J l s J + v n r c u n i h t F l i o s P F 4 v K V + V 5 X A r T r r s s w S q e I K z E R 9 E 5 6 I i b i T M 7 2 K 0 p M B I c F T L 1 u I m 6 / f b G w N + d K Y r r n v o e w Y 9 d e 3 D h 3 P p p b O + Q 1 3 L J 1 p 1 x 8 c 2 + 6 B U a T R R C M H 7 R 6 X y y 5 + 3 7 H k e z g C B 5 W / p J Q S 4 o 5 m M 1 H E l O D Y F h q 8 H V 3 I D G R C D 2 B 8 S S l j I T n R c K p F c T E y t z 0 z C w h Z f R y n 3 o Q t g K 2 N 7 N 0 t C L Y z 6 4 a u h I T 0 U 9 Q D i Q I A 7 + + X d N j L R M L + d R Q r 0 2 m 8 3 d t d y 1 q 7 m O w V e f S I a c 3 U O o R G U I 1 o 1 R J 9 K u S N p G f I O q p Q o / v C e f O X x Q L r s u m o 5 r W 1 m a E j 8 X e L e h K g i U c u 3 b v d W z Z w a y G p U v f R w b H k X L m E 7 R 4 7 v n n s W z 5 S j n x X S 8 W f W F R k c y Q U C p i F Z B 4 O B u Y w V 4 G j R U w E 4 M S x S b U N Y u Q Q u z b V y j U P l e Q Y B S p 1 t T U i N I S e x E h i Z R g + Y W r 4 4 P j X b M G D H J s 2 Z G e m S 2 P o a B E H C c q K h p p s f 7 g J B S m n n E 2 s S v + 4 1 W + q p O f o 6 W p F t f O f Q g H N i 5 F Z G Q M J k y a g Z 8 d e B S 7 T u 7 B 3 8 b 8 B X l 5 e X j k G w / J o r f j 5 V 0 3 g 7 b I t E x 7 M 3 + q W j 1 x f 8 a g d u Z 5 E V F 0 I D r Q i m E J 4 t g a u 3 Q r K y t H b G z M p V h I T / j t 7 / 8 k C N h H p i x d P 2 s G L l 7 M k z G e E 6 f O 4 M z p k / j O 4 / / t e O e V A R 0 K L E P X 8 k J 4 D V 4 s 5 6 W 3 b N n H Q k J o x b E i M G H C O L f J s u 6 y H 9 T o 7 X V C 8 Q L 2 B r V D h M e t b g + Q 4 R N O u Q + T S d L W b r G o / 3 g J t X P L l 3 j 3 z b 8 L Q 9 w H g 7 I z s X r l e z i 2 7 0 v s q d w L j j R Z W v A B D u f k Y N / + g z K X T w 2 6 r p U i u N 5 U K R I T C w L H J p n w y v f n o f D Q C v z p m f k 4 8 u V f U H D g I y T 7 1 2 J Y k h 5 7 P v k 1 v n d g C N Y s + R J D X x m N Q b 8 f A Y 2 1 B a 1 C w v j 6 + u P B h x / F w c N H Z E N J T 0 i I j 4 d J q D V s Z 8 y M 7 A W 3 z J e L Q 6 v p F M 8 X O N 5 1 5 c D 8 O r q c + 4 b u f J y L / L b b F k s 7 z B 0 x 0 Y 7 1 R C z 0 0 l E y 9 U Z M h G y a W d Z 7 R b T a X u Z x S 6 t b p T P i 2 n Q T B s d 2 H z F U U l z U L 6 E U p k o v H G c y U Z J w z E r u X 3 6 P o Y b f w + / J I 4 h k r 3 C x I N 2 5 p t V 9 8 L z F + x 8 s Q 2 T i Q H y 0 9 O 9 4 6 u d / R 4 f N F / 7 G X E Q k D M T 1 K 7 s C o c w m P z 2 2 A k 3 5 e u S N X I s J E y f i u e d + i E W L a K N p M H L k c M c 7 e 4 a 2 v Q 1 W Y e s U F B R K t z R r l L x B q 1 G D Q A 9 d a x W Q U D / / / A v M E p L Q 3 Y C C v o A p R D p h q A a y i r m P Y N N L p n y p 0 Z s k I h F 6 k v g k O H 6 e S c d 0 O P m J 6 1 d W W Y u 0 Z O e S E Q V K D K v f y 6 e C O 0 N f w Q m h 6 r l r f s I q 1 p 4 K 7 z z B U 6 I q p Z O C b 2 k b s C j f L h V L M h / D x D u f k c / V u G b 5 d W g 1 C 0 N b E B / x w v U / x J K R d 8 r n C r R i 0 V s F t 6 X a w h E y o W G u G d v d M X z p G P z 6 2 H r 4 W v 0 x 5 K c h Q h I z K b R 7 J v 2 q 1 Z / j l v n z n L j 5 5 Y I L u K m p W U g D g 3 Q c l J V X w C A I j E S R l p Z 2 K a e u p a V J E G + Q X e r 2 o g K X l p Y h M b F 7 I J 2 f p W e P f c 7 j h M 1 m 5 S w c A a O x T V y f i G 5 2 F h N f O U 6 V W S o V F W X C n o p x c r 1 X V 1 c i O j q 2 X + U j s o T h 7 0 n 9 J 6 k w j u O O m B g w 7 S s x M b 5 R 3 u z Z r f t 2 8 M 9 R G P d j b K 3 x v U R M R F Z 2 l u O Z H a s u r p G L n s S k x s 8 2 v S T V R D V I T A T V l m 3 b d s r n r t B p 7 Q t I p 9 X B / 9 f f Q 8 H y d k l M x N 7 C D o x K s q L F z A X k T D g T h a 1 D J 8 Q / i 5 K S U m l D f f b Z a p w + f R a B Q Y E Y O C B b p i 6 x g J E Z 6 E r L 5 q C g E O l h I z E p U 9 w Z X H U H E h P z + F x B 9 T B C S D R 6 9 u i p Z M E h / 1 h 8 6 C 5 b w + x o b c B h B W w J T W I y C s m v o E k Q J t E v o Q T o j m Y p O H v s 0 U 7 i B d n q R r 1 T w B j E h F S T n B c b 7 W J X k V O T + 7 l D a 0 c n 9 D o f p z J 5 r n X l 7 e l R N q T u W 4 7 K o 0 / a d 6 i Q 8 J y q Z 4 J Y D M M / s G d u K F A k l B r u p h R + v n Y d b p 7 n P B K U X s A S Y Z P x v C P C w 2 A W R J 9 0 T 1 f i 7 K i m B A w Z M l h w b / t Y z N d f + 5 v j F T v e e + 9 9 L F 6 8 E O v W b U R 6 B s M H B l z I z Z P D o g c I o k h J T Z Z e O o L f 4 S r N 2 u T E 9 W b Z k 5 2 E 4 k 4 V e / / 9 D 3 H P P U s c W 8 6 g N C M R u C a 2 K s e h Z F Z U P 2 8 l K e 8 9 n U 5 l j Y K A e u h t w Y w R f r 8 y U K B f Q g m w E + q Z S p 2 4 i P Y G L O z 6 4 4 m Y C D Y 9 W f r h p z h W p s e u f U e g N / h i 7 / 5 D s M C A r d t 2 i c 9 q Z H n B K c F p m 1 u N s G 3 b J I m 0 u E H v R E w Z 0 X r U H P s I m Y K Q x q W w 8 6 k g u J s W O V 7 t Q v i 8 3 z g t h O A F Q 6 U E G d D Y s + 3 m j r A V j u 6 K 5 O Q k J C X G 4 8 G H H p F E t S R x F n I z R m O G d g j G j B m D M + K 3 Z G V l y j I U N c j p G x u b s H 3 7 D t x 6 6 0 K M G T 1 K E N 8 Q W d l L B 8 P w 4 c O k O v X R R y t l j z 7 + n T h 5 C h s 3 b p J N W 2 g 3 b R d S k + N L l b i O K z F R 1 R s q C N o T 3 E k U Q j k O J T O v H / 9 4 L E q 7 3 s B O w R y N 2 h M x E Y c P H 0 V u b j 7 e f m c p P v n k s 3 4 J d b k o 3 P 8 e b r 7 9 E f h 0 C r 2 / u h A x S d n Y u 2 U V U l J S s H L l S i x e t B A f L l s u X c B P P / E Y z J p O 1 L T p B Q e z y i Y r R E a M H n 4 d x V i 3 f j 2 s p n b c s m A h 8 v P z B G c 1 I 9 D P D 3 6 d L c i v a s P c G 2 f L 9 9 t r k M x 4 7 J M W L D j 6 B h Y d e Q 0 a Q T R p d / q 7 l V A h v i E 4 8 P h u 8 a z r F p O L 0 / v X W 4 1 S T 6 h u 0 Q j J 3 H V M q m p 3 3 X W 7 Y 8 s z F I n B E E B Q c K C Q H B a p L j J 9 i W l K C x f c L B Y 9 5 0 p 1 Z x R v v v m O 7 P F H S e P a R Z Y Z D k w D Y v 1 V m G A G 3 s B d P p + C g 0 W G S 8 P b e k J + f o E 4 H 7 2 s g 6 M U 5 L X t J 6 j L R E S g 4 K Z C a I x M E P Y X u j K x m T j K / g I + P l Q 9 7 J f W P s j L j t 3 5 v p e 6 F G l M D Z g y Q C t v C h f b K z l / x v P H / i 6 n u Z 9 9 6 h j e + M c 7 m H P D 9 V J 6 c C E e P 3 F a 9 r f 7 / h f O N 5 u 1 W C F N o 7 C y p r u X T a 3 2 b d 2 6 X U i b 0 a i t q U V G p n 1 a x Z U A C Z T S s C + 5 e y x M / M H z P 8 J v f v 0 r V N a 3 Y + f m L 8 W i N G L O j X M Q F t L d Z c 7 j 1 w n C 2 b R x s 8 z I o D S j Z O J 1 U W c s M F e P 2 Q 6 e w O N Q q v I z L e K 8 O c W D a i K 7 G J E g e E z 2 l m A 5 v C f w 9 5 4 6 d R o j R g z v 5 t n s V / k u E 3 W t N o y I a 3 c i J q q J V i Z f i p t 2 r r I T G 8 / q U N d i l R M x m M F N z x 6 J i Q 4 Q e h S n D z F g 5 6 7 d O H / u g l w Y 7 5 5 7 D z / Q G / D X z H r U / T 0 Z o 0 a O k M m i B A l u 9 Z r V M u V m 0 c 5 O p 7 9 3 Q j b h v 0 v N 2 B N a h 1 N j K 6 A k j 0 d q 7 f V F 1 P E 3 i I U Y G x c r 1 S 0 a 3 1 S 9 2 G m I i + u f B Z N Z V 6 9 Z 6 9 j y D r x G 3 / / + 9 4 X q t x E v / / z H i I y M w E j x e 8 M 9 u P S p r k U K i U J b L U 9 I B i 5 k L n 4 1 M R E k J h 7 b F e p 0 I 1 5 r P r K r b H x C I q J j Y u U 2 j 9 c s V O K 6 V o 3 s a + g O v A 8 b 1 m + U q q y 7 M E G / h L p M s K 8 A 2 3 Q x m 5 n N I l l 4 6 C 3 0 P p 2 Y 5 k g f 4 g 0 6 f z 4 X s T H R + N M B D f 4 4 6 y h O / + 5 B + V r i 8 4 X S 9 r j j j l v l t o L N / 2 M P o q 6 9 4 f / h D X 0 W U l e a s C 7 p a b m P i R V x E + 0 p M x 1 D V q G s O R Z B g Y G S m F x B l / L J E y c x c 9 Y M y a W 5 q H o D G 8 J E B D q / j 8 m k S 5 d + g A c e u N e x x 3 t Q U r W 9 / h f 4 f c P 7 7 I 3 9 + w 8 I e y 5 L q N P h 8 p w p M a g G K r Y U n S F 6 N / E n t k x W + q B 7 A u u f d h U E I M 6 c g 0 F D h k v i p J 3 H 0 h V i i 5 D y M 6 Z P d X u t j p R Q p e 9 H n 8 F q X d Y 4 M f u B d U Z 9 I S Y i M r B L n S C 3 H D p 0 M N o 7 T P j D z K M w b W + U + 3 2 v f x k 7 d u 2 R D o G c n G P Y I g z 3 M 2 f O o 7 q m D u N + 4 o M X n 1 k k i Y n c 0 E / T p Q J 2 i k O X 7 7 G 7 u x t t G U g Q + r 0 r M Z 0 u b Y G l v k C 8 l o C a u n o c P X Y C u 4 S k f P 3 1 N x 3 v 6 A 6 T p R N t Z p 9 u x M T Y 0 a Z N m 2 Q f 8 8 s B q 3 X 9 H 3 l c L F z H D i + Q k Z G O o K B A b N 6 y D c u W f y x V t Z U r V 1 2 S T O 6 I S c I L h i H 7 7 Q k V g s R E k O G V l 1 f I L H i i v L z c I + N h O U y / h L o M M K O b f S Y u B / y U 6 7 g Y q i 0 f i w X R I b i j R i w w B l 7 T 0 9 K w c d M W j B k 7 T r Y G p p p G 2 4 e q B m t + b J W l u D l U i z Q h n Z b G v y j U O z s h K g j 9 z m n U 1 t Y i N b W r 8 S P x n c 9 a s b X h J q w r K 4 B v 2 m R E L n k f b W 0 s j w j A M U F Y V A l n z J i G x A T 3 G Q F q c A G v X v U 5 F i y c 7 9 h z + a D m y U k m Q + K 6 O 1 e 8 Q W V F J c 6 c P S + d H O z 9 p 9 h X C s p K S 4 V 6 l 9 C r F K a 3 l 2 l F C p T C R w a U K w R h F Q u p P u n a i U 7 H V q O f o L 4 C M E 7 l 2 k 8 8 O 9 q K 1 P A u e 6 s n n D h + E m H h o d i 1 9 y C m 5 n 4 P + k c O I U a o h A q U E g V 6 w 5 5 9 a x + + U 9 6 V G R H 7 r S 3 Q R W Z K r l 1 c V I x 0 w c 0 f + s a j e P v N N 3 D / g 9 / A / e F / Q L k w r a 6 J f g F / y / V H g E G L k 4 K I S O m f r 1 4 l O L J Z S M Q j y M z M l I u G k s A T N m z Y J F O O P C 0 u d + C C 9 h H n T 2 H C K 0 T b 5 t S Z s 5 j 0 g 0 X S W 2 m p t G C z z Y T E Z 8 7 L K Y d H j x 3 H i G F d 2 S M 9 g d K E 5 8 J K 4 k O H j m D S p I m S E P g d D A 5 3 a o R K 1 m l y 2 2 R T A S c x c q I K w e N R L U 5 J s W e 9 M + T A 4 y m q p T v 0 E 1 Q f o A w p 7 m 0 g Q J g f 4 0 p C F V K l F 2 V E 2 Z A R 0 b s r V k G F 4 L j N z S 0 y A h 8 l i M l V 0 n i D o 0 e P Y + D A A f A X N h S X f J u x A w d f N s H U b M W i X x 6 C 9 W I Y m g a O k f E 3 g 6 + f U B f N k q D Y Y I U r f t z Y M W g X 0 p B O B 5 Y / 1 A h 1 s 9 3 Y j p l C g o W G h u K L L 9 b j p p v m 2 L / M S 5 A Z V F X X y u z 0 s e P G Y c + u H Y i + 3 d 4 + j A T 1 R n E 9 k h x u 8 6 i n C / D z n / 8 c L / 3 i B b n d V 7 D 3 3 x l B r N d e e 4 1 j T x e Y + R I T b E V j m 4 / M H F f A n h u C x 0 h Q E 6 B K 2 x f v Z T 9 B X W G M f / U + 5 D z 2 H q Z l G W W k / U q A L t p T p 8 9 I 1 Y y 2 i q 8 n G 8 E N T p 4 8 j d S 0 F N k c X 4 H i N n Y F p c e G j V s w + / o Z l 1 S j 3 b v 3 S R d 7 X G y M 4 P Q W 6 e K v F X b X k S P H U F t d h T v u 7 D 3 + 5 I q 6 + k Z E C A n M 7 7 C 1 t y P k 9 t G O V 4 T a d 2 1 X 0 P X s b R W Y l t E u V K 7 L M / U Z G 9 q + f R d u u G G W Y 4 8 d l F h q K c M C 0 L g Q K 5 r a f R D i 3 0 V c H J O z Z f V b e O h B e x E k 7 W a 2 B e g J / Q T l B d i v o a R B h y C D 4 G h G L Q J 8 f d D W Y R O P 7 M f H n g U 2 d B h b 0 G q z 9 0 J g h y T a S T 3 R E x d T 8 y s v I e h 7 z z v 2 9 A 4 S Q l 1 t n X w e F d 2 9 8 4 4 n n B Z c O j o q C t H i M y R K 2 g W c g 0 t b i Q u L E u j g w U O y G Q 0 X I W u p 4 u L j 8 F v 8 D u t K G v H r i k V 4 9 a 9 / x u N P f B c l p S U Y k D 0 A 1 8 + e h Q n j x g h V q n v M q C + w m k 1 4 5 2 + b k J M 6 D a / M O I b q V 7 v S i / y f L E G Y v x U H h B r G X g 4 p 4 X 2 z r 9 5 9 7 w P c f N O N i I j s H s B l / I l q I E e 7 s i S D U H d J o r f P K K 4 F 1 T w W P H q L f o L y A r a y n Y i N i R E X t w 7 V l V W y W U v k g J n I 3 / + R b F h i 0 P v i 3 P l z S E 7 L k D d p x L i p M O j s o 2 + u N L 7 4 Y p 1 Q s 5 x z 8 d y B E o j V r X Q T n z 5 1 C o X C n g o M 8 E d B Q R H u u e c u + R 6 q M 1 R r C o t K M H j Q A P j 5 B U h C Z 3 C U j 0 + s a M L b N x 9 A s 9 8 s a W f F x s X J d K E B 2 d m y b D z c i 6 x 1 B f w e Z j m 4 k 4 y P f 9 q K 9 + Y d k M / P / f H b s F r s b n + G D R S w e 1 G A m 4 k n P e G d d 5 Z 6 d O V X V V b K 6 m G 6 u u m d y y n W Y 0 y y W T I U u t c D h J q 8 Z v U a z L 9 l v o w v 9 q R t U O L x c 7 S v + g n K C 7 D V L g 3 k D o t Y p G B q D K C D u I h W H 4 x P 5 e V j w m d X x x 2 b z T M n f f l X v 8 O T 3 / 0 O g g P 9 p e 3 C p v r s G u Q u 3 c Y V j L f w e 3 p y F C j 4 8 Q u / w J T r r h P c N V 7 G U a Z N m 4 I 9 e / c j X d h i j U 0 t s h Q 8 O T E O 1 m M 5 2 F n f g i l T J k k i U s M q J C L L P Y 4 c O Y o J E 8 d L u 8 o i D P X 1 6 z e I B W T G H b c v d k s g a h w + l C O H A w w b O g T n L 1 z A 8 B H D Z V x M r X L x t 4 e Z t 9 u f n 2 z F m X W P O R H T 5 a K w s F C m f q m 7 K B G 8 f / y p b A s 2 X T V 5 n l 5 L X g N F a u X m X p Q 2 G D M z 2 i 1 a t y O M e M / V q V D 9 B H W Z I M e 6 L l 1 w 3 b 6 F o O R k v 0 e / + Q i O H T s m b I k G O d z 5 k 0 8 / x Q s / / q E g x J 7 1 8 + p q F t F F 9 L q I C R + t H h 8 u W y Y J l q r e x 8 E f I y 8 v H 3 8 c 8 U f Z a 3 D P n t 0 y I f W u W x e i 1 d i B w 4 d z M H n y t X J B c W F t 2 L B Z q o c k N B r l t J 3 U M J n M W L N m r V R D k 5 I S M G z Y U C n x m C P I B F Q S P x f k + P H j x H f t x / T p U + S x O U T B r n b W Y O z Y L t v p S o I e T l 6 j 4 8 d P i v M a I t 3 e a j D l i G E I d o H i 1 H i 5 r 6 V F E g a 9 h P w d F a 2 B S I 2 w S P W Y 9 V m s S u Z 1 q a 6 q F u / R y G n x 7 h w W / Q R 1 B c A B b D R W e + o 4 p O D k q T N I e P F W T J v n h 2 + V z 8 N f f V b J / X u / v R P h A T 2 r U F u 2 b J e D z b g o N 4 v n T C Z V M q n V j g a 6 e y u F a s r p e 2 x d n B 8 4 E a + c n S g T a H 9 v b s X 8 5 w u k t 4 0 5 h 5 z n x L K M 4 J B g I X k 2 S t b N D q m z Z 8 9 0 c t W 7 Y s u W b d I u G z 5 i m N x m B j f P g y l N l I Y M G u s c 7 n R 6 B t t a 2 y Q h K z h 9 + o z 0 Q P b F 5 U 7 Q P v V U u 0 Z Q / W I / x O y s D C F F T R g q J K M r N p 3 z R Y C t G t n J 4 b L 8 x t 2 0 D a K s y Q c R h j Z 8 / P G n 8 r d N m j x B d g T u C f 0 E d Q U h r j m G x Z o R 6 z L k T A 3 a C 8 T 2 1 i l O B E W s e 3 g N 0 s J T H V t d I G f k s D I S w e T J 1 0 i V K T g 0 R G Z X v / v h C g z M T J M 2 A e M r M d H R y M x M l 3 l m 5 L g r V n y C h s z b k V t j P y e D x o p X F n Z x V X J c q k A x s c 7 E k 1 u b i 0 V r 7 8 M W J C D 6 / p W O v X Y w w O w n 7 A U G g z 2 h t F z Y m o J I O Y n j y 3 X r Z T C U w e K n n 3 k O P / j B s / h I E N 4 j D 9 2 L H T t 3 C y l 4 n Z 2 o g 9 z 3 8 y M R 7 c 4 z S B t n X 4 H B 4 4 B s M h J m g D O B m A S g o L C e N U 0 2 2 V P D Y r M 7 k j j 5 X h Y l i v c p K p t a 8 r M Z J r s r d d j 0 s g k q V e 2 6 u j r o d X r J f D y h d 9 2 h H x K q + + M R X J h K m 2 Z 3 U I i J + E t O O p K 0 X b N Z 7 4 t p h f 5 / p z q 2 n M F 4 F D 1 y d C b 8 7 k g U O l 4 f i 9 o / D B E S K A g R w Q H C V r o W i x Y t k D b N t G n X C R U s U a p o t L U e f P A + P D m l S 8 e f k O b c x G T 3 n n 1 4 7 4 N l 2 L 5 j N 4 6 f O A W z p V N I t x o M N F V h f s X 9 M J U c Q l 5 + I V 7 6 5 W 9 g t n Y K a W P C g U O H e y Q m I l g Q / T c f + a Z Y m B Z s 3 L B B Z s z / 5 I W f Y U 3 w G i T 9 / k k c O r h f f v f m L V v w + O N P C E J 7 1 v H J 7 j C a 2 T r N J D s O e S I m V r A b T V b 4 B 4 b i b J U B h 4 v 1 K K j T 4 k K 1 D j F B N p k / S T W d s U Q S E 0 H H A x k P C Z F O B T X Y y 1 w G t s X l a u q w q 4 y 0 x 7 Z s 3 S a f e 0 K / h P I S 7 H D j a T i 0 G g y Z T H c M Y n O F m q C I O b U T 8 X S j D z Z a G u H j E G p F U 9 7 F x M n T B L e 0 b 5 N z n 8 s t w N A h g / D k K n t S 7 H N n h s D a q U X K D / O k 1 2 3 z 5 i 3 C 8 G / E r Y K o m F n A P u S H c 4 7 K 5 p N q T u 0 K B o 8 b x O c f + 8 6 T e P a Z Z 7 D 2 i y / x 4 k s v y y a P f 4 j 4 D V 5 8 x z 5 k + t 7 N g 6 R z 4 9 W / / U 0 s / u / g j d d f l a p m X 0 G b g w 4 S V u Y S n A m V E B 8 n B 6 3 1 B I 6 P u T b N c 1 D 8 W I k O 1 a 3 M I L c z t R i / J o x I 7 X 5 + L P B U D z 3 w B p w / x Y n y 7 P V O 5 x Q J j / V X 9 H g q O F 2 h k 5 W 9 J N h + g v o K M D Z Z G O e q A K E C E p R B 2 7 V / S v p n m L D m R 4 4 t O 7 6 4 o M e 3 3 y u U r m t i 5 S e f 4 Y 4 7 b p d l I T / 4 o g 0 t H Z 1 S Z X l 3 3 g H U a K Y I g 1 s r c / A O H D y I B + 6 / T x r Q B D 1 0 W 4 W d U 1 N b K + y J T N n k h N 4 u O g v Y f 5 z N U F J T U l B c X C y D x d 4 4 O n j M / I v 5 y M r O d O z p O 5 Y u / R D 3 3 r t E N k e h 2 k i b i 5 K X r m l O h 6 x s t r c V o I r m C R x u d r 5 S C 0 u n B s 3 G L o Y x I t E i Y 4 K d x n r Z k 4 K l H C R g Z n U o o A Q 2 m 9 q d S i + o 2 r G X h j s o Q W C m k t H L 9 + q r r 2 H x o l u E z R U v i X f z e W f C 7 S e o r w i h g q D G u 8 z b D T V t d T x z R u f O R j k i 5 9 6 d H X j s n s k Y n p 0 o J Q t d 1 C f O l 2 P 3 1 i / k T Z 0 5 Y z r + d C J G f u a a F C 1 S W w + j q r p K e g t n z 7 4 e 6 W k p s t m K r d O G 9 R s 2 4 a Y b 5 4 g F Z J I p Q t O m T 4 W x r Q 1 z N 9 y C v Q t W o c M n E J 9 9 t g a z Z k 4 X a t d W I c 1 u v e R E U I P B T b 1 O J + u w 2 I a M R n 5 P j o Q n t 3 8 f i 5 I X Y l r G d Y 4 9 z l i 2 b I V g E I t R X F I C k 5 C + T Y L A M w a N w O G S r l D A l E y T k 4 N H z g M W m y y V 4 X z g P f m + 8 t E d X F V C q n P 8 4 w G U L k V 0 k B S 3 h S A l x A h / X 5 1 H p w Q d P f x T v I R K P O r M u Q t o t o X B J y g B D W 3 O j K h / + s Z l w G D r w K F j l W i s F x K j x S h 1 c o N D M i h g v l + c 4 L T q f u h + 1 g L H M 2 d o U v 1 Q m t y O h 3 3 0 C B s / 4 Z K a R n U v M j Q A p 8 + c E Y u g R Q a X / S p 2 4 9 q 4 N m h q z k h P G j 1 q + w 8 c w o A B A 7 B 1 2 3 a E h Y c L I j A J y V M k J M k A L P 3 g Q 9 x w w w 2 y e y z z 9 f I q H s b d g 3 J Q U h e M c e P G Y L O w C Q o L S + T A 6 X i x q L R S U m n E M Y w 4 d z 5 X B o M 5 O 5 g B a y a J K s R E B 4 l Y p U K y a e V i Z 3 n + f 6 9 s w t a a n 2 D V o T U o a i j G 7 O x Z 4 r f Y F x z f z 3 g T J 3 j o D T q c P X t e u s 2 p S p 6 p 7 K p i J l i M S R W K 4 z d L x G N 8 i A 0 n y / X I r d E j r 4 a 9 P x x v d E G I X y c S m B o k X l c 0 X U p e n j P j i H T u t L d z f m 8 L E i M Z Z N b K 6 8 r u R + 7 A + 6 C W 3 D w m v / t k X Q K M m h B h 2 3 W d s 4 J + C X U Z 8 L F 0 4 N i Z W t n W a v L 4 R H T Y f G S 9 k C v Y K Z Y c T Q 1 P U o p o N M x w P H N G S 3 M L W o S E Y A o N D 0 d p R V W E Q V d 6 n H w F o X w i p M 2 C + f P E O V m F Z L O h X R A j C / C o K l Y 1 t K O 1 v l I Q R B J q a m q l w X 1 B E M v w n F 2 o X 3 C 3 U A d T s G z 5 C t m t a M D A g Q g K D M K B Q w c x Y d x Y J C U m C v X T h B x h k w 0 Z O l i 8 x 8 7 l H 3 v i S R m L Y u r R 2 b N n p G o 1 5 q k v 5 G u 0 8 Y g X 8 m / C T 3 / 6 g n S O 3 L X k H m x Y t x Y n T p x A z p F j u E + o f S T E s 5 U 6 O f / X E 9 i l l a o W H R O l T T r k 1 3 h + 7 8 z s D k E A j g 0 X K E H b v o L T D k m Q l k 6 7 s 2 n n x Z 7 z K P s J q g 8 I 8 t O g Q x B O X X U z 4 m K D 0 d 4 h J J D Q Q 9 h t 1 h 2 G x 5 s R G 9 x d N 3 F H V J 6 I S c H 6 9 Z s w Z 8 7 1 j i 3 v o G S 7 G 9 s a 0 X b h c w Q I m 4 V t v S j R 5 s 2 d I w n 0 9 V N v 4 t F h j w j C 1 + C j l Z 9 J + 4 A 9 K g o L i 6 W 3 U O l X T m n J u b V M l O X C f P r Z 5 1 F V W Y U O k w k 3 C t W S a T q Z Y 2 d g T v U 9 y H h o H W K z b p b B U E o 3 v U E v s x a K i w p R U 1 2 H u + 6 6 T T o o S k o r 0 B R y r T y + K w J 9 O 9 0 6 I s o b f X C q Q i + l U X i A T S a w E p x p 1 V N j F a q s r i N x X M H g r q f c x C 1 n f W D T e P b g K u g n K C 9 A r h c V q E F Z Z S t 0 w p g 9 c Z z Z B / 7 I T A q B y S z U H p 0 P j p 2 s x I g h 0 W h s N s E / 2 H 7 j e u p E 2 x f s 3 L l L S i E 2 0 P c W X P S v v v m x Y M 0 2 T J h 9 H w o O L k f G x D t R d X 4 H Y i K E w S 6 4 7 o 5 9 J 7 H D + G s c E y r i T + J / K F t 1 F R Q V C c k 0 T h j 1 Q d J 7 O H f + A q m C s W 8 h A 6 X L l 3 + M + + + / x / E t f Q c l R V F h E S K j I q U 6 t S M / S D o P P E E n 6 G W 6 y 7 Q R x Z Y h W L / E q f h Z L n O 9 i I K i M k R H h s g W y X K 7 o E A 6 Z 3 q D k j i r g M W k v U k m Y o a Q k E 4 E F R e m w + B E 7 0 s D v u 6 w d T R J 9 + + G U x 4 s X B X 0 g q i o 1 V F N 4 c 3 k I z U I X j x l C G B V d Z N Y K F 3 T C k l Q Q i v 0 q I Z 4 C x a 5 m Y V 6 l Z b e P e j r D r e t v Q t 5 e 7 6 D g K S f w f R O G z 7 b s B 8 B m h Z Y D B F Y s m A 6 N m 3 4 E h p x j l + s W 4 e 1 L R P w 5 0 X B l 2 w M E i I b X X 7 w / j K Z z E o P I H / r 0 T I D R i e a 8 P I v f 4 s f P P u U f B / R m x r F n o X M 3 F b n K h r E v i 1 n O z E k 1 o K c k t 6 5 / q w B n D F l f 9 7 S o Z H B X V e o n R F M P a I E Z K t l D h V X 7 K i + g N e C f 0 y U P V E Z K P s 1 9 g Q S d b c S + K R I H U Y K A / k / B e 2 t T X J m 7 L q T v R P U 5 e B K S S g 2 Q T l 3 9 p y 0 Y X r C p x d X 4 S d 7 f y a f 6 8 / 8 F W 0 R / y W f f 6 f D j G F 3 F U i X M Y 2 w q R l t s m 8 C H Q P Z 2 f b K X F f Q R X 5 O v D 5 k i H 1 u 0 k / X N c K s e Q W / m P 0 C 8 i 7 m 4 + j x E 7 J D 0 E M P O Q 9 M U 8 O 6 Z S P + c O Q 0 O N n w 7 i V L w C 6 r J 0 6 d F m r g B Y y e M A M l x Y W Y c s N i 7 N 6 6 F l V l x V h 8 x z 2 o r S p F S V k l d P F d q q B C L E w Z 6 g n 0 A i r N b x S Q u O i I Y B o W o U 7 R 8 g T 1 e + g u 3 5 v f s 5 C Z L O w 8 d r a i c 8 o r 3 k n d 0 h X u 9 n 3 d I L m Q 4 / n V D A 4 1 O y k W I r O 2 6 Y w w C R W E 9 t G W 3 K 5 2 0 c 2 m l k v E R N A O I o L F 4 w K 0 I S D 3 f f i L d U F p s + N i g D D y O 2 W z k 1 p H f R X B O F n p r + 3 T P 2 h T 5 e b m y u d W 8 S U 1 7 T q c P / G x J L 7 s A V l Y t P A W m e t n c T T Z d w f 9 9 T d K l 3 V T c w t 2 7 9 m D 3 L x 8 z L 9 5 n r R T T p 3 I Q W i Q A W 0 1 5 z H j h v k Y P i R T 2 H g G m X Q 6 c v x k x x H s I C H 1 R k w E X e l 8 H x v 7 K y D R q 8 + x o r x c 2 I N G m X v o D i R A N e g Q 6 a 1 / / W 5 B c C T k S Y K w u k k o z i j 6 9 J O V 0 p P E p h Y 8 g U 0 b 1 2 P W 9 X S 9 5 m L k y F H y Z C 5 c O C 9 b K w 0 e P A S n T p 3 E y F G j 5 Q K d M G G i 4 2 h X P z S d F h l j + f T g V 8 M c r p S E U l B f V w 9 f / 0 D s K e 5 e k q 2 e 2 k E E n v 0 D G s K f w O a O r u Y t e 4 e 8 h k F j Z y E s y B c t 1 b l o F x I j K S k J R U W l u P a a c f i f t 2 v x g D D / M t s + h m H J g 1 h y z w N 4 7 b W / y W H S Y T v t V a + / O n W n z H 1 j W + Y f / f B 5 6 U X k e B w 6 H p g l p 6 i A Z F V b t u 3 F o A G Z i I w M R U 1 1 D Y 4 c P Y 6 5 c + c I 4 9 5 X 1 h + F B v i g q s k q J W d c u A 5 G U y d a j F a E B 2 p R L f b / M 9 D 6 d A q b x i S l D b v E M g M + J s Y + M Y P r l N s M L P N s 6 f l k i h T V w 4 a G e l m J H B M b L 5 k B w x B E b w S d J W x M D m B z q / L t 2 7 s H 6 9 d 9 i e S U F K S k p E q 3 a E F B P j I z s 1 B a U i L T L q q r q p C Z l Y W j R 3 I w a f J 1 s r 3 S f G H A p m f 0 n I 1 7 N a E n g u I Q 6 3 H J J m y + c H k q 8 P i U D n G M n j l b X 8 C k z s 6 D e 7 E 9 f L p j j z N c C U p 3 8 Q V 8 r v + O Y 8 u O s 1 M + R X V 1 B R L j E 5 A 5 e B R W L H 0 N t y 5 e g L L y S q x e v U o S 1 8 g R I w R x j R c L z o h j Q q 1 j r K i x s V l 6 y B i T q q n l p A 2 7 f U H H B r v i s u y k X B y j p s m E N m H Q M z v D P y A Y C + d N l c m k a n D x 7 j 3 f A f / I K 9 e 5 1 h O o g o 2 K r p Y S i W U W L A B U o B Q Y K q B a b T Z 1 y O k a y m A B / k a F Q W z P 9 R x M V k D V 9 J + 2 o Q 4 d O o h D B w / I t J Z 7 7 v W s T 1 + N c E d Q v H y s D L 0 2 z V k X d 0 W b W Y O a F r b s t U g n x c V a n S z h 2 J X n i 4 J D n 2 D x T Z P l o G t v w B v A / n 7 M q k 6 L p G s Y m J h q g U F r V z 8 O F O n R Z O y y c 6 K E F D F a N Y g J 6 k R p 4 X m Y g g b g y f 3 O B D U j c A e e P T P U s W X H 2 d s r p c q n I C z Q R 6 g 4 N r S Z h G r Y u B d j R o + Q K h 3 f 8 9 7 S D z B O E B O b w 7 h z N 3 O x c f T M z T f f J L U Z b 9 E b p 2 d b g T P n a z F i Y C S a O + w n e / J U h b D l 4 l B W U o e k l E j 7 Q h f 7 F X W 3 J x S f 3 Y f 7 b x 4 h M 0 o 2 b 9 o u m P 5 c S T A 8 h q y w d R C M d G L U 1 8 n Q Q n C I / b 7 V V F d f y j P 0 R u W c L i T i f 7 R T w h 1 B X S k 1 7 a 2 3 3 p O 2 x v h x Y 3 p N J F V 3 R 7 K U 7 E B 4 i J + w k 2 w 4 c / q U k P 5 T Z J n B E a E J s G 8 6 M 8 y H j r o W B e e P I j w 8 D H u F b Z I h N I c X m p 6 T n 2 c i 9 X V B O + X z e U f n Y 4 T v R f m c O H N b p e N Z d 0 Q F W n F 8 8 9 u 4 7 7 6 7 Z S f b x K Q E W S b C D A t m X j A o n H P 4 i M z M U M A F Z x A q a G h w o L D z t F K 9 W n O 0 F s + d m I W N t T 6 I f / K I f B 8 9 i H T f 0 x b b f K 5 n 4 g s Q L 2 / f V 4 y 5 U 5 P x j 4 / P y s f 9 x 6 s x a 2 o 6 L G Y T g g w a t L Z b U V z a j I R U 7 / t q D I y x I D n c K u N p 7 K F O p 8 P e f Q f k f C s S k d I c s 6 6 2 5 l L m B O 0 p J e 3 I G 4 I i + g n q K y I o B Y c P H 0 Z + Q T H i 4 2 J R U l o q u T k b h 6 i n 3 6 k J K j 5 M A 1 8 d y + 3 t 3 L q u x Y Y g n 2 b 4 B o Q K S a Z B m 7 A x y h t t Y n F o h C 3 i I 8 s R L B 1 t K G j U Y e 2 G u 2 B L e s 1 x J O A b b e s R U / g 9 + b x 9 1 H d R k N V z Q x h j e y v K j 6 + W 3 W F v X b w Q 3 1 3 R j J d u 9 M H a t V 9 i p 2 E u N u V d i + + l P o m 7 Z t 8 m J V l j Y w M e / a / H p H n A 6 l g G g d / I i Y O / s I W + V T I U 3 z 0 6 W d p a / / W t b 8 n O T V 9 8 + S X u + t 7 / o s P s h W j 5 C s C J I S M T n Y O / T B Z e t e p z W V G 8 f / 9 B G R N j a z R X q U u p 7 Z o I 6 w 7 9 B O V C U H 6 6 T l y X 0 b O 6 d z l Q 6 + O 2 w w f x 5 p G T M q 2 n Q 3 B d Y + h Y R M Z 3 t y n 4 b t e l p + y b k t 4 G X 7 2 P E z E 2 C 8 6 7 O b e r R O T d k I 2 Y s K o S H 4 7 + H F E P r J b z j g 4 W d 1 8 U f n q h P o Y K A m l j n 7 p O F B 9 b h w d u m y 5 n y 9 Y K m y n n y F G h d 8 1 G R J N 4 r + D 0 2 Q + b Z X z G 1 9 8 X M d F x g p O b Z C 4 f e / p V n 7 D h 2 J u t W P y r g 7 K 5 i 5 L L R 2 w 5 p 5 N J w G w e 8 6 + C u 3 o q 2 l i U W C Q i E k 5 d X a 2 c q D h q l L 1 f o A L G v x g H 6 w l O y b E h A T 4 y u H u i q B 7 L d + Z j S H K 4 v G n s d 0 B K f u O N 1 / D m G 2 + g q K g Q B w 7 s x 5 7 d u + Q i o Z 7 p W r f / d Y D g 8 T I Z 9 G x Z F 9 e i 8 W 9 r O I 9 D Q r 3 J y E i T 0 9 T p 1 e T F V g j i c q D + r C Y h E f W N L Z h z w 2 x k Z m d D r 7 E g J S Z Y 3 F Q g X N e M I F 8 b W s 1 6 J B g q E B 4 a i L P 7 V q O h + C g G Z K V C 3 3 w W c V G h M g 1 K r 9 U 4 9 V X 3 F f d g U E y A 7 L h U J 4 j j F t 9 8 3 P n t u x E 4 + m 7 5 / X 6 C 6 b Z a d G h 1 W V M G n T h W W w G s b T V o L D u H j t Y a H D t + R j o W f A 3 2 K u E T l a v Q m n A B 0 4 w b E H D d d D m P a c P 6 T R g g 1 F o e W + m H E R C j Q c Y c A z q 0 6 Z K J M N u d r u u c n B y M z Q 5 D X o 2 P V A / / V T B 3 6 r F h z T L Z i i A j P V 3 Y i h / i u u u m 4 L v f e w r 5 + Y V C A z D K R p / 8 o 0 d S 3 Q O R I 2 7 U 1 9 s d 3 M a h m K M W 6 G d A d a O 9 n R M 9 d 7 t 3 7 5 Q X 5 u 5 7 7 p W P R 4 8 c w c x Z 1 2 P 3 r p 1 O X V + + 7 q i r K J B 1 Q v R m U s d m Q J V S j A 1 H 3 I G l E k Z z 3 9 X E y M h w H B a c / 8 0 3 3 0 Z s e A B W f / Q P m R Z 0 a M 8 G n D 2 8 C Z m x W t T X l O L D 1 1 7 C t d P n Y u q 0 a W i r O i 8 X 6 c E d a 9 B m 9 V w x m x E R i H m D I 9 A 8 8 5 Z u T G B 4 r F G q t c o f w f x E G E J k y s 2 E S V N R 3 1 C H G T c u Q k t b u y w C 5 B F Y y n 7 r b Y s Q 8 t S P Y P D z l f V E C x f O R 3 l F u T y G O z B h 9 o P 3 l 0 u X + r h x Y 9 H S 3 C S O 5 T 1 T m p x h k h L F 9 e + f Q a 0 Q 4 G v X f o 6 w 0 B A c O X o M h 3 M O C 2 Z g w e R J k z B W 2 L v L l y 2 X D o q f / + x n 2 L 1 n v 6 z f k u U f D o y L r Z S q s S e 4 V f n O l z U J 0 d y J r L h g G V H 3 h I M H D 0 h d e s y Y s Y 4 9 X y 9 4 c p u 7 s 6 P Y 1 4 6 l B n w / U W e s w 7 Q V 9 m R V 9 f R A d 3 N t P W F b r u + l H g d q J Y i X n B 4 / V y j 7 l c e Z W U Y Z 3 P W E u G A L h s U 7 B y r V O F 2 h R 1 l T z 9 L i B t 1 J 2 D K y s H r 1 W t x y y z y 5 j + N 0 R v 7 Q j I L 8 A p R V V G K g k F K t L S 2 I j I q S 0 w n H j 7 N 3 M + K w A r q j o 6 I j Y d D b O T 2 D 0 j t 6 y Y s b F G u V 3 t P e c L R E 7 x T E 9 Q b l h 9 5 F S F C A 7 P i U X 1 C I J S 6 T F 6 m N H D 9 x U v y G s b J L F B v R 7 N 2 3 H z f e e I P s K Z F f U I B x Y 8 d 6 d F L 0 2 1 B e E B S 9 X s w K C H M 0 d m y 3 t G P C s q 5 o v u s 4 z t 6 I S q a z F H j n N e o J b B / M N s L e I D y g E 2 O T 3 H N 3 z v 3 1 1 K / 9 h i G d u P D S Q O R k / F S W 1 B M M 0 I a F R e H o 0 c M Y N m w Y C g u L p B l w 6 6 2 L 0 d j Q K L N o / I R + y e 6 z 9 A x e d 5 1 z 5 g P B u c a 0 V z p Z d S t O i 1 M D i e s y T d K O 7 S t 6 8 8 J R n Z 6 R 1 Z U T S N A r y W a Y n L B / U W g g l P 6 s 9 L 1 5 3 l w 5 C I G S i g n B r D D m Q D k m D 9 P J Q u z I N b i 9 Z p 4 J i r / W R V 2 o r K h w q q X / u s N b g v r o I 1 a Z 3 u b Y E m r T 0 j G O Z 3 a 4 E t T a B z 9 D Z m T 3 A D c b 1 J 8 o 9 z 5 m 4 w k R A V Y E + 3 Y i O 9 o i C / F O V 3 p 3 z O v S O z y m 0 V B y 7 M r 3 7 R b b 4 b V g x a z J 2 I a V n 6 y S w d 3 0 9 D S M H j 1 K L k C 1 S s m s 7 O N l e j n 9 L z H U C n 9 L l b 2 D r q N 9 m N q B Q v R 0 P n 0 F z 5 v f T 0 K N F N e H z V V 8 f D p R 3 e I j A + y e W r z x N 3 y + 9 g u Z E k X Q Z s 7 L K 0 B 2 Z o Z 0 V D S 2 d 4 r f 4 I M A F 6 H K a 7 L t Y n f h 4 1 Z e d h Z u h + 3 T O 9 H Z V C q 3 V 6 7 4 G N 9 7 8 g m h T x / D W 2 + + g R U f L 5 f 7 / 1 N A t U W N a Y E 7 M d N / G 6 Y 2 u i + n + J + 1 z z i e O e N K E B P B R j A k J q K 3 K e V q k G B c F 7 U C d r F l Q a Q 7 K c b v o 8 0 U G h I s R 3 K S m A i z r W v 5 8 L g 7 8 3 y F 9 K X L 3 + 4 s O V I V j i O 1 i b L y 1 v V 7 R y U I S X S F i I l g c J 2 N d D I i L b I 2 i q l H J H V 2 P O q p X y I Z Q m u r I 6 9 P o 0 W L N V D G q u C j k 3 G / s C A 9 / H 3 F 7 x Q H 0 / h o x W 6 h 8 o v P 0 C E 0 P L 4 D A 6 M 7 E B 3 Q 1 f i l O 0 F R M o m D + U z 6 g X j e d b O Y s 8 f 0 I 1 L 0 v 9 J L 8 1 W D a f j E 1 I 9 n 4 o 7 3 7 5 E G a U J C d 6 l s F d d A k / A H T B f E x X y 5 j c Y W v J G f i P s + + W 9 M X / O o 4 1 1 d 2 C 7 U q i u F q p a u 6 1 / V 3 P 0 W 9 g Z K I z V O C U L f l e + H L R f 8 p G q o N M x X a o 4 I 2 k M z Z z o X Q Z 4 Q 0 o i p W U X 1 Y r 0 4 3 k v O r c D g 6 y / 7 u 7 O W i p J u f H K H f O S f z t r s e B d w M c / 7 t s s W m w V 3 f L E E P 9 n 4 c 7 k W r w T s b n w N n v / h j 2 X 2 S U B 4 M m b O m o 3 K q m q 8 8 s o f M X n K N J j N V v z o J z + V b a w Z q 9 I K m / D Z 7 z 6 K P T s 2 4 / 2 / d s X 3 3 K t 8 7 X X i q r c C o U l i r / P F / 3 e C O 5 V v Y L Q Z 3 9 z w c 5 S a V 0 p V L i s i E z 8 d / i P p p V K g t A O b l l y N b + h O 4 c w X z v N h I + 9 8 C 3 6 Z M x 1 b k L 0 H K B 3 c g R o T 1 w W v 8 r R M o 1 s 1 w h 3 U a q k n q d M b l G O o P 0 / C y I o y C 6 l i l 6 b k 7 t c k t 8 o G k n S R q 0 H C p o r H z 3 A R K e t 7 s l D l O O 2 e U J + n A p 3 e F 0 v f / x B T p 0 7 B s g + X y f K O 1 r Y 2 J C c l 4 7 7 7 7 h X 2 y w b Z I / C e I 1 s Q 8 c Y y x 6 e c V W 1 F z a b 3 8 f T / H J X P L x f 0 R l b X 1 O D s 2 V z M n T t b O t o 2 b d q C 2 b N m y u F w l G K y C 5 X 8 g R o h u b Q y D s d 7 x U q A Y D 8 N a l s c T E j + 7 w r / C E F M n N r 2 7 0 t M n k A V K s v w 5 C X J 8 1 r 5 E Q w R x q g a W k s r / t 8 N O X h k R D 4 e W d 3 F a R U E Z D u X q n s i J g 6 + n i X U L C 4 6 q i v e E p M a D e 2 X f 4 9 q H R 6 y 9 I g u G 5 D M W i E m g l 7 I 9 7 + w x + R c E R N k 1 2 D 4 G b W w U I i J 4 G u 0 a 9 R Y + v 4 H W L D g F t m T 4 9 F v P S o 0 g E S E h Y V j x M i R U u r w c e j g g Y h 6 0 z 7 X l n j g y 2 8 4 n j l j o 7 E e 1 e 8 s c m x d H t h m L D M j A y 3 N j c K 8 + V Q Q + U e y / z m J / t y 5 s z L l q b G p E e 9 / s A y F x Y W S m A h p W 1 o 6 L x E T 4 V Z C W c 0 2 m N s s 8 A v t s s Q 8 1 d v L N H g / P 0 n F X z d Y T O 2 y w H D N E T s X n Z h i E t z G J i X Q 3 X 7 n k X p k I d b H / w I P u y m i Y 1 8 I t v 8 6 t P d Z B P p 0 c W F 3 U y N 6 k i D U 9 W 3 M J H d s e w O 6 z W d k G e V n z l W y M 9 D l B 9 U V C U K 1 r 7 z Z v S r P 9 C Z K H e 0 l H Z D f b H 9 + v E y H m l b 7 5 6 T m p A L 7 a V A 6 j 0 k y y X P u D V x D 7 t U 4 Y a 8 s d R 4 s Q A m l L k 1 J + X G Z p G o p T a x 9 a 2 Z J f P T x S s y 9 8 Q a Z v 0 d p y c R Z q 8 W K v L w 8 W c Y U 4 O + H 6 K h o 2 X J t l l B 9 6 Q h y F 3 L o R l A j U n x R e L A W u 1 6 7 g D n P D U N 0 V j D + 9 t c / S x c i f f d s v L F 6 1 W e y F e + c G 2 / C R t Z K C X 2 z q q p S v k b i O n X y B J 5 6 + l n p J b m a U V 1 R I h 8 P l N l H 5 q v V E w 6 P 7 h R 2 E u M S / I u K c p e I 2 Y m m 7 b 9 H 2 4 l P E H 3 f R 9 B K F b k 7 2 E e O 2 e l X C j w S p d s x o W 7 9 s y B h c r E f L j a g v t 3 z / W o r 2 A p T S 7 W 4 3 x v x 0 E M P Y e 3 n a 3 A h N x d v v / 8 J y m v b 8 O A d c / D K e z t Q 3 6 o y o g R I g x w N Q 6 K 6 X F B K h i + w V w 4 T v x u u x x A 8 D H 3 U V A T o N U g J M e G v J V v x w A M P 4 O V f / h I v / v Z v Q m p o 5 K C 8 C s E k e p o 6 S O n p r 7 O h r a F M 3 O N I m Y n O l g P n z p 2 X Q q S 4 u A T 3 3 3 + v n A B J e / o D I b 0 W 3 X E 3 9 h V 6 U O H d S a j T 6 0 o R k R a E 0 F h / + I c b p J d v / / 6 9 g k o D Z F 1 J Z l a 2 0 K n z Z E v d T z / 5 R K h E Q 3 D N t Z P w 9 l t v Y s b M m d K / / 9 j j z r U 4 V y N c C Y r d X t n 1 V Y 1 l y z 7 G X S 7 B v 7 6 C c a c D R b 6 S E D S a T p h 7 m d H 7 f 4 W E E C u G x J m 9 s s G Y q O v f c g Y J 0 c H w 9 / N F V X W N 5 O J B k U m 4 / 7 2 F y P d p g q m + H H + d f 9 7 x C X s 9 U k w g y 8 m Z 7 d 1 3 q U G 0 d m i w V y z e R U + l o y I k B c / e 9 o n j F T s W 7 b Q v 3 x m / C 5 L J u f c / 8 D D e e f s f Y o 8 7 S d c F z o A 6 J J j I a E H o d J x w 3 C n T 6 9 h 6 T f k o e 2 u w c p k 2 F U H p u W z 5 R 5 g / / 2 b s K + u a J K K G W 4 K S Y l f 8 Y / 8 2 b / D 2 W / / A g w + 5 1 3 G v R t A Z Q T 2 4 t r Z G b j / + x J O 4 4 4 H H c H D X B o y f N B 1 j B i f j r 3 9 7 F b 9 8 6 e f 4 8 1 9 f x b h x 4 3 H t x M v L B u G Y S f Y b u B r B O B D r u F x t n K q K B s T E 2 Z m M A k q Y n B K D l G Y s v m S x X U a U B d G C Y B R n A d W w 2 K A M / H j G O r n N M T 9 W I V 0 4 y p P B 2 s u 1 C h j X K m + y 4 P f b u z s 4 C J 7 T n x b 0 3 C L M E 1 o 6 f G T u J N f 8 W 2 + 9 g 4 c f f r A 3 W k S u U A N z j V m y O a g r 3 M p 4 6 q H e E h P x d S I m g h d P q X 8 h Z s 6 c h u C U C b j 1 / s f w 7 u t / k q 9 L F 7 F G i w 0 b N q K 8 r N T h W u 0 7 v k p i C v R z v k f M G l e D M Z m J q S a p y l L t 4 j Z j T Y p q K 0 z l S 8 R U X l K L w z n F 8 O / s Q E N j B 0 6 f L E V D d S M u n L P X U J G Y C M a p S F w 8 b p B B q L x G D S Y H r M N N 2 h 3 S p v m g 1 l 4 D R R T U 6 e S g Z z o p C u p 7 t / P K G 7 V u s 7 l J j O k R W m R H d b d Z C F d i o l Q 7 4 j j f 3 k B i I h j Q V W q 9 N v V S p Z 2 V k e G W m A i 3 E q q s u R S F j Q U Y n z A R O h + d b O z O I r G + j J f / O s B V 5 S O Y g T A x 1 R 7 c 5 M B i M h f X k Z L e g h d 2 8 2 W 6 t H s D H Q S H V v 8 W C 5 Z 8 G z a h T F Y W 5 y M h K Q H l g g h M / n a P H L M V B s d 2 V 7 X I G x h z c k W w 2 E X P V b s H c y d D S B x K G d o m Y u m I P / v S + d 7 q N l x s e h r / W / Q 5 z t x a L l 5 y 5 t P j k j u E + m d v e N I b j p U a u t U s u W L 9 O T N a T J 1 Y M N Q g g 8 5 q V D T 7 o L i e h K n F D M E 8 + g K W 5 z P 1 q K I 1 S P y 6 T t k j w h O K 6 n 1 w v q Y 7 U X U r 3 4 g N 1 e J C 3 T l s L F i P p O B k t F a 3 Y s e O b Q g P j 5 A O i J M n j m P Q o M F X v c P B G 7 S 1 N M n H 0 u a u x c W b r m Q f c H Q J y 1 L 6 U u J N 1 L f 5 S K 6 c 3 0 u q / z 8 D a u X W p m K c O b 5 P G N V m j B w 3 A Z 8 u f w e N l f k I S 7 G r p 5 x S w Y w F 2 n C x w V 3 O A q o 5 7 t o f c y B Z p z C 8 D + a U w t h q R H i E s 1 e X T g v + U Y X b u W u P 7 D H y 5 r s f I b 7 j L O Z k z E X 4 7 J 9 j 5 5 f v w i K Y c U h 8 V 0 l + W Z M O t a 1 a m X v Y m 7 e P 7 + k N W U J S D Y m 1 j 4 9 x B W d I s e p 3 k L A N 1 S 9 L M 8 b x y P o n O h 2 2 b t u J C x c u y s r k 3 b v 5 e z L l e J + U m E C c r D C I 3 + n 5 X J i N Q Y n P a 6 G W v m 4 l 1 I G y f Y K j G J A d P g D 1 F X X Y s 2 c X z p w + j e a W Z m G Q + u P Z 5 3 5 4 2 V z 7 a o I 7 C R U h D F Q 2 N U w S R F X c w O a P N K q 1 T h 7 A 3 t C X Q G t y h A b F d e 4 5 N 6 U l 0 3 h M j v t K i a M Q Q m t D N R Z M s N 8 D r V B N 1 5 9 j v Z b c l M S m g G o g B 6 U x e y o j i l L G / j s u N x h M c K r I r m 3 r 5 f z Z s M h 4 T J m 9 A J 9 + + D q u m z Y b x r Y W n D h + C K k T 7 o a p K 7 w l F z / P 3 y j 2 0 R H C x q F X C n Q o c A g B w X l Z O v G c X j m C B F R Q W I T C g i K h Y Q V L x 0 V a W i r W f P 4 l 7 r r z N s k w 6 b 3 j + z 5 b t U b e 6 8 U L b 5 G f 9 R a 8 3 p s d W f 9 u C e o / B e 4 I y h P o e l V 7 q q g 2 U Q q p T a u + e u 8 4 a n J i 5 3 l o 0 9 O E 2 m Z X o g g e c 3 + h L 6 4 R q q c 7 Q / 7 k y V N g 8 x S F q e n K y 3 B O n 4 I A c b x T g r O q k e h X h f O n j q K p u U n G k x K T U h H o 7 4 u d O 3 c g M X U A 4 o b d K F Q 8 1 Y / o A 6 I C b c i O N j t l z j P 2 x C R g d 8 i M N K O s U Y d 2 w S T o s F C 3 T 6 Y K y t 9 N C c b f z U C 3 K z g / 6 n i 5 X n p i 2 8 W t O C 1 + 6 7 i Y S r S 1 t w m m v 0 9 e j 8 m T r p E E x j b S t J O T k x L l Q G 2 l k x G n Q b I t 2 v z 5 8 1 D e 4 i c l j B p V V d X w D / B H s K N 9 c 1 9 Q 3 u R z + Q T F u J R y k g o 8 B X + v V v S F o A h K K Y O Q B u s u 6 G H r 0 q C 8 B n P k J q S Y p D 3 K K i i G F + z B z L 4 d b N O m r b j + e u e 8 O k q g r W 5 q o 4 L 9 N d A 1 n c f a V R 9 j y L B R M B u b M H f B E p Q K m 2 v V J x 9 h 8 c M / Q E n d Z f w Y B + h 6 7 6 2 m S o 2 h Q j q x 2 T 8 R J 4 h v W L y d S a k l Z l a 0 0 A q E h p Q S 2 i b Y v / 3 c m L P Y Y A p A U W 0 X A U z N 6 E B L U 6 2 Q O j r Z G 5 C w C K a m Y 6 c a N 6 A k O n / + P A Y P 9 t y B l 0 n C n 3 2 6 G o s X L X D s 6 R v c E 9 S 5 o 9 C t e R f W b / 0 E n c F h M g 5 F X 7 z Z b M I F c U L s 1 5 e W l i 5 P k E m T X B R s d 1 t f X 4 / H n / i u 4 2 h X P / p K U M T 4 e B N O 1 e r R J u y S v k C t M r 7 1 9 l J M n z 4 N O 3 f s R E p a G v b v 2 y c k T i r q x L V 8 7 L F v S f W j J y h T A N W Q 5 Q Q 9 F B s S V L u m l K 7 F 9 g R 7 q c L V i v z d / 5 D F f D O u v 1 G o l W J 9 d Z o R G h a J A U N G 4 c C e L R g 4 d g 4 K a q w I t Z X C 2 p A n h y g w p 4 4 a A m f q D o w 1 C z X Y c T A V u F 4 5 D W T Q o I G O P e 7 B N Z 2 b m 4 e x Y 8 c I i S m Y n z s 1 w Q P c 9 p T Q F J 4 T r E 1 Q f K B Y a O K H N D U 2 C s o + h x M n j s v K z E G D h 8 h e b R z q R a l 0 / P h R 5 F 6 4 I P d N v q 6 r z d T V D n d O C V f E h / n g x L b 3 5 I j K y S O S E B L Y K f s 9 N B f t Q X R C m g z 8 s S e D u / l Q 9 E A x E y H T Z T L E m D F j E B U Z h Y j I S I S G h G D h w g X I z s 7 G i J E j o O e 4 i V 7 A t l 4 c A q 2 m O 5 4 H G 6 K E B Y r P i + d s t R w f p k W L s e t N f F Y Y P M C + c Q X B x d s z C 7 C r c r 3 w i U s I E o q P 0 d i K x I w R y M s 9 L 1 s 5 R 8 W n y k 7 F R 4 8 c F v u H g a N R x y R b B S N K l g 4 y v Z 4 x M i 3 i Q j X y G t p t X 3 v / C k U D 4 D Z n D 2 d l 9 t y M l Q k M D P C + + e a 7 G D A o + 9 J M r N 6 g 5 T 1 w K 6 F K C 4 A O I W 6 F j g 0 P s 0 f / H e C N h I r W l C B E 3 O G j B / d i 9 K j h s u 2 0 q a M D E d E J 8 A s I R l l x L h J H 3 y Z b + d K r R u l C j s Y 5 s V R v X N 2 6 C j h 0 L C k p G S F C 7 w 8 I 9 E d d K 2 C w t c D g x 4 a X b C X m e f U l J K X h S M 5 h x M f H y + 1 7 7 7 s f f / 3 b / 6 K h v k Y 2 l + m w G T D 6 u v n 4 r 7 u m 4 k f / u 1 2 + 5 6 s G J T B b i J v E u Z N w 6 O k 8 2 8 N E f G 8 x I 9 s M z c m j M A 8 e I e u t 1 K D 6 T D W a j O S L d R v B e c O n T 5 8 S 9 u F u z J o 1 C 9 O m T s H T z z y D L 9 Z + L u 8 P M x + o R c X 0 M i R b 4 Q 4 b h R 3 G v D 0 y K 3 d g L I q v U H O z q + 6 d + P 8 a j 8 8 p Y u 0 d + Q 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 N a m e = " T e c h n o l o g y "   G u i d = " 6 f 7 1 e 3 e 6 - 9 0 1 2 - 4 7 5 c - a e 1 a - 6 0 6 d 7 d 4 5 2 2 a 2 "   R e v = " 1 6 "   R e v G u i d = " 3 e 0 e 8 2 b 7 - 2 0 d 3 - 4 4 3 a - a d d 7 - 6 8 6 1 b 7 3 0 f 4 4 a "   V i s i b l e = " t r u e "   I n s t O n l y = " f a l s e " & g t ; & l t ; G e o V i s   V i s i b l e = " t r u e "   L a y e r C o l o r S e t = " f a l s e "   R e g i o n S h a d i n g M o d e S e t = " f a l s e "   R e g i o n S h a d i n g M o d e = " G l o b a l "   T T T e m p l a t e = " B a s i c "   V i s u a l T y p e = " P i e C h a r t " 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4 & l t ; / C o l o r I n d e x & g t ; & l t ; C o l o r I n d e x & g t ; 5 & l t ; / C o l o r I n d e x & g t ; & l t ; C o l o r I n d e x & g t ; 6 & 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 N a m e = " C O U N T R Y _ N A M E "   V i s i b l e = " t r u e "   D a t a T y p e = " S t r i n g "   M o d e l Q u e r y N a m e = " ' R a n g e ' [ C O U N T R Y _ N A M E ] " & g t ; & l t ; T a b l e   M o d e l N a m e = " R a n g e "   N a m e I n S o u r c e = " R a n g e "   V i s i b l e = " t r u e "   L a s t R e f r e s h = " 0 0 0 1 - 0 1 - 0 1 T 0 0 : 0 0 : 0 0 "   / & g t ; & l t ; / G e o C o l u m n & g t ; & l t ; / G e o C o l u m n s & g t ; & l t ; C o u n t r y   N a m e = " C O U N T R Y _ N A M E "   V i s i b l e = " t r u e "   D a t a T y p e = " S t r i n g "   M o d e l Q u e r y N a m e = " ' R a n g e ' [ C O U N T R Y _ N A M E ] " & g t ; & l t ; T a b l e   M o d e l N a m e = " R a n g e "   N a m e I n S o u r c e = " R a n g e "   V i s i b l e = " t r u e "   L a s t R e f r e s h = " 0 0 0 1 - 0 1 - 0 1 T 0 0 : 0 0 : 0 0 "   / & g t ; & l t ; / C o u n t r y & g t ; & l t ; / G e o E n t i t y & g t ; & l t ; M e a s u r e s & g t ; & l t ; M e a s u r e   N a m e = " P O W E R "   V i s i b l e = " t r u e "   D a t a T y p e = " D o u b l e "   M o d e l Q u e r y N a m e = " ' R a n g e ' [ P O W E R ] " & g t ; & l t ; T a b l e   M o d e l N a m e = " R a n g e "   N a m e I n S o u r c e = " R a n g e "   V i s i b l e = " t r u e "   L a s t R e f r e s h = " 0 0 0 1 - 0 1 - 0 1 T 0 0 : 0 0 : 0 0 "   / & g t ; & l t ; / M e a s u r e & g t ; & l t ; / M e a s u r e s & g t ; & l t ; M e a s u r e A F s & g t ; & l t ; A g g r e g a t i o n F u n c t i o n & g t ; S u m & l t ; / A g g r e g a t i o n F u n c t i o n & g t ; & l t ; / M e a s u r e A F s & g t ; & l t ; C a t e g o r y   N a m e = " T E C H N O L O G Y "   V i s i b l e = " t r u e "   D a t a T y p e = " S t r i n g "   M o d e l Q u e r y N a m e = " ' R a n g e ' [ T E C H N O L O G Y ] " & g t ; & l t ; T a b l e   M o d e l N a m e = " R a n g e "   N a m e I n S o u r c e = " R a n g e "   V i s i b l e = " t r u e "   L a s t R e f r e s h = " 0 0 0 1 - 0 1 - 0 1 T 0 0 : 0 0 : 0 0 "   / & g t ; & l t ; / C a t e g o r y & g t ; & l t ; C o l o r A F & g t ; N o n e & l t ; / C o l o r A F & g t ; & l t ; C h o s e n F i e l d s   / & g t ; & l t ; C h u n k B y & g t ; N o n e & l t ; / C h u n k B y & g t ; & l t ; C h o s e n G e o M a p p i n g s & g t ; & l t ; G e o M a p p i n g T y p e & g t ; C o u n t r y & l t ; / G e o M a p p i n g T y p e & g t ; & l t ; / C h o s e n G e o M a p p i n g s & g t ; & l t ; F i l t e r & g t ; & l t ; F C s & g t ; & l t ; C F C D b l   A F = " N o n e "   A l l S p e c i f i e d = " f a l s e "   B l a n k S p e c i f i e d = " f a l s e " & g t ; & l t ; M e a s u r e   N a m e = " Y E A R "   V i s i b l e = " t r u e "   D a t a T y p e = " L o n g "   M o d e l Q u e r y N a m e = " ' R a n g e ' [ Y E A R ] " & g t ; & l t ; T a b l e   M o d e l N a m e = " R a n g e "   N a m e I n S o u r c e = " R a n g e "   V i s i b l e = " t r u e "   L a s t R e f r e s h = " 0 0 0 1 - 0 1 - 0 1 T 0 0 : 0 0 : 0 0 "   / & g t ; & l t ; / M e a s u r e & g t ; & l t ; I s & g t ; & l t ; I & g t ; 2 0 2 5 & l t ; / I & g t ; & l t ; / I s & g t ; & l t ; / C F C D b l & 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1 2 & l t ; / X & g t ; & l t ; Y & g t ; 5 9 9 & l t ; / Y & g t ; & l t ; D i s t a n c e T o N e a r e s t C o r n e r X & g t ; 1 2 & l t ; / D i s t a n c e T o N e a r e s t C o r n e r X & g t ; & l t ; D i s t a n c e T o N e a r e s t C o r n e r Y & g t ; 1 2 & l t ; / D i s t a n c e T o N e a r e s t C o r n e r Y & g t ; & l t ; Z O r d e r & g t ; 0 & l t ; / Z O r d e r & g t ; & l t ; W i d t h & g t ; 4 0 0 & l t ; / W i d t h & g t ; & l t ; H e i g h t & g t ; 2 5 0 & l t ; / H e i g h t & g t ; & l t ; A c t u a l W i d t h & g t ; 4 0 0 & l t ; / A c t u a l W i d t h & g t ; & l t ; A c t u a l H e i g h t & g t ; 2 5 0 & 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6 f 7 1 e 3 e 6 - 9 0 1 2 - 4 7 5 c - a e 1 a - 6 0 6 d 7 d 4 5 2 2 a 2 & l t ; / L a y e r I d & g t ; & l t ; R a w H e a t M a p M i n & g t ; 0 & l t ; / R a w H e a t M a p M i n & g t ; & l t ; R a w H e a t M a p M a x & g t ; 0 & l t ; / R a w H e a t M a p M a x & g t ; & l t ; M i n i m u m & g t ; 1 & l t ; / M i n i m u m & g t ; & l t ; M a x i m u m & g t ; 6 3 0 2 0 & l t ; / M a x i m u m & g t ; & l t ; / L e g e n d & g t ; & l t ; D o c k & g t ; B o t t o m L e f t & l t ; / D o c k & g t ; & l t ; / D e c o r a t o r & g t ; & l t ; / D e c o r a t o r s & g t ; & l t ; / S e r i a l i z e d L a y e r M a n a g e r & g t ; < / L a y e r s C o n t e n t > < / S c e n e > < S c e n e   N a m e = " 2 0 2 6 "   C u s t o m M a p G u i d = " 0 0 0 0 0 0 0 0 - 0 0 0 0 - 0 0 0 0 - 0 0 0 0 - 0 0 0 0 0 0 0 0 0 0 0 0 "   C u s t o m M a p I d = " 0 0 0 0 0 0 0 0 - 0 0 0 0 - 0 0 0 0 - 0 0 0 0 - 0 0 0 0 0 0 0 0 0 0 0 0 "   S c e n e I d = " 3 f e c 8 c 3 f - 5 2 c e - 4 f 0 2 - 8 2 c b - 5 2 c 0 8 9 6 0 e a 4 a " > < T r a n s i t i o n > M o v e T o < / T r a n s i t i o n > < E f f e c t > S t a t i o n < / E f f e c t > < T h e m e > B i n g R o a d < / T h e m e > < T h e m e W i t h L a b e l > t r u e < / T h e m e W i t h L a b e l > < F l a t M o d e E n a b l e d > t r u e < / F l a t M o d e E n a b l e d > < D u r a t i o n > 5 0 0 0 0 0 0 0 < / D u r a t i o n > < T r a n s i t i o n D u r a t i o n > 3 0 0 0 0 0 0 0 < / T r a n s i t i o n D u r a t i o n > < S p e e d > 0 . 5 < / S p e e d > < F r a m e > < C a m e r a > < L a t i t u d e > 5 2 . 0 8 5 4 8 1 4 7 2 5 7 4 9 9 < / L a t i t u d e > < L o n g i t u d e > 5 . 9 0 9 5 4 3 5 7 3 9 5 5 4 8 7 8 < / L o n g i t u d e > < R o t a t i o n > 0 < / R o t a t i o n > < P i v o t A n g l e > - 0 . 0 4 5 6 1 4 3 6 5 2 0 1 9 0 8 7 5 8 < / P i v o t A n g l e > < D i s t a n c e > 1 . 3 1 1 7 7 6 9 4 0 0 7 9 2 8 9 1 < / D i s t a n c e > < / C a m e r a > < I m a g e > i V B O R w 0 K G g o A A A A N S U h E U g A A A N Q A A A B 1 C A Y A A A A 2 n s 9 T A A A A A X N S R 0 I A r s 4 c 6 Q A A A A R n Q U 1 B A A C x j w v 8 Y Q U A A A A J c E h Z c w A A A m I A A A J i A W y J d J c A A F 8 l S U R B V H h e 7 b 0 H Y F v V + T 7 8 2 J K 8 9 9 4 7 e z s h I X s Q E g g Q I G G H F m g p p S 0 U K K U b a M v X D f 1 1 Q C d 7 h 5 A N J C F 7 7 2 1 n O d 5 7 7 6 F h + 3 + e c 3 X t K 1 m S 5 S T 0 C 6 2 f Y K R 7 J V 1 d 3 X u e 8 4 7 z D o + G u q p u a M C N I 0 V e s H R 5 o M 3 k I b c 9 P Y A u 8 c R D P H b b v P u L x Y x U I w r r d A j z 7 8 K F a o M 4 J 2 B i g g k + + m 7 s y P X B v C E d 8 t w u B d k V B p Q 3 6 a x b / z 2 w v 0 e p 4 R a k i z 8 V L S 0 t 8 P L y F n 8 G 6 5 6 B o 0 x c t z P i + j k a D G P i z I g O F D e q H 6 x Y s R J L l t w G n a 7 3 H u z L 9 8 K U Z B N 0 n t Y d V u z L M 2 D 9 l g I s u y U N 2 w 6 W Y d z w C B g M O u Q X N y E l K Q Q e Y h C c z q 4 S p 9 O N J b P D E O X G 9 7 s L H t O D F 9 U B q l s 8 E R l g + 1 1 2 p y 5 u i P j r 7 P Z A q 5 V M B M l E / C f J R O z J 9 0 Z x o x 4 n y 7 z Q b v a A u d M D J 8 o M 0 I t 7 w L 9 L J R M R F d i J A O 8 r d + G v F m j v k a + h C / 6 G b j k x 2 s L 2 R g 7 k v h 4 v 8 U K R m O Q M n o 4 / V F S v t z 5 z j a C g I B s y E d N S T X I i 1 y K n S o 8 2 s y d u m p 8 m B j A w d l Q s P A 1 e 6 P L Q I S k x B G b x f k u n I P L I S I w f H Y M O y 2 U M C g d w R i Y i Q k z 0 d W 2 e y K / V 4 3 y V Q f L E h l C 8 s J 1 i j L U Y r + x J X S n w r K 4 V M x g x K c E o H 9 X B 0 N V l S w 7 7 C 2 H / O q V c i 7 H P f P K l B n + T F l 5 i b B f W 6 + D n 1 b t / 4 8 b N Q j p 5 W b e A 3 B q d u F a Q A 8 I d 1 I o B 1 G L y l A P Z E f q S t y 9 4 D P 8 A / 5 7 3 H h I a k d F K B G + 7 3 z A k S p G u H W Z l A J N w R r F L + V P I Z B L P e a w W Y z c u C A J e a V B K l R U X W 7 d 6 w e s W 5 t c l t Y B h U W Y 5 w f e M q N J G H b b m + G D 7 R R / r n q s H V A H G C l V i d n q H l F J E s J 9 e i H o 9 6 u o b x U y n x 2 t v v I O G h h Z J p I 2 b t m D C x C n Y v H U H f v r s L 5 B z M R / / e v U N j B 6 b K T / L w Z B X c + U v / P / f 4 O y s z i M h v u J G h 1 m k C q X C Z D J h 9 u w Z 1 i 0 F 6 R G d c k B y Q F w u h k d b e r Q Z Z + C E H e Z r Q V p q q i T 6 z h x v T E 4 y 2 a j f B X V 6 8 T 4 P 1 L c J L U k c T 9 U k a o S K p e K 6 o U b M H 6 Z M q v b Y e b F 3 w r B H 8 y U I C 4 6 p u M R E 6 5 Z r 9 J x h f H A n p g u b 5 W r D N H F O g e K C 1 r R 6 4 n S 5 l 1 B j e u 8 Y L 8 2 N i 2 5 C d U 0 d / v r X v w p V t Q t z 5 i 3 A L 3 7 5 A p Y t W 4 a O j g 4 8 9 + z P 4 O 8 f g J d e + i N + 8 M w z 1 s 9 1 o 7 r V V t 3 4 b 4 E q s T l 7 h 4 v Z U 8 V 5 M X N / 8 s k G R E Z G W v c o y C o 3 S E n m D s 5 W u p Z i M U H i + g 9 x P Y Y 4 O X p 4 e O L k y V M o L y / H b O v 7 U w T 5 C Z M 4 b z 7 X C Z U y 1 I / 2 C z A 0 U o g h g U 7 r b 5 u Q 0 E t + f l + w j y 2 L + R 2 2 e 3 o R 6 O 3 s l f 5 h M f c / 6 d g 4 J a q a d T g l L v D V j J Q w M z L E r H o 5 2 H L h 6 p P C V x I c h N E B n R g d 2 z s A L J 2 d y M 8 r w J A h 6 X J b p z e g u 0 t c R z G 4 P c U H O M g t Z h P 0 w j 6 x W E z w F N K f M 3 O 3 + N d p 6 T 2 O z b V T 2 S u g F 4 P Y E Z k q x Z i K F v a q P T r F + R S X V S E l M d a 6 x z W 2 n P e 2 P l M w V 3 w X i S P t F q v Q 4 f P 9 + V 4 Y E m l x 6 p g 4 V u w l J K n Z R g 1 2 B 5 2 d g u R C E + o P U k K p 1 6 W o 4 e q f t Y v q D d i b b 3 t x B w J V b w / 2 c X z B v + y g m j c 7 r Q M j Y 2 x n U 7 1 O h 5 S U J D Q 2 N c m B t / C G m 8 R 9 9 8 C T T z 2 D p X f e g 0 m T r 4 W n I J l Z k M f S 5 Y n P N m z E 9 3 / w Q z z 7 3 C + s R 3 A N Z 5 K p R I w p s + B T b o 3 t R E 0 S 7 z p W a N 0 C 6 o Q G 4 s r + M u g U i a V i h 1 A V K 5 q E L W c 1 A Q g S a 3 q a y a W X L z P R J M m U 6 6 b K 3 9 r S I i Y Y s 1 t k I q S E o g d t X 4 G 3 d s K 5 a j H + + e s Q 8 c G n D l 2 W T R 2 e C H J C l J 3 C N j T / d 3 K o B 5 F C K o 0 T t q a K H e I 3 z 8 n o k M 8 t F o u Q O p 7 C z m x A W F g Y j p 6 r R I s h C Z P j m s R + Y e g L + y o 4 K B A N j c 0 I C Q 5 E c 0 u r I r n E Z 3 x 9 l A l s u 7 C x V b V L w j p g 5 g l 7 x p n H V b W p t g s C 0 O 6 p p 0 N C q F 1 t g n 9 B P h b U C H U 9 K s p W D X W F u j Z K m d 4 J N S 6 4 q 8 / k 4 Q j F 9 T o k h v Z K S m p j 9 P Q S z l z j r l z m z i A l F O 2 S u d Y L f z X B S + 8 h D F J 5 i h L x o Z 6 S T I R K J r 2 + 1 w B 1 R i a q K f / t Z J K w D t 4 L V Q Y 5 8 E m m 5 u Z m 5 O Q V o 7 W 1 F Q c O H J R k I l K T Y u U 6 n 6 + v N 7 y 9 v R A U G C A H U H C Q 8 h j g 7 w c / P 9 8 e M h E 2 Z L K C X i 5 n Z C L 4 G v 9 I J i J U v N 9 L S J s Q I W 2 M R q F i 6 n X Y k + f c i a D i R I k i 4 c L 8 x D 3 3 U O w t o q y x d 3 y 4 g p Z M R J O x d 1 m I p H F k H w 2 U T I S U U N v E z M N F 0 q v N t o g 1 l G H b h t X w D w j A k O F j 0 V h X h c S 0 Y S g v y U d l Z S V G D E k W x u 1 J f P 1 r D 4 m b Z n u 3 u X W x W o 9 C N 9 d F v q z g Y K U U S A u 3 y I m R q i y 1 D U 6 Q t D H W r f s U s 6 6 / R X r 9 7 O F K o t v D 0 d g Y K W y R u O C + 9 h H B 6 + 9 q O F J i f v 7 5 F i x a d I N 1 j y 2 2 X x C / Q Z D w o l D N A o S K F h P U + z 1 G o 1 F M A t 6 o a d E h Q k h l e g O 1 6 q C 7 Y K B A g 7 g G E V b n D Z d W K M U v B / L T k 4 R e y U i E q w 1 d h l B M v 3 4 J Y p K G o a q i G G E J I 4 X x 6 y F 0 f T 9 M X 7 g M f o l T M W X m 9 T 0 z s w r e h K 1 i A P y 3 k 4 k D N j P B J G d 8 u p T p k j 4 i j O 7 r x O R I M h U X l 4 g B u 1 C q O 4 7 g D p m 4 V u e I T F w v c k a m 3 0 / Z h x E v j U W L q d W 6 x x b U F P V 6 P U J D g 3 E g t 6 9 k 4 O s k E y c K f n 9 W u b 5 n b b S h o V 6 S i S C Z i E s h E 0 F H C s n E x V m C Z G o U x 7 8 c e F R U V n e f q T R I 3 f b S T u s / A w 4 Q D h i D j h E T V / O Z / m e Q J F S Y I k E U 2 g / n x P 2 b k d a B y m Z P 6 U I O s r q R d + 3 a g 1 m z l H U n v u Z O S J A W u 3 K 9 Y d I Y / V o 4 C / s K W D I W m b O S U d W p O B z O P X 1 K k o H H o X p I 0 G M 3 K d E s 1 L 4 u Y U P V y I i J 0 N B Q + Z q K b E E i r k 1 x r Y m R G V V C G l H N T w o 1 O 1 X F u A 5 n v 7 j t L u j c 4 H l 6 G G s Q E q q o x Z c C z 4 u 1 e s Q L c X q 1 D 1 G S i R g k k w I f Q 5 e c Y f 2 E m s f B 7 S W E U G J I V w + Z i P L y C u s z 9 J C J 0 o Z O q P 7 A 9 9 m T i V v J Y R a M i z f Z k E l d c O 0 Q p s 1 D 9 + / F 2 O Q P 8 U J T s t y n I l S j c p I k F 4 Q 6 T k R E R E i C t L Q 0 y 2 0 V o 2 I t m J 6 m 2 F 1 J Y Z 1 I i 7 D I 7 + Z 7 q S 6 q o H N K h b F / 3 4 R T K F 7 E L g S H h K G 5 q d G 6 d + D w H B p p w T n r j x v E 1 Q / a S I x q q G v V I T 7 Y 4 t A 2 U j F 5 8 j U 2 g 4 + Y I Q Y p 1 T U u l D s C 1 a 2 m D s e E o 2 B I F p I x 0 t / 2 O y O s D i I f M Y x + c 1 M Q 3 r n p E P 7 Z f h + 2 h Q 2 V + w 8 U e G G 3 k H a q x 4 / f M T b e L C X Q 7 l w v h I S E Y N W q 9 f I 1 b e i Q r 8 Y K U a U b o a O 6 Y g W l F o 9 H B H h 3 S 7 v o c s B D G T s u 3 U H n u S f P 2 8 a X P 4 i r D 9 q 7 I w e N M B 0 a 2 j 0 c e t 2 0 u J C T I 2 0 V L a g S U a I 4 i x j Y K Q b + o S L H 6 3 w h g s y 0 1 1 y B 5 1 d v m I v V v 1 y G 2 o V r Z V Q 6 J V K g k J w c 7 J Q o p Y 2 e O F x o Q K z Q j G a m K 6 F R Q z L S 5 O N Q a + w e o R J l q 1 A R a Z L 0 w n a 8 q h o g e U a p 7 Q w y Q t 4 F e D 1 b h c 0 W E R U t t + n t r K 2 p k s 6 K m u p K u a 8 / e K q z x i C u T u g 9 G a u g I E o Y 4 f T m 0 Z 6 Y k 2 H E c M 3 g c 4 S I 8 A j r M 1 t w 4 d M + C J W g W u 1 q a q 1 r d z F a N a A 6 G G h 1 e K h r R N G B F r l w y 7 / y J r 0 M j V I J w 5 S S z I k T l A 0 N z l b q Z e w d w 5 M Y O k X P H 0 G 1 7 1 L G b Z i f Y y c K Q T V Y m O f y v F W p 3 t H e j v C I K O m s 8 P H 1 k / v 6 g 3 t X a B A 2 o N r l a u B d S T C 6 m j M v Y y 3 p l W s U g 1 o b 8 O o K E Y k j 0 N L q 2 N P m C A y M d h Z F 7 g w c 3 G + + / T 4 e f + J p 3 L v s q / j 5 L 3 + N h x / 5 l n z t q Q e v R 0 V V L d o 7 z A g O 8 M H f X / 4 T 2 i 2 e M l K B p K N k M Z v N O H X q d I / n T o u R M R a Z D k L P Z b q w o R I 0 a 0 l c K H Y E V 5 k S j D X k Z O Q I 2 h h R k 8 m I q o o y d H S 0 W f f A 4 f k 5 w i C h B o g Y I S U y x M 2 9 z O U K t z E h w Y Q R 0 W Y Z I E w H R O E A w s N i g j 0 G R P w J 8 e 4 R V Q s O w 2 X 3 3 Y O g o E B E x y Z i / f r 1 8 P c P Q k V l D b 7 x 8 N f F 6 x 4 4 e P C Q I F A 3 j h 4 5 L C Q O 3 f s e i A 3 p R K n 4 L e s / 2 Y B p 0 6 Y q B 3 O A p B C L V H G p a j L Z V A V j + Q i t m 7 u i W S d V T m c g 2 S j l + 4 O f n z + i Y u I Q G t Y r 4 Q 2 G / h e f C Y + P D z R d g v D 8 3 4 O / j z I 4 W z q U 2 Z U X T V V Z v k j Q J o g R 6 t K w G B 1 M Y i z 4 G b q E T m + R E S K M M S O k C s R A V 3 G G n j q d O C 9 h q A u 9 v 7 6 + X g z 0 Y B s j 3 h W 2 C Q l l l z b W B 9 c N 7 e g h q R q + 0 y o G K s O J V J w o 9 c J 4 Q U 4 G q j J C I U G Q R 8 U 2 o b Z N S D T j e I k B H W W H M X / a S K E C e i M 5 3 H a g n y w 1 Y F y 8 G R 1 C F W M k B a U Z r 7 e z l A 2 i t t U T 4 X Y O E y 2 o 0 r p 5 K W x A + y k i U r G r + s M g o d w A C d R e u B 3 N T Q 0 o K S 5 C W n o 6 z C a z I J U n h o 8 c i 1 3 b N m D u 0 s d R 2 d j / 7 D d Q c N G d n r y l d 9 6 H 9 L R U j B w 1 E u + 8 8 6 5 0 N 7 / y 8 l / w 4 o t / R I f R i I k T M + H j 4 4 1 X X 3 0 N m z Y w P K s b 1 d X V M t 0 9 O D h I O Z g L c A 2 H q h U H s C v Q p q P 9 R n C A 1 g s V l A 6 D 2 C A L T p R 4 Y U a 6 S R L A W 0 g U J i I y 0 j x A a E v l j Z 7 o F q z g f k Y 2 X B N T L S P g 2 z w i U C w k F d V Y k s Y R S E L V Z u I i 7 k R x T V R Q Z T Q Y F G d D t V y r c n 4 P S E h n 3 + E K b W 2 t U m q 5 g 0 F C u Y l Q Q z O q i s 7 B N y A I v j 5 6 + A T F o 6 7 s A v w C Q 6 V a g 4 B E K b 2 u N O g J i x G D s q W m E D W 1 N f D x 9 k F 3 U D p 8 T C W I i Y l B Y U G h N K I Z F w e h V q U L s o e H 9 S 6 S M h i W 3 i r 7 h V N 7 M C J 8 Z 2 7 / o W f 0 E t L 1 3 g M x Q k m o w j p P I X m 6 h P 1 h x s V a b w x n B q u Y i f j d h 4 u 8 p M p G g r E m C N N D L p z N w o g x m d i r i e N z J X 2 4 i K 2 6 1 K 9 N a E C A v 6 9 0 b z c 2 N i A q O k Y 6 O b z E u T n j C y X v 5 a j p / J 7 g 4 B D r l n M M E u o q R 0 q o R Q a S M q u W K Q e c n d u E F G E 6 u L s 4 e v S 4 k G B 9 v W h a U A I w p r M / h P h 2 y i g H w s N T h 4 8 / X o 3 r F i 7 C i u U f 4 M a F 1 6 O 5 p Q X n L x Z g w p g R 0 p C P j Y m S K i i 9 d A y B o k O n 9 P g q z J x / E 7 I q f C W R V V A d o 6 R S c 5 V I R n 6 2 q a l J H q v b 0 w + H L 7 Z g W G K Q d D C o 7 6 H K y 7 W u a 1 O c 2 4 D 0 4 m k d D 1 q o x 3 A F 5 m / Z 1 8 B w h E F C X e W g M 4 K z O m d X Z r N y t p + S b H S a Z c t o B S 6 w y u d C a q 1 e v R Z L b l / c r 5 e K 6 p s 7 5 Q / U o F t W P o o T 0 p O J i R y M r a 1 t Q i 3 y k 7 Y c A 0 7 D / T 2 l t N L r e w c q y b P 8 w w 9 x / 7 J 7 5 D b X p f a e b Z V S z q z r l a C q p N I O Y j H m x X d 6 y j A r N X J d h d l k g k F T J 8 M R y s V n Y 6 0 k 5 L p S k 5 A 4 2 h A j q n W 0 O / 0 D A g W B G 8 V v Z N 2 L Q F j M w l 4 1 O L n Y G t Q J 7 S E s P G L Q y 3 e 1 o 1 W o S W q F J / 7 N T H d O J s b r M Y K C R V A I H 2 8 v J C c n 9 S H T U W H r c I B q 4 a 6 x r r 6 v p v A 0 T p z M l h K k p K x c 2 G 8 8 J g m m h B m 9 8 9 7 7 N m S i F P h k 3 V o s u + 9 u q M V x 6 H D R + Y T 2 k E n f W Q + D p U 4 6 J E z C L t R K B B 4 3 P r i r D 5 k I k s k + / a K + r l Y + 1 t Z W y 0 d / 1 M t z K C 8 r k U S 1 j 9 e j j U Q C E X T k S D J Z x I T g g k z 8 T i 7 8 E i Q T 3 e 2 D E u o / A A 4 c q l S X s h h J N W V a i l H a C D 7 i O V 2 / z l z D J A k H X o W Q H m q 6 A 1 3 W U 6 Z M l s / d A Q O l y x q d q z Y + e l b 5 6 c T 6 5 f 8 S 9 l q G J H l y c r L 0 J B 4 6 d A S x c X H w 9 / P F 2 b N n c d 9 9 9 8 o U j S 5 B u s a m V s R m 3 o W Z q S b x X u v B B L h w e 1 C o a 1 r w m E x a H C i O F R u Q a V V H / x N o a 2 u T k 5 U N 8 Q c J 9 c V D G s O X S C i 6 n G n g n y 4 3 S G J y T c o Z D G 9 N h N n c h u G N B p x 7 + q T Y 4 4 H T W V k Y M 3 q 0 8 g Y 3 c a 7 K I F P X C U o k e u Z o t 6 l g l A W d E 0 w d 0 e s U x 4 M K Z v i u W P U Z o s f c K p M 6 p R u + 2 4 L q 8 k J E x q V L B 8 v o O N s I D y 7 S q s H P B K U Q J w Z 3 Q P K r a S S c d B x F g A w E r S 3 N P Z K K 6 M / D R z W R v 1 l F 7 7 N B f G H g R b 4 U M h E s 7 7 a / Q H E b u y L T y t P C I B d k I u 7 u N O K x 1 c r z M 9 n n 5 S O x J c e M O 3 7 w F I a / N B a L 3 r j N u r c v W O B F z Z X i g q y W T A Q H b q O w k 5 h 3 1 i l O j A Y / C V F c 6 4 n z p R 4 I G X G r e I + V T I S H X p K J 4 O I r 0 z f 4 V 1 2 l q E u s A 8 F v o O 2 U J q S f I z J 1 2 g X 5 E k e F R D p T o e + J i r 9 c M j U 1 N s L P P 8 C 6 p U B b w 9 A e 9 K 6 q Z K J d d j 6 v Y l B C X e 3 g u g 8 l E 0 u 8 8 U Z R H X K E x 1 b 3 D T G 6 2 W 8 f Z s 6 Y B n 9 / Z Y Z V 3 t O N L X n T 5 P a / l / 4 d M 1 O m y + f 2 Y L U i S k V X Y B I 5 o 8 C Z o G d v k 7 k C i V N R 3 4 n 8 R l 9 M S e o Q E t z T R t I 4 Q 2 V F O a J j + l Z J Y i k 0 V n h i M U y f K 5 w n 6 0 h C G Y 0 d V r u 0 9 2 Z w w u P 1 G J R Q V z k Y y 0 f b i f f O G Z m I r 1 3 T d y a N j Y 3 u I Z O 5 R 0 T 2 H u Q 7 a 5 6 w P l P A K H T 1 X f 3 V 4 C N I I k Y n a M k U 4 d u K s K 4 C q e a G e F T B 2 1 R q f Q V I C e v s 8 e D F h O o w N q I O Z a V K R d b + y E R E R E Z Z n 9 m C Z D p U 6 C U k l F B X K / v 3 y L k C J U 1 D f Z 1 1 S 9 l m 5 S O i t V V 5 9 P a m N 7 T 3 O l J S U 6 p W C c I P E u o q h 0 y X E P 8 d E G q f K x z f / A H C j H n y O T 1 v m Q 2 r E J k 4 X G 4 T e n H H q b 4 x V 8 k 3 / 2 d I F O / 5 8 y 0 v y r U t l k J m H Y o T Z V 4 w t X V h b 7 7 P g P O K O K A y f 7 c Y I + K 8 M C I t A m 0 X 1 q G 1 / D S 8 z Z V I 8 i 2 H q W g r L h z Z Y H 2 3 A t Y K S U j s T U T k 4 F X B 5 1 r b j G B U u j N M t k Z a s H q t I 2 i P 7 Q y s V U F p G R D Y G 1 k S I O w p S i O 6 5 v 3 s I s 7 p U O E 8 x d h O L m 5 H C e k 5 q P J 9 A a A k 6 R E I l 4 k g 7 y 4 0 G T 3 l D M 6 i K M 7 Q 0 N S B u s Y W n L 1 Y j J F j J q K 2 6 D i G D k m X 1 Y w I Z u B G d R 7 C z P R a r H 2 / H l s 8 E 7 D 0 u h l I D L H I R W L m x L U K M 8 x L 5 4 m c G k 8 Z x t M v x I C n S 5 8 L q t r U c 6 5 N t b V 3 I E B K x 2 4 x m D t R U F g s 6 w L S i H c E D n g O Z r q i 6 d p O T E 6 V + / h H L x q r N g U I A l 4 q V H K S N P V 1 N e K Z B 2 L j 4 u U + r k l 1 i R s W Y o 0 m U V Q 6 2 z U 5 9 f y I n G p h E w Z 0 y Z A w 1 r J M C u m U U i r e t 3 F Q Q n 0 R Y D x Z R s S V c d + S T C x N H O A l Z m z r P n u Q D E c q Q p D X n g D v + K m o b t O j t r p K D O h e M h F V u s l Y W 3 Q D 5 j y 4 B M 8 v m 4 J j m 1 5 F V 1 u N I L + n 9 O b V l h e g S 5 D h 4 p H P E O T r i U h d B c a I M R d o z E V 0 Q O / M T 0 n g 0 3 o B E R 7 F C D c 0 o a a 6 G u c v 5 I r z E y + I P w 5 a P 1 8 f d H a a Z c X V X R f 1 O H k q y 2 k m b G l J S c + A 1 x s M k k w E B z A T J L l w z O M 4 A l 3 u a v I h b a y u T l v V k e W 4 C R 6 D f z 4 + P o J I C T 1 k I o K C Q 3 r I R J B M N e L 6 a a G S i X X X W Z l W z Z Q m m Q h K K b 1 P w C C h v g j Q o M + t v X L W M c N 1 W J S F w 9 U e J N N + u 3 U c l g e 7 7 r q 5 Y h D A p i 4 E a y Y w s J U e O t Z Q m H z N R O m l W r N m L V a u W o t G k w / 2 7 N w O L z E w o n R l O H F w B 7 x 1 X S i 4 e A Y F Z / Z Y j 6 J I 4 N N H t q O u s h B m f T B C I 2 I R E R E p S O G B r z 3 8 T W S f O Y 9 Z f x y F r d t 2 S e / f u Z P 7 E D V 6 c Y / H r K K 8 X D 5 S E j Q 3 N y E + I c F m L c c R 1 D i 6 4 o J 8 + c h j H D l X j S l C O m b n V q K 2 p l r G 9 D H a X p v 2 3 9 H e m 9 P k L i g l 7 e 0 1 S i D C l a 3 H S J B B l e 8 S w V l a q + K n h 5 t l H y O 6 t j n g H J X e u h x o 0 y a 0 4 H o R 1 4 3 s M T b O h C i h l v B 1 R n x T A q l O D Z 7 b f H E 8 F T J F Y g D l r d m + h Y 0 I O E v v y P F C S n h X T 7 F / F d 0 W I z z 0 y j H X H 2 m G t 1 8 I F o z s H Y x U s z w 9 d c J e U d Z 8 e A 7 S + d I P 6 D 5 n l V u G O T E i J D u / H i Z 9 l L w 2 r F O h F k A t K i p E V G S k 2 5 m 2 K i g p 7 e P 6 1 C h 2 9 k z z t 6 u J 3 t H R L q S e L 8 x m E 8 z d 3 o M S 6 l L A 6 6 2 W O C Z I I k Y P j I p R y L S / 0 P 3 B 6 S 5 Y Z / B 4 q Z e c B Q n a a J R E j s h E s A k Y 3 8 O F Y Y O Y / F U y M R L C P u N 3 o A 4 I S h 3 a T F x L o h f y Y r U O O V U 6 I f l 6 B + L B k l 5 7 Z 3 K a H j P T b N 3 6 l E h 0 S h A s S N p f 9 V j V q a A T K i D J R A Q Z O j B r V L C s 9 M R h r p K J S E p K l m S y d 2 y 4 R l 8 y 8 e N q S o g 9 m X h s k o l g A q L M R J Z b g 3 A J u 2 u M D C G N T o r B T X C d i O n p K l j 0 h g l 3 X w T o o m a K B V 3 a j A y n d 8 4 Z u D C r k k g L r v c w 4 J a 9 w F Q w g 9 Y R H H 2 e K K 4 X B L C T a C w q 2 t V e i w 8 / / A j b t u 3 E x I T e C S c 6 z B f L N 5 1 G s 5 g A V K h B q E S G s E k c p W 5 U V S m F U a j C q T a M F h z E d H j Q w 8 f P n 6 9 k c q X 1 R Y H 8 K q X s m C u U l h T J 1 I y G + l r U 1 d W i v a 1 N S h 0 1 N v C i X Z M D L R w d e 5 B Q b s B + k q t q 1 f V U G x 0 Z b e m p c 0 d 7 5 U q 3 p H Q E R k / 0 h 9 J G x + s x a m E X V p f t R d 9 Z n B H t l H B U F e 3 R 9 9 2 U m F 1 y A f S e e + 7 C v H m z k Z e b K 6 U K Z 3 E O 0 n k T o n s K t 6 i g X V S Q f 9 G 6 5 Q D W C 2 9 f u c k R u I Y 2 L F q J s u C n e O 7 t n c q k 4 U p K R U X H y v M I C Q 1 H W F g E f I X 0 o 9 T p t E r E I Z E D c y 4 N E m q A Y E 0 6 F k p R B 4 e n k F B q n g 3 T u p n e Q P t E + + c I X I T U r u q z 4 o 6 5 X X m v j 4 H 2 h H w 6 I D C I V g t H B S 0 T Q v p 6 y 1 j i S w u p z l p 3 a W P s V D D B k L 9 L K 8 E 8 P T y t 0 Q M K h g 0 b i v X r P 8 O B A 4 f w 5 l v v y t p 7 j p C c o o Q k O Q K d D P 2 B d p h F T G R q b U C C r X E g C D 4 y 1 i K 1 B R K q t q m X G K d y l A K g j D p X s 3 2 1 q K u t R Z e d V 9 F R 7 2 B W R b L H I K E G C D V e r F P c R O r U V M N U 0 D a x n 9 F Z z t g R P M U N 3 7 I j H y d O l A i S d s P P W 0 i 3 d h N a G 1 r E 7 C p s A k s n 9 h 8 s x P H j f X u 7 O g L b p d o 3 E X O 3 j x b z r E J 8 e t V W / o Z j V p X W H h H + n T 1 r T o w I d 6 V R 3 X r r z Z g 6 d Q q + 9 a 1 H k J X F V A / b 8 y P s 1 S a m t O e X t 8 p w I n e R V 9 1 7 7 g T r S l R V V q C s t E T W u q C 6 G B 6 k H K + m x Q N j h y h E d e R Z p G s / L D x c S K r e c C M u l C e F 2 h K s r b V V 2 G i K / a T F o J f v M k B b h P 1 h X Q 2 q K + 3 t 0 4 J R F F P E 9 9 P F d b L M g D G x 5 j 4 k m i W k C V P D C X r 8 t A V T V H B t p a 7 N Q / w p A 4 w S 1 5 F 0 I 2 Z a K 8 + q Y K R F f q 2 u J 0 K 8 z d w O P 0 P f g c Y 0 j g U L 5 l u 3 H I M k U K U S u e f q u q q g p 0 / b + p R q J k n q z H a i x H W k x q p g H 2 L V v c 8 J g M f h m p T J b E J M T B z K W w x K 6 X L r a / Y Y l F C X A X q 4 e E 2 P l D i e z Z 0 N y i s F 2 j k c U F y L I r F Z 9 d Q e u / J 6 C c Z 1 K M K 2 C q u Y 4 W t J q N 7 Z 2 t l 5 0 6 1 t H 9 H N e n l 0 C O j 0 O n R 5 d O M H n y h 2 0 / a d e / G n P 7 + C N i F 1 9 X o D z p 3 P k b a U I 6 j r R l o V z w k f J H g G z M B l j p W / R y v a N W t N l E r O v o e w m I 3 y e j k C V U C S i c 4 S O i V U w n B N K i 4 u Q U o 6 k o l e U b 5 W X 8 u I C 1 s M E u o y w F A g R m Q n B P e 1 S 4 j L a V 3 q D u j t 4 w C v a F Z u I + 0 5 R 6 W S V b V T d f v m C g J p Q X X R H d C j S Z A w 6 p + K 7 q 5 u b N 2 8 A y / M 7 R S z u Q W T M s d h 3 r y 5 8 P X x Q s 7 F P N x 0 0 y L x 6 N g B 4 Y 7 T Q Q s O 8 3 D v d v g I Q 5 R q l 6 + v H x o a 6 q Q k i Y y K l o Q j O R g 5 w X N k j p M K 9 g s u 0 N T 3 U 1 F W U t y j A j J j l x E b 9 m A N Q H o F O 4 W Y I 2 l D H V T m H V T 5 L h F U G 2 h P U J 0 a F m m R H j 7 7 w f x F q n s E U z p e e m I F D k 5 5 H + s f W G X d 2 / d 7 m a D o S N U j 2 D T A I I h y 2 N p m k 4 P V 2 Y B g + F O S V w H K y i u R m p I k 1 a O s 7 L O I j A i X s X Z l Z e V i 5 v b E 4 s U 3 O c w j e v v t 9 / D V r y 6 z b t n C Z O y A l 1 3 8 n C O o J L Z X t 7 j f k Q q m g i n 1 X h q n C U t C 2 9 u c l D x U Y S M N d f D z N f S s M R H a 4 z P 6 v B X B N k U z S T B 6 C A c J d Z k Y I Q Y r V S n 1 5 u S L 2 c 8 i j P z C h o H N u v 3 B 3 9 s T 6 S E t O H f 2 L A x + w f j o 7 V f w m 8 r 1 e G S S H o f E S A h u C s Z v 5 v 5 a q G t 6 P P X 4 I / j b u h z 5 O X r k t I G r B O v g n X e w I B w o f k O z i 8 b R D d W l u H V y k E P P m A r a M B x c u X n 5 G D t 2 j H W v U o a r s r I a F 3 N z M S Q 9 D Y l J i U 4 H r B Y l x Y U 9 E e m M 0 2 N o k S N o g 1 f d B V 3 r b J + a I e 4 h y 1 8 U 5 F 5 E c l q 6 P A 8 e 7 9 S F c o w f H o + S I n E O S b b t e e j h Y z 2 J e H F u x Y X 5 C I u I V N T E Q U J d G g K 8 u 8 Q s x 0 K O F l Q 2 6 2 W P J r r T Q / 0 V u 4 p z P Q d J S Z N e 2 j Z V Q u s I 8 P E U N 0 r Y M K 2 d 8 m Y O F K l R e t Q 0 M 6 b P Q x y z C 0 M / U q q Z 6 r y 7 E f 7 Q R z j a M h c h f p 5 o a u 9 G Z n y b L N s 1 R F e D n Q 1 x m J 6 i u H h Z 2 c i R K 5 y 1 I j o s z g c k G 1 i H 6 W v w + p + e x c l T p / H K y 3 / F 0 a O H k F 9 Q g q l T r 8 W G D R v x 3 L M / R V V 1 N Y 4 f O 4 4 b F i 4 U K l 4 O I i M j s H 3 7 T g w b m o H p 0 5 X E R l 6 X 4 8 e P C 3 L l o 1 O o h 3 f f c 6 f c z 4 G s J V V l e T m i Y 3 s T C v u Q R h y n / r E H E f r K W 9 Y d L M 5 S J 6 V d d G y c d U 8 v q K q 5 q q J b U V 6 K m N j e o F m i t q E F 9 Z Y Q W R / R P l K C 9 z v Y l y X S 2 E n E g t N l + k F C X S 6 4 L t U m T C i u y d D j 9 p U H v i 5 v W m F h k Z i B f Y T q 4 I u v P / o E Y k b M Q 1 f d a b z w / M 9 k y a n n / 9 0 b b H q p G B t n h v n f 4 4 Q R 4 o e 8 m w 5 L 1 2 5 F s 0 E Y x l 2 4 h t 4 / A U Z E U K W b l a 6 s U R X V 6 X H B G u g 5 E P D 3 V R x 9 H x s 3 f I I J m R O x + J a b s W b t W m F X N G J N 6 h q Y a s z Y + 7 X d + M U v f o l Z s 2 b h n X f f x c N f / x r m z J 6 B Q G u 8 n h Z a i b R 1 6 w 5 c d 9 0 c + d w V 7 K U Y 7 S S m e m h z q p w h + 2 I 5 R m X 0 z f b V g s 4 R r T 2 n f p / g v J C M Y u I S X 8 3 Q L 4 Z y i Z d Q 2 q Q T 9 r O t K j 1 I q A G A N h J t E X r F + F w b y a 0 u 4 F 7 M z c O B A 4 d l + M q + / f u R L l S I 6 T d + B V 6 h a X j 9 p a f E D J i I e d f f g K 7 g E f L 9 l w v 1 e 3 / / f 3 / H T 3 / w p F z H y a k x Y C g r t w p 7 J q + 6 G 2 d P H k R Q 6 g w h I T 3 g K 9 S / T u j Q 2 N a F M H + g s N b 9 2 1 9 6 b g 9 M j W V 4 + P 5 b b A a 2 8 c 1 H U F r 2 O d J + U m D d o 6 C q q g o b N 2 5 2 a j e p + O i j j 3 H X X X d Y t 5 z j 0 W 9 / F / / 6 x 8 v Y d + A Q 4 u P i k R A f K 0 l Q V l E p t u P k w j L T 0 F n i u U I Q j e n y 6 n k 2 N 7 c I Y r v O p 2 L H f C 3 5 a S u p 8 Y b M C G Y j u u E x F n k N n d V Q 1 9 3 1 8 I 9 / b n 0 + C B e g A 4 B u 4 7 2 f f 4 x b Z w 9 B c l i n T N O g C 5 b p F Y m h w D / + 9 Z p Q S Q w o K C z E 9 Q v m 4 + a b F s l W L Y f 2 f I 5 N q 9 9 E U k I C s o 4 f w M G 9 2 z A q L Q I J y U O E 6 n Z 5 8 1 l C Y J v 0 T h W W V M A n O B a H D h + C h 6 k B O 3 b s Q n B o h P R w V V d V I C b A j E M 7 1 i M p O g g r 3 / s 7 J o 5 O x Y G d G x A Y O 8 p 6 p P 4 R F J G E O + a m 4 e T J 0 9 i + a x 8 8 v U J k 3 f T 2 E b c i d v a 3 l W n c C p a A b h D S a 8 6 c W T b k c w Q S I S y s / 7 6 2 u U J F p B M k M C B Q V n I q K i 7 B k a P H M H X K F K x e s w 4 f r V i B w q J i 7 D 9 w U E h G 5 X s Z Q K z 3 Z B p 7 k 8 y 6 1 d p t W j B a n K k h 4 Z q 0 D e 6 j c 4 W l 2 x j u N S 1 N 2 M t C x b N 3 Z q i g T T U o o d w A L y D D e k 6 d y k J q a o q c 6 V T 9 m R 4 1 D p c E Q a g / / f x R 3 L L k f p T k n 8 X y 5 e / h u 4 8 / j j N n z 6 F A 3 C i 6 j p m 4 x n r f j J a e m J m J m x 7 4 2 W U 3 G J g Q U Y F a o U J G x g + V i 7 s s 6 J I c 1 I L Y M K H 6 i R N j E C 3 P j z e Z B T K N p U f g G T N J q i w c 5 3 x U w Q V S q o 2 + 4 v f u 0 7 j 8 M + N N Q p r 1 z s i 5 + U X Y v 2 8 f b h F q X 0 t L G 9 L S U r B 9 9 0 E M S 0 8 S e p g Z E T 7 e O C 1 U 3 t G j 3 S P r B x 9 8 J D 2 D a v 0 L R 2 B F o t 7 i l D x p p e M I J T I l k r + f v 4 w n r K u p g V d Q L A I M i s p b 1 U I v p m L z 1 l a V S 4 d K e E S E T f G V 8 r L S n o R D F s g M D Q u X Z G p u a p I F L N l 1 M d i r w 6 H n 0 h 6 D h H I C J u B p F w D b q i 9 g S H g 7 R g w f J r t d X K g N k H l B L K 5 o 7 r I 1 d O 3 j 9 z h T s t y W O 7 X D B w q S g D 2 k i N O C U J U t O r G v E 7 X W h V q V N D w n Z 2 5 8 R q b T 5 u r 9 t b 2 u d y G D E W G o Q 0 a 0 F 7 y 8 v a Q 0 Z P x c f U M T i o o K k J 9 f i A k T J m D j 5 u 2 Y O n k i f P 1 8 h C S O k / X I w 8 P D 5 T H 6 A 2 2 V I k H A 5 J S + t h D z n z q M H Y J s r t U 1 S k T G 3 5 E A B I O X W Z G J k k W b D a C F a o N 5 e 3 k j 0 r q o z A x f 2 r 4 k F K P Z m Q P F t j z X D T P K c 2 E m N G t H t F A 9 D A r q 4 w E c J J Q T U P q M s 4 b y R A R 0 Y k h Y K 0 6 c O I m Y m C i c O p m N R Y s W C N P f 0 B O J M D O 8 B g X d U f C 2 V M q B G R P m i 8 L C A t T U 1 M m F w l Q x W F j W d 3 e B 6 4 E x U F C i s P G 4 C v a Q q m p m n p Q y m 8 7 N M E L n 2 S 2 j 4 I + V G K R n U g X P M 0 V M C u n i z x H o D W Q W r g c s s k 4 5 S w 2 X l V W I g a b k J P n 5 + e L o s R O Y M X 0 q m s x + M m + o U U i S L V u 2 Y c a M a Y i O d q + n E l F W V o Y A I f m D N A V S n L n C u Z 9 u a 7 n u Y 1 U n S U r + o 9 3 o D H V 1 d f 2 q l t V c H N a o f d r E R 0 5 M 7 G r I h W Q t c s 6 f l W n 7 l G C D h H I C X s T U M I v N 7 M a b 1 t 6 u i P 6 z e V W o h F L 7 g A g U B r + 3 w Q N H t r w j 7 I p Q z J y a i X 1 7 d 4 k b b 8 S Y s W M E C U 9 h 4 Y L r c b o h 1 q H b + l L h 7 9 W F q X Z d J 0 6 W e W F Y J G 0 + r c x R w H w t N k n T k v B y w G t y + N B h t I r r 0 t r S i u n T r 5 W t c 1 Q P 2 U B Q W V W F M P F Z d Z 2 L W b d x Q h W z j 6 S w X 6 R V 0 d 9 3 M t 0 + U B C W b V J 9 h R S i t G X 9 c q 6 b B Y p J z x m B W Z q M C + A z 0 h Q 1 k J J J C / V 7 K f E G C e U C a W F m p E U 4 t 3 F c R U J M S j Q i x L d b x r G p n Q a 5 B k V V h O W 6 L g f 0 M L K k c X G D X q b G D w S 7 T p R h z L A E a V x f K X z w 4 Q r c e 8 + d P Q O L b T 7 n z p 0 j k w 1 v u u l G 2 d L m o 4 / X 4 O 4 7 l 0 j n Q W J i o s y 8 D Q k J R W x 0 h L A t l e t R I + y f k t I y Y Q / 5 I D k 5 p c d m 0 d o 4 h L 1 7 W 4 W z / S p I K D o l V M I y B p C q G 8 O V V D g 6 R m O r C S 0 W X 6 e q o 5 b g z u X j / z h Y I 4 K t q b X p G e 6 C z g C m Z R M q m Q h O f t q 8 H X f g Z e 1 g k S r I T e d I o K 5 Z r i m x 8 g 4 7 c T i H B 5 q a W 2 1 m 7 F K h r k 0 a G m q T q n E l M G 6 s U j t d / a 5 1 6 9 b j Z 8 8 + j 9 2 7 d 8 s u i j o x q W R l n Z a 2 1 1 / + + j L O n D 2 D V S t X w S B + W 1 W 1 0 i W D Y F f G 8 e P G o r y 8 y k Z S q G Q i Y S k F O O A d B c C y 2 h J J Q v u H 7 2 0 X a q F a 9 Y h g j T 1 t l A d V N y 2 Z i P Y 2 2 1 R 9 S i 0 P n Y + U U m z 6 Z n Q Q W K u V l o M S y g 6 + 7 T m w G N v g H T M B L c W H E B o Z j 8 T Y M L x x / g / o a D T i l w u e w / E T p z F 2 z M i + M X P R Z k Q H C s v K G k T q D H V t 3 c K e c e y + 1 U J d 6 9 I 6 O W h 8 0 x v m K v y H 0 I n B u 2 n z V i x Y s A B / / / s / Z J F I x t v 9 7 N m f 4 7 P P 1 m P x z T e K w X J l i G W x d M q q q s H B w d Y 9 t u h P F S P 4 u z Z s + F z Y X t c K q d G K E S P 7 r t P Z S w 8 e l + t 9 9 j Y N U V x U g M S k F O u W A n f O g y g v L U F s f I J 8 T l L W G A N 6 n B x E o p O 4 S G J Q Q t l h z Y e v 4 r k f f V d c v E 4 Z K v T J 8 r / j 4 R 8 t x b v n 3 s c H J 5 b D Z O 6 S 7 l v 7 G 8 M O 7 U R / Z C J I J p I k L q Q b w R 3 Z G B W v w 7 l d b + O 5 r 0 / D w b V / x M Y 3 n 8 U L j 8 7 B E w f G 4 9 j 9 2 2 R x f / 5 5 1 O 8 U s / t 5 M X v r 8 e 3 v P I F V Q n 0 y G Z 2 n a F N C M R V h 3 P h x i I 2 N F U T 0 Q 2 N D N Z Y u u U 0 c o / + B 1 W B s F A O p t y y x M + j 1 O h k o 6 w z u D G J K n p s F y e P i 4 x 2 S q b G x q Y 8 q x u O S T F S 5 G A W u h X 2 h S o L v r x V q Z X / Q J g 5 y j Y w E G h d n l o / 2 Z K o o L 7 M + U z A o o V y A Z b g a 2 z 2 Q G m H B y v e P Y 2 r D r Z j 8 Y 6 U u H G E v o R g m x h R 4 d 0 G 1 J i e / B P 6 R G d i 7 7 T P s 3 b 1 d t v I v L S 7 C a d M R N M 1 S i p i Y K y 3 I n l i B z j Y P X E z Z g S F D h + H p 7 / 8 A 8 + f N l f X 3 S J T + 4 M k i k H T 3 C i m V n 1 + A M f 2 s E Q X e M g I p d / v K 7 y a 2 f m M j 4 o P 6 x s c R R 4 8 e R V p a W r 9 9 f P v D z p 2 7 M X v 2 T O v W F w e S 1 1 G 2 L l F T U 4 0 2 I c 2 T U l K l A 6 K x K w Q x A c z p 6 m u b M V i X 5 N E e a 5 B Q T s B J 1 b a Q i S 2 Y Y 6 Q N P S L o G Z y R 6 s q u 6 Y u S B j 3 O W Z s x a 3 H i v a F 4 a 4 i y P 6 H B i F e b l L r e Z q 8 w p H z / u H y u g p J k 5 o q 5 + O H x O / D / x X 0 o 9 2 3 7 x i b E B f X G r j G 4 l a n 1 B O s 8 X H u t 8 y Z s X k 8 s h X f e G T Q Z P D B i u h 4 + Q u r u T 6 1 G 3 d w q 2 U V Q C 4 Y X k U j 9 q a D u Y O 2 6 T 7 H 4 l k X I y c k B u 9 d n Z 5 8 R x w 7 D t G l T Z M q 5 w d t L D G K l P L O v R o o w I D b U j U g L F Q w p M g p V k Z H r 9 O 7 R W c G l D S 4 S a + t i E M x m V m s O U q 3 V r o e x u G Z 4 R K R 1 S 8 G g y u c A g d 7 d M v f H E V j r g J L J n k z s N z t Q M r F S z / n q v m Q i f n n z 8 y i M f Q 6 7 G 8 J 7 y E T 4 p 1 5 r f a b g p r W 3 S T I R R 8 7 2 B p j O + / d C T H p Z i e 4 m V D I R t K U c Q W 9 Q B p N 3 w T n 5 2 O y f i q 2 C r J + 2 N 6 H u j D c S Q n r f o 4 J u 6 M 1 b t l m 3 G K 5 j l s 6 B g Y C d A D d s 2 C R V t 1 2 7 9 0 r 1 N C E h X n o I x 0 8 Y I + 0 r t v 0 0 6 A 1 y w J N M J F W 1 t c x Y c I h i u 9 F G I j l U 8 D 3 2 I D E Z n 8 d 0 C 6 r u l C 7 0 N l J b s C c T S 6 5 p C 3 i S T P w O F Y y 2 s M c g o R y A 6 0 T 0 0 m k X Q S m R S C Q 2 D L P H j N Q O p D u o Z e 5 o T U M F 6 z C c r + n t d e v r 1 U t Q m j d N y Z k 4 e / A J t D Z d s O 5 V E L H k b 9 Z n w l 7 b v h Z F z b 2 2 Q 2 y z 7 T m 0 G F v w p 7 1 / t W 7 1 o r x c q f q j B R M D 9 + 7 d h 7 X r P 8 M v v 3 8 U a 4 Y c R v 7 w f 1 h f V d D U 3 I L m j k 6 c O n 3 G u o e e M h 8 p / b g + d / j w U e n 8 o G e N U o b e v n X r P p H t Q V 1 h 7 d p P c O O N C 3 H n n U s w e 5 Y S n a 6 q W O x 4 s W v X 3 j 4 S k N d W 9 d D R e 8 i 2 O L S R S H A V f A 8 d G f x T 4 e c i v I m R 5 A y A b W h X 7 p u j s s u q P V h e V i a d H l Q f u W C s E m 1 Q 5 X M B V o I t q G c + k 6 0 0 s k d c i F 6 o D x 7 Y + 9 k b 8 N F Z 0 C Q k y o P f f B L / + P N v 8 c B X v 4 K 3 3 n 5 H 2 j m T J k 1 C 2 m s v o f V X 7 y C 3 x m A j 5 f L 2 v o U 5 1 9 8 o V 9 0 N 3 e 1 y 7 W V + y U + s r y q I e e o E d L 6 9 d s r O n / 4 O N 5 9 6 E z x M + l 2 + M v L B Z L V 5 t D j 3 9 C n r M w U 1 1 T V y Y D H S Q Q s O Q A 4 M S g n T q r G 4 / a Y t k t R E / I 8 L x U T T h a P H j i M 8 b Y p N d M U b b 7 6 D i Z n j b R I K t a i o q M C F C 7 m o r 6 + T A b O M s p g 5 a z p q a 2 t l o C t j I 5 3 Z X 5 Q y n 3 + + G T f c s N C 6 x z E o G f t T O 3 k s V 5 M c o y L q h M 0 c Z + 0 W 7 w x 5 u X m y H P S B g 4 c R E O C P R e L c S k p L p W 0 6 S K g r g P h Q P Q p O b s T J 4 0 d l + a n 5 N 9 4 K X 4 9 2 5 O b l I T I y U m b Z t r S 0 S r f y n X f Y t u J U H R t Z W / 6 O m 2 + c D 2 N 7 K 9 a t / 1 S q P W z 9 0 t r e h s j w C D Q 0 N u K b 3 3 h I v v f U 6 S y M H j U a 3 1 3 b q 3 L 8 Y c V t m L y o t s e J o M W v 0 3 + F J b f d Y t 1 S 0 J 8 d 5 Q p 1 4 m u Z + q G C K h l b z T g y 3 B 2 B p G W g 8 e E j R 3 D n 3 f d B 7 9 E l v X L M I / P w 6 D s c m T o / f v x Y R E Z E I D a u 1 y 7 U O h d Y Z T b K b k 1 J C 5 K J 0 k V d x 1 L B c 1 G l z n l h y w 6 z F g J 1 B K 5 x 5 e T k I j E x o W c C U E m q P g 4 S 6 g q B w b S 0 o 7 j g 6 g 5 4 0 V m v n P e S U R W f r 1 8 l V J 7 b 5 W u m T h P O v z U B d 9 b r 8 I v k J g T 6 / 1 N G u T M w l 6 r Z w U N H h N 0 Q g p K / 2 3 a I y L 3 3 t x i f 9 x Y e L g 2 B q b t X + m U 9 e R x 6 6 8 C 7 k H M R u R f z U F R U h K 8 / / F D P / o G g R Z h I A b b m B l a v X o f b b 1 9 s 3 e o f p 7 P O 4 P T p b G l v P f z w 1 6 W a u H z 5 c t y / 7 B 7 r O 2 z B A Z s j z j 0 + P k 6 S V 1 v u i y A x m o T 9 F B z U d y 2 s R x 2 z E q e 5 q V n G D a r b K k 6 V G W T S p j N k Z 2 e L e z B C a C P O p d w g o a 4 Q x s S a 5 M I f s z l Z h u t M h Q E T E 0 0 4 W O Q t Z k V h w I p 9 v H / W e 9 s D v o d h Q G 1 t 7 U r t u o X z c f N n t 6 G 6 v R q P 6 e u x u L g T J X P X o F S o F L f d q k g Z H o P H 2 v o 9 x V m x c 8 7 b + J N / H P b v + y l C d C 3 w C u 5 C + C g j P q 3 z w T P 5 I V L l o 5 5 P W 2 T + / H n C w D f I 2 b S w o F B m F g 8 X R O V A d R e N 7 d 0 I 9 r U d j E z B u P f e u 6 x b / Y N 2 D w f 6 2 X M 5 G D 5 M q R 7 L y Y J F J Z 2 B p K J X M S b G c U V Z N V b P H i 0 t g k B C t e w P F w s r k Z Y U L V R n 2 w X g c + f O S 4 / j L b c 4 L j 6 j x S C h r g C Y f E i D l g 4 L B p 3 a r 0 + 5 w u z 0 d k H C 3 p t X U F C E r a U + + M a k o y h + 6 V G 5 L + G n R U L l a 4 K / s D 0 Y 6 U 1 w M P 4 7 + y M 8 X a H c 4 O S V J m x M e E Y + V x E 7 r R 1 t H s l Y W f A k b r v t Z o e R D F S B z p 6 7 g I b 6 B q S n p w q V 1 R c h T i I e i I o m D 8 Q E 2 Q 4 Z R p i z Q c B A J J Q K v a f 4 P U K V s l j j + f r D Z 5 9 t l H b Y o k U L 5 b m v X L l O S L g H X N p G d T X V 0 q v X H 9 T m 1 5 L o 2 V n I P n t B a A 1 L c f b s O T n p 2 E s 0 g p W S m I O m Y p B Q l w m m T 3 A t 6 V K K r h A s 7 q I N W j h y 9 I Q 0 s M f V F K P + 9 P f x W d T z G D t m j J A k h Z g 5 c 4 Z U d z Z u 3 C i L i e T n X c R j c X 5 I E W R a G / 8 T e H n 0 V V c K Z n + I 6 d O n W r d 6 M f H P T 2 B V 6 x o k / T A H j U 1 t O H b i J K 6 d M h m f f r Y B t 9 x 8 E 3 x 8 b H U 6 D j J H A 4 q z f 2 t r 2 4 B S N e x h P y j d A f O t 6 O a m I 4 L l y 2 g X M X u Y + + z J V V i Q h + S U N O u W Y z A R k b l l q j a 3 Z + 9 e T J 8 2 T a i l W Z J M D E F y F l q l x Q B / x i D s w S L y l 0 K m 0 T F m G X 5 k H w E 0 5 Z q J 4 k Z O Q f f c G 1 A 0 9 0 M 8 9 M B X h F 0 Q g O 7 q X 4 m B 4 o H Q k C D c f d c d m D 1 z q r C r U t E 8 f y k C / A x 9 y O S h 8 0 L 8 T w p l W 1 C q S o x 6 / + 3 v X s L X v / E t v L 6 z B V O S n g d l X d n v h u A v L / 8 d W 4 W E e f B r D 2 P x 4 p v R J i T G J 5 9 u V A 5 k h S M y U U K c O H n 6 k s h E 9 Y 7 H 5 K N e 2 I x j 3 s 2 U 4 V U l l b 0 u e b 7 m D E F B v e S h l 5 A e y y N H j u L N N 9 9 F i 7 V b O 9 H Y 3 C r J Z D I 6 D 4 0 i + P N U M t X X 1 2 P Y 0 K H y / J K T E / H x x y v h K p t Y i 0 E J 9 Q W D V Z H G x Z t s 1 E D 7 j F 5 X q K q q F v r 7 W a R u 3 4 K Q 7 z 2 N E O s i p r u o F 6 o c Z 2 8 a 4 a + + 9 i b e e + 9 9 / P u 7 n 6 F o V w d u f 2 Q 3 H n 4 n G 7 6 e L U L r a s e c O X O E d F o k B l I 3 T h w / K V T A N E G s D b h H 2 E Z m k 1 k c R y f V O 3 W d 6 N j x E 8 i c M N 7 6 T e 7 h 8 J E T 8 P H 1 w Y 4 d O x E X G 4 u s l e / h x a Z T y A 3 y w K x M v V x I 9 v Q O Q P w z 5 3 H m 7 F l h X w 2 x f t J 9 V F Z W C p t u B b 7 z 7 U f k g j D r E D I N n o K L e U 2 s + M u 1 R p V A 2 u f E w Y O H M E V I 6 0 v B I K G + I F C F m V b y G U 6 k L U J m Q o f c 5 o V u b v d A k O / A L z m l w e 7 d e + U g Z 6 R A R I R 7 6 e V E V t Y Z M d M m y Z l c h Z 8 5 C 4 b u a j R 6 K V E W W n y + e S v m z Z 0 t F 2 s p B W h D x M b G 4 O L F X E y e c o 0 k O a M a u O 4 y V 7 x v I G h v N 2 H p n X f i g Q c e x K e f r s f q 2 v 3 W V 4 C 0 O X p 8 Z l Q i H c y P l u M f L / 4 Q v / 3 1 C 3 J 7 o C g q K p b R F o 5 s K / Y Y 5 p o T W 6 U S t H 2 Z X 6 a C K S d c K 6 N U Y q a z f a F Q V x g k 1 C W A H d K b 2 h W P n t q i k 5 E O V B v a j O w X 5 Y F 2 M 2 0 O x S N n 3 7 H C H n q d X s y S S k e H / s A w H a Z L c B 1 p 3 L g x Q t 2 y d Z 0 7 A y s G R U S E 9 d g B 7 7 z z P j I z x 2 P o 0 C E y p k 0 n B l 6 p s E V q a m r l 9 h / + 8 C L i h Q T Z 6 z s c e 3 / 5 d b z w w g v Y L q T K l s 2 b x O / W 4 d 7 7 v 4 K n n n g c Q 4 Z k u K 0 O O c J j q 5 W 1 t G h L N b 6 W 0 0 v O y E d 3 i w u d 1 L P 4 H e D t / j A t K C i U k 8 G I E c O s e x R w U q I a R 5 J p + + U 2 C 4 U h U O N H K i 0 t Q 1 R U h L D P 3 H O U q O C 9 G S T U A E F J E + 9 V j M M H 9 2 P I 8 F E 4 m 3 U K 0 Q n p K C 3 M Q W t T H c I j o j F p w m g c O X F G q k f X L H x I 2 k m Z 1 k I q j s C b 7 A 6 Z t K C b + p 5 7 7 p S f d Q c k 4 a F D h 5 G U l C h D c b j g z L A h q o R c 3 6 m s r M J 1 8 + f K K A 9 W e r 1 m 8 k S 8 n B W D H 0 1 e g d M W L 8 Q 2 j J N l l K d N m y r T 1 P P y C 4 W d k e b 2 9 z u D b / u O n p r w Z 1 5 8 U D 4 S t P 9 U n K 3 Q Y 0 S M e + t 7 R E l J i V R x Q 6 y d 4 7 W o r m J D g S i U N + l k N d g j R V 6 Y Z C 0 K 2 i B s J 6 7 v M X o + M 3 O S V B F d o b S s T E 4 u U c K G V O t V D B J q g G A G b c 3 5 L b L b x O j x 1 6 C m t g 6 e 3 S a E i k n a L N S g 9 v Y W Y R v E I y 8 v V 0 i P G D n o H I E D k R 6 9 i Z n j r H u A U 0 I 1 G z t 6 p H X L O b g Y a u w w I i i 4 7 5 q L F g a D t y B q l y x h R n K P G j k c B g a A y l V 9 I V 7 p G I A Q s c K I W L 3 + E y y + 5 S b r J 3 s R Z N q N B s M M L P / w I y x d e r v 0 Q K 5 Y s U o u r D 7 w 4 P 2 y Y p A r 7 N m z V w z w M o w W v 6 u p q R n X X D O x T 4 h Q s G m 7 m N 6 7 c O Z v X 5 P b u q A 4 x D z W q w o O F C z W k p d b I J c B t G C c I b 2 k b L a t 7 e l b 2 c T o C Y M M 3 Q r Q d 2 D N m v X S L W / R B c l O 9 4 7 g z O s 5 S K g r B M 5 2 N H b d n b A Z M n P + A m v 1 e e H V V 1 9 D X H y s s F P i M S Q j H S O G u z b E a 4 V a F h I W K t W 0 / v D p h s 0 Y J g z 7 1 a v W o L 2 j A x 8 H r M L r s / 4 t y D V K q I 3 7 k H 3 m H B 6 7 b i Y a Y + J l t I K q Q l K K n R G v 5 e b m I T w 8 D D N n T r c Z Q I z r + 2 j 5 x 4 i O i s S o M S N 7 q h X R v u N n S f q z Z 8 9 L t Y s S 7 + a b F 0 k y r l 3 3 i X y d p Z y 1 s Y Q + 5 0 + i q v Q T B M 3 9 C W c b 6 9 6 B g w O d 0 p h S i t E l W l A l o 2 3 E 4 F e V K C X F x b L o C k u H 0 V 5 U b a Z X X 3 0 D D z / 8 k D x n L h i z 7 h 9 T S u r q h R b i o j z a I K G u M N j 9 b 2 q K s Y 8 7 3 B 6 U E L R V R r w x G n 8 x m / C t O o U c M e Y Y 7 P j R 5 / K 5 M z C q e 9 K k i U L N q J U O g i F D h k i C c h x q Z 0 4 + b 2 l t Q 2 N D g y B r H M Z / M B G W S i b F d e P 8 9 0 + L 7 9 e L W d l D H o d l u e g R 2 7 V 7 j 6 z H T h t k v l A B O Q A d g Y m K G z d + L q M 3 + H 1 0 t Z v N F m z f t h 1 p 6 e k Y P m y o U s d P / E 5 G N 1 A d U m P o W L R / w 8 Z N u P m m G + W 2 u + h v v Y r B t n l 5 + V K N Z e K l N v G P o G Q K N z Q g M T p A t i J i A D L L N a u O C y Y U e v s H S d v 4 w / e X y 1 o R s b H R U s 1 1 F 4 O E u k T w x v I G O w L H s 7 e w C 4 Z E W B A t J J c j 0 F X 7 x N p W P L b t h 7 h r y j 6 b K H E v n Q G n n j x q 3 b L F x x + v l o Q Y J k j E o i a h 4 a F i B m 0 W q t V + X D v l G u l 5 o 1 v 7 z J k z c i G Y A 3 n 3 n j 3 i + U w 8 s 0 H 5 j k c 6 P s f Y e 5 W 4 Q a J O q K 2 U O O y U o c W z + 3 + O + t 3 L 8 d e n j s P D 0 G u 1 k 6 j b t r H A f 1 8 P o Y r d e w 8 g N S V F e h e f e P J 7 G D l i O L 7 5 y D f w 4 5 8 + i y W 3 3 4 6 X X / 6 r s H O C 8 L 2 n n s R d d 9 + D Q w c c N 0 / g G t + O H G 8 Z w c B Y O 6 2 q p g X L Q 1 P F o 0 q n g n U g m P T J 6 U W c s n Q g B f t 2 y z 6 6 R p N R h i n Z q 2 2 s w t v S 0 Y W k + C j 5 O T o y D h 8 + g m u v n a K 8 o R / 0 r z M M w i G c k Y n g z a P q c L r C e T o B y U S 8 P O 9 3 g h 6 2 2 B N Z D k t T q X W r F 6 x Y S 1 v k z j u W 4 F 9 5 a T C 9 d S 2 a 3 1 s i S U N V 0 V t I G E Z F j B k z C v f c c 5 d U 3 z h e F l w / H 7 4 + 3 r J 7 B P G q 7 w L l i R V b t 2 / H 5 q 3 b U V B Y g q r q O r S b u l H f 0 I z n w 2 / G j y x t K P v D M D m L f / u x J / D C r 3 6 L j 1 e u w e z Z s 6 y f d g z W v X v z z T d l r h T T N x h L l 3 0 m G 2 u H r k F 8 f L y s Z P T Q g w 9 K E q x f t 9 7 6 q b 4 Q 2 p t s j h 0 V 2 O W U T E R Z a S n 8 / B X 7 q K r V E 9 W t O q V v l y A U t Q Z W j C K Z C G 9 x b s z Q V W B 7 9 c P D I + D t a U G O N f G T U o 6 R E t r q S a 4 w S K i r A L P 9 d 8 v H 6 0 M 7 5 M J m c 6 E B l S 9 P k 7 X s V D D j l q k D G U O H 9 b i a S V d z Z b a M G E 9 M S p D 2 y f b t u 7 B V q F 3 n h P 1 S X 1 c v H Q E q / n y b P 1 6 + 3 R 9 / E Y 8 q + J 5 J m Z l Y t W q V N N o / X r U O 3 V 0 W / O a 3 v 0 N o c Y m c p U 9 1 j k G V s N t Y E O X p 7 z 2 F c W P H y E V e V 5 g 0 c T x + 9 t M f C T X Q i P f f f R P 3 3 L 0 U v k K F O r n s i L C 7 w v D C L 5 9 F d n Y W z E J S R E c 5 r 0 V x z E n / Y o J U 2 J 3 r J U l k S L 8 V h w s 8 J O m i / I W 0 F S q d K n u a T A o 5 H E N 9 V y 9 i h H r M m E x K O C I k J E R o B r 0 d I o m T p Q b 5 v d s u K E 4 Z N g Q n B l W + S w B v g b s X j X X D 2 V B a C 4 b U + L R t t 2 6 J m 9 H i C + 8 1 f 0 B j 9 S H r H g V 7 M v 6 I u + 9 a K p + v W / + Z T L L z E g r + R y d N 2 J W n h B q 9 c 9 M h F L d P l B 6 / 9 4 T e P 2 H 8 O D G j D u 2 x C x h G c / D g E V l E c t S o E b J + O N e 9 m L R H Q 3 z c 2 L H Y J V R C h j N p 8 4 S c Y Y V Q O e 9 Y e l s f V c k d M A S K 5 0 E p w C z e u L h Y 6 Q j g O t a Z c g O a j L T o u n F N M l v x W D 9 k B 1 7 3 r W I g 2 2 P u E J a c Z q l k p T Y 5 c 5 e 0 5 c V Y n t r S U i 5 t I v X Q a g 6 T I 7 B Y S 0 R E J M q a x L 2 y 1 K C 6 u g b D h F 3 o 7 P t V D B L q C o C u d J P F + W X k 4 J i T Y R u 3 J 1 3 F d u j O a s V f t p z C 9 Z Z / Q u c f g d g n j w v 1 U e m q / u m G L b h 4 M U c O w O v n z 8 f K v G A U t x j w + x v 0 Q r q s R l h o i F x D Y Y z b 2 D G j 8 c H y j / H V Z f f i w M F D y M y c g O a W Z h n d w G I m S z 9 c g r + V 5 y D 4 W 4 d k / 6 b r 5 s 2 R m b j T p l 0 L H 3 F 8 L T o 6 j L J 2 A t M W d u 3 c g z F j R 8 s E O 2 c Y + + 5 E h L d H Y P s 3 N l n 3 9 I I p K q w F S E d K U F C g H M y t Z h 2 q z R G o s x Y U H R l r k X l l K h g q 1 N m l R D V k C R t K b d B t D 3 r m Z q T b T l y 0 f / j H c 1 f t p g 6 P U K G W W a S X j y 0 8 t S X D V L A D R 1 B w i F T 3 K g S h Y o K 6 J F H f W f E 5 R s 2 4 Q / b n d Q Q u 3 g / 2 h 7 o C O H 2 6 D G H B B q F 7 d 6 O w q E 4 M b N v I A U 6 C v I H U 5 V X 4 d N o 2 J y M 8 o r z Q N q w Z 1 3 j d B f 3 d L y m i k P u F N E h L S 0 W 6 s J P 0 Y h r m o A x u y 8 X X 5 i R h / f p P p L e M r W M 6 j G b U V C u R D k e O H J F p D u X l 5 W I A 1 8 i E P t p a 7 3 + w H J 1 h z + P h Z W P R a I n F 2 K g I d O i 9 B O H a U F h Y L A d O e E S U j N 2 r F e p g V v Y Z 2 e i A a z O L b 7 0 Z o Y K 0 y j n p 0 N Z h k r Y S j X 1 + L n M 5 D f d u N N Y 1 o b S x D N c P v U 5 K Y 6 K 1 r U O q f / 4 B / t g u 7 L X M i Z n S g 2 j w 8 s U F T d U n t o 5 h Q z v 1 j x 1 Q 6 O Z m N m 2 z i 1 I E G Z G d 4 t o w 0 d O 6 Q 4 C E J S l Y l I Y S y 1 / Y c Y x y 8 f P 2 Q G l F D Y I C / f t 4 A g l K t t y L F 6 Q k Z W s f Y k + B P 4 L j R s n z c Q 4 h Y Q c l 1 O X D 2 8 M s b w x v Y H O L E R 4 O F j v H x p p l k X 4 t H E k p 4 j Q C k e Q 1 y b r V i 6 6 u b u z Z s w + z Z k 2 3 7 h H D l x 4 Q A Z K O B T B Z c D 8 q U l k n 4 W u H j x y X L T w P F R l w 4 f g O f P X W K U K i r Z F F U c 6 d u 4 D J Q z P w u X g P S y B / t m G T j K 4 e O W o c D u z b j Z E j R w g i t G P s 6 B F S P W J 0 x n 3 3 3 S 2 P r R M k n D l r j v z e b z 7 y C A 4 d O g j T 9 O d 4 I v j x 2 Z E w J y / E z z Z Z 8 O 7 b b 8 m E x u e e + z m + 9 9 T j 0 k 7 j u g 9 d 8 8 d L D E 5 L X T N 6 Y l a G I n H 4 E 1 t M n j g s b E t H k f 0 j o i 2 I d 1 L N l V K Z q o G X k z A i X i N H 6 m t H e w c 8 O D G V + M u E U X c w N s 4 0 S K h L A V U 3 X z G p H j t Z h m E j 4 1 B V W i t m W 4 M Y y P 6 S V H T U 0 i 3 O q G 3 1 Z s z J M E L v o K q s P a k a v R j P 5 n i Q E R X l F Y i K j p L f 4 w 6 0 U e 5 D v H M Q I O w V f 2 F v t T Q 2 y E H m 7 e u D K S u m Y 9 2 C 1 Y g P i x O D S C + + X X F h v v H G 2 1 i 2 7 J 6 e L F X G u F G F Y v g S o T S B 1 s F o N I l H T 6 F S m f G 7 3 V 3 4 z f Q D M A f M k + / h r K 2 g W x J j u V B F a c d U V J T D L 3 o U f G M z r a / b Y p g g i X 2 V 1 m O l w s 5 q 8 0 R m o k n e A w a 5 5 g j J N U f Y T 5 c D L k L z N 9 o T 6 2 C B Q U j F / q / z 6 D g L o g I U J 8 g g o S 4 B n p 1 m H D p e j u h I P y Q m R 6 C + s h 6 H s m o x I i 0 Y j S 1 m m C 2 d m H V N H M 7 m N o j X F W n B l A 3 O r l o 7 a q B g 1 H h K a r I k h b t Y t u w B P P e H f + O 5 7 z 8 i B o 0 e d 9 + z D C / + / r f Y + N k 6 2 V 3 x + P E T O B 5 6 B 3 5 8 f i y 8 v n Y A G z Z t x q h R I 2 U n 9 4 y M N F m p i Z V 9 a N T T d U 3 7 J y w 8 T H o W L x U k J Y m 4 K U v Y H J r 1 L U c g W b S L u f S s 0 V a S L W a E e k g p p s Y C E p S k u 8 5 3 Y / q Q L l n Z l c V f t F L c F d j / i g G x 6 v v 4 X f 3 B 3 p U / S K g v C F z z 6 d R c 2 Y H k Q D k D B 8 u 7 7 3 2 I r 3 7 l P u s e x + D C L 5 0 D M / K / g + 1 + f 5 b 7 b m 6 5 A 7 F C A t 2 8 9 C s w w I T 4 m H B h 0 3 V h 1 W q h / t 2 w C H 4 + X k K q 9 i 4 u 8 9 Q r K y r l z B 0 W F i q 3 W 8 X Y q W t o w f F D u 7 F g / h x c y M n t 6 b z h D O + 8 + y E e + O r 9 4 t y V Y 0 u 7 R q i L m 7 P F E a 0 D l 6 o s J x u W A g j x N Q s 7 q t e m U g f s g Q K l 1 6 0 j a E n H 3 0 5 f I b s N 0 p a k 9 K H X z 5 l q 5 w h 8 7 5 H z 9 W j 0 c N 0 1 n r A n l H t 6 w y A G D C 2 Z r h Q 4 G L k G p M W e f A b A W j c E z F 1 m S S Z i j v 9 J + U h s C v g Y 1 0 x f h O K W Y O S 1 R O J I o V D s O i 2 4 / r q 5 M J v a e 8 h 0 u F h 5 5 N C j F F J z q D 4 4 3 I y 5 H y / C V 9 b c h l t v u R F Z Z y 4 i 5 0 J O z + z v C B 2 v v S K T B B u b W u D j 6 4 + L e U V o b T d i / 5 F T G B 1 r w o H V v 8 P R T / + I L e / 8 B D W n P k R a U C 3 q 8 w 9 Y P 6 3 g f K W w Y 4 T 9 5 4 x M B C M p 1 P U g k o l g 5 A d b 3 q h L A Q y / Y i w f K 8 c 6 Q q N Q g V V 0 d n v A 6 O W 4 E A z B b 2 C L U B L Z 3 u M 3 S K g v G d L T U q V z g F 6 1 7 T k + M l F u q 3 j c n e c t o z c y 3 + 8 N k f l 1 1 F 7 r M 2 C j s R H p G 6 c i w a 9 R x r N 1 i 9 n a 3 E X C B G H P v g M 9 s / f W D U Z U / V u J p A i L C M c 3 v / U 4 f v + H / 0 P b l g b 8 9 u h H e O 7 8 G q H S M l V / P K J i Y v D B R 7 2 L z / a w 3 P O g D C S t q a 3 B i y / 9 E e F C 0 q 1 c u R L B M c N R X 1 e N 1 P S h i E s e j k l T Z m L 4 u G n Y t W M 7 D h 4 6 b P 2 0 A j a V U y u 5 u g I l H F W 0 4 8 V K d A r r j l N C k V A k E t 3 j 9 C o 6 c p M T 2 m p J l H b s V u g M n E K 4 F s U r Z t 8 R 3 k b l i w n R Y 0 T 8 w J K q v s z o M i q F P j 7 P d u w h s o c 2 o X A g C L Y 2 h b 5 S q P v 6 X T j + w 3 X y x m p B + + y J g 7 b p H y x 8 y e g L F V 3 f L E B H S w 0 2 f r o O t 9 9 9 P 9 Z / / A 5 u W L g A W 7 Z u w 8 h R Y 9 D e 2 i z t p o h A P 1 i E R H z i y e 8 L F U 2 H p 5 5 8 E q + 9 + j p 2 7 N q J j R s / Q 3 Z W t o y m + N q D D 6 K 2 t k 4 O 1 C E Z q d A L G y Q l O U E u 3 K a k p M i 8 K 4 K S j D G H G z Z + j s D h S + H l o N 3 M l Q J d 3 d N T T X L S Y e i T t i G a a r + x w A 1 r T R T m 5 8 n 8 K M Y V E l S r m R c V J i Y C J i G y Y b U z c N 1 p p t 3 a l w 2 h E s L 1 G J f 8 x f 3 Q q w 3 t r U 3 w M h i w M a t / l j i z g R i e c q 7 S I O v u c X H R S / w 1 d X j K b F D e k O a G W t x 2 T W 9 z Z X d A a c N a f U w H 0 Q m 7 Q q t W a b 1 2 J B B f Y m U x D p w 2 k w V P H + 5 V C T 2 E A r K h q N q 6 p a B s W Q l a L Q Y E + e p Q 3 9 I p J l C D U I 1 a E B T g g / y s v Z h 6 7 R Q x 6 J Q o j J d e + h M W L 1 6 M I U M c 5 3 S 9 + e Y 7 + O p X l / X x O L Z 3 t M P H 2 1 c 1 k W z Q 0 O a B I 8 W u B q m H H N T m L u X D r C p r 6 f b s d / H c H t 3 t V c g I q c e x o y c x c e I 4 G S G i q o N a s J o R U 0 7 Y u I 3 t Q r V g P O a e X N c C h q o f J 1 k v q 4 / G L U K p i V l a O N r 3 Z U N b S 6 M 0 u j e 5 I N S V c C a w O A p D i B g F 7 g o m c Q P V r v K h / s J 4 r z 2 G b D Z Y 0 3 n C 1 + C J 8 M Q R S I 6 P E i p M B 7 p 1 B o Q E h 2 L b p j X I n H Q N W h r r 0 d F p w L f P K e t E i / E e G v 2 T E H v w B 3 g w 6 B O 5 j z i 3 t F S o e 7 1 G v 4 q Y Q A t q G j q Q 7 l 8 h 4 w K P H z 8 p J E y y J O q F i x c x a W K m z K f i + p E K E p 1 d M x Y t u s G 6 h 7 Z L J 6 b / 4 j D 2 / 3 Q M P L x s v Z F H h T p W b 4 2 P c 4 Z d e w s Q H + 0 n + 9 q m J w b h 1 N k 6 z J m Z I l S 4 Z l j M X f D 3 N + D o 6 W r M m J p s / Y R r 0 M 7 h M s C 5 s + d Q X V M r U 1 U 4 b q + / f r 7 M d W K y I 6 U W o 8 z V U s 4 s g e 0 h J g k u 4 u 6 8 2 L / G p n V M 9 C H U 6 A Q D V q 9 a K b 8 o N i 4 O F e X l s o 7 A d f M X I D f 3 I s a N G y 9 1 0 p y c C z J o c M S I k T L I c d z 4 C f I C T 5 7 s X p j 7 1 Q C P b o u Y 3 f V Y f b i 3 7 J Q 9 r g S h e F 0 4 E 3 L h l A X 1 Y 6 K j Z d I d 6 z E w A U + V X u z e z k g B w t / b A / G B 7 T h 3 5 j Q q y 0 s x N n M q c s 4 w N f s a M W i 7 U d f Y C p N f K o K 6 S m W 4 E N W p 5 p Z W r D z 6 H c G O 3 k D O Y Y U b s K T t a e s W c P Y O p Q W M M 1 T l H 8 e 1 Q 3 y k h 2 / q t G v R W N C J r u B m o R J u x y a P M T h S c i + O P n 5 Q J j e + / / 6 H 2 L 5 z N / 7 w + 9 / I T h h U l X 6 4 q R O n K t 7 D B / W / w o u 1 d + P Y s e P Y s X 2 r D K Z d f O t S f O f X q 6 3 f 5 B g k s P T U 8 Z q I k c n n l M J S G l v f w 6 t F m 8 l d s L w y X f 4 q S K A D B w 7 K 9 b T g o C A Z p 0 c h m 5 q W 3 q M S q n D H d c 5 T D R A a y b h 4 s 2 M J d W D / P m z a u E H M V E n i S 5 N x 7 t x Z F B T k I z 0 9 A 6 U l J Y g W x i h z 8 9 M z M n D i + D F M m z 5 D h r j c c s u t 4 q R c F x S 8 m u A O o W S M W J q t a / R y w N R x u o m 9 v A z Q W y x o K y j A h Q 7 m 5 g S g p q 4 J D Q G T e w j m D i Y l d i B E C A 1 V F e Q n V 2 f 3 N o J + 0 e t z 1 J 5 8 U j 7 f E P 0 L P P T Q g 9 h + s a 8 W w g F L t c o o 1 C q z O E d T 0 X Y s v n G 2 b E y Q d T o b 4 6 Y v Q P E r Q i r q P s X E X y 6 R W b G b N 2 / B 9 Q s W w N / P F 3 X 1 j U J i B u L 0 G 0 Z U n T Z h y W 8 P o 9 Z z N j q M J g T 4 + 6 K 5 w w M l T X q U 1 r v / 2 6 4 k Z m e Y h A 1 s y 0 K m l T D 2 k T F + b O S 2 a 9 c e W Z d Q S y i u d Z 0 o d d 3 V Q 0 V a R O f l 2 1 B H j h z G k c O H p D q z 7 P 6 v W v d + O e A O o T j Q x o S U S C K w / j e z U j l X 9 t c 6 Z S D 4 + z 9 f w 2 P f f h Q d Q h l / b / k 6 T J l / j 5 z 1 j G K b h f m P b n o V C 5 Z + E w X n j y J Y 2 D q h 8 a N Q l b M b c c N n I T 2 k W b 7 X v v x z a a M R h 0 t a 8 H b Q Z r z X 4 Y 1 b N N m x Z U 0 6 W X t d i 6 g g c Z D G C 4 i I H 4 Y a M V k G B g f j w v F t U l 1 a c P 0 8 l I v B 1 1 7 o B a + w e n g K g l B t W v / J Z 7 j r z q U u o 9 R p D z G b l 1 L 6 a E k A L B 4 D G 1 9 X C g m h w H u v / E y o d V H 4 7 u P f w c M P P 4 J v f e t R K a n Y O O H F F 3 + H o 0 e P 4 0 J O D u 5 c a t s h Z e d F b 7 e c U b P T m i / f b T 5 J 6 O + P f u s 7 X z o y u Y u y v N O y g g 7 V t f f f / 0 i o B 1 W y D L B J 6 N + O M Q B d R M D g 5 S 3 s 0 W a 8 8 d b b O C h u b r e l F e b q 0 w j 1 r E Z 8 k A l H P v u b 0 F F M 2 L r q F S Q O m Y C G q m K U Z H 0 u F y 5 P 7 H g f p c 2 O d f z 4 Y G / c N i o c 9 X N v s y E T w W h u q r L q H 1 H X 2 o 3 g 6 C F C 1 R T P a 8 p R k X 8 K s c k j 0 N D Q J B d i m R 2 c 2 3 Q c S U O H g K 1 2 O L P f d + / d 2 L / f d t 1 I C 6 q h b 7 3 1 r i x o w 2 D b c d G 9 a z 3 9 Y V S M R d o m 9 n + X C q 5 j k U w + 3 l 4 y T i 8 p O V k 6 I w o K 8 6 V b v 1 t Q w d f P D 3 t 2 7 5 H O F u a J q Z i V 3 o H 6 K t u m 2 P a g P b Z z z 6 H / b S + f O x K K s L e j O N t + 8 O F H c k C p Y C l h 4 i c 5 N + A X V i f A 2 a d P O v Q s O Y K 9 9 8 7 e R p A m h X U f 8 3 4 Y K 6 g + z k o 3 y g 6 L z j B 3 S E d P t q 4 9 W E r 6 g p O 2 p E S 4 f y c m B 9 S i S t g W P k K 1 Y 3 T 5 t 1 f X 4 V 9 3 x s o y W u x K M V 3 Y W j k X L 0 p v H / + G Z C h q P w t k M l R p 3 r z e V q X 9 2 S T M q n V n i c E d 2 0 a L y l O r k R Q T L O 8 3 1 + C m 2 v X G Y t 0 L X m T a V F u 2 b B O C Q o m G Z 5 T F i h U r c a + 4 1 2 w / 5 A r j E 5 z Y U P 8 r u F R C v f v u B 7 I m n q r q q G Q i p m d 9 F z s i / 2 j d 6 t s 9 0 B 6 l j X q c r X Q + o N 0 B s 0 t d k Y I g I Q l n j b j p q j d a + r I u 3 K 8 T b + 4 v w a 1 R F z B q 1 D h E R w Q J e 6 M b f 3 7 5 b 0 h L T R H 2 h i d u v H G R z M l i + n 1 j Y 5 N Q 8 y w y / Z 4 x h 3 X 1 9 b L k s j 3 o f G F E A l F U 5 y m X G t I j L E g N H 9 h C X 1 6 t D n k 1 r n / 7 r C F m e H n 2 O i W o v i / / a K W M U W x r b Z P x f r V 1 t b I 3 F W u 6 T 7 4 m E 1 G R k b I F K q P 7 2 a q U 4 H 0 q t W b m O o N D Q p 0 u q s f 2 U + V 4 6 L q h C P T V 4 / l n f 4 q J Q r X b v X s n i o u K M X n K F G m 4 0 S M y b d p 0 j J + Q K Z n 8 Z c O l E I r S i Q 6 Y u D i l n 5 J Z D K 7 M D 5 R Q H 8 K z b q 6 w f T Z b t 4 R t 4 h u J X d / e a t 3 q x e E i L x k t f T m I F 6 p b T J A F o X 7 d M l V c T d l 2 h Z E x Z p s E P i 0 o 7 X Z c 9 L F R W o d F m X u i v r P O F y D 7 x B G p G t 1 8 0 w 2 C p E L + q k w V o F p 1 t M R b H o c J g d 4 t 5 2 Q y I h f P W e 6 Y 7 W J U M B p h d k a H m / K 7 f z A E i J H 9 r C N B C U + b x 9 j p 6 b T 5 O G 3 h 0 r J S p A j V j + A i s F L F a T E s d K O 3 e S H S 3 y I k r u 0 Z b s l x P c 4 d 3 o F 2 Y y f 8 f b x Q 3 d g u t + m 5 2 7 t 3 t y y z d N + y + + X j i e P H M e + 6 + d i 7 Z / e X k k y X A 2 1 X i H 8 c M M q a E P x L M n z F u r c X V e 2 2 C 6 s E Q 4 Q u l 0 w E F z 9 J J o I V l t w B n R F U L 7 n o b A + G M V 0 n J g 9 K C h X N m v O M D P H F w o X z s f i W R V K 1 0 5 L p X J U B B w q V 8 C e q q 6 z M e t E 0 F P u K g q U 6 S j K x H A D B i J M p y c Y e F f Z K g C F A 4 f 4 K m Q h + h z M y E Z 2 d F q s 3 j w 2 3 j d i + / z S S U 1 J w M S 8 f a 9 Z 9 g t g Q D x Q W l 6 C o p F S u A 7 L s G + t 6 t O e K 1 7 r P Q d 9 s 2 0 x c h U M J d a G s S Y j j b m T E B I o T c 3 7 j D x 8 + J E 8 q M 7 N 3 h v 4 y w R 0 J l R x q w f f 2 3 4 K A j 5 7 B 8 Q m P Y s 8 D 2 6 S H T 6 0 R / p c 9 H U L d U m Z w 5 j v 9 4 M x Y M V C U 7 e 5 u T 6 F G e S P 9 + X N y W 4 W 9 R + 5 y o E p P L g h z Y d h d 8 H d p 2 5 f S P l A H A o + 5 T c z E J I a 6 b M D i l J s 2 b c Z N G g c H C c E 4 Q n W I e O m 6 h J S w H S / 2 3 0 M 0 N r c h N D h Q f J 5 t d r y E i t g p / y j 9 F Z I y O q Q v G e a 9 f T 1 q d f X Q 1 e l x 7 H H n z h B 3 w e Y L o 0 a P x V 1 3 3 4 2 k p C T 8 + F d / R 3 X e I d k s 4 R c / f x 7 3 3 r d M 9 g 9 + 9 5 2 3 p F O G U u 3 R b z + G x 7 7 3 M z z 6 0 N 1 4 4 Y 2 + 5 z B o Q / V D q C l J R s x Z u Q C 3 / / M Z v H v r 9 7 A o e i F + t f Q F s C 4 4 U d n q i R c + b 5 b F U i y 7 G n H h k N I 1 X Y V 3 8 j R E L P v A u g U c L P R y m r Q 2 X K h X n O k H A p V Q F 4 U d U S A G 2 k B B h w b z i e x J z n G t S p B A 7 0 6 0 5 m 7 B v H l 9 O 2 0 4 m h z G x Z l x s k z 5 H f b 2 J / H 7 F / 8 k m 7 q x M O X Q o U O x 4 u O V u P O O O 6 Q H N S A w U L a j G b V 9 P f y f e c 7 6 C V s 7 V W 3 M f W j i M g T N + a F 8 f i k w m c w y 5 I g E o p O C 3 8 0 E T v a G U k G S 0 / W v r k 1 d k s o n o V 5 N D S o r K q z P / n f A r g 9 T / V Y h 6 p s + M s j 0 O x U 7 e s h E x A R 0 S z K h w o T s g 7 0 R C S q 0 Z C K c k Y m O h Q R h q z j K 6 n U G b e K d W u R k o M i 1 O j O o 6 m m h v f 1 G M X 6 H j 3 G c W Z v h Q N V U y U T 1 i 8 4 O N f q D o L r 8 o x 8 + A / b 2 T U h I k E l 9 S 5 f c L k w K J T I + L T V V d o c P + t E v 5 D a h p q N o 8 a m x C c 3 7 / m b d u j R w c Z 3 1 J l i k h l n H K z 9 e g 4 j I C H y 2 c R P M F t b U q M O h w 4 d l l V t 3 4 f A u d B f u R N f q u 9 F t L b a 4 8 u M V e O r J x 3 H q 1 E m 8 8 f q r + H j F c r n / v x 0 c 5 J y p q Y + H t l T J f Y f t + t h y B m O P p Y 5 z 7 T B 4 2 A 4 u b Q e J / k A v H W d 7 i z U o 1 B 2 o K / 9 F 9 T o 0 u Z G q 7 Q i l w t Y h + K 2 s d u s I p k 4 d z t Z H y p 6 z O h 0 b r Z 3 C 8 Z N Z M A k V q K q 2 C d X Z n 6 K r 5 l S f R t Y T 4 k 1 S Z Y w Q t o 0 K q n J d n W b c s P A 6 G Z W e E B + L m O g I 3 H 7 b z R g 1 c h g 6 L U Z 8 5 9 F v S I c X w X L R s y p s r + s P L O 2 g g s p U w s o V 3 x I n r 8 f p 7 P P Y J V S 4 g e L U 6 W y E h o Z K x 8 m S J Y u R l Z U l f Q L 5 + Y X w E D P C l M m T e 8 5 l e 6 5 r 6 U T 0 v Q u c m j z 1 8 J z 2 I / F c O R D B m D 2 G H 3 E A y c 4 N / w N I D F F u 5 P 8 t 9 s e d 3 1 w i C c J Z 1 R G M C 2 6 T r 8 f / O F 9 5 d E K m W Z o w J q 2 E u R T Q q 0 U S X q g e m J p o D 9 p K e + g 2 d 1 H R h 1 Q 7 e O g o L N 0 e e O 7 5 n + N X v / q 1 j I E L 9 j I i P i Y M h 3 d v h N 7 D V s o d L V E 8 m V R z L w W s e l T d 3 I W 3 d p p Q s L w d f z p / v 3 T + J F c e x 7 m a b N Q F 7 8 O Q W + 7 C r N l z Z B x h W l q a d I y w Q h L j I p 2 B p c n 2 M j F T P I + O U s p P x 8 f F y b H N w O O W 5 h b p n Q w L U Q t w e s h r p K 7 9 u Y J j G 6 q 9 T k x L r U A w B 4 / 7 M + a X D e 7 Y U K l h l h 6 v F y 9 4 b m 4 u M j I y 5 P a l 4 E o 6 J K 4 E D E L F n J 1 h 7 H N e V N c 4 i L T g v u k p R n h r y q E R t G 9 C L f 5 C W j X i K + N / h y m J S t 3 0 u R k d 0 l 3 O O L 7 h 0 X 1 V Q 3 f A 8 1 q b X d v j M F G h E 4 N 7 8 V 5 x 7 r / 2 h 9 7 H / T H K 9 q D V L T p E B X Q J F d s i q 0 S x 6 7 2 r t j w M n e J i L + L n w y + w b 8 8 p L Q a d E o J Q 6 4 6 2 4 O y W l 7 F 3 / w E Z l s L q r M / + c T n q i 4 7 g s 0 / W 4 + f P / R h 5 g k j s 9 v f 0 9 5 9 B W V k Z P n z / H e t R 3 A d n R X d L U l 1 J U B L S 2 5 Y r Z n w V L K L P i A S q e R y 0 J E t F R Q O S Y g K w b X 8 p Y i L 9 U F 3 b g b Y O M + b N T p O K C 4 9 R W K + X J d G C f T u x t 8 B H G O z A U 4 e Y 1 O i J f x b X I V l o N d q I d u Z 1 s d m c x s P u E M w p G x 7 t L J y r t 9 O h F j z m X z V l p V W w / I C z y B B 7 M I y M E 6 W 3 X 4 i M c U w T E 6 g z 9 O e Q I B w S q t P c B X O b B T 7 B v W L T W f 4 T 0 x K o c 2 r X J C 4 F N M Z Z I d R + J v o i Y T G 1 y w T D 9 c c 7 Z L p E e K C 4 I F y f 8 O h E e b M X f L 0 9 E e P X h j g x K b X T M p f u 3 S 7 o D d 5 i R h u 4 v v Z F S K e E M B 2 O b l + O x I l 3 y k V m t i P 1 9 W h D r V H J W y J R 5 j m J j t C e D 2 + f n 9 A c K Z W U W 9 k t b M J u m I W K x 0 m A h K L H s 6 Z V h 9 T w 3 k H H 9 3 9 3 T S v i B P k e q M q E M W w 8 8 u b Z G v E s 2 D 9 e 2 F P 2 6 e J a s K q S v 3 d 3 T 5 t O R / j J h j Y 0 d S i v Z 8 b r 8 b X J v V K F 6 l i d O L f S J k / Z q c N d d b q 6 p k Z M k O U Y N W q s L K T J C c A Z d u R y n c 3 1 O O 9 D q L F J 3 i g 8 X I s 9 / 8 z B w h + P R m R G I F 5 5 + S 8 y X I P t 8 9 m 1 Y N 3 a N f D 3 9 8 P C G x Z h M 3 O l r r s e V V W V 8 j W S K z v r N J 5 + 5 o d y 8 e 9 q R n V F i X w 8 V O Z c j P s Z u j A t V Y k t Y 2 z a i B H D 5 f O B 4 E p E R b h C W / 5 W R E a E I i w 0 W N g 5 R z D / + o V o 6 g p B S W 9 8 J 0 a J 2 T 8 2 u N c m 5 s D Y c b G v m n P i Z C k m j 4 + R S X Z b 9 5 V i 1 n T b p m V E k E 8 3 r k 2 x o K S 0 H C f P 5 G H G 1 E l 4 r 2 Y / Z j Z E w D N q j C B Z t 5 i Q b O 2 6 a 5 O N A + q T e y l g J n B 8 s A W x Q Y 5 J w W 9 n + e X i 4 h I Z G i U z d Y 1 G H D x w C H P n z J Y S a J o 4 T 1 f E p 4 R m O W h n 3 l q b U s x B f m J G D j G g 7 H Q 9 R t 0 U j 6 B I H x h 8 d S g u K p I 5 U U 2 N T T I y e s q 1 U + X J U S o d E G q S 0 d i B Y c N H 4 N 1 3 3 k Z o W K i Y w Q 2 Y M u V a 5 a B X M d p a l I 7 j p c 3 O J c e w K H Z h 0 A k V p w u V b b 4 4 U R G A S K F / e 7 u 5 5 H N Q G M m X 6 o F T Q U + Z s 5 m R t e d u n J q M x P h o G D 1 D 4 R c z D k 0 m X 9 S 3 K q W 5 V L C 9 C w d D i K / S 3 o W S i 0 a / P e K j / K D 3 0 k M n V O G E a K F O O X B A c f Z v r 8 7 B R y t W y H s f H J G A q j 2 n E J e S g f Z m M e P n H o c h N M N G 2 6 g U d k t K W K e M x u i n c c c l I 8 r f a O N p N F s s 2 L t n r 8 w + P n v u P A o L C m V i 5 7 T p U 8 X Y 9 R Q q b i U a G h t k k 7 b o 6 E j E h v k g W E w W r s C S 2 g l i Y u o Q Q t o R q R y q f N Q p e T X o N n Q H b 7 7 x G h 5 8 6 O v W r S 8 P 3 J F Q z m C / Y M n B q 7 W P W s T F Z j D l Q N z g 4 1 9 Y A O P L n 4 p Z 1 h p p I f 4 Y w R A f Z O n T t J k h P u f P Z s v O h K y b R 9 R + 5 X Y U / / Z T q f 7 U a y o F s Z 5 3 r H + r 0 B j 0 2 P z p S i y 6 a R G i h X 6 b l V M G n W + Y m F B 8 b Q a / O + D Q Y A O E r i 5 P o Q p 5 K a 4 r 8 T / G / V W 2 6 G E 0 9 x 6 R B O T 1 4 R 6 2 m W G c X 7 h / t 1 T z V V D 9 j B Y T 1 Z g 4 x 5 H m D K R l D f Q R Q t L S 0 d H S 4 Y G s f a v F e X g i N S 0 F W V n Z m D F 9 m o w a p 5 Z E k k y c O E G m m n D i 5 5 g + e f K U m P i H o 9 H k h x h N P C M l 6 v L l K 3 D v 3 X d Z 9 7 g H / q a d e c J E s g p E X o P / a a f E 5 R C K u v b E R O X m X 4 p t R D u F k d 8 s u s / 6 B V y b Y d 5 R p 6 X / 1 A W C t t x r r 7 + F b z z 8 k H W P A r X I v j 0 2 v v Y D T J k 6 D W Z j K 0 L C o j B 5 6 h x 0 i S G Q d X Q X E k Y v Q F G t c 2 P c F U J 9 O w V 5 3 R c 5 E X 5 d q G n z t K k E R b c / 1 9 K I i E C d X P c b E 0 O y K o P e 1 O m B c 9 W + q G r q V e U 4 o b F 5 t h o J T p A Y T K G 3 B 6 / V m T N n k Z G R 7 j T u l G o g s 6 Y d d Y 4 f C B w S q q y 5 F I W N B b g m b o q Y R f S y S C B v O p P K / p t w O Y Q i e O O v W f s s 9 t 3 8 g n W P e 1 C I p D z / Y P k q J C Z w D a R L d k t n 0 R g u W W Z O m I C 0 1 C T l T U 6 w a t V a L F l y q 3 V L g S t y 8 z u p f E y r 3 o F 9 k U q O E i W N V j X 8 I j F O S B 9 X 6 0 N E 1 u a / I j 4 + A e k Z I 3 D m 9 F F 0 m C y I i k m U 1 d Y b a q u Q f M 0 9 s A i R M D G q Q t r o r G t C s K C K T k g 8 R 0 o V F 2 b p e H D V h o d Y u W q N j D a X g b / W f Q N F H x s q O l i H n L r z 2 F y w C Q m B i W i t b s W u X T s Q G h o m H R B Z p 0 9 h u L C X r n a H g z t w x 4 a y R 7 K w A 8 r O 7 o G X s Q w z x s S g e f x c B P o a 4 N 3 V A F 8 / f 1 m d i C 0 1 7 c E b N C 3 F i O T Q T k l E F W P H j p Z t Z i o q q z F + w n j Z f G z u 3 F m y b h 3 d 9 6 7 Q 0 t K G h I R 4 Q R R 2 3 l D U G t Y 1 K G n Q w 9 + H r V x Y o 4 4 B u r b n U x G S J G Z t Z c j 8 h 7 g k U S l U t X 7 R U Y O m p k Z 4 B 4 T D U + + N j v Z W + A W F S L W x p a k O k S n j 5 d s C u i q k k 4 y / X f 5 + 8 X N Y u N M g 3 s i 4 O 0 o l F R y r J 0 6 e 7 E n V c I Y R w 4 f J h M m L F 3 O R l K g 0 R O g P n h f P Q x 8 e a W 2 v 4 M Q p U d J c j O E R I 5 E c n I K O l n Y U F R V i y + b P h V 6 a K x s c 0 y n B U I 0 v O y 6 F U A c 3 v A 5 j a 4 M Y s A Z k Z 5 1 C W J C 3 T I 8 + v H 8 7 W i s v I C L E C 2 Z d m G I z i A H O m 8 0 1 H 3 o K + d j H I B f v + f N f X k F h Y a H s W x s d F S k L o P h 6 G 2 R d O F f u 3 0 U 3 3 y L U m K H C + O 5 C T s 5 F o T I a U N f S i Y p z O x G X k I Q T u 1 b i X y / 9 B D f e v A T t l t 4 v V s l 0 J U E V L C l E a d J N L x s X f 9 2 p + G o P / 6 i h C E 0 c B w + / G M y f G C / U 6 h i k D M t A W X c G g h P G S X u F I U c T 0 p T 1 p + 8 + + X 0 s X L g A T z z 1 f a S n J e M 7 j z 2 B D z 5 c j t q 6 B t m B M D Q k W E b K + 4 v J j g m F r s D s a q p 9 d K z 5 2 t X o U 6 E X 1 1 i m c g j C k q h d o e E 9 Z C I G b S i B g a p 8 L G p P 9 2 x G R O 9 C J I l D S I e O A A l 1 J v s s U o X a R q n j D N L b J K T T q 6 + + h n v u u Q d Z 2 d m y / v a 9 9 9 x h f Y d z z J w 1 V y Z 9 3 r j o F j z / 3 L M y r S Q 1 N Q U b t + y A h 8 4 H r a 3 t G D J i D I 4 d P o A x 1 / 1 n n E a 8 J i Q U p V F + n U 6 q Y p c C E p R E 2 L j p c 9 R 0 B C J h z P X W V x S o T q H H v v s 0 f v j D 7 + O n P 3 s W L / z 8 5 / j r K 6 + g v r 5 B q I L B U t K s X U 1 P p F H W f O i 3 j q S 4 Z 5 s + 3 y L 7 b z k j l K c g F O M Z t 2 z Z i n H j x m H H j h 2 y y u z o U S P l 9 b 9 k Q n F d S u 0 b p O L L V v z y S n r 5 n I H N z Z Y s s a 2 i 4 w z s 8 u f v 5 9 7 1 Z 4 b p m T P n k J m p q E A q 6 P 1 j 1 i 0 x E P v o 3 F l h k w h x O H R I l N z u b G 8 T M 7 U / m t r d O w B p w 0 6 O o 8 c o m c y X C 5 5 7 c + k J + M f Z / j 4 F 3 S g / 9 A Y W 3 b h Q 1 k 5 3 B J 2 Q I i y 6 S d T V 1 c l J T d W q 6 O 1 U u 4 F o w d y n w q J i j B t j 2 5 B B C y 4 n S E J t 3 S b U 9 b E y L + 7 1 1 1 + X d h 1 L 7 D l Q + f T A + R P Q v / l 7 d I + Z A g h d n t H m F 8 6 f F x f s p G D 8 K h k k 2 y r I k 5 + X h 6 N H j 4 i b c R b H j h 2 R 9 f w m f w n W n 1 S 4 U v m O f f o n T J 1 6 L Q L 9 9 E g M 0 8 k U h q g g M Z E I N Y x 2 l K s V d S 1 Y 9 1 t t U N Y f v F h T 2 Q l I D K s Q l G Q 6 c O C Q O D / b o q I M C j 2 l M f r d 5 J K E r s s M v T h + b l 6 t u L d G 8 b t 1 C A 0 y I L + g A b F h S m S I v 8 E D J 0 9 X I C P O F z s P F C M 8 0 I A w f 0 / s O l C C x P h g 1 N Q 2 o 6 m u F Y X F 9 Y i P C 7 4 s + 4 y f 9 Q q M Q V B 7 t l C D o 9 D d e B 7 r 3 v o N J o 0 f j e G R J v z t b 3 / D z J k z Z D 3 A V 1 9 9 H S t X r h G q n y L F 9 M L 2 K i g S k 6 U 4 S H F J K X b t 2 i s L s L L s m V f k K C x / 5 1 8 w e f g j N S k W n 2 7 Y h O H D h 6 N b k K 9 e E C o 1 O U W q c s 7 A B W 9 m + 1 I T 8 P Y S E k l 8 C a v q Z m Z m Y v 6 8 O Y 4 J 5 V F 4 H m D x d H 8 x c 4 e E o 6 m x E R c u k F C n J J G G j x g p G V 9 c X C S l 0 q l T J 3 A x J 0 f u m z 5 j p v V o V z 9 c E c p Y k 4 0 x o 4 Z j 2 7 q 3 c M 2 k C d i 3 e T l G p M W K G + G H 0 T H m H t W u P x g E S X h d V J X w U q F 4 s Z T n 5 8 X k N m r 8 Z D S 2 c x b 2 g F F M x F x o r m r R y c V G z u 4 D H c y + A b 4 I C P Z D T G y w U G H 8 o R O z O e s 0 B A T 6 w i S + w y Q m F C 5 m R k Q G o K P L E w n x I T B 4 e 4 n X + F z J X o 6 M D E R Y R A B i x T E u h 0 x a B P j q 0 d H W g K a W V h i E R t T S 3 C h s 1 m I 8 8 s g 3 4 O P j j X 3 7 9 m P R o k X w F 5 q R W m 2 J k 0 + g 2 H 7 1 9 T f F 6 / v w x H c f l y F y H P S b P / l I E M Y D F 8 5 m i Q m g F r f d S i 8 p k w g F o e r r 4 e f v 5 1 Y z O e 3 9 l 7 a y O I Z 8 d K j y l R a I E d U G J A + l j L O + + t 8 H V y o f q 6 i y 5 D H t J R 8 v 5 f n k h P Y e K e E u 2 D i a a x + 8 + V c K t B G 8 x W B m c 2 V C e 0 6 N H R 4 o q t P L y I T / V l w 3 p B 1 l x 4 4 i O T 0 D F q v b X A X L h K 9 d t x 5 3 3 n k H D M L e 4 U S 2 e s 0 6 3 H b b Y i m F C D X 9 i A S Q L n I h d S x M u R d M W P 7 R x 1 g q V H R X x T u d A / h / H s 6 H H 5 U W / m I 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 N a m e = " T e c h n o l o g y "   G u i d = " 6 f 7 1 e 3 e 6 - 9 0 1 2 - 4 7 5 c - a e 1 a - 6 0 6 d 7 d 4 5 2 2 a 2 "   R e v = " 1 8 "   R e v G u i d = " 4 b 1 8 c c e 2 - e 2 8 3 - 4 1 3 9 - b 0 4 0 - e 2 b 4 9 1 8 9 b 9 2 6 "   V i s i b l e = " t r u e "   I n s t O n l y = " f a l s e " & g t ; & l t ; G e o V i s   V i s i b l e = " t r u e "   L a y e r C o l o r S e t = " f a l s e "   R e g i o n S h a d i n g M o d e S e t = " f a l s e "   R e g i o n S h a d i n g M o d e = " G l o b a l "   T T T e m p l a t e = " B a s i c "   V i s u a l T y p e = " P i e C h a r t " 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4 & l t ; / C o l o r I n d e x & g t ; & l t ; C o l o r I n d e x & g t ; 5 & l t ; / C o l o r I n d e x & g t ; & l t ; C o l o r I n d e x & g t ; 6 & 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 N a m e = " C O U N T R Y _ N A M E "   V i s i b l e = " t r u e "   D a t a T y p e = " S t r i n g "   M o d e l Q u e r y N a m e = " ' R a n g e ' [ C O U N T R Y _ N A M E ] " & g t ; & l t ; T a b l e   M o d e l N a m e = " R a n g e "   N a m e I n S o u r c e = " R a n g e "   V i s i b l e = " t r u e "   L a s t R e f r e s h = " 0 0 0 1 - 0 1 - 0 1 T 0 0 : 0 0 : 0 0 "   / & g t ; & l t ; / G e o C o l u m n & g t ; & l t ; / G e o C o l u m n s & g t ; & l t ; C o u n t r y   N a m e = " C O U N T R Y _ N A M E "   V i s i b l e = " t r u e "   D a t a T y p e = " S t r i n g "   M o d e l Q u e r y N a m e = " ' R a n g e ' [ C O U N T R Y _ N A M E ] " & g t ; & l t ; T a b l e   M o d e l N a m e = " R a n g e "   N a m e I n S o u r c e = " R a n g e "   V i s i b l e = " t r u e "   L a s t R e f r e s h = " 0 0 0 1 - 0 1 - 0 1 T 0 0 : 0 0 : 0 0 "   / & g t ; & l t ; / C o u n t r y & g t ; & l t ; / G e o E n t i t y & g t ; & l t ; M e a s u r e s & g t ; & l t ; M e a s u r e   N a m e = " P O W E R "   V i s i b l e = " t r u e "   D a t a T y p e = " D o u b l e "   M o d e l Q u e r y N a m e = " ' R a n g e ' [ P O W E R ] " & g t ; & l t ; T a b l e   M o d e l N a m e = " R a n g e "   N a m e I n S o u r c e = " R a n g e "   V i s i b l e = " t r u e "   L a s t R e f r e s h = " 0 0 0 1 - 0 1 - 0 1 T 0 0 : 0 0 : 0 0 "   / & g t ; & l t ; / M e a s u r e & g t ; & l t ; / M e a s u r e s & g t ; & l t ; M e a s u r e A F s & g t ; & l t ; A g g r e g a t i o n F u n c t i o n & g t ; S u m & l t ; / A g g r e g a t i o n F u n c t i o n & g t ; & l t ; / M e a s u r e A F s & g t ; & l t ; C a t e g o r y   N a m e = " T E C H N O L O G Y "   V i s i b l e = " t r u e "   D a t a T y p e = " S t r i n g "   M o d e l Q u e r y N a m e = " ' R a n g e ' [ T E C H N O L O G Y ] " & g t ; & l t ; T a b l e   M o d e l N a m e = " R a n g e "   N a m e I n S o u r c e = " R a n g e "   V i s i b l e = " t r u e "   L a s t R e f r e s h = " 0 0 0 1 - 0 1 - 0 1 T 0 0 : 0 0 : 0 0 "   / & g t ; & l t ; / C a t e g o r y & g t ; & l t ; C o l o r A F & g t ; N o n e & l t ; / C o l o r A F & g t ; & l t ; C h o s e n F i e l d s   / & g t ; & l t ; C h u n k B y & g t ; N o n e & l t ; / C h u n k B y & g t ; & l t ; C h o s e n G e o M a p p i n g s & g t ; & l t ; G e o M a p p i n g T y p e & g t ; C o u n t r y & l t ; / G e o M a p p i n g T y p e & g t ; & l t ; / C h o s e n G e o M a p p i n g s & g t ; & l t ; F i l t e r & g t ; & l t ; F C s & g t ; & l t ; C F C D b l   A F = " N o n e "   A l l S p e c i f i e d = " f a l s e "   B l a n k S p e c i f i e d = " f a l s e " & g t ; & l t ; M e a s u r e   N a m e = " Y E A R "   V i s i b l e = " t r u e "   D a t a T y p e = " L o n g "   M o d e l Q u e r y N a m e = " ' R a n g e ' [ Y E A R ] " & g t ; & l t ; T a b l e   M o d e l N a m e = " R a n g e "   N a m e I n S o u r c e = " R a n g e "   V i s i b l e = " t r u e "   L a s t R e f r e s h = " 0 0 0 1 - 0 1 - 0 1 T 0 0 : 0 0 : 0 0 "   / & g t ; & l t ; / M e a s u r e & g t ; & l t ; I s & g t ; & l t ; I & g t ; 2 0 2 6 & l t ; / I & g t ; & l t ; / I s & g t ; & l t ; / C F C D b l & 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1 2 & l t ; / X & g t ; & l t ; Y & g t ; 5 9 9 & l t ; / Y & g t ; & l t ; D i s t a n c e T o N e a r e s t C o r n e r X & g t ; 1 2 & l t ; / D i s t a n c e T o N e a r e s t C o r n e r X & g t ; & l t ; D i s t a n c e T o N e a r e s t C o r n e r Y & g t ; 1 2 & l t ; / D i s t a n c e T o N e a r e s t C o r n e r Y & g t ; & l t ; Z O r d e r & g t ; 0 & l t ; / Z O r d e r & g t ; & l t ; W i d t h & g t ; 4 0 0 & l t ; / W i d t h & g t ; & l t ; H e i g h t & g t ; 2 5 0 & l t ; / H e i g h t & g t ; & l t ; A c t u a l W i d t h & g t ; 4 0 0 & l t ; / A c t u a l W i d t h & g t ; & l t ; A c t u a l H e i g h t & g t ; 2 5 0 & 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6 f 7 1 e 3 e 6 - 9 0 1 2 - 4 7 5 c - a e 1 a - 6 0 6 d 7 d 4 5 2 2 a 2 & l t ; / L a y e r I d & g t ; & l t ; R a w H e a t M a p M i n & g t ; 0 & l t ; / R a w H e a t M a p M i n & g t ; & l t ; R a w H e a t M a p M a x & g t ; 0 & l t ; / R a w H e a t M a p M a x & g t ; & l t ; M i n i m u m & g t ; 2 & l t ; / M i n i m u m & g t ; & l t ; M a x i m u m & g t ; 6 6 4 9 1 . 6 & l t ; / M a x i m u m & g t ; & l t ; / L e g e n d & g t ; & l t ; D o c k & g t ; B o t t o m L e f t & l t ; / D o c k & g t ; & l t ; / D e c o r a t o r & g t ; & l t ; / D e c o r a t o r s & g t ; & l t ; / S e r i a l i z e d L a y e r M a n a g e r & g t ; < / L a y e r s C o n t e n t > < / S c e n e > < / S c e n e s > < / T o u r > 
</file>

<file path=customXml/item22.xml>��< ? x m l   v e r s i o n = " 1 . 0 "   e n c o d i n g = " U T F - 1 6 " ? > < G e m i n i   x m l n s = " h t t p : / / g e m i n i / p i v o t c u s t o m i z a t i o n / T a b l e X M L _ C o m P r i c e s     2 _ b c 1 d 7 8 d 3 - 5 c 5 6 - 4 9 7 a - 9 4 6 3 - 0 c 3 3 d d 0 6 3 1 e 4 " > < C u s t o m C o n t e n t   x m l n s = " h t t p : / / g e m i n i / p i v o t c u s t o m i z a t i o n / T a b l e X M L _ C o m P r i c e s   2 _ b c 1 d 7 8 d 3 - 5 c 5 6 - 4 9 7 a - 9 4 6 3 - 0 c 3 3 d d 0 6 3 1 e 4 " > < ! [ C D A T A [ < T a b l e W i d g e t G r i d S e r i a l i z a t i o n   x m l n s : x s d = " h t t p : / / w w w . w 3 . o r g / 2 0 0 1 / X M L S c h e m a "   x m l n s : x s i = " h t t p : / / w w w . w 3 . o r g / 2 0 0 1 / X M L S c h e m a - i n s t a n c e " > < C o l u m n S u g g e s t e d T y p e   / > < C o l u m n F o r m a t   / > < C o l u m n A c c u r a c y   / > < C o l u m n C u r r e n c y S y m b o l   / > < C o l u m n P o s i t i v e P a t t e r n   / > < C o l u m n N e g a t i v e P a t t e r n   / > < C o l u m n W i d t h s > < i t e m > < k e y > < s t r i n g > F u e l < / s t r i n g > < / k e y > < v a l u e > < i n t > 8 7 < / i n t > < / v a l u e > < / i t e m > < i t e m > < k e y > < s t r i n g > U n i t < / s t r i n g > < / k e y > < v a l u e > < i n t > 8 7 < / i n t > < / v a l u e > < / i t e m > < i t e m > < k e y > < s t r i n g > S o u r c e < / s t r i n g > < / k e y > < v a l u e > < i n t > 1 1 1 < / i n t > < / v a l u e > < / i t e m > < i t e m > < k e y > < s t r i n g > A s s u m p t i o n s < / s t r i n g > < / k e y > < v a l u e > < i n t > 1 6 7 < / i n t > < / v a l u e > < / i t e m > < i t e m > < k e y > < s t r i n g > Y e a r < / s t r i n g > < / k e y > < v a l u e > < i n t > 8 8 < / i n t > < / v a l u e > < / i t e m > < i t e m > < k e y > < s t r i n g > V a l u e < / s t r i n g > < / k e y > < v a l u e > < i n t > 9 9 < / i n t > < / v a l u e > < / i t e m > < / C o l u m n W i d t h s > < C o l u m n D i s p l a y I n d e x > < i t e m > < k e y > < s t r i n g > F u e l < / s t r i n g > < / k e y > < v a l u e > < i n t > 0 < / i n t > < / v a l u e > < / i t e m > < i t e m > < k e y > < s t r i n g > U n i t < / s t r i n g > < / k e y > < v a l u e > < i n t > 1 < / i n t > < / v a l u e > < / i t e m > < i t e m > < k e y > < s t r i n g > S o u r c e < / s t r i n g > < / k e y > < v a l u e > < i n t > 2 < / i n t > < / v a l u e > < / i t e m > < i t e m > < k e y > < s t r i n g > A s s u m p t i o n s < / s t r i n g > < / k e y > < v a l u e > < i n t > 3 < / i n t > < / v a l u e > < / i t e m > < i t e m > < k e y > < s t r i n g > Y e a r < / s t r i n g > < / k e y > < v a l u e > < i n t > 4 < / i n t > < / v a l u e > < / i t e m > < i t e m > < k e y > < s t r i n g > V a l u e < / s t r i n g > < / k e y > < v a l u e > < i n t > 5 < / 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X M L _ T a b l e 4 " > < 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 6 2 < / i n t > < / v a l u e > < / i t e m > < / C o l u m n W i d t h s > < C o l u m n D i s p l a y I n d e x > < i t e m > < k e y > < s t r i n g > Y e a r < / s t r i n g > < / k e y > < v a l u e > < i n t > 0 < / 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R e s e r v e s " > < C u s t o m C o n t e n t > < ! [ C D A T A [ < T a b l e W i d g e t G r i d S e r i a l i z a t i o n   x m l n s : x s d = " h t t p : / / w w w . w 3 . o r g / 2 0 0 1 / X M L S c h e m a "   x m l n s : x s i = " h t t p : / / w w w . w 3 . o r g / 2 0 0 1 / X M L S c h e m a - i n s t a n c e " > < C o l u m n S u g g e s t e d T y p e   / > < C o l u m n F o r m a t   / > < C o l u m n A c c u r a c y   / > < C o l u m n C u r r e n c y S y m b o l   / > < C o l u m n P o s i t i v e P a t t e r n   / > < C o l u m n N e g a t i v e P a t t e r n   / > < C o l u m n W i d t h s > < i t e m > < k e y > < s t r i n g > M A R K E T _ N O D E < / s t r i n g > < / k e y > < v a l u e > < i n t > 1 3 0 < / i n t > < / v a l u e > < / i t e m > < i t e m > < k e y > < s t r i n g > Y E A R < / s t r i n g > < / k e y > < v a l u e > < i n t > 6 7 < / i n t > < / v a l u e > < / i t e m > < i t e m > < k e y > < s t r i n g > T Y P E < / s t r i n g > < / k e y > < v a l u e > < i n t > 6 5 < / i n t > < / v a l u e > < / i t e m > < i t e m > < k e y > < s t r i n g > T O T A L < / s t r i n g > < / k e y > < v a l u e > < i n t > 7 4 < / i n t > < / v a l u e > < / i t e m > < i t e m > < k e y > < s t r i n g > C o u n t r y _ N a m e < / s t r i n g > < / k e y > < v a l u e > < i n t > 1 2 9 < / i n t > < / v a l u e > < / i t e m > < i t e m > < k e y > < s t r i n g > C o u n t r y _ N o d e < / s t r i n g > < / k e y > < v a l u e > < i n t > 1 2 6 < / i n t > < / v a l u e > < / i t e m > < / C o l u m n W i d t h s > < C o l u m n D i s p l a y I n d e x > < i t e m > < k e y > < s t r i n g > M A R K E T _ N O D E < / s t r i n g > < / k e y > < v a l u e > < i n t > 0 < / i n t > < / v a l u e > < / i t e m > < i t e m > < k e y > < s t r i n g > Y E A R < / s t r i n g > < / k e y > < v a l u e > < i n t > 1 < / i n t > < / v a l u e > < / i t e m > < i t e m > < k e y > < s t r i n g > T Y P E < / s t r i n g > < / k e y > < v a l u e > < i n t > 2 < / i n t > < / v a l u e > < / i t e m > < i t e m > < k e y > < s t r i n g > T O T A L < / s t r i n g > < / k e y > < v a l u e > < i n t > 3 < / i n t > < / v a l u e > < / i t e m > < i t e m > < k e y > < s t r i n g > C o u n t r y _ N a m e < / s t r i n g > < / k e y > < v a l u e > < i n t > 4 < / i n t > < / v a l u e > < / i t e m > < i t e m > < k e y > < s t r i n g > C o u n t r y _ N o d e < / s t r i n g > < / k e y > < v a l u e > < i n t > 5 < / 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 2 0 2 4 - 0 3 - 0 6 T 1 7 : 2 6 : 5 3 . 5 0 8 6 3 1 6 + 0 1 : 0 0 < / L a s t P r o c e s s e d T i m e > < / D a t a M o d e l i n g S a n d b o x . S e r i a l i z e d S a n d b o x E r r o r C a c h e > ] ] > < / C u s t o m C o n t e n t > < / G e m i n i > 
</file>

<file path=customXml/item27.xml>��< ? x m l   v e r s i o n = " 1 . 0 "   e n c o d i n g = " U T F - 1 6 " ? > < G e m i n i   x m l n s = " h t t p : / / g e m i n i / p i v o t c u s t o m i z a t i o n / T a b l e X M L _ N T C s     2 _ a 6 f 3 0 f 3 0 - b 0 2 e - 4 2 7 a - 8 1 e 5 - 2 3 3 9 d 0 a 3 2 8 e 6 " > < C u s t o m C o n t e n t   x m l n s = " h t t p : / / g e m i n i / p i v o t c u s t o m i z a t i o n / T a b l e X M L _ N T C s   2 _ a 6 f 3 0 f 3 0 - b 0 2 e - 4 2 7 a - 8 1 e 5 - 2 3 3 9 d 0 a 3 2 8 e 6 " > < ! [ C D A T A [ < T a b l e W i d g e t G r i d S e r i a l i z a t i o n   x m l n s : x s d = " h t t p : / / w w w . w 3 . o r g / 2 0 0 1 / X M L S c h e m a "   x m l n s : x s i = " h t t p : / / w w w . w 3 . o r g / 2 0 0 1 / X M L S c h e m a - i n s t a n c e " > < C o l u m n S u g g e s t e d T y p e   / > < C o l u m n F o r m a t   / > < C o l u m n A c c u r a c y   / > < C o l u m n C u r r e n c y S y m b o l   / > < C o l u m n P o s i t i v e P a t t e r n   / > < C o l u m n N e g a t i v e P a t t e r n   / > < C o l u m n W i d t h s > < i t e m > < k e y > < s t r i n g > F R O M < / s t r i n g > < / k e y > < v a l u e > < i n t > 1 0 5 < / i n t > < / v a l u e > < / i t e m > < i t e m > < k e y > < s t r i n g > T O < / s t r i n g > < / k e y > < v a l u e > < i n t > 7 4 < / i n t > < / v a l u e > < / i t e m > < i t e m > < k e y > < s t r i n g > B O R D E R < / s t r i n g > < / k e y > < v a l u e > < i n t > 1 2 5 < / i n t > < / v a l u e > < / i t e m > < i t e m > < k e y > < s t r i n g > Y E A R < / s t r i n g > < / k e y > < v a l u e > < i n t > 9 6 < / i n t > < / v a l u e > < / i t e m > < i t e m > < k e y > < s t r i n g > F i n a l _ M a x _ V a l u e < / s t r i n g > < / k e y > < v a l u e > < i n t > 2 0 4 < / i n t > < / v a l u e > < / i t e m > < i t e m > < k e y > < s t r i n g > F i n a l _ M i n _ V a l u e < / s t r i n g > < / k e y > < v a l u e > < i n t > 2 0 0 < / i n t > < / v a l u e > < / i t e m > < i t e m > < k e y > < s t r i n g > K e y < / s t r i n g > < / k e y > < v a l u e > < i n t > 1 6 7 < / i n t > < / v a l u e > < / i t e m > < i t e m > < k e y > < s t r i n g > T y p e < / s t r i n g > < / k e y > < v a l u e > < i n t > 9 2 < / i n t > < / v a l u e > < / i t e m > < i t e m > < k e y > < s t r i n g > C o u n t r y _ R o w < / s t r i n g > < / k e y > < v a l u e > < i n t > 1 7 3 < / i n t > < / v a l u e > < / i t e m > < i t e m > < k e y > < s t r i n g > C o u n t r y _ N o d e < / s t r i n g > < / k e y > < v a l u e > < i n t > 2 0 8 < / i n t > < / v a l u e > < / i t e m > < i t e m > < k e y > < s t r i n g > N o d e _ F i l t e r < / s t r i n g > < / k e y > < v a l u e > < i n t > 1 5 5 < / i n t > < / v a l u e > < / i t e m > < / C o l u m n W i d t h s > < C o l u m n D i s p l a y I n d e x > < i t e m > < k e y > < s t r i n g > F R O M < / s t r i n g > < / k e y > < v a l u e > < i n t > 0 < / i n t > < / v a l u e > < / i t e m > < i t e m > < k e y > < s t r i n g > T O < / s t r i n g > < / k e y > < v a l u e > < i n t > 1 < / i n t > < / v a l u e > < / i t e m > < i t e m > < k e y > < s t r i n g > B O R D E R < / s t r i n g > < / k e y > < v a l u e > < i n t > 2 < / i n t > < / v a l u e > < / i t e m > < i t e m > < k e y > < s t r i n g > Y E A R < / s t r i n g > < / k e y > < v a l u e > < i n t > 3 < / i n t > < / v a l u e > < / i t e m > < i t e m > < k e y > < s t r i n g > F i n a l _ M a x _ V a l u e < / s t r i n g > < / k e y > < v a l u e > < i n t > 4 < / i n t > < / v a l u e > < / i t e m > < i t e m > < k e y > < s t r i n g > F i n a l _ M i n _ V a l u e < / s t r i n g > < / k e y > < v a l u e > < i n t > 5 < / i n t > < / v a l u e > < / i t e m > < i t e m > < k e y > < s t r i n g > K e y < / s t r i n g > < / k e y > < v a l u e > < i n t > 6 < / i n t > < / v a l u e > < / i t e m > < i t e m > < k e y > < s t r i n g > T y p e < / s t r i n g > < / k e y > < v a l u e > < i n t > 7 < / i n t > < / v a l u e > < / i t e m > < i t e m > < k e y > < s t r i n g > C o u n t r y _ R o w < / s t r i n g > < / k e y > < v a l u e > < i n t > 8 < / i n t > < / v a l u e > < / i t e m > < i t e m > < k e y > < s t r i n g > C o u n t r y _ N o d e < / s t r i n g > < / k e y > < v a l u e > < i n t > 9 < / i n t > < / v a l u e > < / i t e m > < i t e m > < k e y > < s t r i n g > N o d e _ F i l t e r < / s t r i n g > < / k e y > < v a l u e > < i n t > 1 0 < / i n t > < / v a l u e > < / i t e m > < / C o l u m n D i s p l a y I n d e x > < C o l u m n F r o z e n   / > < C o l u m n C h e c k e d   / > < C o l u m n F i l t e r > < i t e m > < k e y > < s t r i n g > B O R D E R < / s t r i n g > < / k e y > < v a l u e > < F i l t e r E x p r e s s i o n   x s i : n i l = " t r u e "   / > < / v a l u e > < / i t e m > < i t e m > < k e y > < s t r i n g > Y E A R < / s t r i n g > < / k e y > < v a l u e > < F i l t e r E x p r e s s i o n   x s i : n i l = " t r u e "   / > < / v a l u e > < / i t e m > < / C o l u m n F i l t e r > < S e l e c t i o n F i l t e r > < i t e m > < k e y > < s t r i n g > B O R D E R < / s t r i n g > < / k e y > < v a l u e > < S e l e c t i o n F i l t e r > < S e l e c t i o n T y p e > S e l e c t < / S e l e c t i o n T y p e > < I t e m s > < a n y T y p e   x s i : t y p e = " x s d : s t r i n g " > B E 0 0 - & g t ; N L 0 0 < / a n y T y p e > < a n y T y p e   x s i : t y p e = " x s d : s t r i n g " > N L 0 0 - & g t ; B E 0 0 < / a n y T y p e > < / I t e m s > < / S e l e c t i o n F i l t e r > < / v a l u e > < / i t e m > < i t e m > < k e y > < s t r i n g > Y E A R < / s t r i n g > < / k e y > < v a l u e > < S e l e c t i o n F i l t e r > < S e l e c t i o n T y p e > S e l e c t < / S e l e c t i o n T y p e > < I t e m s > < a n y T y p e   x s i : t y p e = " x s d : l o n g " > 2 0 3 0 < / a n y T y p e > < / I t e m s > < / S e l e c t i o n F i l t e r > < / v a l u e > < / i t e m > < / S e l e c t i o n F i l t e r > < F i l t e r P a r a m e t e r s > < i t e m > < k e y > < s t r i n g > B O R D E R < / s t r i n g > < / k e y > < v a l u e > < C o m m a n d P a r a m e t e r s   / > < / v a l u e > < / i t e m > < i t e m > < k e y > < s t r i n g > Y E A R < / s t r i n g > < / k e y > < v a l u e > < C o m m a n d P a r a m e t e r s   / > < / v a l u e > < / i t e m > < / F i l t e r P a r a m e t e r s > < I s S o r t D e s c e n d i n g > f a l s e < / I s S o r t D e s c e n d i n g > < / T a b l e W i d g e t G r i d S e r i a l i z a t i o n > ] ] > < / C u s t o m C o n t e n t > < / G e m i n i > 
</file>

<file path=customXml/item28.xml>��< ? x m l   v e r s i o n = " 1 . 0 "   e n c o d i n g = " U T F - 1 6 " ? > < G e m i n i   x m l n s = " h t t p : / / g e m i n i / p i v o t c u s t o m i z a t i o n / T a b l e X M L _ N T C s     2 _ a 6 f 3 0 f 3 0 - b 0 2 e - 4 2 7 a - 8 1 e 5 - 2 3 3 9 d 0 a 3 2 8 e 6 " > < C u s t o m C o n t e n t   x m l n s = " h t t p : / / g e m i n i / p i v o t c u s t o m i z a t i o n / T a b l e X M L _ N T C s   2 _ a 6 f 3 0 f 3 0 - b 0 2 e - 4 2 7 a - 8 1 e 5 - 2 3 3 9 d 0 a 3 2 8 e 6 " > < ! [ C D A T A [ < T a b l e W i d g e t G r i d S e r i a l i z a t i o n   x m l n s : x s d = " h t t p : / / w w w . w 3 . o r g / 2 0 0 1 / X M L S c h e m a "   x m l n s : x s i = " h t t p : / / w w w . w 3 . o r g / 2 0 0 1 / X M L S c h e m a - i n s t a n c e " > < C o l u m n S u g g e s t e d T y p e   / > < C o l u m n F o r m a t   / > < C o l u m n A c c u r a c y   / > < C o l u m n C u r r e n c y S y m b o l   / > < C o l u m n P o s i t i v e P a t t e r n   / > < C o l u m n N e g a t i v e P a t t e r n   / > < C o l u m n W i d t h s > < i t e m > < k e y > < s t r i n g > F R O M < / s t r i n g > < / k e y > < v a l u e > < i n t > 1 0 5 < / i n t > < / v a l u e > < / i t e m > < i t e m > < k e y > < s t r i n g > T O < / s t r i n g > < / k e y > < v a l u e > < i n t > 7 4 < / i n t > < / v a l u e > < / i t e m > < i t e m > < k e y > < s t r i n g > B O R D E R < / s t r i n g > < / k e y > < v a l u e > < i n t > 1 2 5 < / i n t > < / v a l u e > < / i t e m > < i t e m > < k e y > < s t r i n g > Y E A R < / s t r i n g > < / k e y > < v a l u e > < i n t > 9 6 < / i n t > < / v a l u e > < / i t e m > < i t e m > < k e y > < s t r i n g > F i n a l _ M a x _ V a l u e < / s t r i n g > < / k e y > < v a l u e > < i n t > 2 0 4 < / i n t > < / v a l u e > < / i t e m > < i t e m > < k e y > < s t r i n g > F i n a l _ M i n _ V a l u e < / s t r i n g > < / k e y > < v a l u e > < i n t > 2 0 0 < / i n t > < / v a l u e > < / i t e m > < i t e m > < k e y > < s t r i n g > K e y < / s t r i n g > < / k e y > < v a l u e > < i n t > 8 1 < / i n t > < / v a l u e > < / i t e m > < i t e m > < k e y > < s t r i n g > T y p e < / s t r i n g > < / k e y > < v a l u e > < i n t > 9 2 < / i n t > < / v a l u e > < / i t e m > < i t e m > < k e y > < s t r i n g > C o u n t r y _ R o w < / s t r i n g > < / k e y > < v a l u e > < i n t > 1 7 3 < / i n t > < / v a l u e > < / i t e m > < i t e m > < k e y > < s t r i n g > C o u n t r y _ N o d e < / s t r i n g > < / k e y > < v a l u e > < i n t > 1 8 2 < / i n t > < / v a l u e > < / i t e m > < / C o l u m n W i d t h s > < C o l u m n D i s p l a y I n d e x > < i t e m > < k e y > < s t r i n g > F R O M < / s t r i n g > < / k e y > < v a l u e > < i n t > 0 < / i n t > < / v a l u e > < / i t e m > < i t e m > < k e y > < s t r i n g > T O < / s t r i n g > < / k e y > < v a l u e > < i n t > 1 < / i n t > < / v a l u e > < / i t e m > < i t e m > < k e y > < s t r i n g > B O R D E R < / s t r i n g > < / k e y > < v a l u e > < i n t > 2 < / i n t > < / v a l u e > < / i t e m > < i t e m > < k e y > < s t r i n g > Y E A R < / s t r i n g > < / k e y > < v a l u e > < i n t > 3 < / i n t > < / v a l u e > < / i t e m > < i t e m > < k e y > < s t r i n g > F i n a l _ M a x _ V a l u e < / s t r i n g > < / k e y > < v a l u e > < i n t > 4 < / i n t > < / v a l u e > < / i t e m > < i t e m > < k e y > < s t r i n g > F i n a l _ M i n _ V a l u e < / s t r i n g > < / k e y > < v a l u e > < i n t > 5 < / i n t > < / v a l u e > < / i t e m > < i t e m > < k e y > < s t r i n g > K e y < / s t r i n g > < / k e y > < v a l u e > < i n t > 6 < / i n t > < / v a l u e > < / i t e m > < i t e m > < k e y > < s t r i n g > T y p e < / s t r i n g > < / k e y > < v a l u e > < i n t > 7 < / i n t > < / v a l u e > < / i t e m > < i t e m > < k e y > < s t r i n g > C o u n t r y _ R o w < / 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X M L _ N T C s _ A l l   1 _ 5 9 a 0 8 f c 1 - c a 0 c - 4 8 c 3 - 9 e 5 e - a d a d 6 9 f a 8 f 3 6 " > < C u s t o m C o n t e n t > < ! [ C D A T A [ < T a b l e W i d g e t G r i d S e r i a l i z a t i o n   x m l n s : x s d = " h t t p : / / w w w . w 3 . o r g / 2 0 0 1 / X M L S c h e m a "   x m l n s : x s i = " h t t p : / / w w w . w 3 . o r g / 2 0 0 1 / X M L S c h e m a - i n s t a n c e " > < C o l u m n S u g g e s t e d T y p e   / > < C o l u m n F o r m a t   / > < C o l u m n A c c u r a c y   / > < C o l u m n C u r r e n c y S y m b o l   / > < C o l u m n P o s i t i v e P a t t e r n   / > < C o l u m n N e g a t i v e P a t t e r n   / > < C o l u m n W i d t h s > < i t e m > < k e y > < s t r i n g > F R O M < / s t r i n g > < / k e y > < v a l u e > < i n t > 7 3 < / i n t > < / v a l u e > < / i t e m > < i t e m > < k e y > < s t r i n g > T O < / s t r i n g > < / k e y > < v a l u e > < i n t > 5 3 < / i n t > < / v a l u e > < / i t e m > < i t e m > < k e y > < s t r i n g > B O R D E R < / s t r i n g > < / k e y > < v a l u e > < i n t > 8 6 < / i n t > < / v a l u e > < / i t e m > < i t e m > < k e y > < s t r i n g > Y E A R < / s t r i n g > < / k e y > < v a l u e > < i n t > 6 7 < / i n t > < / v a l u e > < / i t e m > < i t e m > < k e y > < s t r i n g > M A R K E T _ N O D E < / s t r i n g > < / k e y > < v a l u e > < i n t > 1 3 0 < / i n t > < / v a l u e > < / i t e m > < i t e m > < k e y > < s t r i n g > N T C _ M A X < / s t r i n g > < / k e y > < v a l u e > < i n t > 9 7 < / i n t > < / v a l u e > < / i t e m > < i t e m > < k e y > < s t r i n g > N T C _ M I N < / s t r i n g > < / k e y > < v a l u e > < i n t > 9 4 < / i n t > < / v a l u e > < / i t e m > < i t e m > < k e y > < s t r i n g > T Y P E < / s t r i n g > < / k e y > < v a l u e > < i n t > 6 5 < / i n t > < / v a l u e > < / i t e m > < i t e m > < k e y > < s t r i n g > C o u n t r y _ M n o d e < / s t r i n g > < / k e y > < v a l u e > < i n t > 1 3 6 < / i n t > < / v a l u e > < / i t e m > < i t e m > < k e y > < s t r i n g > C o u n t r y < / s t r i n g > < / k e y > < v a l u e > < i n t > 8 5 < / i n t > < / v a l u e > < / i t e m > < / C o l u m n W i d t h s > < C o l u m n D i s p l a y I n d e x > < i t e m > < k e y > < s t r i n g > F R O M < / s t r i n g > < / k e y > < v a l u e > < i n t > 0 < / i n t > < / v a l u e > < / i t e m > < i t e m > < k e y > < s t r i n g > T O < / s t r i n g > < / k e y > < v a l u e > < i n t > 1 < / i n t > < / v a l u e > < / i t e m > < i t e m > < k e y > < s t r i n g > B O R D E R < / s t r i n g > < / k e y > < v a l u e > < i n t > 2 < / i n t > < / v a l u e > < / i t e m > < i t e m > < k e y > < s t r i n g > Y E A R < / s t r i n g > < / k e y > < v a l u e > < i n t > 3 < / i n t > < / v a l u e > < / i t e m > < i t e m > < k e y > < s t r i n g > M A R K E T _ N O D E < / s t r i n g > < / k e y > < v a l u e > < i n t > 4 < / i n t > < / v a l u e > < / i t e m > < i t e m > < k e y > < s t r i n g > N T C _ M A X < / s t r i n g > < / k e y > < v a l u e > < i n t > 5 < / i n t > < / v a l u e > < / i t e m > < i t e m > < k e y > < s t r i n g > N T C _ M I N < / s t r i n g > < / k e y > < v a l u e > < i n t > 6 < / i n t > < / v a l u e > < / i t e m > < i t e m > < k e y > < s t r i n g > T Y P E < / s t r i n g > < / k e y > < v a l u e > < i n t > 7 < / i n t > < / v a l u e > < / i t e m > < i t e m > < k e y > < s t r i n g > C o u n t r y _ M n o d e < / s t r i n g > < / k e y > < v a l u e > < i n t > 8 < / i n t > < / v a l u e > < / i t e m > < i t e m > < k e y > < s t r i n g > C o u n t r y < / s t r i n g > < / k e y > < v a l u e > < i n t > 9 < / 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X M L _ T a b l e 1 2 " > < C u s t o m C o n t e n t > < ! [ C D A T A [ < T a b l e W i d g e t G r i d S e r i a l i z a t i o n   x m l n s : x s d = " h t t p : / / w w w . w 3 . o r g / 2 0 0 1 / X M L S c h e m a "   x m l n s : x s i = " h t t p : / / w w w . w 3 . o r g / 2 0 0 1 / X M L S c h e m a - i n s t a n c e " > < C o l u m n S u g g e s t e d T y p e   / > < C o l u m n F o r m a t   / > < C o l u m n A c c u r a c y   / > < C o l u m n C u r r e n c y S y m b o l   / > < C o l u m n P o s i t i v e P a t t e r n   / > < C o l u m n N e g a t i v e P a t t e r n   / > < C o l u m n W i d t h s > < i t e m > < k e y > < s t r i n g > C a t e g o r y < / s t r i n g > < / k e y > < v a l u e > < i n t > 1 3 0 < / i n t > < / v a l u e > < / i t e m > < i t e m > < k e y > < s t r i n g > T y p e < / s t r i n g > < / k e y > < v a l u e > < i n t > 9 2 < / i n t > < / v a l u e > < / i t e m > < / C o l u m n W i d t h s > < C o l u m n D i s p l a y I n d e x > < i t e m > < k e y > < s t r i n g > C a t e g o r y < / s t r i n g > < / k e y > < v a l u e > < i n t > 0 < / i n t > < / v a l u e > < / i t e m > < i t e m > < k e y > < s t r i n g > T y p e < / s t r i n g > < / k e y > < v a l u e > < i n t > 1 < / 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T a b l e X M L _ N T C s     2 _ a 6 f 3 0 f 3 0 - b 0 2 e - 4 2 7 a - 8 1 e 5 - 2 3 3 9 d 0 a 3 2 8 e 6 " > < C u s t o m C o n t e n t   x m l n s = " h t t p : / / g e m i n i / p i v o t c u s t o m i z a t i o n / T a b l e X M L _ N T C s   2 _ a 6 f 3 0 f 3 0 - b 0 2 e - 4 2 7 a - 8 1 e 5 - 2 3 3 9 d 0 a 3 2 8 e 6 " > < ! [ C D A T A [ < T a b l e W i d g e t G r i d S e r i a l i z a t i o n   x m l n s : x s d = " h t t p : / / w w w . w 3 . o r g / 2 0 0 1 / X M L S c h e m a "   x m l n s : x s i = " h t t p : / / w w w . w 3 . o r g / 2 0 0 1 / X M L S c h e m a - i n s t a n c e " > < C o l u m n S u g g e s t e d T y p e   / > < C o l u m n F o r m a t   / > < C o l u m n A c c u r a c y   / > < C o l u m n C u r r e n c y S y m b o l   / > < C o l u m n P o s i t i v e P a t t e r n   / > < C o l u m n N e g a t i v e P a t t e r n   / > < C o l u m n W i d t h s > < i t e m > < k e y > < s t r i n g > F R O M < / s t r i n g > < / k e y > < v a l u e > < i n t > 7 3 < / i n t > < / v a l u e > < / i t e m > < i t e m > < k e y > < s t r i n g > T O < / s t r i n g > < / k e y > < v a l u e > < i n t > 5 3 < / i n t > < / v a l u e > < / i t e m > < i t e m > < k e y > < s t r i n g > B O R D E R < / s t r i n g > < / k e y > < v a l u e > < i n t > 8 6 < / i n t > < / v a l u e > < / i t e m > < i t e m > < k e y > < s t r i n g > Y E A R < / s t r i n g > < / k e y > < v a l u e > < i n t > 6 7 < / i n t > < / v a l u e > < / i t e m > < i t e m > < k e y > < s t r i n g > C o u n t r y < / s t r i n g > < / k e y > < v a l u e > < i n t > 8 5 < / i n t > < / v a l u e > < / i t e m > < i t e m > < k e y > < s t r i n g > F i n a l _ M a x _ V a l u e < / s t r i n g > < / k e y > < v a l u e > < i n t > 1 4 1 < / i n t > < / v a l u e > < / i t e m > < i t e m > < k e y > < s t r i n g > F i n a l _ M i n _ V a l u e < / s t r i n g > < / k e y > < v a l u e > < i n t > 1 3 9 < / i n t > < / v a l u e > < / i t e m > < i t e m > < k e y > < s t r i n g > K e y < / s t r i n g > < / k e y > < v a l u e > < i n t > 5 9 < / i n t > < / v a l u e > < / i t e m > < / C o l u m n W i d t h s > < C o l u m n D i s p l a y I n d e x > < i t e m > < k e y > < s t r i n g > F R O M < / s t r i n g > < / k e y > < v a l u e > < i n t > 0 < / i n t > < / v a l u e > < / i t e m > < i t e m > < k e y > < s t r i n g > T O < / s t r i n g > < / k e y > < v a l u e > < i n t > 1 < / i n t > < / v a l u e > < / i t e m > < i t e m > < k e y > < s t r i n g > B O R D E R < / s t r i n g > < / k e y > < v a l u e > < i n t > 2 < / i n t > < / v a l u e > < / i t e m > < i t e m > < k e y > < s t r i n g > Y E A R < / s t r i n g > < / k e y > < v a l u e > < i n t > 3 < / i n t > < / v a l u e > < / i t e m > < i t e m > < k e y > < s t r i n g > C o u n t r y < / s t r i n g > < / k e y > < v a l u e > < i n t > 4 < / i n t > < / v a l u e > < / i t e m > < i t e m > < k e y > < s t r i n g > F i n a l _ M a x _ V a l u e < / s t r i n g > < / k e y > < v a l u e > < i n t > 5 < / i n t > < / v a l u e > < / i t e m > < i t e m > < k e y > < s t r i n g > F i n a l _ M i n _ V a l u e < / s t r i n g > < / k e y > < v a l u e > < i n t > 6 < / i n t > < / v a l u e > < / i t e m > < i t e m > < k e y > < s t r i n g > K e y < / s t r i n g > < / k e y > < v a l u e > < i n t > 7 < / 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I s S a n d b o x E m b e d d e d " > < C u s t o m C o n t e n t > < ! [ C D A T A [ y e s ] ] > < / C u s t o m C o n t e n t > < / G e m i n i > 
</file>

<file path=customXml/item32.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i t e m > < k e y > < s t r i n g > C o u n t r y _ N o d e < / s t r i n g > < / k e y > < v a l u e > < i n t > 1 2 6 < / 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33.xml>��< ? x m l   v e r s i o n = " 1 . 0 "   e n c o d i n g = " U T F - 1 6 " ? > < G e m i n i   x m l n s = " h t t p : / / g e m i n i / p i v o t c u s t o m i z a t i o n / T a b l e X M L _ T a b l e 8 " > < C u s t o m C o n t e n t > < ! [ C D A T A [ < T a b l e W i d g e t G r i d S e r i a l i z a t i o n   x m l n s : x s d = " h t t p : / / w w w . w 3 . o r g / 2 0 0 1 / X M L S c h e m a "   x m l n s : x s i = " h t t p : / / w w w . w 3 . o r g / 2 0 0 1 / X M L S c h e m a - i n s t a n c e " > < C o l u m n S u g g e s t e d T y p e   / > < C o l u m n F o r m a t   / > < C o l u m n A c c u r a c y   / > < C o l u m n C u r r e n c y S y m b o l   / > < C o l u m n P o s i t i v e P a t t e r n   / > < C o l u m n N e g a t i v e P a t t e r n   / > < C o l u m n W i d t h s > < i t e m > < k e y > < s t r i n g > T e c h n o l o g y < / s t r i n g > < / k e y > < v a l u e > < i n t > 1 0 6 < / i n t > < / v a l u e > < / i t e m > < i t e m > < k e y > < s t r i n g > S i m p l i f i e d < / s t r i n g > < / k e y > < v a l u e > < i n t > 9 9 < / i n t > < / v a l u e > < / i t e m > < / C o l u m n W i d t h s > < C o l u m n D i s p l a y I n d e x > < i t e m > < k e y > < s t r i n g > T e c h n o l o g y < / s t r i n g > < / k e y > < v a l u e > < i n t > 0 < / i n t > < / v a l u e > < / i t e m > < i t e m > < k e y > < s t r i n g > S i m p l i f i e d < / s t r i n g > < / k e y > < v a l u e > < i n t > 1 < / 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T a b l e O r d e r " > < C u s t o m C o n t e n t > < ! [ C D A T A [ E U N o n E U , C o u n t r y _ M Z , D e m a n d , C a p a c i t i e s , N T C s , R e s e r v e s , N T C s     2 _ a 6 f 3 0 f 3 0 - b 0 2 e - 4 2 7 a - 8 1 e 5 - 2 3 3 9 d 0 a 3 2 8 e 6 , N T C s _ A l l   1 _ 5 9 a 0 8 f c 1 - c a 0 c - 4 8 c 3 - 9 e 5 e - a d a d 6 9 f a 8 f 3 6 , T a b l e 4 , T a b l e 8 , C o m P r i c e s     2 _ b c 1 d 7 8 d 3 - 5 c 5 6 - 4 9 7 a - 9 4 6 3 - 0 c 3 3 d d 0 6 3 1 e 4 , T a b l e 1 2 ] ] > < / C u s t o m C o n t e n t > < / G e m i n i > 
</file>

<file path=customXml/item35.xml>��< ? x m l   v e r s i o n = " 1 . 0 "   e n c o d i n g = " U T F - 1 6 " ? > < G e m i n i   x m l n s = " h t t p : / / g e m i n i / p i v o t c u s t o m i z a t i o n / T a b l e X M L _ D e m a n d " > < C u s t o m C o n t e n t > < ! [ C D A T A [ < T a b l e W i d g e t G r i d S e r i a l i z a t i o n   x m l n s : x s d = " h t t p : / / w w w . w 3 . o r g / 2 0 0 1 / X M L S c h e m a "   x m l n s : x s i = " h t t p : / / w w w . w 3 . o r g / 2 0 0 1 / X M L S c h e m a - i n s t a n c e " > < C o l u m n S u g g e s t e d T y p e   / > < C o l u m n F o r m a t   / > < C o l u m n A c c u r a c y   / > < C o l u m n C u r r e n c y S y m b o l   / > < C o l u m n P o s i t i v e P a t t e r n   / > < C o l u m n N e g a t i v e P a t t e r n   / > < C o l u m n W i d t h s > < i t e m > < k e y > < s t r i n g > m a r k e t   n o d e < / s t r i n g > < / k e y > < v a l u e > < i n t > 1 1 5 < / i n t > < / v a l u e > < / i t e m > < i t e m > < k e y > < s t r i n g > y e a r < / s t r i n g > < / k e y > < v a l u e > < i n t > 6 3 < / i n t > < / v a l u e > < / i t e m > < i t e m > < k e y > < s t r i n g > v a l u e < / s t r i n g > < / k e y > < v a l u e > < i n t > 7 0 < / i n t > < / v a l u e > < / i t e m > < i t e m > < k e y > < s t r i n g > C o u n t r y < / s t r i n g > < / k e y > < v a l u e > < i n t > 8 5 < / i n t > < / v a l u e > < / i t e m > < i t e m > < k e y > < s t r i n g > C o u n t r y _ N o d e < / s t r i n g > < / k e y > < v a l u e > < i n t > 1 6 2 < / i n t > < / v a l u e > < / i t e m > < / C o l u m n W i d t h s > < C o l u m n D i s p l a y I n d e x > < i t e m > < k e y > < s t r i n g > m a r k e t   n o d e < / s t r i n g > < / k e y > < v a l u e > < i n t > 0 < / i n t > < / v a l u e > < / i t e m > < i t e m > < k e y > < s t r i n g > y e a r < / s t r i n g > < / k e y > < v a l u e > < i n t > 1 < / i n t > < / v a l u e > < / i t e m > < i t e m > < k e y > < s t r i n g > v a l u e < / s t r i n g > < / k e y > < v a l u e > < i n t > 2 < / i n t > < / v a l u e > < / i t e m > < i t e m > < k e y > < s t r i n g > C o u n t r y < / s t r i n g > < / k e y > < v a l u e > < i n t > 3 < / i n t > < / v a l u e > < / i t e m > < i t e m > < k e y > < s t r i n g > C o u n t r y _ N o d e < / s t r i n g > < / k e y > < v a l u e > < i n t > 4 < / i n t > < / v a l u e > < / i t e m > < / C o l u m n D i s p l a y I n d e x > < C o l u m n F r o z e n   / > < C o l u m n C h e c k e d   / > < C o l u m n F i l t e r > < i t e m > < k e y > < s t r i n g > y e a r < / s t r i n g > < / k e y > < v a l u e > < F i l t e r E x p r e s s i o n   x s i : n i l = " t r u e "   / > < / v a l u e > < / i t e m > < / C o l u m n F i l t e r > < S e l e c t i o n F i l t e r > < i t e m > < k e y > < s t r i n g > y e a r < / s t r i n g > < / k e y > < v a l u e > < S e l e c t i o n F i l t e r > < S e l e c t i o n T y p e > D e s e l e c t < / S e l e c t i o n T y p e > < I t e m s > < a n y T y p e   x s i : t y p e = " x s d : l o n g " > 2 0 1 7 < / a n y T y p e > < a n y T y p e   x s i : t y p e = " x s d : l o n g " > 2 0 1 8 < / a n y T y p e > < a n y T y p e   x s i : t y p e = " x s d : l o n g " > 2 0 1 9 < / a n y T y p e > < a n y T y p e   x s i : t y p e = " x s d : l o n g " > 2 0 2 0 < / a n y T y p e > < a n y T y p e   x s i : t y p e = " x s d : l o n g " > 2 0 2 1 < / a n y T y p e > < a n y T y p e   x s i : t y p e = " x s d : l o n g " > 2 0 2 2 < / a n y T y p e > < a n y T y p e   x s i : t y p e = " x s d : l o n g " > 2 0 2 3 < / a n y T y p e > < a n y T y p e   x s i : t y p e = " x s d : l o n g " > 2 0 3 6 < / a n y T y p e > < a n y T y p e   x s i : t y p e = " x s d : l o n g " > 2 0 3 7 < / a n y T y p e > < a n y T y p e   x s i : t y p e = " x s d : l o n g " > 2 0 3 8 < / a n y T y p e > < a n y T y p e   x s i : t y p e = " x s d : l o n g " > 2 0 3 9 < / a n y T y p e > < a n y T y p e   x s i : t y p e = " x s d : l o n g " > 2 0 4 0 < / a n y T y p e > < / I t e m s > < / S e l e c t i o n F i l t e r > < / v a l u e > < / i t e m > < / S e l e c t i o n F i l t e r > < F i l t e r P a r a m e t e r s > < i t e m > < k e y > < s t r i n g > y e a r < / s t r i n g > < / k e y > < v a l u e > < C o m m a n d P a r a m e t e r s   / > < / v a l u e > < / i t e m > < / F i l t e r P a r a m e t e r s > < I s S o r t D e s c e n d i n g > f a l s e < / I s S o r t D e s c e n d i n g > < / T a b l e W i d g e t G r i d S e r i a l i z a t i o n > ] ] > < / C u s t o m C o n t e n t > < / G e m i n i > 
</file>

<file path=customXml/item36.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i t e m > < k e y > < s t r i n g > C o u n t r y _ N o d e < / s t r i n g > < / k e y > < v a l u e > < i n t > 1 2 6 < / 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T a b l e X M L _ C o m P r i c e s     2 _ b c 1 d 7 8 d 3 - 5 c 5 6 - 4 9 7 a - 9 4 6 3 - 0 c 3 3 d d 0 6 3 1 e 4 " > < C u s t o m C o n t e n t   x m l n s = " h t t p : / / g e m i n i / p i v o t c u s t o m i z a t i o n / T a b l e X M L _ C o m P r i c e s   2 _ b c 1 d 7 8 d 3 - 5 c 5 6 - 4 9 7 a - 9 4 6 3 - 0 c 3 3 d d 0 6 3 1 e 4 " > < ! [ C D A T A [ < T a b l e W i d g e t G r i d S e r i a l i z a t i o n   x m l n s : x s d = " h t t p : / / w w w . w 3 . o r g / 2 0 0 1 / X M L S c h e m a "   x m l n s : x s i = " h t t p : / / w w w . w 3 . o r g / 2 0 0 1 / X M L S c h e m a - i n s t a n c e " > < C o l u m n S u g g e s t e d T y p e   / > < C o l u m n F o r m a t   / > < C o l u m n A c c u r a c y   / > < C o l u m n C u r r e n c y S y m b o l   / > < C o l u m n P o s i t i v e P a t t e r n   / > < C o l u m n N e g a t i v e P a t t e r n   / > < C o l u m n W i d t h s > < i t e m > < k e y > < s t r i n g > F u e l < / s t r i n g > < / k e y > < v a l u e > < i n t > 8 7 < / i n t > < / v a l u e > < / i t e m > < i t e m > < k e y > < s t r i n g > U n i t < / s t r i n g > < / k e y > < v a l u e > < i n t > 8 7 < / i n t > < / v a l u e > < / i t e m > < i t e m > < k e y > < s t r i n g > S o u r c e < / s t r i n g > < / k e y > < v a l u e > < i n t > 1 1 1 < / i n t > < / v a l u e > < / i t e m > < i t e m > < k e y > < s t r i n g > A s s u m p t i o n s < / s t r i n g > < / k e y > < v a l u e > < i n t > 1 6 7 < / i n t > < / v a l u e > < / i t e m > < i t e m > < k e y > < s t r i n g > Y e a r < / s t r i n g > < / k e y > < v a l u e > < i n t > 8 8 < / i n t > < / v a l u e > < / i t e m > < i t e m > < k e y > < s t r i n g > V a l u e < / s t r i n g > < / k e y > < v a l u e > < i n t > 9 9 < / i n t > < / v a l u e > < / i t e m > < / C o l u m n W i d t h s > < C o l u m n D i s p l a y I n d e x > < i t e m > < k e y > < s t r i n g > F u e l < / s t r i n g > < / k e y > < v a l u e > < i n t > 0 < / i n t > < / v a l u e > < / i t e m > < i t e m > < k e y > < s t r i n g > U n i t < / s t r i n g > < / k e y > < v a l u e > < i n t > 1 < / i n t > < / v a l u e > < / i t e m > < i t e m > < k e y > < s t r i n g > S o u r c e < / s t r i n g > < / k e y > < v a l u e > < i n t > 2 < / i n t > < / v a l u e > < / i t e m > < i t e m > < k e y > < s t r i n g > A s s u m p t i o n s < / s t r i n g > < / k e y > < v a l u e > < i n t > 3 < / i n t > < / v a l u e > < / i t e m > < i t e m > < k e y > < s t r i n g > Y e a r < / s t r i n g > < / k e y > < v a l u e > < i n t > 4 < / i n t > < / v a l u e > < / i t e m > < i t e m > < k e y > < s t r i n g > V a l u e < / s t r i n g > < / k e y > < v a l u e > < i n t > 5 < / 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S h o w I m p l i c i t M e a s u r e s " > < C u s t o m C o n t e n t > < ! [ C D A T A [ F a l s e ] ] > < / C u s t o m C o n t e n t > < / G e m i n i > 
</file>

<file path=customXml/item39.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i t e m > < k e y > < s t r i n g > C o u n t r y _ N o d e < / s t r i n g > < / k e y > < v a l u e > < i n t > 1 2 6 < / 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T a b l e X M L _ N T C s     2 _ a 6 f 3 0 f 3 0 - b 0 2 e - 4 2 7 a - 8 1 e 5 - 2 3 3 9 d 0 a 3 2 8 e 6 " > < C u s t o m C o n t e n t   x m l n s = " h t t p : / / g e m i n i / p i v o t c u s t o m i z a t i o n / T a b l e X M L _ N T C s   2 _ a 6 f 3 0 f 3 0 - b 0 2 e - 4 2 7 a - 8 1 e 5 - 2 3 3 9 d 0 a 3 2 8 e 6 " > < ! [ C D A T A [ < T a b l e W i d g e t G r i d S e r i a l i z a t i o n   x m l n s : x s d = " h t t p : / / w w w . w 3 . o r g / 2 0 0 1 / X M L S c h e m a "   x m l n s : x s i = " h t t p : / / w w w . w 3 . o r g / 2 0 0 1 / X M L S c h e m a - i n s t a n c e " > < C o l u m n S u g g e s t e d T y p e   / > < C o l u m n F o r m a t   / > < C o l u m n A c c u r a c y   / > < C o l u m n C u r r e n c y S y m b o l   / > < C o l u m n P o s i t i v e P a t t e r n   / > < C o l u m n N e g a t i v e P a t t e r n   / > < C o l u m n W i d t h s > < i t e m > < k e y > < s t r i n g > F R O M < / s t r i n g > < / k e y > < v a l u e > < i n t > 1 0 5 < / i n t > < / v a l u e > < / i t e m > < i t e m > < k e y > < s t r i n g > T O < / s t r i n g > < / k e y > < v a l u e > < i n t > 7 4 < / i n t > < / v a l u e > < / i t e m > < i t e m > < k e y > < s t r i n g > B O R D E R < / s t r i n g > < / k e y > < v a l u e > < i n t > 1 2 5 < / i n t > < / v a l u e > < / i t e m > < i t e m > < k e y > < s t r i n g > Y E A R < / s t r i n g > < / k e y > < v a l u e > < i n t > 9 6 < / i n t > < / v a l u e > < / i t e m > < i t e m > < k e y > < s t r i n g > F i n a l _ M a x _ V a l u e < / s t r i n g > < / k e y > < v a l u e > < i n t > 2 0 4 < / i n t > < / v a l u e > < / i t e m > < i t e m > < k e y > < s t r i n g > F i n a l _ M i n _ V a l u e < / s t r i n g > < / k e y > < v a l u e > < i n t > 2 0 0 < / i n t > < / v a l u e > < / i t e m > < i t e m > < k e y > < s t r i n g > K e y < / s t r i n g > < / k e y > < v a l u e > < i n t > 8 1 < / i n t > < / v a l u e > < / i t e m > < i t e m > < k e y > < s t r i n g > T y p e < / s t r i n g > < / k e y > < v a l u e > < i n t > 9 2 < / i n t > < / v a l u e > < / i t e m > < i t e m > < k e y > < s t r i n g > C o u n t r y _ R o w < / s t r i n g > < / k e y > < v a l u e > < i n t > 1 7 3 < / i n t > < / v a l u e > < / i t e m > < i t e m > < k e y > < s t r i n g > C o u n t r y _ N o d e < / s t r i n g > < / k e y > < v a l u e > < i n t > 1 8 2 < / i n t > < / v a l u e > < / i t e m > < / C o l u m n W i d t h s > < C o l u m n D i s p l a y I n d e x > < i t e m > < k e y > < s t r i n g > F R O M < / s t r i n g > < / k e y > < v a l u e > < i n t > 0 < / i n t > < / v a l u e > < / i t e m > < i t e m > < k e y > < s t r i n g > T O < / s t r i n g > < / k e y > < v a l u e > < i n t > 1 < / i n t > < / v a l u e > < / i t e m > < i t e m > < k e y > < s t r i n g > B O R D E R < / s t r i n g > < / k e y > < v a l u e > < i n t > 2 < / i n t > < / v a l u e > < / i t e m > < i t e m > < k e y > < s t r i n g > Y E A R < / s t r i n g > < / k e y > < v a l u e > < i n t > 3 < / i n t > < / v a l u e > < / i t e m > < i t e m > < k e y > < s t r i n g > F i n a l _ M a x _ V a l u e < / s t r i n g > < / k e y > < v a l u e > < i n t > 4 < / i n t > < / v a l u e > < / i t e m > < i t e m > < k e y > < s t r i n g > F i n a l _ M i n _ V a l u e < / s t r i n g > < / k e y > < v a l u e > < i n t > 5 < / i n t > < / v a l u e > < / i t e m > < i t e m > < k e y > < s t r i n g > K e y < / s t r i n g > < / k e y > < v a l u e > < i n t > 6 < / i n t > < / v a l u e > < / i t e m > < i t e m > < k e y > < s t r i n g > T y p e < / s t r i n g > < / k e y > < v a l u e > < i n t > 7 < / i n t > < / v a l u e > < / i t e m > < i t e m > < k e y > < s t r i n g > C o u n t r y _ R o w < / 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42.xml>��< ? x m l   v e r s i o n = " 1 . 0 "   e n c o d i n g = " U T F - 1 6 " ? > < G e m i n i   x m l n s = " h t t p : / / g e m i n i / p i v o t c u s t o m i z a t i o n / T a b l e X M L _ N T C s     2 _ a 6 f 3 0 f 3 0 - b 0 2 e - 4 2 7 a - 8 1 e 5 - 2 3 3 9 d 0 a 3 2 8 e 6 " > < C u s t o m C o n t e n t   x m l n s = " h t t p : / / g e m i n i / p i v o t c u s t o m i z a t i o n / T a b l e X M L _ N T C s   2 _ a 6 f 3 0 f 3 0 - b 0 2 e - 4 2 7 a - 8 1 e 5 - 2 3 3 9 d 0 a 3 2 8 e 6 " > < ! [ C D A T A [ < T a b l e W i d g e t G r i d S e r i a l i z a t i o n   x m l n s : x s d = " h t t p : / / w w w . w 3 . o r g / 2 0 0 1 / X M L S c h e m a "   x m l n s : x s i = " h t t p : / / w w w . w 3 . o r g / 2 0 0 1 / X M L S c h e m a - i n s t a n c e " > < C o l u m n S u g g e s t e d T y p e   / > < C o l u m n F o r m a t   / > < C o l u m n A c c u r a c y   / > < C o l u m n C u r r e n c y S y m b o l   / > < C o l u m n P o s i t i v e P a t t e r n   / > < C o l u m n N e g a t i v e P a t t e r n   / > < C o l u m n W i d t h s > < i t e m > < k e y > < s t r i n g > F R O M < / s t r i n g > < / k e y > < v a l u e > < i n t > 1 0 5 < / i n t > < / v a l u e > < / i t e m > < i t e m > < k e y > < s t r i n g > T O < / s t r i n g > < / k e y > < v a l u e > < i n t > 7 4 < / i n t > < / v a l u e > < / i t e m > < i t e m > < k e y > < s t r i n g > B O R D E R < / s t r i n g > < / k e y > < v a l u e > < i n t > 1 2 5 < / i n t > < / v a l u e > < / i t e m > < i t e m > < k e y > < s t r i n g > Y E A R < / s t r i n g > < / k e y > < v a l u e > < i n t > 9 6 < / i n t > < / v a l u e > < / i t e m > < i t e m > < k e y > < s t r i n g > F i n a l _ M a x _ V a l u e < / s t r i n g > < / k e y > < v a l u e > < i n t > 2 0 4 < / i n t > < / v a l u e > < / i t e m > < i t e m > < k e y > < s t r i n g > F i n a l _ M i n _ V a l u e < / s t r i n g > < / k e y > < v a l u e > < i n t > 2 0 0 < / i n t > < / v a l u e > < / i t e m > < i t e m > < k e y > < s t r i n g > K e y < / s t r i n g > < / k e y > < v a l u e > < i n t > 8 1 < / i n t > < / v a l u e > < / i t e m > < i t e m > < k e y > < s t r i n g > T y p e < / s t r i n g > < / k e y > < v a l u e > < i n t > 9 2 < / i n t > < / v a l u e > < / i t e m > < i t e m > < k e y > < s t r i n g > C o u n t r y _ R o w < / s t r i n g > < / k e y > < v a l u e > < i n t > 1 7 3 < / i n t > < / v a l u e > < / i t e m > < i t e m > < k e y > < s t r i n g > C o u n t r y _ N o d e < / s t r i n g > < / k e y > < v a l u e > < i n t > 1 8 2 < / i n t > < / v a l u e > < / i t e m > < / C o l u m n W i d t h s > < C o l u m n D i s p l a y I n d e x > < i t e m > < k e y > < s t r i n g > F R O M < / s t r i n g > < / k e y > < v a l u e > < i n t > 0 < / i n t > < / v a l u e > < / i t e m > < i t e m > < k e y > < s t r i n g > T O < / s t r i n g > < / k e y > < v a l u e > < i n t > 1 < / i n t > < / v a l u e > < / i t e m > < i t e m > < k e y > < s t r i n g > B O R D E R < / s t r i n g > < / k e y > < v a l u e > < i n t > 2 < / i n t > < / v a l u e > < / i t e m > < i t e m > < k e y > < s t r i n g > Y E A R < / s t r i n g > < / k e y > < v a l u e > < i n t > 3 < / i n t > < / v a l u e > < / i t e m > < i t e m > < k e y > < s t r i n g > F i n a l _ M a x _ V a l u e < / s t r i n g > < / k e y > < v a l u e > < i n t > 4 < / i n t > < / v a l u e > < / i t e m > < i t e m > < k e y > < s t r i n g > F i n a l _ M i n _ V a l u e < / s t r i n g > < / k e y > < v a l u e > < i n t > 5 < / i n t > < / v a l u e > < / i t e m > < i t e m > < k e y > < s t r i n g > K e y < / s t r i n g > < / k e y > < v a l u e > < i n t > 6 < / i n t > < / v a l u e > < / i t e m > < i t e m > < k e y > < s t r i n g > T y p e < / s t r i n g > < / k e y > < v a l u e > < i n t > 7 < / i n t > < / v a l u e > < / i t e m > < i t e m > < k e y > < s t r i n g > C o u n t r y _ R o w < / 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43.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i t e m > < k e y > < s t r i n g > C o u n t r y _ N o d e < / s t r i n g > < / k e y > < v a l u e > < i n t > 1 2 6 < / 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44.xml>��< ? x m l   v e r s i o n = " 1 . 0 "   e n c o d i n g = " U T F - 1 6 " ? > < G e m i n i   x m l n s = " h t t p : / / g e m i n i / p i v o t c u s t o m i z a t i o n / T a b l e X M L _ C o u n t r y _ M Z " > < C u s t o m C o n t e n t > < ! [ C D A T A [ < T a b l e W i d g e t G r i d S e r i a l i z a t i o n   x m l n s : x s d = " h t t p : / / w w w . w 3 . o r g / 2 0 0 1 / X M L S c h e m a "   x m l n s : x s i = " h t t p : / / w w w . w 3 . o r g / 2 0 0 1 / X M L S c h e m a - i n s t a n c e " > < C o l u m n S u g g e s t e d T y p e   / > < C o l u m n F o r m a t   / > < C o l u m n A c c u r a c y   / > < C o l u m n C u r r e n c y S y m b o l   / > < C o l u m n P o s i t i v e P a t t e r n   / > < C o l u m n N e g a t i v e P a t t e r n   / > < C o l u m n W i d t h s > < i t e m > < k e y > < s t r i n g > C O U N T R Y _ N A M E < / s t r i n g > < / k e y > < v a l u e > < i n t > 1 4 0 < / i n t > < / v a l u e > < / i t e m > < i t e m > < k e y > < s t r i n g > M A R K E T _ N O D E < / s t r i n g > < / k e y > < v a l u e > < i n t > 1 3 0 < / i n t > < / v a l u e > < / i t e m > < i t e m > < k e y > < s t r i n g > C o u n t r y _ N o d e < / s t r i n g > < / k e y > < v a l u e > < i n t > 2 2 2 < / i n t > < / v a l u e > < / i t e m > < i t e m > < k e y > < s t r i n g > E U _ N o n E U < / s t r i n g > < / k e y > < v a l u e > < i n t > 1 6 2 < / i n t > < / v a l u e > < / i t e m > < i t e m > < k e y > < s t r i n g > T y p e < / s t r i n g > < / k e y > < v a l u e > < i n t > 6 5 < / i n t > < / v a l u e > < / i t e m > < / C o l u m n W i d t h s > < C o l u m n D i s p l a y I n d e x > < i t e m > < k e y > < s t r i n g > C O U N T R Y _ N A M E < / s t r i n g > < / k e y > < v a l u e > < i n t > 0 < / i n t > < / v a l u e > < / i t e m > < i t e m > < k e y > < s t r i n g > M A R K E T _ N O D E < / s t r i n g > < / k e y > < v a l u e > < i n t > 1 < / i n t > < / v a l u e > < / i t e m > < i t e m > < k e y > < s t r i n g > C o u n t r y _ N o d e < / s t r i n g > < / k e y > < v a l u e > < i n t > 2 < / i n t > < / v a l u e > < / i t e m > < i t e m > < k e y > < s t r i n g > E U _ N o n E U < / s t r i n g > < / k e y > < v a l u e > < i n t > 3 < / i n t > < / v a l u e > < / i t e m > < i t e m > < k e y > < s t r i n g > T y p e < / s t r i n g > < / k e y > < v a l u e > < i n t > 4 < / i n t > < / v a l u e > < / i t e m > < / C o l u m n D i s p l a y I n d e x > < C o l u m n F r o z e n   / > < C o l u m n C h e c k e d   / > < C o l u m n F i l t e r > < i t e m > < k e y > < s t r i n g > E U _ N o n E U < / s t r i n g > < / k e y > < v a l u e > < F i l t e r E x p r e s s i o n   x s i : n i l = " t r u e "   / > < / v a l u e > < / i t e m > < / C o l u m n F i l t e r > < S e l e c t i o n F i l t e r > < i t e m > < k e y > < s t r i n g > E U _ N o n E U < / s t r i n g > < / k e y > < v a l u e > < S e l e c t i o n F i l t e r   x s i : n i l = " t r u e "   / > < / v a l u e > < / i t e m > < / S e l e c t i o n F i l t e r > < F i l t e r P a r a m e t e r s > < i t e m > < k e y > < s t r i n g > E U _ N o n E U < / s t r i n g > < / k e y > < v a l u e > < C o m m a n d P a r a m e t e r s   / > < / v a l u e > < / i t e m > < / F i l t e r P a r a m e t e r s > < I s S o r t D e s c e n d i n g > f a l s e < / I s S o r t D e s c e n d i n g > < / T a b l e W i d g e t G r i d S e r i a l i z a t i o n > ] ] > < / C u s t o m C o n t e n t > < / G e m i n i > 
</file>

<file path=customXml/item45.xml>��< ? x m l   v e r s i o n = " 1 . 0 "   e n c o d i n g = " U T F - 1 6 " ? > < G e m i n i   x m l n s = " h t t p : / / g e m i n i / p i v o t c u s t o m i z a t i o n / T a b l e X M L _ N T C s     2 _ a 6 f 3 0 f 3 0 - b 0 2 e - 4 2 7 a - 8 1 e 5 - 2 3 3 9 d 0 a 3 2 8 e 6 " > < C u s t o m C o n t e n t   x m l n s = " h t t p : / / g e m i n i / p i v o t c u s t o m i z a t i o n / T a b l e X M L _ N T C s   2 _ a 6 f 3 0 f 3 0 - b 0 2 e - 4 2 7 a - 8 1 e 5 - 2 3 3 9 d 0 a 3 2 8 e 6 " > < ! [ C D A T A [ < T a b l e W i d g e t G r i d S e r i a l i z a t i o n   x m l n s : x s d = " h t t p : / / w w w . w 3 . o r g / 2 0 0 1 / X M L S c h e m a "   x m l n s : x s i = " h t t p : / / w w w . w 3 . o r g / 2 0 0 1 / X M L S c h e m a - i n s t a n c e " > < C o l u m n S u g g e s t e d T y p e   / > < C o l u m n F o r m a t   / > < C o l u m n A c c u r a c y   / > < C o l u m n C u r r e n c y S y m b o l   / > < C o l u m n P o s i t i v e P a t t e r n   / > < C o l u m n N e g a t i v e P a t t e r n   / > < C o l u m n W i d t h s > < i t e m > < k e y > < s t r i n g > F R O M < / s t r i n g > < / k e y > < v a l u e > < i n t > 7 3 < / i n t > < / v a l u e > < / i t e m > < i t e m > < k e y > < s t r i n g > T O < / s t r i n g > < / k e y > < v a l u e > < i n t > 5 3 < / i n t > < / v a l u e > < / i t e m > < i t e m > < k e y > < s t r i n g > B O R D E R < / s t r i n g > < / k e y > < v a l u e > < i n t > 8 6 < / i n t > < / v a l u e > < / i t e m > < i t e m > < k e y > < s t r i n g > Y E A R < / s t r i n g > < / k e y > < v a l u e > < i n t > 6 7 < / i n t > < / v a l u e > < / i t e m > < i t e m > < k e y > < s t r i n g > F i n a l _ M a x _ V a l u e < / s t r i n g > < / k e y > < v a l u e > < i n t > 1 4 1 < / i n t > < / v a l u e > < / i t e m > < i t e m > < k e y > < s t r i n g > F i n a l _ M i n _ V a l u e < / s t r i n g > < / k e y > < v a l u e > < i n t > 1 3 9 < / i n t > < / v a l u e > < / i t e m > < i t e m > < k e y > < s t r i n g > K e y < / s t r i n g > < / k e y > < v a l u e > < i n t > 5 9 < / i n t > < / v a l u e > < / i t e m > < i t e m > < k e y > < s t r i n g > T y p e < / s t r i n g > < / k e y > < v a l u e > < i n t > 6 5 < / i n t > < / v a l u e > < / i t e m > < i t e m > < k e y > < s t r i n g > C o u n t r y _ R o w < / s t r i n g > < / k e y > < v a l u e > < i n t > 1 1 9 < / i n t > < / v a l u e > < / i t e m > < i t e m > < k e y > < s t r i n g > C o u n t r y _ N o d e < / s t r i n g > < / k e y > < v a l u e > < i n t > 1 2 6 < / i n t > < / v a l u e > < / i t e m > < i t e m > < k e y > < s t r i n g > N o d e _ F i l t e r < / s t r i n g > < / k e y > < v a l u e > < i n t > 1 1 0 < / i n t > < / v a l u e > < / i t e m > < / C o l u m n W i d t h s > < C o l u m n D i s p l a y I n d e x > < i t e m > < k e y > < s t r i n g > F R O M < / s t r i n g > < / k e y > < v a l u e > < i n t > 0 < / i n t > < / v a l u e > < / i t e m > < i t e m > < k e y > < s t r i n g > T O < / s t r i n g > < / k e y > < v a l u e > < i n t > 1 < / i n t > < / v a l u e > < / i t e m > < i t e m > < k e y > < s t r i n g > B O R D E R < / s t r i n g > < / k e y > < v a l u e > < i n t > 2 < / i n t > < / v a l u e > < / i t e m > < i t e m > < k e y > < s t r i n g > Y E A R < / s t r i n g > < / k e y > < v a l u e > < i n t > 3 < / i n t > < / v a l u e > < / i t e m > < i t e m > < k e y > < s t r i n g > F i n a l _ M a x _ V a l u e < / s t r i n g > < / k e y > < v a l u e > < i n t > 4 < / i n t > < / v a l u e > < / i t e m > < i t e m > < k e y > < s t r i n g > F i n a l _ M i n _ V a l u e < / s t r i n g > < / k e y > < v a l u e > < i n t > 5 < / i n t > < / v a l u e > < / i t e m > < i t e m > < k e y > < s t r i n g > K e y < / s t r i n g > < / k e y > < v a l u e > < i n t > 6 < / i n t > < / v a l u e > < / i t e m > < i t e m > < k e y > < s t r i n g > T y p e < / s t r i n g > < / k e y > < v a l u e > < i n t > 7 < / i n t > < / v a l u e > < / i t e m > < i t e m > < k e y > < s t r i n g > C o u n t r y _ R o w < / s t r i n g > < / k e y > < v a l u e > < i n t > 8 < / i n t > < / v a l u e > < / i t e m > < i t e m > < k e y > < s t r i n g > C o u n t r y _ N o d e < / s t r i n g > < / k e y > < v a l u e > < i n t > 9 < / i n t > < / v a l u e > < / i t e m > < i t e m > < k e y > < s t r i n g > N o d e _ F i l t e r < / s t r i n g > < / k e y > < v a l u e > < i n t > 1 0 < / 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P o w e r P i v o t V e r s i o n " > < C u s t o m C o n t e n t > < ! [ C D A T A [ 2 0 1 5 . 1 3 0 . 1 6 0 5 . 1 0 7 5 ] ] > < / C u s t o m C o n t e n t > < / G e m i n i > 
</file>

<file path=customXml/item47.xml>��< ? x m l   v e r s i o n = " 1 . 0 "   e n c o d i n g = " U T F - 1 6 " ? > < G e m i n i   x m l n s = " h t t p : / / g e m i n i / p i v o t c u s t o m i z a t i o n / C l i e n t W i n d o w X M L " > < C u s t o m C o n t e n t > < ! [ C D A T A [ C o m P r i c e s     2 _ b c 1 d 7 8 d 3 - 5 c 5 6 - 4 9 7 a - 9 4 6 3 - 0 c 3 3 d d 0 6 3 1 e 4 ] ] > < / C u s t o m C o n t e n t > < / G e m i n i > 
</file>

<file path=customXml/item48.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C o l u m n D i s p l a y I n d e x > < C o l u m n F r o z e n   / > < C o l u m n C h e c k e d   / > < C o l u m n F i l t e r   / > < S e l e c t i o n F i l t e r   / > < F i l t e r P a r a m e t e r s   / > < I s S o r t D e s c e n d i n g > f a l s e < / I s S o r t D e s c e n d i n g > < / T a b l e W i d g e t G r i d S e r i a l i z a t i o n > ] ] > < / C u s t o m C o n t e n t > < / G e m i n i > 
</file>

<file path=customXml/item49.xml>��< ? x m l   v e r s i o n = " 1 . 0 "   e n c o d i n g = " U T F - 1 6 " ? > < G e m i n i   x m l n s = " h t t p : / / g e m i n i / p i v o t c u s t o m i z a t i o n / T a b l e X M L _ C o m P r i c e s     2 _ b c 1 d 7 8 d 3 - 5 c 5 6 - 4 9 7 a - 9 4 6 3 - 0 c 3 3 d d 0 6 3 1 e 4 " > < C u s t o m C o n t e n t   x m l n s = " h t t p : / / g e m i n i / p i v o t c u s t o m i z a t i o n / T a b l e X M L _ C o m P r i c e s   2 _ b c 1 d 7 8 d 3 - 5 c 5 6 - 4 9 7 a - 9 4 6 3 - 0 c 3 3 d d 0 6 3 1 e 4 " > < ! [ C D A T A [ < T a b l e W i d g e t G r i d S e r i a l i z a t i o n   x m l n s : x s d = " h t t p : / / w w w . w 3 . o r g / 2 0 0 1 / X M L S c h e m a "   x m l n s : x s i = " h t t p : / / w w w . w 3 . o r g / 2 0 0 1 / X M L S c h e m a - i n s t a n c e " > < C o l u m n S u g g e s t e d T y p e   / > < C o l u m n F o r m a t   / > < C o l u m n A c c u r a c y   / > < C o l u m n C u r r e n c y S y m b o l   / > < C o l u m n P o s i t i v e P a t t e r n   / > < C o l u m n N e g a t i v e P a t t e r n   / > < C o l u m n W i d t h s > < i t e m > < k e y > < s t r i n g > F u e l < / s t r i n g > < / k e y > < v a l u e > < i n t > 8 7 < / i n t > < / v a l u e > < / i t e m > < i t e m > < k e y > < s t r i n g > U n i t < / s t r i n g > < / k e y > < v a l u e > < i n t > 8 7 < / i n t > < / v a l u e > < / i t e m > < i t e m > < k e y > < s t r i n g > S o u r c e < / s t r i n g > < / k e y > < v a l u e > < i n t > 1 1 1 < / i n t > < / v a l u e > < / i t e m > < i t e m > < k e y > < s t r i n g > A s s u m p t i o n s < / s t r i n g > < / k e y > < v a l u e > < i n t > 1 6 7 < / i n t > < / v a l u e > < / i t e m > < i t e m > < k e y > < s t r i n g > Y e a r < / s t r i n g > < / k e y > < v a l u e > < i n t > 8 8 < / i n t > < / v a l u e > < / i t e m > < i t e m > < k e y > < s t r i n g > V a l u e < / s t r i n g > < / k e y > < v a l u e > < i n t > 9 9 < / i n t > < / v a l u e > < / i t e m > < / C o l u m n W i d t h s > < C o l u m n D i s p l a y I n d e x > < i t e m > < k e y > < s t r i n g > F u e l < / s t r i n g > < / k e y > < v a l u e > < i n t > 0 < / i n t > < / v a l u e > < / i t e m > < i t e m > < k e y > < s t r i n g > U n i t < / s t r i n g > < / k e y > < v a l u e > < i n t > 1 < / i n t > < / v a l u e > < / i t e m > < i t e m > < k e y > < s t r i n g > S o u r c e < / s t r i n g > < / k e y > < v a l u e > < i n t > 2 < / i n t > < / v a l u e > < / i t e m > < i t e m > < k e y > < s t r i n g > A s s u m p t i o n s < / s t r i n g > < / k e y > < v a l u e > < i n t > 3 < / i n t > < / v a l u e > < / i t e m > < i t e m > < k e y > < s t r i n g > Y e a r < / s t r i n g > < / k e y > < v a l u e > < i n t > 4 < / i n t > < / v a l u e > < / i t e m > < i t e m > < k e y > < s t r i n g > V a l u e < / s t r i n g > < / k e y > < v a l u e > < i n t > 5 < / 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N T C s " > < C u s t o m C o n t e n t > < ! [ C D A T A [ < T a b l e W i d g e t G r i d S e r i a l i z a t i o n   x m l n s : x s d = " h t t p : / / w w w . w 3 . o r g / 2 0 0 1 / X M L S c h e m a "   x m l n s : x s i = " h t t p : / / w w w . w 3 . o r g / 2 0 0 1 / X M L S c h e m a - i n s t a n c e " > < C o l u m n S u g g e s t e d T y p e   / > < C o l u m n F o r m a t   / > < C o l u m n A c c u r a c y   / > < C o l u m n C u r r e n c y S y m b o l   / > < C o l u m n P o s i t i v e P a t t e r n   / > < C o l u m n N e g a t i v e P a t t e r n   / > < C o l u m n W i d t h s > < i t e m > < k e y > < s t r i n g > F R O M < / s t r i n g > < / k e y > < v a l u e > < i n t > 7 3 < / i n t > < / v a l u e > < / i t e m > < i t e m > < k e y > < s t r i n g > T O < / s t r i n g > < / k e y > < v a l u e > < i n t > 5 3 < / i n t > < / v a l u e > < / i t e m > < i t e m > < k e y > < s t r i n g > B O R D E R < / s t r i n g > < / k e y > < v a l u e > < i n t > 8 6 < / i n t > < / v a l u e > < / i t e m > < i t e m > < k e y > < s t r i n g > Y E A R < / s t r i n g > < / k e y > < v a l u e > < i n t > 6 7 < / i n t > < / v a l u e > < / i t e m > < i t e m > < k e y > < s t r i n g > M A R K E T _ N O D E < / s t r i n g > < / k e y > < v a l u e > < i n t > 1 3 0 < / i n t > < / v a l u e > < / i t e m > < i t e m > < k e y > < s t r i n g > N T C _ M A X < / s t r i n g > < / k e y > < v a l u e > < i n t > 9 7 < / i n t > < / v a l u e > < / i t e m > < i t e m > < k e y > < s t r i n g > N T C _ M I N < / s t r i n g > < / k e y > < v a l u e > < i n t > 9 4 < / i n t > < / v a l u e > < / i t e m > < i t e m > < k e y > < s t r i n g > T Y P E < / s t r i n g > < / k e y > < v a l u e > < i n t > 6 5 < / i n t > < / v a l u e > < / i t e m > < i t e m > < k e y > < s t r i n g > C o u n t r y < / s t r i n g > < / k e y > < v a l u e > < i n t > 8 5 < / i n t > < / v a l u e > < / i t e m > < i t e m > < k e y > < s t r i n g > C o u n t r y _ N o d e < / s t r i n g > < / k e y > < v a l u e > < i n t > 1 6 2 < / i n t > < / v a l u e > < / i t e m > < / C o l u m n W i d t h s > < C o l u m n D i s p l a y I n d e x > < i t e m > < k e y > < s t r i n g > F R O M < / s t r i n g > < / k e y > < v a l u e > < i n t > 0 < / i n t > < / v a l u e > < / i t e m > < i t e m > < k e y > < s t r i n g > T O < / s t r i n g > < / k e y > < v a l u e > < i n t > 1 < / i n t > < / v a l u e > < / i t e m > < i t e m > < k e y > < s t r i n g > B O R D E R < / s t r i n g > < / k e y > < v a l u e > < i n t > 2 < / i n t > < / v a l u e > < / i t e m > < i t e m > < k e y > < s t r i n g > Y E A R < / s t r i n g > < / k e y > < v a l u e > < i n t > 3 < / i n t > < / v a l u e > < / i t e m > < i t e m > < k e y > < s t r i n g > M A R K E T _ N O D E < / s t r i n g > < / k e y > < v a l u e > < i n t > 4 < / i n t > < / v a l u e > < / i t e m > < i t e m > < k e y > < s t r i n g > N T C _ M A X < / s t r i n g > < / k e y > < v a l u e > < i n t > 5 < / i n t > < / v a l u e > < / i t e m > < i t e m > < k e y > < s t r i n g > N T C _ M I N < / s t r i n g > < / k e y > < v a l u e > < i n t > 6 < / i n t > < / v a l u e > < / i t e m > < i t e m > < k e y > < s t r i n g > T Y P E < / s t r i n g > < / k e y > < v a l u e > < i n t > 7 < / i n t > < / v a l u e > < / i t e m > < i t e m > < k e y > < s t r i n g > C o u n t r y < / 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i t e m > < k e y > < s t r i n g > C o u n t r y _ N o d e < / s t r i n g > < / k e y > < v a l u e > < i n t > 1 2 6 < / 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5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 C a p a c i t i e s 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 C a p a c i t i e s 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 P O W E R   ( G W ) < / K e y > < / D i a g r a m O b j e c t K e y > < D i a g r a m O b j e c t K e y > < K e y > M e a s u r e s \ S u m   o f   P O W E R   ( G W ) \ T a g I n f o \ F o r m u l a < / K e y > < / D i a g r a m O b j e c t K e y > < D i a g r a m O b j e c t K e y > < K e y > M e a s u r e s \ S u m   o f   P O W E R   ( G W ) \ T a g I n f o \ V a l u e < / K e y > < / D i a g r a m O b j e c t K e y > < D i a g r a m O b j e c t K e y > < K e y > C o l u m n s \ C O U N T R Y _ C O D E < / K e y > < / D i a g r a m O b j e c t K e y > < D i a g r a m O b j e c t K e y > < K e y > C o l u m n s \ C O U N T R Y _ N A M E < / K e y > < / D i a g r a m O b j e c t K e y > < D i a g r a m O b j e c t K e y > < K e y > C o l u m n s \ M A R K E T _ N O D E < / K e y > < / D i a g r a m O b j e c t K e y > < D i a g r a m O b j e c t K e y > < K e y > C o l u m n s \ T E C H N O L O G Y < / K e y > < / D i a g r a m O b j e c t K e y > < D i a g r a m O b j e c t K e y > < K e y > C o l u m n s \ Y E A R < / K e y > < / D i a g r a m O b j e c t K e y > < D i a g r a m O b j e c t K e y > < K e y > C o l u m n s \ P O W E R < / K e y > < / D i a g r a m O b j e c t K e y > < D i a g r a m O b j e c t K e y > < K e y > C o l u m n s \ C o u n t r y _ T e c h < / K e y > < / D i a g r a m O b j e c t K e y > < D i a g r a m O b j e c t K e y > < K e y > C o l u m n s \ E U _ C o u n t r i e s < / K e y > < / D i a g r a m O b j e c t K e y > < D i a g r a m O b j e c t K e y > < K e y > C o l u m n s \ P O W E R   ( G W ) < / K e y > < / D i a g r a m O b j e c t K e y > < D i a g r a m O b j e c t K e y > < K e y > C o l u m n s \ C o u n t r y _ N o d e < / K e y > < / D i a g r a m O b j e c t K e y > < D i a g r a m O b j e c t K e y > < K e y > L i n k s \ & l t ; C o l u m n s \ S u m   o f   P O W E R   ( G W ) & g t ; - & l t ; M e a s u r e s \ P O W E R   ( G W ) & g t ; < / K e y > < / D i a g r a m O b j e c t K e y > < D i a g r a m O b j e c t K e y > < K e y > L i n k s \ & l t ; C o l u m n s \ S u m   o f   P O W E R   ( G W ) & g t ; - & l t ; M e a s u r e s \ P O W E R   ( G W ) & g t ; \ C O L U M N < / K e y > < / D i a g r a m O b j e c t K e y > < D i a g r a m O b j e c t K e y > < K e y > L i n k s \ & l t ; C o l u m n s \ S u m   o f   P O W E R   ( G W ) & g t ; - & l t ; M e a s u r e s \ P O W E R   ( G W ) & g t ; \ M E A S U R E 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 P O W E R   ( G W ) < / K e y > < / a : K e y > < a : V a l u e   i : t y p e = " M e a s u r e G r i d N o d e V i e w S t a t e " > < C o l u m n > 8 < / C o l u m n > < L a y e d O u t > t r u e < / L a y e d O u t > < W a s U I I n v i s i b l e > t r u e < / W a s U I I n v i s i b l e > < / a : V a l u e > < / a : K e y V a l u e O f D i a g r a m O b j e c t K e y a n y T y p e z b w N T n L X > < a : K e y V a l u e O f D i a g r a m O b j e c t K e y a n y T y p e z b w N T n L X > < a : K e y > < K e y > M e a s u r e s \ S u m   o f   P O W E R   ( G W ) \ T a g I n f o \ F o r m u l a < / K e y > < / a : K e y > < a : V a l u e   i : t y p e = " M e a s u r e G r i d V i e w S t a t e I D i a g r a m T a g A d d i t i o n a l I n f o " / > < / a : K e y V a l u e O f D i a g r a m O b j e c t K e y a n y T y p e z b w N T n L X > < a : K e y V a l u e O f D i a g r a m O b j e c t K e y a n y T y p e z b w N T n L X > < a : K e y > < K e y > M e a s u r e s \ S u m   o f   P O W E R   ( G W ) \ T a g I n f o \ V a l u e < / K e y > < / a : K e y > < a : V a l u e   i : t y p e = " M e a s u r e G r i d V i e w S t a t e I D i a g r a m T a g A d d i t i o n a l I n f o " / > < / a : K e y V a l u e O f D i a g r a m O b j e c t K e y a n y T y p e z b w N T n L X > < a : K e y V a l u e O f D i a g r a m O b j e c t K e y a n y T y p e z b w N T n L X > < a : K e y > < K e y > C o l u m n s \ C O U N T R Y _ C O D E < / K e y > < / a : K e y > < a : V a l u e   i : t y p e = " M e a s u r e G r i d N o d e V i e w S t a t e " > < L a y e d O u t > t r u e < / L a y e d O u t > < / a : V a l u e > < / a : K e y V a l u e O f D i a g r a m O b j e c t K e y a n y T y p e z b w N T n L X > < a : K e y V a l u e O f D i a g r a m O b j e c t K e y a n y T y p e z b w N T n L X > < a : K e y > < K e y > C o l u m n s \ C O U N T R Y _ N A M E < / K e y > < / a : K e y > < a : V a l u e   i : t y p e = " M e a s u r e G r i d N o d e V i e w S t a t e " > < C o l u m n > 1 < / C o l u m n > < L a y e d O u t > t r u e < / L a y e d O u t > < / a : V a l u e > < / a : K e y V a l u e O f D i a g r a m O b j e c t K e y a n y T y p e z b w N T n L X > < a : K e y V a l u e O f D i a g r a m O b j e c t K e y a n y T y p e z b w N T n L X > < a : K e y > < K e y > C o l u m n s \ M A R K E T _ N O D E < / K e y > < / a : K e y > < a : V a l u e   i : t y p e = " M e a s u r e G r i d N o d e V i e w S t a t e " > < C o l u m n > 2 < / C o l u m n > < L a y e d O u t > t r u e < / L a y e d O u t > < / a : V a l u e > < / a : K e y V a l u e O f D i a g r a m O b j e c t K e y a n y T y p e z b w N T n L X > < a : K e y V a l u e O f D i a g r a m O b j e c t K e y a n y T y p e z b w N T n L X > < a : K e y > < K e y > C o l u m n s \ T E C H N O L O G Y < / K e y > < / a : K e y > < a : V a l u e   i : t y p e = " M e a s u r e G r i d N o d e V i e w S t a t e " > < C o l u m n > 3 < / C o l u m n > < L a y e d O u t > t r u e < / L a y e d O u t > < / a : V a l u e > < / a : K e y V a l u e O f D i a g r a m O b j e c t K e y a n y T y p e z b w N T n L X > < a : K e y V a l u e O f D i a g r a m O b j e c t K e y a n y T y p e z b w N T n L X > < a : K e y > < K e y > C o l u m n s \ Y E A R < / K e y > < / a : K e y > < a : V a l u e   i : t y p e = " M e a s u r e G r i d N o d e V i e w S t a t e " > < C o l u m n > 4 < / C o l u m n > < L a y e d O u t > t r u e < / L a y e d O u t > < / a : V a l u e > < / a : K e y V a l u e O f D i a g r a m O b j e c t K e y a n y T y p e z b w N T n L X > < a : K e y V a l u e O f D i a g r a m O b j e c t K e y a n y T y p e z b w N T n L X > < a : K e y > < K e y > C o l u m n s \ P O W E R < / K e y > < / a : K e y > < a : V a l u e   i : t y p e = " M e a s u r e G r i d N o d e V i e w S t a t e " > < C o l u m n > 5 < / C o l u m n > < L a y e d O u t > t r u e < / L a y e d O u t > < / a : V a l u e > < / a : K e y V a l u e O f D i a g r a m O b j e c t K e y a n y T y p e z b w N T n L X > < a : K e y V a l u e O f D i a g r a m O b j e c t K e y a n y T y p e z b w N T n L X > < a : K e y > < K e y > C o l u m n s \ C o u n t r y _ T e c h < / K e y > < / a : K e y > < a : V a l u e   i : t y p e = " M e a s u r e G r i d N o d e V i e w S t a t e " > < C o l u m n > 6 < / C o l u m n > < L a y e d O u t > t r u e < / L a y e d O u t > < / a : V a l u e > < / a : K e y V a l u e O f D i a g r a m O b j e c t K e y a n y T y p e z b w N T n L X > < a : K e y V a l u e O f D i a g r a m O b j e c t K e y a n y T y p e z b w N T n L X > < a : K e y > < K e y > C o l u m n s \ E U _ C o u n t r i e s < / K e y > < / a : K e y > < a : V a l u e   i : t y p e = " M e a s u r e G r i d N o d e V i e w S t a t e " > < C o l u m n > 7 < / C o l u m n > < L a y e d O u t > t r u e < / L a y e d O u t > < / a : V a l u e > < / a : K e y V a l u e O f D i a g r a m O b j e c t K e y a n y T y p e z b w N T n L X > < a : K e y V a l u e O f D i a g r a m O b j e c t K e y a n y T y p e z b w N T n L X > < a : K e y > < K e y > C o l u m n s \ P O W E R   ( G W ) < / K e y > < / a : K e y > < a : V a l u e   i : t y p e = " M e a s u r e G r i d N o d e V i e w S t a t e " > < C o l u m n > 8 < / C o l u m n > < L a y e d O u t > t r u e < / L a y e d O u t > < / a : V a l u e > < / a : K e y V a l u e O f D i a g r a m O b j e c t K e y a n y T y p e z b w N T n L X > < a : K e y V a l u e O f D i a g r a m O b j e c t K e y a n y T y p e z b w N T n L X > < a : K e y > < K e y > C o l u m n s \ C o u n t r y _ N o d e < / K e y > < / a : K e y > < a : V a l u e   i : t y p e = " M e a s u r e G r i d N o d e V i e w S t a t e " > < C o l u m n > 9 < / C o l u m n > < L a y e d O u t > t r u e < / L a y e d O u t > < / a : V a l u e > < / a : K e y V a l u e O f D i a g r a m O b j e c t K e y a n y T y p e z b w N T n L X > < a : K e y V a l u e O f D i a g r a m O b j e c t K e y a n y T y p e z b w N T n L X > < a : K e y > < K e y > L i n k s \ & l t ; C o l u m n s \ S u m   o f   P O W E R   ( G W ) & g t ; - & l t ; M e a s u r e s \ P O W E R   ( G W ) & g t ; < / K e y > < / a : K e y > < a : V a l u e   i : t y p e = " M e a s u r e G r i d V i e w S t a t e I D i a g r a m L i n k " / > < / a : K e y V a l u e O f D i a g r a m O b j e c t K e y a n y T y p e z b w N T n L X > < a : K e y V a l u e O f D i a g r a m O b j e c t K e y a n y T y p e z b w N T n L X > < a : K e y > < K e y > L i n k s \ & l t ; C o l u m n s \ S u m   o f   P O W E R   ( G W ) & g t ; - & l t ; M e a s u r e s \ P O W E R   ( G W ) & g t ; \ C O L U M N < / K e y > < / a : K e y > < a : V a l u e   i : t y p e = " M e a s u r e G r i d V i e w S t a t e I D i a g r a m L i n k E n d p o i n t " / > < / a : K e y V a l u e O f D i a g r a m O b j e c t K e y a n y T y p e z b w N T n L X > < a : K e y V a l u e O f D i a g r a m O b j e c t K e y a n y T y p e z b w N T n L X > < a : K e y > < K e y > L i n k s \ & l t ; C o l u m n s \ S u m   o f   P O W E R   ( G W ) & g t ; - & l t ; M e a s u r e s \ P O W E R   ( G W ) & g t ; \ M E A S U R E < / K e y > < / a : K e y > < a : V a l u e   i : t y p e = " M e a s u r e G r i d V i e w S t a t e I D i a g r a m L i n k E n d p o i n t " / > < / a : K e y V a l u e O f D i a g r a m O b j e c t K e y a n y T y p e z b w N T n L X > < / V i e w S t a t e s > < / D i a g r a m M a n a g e r . S e r i a l i z a b l e D i a g r a m > < D i a g r a m M a n a g e r . S e r i a l i z a b l e D i a g r a m > < A d a p t e r   i : t y p e = " M e a s u r e D i a g r a m S a n d b o x A d a p t e r " > < T a b l e N a m e > D e m a n d < / 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 D e m a n d < / 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 v a l u e < / K e y > < / D i a g r a m O b j e c t K e y > < D i a g r a m O b j e c t K e y > < K e y > M e a s u r e s \ S u m   o f   v a l u e \ T a g I n f o \ F o r m u l a < / K e y > < / D i a g r a m O b j e c t K e y > < D i a g r a m O b j e c t K e y > < K e y > M e a s u r e s \ S u m   o f   v a l u e \ T a g I n f o \ V a l u e < / K e y > < / D i a g r a m O b j e c t K e y > < D i a g r a m O b j e c t K e y > < K e y > C o l u m n s \ m a r k e t   n o d e < / K e y > < / D i a g r a m O b j e c t K e y > < D i a g r a m O b j e c t K e y > < K e y > C o l u m n s \ y e a r < / K e y > < / D i a g r a m O b j e c t K e y > < D i a g r a m O b j e c t K e y > < K e y > C o l u m n s \ v a l u e < / K e y > < / D i a g r a m O b j e c t K e y > < D i a g r a m O b j e c t K e y > < K e y > C o l u m n s \ C o u n t r y < / K e y > < / D i a g r a m O b j e c t K e y > < D i a g r a m O b j e c t K e y > < K e y > C o l u m n s \ C o u n t r y _ N o d e < / K e y > < / D i a g r a m O b j e c t K e y > < D i a g r a m O b j e c t K e y > < K e y > L i n k s \ & l t ; C o l u m n s \ S u m   o f   v a l u e & g t ; - & l t ; M e a s u r e s \ v a l u e & g t ; < / K e y > < / D i a g r a m O b j e c t K e y > < D i a g r a m O b j e c t K e y > < K e y > L i n k s \ & l t ; C o l u m n s \ S u m   o f   v a l u e & g t ; - & l t ; M e a s u r e s \ v a l u e & g t ; \ C O L U M N < / K e y > < / D i a g r a m O b j e c t K e y > < D i a g r a m O b j e c t K e y > < K e y > L i n k s \ & l t ; C o l u m n s \ S u m   o f   v a l u e & g t ; - & l t ; M e a s u r e s \ v a l u e & g t ; \ M E A S U R E 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 v a l u e < / K e y > < / a : K e y > < a : V a l u e   i : t y p e = " M e a s u r e G r i d N o d e V i e w S t a t e " > < C o l u m n > 2 < / C o l u m n > < L a y e d O u t > t r u e < / L a y e d O u t > < W a s U I I n v i s i b l e > t r u e < / W a s U I I n v i s i b l e > < / a : V a l u e > < / a : K e y V a l u e O f D i a g r a m O b j e c t K e y a n y T y p e z b w N T n L X > < a : K e y V a l u e O f D i a g r a m O b j e c t K e y a n y T y p e z b w N T n L X > < a : K e y > < K e y > M e a s u r e s \ S u m   o f   v a l u e \ T a g I n f o \ F o r m u l a < / K e y > < / a : K e y > < a : V a l u e   i : t y p e = " M e a s u r e G r i d V i e w S t a t e I D i a g r a m T a g A d d i t i o n a l I n f o " / > < / a : K e y V a l u e O f D i a g r a m O b j e c t K e y a n y T y p e z b w N T n L X > < a : K e y V a l u e O f D i a g r a m O b j e c t K e y a n y T y p e z b w N T n L X > < a : K e y > < K e y > M e a s u r e s \ S u m   o f   v a l u e \ T a g I n f o \ V a l u e < / K e y > < / a : K e y > < a : V a l u e   i : t y p e = " M e a s u r e G r i d V i e w S t a t e I D i a g r a m T a g A d d i t i o n a l I n f o " / > < / a : K e y V a l u e O f D i a g r a m O b j e c t K e y a n y T y p e z b w N T n L X > < a : K e y V a l u e O f D i a g r a m O b j e c t K e y a n y T y p e z b w N T n L X > < a : K e y > < K e y > C o l u m n s \ m a r k e t   n o d e 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 C o l u m n s \ v a l u e < / K e y > < / a : K e y > < a : V a l u e   i : t y p e = " M e a s u r e G r i d N o d e V i e w S t a t e " > < C o l u m n > 2 < / C o l u m n > < L a y e d O u t > t r u e < / L a y e d O u t > < / a : V a l u e > < / a : K e y V a l u e O f D i a g r a m O b j e c t K e y a n y T y p e z b w N T n L X > < a : K e y V a l u e O f D i a g r a m O b j e c t K e y a n y T y p e z b w N T n L X > < a : K e y > < K e y > C o l u m n s \ C o u n t r y < / K e y > < / a : K e y > < a : V a l u e   i : t y p e = " M e a s u r e G r i d N o d e V i e w S t a t e " > < C o l u m n > 3 < / C o l u m n > < L a y e d O u t > t r u e < / L a y e d O u t > < / a : V a l u e > < / a : K e y V a l u e O f D i a g r a m O b j e c t K e y a n y T y p e z b w N T n L X > < a : K e y V a l u e O f D i a g r a m O b j e c t K e y a n y T y p e z b w N T n L X > < a : K e y > < K e y > C o l u m n s \ C o u n t r y _ N o d e < / K e y > < / a : K e y > < a : V a l u e   i : t y p e = " M e a s u r e G r i d N o d e V i e w S t a t e " > < C o l u m n > 4 < / C o l u m n > < L a y e d O u t > t r u e < / L a y e d O u t > < / a : V a l u e > < / a : K e y V a l u e O f D i a g r a m O b j e c t K e y a n y T y p e z b w N T n L X > < a : K e y V a l u e O f D i a g r a m O b j e c t K e y a n y T y p e z b w N T n L X > < a : K e y > < K e y > L i n k s \ & l t ; C o l u m n s \ S u m   o f   v a l u e & g t ; - & l t ; M e a s u r e s \ v a l u e & g t ; < / K e y > < / a : K e y > < a : V a l u e   i : t y p e = " M e a s u r e G r i d V i e w S t a t e I D i a g r a m L i n k " / > < / a : K e y V a l u e O f D i a g r a m O b j e c t K e y a n y T y p e z b w N T n L X > < a : K e y V a l u e O f D i a g r a m O b j e c t K e y a n y T y p e z b w N T n L X > < a : K e y > < K e y > L i n k s \ & l t ; C o l u m n s \ S u m   o f   v a l u e & g t ; - & l t ; M e a s u r e s \ v a l u e & g t ; \ C O L U M N < / K e y > < / a : K e y > < a : V a l u e   i : t y p e = " M e a s u r e G r i d V i e w S t a t e I D i a g r a m L i n k E n d p o i n t " / > < / a : K e y V a l u e O f D i a g r a m O b j e c t K e y a n y T y p e z b w N T n L X > < a : K e y V a l u e O f D i a g r a m O b j e c t K e y a n y T y p e z b w N T n L X > < a : K e y > < K e y > L i n k s \ & l t ; C o l u m n s \ S u m   o f   v a l u e & g t ; - & l t ; M e a s u r e s \ v a l u e & g t ; \ M E A S U R E < / K e y > < / a : K e y > < a : V a l u e   i : t y p e = " M e a s u r e G r i d V i e w S t a t e I D i a g r a m L i n k E n d p o i n t " / > < / a : K e y V a l u e O f D i a g r a m O b j e c t K e y a n y T y p e z b w N T n L X > < / V i e w S t a t e s > < / D i a g r a m M a n a g e r . S e r i a l i z a b l e D i a g r a m > < D i a g r a m M a n a g e r . S e r i a l i z a b l e D i a g r a m > < A d a p t e r   i : t y p e = " M e a s u r e D i a g r a m S a n d b o x A d a p t e r " > < T a b l e N a m e > N T C s _ A l l 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 N T C s _ A l l 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 N T C _ M A X < / K e y > < / D i a g r a m O b j e c t K e y > < D i a g r a m O b j e c t K e y > < K e y > M e a s u r e s \ S u m   o f   N T C _ M A X \ T a g I n f o \ F o r m u l a < / K e y > < / D i a g r a m O b j e c t K e y > < D i a g r a m O b j e c t K e y > < K e y > M e a s u r e s \ S u m   o f   N T C _ M A X \ T a g I n f o \ V a l u e < / K e y > < / D i a g r a m O b j e c t K e y > < D i a g r a m O b j e c t K e y > < K e y > M e a s u r e s \ S u m   o f   N T C _ M I N < / K e y > < / D i a g r a m O b j e c t K e y > < D i a g r a m O b j e c t K e y > < K e y > M e a s u r e s \ S u m   o f   N T C _ M I N \ T a g I n f o \ F o r m u l a < / K e y > < / D i a g r a m O b j e c t K e y > < D i a g r a m O b j e c t K e y > < K e y > M e a s u r e s \ S u m   o f   N T C _ M I N \ T a g I n f o \ V a l u e < / K e y > < / D i a g r a m O b j e c t K e y > < D i a g r a m O b j e c t K e y > < K e y > C o l u m n s \ F R O M < / K e y > < / D i a g r a m O b j e c t K e y > < D i a g r a m O b j e c t K e y > < K e y > C o l u m n s \ T O < / K e y > < / D i a g r a m O b j e c t K e y > < D i a g r a m O b j e c t K e y > < K e y > C o l u m n s \ B O R D E R < / K e y > < / D i a g r a m O b j e c t K e y > < D i a g r a m O b j e c t K e y > < K e y > C o l u m n s \ Y E A R < / K e y > < / D i a g r a m O b j e c t K e y > < D i a g r a m O b j e c t K e y > < K e y > C o l u m n s \ M A R K E T _ N O D E < / K e y > < / D i a g r a m O b j e c t K e y > < D i a g r a m O b j e c t K e y > < K e y > C o l u m n s \ N T C _ M A X < / K e y > < / D i a g r a m O b j e c t K e y > < D i a g r a m O b j e c t K e y > < K e y > C o l u m n s \ N T C _ M I N < / K e y > < / D i a g r a m O b j e c t K e y > < D i a g r a m O b j e c t K e y > < K e y > C o l u m n s \ T Y P E < / K e y > < / D i a g r a m O b j e c t K e y > < D i a g r a m O b j e c t K e y > < K e y > C o l u m n s \ C o u n t r y < / K e y > < / D i a g r a m O b j e c t K e y > < D i a g r a m O b j e c t K e y > < K e y > C o l u m n s \ C o u n t r y _ N o d e < / K e y > < / D i a g r a m O b j e c t K e y > < D i a g r a m O b j e c t K e y > < K e y > L i n k s \ & l t ; C o l u m n s \ S u m   o f   N T C _ M A X & g t ; - & l t ; M e a s u r e s \ N T C _ M A X & g t ; < / K e y > < / D i a g r a m O b j e c t K e y > < D i a g r a m O b j e c t K e y > < K e y > L i n k s \ & l t ; C o l u m n s \ S u m   o f   N T C _ M A X & g t ; - & l t ; M e a s u r e s \ N T C _ M A X & g t ; \ C O L U M N < / K e y > < / D i a g r a m O b j e c t K e y > < D i a g r a m O b j e c t K e y > < K e y > L i n k s \ & l t ; C o l u m n s \ S u m   o f   N T C _ M A X & g t ; - & l t ; M e a s u r e s \ N T C _ M A X & g t ; \ M E A S U R E < / K e y > < / D i a g r a m O b j e c t K e y > < D i a g r a m O b j e c t K e y > < K e y > L i n k s \ & l t ; C o l u m n s \ S u m   o f   N T C _ M I N & g t ; - & l t ; M e a s u r e s \ N T C _ M I N & g t ; < / K e y > < / D i a g r a m O b j e c t K e y > < D i a g r a m O b j e c t K e y > < K e y > L i n k s \ & l t ; C o l u m n s \ S u m   o f   N T C _ M I N & g t ; - & l t ; M e a s u r e s \ N T C _ M I N & g t ; \ C O L U M N < / K e y > < / D i a g r a m O b j e c t K e y > < D i a g r a m O b j e c t K e y > < K e y > L i n k s \ & l t ; C o l u m n s \ S u m   o f   N T C _ M I N & g t ; - & l t ; M e a s u r e s \ N T C _ M I N & g t ; \ M E A S U R E 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 N T C _ M A X < / K e y > < / a : K e y > < a : V a l u e   i : t y p e = " M e a s u r e G r i d N o d e V i e w S t a t e " > < C o l u m n > 5 < / C o l u m n > < L a y e d O u t > t r u e < / L a y e d O u t > < W a s U I I n v i s i b l e > t r u e < / W a s U I I n v i s i b l e > < / a : V a l u e > < / a : K e y V a l u e O f D i a g r a m O b j e c t K e y a n y T y p e z b w N T n L X > < a : K e y V a l u e O f D i a g r a m O b j e c t K e y a n y T y p e z b w N T n L X > < a : K e y > < K e y > M e a s u r e s \ S u m   o f   N T C _ M A X \ T a g I n f o \ F o r m u l a < / K e y > < / a : K e y > < a : V a l u e   i : t y p e = " M e a s u r e G r i d V i e w S t a t e I D i a g r a m T a g A d d i t i o n a l I n f o " / > < / a : K e y V a l u e O f D i a g r a m O b j e c t K e y a n y T y p e z b w N T n L X > < a : K e y V a l u e O f D i a g r a m O b j e c t K e y a n y T y p e z b w N T n L X > < a : K e y > < K e y > M e a s u r e s \ S u m   o f   N T C _ M A X \ T a g I n f o \ V a l u e < / K e y > < / a : K e y > < a : V a l u e   i : t y p e = " M e a s u r e G r i d V i e w S t a t e I D i a g r a m T a g A d d i t i o n a l I n f o " / > < / a : K e y V a l u e O f D i a g r a m O b j e c t K e y a n y T y p e z b w N T n L X > < a : K e y V a l u e O f D i a g r a m O b j e c t K e y a n y T y p e z b w N T n L X > < a : K e y > < K e y > M e a s u r e s \ S u m   o f   N T C _ M I N < / K e y > < / a : K e y > < a : V a l u e   i : t y p e = " M e a s u r e G r i d N o d e V i e w S t a t e " > < C o l u m n > 6 < / C o l u m n > < L a y e d O u t > t r u e < / L a y e d O u t > < W a s U I I n v i s i b l e > t r u e < / W a s U I I n v i s i b l e > < / a : V a l u e > < / a : K e y V a l u e O f D i a g r a m O b j e c t K e y a n y T y p e z b w N T n L X > < a : K e y V a l u e O f D i a g r a m O b j e c t K e y a n y T y p e z b w N T n L X > < a : K e y > < K e y > M e a s u r e s \ S u m   o f   N T C _ M I N \ T a g I n f o \ F o r m u l a < / K e y > < / a : K e y > < a : V a l u e   i : t y p e = " M e a s u r e G r i d V i e w S t a t e I D i a g r a m T a g A d d i t i o n a l I n f o " / > < / a : K e y V a l u e O f D i a g r a m O b j e c t K e y a n y T y p e z b w N T n L X > < a : K e y V a l u e O f D i a g r a m O b j e c t K e y a n y T y p e z b w N T n L X > < a : K e y > < K e y > M e a s u r e s \ S u m   o f   N T C _ M I N \ T a g I n f o \ V a l u e < / K e y > < / a : K e y > < a : V a l u e   i : t y p e = " M e a s u r e G r i d V i e w S t a t e I D i a g r a m T a g A d d i t i o n a l I n f o " / > < / a : K e y V a l u e O f D i a g r a m O b j e c t K e y a n y T y p e z b w N T n L X > < a : K e y V a l u e O f D i a g r a m O b j e c t K e y a n y T y p e z b w N T n L X > < a : K e y > < K e y > C o l u m n s \ F R O M < / K e y > < / a : K e y > < a : V a l u e   i : t y p e = " M e a s u r e G r i d N o d e V i e w S t a t e " > < L a y e d O u t > t r u e < / L a y e d O u t > < / a : V a l u e > < / a : K e y V a l u e O f D i a g r a m O b j e c t K e y a n y T y p e z b w N T n L X > < a : K e y V a l u e O f D i a g r a m O b j e c t K e y a n y T y p e z b w N T n L X > < a : K e y > < K e y > C o l u m n s \ T O < / K e y > < / a : K e y > < a : V a l u e   i : t y p e = " M e a s u r e G r i d N o d e V i e w S t a t e " > < C o l u m n > 1 < / C o l u m n > < L a y e d O u t > t r u e < / L a y e d O u t > < / a : V a l u e > < / a : K e y V a l u e O f D i a g r a m O b j e c t K e y a n y T y p e z b w N T n L X > < a : K e y V a l u e O f D i a g r a m O b j e c t K e y a n y T y p e z b w N T n L X > < a : K e y > < K e y > C o l u m n s \ B O R D E R < / K e y > < / a : K e y > < a : V a l u e   i : t y p e = " M e a s u r e G r i d N o d e V i e w S t a t e " > < C o l u m n > 2 < / C o l u m n > < L a y e d O u t > t r u e < / L a y e d O u t > < / a : V a l u e > < / a : K e y V a l u e O f D i a g r a m O b j e c t K e y a n y T y p e z b w N T n L X > < a : K e y V a l u e O f D i a g r a m O b j e c t K e y a n y T y p e z b w N T n L X > < a : K e y > < K e y > C o l u m n s \ Y E A R < / K e y > < / a : K e y > < a : V a l u e   i : t y p e = " M e a s u r e G r i d N o d e V i e w S t a t e " > < C o l u m n > 3 < / C o l u m n > < L a y e d O u t > t r u e < / L a y e d O u t > < / a : V a l u e > < / a : K e y V a l u e O f D i a g r a m O b j e c t K e y a n y T y p e z b w N T n L X > < a : K e y V a l u e O f D i a g r a m O b j e c t K e y a n y T y p e z b w N T n L X > < a : K e y > < K e y > C o l u m n s \ M A R K E T _ N O D E < / K e y > < / a : K e y > < a : V a l u e   i : t y p e = " M e a s u r e G r i d N o d e V i e w S t a t e " > < C o l u m n > 4 < / C o l u m n > < L a y e d O u t > t r u e < / L a y e d O u t > < / a : V a l u e > < / a : K e y V a l u e O f D i a g r a m O b j e c t K e y a n y T y p e z b w N T n L X > < a : K e y V a l u e O f D i a g r a m O b j e c t K e y a n y T y p e z b w N T n L X > < a : K e y > < K e y > C o l u m n s \ N T C _ M A X < / K e y > < / a : K e y > < a : V a l u e   i : t y p e = " M e a s u r e G r i d N o d e V i e w S t a t e " > < C o l u m n > 5 < / C o l u m n > < L a y e d O u t > t r u e < / L a y e d O u t > < / a : V a l u e > < / a : K e y V a l u e O f D i a g r a m O b j e c t K e y a n y T y p e z b w N T n L X > < a : K e y V a l u e O f D i a g r a m O b j e c t K e y a n y T y p e z b w N T n L X > < a : K e y > < K e y > C o l u m n s \ N T C _ M I N < / K e y > < / a : K e y > < a : V a l u e   i : t y p e = " M e a s u r e G r i d N o d e V i e w S t a t e " > < C o l u m n > 6 < / C o l u m n > < L a y e d O u t > t r u e < / L a y e d O u t > < / a : V a l u e > < / a : K e y V a l u e O f D i a g r a m O b j e c t K e y a n y T y p e z b w N T n L X > < a : K e y V a l u e O f D i a g r a m O b j e c t K e y a n y T y p e z b w N T n L X > < a : K e y > < K e y > C o l u m n s \ T Y P E < / K e y > < / a : K e y > < a : V a l u e   i : t y p e = " M e a s u r e G r i d N o d e V i e w S t a t e " > < C o l u m n > 7 < / C o l u m n > < L a y e d O u t > t r u e < / L a y e d O u t > < / a : V a l u e > < / a : K e y V a l u e O f D i a g r a m O b j e c t K e y a n y T y p e z b w N T n L X > < a : K e y V a l u e O f D i a g r a m O b j e c t K e y a n y T y p e z b w N T n L X > < a : K e y > < K e y > C o l u m n s \ C o u n t r y < / K e y > < / a : K e y > < a : V a l u e   i : t y p e = " M e a s u r e G r i d N o d e V i e w S t a t e " > < C o l u m n > 8 < / C o l u m n > < L a y e d O u t > t r u e < / L a y e d O u t > < / a : V a l u e > < / a : K e y V a l u e O f D i a g r a m O b j e c t K e y a n y T y p e z b w N T n L X > < a : K e y V a l u e O f D i a g r a m O b j e c t K e y a n y T y p e z b w N T n L X > < a : K e y > < K e y > C o l u m n s \ C o u n t r y _ N o d e < / K e y > < / a : K e y > < a : V a l u e   i : t y p e = " M e a s u r e G r i d N o d e V i e w S t a t e " > < C o l u m n > 9 < / C o l u m n > < L a y e d O u t > t r u e < / L a y e d O u t > < / a : V a l u e > < / a : K e y V a l u e O f D i a g r a m O b j e c t K e y a n y T y p e z b w N T n L X > < a : K e y V a l u e O f D i a g r a m O b j e c t K e y a n y T y p e z b w N T n L X > < a : K e y > < K e y > L i n k s \ & l t ; C o l u m n s \ S u m   o f   N T C _ M A X & g t ; - & l t ; M e a s u r e s \ N T C _ M A X & g t ; < / K e y > < / a : K e y > < a : V a l u e   i : t y p e = " M e a s u r e G r i d V i e w S t a t e I D i a g r a m L i n k " / > < / a : K e y V a l u e O f D i a g r a m O b j e c t K e y a n y T y p e z b w N T n L X > < a : K e y V a l u e O f D i a g r a m O b j e c t K e y a n y T y p e z b w N T n L X > < a : K e y > < K e y > L i n k s \ & l t ; C o l u m n s \ S u m   o f   N T C _ M A X & g t ; - & l t ; M e a s u r e s \ N T C _ M A X & g t ; \ C O L U M N < / K e y > < / a : K e y > < a : V a l u e   i : t y p e = " M e a s u r e G r i d V i e w S t a t e I D i a g r a m L i n k E n d p o i n t " / > < / a : K e y V a l u e O f D i a g r a m O b j e c t K e y a n y T y p e z b w N T n L X > < a : K e y V a l u e O f D i a g r a m O b j e c t K e y a n y T y p e z b w N T n L X > < a : K e y > < K e y > L i n k s \ & l t ; C o l u m n s \ S u m   o f   N T C _ M A X & g t ; - & l t ; M e a s u r e s \ N T C _ M A X & g t ; \ M E A S U R E < / K e y > < / a : K e y > < a : V a l u e   i : t y p e = " M e a s u r e G r i d V i e w S t a t e I D i a g r a m L i n k E n d p o i n t " / > < / a : K e y V a l u e O f D i a g r a m O b j e c t K e y a n y T y p e z b w N T n L X > < a : K e y V a l u e O f D i a g r a m O b j e c t K e y a n y T y p e z b w N T n L X > < a : K e y > < K e y > L i n k s \ & l t ; C o l u m n s \ S u m   o f   N T C _ M I N & g t ; - & l t ; M e a s u r e s \ N T C _ M I N & g t ; < / K e y > < / a : K e y > < a : V a l u e   i : t y p e = " M e a s u r e G r i d V i e w S t a t e I D i a g r a m L i n k " / > < / a : K e y V a l u e O f D i a g r a m O b j e c t K e y a n y T y p e z b w N T n L X > < a : K e y V a l u e O f D i a g r a m O b j e c t K e y a n y T y p e z b w N T n L X > < a : K e y > < K e y > L i n k s \ & l t ; C o l u m n s \ S u m   o f   N T C _ M I N & g t ; - & l t ; M e a s u r e s \ N T C _ M I N & g t ; \ C O L U M N < / K e y > < / a : K e y > < a : V a l u e   i : t y p e = " M e a s u r e G r i d V i e w S t a t e I D i a g r a m L i n k E n d p o i n t " / > < / a : K e y V a l u e O f D i a g r a m O b j e c t K e y a n y T y p e z b w N T n L X > < a : K e y V a l u e O f D i a g r a m O b j e c t K e y a n y T y p e z b w N T n L X > < a : K e y > < K e y > L i n k s \ & l t ; C o l u m n s \ S u m   o f   N T C _ M I N & g t ; - & l t ; M e a s u r e s \ N T C _ M I N & g t ; \ M E A S U R E < / K e y > < / a : K e y > < a : V a l u e   i : t y p e = " M e a s u r e G r i d V i e w S t a t e I D i a g r a m L i n k E n d p o i n t " / > < / a : K e y V a l u e O f D i a g r a m O b j e c t K e y a n y T y p e z b w N T n L X > < / V i e w S t a t e s > < / D i a g r a m M a n a g e r . S e r i a l i z a b l e D i a g r a m > < D i a g r a m M a n a g e r . S e r i a l i z a b l e D i a g r a m > < A d a p t e r   i : t y p e = " M e a s u r e D i a g r a m S a n d b o x A d a p t e r " > < T a b l e N a m e > C a p a c i t i e s 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 C a p a c i t i e s 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 P O W E R   ( G W ) < / K e y > < / D i a g r a m O b j e c t K e y > < D i a g r a m O b j e c t K e y > < K e y > M e a s u r e s \ S u m   o f   P O W E R   ( G W ) \ T a g I n f o \ F o r m u l a < / K e y > < / D i a g r a m O b j e c t K e y > < D i a g r a m O b j e c t K e y > < K e y > M e a s u r e s \ S u m   o f   P O W E R   ( G W ) \ T a g I n f o \ V a l u e < / K e y > < / D i a g r a m O b j e c t K e y > < D i a g r a m O b j e c t K e y > < K e y > C o l u m n s \ C O U N T R Y _ C O D E < / K e y > < / D i a g r a m O b j e c t K e y > < D i a g r a m O b j e c t K e y > < K e y > C o l u m n s \ C O U N T R Y _ N A M E < / K e y > < / D i a g r a m O b j e c t K e y > < D i a g r a m O b j e c t K e y > < K e y > C o l u m n s \ M A R K E T _ N O D E < / K e y > < / D i a g r a m O b j e c t K e y > < D i a g r a m O b j e c t K e y > < K e y > C o l u m n s \ T E C H N O L O G Y < / K e y > < / D i a g r a m O b j e c t K e y > < D i a g r a m O b j e c t K e y > < K e y > C o l u m n s \ Y E A R < / K e y > < / D i a g r a m O b j e c t K e y > < D i a g r a m O b j e c t K e y > < K e y > C o l u m n s \ P O W E R < / K e y > < / D i a g r a m O b j e c t K e y > < D i a g r a m O b j e c t K e y > < K e y > C o l u m n s \ C o u n t r y _ T e c h < / K e y > < / D i a g r a m O b j e c t K e y > < D i a g r a m O b j e c t K e y > < K e y > C o l u m n s \ E U _ C o u n t r i e s < / K e y > < / D i a g r a m O b j e c t K e y > < D i a g r a m O b j e c t K e y > < K e y > C o l u m n s \ P O W E R   ( G W ) < / K e y > < / D i a g r a m O b j e c t K e y > < D i a g r a m O b j e c t K e y > < K e y > C o l u m n s \ C o u n t r y _ N o d e < / K e y > < / D i a g r a m O b j e c t K e y > < D i a g r a m O b j e c t K e y > < K e y > L i n k s \ & l t ; C o l u m n s \ S u m   o f   P O W E R   ( G W ) & g t ; - & l t ; M e a s u r e s \ P O W E R   ( G W ) & g t ; < / K e y > < / D i a g r a m O b j e c t K e y > < D i a g r a m O b j e c t K e y > < K e y > L i n k s \ & l t ; C o l u m n s \ S u m   o f   P O W E R   ( G W ) & g t ; - & l t ; M e a s u r e s \ P O W E R   ( G W ) & g t ; \ C O L U M N < / K e y > < / D i a g r a m O b j e c t K e y > < D i a g r a m O b j e c t K e y > < K e y > L i n k s \ & l t ; C o l u m n s \ S u m   o f   P O W E R   ( G W ) & g t ; - & l t ; M e a s u r e s \ P O W E R   ( G W ) & g t ; \ M E A S U R E 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 P O W E R   ( G W ) < / K e y > < / a : K e y > < a : V a l u e   i : t y p e = " M e a s u r e G r i d N o d e V i e w S t a t e " > < C o l u m n > 8 < / C o l u m n > < L a y e d O u t > t r u e < / L a y e d O u t > < W a s U I I n v i s i b l e > t r u e < / W a s U I I n v i s i b l e > < / a : V a l u e > < / a : K e y V a l u e O f D i a g r a m O b j e c t K e y a n y T y p e z b w N T n L X > < a : K e y V a l u e O f D i a g r a m O b j e c t K e y a n y T y p e z b w N T n L X > < a : K e y > < K e y > M e a s u r e s \ S u m   o f   P O W E R   ( G W ) \ T a g I n f o \ F o r m u l a < / K e y > < / a : K e y > < a : V a l u e   i : t y p e = " M e a s u r e G r i d V i e w S t a t e I D i a g r a m T a g A d d i t i o n a l I n f o " / > < / a : K e y V a l u e O f D i a g r a m O b j e c t K e y a n y T y p e z b w N T n L X > < a : K e y V a l u e O f D i a g r a m O b j e c t K e y a n y T y p e z b w N T n L X > < a : K e y > < K e y > M e a s u r e s \ S u m   o f   P O W E R   ( G W ) \ T a g I n f o \ V a l u e < / K e y > < / a : K e y > < a : V a l u e   i : t y p e = " M e a s u r e G r i d V i e w S t a t e I D i a g r a m T a g A d d i t i o n a l I n f o " / > < / a : K e y V a l u e O f D i a g r a m O b j e c t K e y a n y T y p e z b w N T n L X > < a : K e y V a l u e O f D i a g r a m O b j e c t K e y a n y T y p e z b w N T n L X > < a : K e y > < K e y > C o l u m n s \ C O U N T R Y _ C O D E < / K e y > < / a : K e y > < a : V a l u e   i : t y p e = " M e a s u r e G r i d N o d e V i e w S t a t e " > < L a y e d O u t > t r u e < / L a y e d O u t > < / a : V a l u e > < / a : K e y V a l u e O f D i a g r a m O b j e c t K e y a n y T y p e z b w N T n L X > < a : K e y V a l u e O f D i a g r a m O b j e c t K e y a n y T y p e z b w N T n L X > < a : K e y > < K e y > C o l u m n s \ C O U N T R Y _ N A M E < / K e y > < / a : K e y > < a : V a l u e   i : t y p e = " M e a s u r e G r i d N o d e V i e w S t a t e " > < C o l u m n > 1 < / C o l u m n > < L a y e d O u t > t r u e < / L a y e d O u t > < / a : V a l u e > < / a : K e y V a l u e O f D i a g r a m O b j e c t K e y a n y T y p e z b w N T n L X > < a : K e y V a l u e O f D i a g r a m O b j e c t K e y a n y T y p e z b w N T n L X > < a : K e y > < K e y > C o l u m n s \ M A R K E T _ N O D E < / K e y > < / a : K e y > < a : V a l u e   i : t y p e = " M e a s u r e G r i d N o d e V i e w S t a t e " > < C o l u m n > 2 < / C o l u m n > < L a y e d O u t > t r u e < / L a y e d O u t > < / a : V a l u e > < / a : K e y V a l u e O f D i a g r a m O b j e c t K e y a n y T y p e z b w N T n L X > < a : K e y V a l u e O f D i a g r a m O b j e c t K e y a n y T y p e z b w N T n L X > < a : K e y > < K e y > C o l u m n s \ T E C H N O L O G Y < / K e y > < / a : K e y > < a : V a l u e   i : t y p e = " M e a s u r e G r i d N o d e V i e w S t a t e " > < C o l u m n > 3 < / C o l u m n > < L a y e d O u t > t r u e < / L a y e d O u t > < / a : V a l u e > < / a : K e y V a l u e O f D i a g r a m O b j e c t K e y a n y T y p e z b w N T n L X > < a : K e y V a l u e O f D i a g r a m O b j e c t K e y a n y T y p e z b w N T n L X > < a : K e y > < K e y > C o l u m n s \ Y E A R < / K e y > < / a : K e y > < a : V a l u e   i : t y p e = " M e a s u r e G r i d N o d e V i e w S t a t e " > < C o l u m n > 4 < / C o l u m n > < L a y e d O u t > t r u e < / L a y e d O u t > < / a : V a l u e > < / a : K e y V a l u e O f D i a g r a m O b j e c t K e y a n y T y p e z b w N T n L X > < a : K e y V a l u e O f D i a g r a m O b j e c t K e y a n y T y p e z b w N T n L X > < a : K e y > < K e y > C o l u m n s \ P O W E R < / K e y > < / a : K e y > < a : V a l u e   i : t y p e = " M e a s u r e G r i d N o d e V i e w S t a t e " > < C o l u m n > 5 < / C o l u m n > < L a y e d O u t > t r u e < / L a y e d O u t > < / a : V a l u e > < / a : K e y V a l u e O f D i a g r a m O b j e c t K e y a n y T y p e z b w N T n L X > < a : K e y V a l u e O f D i a g r a m O b j e c t K e y a n y T y p e z b w N T n L X > < a : K e y > < K e y > C o l u m n s \ C o u n t r y _ T e c h < / K e y > < / a : K e y > < a : V a l u e   i : t y p e = " M e a s u r e G r i d N o d e V i e w S t a t e " > < C o l u m n > 6 < / C o l u m n > < L a y e d O u t > t r u e < / L a y e d O u t > < / a : V a l u e > < / a : K e y V a l u e O f D i a g r a m O b j e c t K e y a n y T y p e z b w N T n L X > < a : K e y V a l u e O f D i a g r a m O b j e c t K e y a n y T y p e z b w N T n L X > < a : K e y > < K e y > C o l u m n s \ E U _ C o u n t r i e s < / K e y > < / a : K e y > < a : V a l u e   i : t y p e = " M e a s u r e G r i d N o d e V i e w S t a t e " > < C o l u m n > 7 < / C o l u m n > < L a y e d O u t > t r u e < / L a y e d O u t > < / a : V a l u e > < / a : K e y V a l u e O f D i a g r a m O b j e c t K e y a n y T y p e z b w N T n L X > < a : K e y V a l u e O f D i a g r a m O b j e c t K e y a n y T y p e z b w N T n L X > < a : K e y > < K e y > C o l u m n s \ P O W E R   ( G W ) < / K e y > < / a : K e y > < a : V a l u e   i : t y p e = " M e a s u r e G r i d N o d e V i e w S t a t e " > < C o l u m n > 8 < / C o l u m n > < L a y e d O u t > t r u e < / L a y e d O u t > < / a : V a l u e > < / a : K e y V a l u e O f D i a g r a m O b j e c t K e y a n y T y p e z b w N T n L X > < a : K e y V a l u e O f D i a g r a m O b j e c t K e y a n y T y p e z b w N T n L X > < a : K e y > < K e y > C o l u m n s \ C o u n t r y _ N o d e < / K e y > < / a : K e y > < a : V a l u e   i : t y p e = " M e a s u r e G r i d N o d e V i e w S t a t e " > < C o l u m n > 9 < / C o l u m n > < L a y e d O u t > t r u e < / L a y e d O u t > < / a : V a l u e > < / a : K e y V a l u e O f D i a g r a m O b j e c t K e y a n y T y p e z b w N T n L X > < a : K e y V a l u e O f D i a g r a m O b j e c t K e y a n y T y p e z b w N T n L X > < a : K e y > < K e y > L i n k s \ & l t ; C o l u m n s \ S u m   o f   P O W E R   ( G W ) & g t ; - & l t ; M e a s u r e s \ P O W E R   ( G W ) & g t ; < / K e y > < / a : K e y > < a : V a l u e   i : t y p e = " M e a s u r e G r i d V i e w S t a t e I D i a g r a m L i n k " / > < / a : K e y V a l u e O f D i a g r a m O b j e c t K e y a n y T y p e z b w N T n L X > < a : K e y V a l u e O f D i a g r a m O b j e c t K e y a n y T y p e z b w N T n L X > < a : K e y > < K e y > L i n k s \ & l t ; C o l u m n s \ S u m   o f   P O W E R   ( G W ) & g t ; - & l t ; M e a s u r e s \ P O W E R   ( G W ) & g t ; \ C O L U M N < / K e y > < / a : K e y > < a : V a l u e   i : t y p e = " M e a s u r e G r i d V i e w S t a t e I D i a g r a m L i n k E n d p o i n t " / > < / a : K e y V a l u e O f D i a g r a m O b j e c t K e y a n y T y p e z b w N T n L X > < a : K e y V a l u e O f D i a g r a m O b j e c t K e y a n y T y p e z b w N T n L X > < a : K e y > < K e y > L i n k s \ & l t ; C o l u m n s \ S u m   o f   P O W E R   ( G W ) & g t ; - & l t ; M e a s u r e s \ P O W E R   ( G W ) & g t ; \ M E A S U R E < / K e y > < / a : K e y > < a : V a l u e   i : t y p e = " M e a s u r e G r i d V i e w S t a t e I D i a g r a m L i n k E n d p o i n t " / > < / a : K e y V a l u e O f D i a g r a m O b j e c t K e y a n y T y p e z b w N T n L X > < / V i e w S t a t e s > < / D i a g r a m M a n a g e r . S e r i a l i z a b l e D i a g r a m > < D i a g r a m M a n a g e r . S e r i a l i z a b l e D i a g r a m > < A d a p t e r   i : t y p e = " M e a s u r e D i a g r a m S a n d b o x A d a p t e r " > < T a b l e N a m e > R e s e r v e s 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 R e s e r v e s 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 T O T A L < / K e y > < / D i a g r a m O b j e c t K e y > < D i a g r a m O b j e c t K e y > < K e y > M e a s u r e s \ S u m   o f   T O T A L \ T a g I n f o \ F o r m u l a < / K e y > < / D i a g r a m O b j e c t K e y > < D i a g r a m O b j e c t K e y > < K e y > M e a s u r e s \ S u m   o f   T O T A L \ T a g I n f o \ V a l u e < / K e y > < / D i a g r a m O b j e c t K e y > < D i a g r a m O b j e c t K e y > < K e y > C o l u m n s \ M A R K E T _ N O D E < / K e y > < / D i a g r a m O b j e c t K e y > < D i a g r a m O b j e c t K e y > < K e y > C o l u m n s \ Y E A R < / K e y > < / D i a g r a m O b j e c t K e y > < D i a g r a m O b j e c t K e y > < K e y > C o l u m n s \ T Y P E < / K e y > < / D i a g r a m O b j e c t K e y > < D i a g r a m O b j e c t K e y > < K e y > C o l u m n s \ T O T A L < / K e y > < / D i a g r a m O b j e c t K e y > < D i a g r a m O b j e c t K e y > < K e y > C o l u m n s \ C o u n t r y _ N a m e < / K e y > < / D i a g r a m O b j e c t K e y > < D i a g r a m O b j e c t K e y > < K e y > C o l u m n s \ C o u n t r y _ N o d e < / K e y > < / D i a g r a m O b j e c t K e y > < D i a g r a m O b j e c t K e y > < K e y > L i n k s \ & l t ; C o l u m n s \ S u m   o f   T O T A L & g t ; - & l t ; M e a s u r e s \ T O T A L & g t ; < / K e y > < / D i a g r a m O b j e c t K e y > < D i a g r a m O b j e c t K e y > < K e y > L i n k s \ & l t ; C o l u m n s \ S u m   o f   T O T A L & g t ; - & l t ; M e a s u r e s \ T O T A L & g t ; \ C O L U M N < / K e y > < / D i a g r a m O b j e c t K e y > < D i a g r a m O b j e c t K e y > < K e y > L i n k s \ & l t ; C o l u m n s \ S u m   o f   T O T A L & g t ; - & l t ; M e a s u r e s \ T O T A L & g t ; \ M E A S U R E 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 T O T A L < / K e y > < / a : K e y > < a : V a l u e   i : t y p e = " M e a s u r e G r i d N o d e V i e w S t a t e " > < C o l u m n > 3 < / C o l u m n > < L a y e d O u t > t r u e < / L a y e d O u t > < W a s U I I n v i s i b l e > t r u e < / W a s U I I n v i s i b l e > < / a : V a l u e > < / a : K e y V a l u e O f D i a g r a m O b j e c t K e y a n y T y p e z b w N T n L X > < a : K e y V a l u e O f D i a g r a m O b j e c t K e y a n y T y p e z b w N T n L X > < a : K e y > < K e y > M e a s u r e s \ S u m   o f   T O T A L \ T a g I n f o \ F o r m u l a < / K e y > < / a : K e y > < a : V a l u e   i : t y p e = " M e a s u r e G r i d V i e w S t a t e I D i a g r a m T a g A d d i t i o n a l I n f o " / > < / a : K e y V a l u e O f D i a g r a m O b j e c t K e y a n y T y p e z b w N T n L X > < a : K e y V a l u e O f D i a g r a m O b j e c t K e y a n y T y p e z b w N T n L X > < a : K e y > < K e y > M e a s u r e s \ S u m   o f   T O T A L \ T a g I n f o \ V a l u e < / K e y > < / a : K e y > < a : V a l u e   i : t y p e = " M e a s u r e G r i d V i e w S t a t e I D i a g r a m T a g A d d i t i o n a l I n f o " / > < / a : K e y V a l u e O f D i a g r a m O b j e c t K e y a n y T y p e z b w N T n L X > < a : K e y V a l u e O f D i a g r a m O b j e c t K e y a n y T y p e z b w N T n L X > < a : K e y > < K e y > C o l u m n s \ M A R K E T _ N O D E 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 C o l u m n s \ T Y P E < / K e y > < / a : K e y > < a : V a l u e   i : t y p e = " M e a s u r e G r i d N o d e V i e w S t a t e " > < C o l u m n > 2 < / C o l u m n > < L a y e d O u t > t r u e < / L a y e d O u t > < / a : V a l u e > < / a : K e y V a l u e O f D i a g r a m O b j e c t K e y a n y T y p e z b w N T n L X > < a : K e y V a l u e O f D i a g r a m O b j e c t K e y a n y T y p e z b w N T n L X > < a : K e y > < K e y > C o l u m n s \ T O T A L < / K e y > < / a : K e y > < a : V a l u e   i : t y p e = " M e a s u r e G r i d N o d e V i e w S t a t e " > < C o l u m n > 3 < / C o l u m n > < L a y e d O u t > t r u e < / L a y e d O u t > < / a : V a l u e > < / a : K e y V a l u e O f D i a g r a m O b j e c t K e y a n y T y p e z b w N T n L X > < a : K e y V a l u e O f D i a g r a m O b j e c t K e y a n y T y p e z b w N T n L X > < a : K e y > < K e y > C o l u m n s \ C o u n t r y _ N a m e < / K e y > < / a : K e y > < a : V a l u e   i : t y p e = " M e a s u r e G r i d N o d e V i e w S t a t e " > < C o l u m n > 4 < / C o l u m n > < L a y e d O u t > t r u e < / L a y e d O u t > < / a : V a l u e > < / a : K e y V a l u e O f D i a g r a m O b j e c t K e y a n y T y p e z b w N T n L X > < a : K e y V a l u e O f D i a g r a m O b j e c t K e y a n y T y p e z b w N T n L X > < a : K e y > < K e y > C o l u m n s \ C o u n t r y _ N o d e < / K e y > < / a : K e y > < a : V a l u e   i : t y p e = " M e a s u r e G r i d N o d e V i e w S t a t e " > < C o l u m n > 5 < / C o l u m n > < L a y e d O u t > t r u e < / L a y e d O u t > < / a : V a l u e > < / a : K e y V a l u e O f D i a g r a m O b j e c t K e y a n y T y p e z b w N T n L X > < a : K e y V a l u e O f D i a g r a m O b j e c t K e y a n y T y p e z b w N T n L X > < a : K e y > < K e y > L i n k s \ & l t ; C o l u m n s \ S u m   o f   T O T A L & g t ; - & l t ; M e a s u r e s \ T O T A L & g t ; < / K e y > < / a : K e y > < a : V a l u e   i : t y p e = " M e a s u r e G r i d V i e w S t a t e I D i a g r a m L i n k " / > < / a : K e y V a l u e O f D i a g r a m O b j e c t K e y a n y T y p e z b w N T n L X > < a : K e y V a l u e O f D i a g r a m O b j e c t K e y a n y T y p e z b w N T n L X > < a : K e y > < K e y > L i n k s \ & l t ; C o l u m n s \ S u m   o f   T O T A L & g t ; - & l t ; M e a s u r e s \ T O T A L & g t ; \ C O L U M N < / K e y > < / a : K e y > < a : V a l u e   i : t y p e = " M e a s u r e G r i d V i e w S t a t e I D i a g r a m L i n k E n d p o i n t " / > < / a : K e y V a l u e O f D i a g r a m O b j e c t K e y a n y T y p e z b w N T n L X > < a : K e y V a l u e O f D i a g r a m O b j e c t K e y a n y T y p e z b w N T n L X > < a : K e y > < K e y > L i n k s \ & l t ; C o l u m n s \ S u m   o f   T O T A L & g t ; - & l t ; M e a s u r e s \ T O T A L & g t ; \ M E A S U R E < / K e y > < / a : K e y > < a : V a l u e   i : t y p e = " M e a s u r e G r i d V i e w S t a t e I D i a g r a m L i n k E n d p o i n t " / > < / a : K e y V a l u e O f D i a g r a m O b j e c t K e y a n y T y p e z b w N T n L X > < / V i e w S t a t e s > < / D i a g r a m M a n a g e r . S e r i a l i z a b l e D i a g r a m > < D i a g r a m M a n a g e r . S e r i a l i z a b l e D i a g r a m > < A d a p t e r   i : t y p e = " M e a s u r e D i a g r a m S a n d b o x A d a p t e r " > < T a b l e N a m e > N T C s 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 N T C s 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 F i n a l _ M a x _ V a l u e < / K e y > < / D i a g r a m O b j e c t K e y > < D i a g r a m O b j e c t K e y > < K e y > M e a s u r e s \ C o u n t   o f   F i n a l _ M a x _ V a l u e \ T a g I n f o \ F o r m u l a < / K e y > < / D i a g r a m O b j e c t K e y > < D i a g r a m O b j e c t K e y > < K e y > M e a s u r e s \ C o u n t   o f   F i n a l _ M a x _ V a l u e \ T a g I n f o \ V a l u e < / K e y > < / D i a g r a m O b j e c t K e y > < D i a g r a m O b j e c t K e y > < K e y > M e a s u r e s \ C o u n t   o f   F i n a l _ M i n _ V a l u e < / K e y > < / D i a g r a m O b j e c t K e y > < D i a g r a m O b j e c t K e y > < K e y > M e a s u r e s \ C o u n t   o f   F i n a l _ M i n _ V a l u e \ T a g I n f o \ F o r m u l a < / K e y > < / D i a g r a m O b j e c t K e y > < D i a g r a m O b j e c t K e y > < K e y > M e a s u r e s \ C o u n t   o f   F i n a l _ M i n _ V a l u e \ T a g I n f o \ V a l u e < / K e y > < / D i a g r a m O b j e c t K e y > < D i a g r a m O b j e c t K e y > < K e y > M e a s u r e s \ S u m   o f   F i n a l _ M a x _ V a l u e < / K e y > < / D i a g r a m O b j e c t K e y > < D i a g r a m O b j e c t K e y > < K e y > M e a s u r e s \ S u m   o f   F i n a l _ M a x _ V a l u e \ T a g I n f o \ F o r m u l a < / K e y > < / D i a g r a m O b j e c t K e y > < D i a g r a m O b j e c t K e y > < K e y > M e a s u r e s \ S u m   o f   F i n a l _ M a x _ V a l u e \ T a g I n f o \ V a l u e < / K e y > < / D i a g r a m O b j e c t K e y > < D i a g r a m O b j e c t K e y > < K e y > M e a s u r e s \ S u m   o f   F i n a l _ M i n _ V a l u e < / K e y > < / D i a g r a m O b j e c t K e y > < D i a g r a m O b j e c t K e y > < K e y > M e a s u r e s \ S u m   o f   F i n a l _ M i n _ V a l u e \ T a g I n f o \ F o r m u l a < / K e y > < / D i a g r a m O b j e c t K e y > < D i a g r a m O b j e c t K e y > < K e y > M e a s u r e s \ S u m   o f   F i n a l _ M i n _ V a l u e \ T a g I n f o \ V a l u e < / K e y > < / D i a g r a m O b j e c t K e y > < D i a g r a m O b j e c t K e y > < K e y > C o l u m n s \ F R O M < / K e y > < / D i a g r a m O b j e c t K e y > < D i a g r a m O b j e c t K e y > < K e y > C o l u m n s \ T O < / K e y > < / D i a g r a m O b j e c t K e y > < D i a g r a m O b j e c t K e y > < K e y > C o l u m n s \ B O R D E R < / K e y > < / D i a g r a m O b j e c t K e y > < D i a g r a m O b j e c t K e y > < K e y > C o l u m n s \ Y E A R < / K e y > < / D i a g r a m O b j e c t K e y > < D i a g r a m O b j e c t K e y > < K e y > C o l u m n s \ F i n a l _ M a x _ V a l u e < / K e y > < / D i a g r a m O b j e c t K e y > < D i a g r a m O b j e c t K e y > < K e y > C o l u m n s \ F i n a l _ M i n _ V a l u e < / K e y > < / D i a g r a m O b j e c t K e y > < D i a g r a m O b j e c t K e y > < K e y > C o l u m n s \ K e y < / K e y > < / D i a g r a m O b j e c t K e y > < D i a g r a m O b j e c t K e y > < K e y > C o l u m n s \ T y p e < / K e y > < / D i a g r a m O b j e c t K e y > < D i a g r a m O b j e c t K e y > < K e y > C o l u m n s \ C o u n t r y _ R o w < / K e y > < / D i a g r a m O b j e c t K e y > < D i a g r a m O b j e c t K e y > < K e y > C o l u m n s \ C o u n t r y _ N o d e < / K e y > < / D i a g r a m O b j e c t K e y > < D i a g r a m O b j e c t K e y > < K e y > C o l u m n s \ N o d e _ F i l t e r < / K e y > < / D i a g r a m O b j e c t K e y > < D i a g r a m O b j e c t K e y > < K e y > L i n k s \ & l t ; C o l u m n s \ C o u n t   o f   F i n a l _ M a x _ V a l u e & g t ; - & l t ; M e a s u r e s \ F i n a l _ M a x _ V a l u e & g t ; < / K e y > < / D i a g r a m O b j e c t K e y > < D i a g r a m O b j e c t K e y > < K e y > L i n k s \ & l t ; C o l u m n s \ C o u n t   o f   F i n a l _ M a x _ V a l u e & g t ; - & l t ; M e a s u r e s \ F i n a l _ M a x _ V a l u e & g t ; \ C O L U M N < / K e y > < / D i a g r a m O b j e c t K e y > < D i a g r a m O b j e c t K e y > < K e y > L i n k s \ & l t ; C o l u m n s \ C o u n t   o f   F i n a l _ M a x _ V a l u e & g t ; - & l t ; M e a s u r e s \ F i n a l _ M a x _ V a l u e & g t ; \ M E A S U R E < / K e y > < / D i a g r a m O b j e c t K e y > < D i a g r a m O b j e c t K e y > < K e y > L i n k s \ & l t ; C o l u m n s \ C o u n t   o f   F i n a l _ M i n _ V a l u e & g t ; - & l t ; M e a s u r e s \ F i n a l _ M i n _ V a l u e & g t ; < / K e y > < / D i a g r a m O b j e c t K e y > < D i a g r a m O b j e c t K e y > < K e y > L i n k s \ & l t ; C o l u m n s \ C o u n t   o f   F i n a l _ M i n _ V a l u e & g t ; - & l t ; M e a s u r e s \ F i n a l _ M i n _ V a l u e & g t ; \ C O L U M N < / K e y > < / D i a g r a m O b j e c t K e y > < D i a g r a m O b j e c t K e y > < K e y > L i n k s \ & l t ; C o l u m n s \ C o u n t   o f   F i n a l _ M i n _ V a l u e & g t ; - & l t ; M e a s u r e s \ F i n a l _ M i n _ V a l u e & g t ; \ M E A S U R E < / K e y > < / D i a g r a m O b j e c t K e y > < D i a g r a m O b j e c t K e y > < K e y > L i n k s \ & l t ; C o l u m n s \ S u m   o f   F i n a l _ M a x _ V a l u e & g t ; - & l t ; M e a s u r e s \ F i n a l _ M a x _ V a l u e & g t ; < / K e y > < / D i a g r a m O b j e c t K e y > < D i a g r a m O b j e c t K e y > < K e y > L i n k s \ & l t ; C o l u m n s \ S u m   o f   F i n a l _ M a x _ V a l u e & g t ; - & l t ; M e a s u r e s \ F i n a l _ M a x _ V a l u e & g t ; \ C O L U M N < / K e y > < / D i a g r a m O b j e c t K e y > < D i a g r a m O b j e c t K e y > < K e y > L i n k s \ & l t ; C o l u m n s \ S u m   o f   F i n a l _ M a x _ V a l u e & g t ; - & l t ; M e a s u r e s \ F i n a l _ M a x _ V a l u e & g t ; \ M E A S U R E < / K e y > < / D i a g r a m O b j e c t K e y > < D i a g r a m O b j e c t K e y > < K e y > L i n k s \ & l t ; C o l u m n s \ S u m   o f   F i n a l _ M i n _ V a l u e & g t ; - & l t ; M e a s u r e s \ F i n a l _ M i n _ V a l u e & g t ; < / K e y > < / D i a g r a m O b j e c t K e y > < D i a g r a m O b j e c t K e y > < K e y > L i n k s \ & l t ; C o l u m n s \ S u m   o f   F i n a l _ M i n _ V a l u e & g t ; - & l t ; M e a s u r e s \ F i n a l _ M i n _ V a l u e & g t ; \ C O L U M N < / K e y > < / D i a g r a m O b j e c t K e y > < D i a g r a m O b j e c t K e y > < K e y > L i n k s \ & l t ; C o l u m n s \ S u m   o f   F i n a l _ M i n _ V a l u e & g t ; - & l t ; M e a s u r e s \ F i n a l _ M i n _ V a l u e & g t ; \ M E A S U R E 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 F i n a l _ M a x _ V a l u e < / K e y > < / a : K e y > < a : V a l u e   i : t y p e = " M e a s u r e G r i d N o d e V i e w S t a t e " > < C o l u m n > 4 < / C o l u m n > < L a y e d O u t > t r u e < / L a y e d O u t > < W a s U I I n v i s i b l e > t r u e < / W a s U I I n v i s i b l e > < / a : V a l u e > < / a : K e y V a l u e O f D i a g r a m O b j e c t K e y a n y T y p e z b w N T n L X > < a : K e y V a l u e O f D i a g r a m O b j e c t K e y a n y T y p e z b w N T n L X > < a : K e y > < K e y > M e a s u r e s \ C o u n t   o f   F i n a l _ M a x _ V a l u e \ T a g I n f o \ F o r m u l a < / K e y > < / a : K e y > < a : V a l u e   i : t y p e = " M e a s u r e G r i d V i e w S t a t e I D i a g r a m T a g A d d i t i o n a l I n f o " / > < / a : K e y V a l u e O f D i a g r a m O b j e c t K e y a n y T y p e z b w N T n L X > < a : K e y V a l u e O f D i a g r a m O b j e c t K e y a n y T y p e z b w N T n L X > < a : K e y > < K e y > M e a s u r e s \ C o u n t   o f   F i n a l _ M a x _ V a l u e \ T a g I n f o \ V a l u e < / K e y > < / a : K e y > < a : V a l u e   i : t y p e = " M e a s u r e G r i d V i e w S t a t e I D i a g r a m T a g A d d i t i o n a l I n f o " / > < / a : K e y V a l u e O f D i a g r a m O b j e c t K e y a n y T y p e z b w N T n L X > < a : K e y V a l u e O f D i a g r a m O b j e c t K e y a n y T y p e z b w N T n L X > < a : K e y > < K e y > M e a s u r e s \ C o u n t   o f   F i n a l _ M i n _ V a l u e < / K e y > < / a : K e y > < a : V a l u e   i : t y p e = " M e a s u r e G r i d N o d e V i e w S t a t e " > < C o l u m n > 5 < / C o l u m n > < L a y e d O u t > t r u e < / L a y e d O u t > < W a s U I I n v i s i b l e > t r u e < / W a s U I I n v i s i b l e > < / a : V a l u e > < / a : K e y V a l u e O f D i a g r a m O b j e c t K e y a n y T y p e z b w N T n L X > < a : K e y V a l u e O f D i a g r a m O b j e c t K e y a n y T y p e z b w N T n L X > < a : K e y > < K e y > M e a s u r e s \ C o u n t   o f   F i n a l _ M i n _ V a l u e \ T a g I n f o \ F o r m u l a < / K e y > < / a : K e y > < a : V a l u e   i : t y p e = " M e a s u r e G r i d V i e w S t a t e I D i a g r a m T a g A d d i t i o n a l I n f o " / > < / a : K e y V a l u e O f D i a g r a m O b j e c t K e y a n y T y p e z b w N T n L X > < a : K e y V a l u e O f D i a g r a m O b j e c t K e y a n y T y p e z b w N T n L X > < a : K e y > < K e y > M e a s u r e s \ C o u n t   o f   F i n a l _ M i n _ V a l u e \ T a g I n f o \ V a l u e < / K e y > < / a : K e y > < a : V a l u e   i : t y p e = " M e a s u r e G r i d V i e w S t a t e I D i a g r a m T a g A d d i t i o n a l I n f o " / > < / a : K e y V a l u e O f D i a g r a m O b j e c t K e y a n y T y p e z b w N T n L X > < a : K e y V a l u e O f D i a g r a m O b j e c t K e y a n y T y p e z b w N T n L X > < a : K e y > < K e y > M e a s u r e s \ S u m   o f   F i n a l _ M a x _ V a l u e < / K e y > < / a : K e y > < a : V a l u e   i : t y p e = " M e a s u r e G r i d N o d e V i e w S t a t e " > < C o l u m n > 4 < / C o l u m n > < L a y e d O u t > t r u e < / L a y e d O u t > < R o w > 1 < / R o w > < W a s U I I n v i s i b l e > t r u e < / W a s U I I n v i s i b l e > < / a : V a l u e > < / a : K e y V a l u e O f D i a g r a m O b j e c t K e y a n y T y p e z b w N T n L X > < a : K e y V a l u e O f D i a g r a m O b j e c t K e y a n y T y p e z b w N T n L X > < a : K e y > < K e y > M e a s u r e s \ S u m   o f   F i n a l _ M a x _ V a l u e \ T a g I n f o \ F o r m u l a < / K e y > < / a : K e y > < a : V a l u e   i : t y p e = " M e a s u r e G r i d V i e w S t a t e I D i a g r a m T a g A d d i t i o n a l I n f o " / > < / a : K e y V a l u e O f D i a g r a m O b j e c t K e y a n y T y p e z b w N T n L X > < a : K e y V a l u e O f D i a g r a m O b j e c t K e y a n y T y p e z b w N T n L X > < a : K e y > < K e y > M e a s u r e s \ S u m   o f   F i n a l _ M a x _ V a l u e \ T a g I n f o \ V a l u e < / K e y > < / a : K e y > < a : V a l u e   i : t y p e = " M e a s u r e G r i d V i e w S t a t e I D i a g r a m T a g A d d i t i o n a l I n f o " / > < / a : K e y V a l u e O f D i a g r a m O b j e c t K e y a n y T y p e z b w N T n L X > < a : K e y V a l u e O f D i a g r a m O b j e c t K e y a n y T y p e z b w N T n L X > < a : K e y > < K e y > M e a s u r e s \ S u m   o f   F i n a l _ M i n _ V a l u e < / K e y > < / a : K e y > < a : V a l u e   i : t y p e = " M e a s u r e G r i d N o d e V i e w S t a t e " > < C o l u m n > 5 < / C o l u m n > < L a y e d O u t > t r u e < / L a y e d O u t > < R o w > 1 < / R o w > < W a s U I I n v i s i b l e > t r u e < / W a s U I I n v i s i b l e > < / a : V a l u e > < / a : K e y V a l u e O f D i a g r a m O b j e c t K e y a n y T y p e z b w N T n L X > < a : K e y V a l u e O f D i a g r a m O b j e c t K e y a n y T y p e z b w N T n L X > < a : K e y > < K e y > M e a s u r e s \ S u m   o f   F i n a l _ M i n _ V a l u e \ T a g I n f o \ F o r m u l a < / K e y > < / a : K e y > < a : V a l u e   i : t y p e = " M e a s u r e G r i d V i e w S t a t e I D i a g r a m T a g A d d i t i o n a l I n f o " / > < / a : K e y V a l u e O f D i a g r a m O b j e c t K e y a n y T y p e z b w N T n L X > < a : K e y V a l u e O f D i a g r a m O b j e c t K e y a n y T y p e z b w N T n L X > < a : K e y > < K e y > M e a s u r e s \ S u m   o f   F i n a l _ M i n _ V a l u e \ T a g I n f o \ V a l u e < / K e y > < / a : K e y > < a : V a l u e   i : t y p e = " M e a s u r e G r i d V i e w S t a t e I D i a g r a m T a g A d d i t i o n a l I n f o " / > < / a : K e y V a l u e O f D i a g r a m O b j e c t K e y a n y T y p e z b w N T n L X > < a : K e y V a l u e O f D i a g r a m O b j e c t K e y a n y T y p e z b w N T n L X > < a : K e y > < K e y > C o l u m n s \ F R O M < / K e y > < / a : K e y > < a : V a l u e   i : t y p e = " M e a s u r e G r i d N o d e V i e w S t a t e " > < L a y e d O u t > t r u e < / L a y e d O u t > < / a : V a l u e > < / a : K e y V a l u e O f D i a g r a m O b j e c t K e y a n y T y p e z b w N T n L X > < a : K e y V a l u e O f D i a g r a m O b j e c t K e y a n y T y p e z b w N T n L X > < a : K e y > < K e y > C o l u m n s \ T O < / K e y > < / a : K e y > < a : V a l u e   i : t y p e = " M e a s u r e G r i d N o d e V i e w S t a t e " > < C o l u m n > 1 < / C o l u m n > < L a y e d O u t > t r u e < / L a y e d O u t > < / a : V a l u e > < / a : K e y V a l u e O f D i a g r a m O b j e c t K e y a n y T y p e z b w N T n L X > < a : K e y V a l u e O f D i a g r a m O b j e c t K e y a n y T y p e z b w N T n L X > < a : K e y > < K e y > C o l u m n s \ B O R D E R < / K e y > < / a : K e y > < a : V a l u e   i : t y p e = " M e a s u r e G r i d N o d e V i e w S t a t e " > < C o l u m n > 2 < / C o l u m n > < L a y e d O u t > t r u e < / L a y e d O u t > < / a : V a l u e > < / a : K e y V a l u e O f D i a g r a m O b j e c t K e y a n y T y p e z b w N T n L X > < a : K e y V a l u e O f D i a g r a m O b j e c t K e y a n y T y p e z b w N T n L X > < a : K e y > < K e y > C o l u m n s \ Y E A R < / K e y > < / a : K e y > < a : V a l u e   i : t y p e = " M e a s u r e G r i d N o d e V i e w S t a t e " > < C o l u m n > 3 < / C o l u m n > < L a y e d O u t > t r u e < / L a y e d O u t > < / a : V a l u e > < / a : K e y V a l u e O f D i a g r a m O b j e c t K e y a n y T y p e z b w N T n L X > < a : K e y V a l u e O f D i a g r a m O b j e c t K e y a n y T y p e z b w N T n L X > < a : K e y > < K e y > C o l u m n s \ F i n a l _ M a x _ V a l u e < / K e y > < / a : K e y > < a : V a l u e   i : t y p e = " M e a s u r e G r i d N o d e V i e w S t a t e " > < C o l u m n > 4 < / C o l u m n > < L a y e d O u t > t r u e < / L a y e d O u t > < / a : V a l u e > < / a : K e y V a l u e O f D i a g r a m O b j e c t K e y a n y T y p e z b w N T n L X > < a : K e y V a l u e O f D i a g r a m O b j e c t K e y a n y T y p e z b w N T n L X > < a : K e y > < K e y > C o l u m n s \ F i n a l _ M i n _ V a l u e < / K e y > < / a : K e y > < a : V a l u e   i : t y p e = " M e a s u r e G r i d N o d e V i e w S t a t e " > < C o l u m n > 5 < / C o l u m n > < L a y e d O u t > t r u e < / L a y e d O u t > < / a : V a l u e > < / a : K e y V a l u e O f D i a g r a m O b j e c t K e y a n y T y p e z b w N T n L X > < a : K e y V a l u e O f D i a g r a m O b j e c t K e y a n y T y p e z b w N T n L X > < a : K e y > < K e y > C o l u m n s \ K e y < / K e y > < / a : K e y > < a : V a l u e   i : t y p e = " M e a s u r e G r i d N o d e V i e w S t a t e " > < C o l u m n > 6 < / C o l u m n > < L a y e d O u t > t r u e < / L a y e d O u t > < / a : V a l u e > < / a : K e y V a l u e O f D i a g r a m O b j e c t K e y a n y T y p e z b w N T n L X > < a : K e y V a l u e O f D i a g r a m O b j e c t K e y a n y T y p e z b w N T n L X > < a : K e y > < K e y > C o l u m n s \ T y p e < / K e y > < / a : K e y > < a : V a l u e   i : t y p e = " M e a s u r e G r i d N o d e V i e w S t a t e " > < C o l u m n > 7 < / C o l u m n > < L a y e d O u t > t r u e < / L a y e d O u t > < / a : V a l u e > < / a : K e y V a l u e O f D i a g r a m O b j e c t K e y a n y T y p e z b w N T n L X > < a : K e y V a l u e O f D i a g r a m O b j e c t K e y a n y T y p e z b w N T n L X > < a : K e y > < K e y > C o l u m n s \ C o u n t r y _ R o w < / K e y > < / a : K e y > < a : V a l u e   i : t y p e = " M e a s u r e G r i d N o d e V i e w S t a t e " > < C o l u m n > 8 < / C o l u m n > < L a y e d O u t > t r u e < / L a y e d O u t > < / a : V a l u e > < / a : K e y V a l u e O f D i a g r a m O b j e c t K e y a n y T y p e z b w N T n L X > < a : K e y V a l u e O f D i a g r a m O b j e c t K e y a n y T y p e z b w N T n L X > < a : K e y > < K e y > C o l u m n s \ C o u n t r y _ N o d e < / K e y > < / a : K e y > < a : V a l u e   i : t y p e = " M e a s u r e G r i d N o d e V i e w S t a t e " > < C o l u m n > 9 < / C o l u m n > < L a y e d O u t > t r u e < / L a y e d O u t > < / a : V a l u e > < / a : K e y V a l u e O f D i a g r a m O b j e c t K e y a n y T y p e z b w N T n L X > < a : K e y V a l u e O f D i a g r a m O b j e c t K e y a n y T y p e z b w N T n L X > < a : K e y > < K e y > C o l u m n s \ N o d e _ F i l t e r < / K e y > < / a : K e y > < a : V a l u e   i : t y p e = " M e a s u r e G r i d N o d e V i e w S t a t e " > < C o l u m n > 1 0 < / C o l u m n > < L a y e d O u t > t r u e < / L a y e d O u t > < / a : V a l u e > < / a : K e y V a l u e O f D i a g r a m O b j e c t K e y a n y T y p e z b w N T n L X > < a : K e y V a l u e O f D i a g r a m O b j e c t K e y a n y T y p e z b w N T n L X > < a : K e y > < K e y > L i n k s \ & l t ; C o l u m n s \ C o u n t   o f   F i n a l _ M a x _ V a l u e & g t ; - & l t ; M e a s u r e s \ F i n a l _ M a x _ V a l u e & g t ; < / K e y > < / a : K e y > < a : V a l u e   i : t y p e = " M e a s u r e G r i d V i e w S t a t e I D i a g r a m L i n k " / > < / a : K e y V a l u e O f D i a g r a m O b j e c t K e y a n y T y p e z b w N T n L X > < a : K e y V a l u e O f D i a g r a m O b j e c t K e y a n y T y p e z b w N T n L X > < a : K e y > < K e y > L i n k s \ & l t ; C o l u m n s \ C o u n t   o f   F i n a l _ M a x _ V a l u e & g t ; - & l t ; M e a s u r e s \ F i n a l _ M a x _ V a l u e & g t ; \ C O L U M N < / K e y > < / a : K e y > < a : V a l u e   i : t y p e = " M e a s u r e G r i d V i e w S t a t e I D i a g r a m L i n k E n d p o i n t " / > < / a : K e y V a l u e O f D i a g r a m O b j e c t K e y a n y T y p e z b w N T n L X > < a : K e y V a l u e O f D i a g r a m O b j e c t K e y a n y T y p e z b w N T n L X > < a : K e y > < K e y > L i n k s \ & l t ; C o l u m n s \ C o u n t   o f   F i n a l _ M a x _ V a l u e & g t ; - & l t ; M e a s u r e s \ F i n a l _ M a x _ V a l u e & g t ; \ M E A S U R E < / K e y > < / a : K e y > < a : V a l u e   i : t y p e = " M e a s u r e G r i d V i e w S t a t e I D i a g r a m L i n k E n d p o i n t " / > < / a : K e y V a l u e O f D i a g r a m O b j e c t K e y a n y T y p e z b w N T n L X > < a : K e y V a l u e O f D i a g r a m O b j e c t K e y a n y T y p e z b w N T n L X > < a : K e y > < K e y > L i n k s \ & l t ; C o l u m n s \ C o u n t   o f   F i n a l _ M i n _ V a l u e & g t ; - & l t ; M e a s u r e s \ F i n a l _ M i n _ V a l u e & g t ; < / K e y > < / a : K e y > < a : V a l u e   i : t y p e = " M e a s u r e G r i d V i e w S t a t e I D i a g r a m L i n k " / > < / a : K e y V a l u e O f D i a g r a m O b j e c t K e y a n y T y p e z b w N T n L X > < a : K e y V a l u e O f D i a g r a m O b j e c t K e y a n y T y p e z b w N T n L X > < a : K e y > < K e y > L i n k s \ & l t ; C o l u m n s \ C o u n t   o f   F i n a l _ M i n _ V a l u e & g t ; - & l t ; M e a s u r e s \ F i n a l _ M i n _ V a l u e & g t ; \ C O L U M N < / K e y > < / a : K e y > < a : V a l u e   i : t y p e = " M e a s u r e G r i d V i e w S t a t e I D i a g r a m L i n k E n d p o i n t " / > < / a : K e y V a l u e O f D i a g r a m O b j e c t K e y a n y T y p e z b w N T n L X > < a : K e y V a l u e O f D i a g r a m O b j e c t K e y a n y T y p e z b w N T n L X > < a : K e y > < K e y > L i n k s \ & l t ; C o l u m n s \ C o u n t   o f   F i n a l _ M i n _ V a l u e & g t ; - & l t ; M e a s u r e s \ F i n a l _ M i n _ V a l u e & g t ; \ M E A S U R E < / K e y > < / a : K e y > < a : V a l u e   i : t y p e = " M e a s u r e G r i d V i e w S t a t e I D i a g r a m L i n k E n d p o i n t " / > < / a : K e y V a l u e O f D i a g r a m O b j e c t K e y a n y T y p e z b w N T n L X > < a : K e y V a l u e O f D i a g r a m O b j e c t K e y a n y T y p e z b w N T n L X > < a : K e y > < K e y > L i n k s \ & l t ; C o l u m n s \ S u m   o f   F i n a l _ M a x _ V a l u e & g t ; - & l t ; M e a s u r e s \ F i n a l _ M a x _ V a l u e & g t ; < / K e y > < / a : K e y > < a : V a l u e   i : t y p e = " M e a s u r e G r i d V i e w S t a t e I D i a g r a m L i n k " / > < / a : K e y V a l u e O f D i a g r a m O b j e c t K e y a n y T y p e z b w N T n L X > < a : K e y V a l u e O f D i a g r a m O b j e c t K e y a n y T y p e z b w N T n L X > < a : K e y > < K e y > L i n k s \ & l t ; C o l u m n s \ S u m   o f   F i n a l _ M a x _ V a l u e & g t ; - & l t ; M e a s u r e s \ F i n a l _ M a x _ V a l u e & g t ; \ C O L U M N < / K e y > < / a : K e y > < a : V a l u e   i : t y p e = " M e a s u r e G r i d V i e w S t a t e I D i a g r a m L i n k E n d p o i n t " / > < / a : K e y V a l u e O f D i a g r a m O b j e c t K e y a n y T y p e z b w N T n L X > < a : K e y V a l u e O f D i a g r a m O b j e c t K e y a n y T y p e z b w N T n L X > < a : K e y > < K e y > L i n k s \ & l t ; C o l u m n s \ S u m   o f   F i n a l _ M a x _ V a l u e & g t ; - & l t ; M e a s u r e s \ F i n a l _ M a x _ V a l u e & g t ; \ M E A S U R E < / K e y > < / a : K e y > < a : V a l u e   i : t y p e = " M e a s u r e G r i d V i e w S t a t e I D i a g r a m L i n k E n d p o i n t " / > < / a : K e y V a l u e O f D i a g r a m O b j e c t K e y a n y T y p e z b w N T n L X > < a : K e y V a l u e O f D i a g r a m O b j e c t K e y a n y T y p e z b w N T n L X > < a : K e y > < K e y > L i n k s \ & l t ; C o l u m n s \ S u m   o f   F i n a l _ M i n _ V a l u e & g t ; - & l t ; M e a s u r e s \ F i n a l _ M i n _ V a l u e & g t ; < / K e y > < / a : K e y > < a : V a l u e   i : t y p e = " M e a s u r e G r i d V i e w S t a t e I D i a g r a m L i n k " / > < / a : K e y V a l u e O f D i a g r a m O b j e c t K e y a n y T y p e z b w N T n L X > < a : K e y V a l u e O f D i a g r a m O b j e c t K e y a n y T y p e z b w N T n L X > < a : K e y > < K e y > L i n k s \ & l t ; C o l u m n s \ S u m   o f   F i n a l _ M i n _ V a l u e & g t ; - & l t ; M e a s u r e s \ F i n a l _ M i n _ V a l u e & g t ; \ C O L U M N < / K e y > < / a : K e y > < a : V a l u e   i : t y p e = " M e a s u r e G r i d V i e w S t a t e I D i a g r a m L i n k E n d p o i n t " / > < / a : K e y V a l u e O f D i a g r a m O b j e c t K e y a n y T y p e z b w N T n L X > < a : K e y V a l u e O f D i a g r a m O b j e c t K e y a n y T y p e z b w N T n L X > < a : K e y > < K e y > L i n k s \ & l t ; C o l u m n s \ S u m   o f   F i n a l _ M i n _ V a l u e & g t ; - & l t ; M e a s u r e s \ F i n a l _ M i n _ V a l u e & g t ; \ M E A S U R E < / K e y > < / a : K e y > < a : V a l u e   i : t y p e = " M e a s u r e G r i d V i e w S t a t e I D i a g r a m L i n k E n d p o i n t " / > < / a : K e y V a l u e O f D i a g r a m O b j e c t K e y a n y T y p e z b w N T n L X > < / V i e w S t a t e s > < / D i a g r a m M a n a g e r . S e r i a l i z a b l e D i a g r a m > < D i a g r a m M a n a g e r . S e r i a l i z a b l e D i a g r a m > < A d a p t e r   i : t y p e = " M e a s u r e D i a g r a m S a n d b o x A d a p t e r " > < T a b l e N a m e > Y e a r s 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 Y e a r s 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 C o l u m n s \ Y e a r 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 C o l u m n s \ Y e a r < / K e y > < / a : K e y > < a : V a l u e   i : t y p e = " M e a s u r e G r i d N o d e V i e w S t a t e " > < L a y e d O u t > t r u e < / L a y e d O u t > < / a : V a l u e > < / a : K e y V a l u e O f D i a g r a m O b j e c t K e y a n y T y p e z b w N T n L X > < / V i e w S t a t e s > < / D i a g r a m M a n a g e r . S e r i a l i z a b l e D i a g r a m > < D i a g r a m M a n a g e r . S e r i a l i z a b l e D i a g r a m > < A d a p t e r   i : t y p e = " M e a s u r e D i a g r a m S a n d b o x A d a p t e r " > < T a b l e N a m e > C o u n t r y _ M Z < / 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 C o u n t r y _ M Z < / 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 C o l u m n s \ C O U N T R Y _ N A M E < / K e y > < / D i a g r a m O b j e c t K e y > < D i a g r a m O b j e c t K e y > < K e y > C o l u m n s \ M A R K E T _ N O D E < / K e y > < / D i a g r a m O b j e c t K e y > < D i a g r a m O b j e c t K e y > < K e y > C o l u m n s \ C o u n t r y _ N o d e < / K e y > < / D i a g r a m O b j e c t K e y > < D i a g r a m O b j e c t K e y > < K e y > C o l u m n s \ E U _ N o n E U < / K e y > < / D i a g r a m O b j e c t K e y > < D i a g r a m O b j e c t K e y > < K e y > C o l u m n s \ T y p e 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 C o l u m n s \ C O U N T R Y _ N A M E < / K e y > < / a : K e y > < a : V a l u e   i : t y p e = " M e a s u r e G r i d N o d e V i e w S t a t e " > < L a y e d O u t > t r u e < / L a y e d O u t > < / a : V a l u e > < / a : K e y V a l u e O f D i a g r a m O b j e c t K e y a n y T y p e z b w N T n L X > < a : K e y V a l u e O f D i a g r a m O b j e c t K e y a n y T y p e z b w N T n L X > < a : K e y > < K e y > C o l u m n s \ M A R K E T _ N O D E < / K e y > < / a : K e y > < a : V a l u e   i : t y p e = " M e a s u r e G r i d N o d e V i e w S t a t e " > < C o l u m n > 1 < / C o l u m n > < L a y e d O u t > t r u e < / L a y e d O u t > < / a : V a l u e > < / a : K e y V a l u e O f D i a g r a m O b j e c t K e y a n y T y p e z b w N T n L X > < a : K e y V a l u e O f D i a g r a m O b j e c t K e y a n y T y p e z b w N T n L X > < a : K e y > < K e y > C o l u m n s \ C o u n t r y _ N o d e < / K e y > < / a : K e y > < a : V a l u e   i : t y p e = " M e a s u r e G r i d N o d e V i e w S t a t e " > < C o l u m n > 2 < / C o l u m n > < L a y e d O u t > t r u e < / L a y e d O u t > < / a : V a l u e > < / a : K e y V a l u e O f D i a g r a m O b j e c t K e y a n y T y p e z b w N T n L X > < a : K e y V a l u e O f D i a g r a m O b j e c t K e y a n y T y p e z b w N T n L X > < a : K e y > < K e y > C o l u m n s \ E U _ N o n E U < / K e y > < / a : K e y > < a : V a l u e   i : t y p e = " M e a s u r e G r i d N o d e V i e w S t a t e " > < C o l u m n > 3 < / C o l u m n > < L a y e d O u t > t r u e < / L a y e d O u t > < / a : V a l u e > < / a : K e y V a l u e O f D i a g r a m O b j e c t K e y a n y T y p e z b w N T n L X > < a : K e y V a l u e O f D i a g r a m O b j e c t K e y a n y T y p e z b w N T n L X > < a : K e y > < K e y > C o l u m n s \ T y p e < / K e y > < / a : K e y > < a : V a l u e   i : t y p e = " M e a s u r e G r i d N o d e V i e w S t a t e " > < C o l u m n > 4 < / C o l u m n > < L a y e d O u t > t r u e < / L a y e d O u t > < / a : V a l u e > < / a : K e y V a l u e O f D i a g r a m O b j e c t K e y a n y T y p e z b w N T n L X > < / V i e w S t a t e s > < / D i a g r a m M a n a g e r . S e r i a l i z a b l e D i a g r a m > < D i a g r a m M a n a g e r . S e r i a l i z a b l e D i a g r a m > < A d a p t e r   i : t y p e = " M e a s u r e D i a g r a m S a n d b o x A d a p t e r " > < T a b l e N a m e > N T C s _ A l l 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 N T C s _ A l l 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 C o l u m n s \ F R O M < / K e y > < / D i a g r a m O b j e c t K e y > < D i a g r a m O b j e c t K e y > < K e y > C o l u m n s \ T O < / K e y > < / D i a g r a m O b j e c t K e y > < D i a g r a m O b j e c t K e y > < K e y > C o l u m n s \ B O R D E R < / K e y > < / D i a g r a m O b j e c t K e y > < D i a g r a m O b j e c t K e y > < K e y > C o l u m n s \ Y E A R < / K e y > < / D i a g r a m O b j e c t K e y > < D i a g r a m O b j e c t K e y > < K e y > C o l u m n s \ M A R K E T _ N O D E < / K e y > < / D i a g r a m O b j e c t K e y > < D i a g r a m O b j e c t K e y > < K e y > C o l u m n s \ N T C _ M A X < / K e y > < / D i a g r a m O b j e c t K e y > < D i a g r a m O b j e c t K e y > < K e y > C o l u m n s \ N T C _ M I N < / K e y > < / D i a g r a m O b j e c t K e y > < D i a g r a m O b j e c t K e y > < K e y > C o l u m n s \ T Y P E < / K e y > < / D i a g r a m O b j e c t K e y > < D i a g r a m O b j e c t K e y > < K e y > C o l u m n s \ C o u n t r y _ M n o d e < / K e y > < / D i a g r a m O b j e c t K e y > < D i a g r a m O b j e c t K e y > < K e y > C o l u m n s \ C o u n t r y 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 C o l u m n s \ F R O M < / K e y > < / a : K e y > < a : V a l u e   i : t y p e = " M e a s u r e G r i d N o d e V i e w S t a t e " > < L a y e d O u t > t r u e < / L a y e d O u t > < / a : V a l u e > < / a : K e y V a l u e O f D i a g r a m O b j e c t K e y a n y T y p e z b w N T n L X > < a : K e y V a l u e O f D i a g r a m O b j e c t K e y a n y T y p e z b w N T n L X > < a : K e y > < K e y > C o l u m n s \ T O < / K e y > < / a : K e y > < a : V a l u e   i : t y p e = " M e a s u r e G r i d N o d e V i e w S t a t e " > < C o l u m n > 1 < / C o l u m n > < L a y e d O u t > t r u e < / L a y e d O u t > < / a : V a l u e > < / a : K e y V a l u e O f D i a g r a m O b j e c t K e y a n y T y p e z b w N T n L X > < a : K e y V a l u e O f D i a g r a m O b j e c t K e y a n y T y p e z b w N T n L X > < a : K e y > < K e y > C o l u m n s \ B O R D E R < / K e y > < / a : K e y > < a : V a l u e   i : t y p e = " M e a s u r e G r i d N o d e V i e w S t a t e " > < C o l u m n > 2 < / C o l u m n > < L a y e d O u t > t r u e < / L a y e d O u t > < / a : V a l u e > < / a : K e y V a l u e O f D i a g r a m O b j e c t K e y a n y T y p e z b w N T n L X > < a : K e y V a l u e O f D i a g r a m O b j e c t K e y a n y T y p e z b w N T n L X > < a : K e y > < K e y > C o l u m n s \ Y E A R < / K e y > < / a : K e y > < a : V a l u e   i : t y p e = " M e a s u r e G r i d N o d e V i e w S t a t e " > < C o l u m n > 3 < / C o l u m n > < L a y e d O u t > t r u e < / L a y e d O u t > < / a : V a l u e > < / a : K e y V a l u e O f D i a g r a m O b j e c t K e y a n y T y p e z b w N T n L X > < a : K e y V a l u e O f D i a g r a m O b j e c t K e y a n y T y p e z b w N T n L X > < a : K e y > < K e y > C o l u m n s \ M A R K E T _ N O D E < / K e y > < / a : K e y > < a : V a l u e   i : t y p e = " M e a s u r e G r i d N o d e V i e w S t a t e " > < C o l u m n > 4 < / C o l u m n > < L a y e d O u t > t r u e < / L a y e d O u t > < / a : V a l u e > < / a : K e y V a l u e O f D i a g r a m O b j e c t K e y a n y T y p e z b w N T n L X > < a : K e y V a l u e O f D i a g r a m O b j e c t K e y a n y T y p e z b w N T n L X > < a : K e y > < K e y > C o l u m n s \ N T C _ M A X < / K e y > < / a : K e y > < a : V a l u e   i : t y p e = " M e a s u r e G r i d N o d e V i e w S t a t e " > < C o l u m n > 5 < / C o l u m n > < L a y e d O u t > t r u e < / L a y e d O u t > < / a : V a l u e > < / a : K e y V a l u e O f D i a g r a m O b j e c t K e y a n y T y p e z b w N T n L X > < a : K e y V a l u e O f D i a g r a m O b j e c t K e y a n y T y p e z b w N T n L X > < a : K e y > < K e y > C o l u m n s \ N T C _ M I N < / K e y > < / a : K e y > < a : V a l u e   i : t y p e = " M e a s u r e G r i d N o d e V i e w S t a t e " > < C o l u m n > 6 < / C o l u m n > < L a y e d O u t > t r u e < / L a y e d O u t > < / a : V a l u e > < / a : K e y V a l u e O f D i a g r a m O b j e c t K e y a n y T y p e z b w N T n L X > < a : K e y V a l u e O f D i a g r a m O b j e c t K e y a n y T y p e z b w N T n L X > < a : K e y > < K e y > C o l u m n s \ T Y P E < / K e y > < / a : K e y > < a : V a l u e   i : t y p e = " M e a s u r e G r i d N o d e V i e w S t a t e " > < C o l u m n > 7 < / C o l u m n > < L a y e d O u t > t r u e < / L a y e d O u t > < / a : V a l u e > < / a : K e y V a l u e O f D i a g r a m O b j e c t K e y a n y T y p e z b w N T n L X > < a : K e y V a l u e O f D i a g r a m O b j e c t K e y a n y T y p e z b w N T n L X > < a : K e y > < K e y > C o l u m n s \ C o u n t r y _ M n o d e < / K e y > < / a : K e y > < a : V a l u e   i : t y p e = " M e a s u r e G r i d N o d e V i e w S t a t e " > < C o l u m n > 8 < / C o l u m n > < L a y e d O u t > t r u e < / L a y e d O u t > < / a : V a l u e > < / a : K e y V a l u e O f D i a g r a m O b j e c t K e y a n y T y p e z b w N T n L X > < a : K e y V a l u e O f D i a g r a m O b j e c t K e y a n y T y p e z b w N T n L X > < a : K e y > < K e y > C o l u m n s \ C o u n t r y < / K e y > < / a : K e y > < a : V a l u e   i : t y p e = " M e a s u r e G r i d N o d e V i e w S t a t e " > < C o l u m n > 9 < / C o l u m n > < L a y e d O u t > t r u e < / L a y e d O u t > < / a : V a l u e > < / a : K e y V a l u e O f D i a g r a m O b j e c t K e y a n y T y p e z b w N T n L X > < / V i e w S t a t e s > < / D i a g r a m M a n a g e r . S e r i a l i z a b l e D i a g r a m > < D i a g r a m M a n a g e r . S e r i a l i z a b l e D i a g r a m > < A d a p t e r   i : t y p e = " M e a s u r e D i a g r a m S a n d b o x A d a p t e r " > < T a b l e N a m e > T e c h n o l o g i e s 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 T e c h n o l o g i e s 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 C o l u m n s \ T e c h n o l o g y < / K e y > < / D i a g r a m O b j e c t K e y > < D i a g r a m O b j e c t K e y > < K e y > C o l u m n s \ S i m p l i f i e d 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 C o l u m n s \ T e c h n o l o g y < / K e y > < / a : K e y > < a : V a l u e   i : t y p e = " M e a s u r e G r i d N o d e V i e w S t a t e " > < L a y e d O u t > t r u e < / L a y e d O u t > < / a : V a l u e > < / a : K e y V a l u e O f D i a g r a m O b j e c t K e y a n y T y p e z b w N T n L X > < a : K e y V a l u e O f D i a g r a m O b j e c t K e y a n y T y p e z b w N T n L X > < a : K e y > < K e y > C o l u m n s \ S i m p l i f i e d < / K e y > < / a : K e y > < a : V a l u e   i : t y p e = " M e a s u r e G r i d N o d e V i e w S t a t e " > < C o l u m n > 1 < / 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 T a g s \ T a b l e s \ & l t ; T a b l e s \ E U N o n E U & g t ; < / K e y > < / D i a g r a m O b j e c t K e y > < D i a g r a m O b j e c t K e y > < K e y > D y n a m i c   T a g s \ T a b l e s \ & l t ; T a b l e s \ C o u n t r y _ M Z & g t ; < / K e y > < / D i a g r a m O b j e c t K e y > < D i a g r a m O b j e c t K e y > < K e y > D y n a m i c   T a g s \ T a b l e s \ & l t ; T a b l e s \ D e m a n d & g t ; < / K e y > < / D i a g r a m O b j e c t K e y > < D i a g r a m O b j e c t K e y > < K e y > D y n a m i c   T a g s \ T a b l e s \ & l t ; T a b l e s \ C a p a c i t i e s & g t ; < / K e y > < / D i a g r a m O b j e c t K e y > < D i a g r a m O b j e c t K e y > < K e y > D y n a m i c   T a g s \ T a b l e s \ & l t ; T a b l e s \ N T C s _ A l l & g t ; < / K e y > < / D i a g r a m O b j e c t K e y > < D i a g r a m O b j e c t K e y > < K e y > D y n a m i c   T a g s \ T a b l e s \ & l t ; T a b l e s \ R e s e r v e s & g t ; < / K e y > < / D i a g r a m O b j e c t K e y > < D i a g r a m O b j e c t K e y > < K e y > D y n a m i c   T a g s \ T a b l e s \ & l t ; T a b l e s \ N T C s     2 & g t ; < / K e y > < / D i a g r a m O b j e c t K e y > < D i a g r a m O b j e c t K e y > < K e y > D y n a m i c   T a g s \ T a b l e s \ & l t ; T a b l e s \ N T C s _ A l l   1 & g t ; < / K e y > < / D i a g r a m O b j e c t K e y > < D i a g r a m O b j e c t K e y > < K e y > D y n a m i c   T a g s \ T a b l e s \ & l t ; T a b l e s \ Y e a r s & g t ; < / K e y > < / D i a g r a m O b j e c t K e y > < D i a g r a m O b j e c t K e y > < K e y > D y n a m i c   T a g s \ T a b l e s \ & l t ; T a b l e s \ T e c h n o l o g i e s & g t ; < / K e y > < / D i a g r a m O b j e c t K e y > < D i a g r a m O b j e c t K e y > < K e y > D y n a m i c   T a g s \ T a b l e s \ & l t ; T a b l e s \ C o m P r i c e s     2 & g t ; < / K e y > < / D i a g r a m O b j e c t K e y > < D i a g r a m O b j e c t K e y > < K e y > D y n a m i c   T a g s \ T a b l e s \ & l t ; T a b l e s \ P r i c e s _ C a t & g t ; < / K e y > < / D i a g r a m O b j e c t K e y > < D i a g r a m O b j e c t K e y > < K e y > T a b l e s \ E U N o n E U < / K e y > < / D i a g r a m O b j e c t K e y > < D i a g r a m O b j e c t K e y > < K e y > T a b l e s \ E U N o n E U \ C o l u m n s \ C o u n t r y < / K e y > < / D i a g r a m O b j e c t K e y > < D i a g r a m O b j e c t K e y > < K e y > T a b l e s \ E U N o n E U \ C o l u m n s \ E U _ N o n < / K e y > < / D i a g r a m O b j e c t K e y > < D i a g r a m O b j e c t K e y > < K e y > T a b l e s \ C o u n t r y _ M Z < / K e y > < / D i a g r a m O b j e c t K e y > < D i a g r a m O b j e c t K e y > < K e y > T a b l e s \ C o u n t r y _ M Z \ C o l u m n s \ C O U N T R Y _ N A M E < / K e y > < / D i a g r a m O b j e c t K e y > < D i a g r a m O b j e c t K e y > < K e y > T a b l e s \ C o u n t r y _ M Z \ C o l u m n s \ M A R K E T _ N O D E < / K e y > < / D i a g r a m O b j e c t K e y > < D i a g r a m O b j e c t K e y > < K e y > T a b l e s \ C o u n t r y _ M Z \ C o l u m n s \ C o u n t r y _ N o d e < / K e y > < / D i a g r a m O b j e c t K e y > < D i a g r a m O b j e c t K e y > < K e y > T a b l e s \ C o u n t r y _ M Z \ C o l u m n s \ E U _ N o n E U < / K e y > < / D i a g r a m O b j e c t K e y > < D i a g r a m O b j e c t K e y > < K e y > T a b l e s \ C o u n t r y _ M Z \ C o l u m n s \ T y p e < / K e y > < / D i a g r a m O b j e c t K e y > < D i a g r a m O b j e c t K e y > < K e y > T a b l e s \ D e m a n d < / K e y > < / D i a g r a m O b j e c t K e y > < D i a g r a m O b j e c t K e y > < K e y > T a b l e s \ D e m a n d \ C o l u m n s \ m a r k e t   n o d e < / K e y > < / D i a g r a m O b j e c t K e y > < D i a g r a m O b j e c t K e y > < K e y > T a b l e s \ D e m a n d \ C o l u m n s \ y e a r < / K e y > < / D i a g r a m O b j e c t K e y > < D i a g r a m O b j e c t K e y > < K e y > T a b l e s \ D e m a n d \ C o l u m n s \ v a l u e < / K e y > < / D i a g r a m O b j e c t K e y > < D i a g r a m O b j e c t K e y > < K e y > T a b l e s \ D e m a n d \ C o l u m n s \ C o u n t r y < / K e y > < / D i a g r a m O b j e c t K e y > < D i a g r a m O b j e c t K e y > < K e y > T a b l e s \ D e m a n d \ C o l u m n s \ C o u n t r y _ N o d e < / K e y > < / D i a g r a m O b j e c t K e y > < D i a g r a m O b j e c t K e y > < K e y > T a b l e s \ D e m a n d \ M e a s u r e s \ S u m   o f   v a l u e < / K e y > < / D i a g r a m O b j e c t K e y > < D i a g r a m O b j e c t K e y > < K e y > T a b l e s \ D e m a n d \ S u m   o f   v a l u e \ A d d i t i o n a l   I n f o \ I m p l i c i t   M e a s u r e < / K e y > < / D i a g r a m O b j e c t K e y > < D i a g r a m O b j e c t K e y > < K e y > T a b l e s \ C a p a c i t i e s < / K e y > < / D i a g r a m O b j e c t K e y > < D i a g r a m O b j e c t K e y > < K e y > T a b l e s \ C a p a c i t i e s \ C o l u m n s \ C O U N T R Y _ C O D E < / K e y > < / D i a g r a m O b j e c t K e y > < D i a g r a m O b j e c t K e y > < K e y > T a b l e s \ C a p a c i t i e s \ C o l u m n s \ C O U N T R Y _ N A M E < / K e y > < / D i a g r a m O b j e c t K e y > < D i a g r a m O b j e c t K e y > < K e y > T a b l e s \ C a p a c i t i e s \ C o l u m n s \ M A R K E T _ N O D E < / K e y > < / D i a g r a m O b j e c t K e y > < D i a g r a m O b j e c t K e y > < K e y > T a b l e s \ C a p a c i t i e s \ C o l u m n s \ T E C H N O L O G Y < / K e y > < / D i a g r a m O b j e c t K e y > < D i a g r a m O b j e c t K e y > < K e y > T a b l e s \ C a p a c i t i e s \ C o l u m n s \ Y E A R < / K e y > < / D i a g r a m O b j e c t K e y > < D i a g r a m O b j e c t K e y > < K e y > T a b l e s \ C a p a c i t i e s \ C o l u m n s \ P O W E R < / K e y > < / D i a g r a m O b j e c t K e y > < D i a g r a m O b j e c t K e y > < K e y > T a b l e s \ C a p a c i t i e s \ C o l u m n s \ C o u n t r y _ T e c h < / K e y > < / D i a g r a m O b j e c t K e y > < D i a g r a m O b j e c t K e y > < K e y > T a b l e s \ C a p a c i t i e s \ C o l u m n s \ E U _ C o u n t r i e s < / K e y > < / D i a g r a m O b j e c t K e y > < D i a g r a m O b j e c t K e y > < K e y > T a b l e s \ C a p a c i t i e s \ C o l u m n s \ P O W E R   ( G W ) < / K e y > < / D i a g r a m O b j e c t K e y > < D i a g r a m O b j e c t K e y > < K e y > T a b l e s \ C a p a c i t i e s \ C o l u m n s \ C o u n t r y _ N o d e < / K e y > < / D i a g r a m O b j e c t K e y > < D i a g r a m O b j e c t K e y > < K e y > T a b l e s \ C a p a c i t i e s \ M e a s u r e s \ S u m   o f   P O W E R   ( G W ) < / K e y > < / D i a g r a m O b j e c t K e y > < D i a g r a m O b j e c t K e y > < K e y > T a b l e s \ C a p a c i t i e s \ S u m   o f   P O W E R   ( G W ) \ A d d i t i o n a l   I n f o \ I m p l i c i t   M e a s u r e < / K e y > < / D i a g r a m O b j e c t K e y > < D i a g r a m O b j e c t K e y > < K e y > T a b l e s \ N T C s _ A l l < / K e y > < / D i a g r a m O b j e c t K e y > < D i a g r a m O b j e c t K e y > < K e y > T a b l e s \ N T C s _ A l l \ C o l u m n s \ F R O M < / K e y > < / D i a g r a m O b j e c t K e y > < D i a g r a m O b j e c t K e y > < K e y > T a b l e s \ N T C s _ A l l \ C o l u m n s \ T O < / K e y > < / D i a g r a m O b j e c t K e y > < D i a g r a m O b j e c t K e y > < K e y > T a b l e s \ N T C s _ A l l \ C o l u m n s \ B O R D E R < / K e y > < / D i a g r a m O b j e c t K e y > < D i a g r a m O b j e c t K e y > < K e y > T a b l e s \ N T C s _ A l l \ C o l u m n s \ Y E A R < / K e y > < / D i a g r a m O b j e c t K e y > < D i a g r a m O b j e c t K e y > < K e y > T a b l e s \ N T C s _ A l l \ C o l u m n s \ M A R K E T _ N O D E < / K e y > < / D i a g r a m O b j e c t K e y > < D i a g r a m O b j e c t K e y > < K e y > T a b l e s \ N T C s _ A l l \ C o l u m n s \ N T C _ M A X < / K e y > < / D i a g r a m O b j e c t K e y > < D i a g r a m O b j e c t K e y > < K e y > T a b l e s \ N T C s _ A l l \ C o l u m n s \ N T C _ M I N < / K e y > < / D i a g r a m O b j e c t K e y > < D i a g r a m O b j e c t K e y > < K e y > T a b l e s \ N T C s _ A l l \ C o l u m n s \ T Y P E < / K e y > < / D i a g r a m O b j e c t K e y > < D i a g r a m O b j e c t K e y > < K e y > T a b l e s \ N T C s _ A l l \ C o l u m n s \ C o u n t r y _ M n o d e < / K e y > < / D i a g r a m O b j e c t K e y > < D i a g r a m O b j e c t K e y > < K e y > T a b l e s \ N T C s _ A l l \ C o l u m n s \ C o u n t r y < / K e y > < / D i a g r a m O b j e c t K e y > < D i a g r a m O b j e c t K e y > < K e y > T a b l e s \ N T C s _ A l l \ C o l u m n s \ C o u n t r y _ N o d e < / K e y > < / D i a g r a m O b j e c t K e y > < D i a g r a m O b j e c t K e y > < K e y > T a b l e s \ N T C s _ A l l \ M e a s u r e s \ S u m   o f   N T C _ M A X < / K e y > < / D i a g r a m O b j e c t K e y > < D i a g r a m O b j e c t K e y > < K e y > T a b l e s \ N T C s _ A l l \ S u m   o f   N T C _ M A X \ A d d i t i o n a l   I n f o \ I m p l i c i t   M e a s u r e < / K e y > < / D i a g r a m O b j e c t K e y > < D i a g r a m O b j e c t K e y > < K e y > T a b l e s \ N T C s _ A l l \ M e a s u r e s \ S u m   o f   N T C _ M I N < / K e y > < / D i a g r a m O b j e c t K e y > < D i a g r a m O b j e c t K e y > < K e y > T a b l e s \ N T C s _ A l l \ S u m   o f   N T C _ M I N \ A d d i t i o n a l   I n f o \ I m p l i c i t   M e a s u r e < / K e y > < / D i a g r a m O b j e c t K e y > < D i a g r a m O b j e c t K e y > < K e y > T a b l e s \ R e s e r v e s < / K e y > < / D i a g r a m O b j e c t K e y > < D i a g r a m O b j e c t K e y > < K e y > T a b l e s \ R e s e r v e s \ C o l u m n s \ M A R K E T _ N O D E < / K e y > < / D i a g r a m O b j e c t K e y > < D i a g r a m O b j e c t K e y > < K e y > T a b l e s \ R e s e r v e s \ C o l u m n s \ Y E A R < / K e y > < / D i a g r a m O b j e c t K e y > < D i a g r a m O b j e c t K e y > < K e y > T a b l e s \ R e s e r v e s \ C o l u m n s \ T Y P E < / K e y > < / D i a g r a m O b j e c t K e y > < D i a g r a m O b j e c t K e y > < K e y > T a b l e s \ R e s e r v e s \ C o l u m n s \ T O T A L < / K e y > < / D i a g r a m O b j e c t K e y > < D i a g r a m O b j e c t K e y > < K e y > T a b l e s \ R e s e r v e s \ C o l u m n s \ C o u n t r y _ N a m e < / K e y > < / D i a g r a m O b j e c t K e y > < D i a g r a m O b j e c t K e y > < K e y > T a b l e s \ R e s e r v e s \ C o l u m n s \ C o u n t r y _ N o d e < / K e y > < / D i a g r a m O b j e c t K e y > < D i a g r a m O b j e c t K e y > < K e y > T a b l e s \ R e s e r v e s \ M e a s u r e s \ S u m   o f   T O T A L < / K e y > < / D i a g r a m O b j e c t K e y > < D i a g r a m O b j e c t K e y > < K e y > T a b l e s \ R e s e r v e s \ S u m   o f   T O T A L \ A d d i t i o n a l   I n f o \ I m p l i c i t   M e a s u r e < / K e y > < / D i a g r a m O b j e c t K e y > < D i a g r a m O b j e c t K e y > < K e y > T a b l e s \ N T C s     2 < / K e y > < / D i a g r a m O b j e c t K e y > < D i a g r a m O b j e c t K e y > < K e y > T a b l e s \ N T C s     2 \ C o l u m n s \ F R O M < / K e y > < / D i a g r a m O b j e c t K e y > < D i a g r a m O b j e c t K e y > < K e y > T a b l e s \ N T C s     2 \ C o l u m n s \ T O < / K e y > < / D i a g r a m O b j e c t K e y > < D i a g r a m O b j e c t K e y > < K e y > T a b l e s \ N T C s     2 \ C o l u m n s \ B O R D E R < / K e y > < / D i a g r a m O b j e c t K e y > < D i a g r a m O b j e c t K e y > < K e y > T a b l e s \ N T C s     2 \ C o l u m n s \ Y E A R < / K e y > < / D i a g r a m O b j e c t K e y > < D i a g r a m O b j e c t K e y > < K e y > T a b l e s \ N T C s     2 \ C o l u m n s \ F i n a l _ M a x _ V a l u e < / K e y > < / D i a g r a m O b j e c t K e y > < D i a g r a m O b j e c t K e y > < K e y > T a b l e s \ N T C s     2 \ C o l u m n s \ F i n a l _ M i n _ V a l u e < / K e y > < / D i a g r a m O b j e c t K e y > < D i a g r a m O b j e c t K e y > < K e y > T a b l e s \ N T C s     2 \ C o l u m n s \ K e y < / K e y > < / D i a g r a m O b j e c t K e y > < D i a g r a m O b j e c t K e y > < K e y > T a b l e s \ N T C s     2 \ C o l u m n s \ T y p e < / K e y > < / D i a g r a m O b j e c t K e y > < D i a g r a m O b j e c t K e y > < K e y > T a b l e s \ N T C s     2 \ C o l u m n s \ C o u n t r y _ R o w < / K e y > < / D i a g r a m O b j e c t K e y > < D i a g r a m O b j e c t K e y > < K e y > T a b l e s \ N T C s     2 \ C o l u m n s \ C o u n t r y _ F r o m < / K e y > < / D i a g r a m O b j e c t K e y > < D i a g r a m O b j e c t K e y > < K e y > T a b l e s \ N T C s     2 \ C o l u m n s \ M Z _ F r o m _ T y p e < / K e y > < / D i a g r a m O b j e c t K e y > < D i a g r a m O b j e c t K e y > < K e y > T a b l e s \ N T C s     2 \ C o l u m n s \ C o u n t r y _ T o < / K e y > < / D i a g r a m O b j e c t K e y > < D i a g r a m O b j e c t K e y > < K e y > T a b l e s \ N T C s     2 \ C o l u m n s \ M Z _ T o _ T y p e < / K e y > < / D i a g r a m O b j e c t K e y > < D i a g r a m O b j e c t K e y > < K e y > T a b l e s \ N T C s     2 \ C o l u m n s \ C B ? < / K e y > < / D i a g r a m O b j e c t K e y > < D i a g r a m O b j e c t K e y > < K e y > T a b l e s \ N T C s     2 \ C o l u m n s \ S a m e < / K e y > < / D i a g r a m O b j e c t K e y > < D i a g r a m O b j e c t K e y > < K e y > T a b l e s \ N T C s     2 \ C o l u m n s \ C o u n t r y _ N o d e < / K e y > < / D i a g r a m O b j e c t K e y > < D i a g r a m O b j e c t K e y > < K e y > T a b l e s \ N T C s     2 \ C o l u m n s \ N o d e _ F i l t e r < / K e y > < / D i a g r a m O b j e c t K e y > < D i a g r a m O b j e c t K e y > < K e y > T a b l e s \ N T C s     2 \ M e a s u r e s \ C o u n t   o f   F i n a l _ M a x _ V a l u e < / K e y > < / D i a g r a m O b j e c t K e y > < D i a g r a m O b j e c t K e y > < K e y > T a b l e s \ N T C s     2 \ C o u n t   o f   F i n a l _ M a x _ V a l u e \ A d d i t i o n a l   I n f o \ I m p l i c i t   M e a s u r e < / K e y > < / D i a g r a m O b j e c t K e y > < D i a g r a m O b j e c t K e y > < K e y > T a b l e s \ N T C s     2 \ M e a s u r e s \ C o u n t   o f   F i n a l _ M i n _ V a l u e < / K e y > < / D i a g r a m O b j e c t K e y > < D i a g r a m O b j e c t K e y > < K e y > T a b l e s \ N T C s     2 \ C o u n t   o f   F i n a l _ M i n _ V a l u e \ A d d i t i o n a l   I n f o \ I m p l i c i t   M e a s u r e < / K e y > < / D i a g r a m O b j e c t K e y > < D i a g r a m O b j e c t K e y > < K e y > T a b l e s \ N T C s     2 \ M e a s u r e s \ S u m   o f   F i n a l _ M a x _ V a l u e < / K e y > < / D i a g r a m O b j e c t K e y > < D i a g r a m O b j e c t K e y > < K e y > T a b l e s \ N T C s     2 \ S u m   o f   F i n a l _ M a x _ V a l u e \ A d d i t i o n a l   I n f o \ I m p l i c i t   M e a s u r e < / K e y > < / D i a g r a m O b j e c t K e y > < D i a g r a m O b j e c t K e y > < K e y > T a b l e s \ N T C s     2 \ M e a s u r e s \ S u m   o f   F i n a l _ M i n _ V a l u e < / K e y > < / D i a g r a m O b j e c t K e y > < D i a g r a m O b j e c t K e y > < K e y > T a b l e s \ N T C s     2 \ S u m   o f   F i n a l _ M i n _ V a l u e \ A d d i t i o n a l   I n f o \ I m p l i c i t   M e a s u r e < / K e y > < / D i a g r a m O b j e c t K e y > < D i a g r a m O b j e c t K e y > < K e y > T a b l e s \ N T C s _ A l l   1 < / K e y > < / D i a g r a m O b j e c t K e y > < D i a g r a m O b j e c t K e y > < K e y > T a b l e s \ N T C s _ A l l   1 \ C o l u m n s \ F R O M < / K e y > < / D i a g r a m O b j e c t K e y > < D i a g r a m O b j e c t K e y > < K e y > T a b l e s \ N T C s _ A l l   1 \ C o l u m n s \ T O < / K e y > < / D i a g r a m O b j e c t K e y > < D i a g r a m O b j e c t K e y > < K e y > T a b l e s \ N T C s _ A l l   1 \ C o l u m n s \ B O R D E R < / K e y > < / D i a g r a m O b j e c t K e y > < D i a g r a m O b j e c t K e y > < K e y > T a b l e s \ N T C s _ A l l   1 \ C o l u m n s \ Y E A R < / K e y > < / D i a g r a m O b j e c t K e y > < D i a g r a m O b j e c t K e y > < K e y > T a b l e s \ N T C s _ A l l   1 \ C o l u m n s \ M A R K E T _ N O D E < / K e y > < / D i a g r a m O b j e c t K e y > < D i a g r a m O b j e c t K e y > < K e y > T a b l e s \ N T C s _ A l l   1 \ C o l u m n s \ N T C _ M A X < / K e y > < / D i a g r a m O b j e c t K e y > < D i a g r a m O b j e c t K e y > < K e y > T a b l e s \ N T C s _ A l l   1 \ C o l u m n s \ N T C _ M I N < / K e y > < / D i a g r a m O b j e c t K e y > < D i a g r a m O b j e c t K e y > < K e y > T a b l e s \ N T C s _ A l l   1 \ C o l u m n s \ T Y P E < / K e y > < / D i a g r a m O b j e c t K e y > < D i a g r a m O b j e c t K e y > < K e y > T a b l e s \ N T C s _ A l l   1 \ C o l u m n s \ C o u n t r y _ M n o d e < / K e y > < / D i a g r a m O b j e c t K e y > < D i a g r a m O b j e c t K e y > < K e y > T a b l e s \ N T C s _ A l l   1 \ C o l u m n s \ C o u n t r y < / K e y > < / D i a g r a m O b j e c t K e y > < D i a g r a m O b j e c t K e y > < K e y > T a b l e s \ Y e a r s < / K e y > < / D i a g r a m O b j e c t K e y > < D i a g r a m O b j e c t K e y > < K e y > T a b l e s \ Y e a r s \ C o l u m n s \ Y e a r < / K e y > < / D i a g r a m O b j e c t K e y > < D i a g r a m O b j e c t K e y > < K e y > T a b l e s \ T e c h n o l o g i e s < / K e y > < / D i a g r a m O b j e c t K e y > < D i a g r a m O b j e c t K e y > < K e y > T a b l e s \ T e c h n o l o g i e s \ C o l u m n s \ T e c h n o l o g y < / K e y > < / D i a g r a m O b j e c t K e y > < D i a g r a m O b j e c t K e y > < K e y > T a b l e s \ T e c h n o l o g i e s \ C o l u m n s \ S i m p l i f i e d < / K e y > < / D i a g r a m O b j e c t K e y > < D i a g r a m O b j e c t K e y > < K e y > T a b l e s \ C o m P r i c e s     2 < / K e y > < / D i a g r a m O b j e c t K e y > < D i a g r a m O b j e c t K e y > < K e y > T a b l e s \ C o m P r i c e s     2 \ C o l u m n s \ F u e l < / K e y > < / D i a g r a m O b j e c t K e y > < D i a g r a m O b j e c t K e y > < K e y > T a b l e s \ C o m P r i c e s     2 \ C o l u m n s \ U n i t < / K e y > < / D i a g r a m O b j e c t K e y > < D i a g r a m O b j e c t K e y > < K e y > T a b l e s \ C o m P r i c e s     2 \ C o l u m n s \ S o u r c e < / K e y > < / D i a g r a m O b j e c t K e y > < D i a g r a m O b j e c t K e y > < K e y > T a b l e s \ C o m P r i c e s     2 \ C o l u m n s \ A s s u m p t i o n s < / K e y > < / D i a g r a m O b j e c t K e y > < D i a g r a m O b j e c t K e y > < K e y > T a b l e s \ C o m P r i c e s     2 \ C o l u m n s \ Y e a r < / K e y > < / D i a g r a m O b j e c t K e y > < D i a g r a m O b j e c t K e y > < K e y > T a b l e s \ C o m P r i c e s     2 \ C o l u m n s \ V a l u e < / K e y > < / D i a g r a m O b j e c t K e y > < D i a g r a m O b j e c t K e y > < K e y > T a b l e s \ C o m P r i c e s     2 \ M e a s u r e s \ S u m   o f   V a l u e   2 < / K e y > < / D i a g r a m O b j e c t K e y > < D i a g r a m O b j e c t K e y > < K e y > T a b l e s \ C o m P r i c e s     2 \ S u m   o f   V a l u e   2 \ A d d i t i o n a l   I n f o \ I m p l i c i t   M e a s u r e < / K e y > < / D i a g r a m O b j e c t K e y > < D i a g r a m O b j e c t K e y > < K e y > T a b l e s \ P r i c e s _ C a t < / K e y > < / D i a g r a m O b j e c t K e y > < D i a g r a m O b j e c t K e y > < K e y > T a b l e s \ P r i c e s _ C a t \ C o l u m n s \ C a t e g o r y < / K e y > < / D i a g r a m O b j e c t K e y > < D i a g r a m O b j e c t K e y > < K e y > T a b l e s \ P r i c e s _ C a t \ C o l u m n s \ T y p e < / K e y > < / D i a g r a m O b j e c t K e y > < D i a g r a m O b j e c t K e y > < K e y > R e l a t i o n s h i p s \ & l t ; T a b l e s \ C o u n t r y _ M Z \ C o l u m n s \ C O U N T R Y _ N A M E & g t ; - & l t ; T a b l e s \ E U N o n E U \ C o l u m n s \ C o u n t r y & g t ; < / K e y > < / D i a g r a m O b j e c t K e y > < D i a g r a m O b j e c t K e y > < K e y > R e l a t i o n s h i p s \ & l t ; T a b l e s \ C o u n t r y _ M Z \ C o l u m n s \ C O U N T R Y _ N A M E & g t ; - & l t ; T a b l e s \ E U N o n E U \ C o l u m n s \ C o u n t r y & g t ; \ F K < / K e y > < / D i a g r a m O b j e c t K e y > < D i a g r a m O b j e c t K e y > < K e y > R e l a t i o n s h i p s \ & l t ; T a b l e s \ C o u n t r y _ M Z \ C o l u m n s \ C O U N T R Y _ N A M E & g t ; - & l t ; T a b l e s \ E U N o n E U \ C o l u m n s \ C o u n t r y & g t ; \ P K < / K e y > < / D i a g r a m O b j e c t K e y > < D i a g r a m O b j e c t K e y > < K e y > R e l a t i o n s h i p s \ & l t ; T a b l e s \ C o u n t r y _ M Z \ C o l u m n s \ C O U N T R Y _ N A M E & g t ; - & l t ; T a b l e s \ E U N o n E U \ C o l u m n s \ C o u n t r y & g t ; \ C r o s s F i l t e r < / K e y > < / D i a g r a m O b j e c t K e y > < D i a g r a m O b j e c t K e y > < K e y > R e l a t i o n s h i p s \ & l t ; T a b l e s \ D e m a n d \ C o l u m n s \ C o u n t r y _ N o d e & g t ; - & l t ; T a b l e s \ C o u n t r y _ M Z \ C o l u m n s \ C o u n t r y _ N o d e & g t ; < / K e y > < / D i a g r a m O b j e c t K e y > < D i a g r a m O b j e c t K e y > < K e y > R e l a t i o n s h i p s \ & l t ; T a b l e s \ D e m a n d \ C o l u m n s \ C o u n t r y _ N o d e & g t ; - & l t ; T a b l e s \ C o u n t r y _ M Z \ C o l u m n s \ C o u n t r y _ N o d e & g t ; \ F K < / K e y > < / D i a g r a m O b j e c t K e y > < D i a g r a m O b j e c t K e y > < K e y > R e l a t i o n s h i p s \ & l t ; T a b l e s \ D e m a n d \ C o l u m n s \ C o u n t r y _ N o d e & g t ; - & l t ; T a b l e s \ C o u n t r y _ M Z \ C o l u m n s \ C o u n t r y _ N o d e & g t ; \ P K < / K e y > < / D i a g r a m O b j e c t K e y > < D i a g r a m O b j e c t K e y > < K e y > R e l a t i o n s h i p s \ & l t ; T a b l e s \ D e m a n d \ C o l u m n s \ C o u n t r y _ N o d e & g t ; - & l t ; T a b l e s \ C o u n t r y _ M Z \ C o l u m n s \ C o u n t r y _ N o d e & g t ; \ C r o s s F i l t e r < / K e y > < / D i a g r a m O b j e c t K e y > < D i a g r a m O b j e c t K e y > < K e y > R e l a t i o n s h i p s \ & l t ; T a b l e s \ D e m a n d \ C o l u m n s \ y e a r & g t ; - & l t ; T a b l e s \ Y e a r s \ C o l u m n s \ Y e a r & g t ; < / K e y > < / D i a g r a m O b j e c t K e y > < D i a g r a m O b j e c t K e y > < K e y > R e l a t i o n s h i p s \ & l t ; T a b l e s \ D e m a n d \ C o l u m n s \ y e a r & g t ; - & l t ; T a b l e s \ Y e a r s \ C o l u m n s \ Y e a r & g t ; \ F K < / K e y > < / D i a g r a m O b j e c t K e y > < D i a g r a m O b j e c t K e y > < K e y > R e l a t i o n s h i p s \ & l t ; T a b l e s \ D e m a n d \ C o l u m n s \ y e a r & g t ; - & l t ; T a b l e s \ Y e a r s \ C o l u m n s \ Y e a r & g t ; \ P K < / K e y > < / D i a g r a m O b j e c t K e y > < D i a g r a m O b j e c t K e y > < K e y > R e l a t i o n s h i p s \ & l t ; T a b l e s \ D e m a n d \ C o l u m n s \ y e a r & g t ; - & l t ; T a b l e s \ Y e a r s \ C o l u m n s \ Y e a r & g t ; \ C r o s s F i l t e r < / K e y > < / D i a g r a m O b j e c t K e y > < D i a g r a m O b j e c t K e y > < K e y > R e l a t i o n s h i p s \ & l t ; T a b l e s \ C a p a c i t i e s \ C o l u m n s \ C o u n t r y _ N o d e & g t ; - & l t ; T a b l e s \ C o u n t r y _ M Z \ C o l u m n s \ C o u n t r y _ N o d e & g t ; < / K e y > < / D i a g r a m O b j e c t K e y > < D i a g r a m O b j e c t K e y > < K e y > R e l a t i o n s h i p s \ & l t ; T a b l e s \ C a p a c i t i e s \ C o l u m n s \ C o u n t r y _ N o d e & g t ; - & l t ; T a b l e s \ C o u n t r y _ M Z \ C o l u m n s \ C o u n t r y _ N o d e & g t ; \ F K < / K e y > < / D i a g r a m O b j e c t K e y > < D i a g r a m O b j e c t K e y > < K e y > R e l a t i o n s h i p s \ & l t ; T a b l e s \ C a p a c i t i e s \ C o l u m n s \ C o u n t r y _ N o d e & g t ; - & l t ; T a b l e s \ C o u n t r y _ M Z \ C o l u m n s \ C o u n t r y _ N o d e & g t ; \ P K < / K e y > < / D i a g r a m O b j e c t K e y > < D i a g r a m O b j e c t K e y > < K e y > R e l a t i o n s h i p s \ & l t ; T a b l e s \ C a p a c i t i e s \ C o l u m n s \ C o u n t r y _ N o d e & g t ; - & l t ; T a b l e s \ C o u n t r y _ M Z \ C o l u m n s \ C o u n t r y _ N o d e & g t ; \ C r o s s F i l t e r < / K e y > < / D i a g r a m O b j e c t K e y > < D i a g r a m O b j e c t K e y > < K e y > R e l a t i o n s h i p s \ & l t ; T a b l e s \ C a p a c i t i e s \ C o l u m n s \ Y E A R & g t ; - & l t ; T a b l e s \ Y e a r s \ C o l u m n s \ Y e a r & g t ; < / K e y > < / D i a g r a m O b j e c t K e y > < D i a g r a m O b j e c t K e y > < K e y > R e l a t i o n s h i p s \ & l t ; T a b l e s \ C a p a c i t i e s \ C o l u m n s \ Y E A R & g t ; - & l t ; T a b l e s \ Y e a r s \ C o l u m n s \ Y e a r & g t ; \ F K < / K e y > < / D i a g r a m O b j e c t K e y > < D i a g r a m O b j e c t K e y > < K e y > R e l a t i o n s h i p s \ & l t ; T a b l e s \ C a p a c i t i e s \ C o l u m n s \ Y E A R & g t ; - & l t ; T a b l e s \ Y e a r s \ C o l u m n s \ Y e a r & g t ; \ P K < / K e y > < / D i a g r a m O b j e c t K e y > < D i a g r a m O b j e c t K e y > < K e y > R e l a t i o n s h i p s \ & l t ; T a b l e s \ C a p a c i t i e s \ C o l u m n s \ Y E A R & g t ; - & l t ; T a b l e s \ Y e a r s \ C o l u m n s \ Y e a r & g t ; \ C r o s s F i l t e r < / K e y > < / D i a g r a m O b j e c t K e y > < D i a g r a m O b j e c t K e y > < K e y > R e l a t i o n s h i p s \ & l t ; T a b l e s \ C a p a c i t i e s \ C o l u m n s \ T E C H N O L O G Y & g t ; - & l t ; T a b l e s \ T e c h n o l o g i e s \ C o l u m n s \ T e c h n o l o g y & g t ; < / K e y > < / D i a g r a m O b j e c t K e y > < D i a g r a m O b j e c t K e y > < K e y > R e l a t i o n s h i p s \ & l t ; T a b l e s \ C a p a c i t i e s \ C o l u m n s \ T E C H N O L O G Y & g t ; - & l t ; T a b l e s \ T e c h n o l o g i e s \ C o l u m n s \ T e c h n o l o g y & g t ; \ F K < / K e y > < / D i a g r a m O b j e c t K e y > < D i a g r a m O b j e c t K e y > < K e y > R e l a t i o n s h i p s \ & l t ; T a b l e s \ C a p a c i t i e s \ C o l u m n s \ T E C H N O L O G Y & g t ; - & l t ; T a b l e s \ T e c h n o l o g i e s \ C o l u m n s \ T e c h n o l o g y & g t ; \ P K < / K e y > < / D i a g r a m O b j e c t K e y > < D i a g r a m O b j e c t K e y > < K e y > R e l a t i o n s h i p s \ & l t ; T a b l e s \ C a p a c i t i e s \ C o l u m n s \ T E C H N O L O G Y & g t ; - & l t ; T a b l e s \ T e c h n o l o g i e s \ C o l u m n s \ T e c h n o l o g y & g t ; \ C r o s s F i l t e r < / K e y > < / D i a g r a m O b j e c t K e y > < D i a g r a m O b j e c t K e y > < K e y > R e l a t i o n s h i p s \ & l t ; T a b l e s \ N T C s _ A l l \ C o l u m n s \ C o u n t r y _ N o d e & g t ; - & l t ; T a b l e s \ C o u n t r y _ M Z \ C o l u m n s \ C o u n t r y _ N o d e & g t ; < / K e y > < / D i a g r a m O b j e c t K e y > < D i a g r a m O b j e c t K e y > < K e y > R e l a t i o n s h i p s \ & l t ; T a b l e s \ N T C s _ A l l \ C o l u m n s \ C o u n t r y _ N o d e & g t ; - & l t ; T a b l e s \ C o u n t r y _ M Z \ C o l u m n s \ C o u n t r y _ N o d e & g t ; \ F K < / K e y > < / D i a g r a m O b j e c t K e y > < D i a g r a m O b j e c t K e y > < K e y > R e l a t i o n s h i p s \ & l t ; T a b l e s \ N T C s _ A l l \ C o l u m n s \ C o u n t r y _ N o d e & g t ; - & l t ; T a b l e s \ C o u n t r y _ M Z \ C o l u m n s \ C o u n t r y _ N o d e & g t ; \ P K < / K e y > < / D i a g r a m O b j e c t K e y > < D i a g r a m O b j e c t K e y > < K e y > R e l a t i o n s h i p s \ & l t ; T a b l e s \ N T C s _ A l l \ C o l u m n s \ C o u n t r y _ N o d e & g t ; - & l t ; T a b l e s \ C o u n t r y _ M Z \ C o l u m n s \ C o u n t r y _ N o d e & g t ; \ C r o s s F i l t e r < / K e y > < / D i a g r a m O b j e c t K e y > < D i a g r a m O b j e c t K e y > < K e y > R e l a t i o n s h i p s \ & l t ; T a b l e s \ N T C s _ A l l \ C o l u m n s \ Y E A R & g t ; - & l t ; T a b l e s \ Y e a r s \ C o l u m n s \ Y e a r & g t ; < / K e y > < / D i a g r a m O b j e c t K e y > < D i a g r a m O b j e c t K e y > < K e y > R e l a t i o n s h i p s \ & l t ; T a b l e s \ N T C s _ A l l \ C o l u m n s \ Y E A R & g t ; - & l t ; T a b l e s \ Y e a r s \ C o l u m n s \ Y e a r & g t ; \ F K < / K e y > < / D i a g r a m O b j e c t K e y > < D i a g r a m O b j e c t K e y > < K e y > R e l a t i o n s h i p s \ & l t ; T a b l e s \ N T C s _ A l l \ C o l u m n s \ Y E A R & g t ; - & l t ; T a b l e s \ Y e a r s \ C o l u m n s \ Y e a r & g t ; \ P K < / K e y > < / D i a g r a m O b j e c t K e y > < D i a g r a m O b j e c t K e y > < K e y > R e l a t i o n s h i p s \ & l t ; T a b l e s \ N T C s _ A l l \ C o l u m n s \ Y E A R & g t ; - & l t ; T a b l e s \ Y e a r s \ C o l u m n s \ Y e a r & g t ; \ C r o s s F i l t e r < / K e y > < / D i a g r a m O b j e c t K e y > < D i a g r a m O b j e c t K e y > < K e y > R e l a t i o n s h i p s \ & l t ; T a b l e s \ R e s e r v e s \ C o l u m n s \ C o u n t r y _ N o d e & g t ; - & l t ; T a b l e s \ C o u n t r y _ M Z \ C o l u m n s \ C o u n t r y _ N o d e & g t ; < / K e y > < / D i a g r a m O b j e c t K e y > < D i a g r a m O b j e c t K e y > < K e y > R e l a t i o n s h i p s \ & l t ; T a b l e s \ R e s e r v e s \ C o l u m n s \ C o u n t r y _ N o d e & g t ; - & l t ; T a b l e s \ C o u n t r y _ M Z \ C o l u m n s \ C o u n t r y _ N o d e & g t ; \ F K < / K e y > < / D i a g r a m O b j e c t K e y > < D i a g r a m O b j e c t K e y > < K e y > R e l a t i o n s h i p s \ & l t ; T a b l e s \ R e s e r v e s \ C o l u m n s \ C o u n t r y _ N o d e & g t ; - & l t ; T a b l e s \ C o u n t r y _ M Z \ C o l u m n s \ C o u n t r y _ N o d e & g t ; \ P K < / K e y > < / D i a g r a m O b j e c t K e y > < D i a g r a m O b j e c t K e y > < K e y > R e l a t i o n s h i p s \ & l t ; T a b l e s \ R e s e r v e s \ C o l u m n s \ C o u n t r y _ N o d e & g t ; - & l t ; T a b l e s \ C o u n t r y _ M Z \ C o l u m n s \ C o u n t r y _ N o d e & g t ; \ C r o s s F i l t e r < / K e y > < / D i a g r a m O b j e c t K e y > < D i a g r a m O b j e c t K e y > < K e y > R e l a t i o n s h i p s \ & l t ; T a b l e s \ R e s e r v e s \ C o l u m n s \ Y E A R & g t ; - & l t ; T a b l e s \ Y e a r s \ C o l u m n s \ Y e a r & g t ; < / K e y > < / D i a g r a m O b j e c t K e y > < D i a g r a m O b j e c t K e y > < K e y > R e l a t i o n s h i p s \ & l t ; T a b l e s \ R e s e r v e s \ C o l u m n s \ Y E A R & g t ; - & l t ; T a b l e s \ Y e a r s \ C o l u m n s \ Y e a r & g t ; \ F K < / K e y > < / D i a g r a m O b j e c t K e y > < D i a g r a m O b j e c t K e y > < K e y > R e l a t i o n s h i p s \ & l t ; T a b l e s \ R e s e r v e s \ C o l u m n s \ Y E A R & g t ; - & l t ; T a b l e s \ Y e a r s \ C o l u m n s \ Y e a r & g t ; \ P K < / K e y > < / D i a g r a m O b j e c t K e y > < D i a g r a m O b j e c t K e y > < K e y > R e l a t i o n s h i p s \ & l t ; T a b l e s \ R e s e r v e s \ C o l u m n s \ Y E A R & g t ; - & l t ; T a b l e s \ Y e a r s \ C o l u m n s \ Y e a r & g t ; \ C r o s s F i l t e r < / K e y > < / D i a g r a m O b j e c t K e y > < D i a g r a m O b j e c t K e y > < K e y > R e l a t i o n s h i p s \ & l t ; T a b l e s \ N T C s     2 \ C o l u m n s \ C o u n t r y _ N o d e & g t ; - & l t ; T a b l e s \ C o u n t r y _ M Z \ C o l u m n s \ C o u n t r y _ N o d e & g t ; < / K e y > < / D i a g r a m O b j e c t K e y > < D i a g r a m O b j e c t K e y > < K e y > R e l a t i o n s h i p s \ & l t ; T a b l e s \ N T C s     2 \ C o l u m n s \ C o u n t r y _ N o d e & g t ; - & l t ; T a b l e s \ C o u n t r y _ M Z \ C o l u m n s \ C o u n t r y _ N o d e & g t ; \ F K < / K e y > < / D i a g r a m O b j e c t K e y > < D i a g r a m O b j e c t K e y > < K e y > R e l a t i o n s h i p s \ & l t ; T a b l e s \ N T C s     2 \ C o l u m n s \ C o u n t r y _ N o d e & g t ; - & l t ; T a b l e s \ C o u n t r y _ M Z \ C o l u m n s \ C o u n t r y _ N o d e & g t ; \ P K < / K e y > < / D i a g r a m O b j e c t K e y > < D i a g r a m O b j e c t K e y > < K e y > R e l a t i o n s h i p s \ & l t ; T a b l e s \ N T C s     2 \ C o l u m n s \ C o u n t r y _ N o d e & g t ; - & l t ; T a b l e s \ C o u n t r y _ M Z \ C o l u m n s \ C o u n t r y _ N o d e & g t ; \ C r o s s F i l t e r < / K e y > < / D i a g r a m O b j e c t K e y > < D i a g r a m O b j e c t K e y > < K e y > R e l a t i o n s h i p s \ & l t ; T a b l e s \ N T C s     2 \ C o l u m n s \ Y E A R & g t ; - & l t ; T a b l e s \ Y e a r s \ C o l u m n s \ Y e a r & g t ; < / K e y > < / D i a g r a m O b j e c t K e y > < D i a g r a m O b j e c t K e y > < K e y > R e l a t i o n s h i p s \ & l t ; T a b l e s \ N T C s     2 \ C o l u m n s \ Y E A R & g t ; - & l t ; T a b l e s \ Y e a r s \ C o l u m n s \ Y e a r & g t ; \ F K < / K e y > < / D i a g r a m O b j e c t K e y > < D i a g r a m O b j e c t K e y > < K e y > R e l a t i o n s h i p s \ & l t ; T a b l e s \ N T C s     2 \ C o l u m n s \ Y E A R & g t ; - & l t ; T a b l e s \ Y e a r s \ C o l u m n s \ Y e a r & g t ; \ P K < / K e y > < / D i a g r a m O b j e c t K e y > < D i a g r a m O b j e c t K e y > < K e y > R e l a t i o n s h i p s \ & l t ; T a b l e s \ N T C s     2 \ C o l u m n s \ Y E A R & g t ; - & l t ; T a b l e s \ Y e a r s \ C o l u m n s \ Y e a r & g t ; \ C r o s s F i l t e r < / K e y > < / D i a g r a m O b j e c t K e y > < D i a g r a m O b j e c t K e y > < K e y > R e l a t i o n s h i p s \ & l t ; T a b l e s \ C o m P r i c e s     2 \ C o l u m n s \ F u e l & g t ; - & l t ; T a b l e s \ P r i c e s _ C a t \ C o l u m n s \ C a t e g o r y & g t ; < / K e y > < / D i a g r a m O b j e c t K e y > < D i a g r a m O b j e c t K e y > < K e y > R e l a t i o n s h i p s \ & l t ; T a b l e s \ C o m P r i c e s     2 \ C o l u m n s \ F u e l & g t ; - & l t ; T a b l e s \ P r i c e s _ C a t \ C o l u m n s \ C a t e g o r y & g t ; \ F K < / K e y > < / D i a g r a m O b j e c t K e y > < D i a g r a m O b j e c t K e y > < K e y > R e l a t i o n s h i p s \ & l t ; T a b l e s \ C o m P r i c e s     2 \ C o l u m n s \ F u e l & g t ; - & l t ; T a b l e s \ P r i c e s _ C a t \ C o l u m n s \ C a t e g o r y & g t ; \ P K < / K e y > < / D i a g r a m O b j e c t K e y > < D i a g r a m O b j e c t K e y > < K e y > R e l a t i o n s h i p s \ & l t ; T a b l e s \ C o m P r i c e s     2 \ C o l u m n s \ F u e l & g t ; - & l t ; T a b l e s \ P r i c e s _ C a t \ C o l u m n s \ C a t e g o r y & g t ; \ C r o s s F i l t e r < / K e y > < / D i a g r a m O b j e c t K e y > < / A l l K e y s > < S e l e c t e d K e y s > < D i a g r a m O b j e c t K e y > < K e y > R e l a t i o n s h i p s \ & l t ; T a b l e s \ C o m P r i c e s     2 \ C o l u m n s \ F u e l & g t ; - & l t ; T a b l e s \ P r i c e s _ C a t \ C o l u m n s \ C a t e g o r y & g t ; 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S c r o l l H o r i z o n t a l O f f s e t > 2 9 7 . 9 0 3 8 1 0 5 6 7 6 6 5 9 1 < / S c r o l l H o r i z o n t a l O f f s e t > < S c r o l l V e r t i c a l O f f s e t > 3 0 < / S c r o l l V e r t i c a l O f f s e 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 T a g s \ T a b l e s \ & l t ; T a b l e s \ E U N o n E U & g t ; < / K e y > < / a : K e y > < a : V a l u e   i : t y p e = " D i a g r a m D i s p l a y T a g V i e w S t a t e " > < I s N o t F i l t e r e d O u t > t r u e < / I s N o t F i l t e r e d O u t > < / a : V a l u e > < / a : K e y V a l u e O f D i a g r a m O b j e c t K e y a n y T y p e z b w N T n L X > < a : K e y V a l u e O f D i a g r a m O b j e c t K e y a n y T y p e z b w N T n L X > < a : K e y > < K e y > D y n a m i c   T a g s \ T a b l e s \ & l t ; T a b l e s \ C o u n t r y _ M Z & g t ; < / K e y > < / a : K e y > < a : V a l u e   i : t y p e = " D i a g r a m D i s p l a y T a g V i e w S t a t e " > < I s N o t F i l t e r e d O u t > t r u e < / I s N o t F i l t e r e d O u t > < / a : V a l u e > < / a : K e y V a l u e O f D i a g r a m O b j e c t K e y a n y T y p e z b w N T n L X > < a : K e y V a l u e O f D i a g r a m O b j e c t K e y a n y T y p e z b w N T n L X > < a : K e y > < K e y > D y n a m i c   T a g s \ T a b l e s \ & l t ; T a b l e s \ D e m a n d & g t ; < / K e y > < / a : K e y > < a : V a l u e   i : t y p e = " D i a g r a m D i s p l a y T a g V i e w S t a t e " > < I s N o t F i l t e r e d O u t > t r u e < / I s N o t F i l t e r e d O u t > < / a : V a l u e > < / a : K e y V a l u e O f D i a g r a m O b j e c t K e y a n y T y p e z b w N T n L X > < a : K e y V a l u e O f D i a g r a m O b j e c t K e y a n y T y p e z b w N T n L X > < a : K e y > < K e y > D y n a m i c   T a g s \ T a b l e s \ & l t ; T a b l e s \ C a p a c i t i e s & g t ; < / K e y > < / a : K e y > < a : V a l u e   i : t y p e = " D i a g r a m D i s p l a y T a g V i e w S t a t e " > < I s N o t F i l t e r e d O u t > t r u e < / I s N o t F i l t e r e d O u t > < / a : V a l u e > < / a : K e y V a l u e O f D i a g r a m O b j e c t K e y a n y T y p e z b w N T n L X > < a : K e y V a l u e O f D i a g r a m O b j e c t K e y a n y T y p e z b w N T n L X > < a : K e y > < K e y > D y n a m i c   T a g s \ T a b l e s \ & l t ; T a b l e s \ N T C s _ A l l & g t ; < / K e y > < / a : K e y > < a : V a l u e   i : t y p e = " D i a g r a m D i s p l a y T a g V i e w S t a t e " > < I s N o t F i l t e r e d O u t > t r u e < / I s N o t F i l t e r e d O u t > < / a : V a l u e > < / a : K e y V a l u e O f D i a g r a m O b j e c t K e y a n y T y p e z b w N T n L X > < a : K e y V a l u e O f D i a g r a m O b j e c t K e y a n y T y p e z b w N T n L X > < a : K e y > < K e y > D y n a m i c   T a g s \ T a b l e s \ & l t ; T a b l e s \ R e s e r v e s & g t ; < / K e y > < / a : K e y > < a : V a l u e   i : t y p e = " D i a g r a m D i s p l a y T a g V i e w S t a t e " > < I s N o t F i l t e r e d O u t > t r u e < / I s N o t F i l t e r e d O u t > < / a : V a l u e > < / a : K e y V a l u e O f D i a g r a m O b j e c t K e y a n y T y p e z b w N T n L X > < a : K e y V a l u e O f D i a g r a m O b j e c t K e y a n y T y p e z b w N T n L X > < a : K e y > < K e y > D y n a m i c   T a g s \ T a b l e s \ & l t ; T a b l e s \ N T C s     2 & g t ; < / K e y > < / a : K e y > < a : V a l u e   i : t y p e = " D i a g r a m D i s p l a y T a g V i e w S t a t e " > < I s N o t F i l t e r e d O u t > t r u e < / I s N o t F i l t e r e d O u t > < / a : V a l u e > < / a : K e y V a l u e O f D i a g r a m O b j e c t K e y a n y T y p e z b w N T n L X > < a : K e y V a l u e O f D i a g r a m O b j e c t K e y a n y T y p e z b w N T n L X > < a : K e y > < K e y > D y n a m i c   T a g s \ T a b l e s \ & l t ; T a b l e s \ N T C s _ A l l   1 & g t ; < / K e y > < / a : K e y > < a : V a l u e   i : t y p e = " D i a g r a m D i s p l a y T a g V i e w S t a t e " > < I s N o t F i l t e r e d O u t > t r u e < / I s N o t F i l t e r e d O u t > < / a : V a l u e > < / a : K e y V a l u e O f D i a g r a m O b j e c t K e y a n y T y p e z b w N T n L X > < a : K e y V a l u e O f D i a g r a m O b j e c t K e y a n y T y p e z b w N T n L X > < a : K e y > < K e y > D y n a m i c   T a g s \ T a b l e s \ & l t ; T a b l e s \ Y e a r s & g t ; < / K e y > < / a : K e y > < a : V a l u e   i : t y p e = " D i a g r a m D i s p l a y T a g V i e w S t a t e " > < I s N o t F i l t e r e d O u t > t r u e < / I s N o t F i l t e r e d O u t > < / a : V a l u e > < / a : K e y V a l u e O f D i a g r a m O b j e c t K e y a n y T y p e z b w N T n L X > < a : K e y V a l u e O f D i a g r a m O b j e c t K e y a n y T y p e z b w N T n L X > < a : K e y > < K e y > D y n a m i c   T a g s \ T a b l e s \ & l t ; T a b l e s \ T e c h n o l o g i e s & g t ; < / K e y > < / a : K e y > < a : V a l u e   i : t y p e = " D i a g r a m D i s p l a y T a g V i e w S t a t e " > < I s N o t F i l t e r e d O u t > t r u e < / I s N o t F i l t e r e d O u t > < / a : V a l u e > < / a : K e y V a l u e O f D i a g r a m O b j e c t K e y a n y T y p e z b w N T n L X > < a : K e y V a l u e O f D i a g r a m O b j e c t K e y a n y T y p e z b w N T n L X > < a : K e y > < K e y > D y n a m i c   T a g s \ T a b l e s \ & l t ; T a b l e s \ C o m P r i c e s     2 & g t ; < / K e y > < / a : K e y > < a : V a l u e   i : t y p e = " D i a g r a m D i s p l a y T a g V i e w S t a t e " > < I s N o t F i l t e r e d O u t > t r u e < / I s N o t F i l t e r e d O u t > < / a : V a l u e > < / a : K e y V a l u e O f D i a g r a m O b j e c t K e y a n y T y p e z b w N T n L X > < a : K e y V a l u e O f D i a g r a m O b j e c t K e y a n y T y p e z b w N T n L X > < a : K e y > < K e y > D y n a m i c   T a g s \ T a b l e s \ & l t ; T a b l e s \ P r i c e s _ C a t & g t ; < / K e y > < / a : K e y > < a : V a l u e   i : t y p e = " D i a g r a m D i s p l a y T a g V i e w S t a t e " > < I s N o t F i l t e r e d O u t > t r u e < / I s N o t F i l t e r e d O u t > < / a : V a l u e > < / a : K e y V a l u e O f D i a g r a m O b j e c t K e y a n y T y p e z b w N T n L X > < a : K e y V a l u e O f D i a g r a m O b j e c t K e y a n y T y p e z b w N T n L X > < a : K e y > < K e y > T a b l e s \ E U N o n E U < / K e y > < / a : K e y > < a : V a l u e   i : t y p e = " D i a g r a m D i s p l a y N o d e V i e w S t a t e " > < H e i g h t > 1 5 0 < / H e i g h t > < I s E x p a n d e d > t r u e < / I s E x p a n d e d > < L a y e d O u t > t r u e < / L a y e d O u t > < L e f t > - 1 . 1 3 6 8 6 8 3 7 7 2 1 6 1 6 0 3 E - 1 3 < / L e f t > < W i d t h > 2 0 0 < / W i d t h > < / a : V a l u e > < / a : K e y V a l u e O f D i a g r a m O b j e c t K e y a n y T y p e z b w N T n L X > < a : K e y V a l u e O f D i a g r a m O b j e c t K e y a n y T y p e z b w N T n L X > < a : K e y > < K e y > T a b l e s \ E U N o n E U \ C o l u m n s \ C o u n t r y < / K e y > < / a : K e y > < a : V a l u e   i : t y p e = " D i a g r a m D i s p l a y N o d e V i e w S t a t e " > < H e i g h t > 1 5 0 < / H e i g h t > < I s E x p a n d e d > t r u e < / I s E x p a n d e d > < W i d t h > 2 0 0 < / W i d t h > < / a : V a l u e > < / a : K e y V a l u e O f D i a g r a m O b j e c t K e y a n y T y p e z b w N T n L X > < a : K e y V a l u e O f D i a g r a m O b j e c t K e y a n y T y p e z b w N T n L X > < a : K e y > < K e y > T a b l e s \ E U N o n E U \ C o l u m n s \ E U _ N o n < / K e y > < / a : K e y > < a : V a l u e   i : t y p e = " D i a g r a m D i s p l a y N o d e V i e w S t a t e " > < H e i g h t > 1 5 0 < / H e i g h t > < I s E x p a n d e d > t r u e < / I s E x p a n d e d > < W i d t h > 2 0 0 < / W i d t h > < / a : V a l u e > < / a : K e y V a l u e O f D i a g r a m O b j e c t K e y a n y T y p e z b w N T n L X > < a : K e y V a l u e O f D i a g r a m O b j e c t K e y a n y T y p e z b w N T n L X > < a : K e y > < K e y > T a b l e s \ C o u n t r y _ M Z < / K e y > < / a : K e y > < a : V a l u e   i : t y p e = " D i a g r a m D i s p l a y N o d e V i e w S t a t e " > < H e i g h t > 1 5 0 < / H e i g h t > < I s E x p a n d e d > t r u e < / I s E x p a n d e d > < L a y e d O u t > t r u e < / L a y e d O u t > < L e f t > 1 7 2 < / L e f t > < T a b I n d e x > 3 < / T a b I n d e x > < T o p > 2 0 8 < / T o p > < W i d t h > 2 0 0 < / W i d t h > < / a : V a l u e > < / a : K e y V a l u e O f D i a g r a m O b j e c t K e y a n y T y p e z b w N T n L X > < a : K e y V a l u e O f D i a g r a m O b j e c t K e y a n y T y p e z b w N T n L X > < a : K e y > < K e y > T a b l e s \ C o u n t r y _ M Z \ C o l u m n s \ C O U N T R Y _ N A M E < / K e y > < / a : K e y > < a : V a l u e   i : t y p e = " D i a g r a m D i s p l a y N o d e V i e w S t a t e " > < H e i g h t > 1 5 0 < / H e i g h t > < I s E x p a n d e d > t r u e < / I s E x p a n d e d > < W i d t h > 2 0 0 < / W i d t h > < / a : V a l u e > < / a : K e y V a l u e O f D i a g r a m O b j e c t K e y a n y T y p e z b w N T n L X > < a : K e y V a l u e O f D i a g r a m O b j e c t K e y a n y T y p e z b w N T n L X > < a : K e y > < K e y > T a b l e s \ C o u n t r y _ M Z \ C o l u m n s \ M A R K E T _ N O D E < / K e y > < / a : K e y > < a : V a l u e   i : t y p e = " D i a g r a m D i s p l a y N o d e V i e w S t a t e " > < H e i g h t > 1 5 0 < / H e i g h t > < I s E x p a n d e d > t r u e < / I s E x p a n d e d > < W i d t h > 2 0 0 < / W i d t h > < / a : V a l u e > < / a : K e y V a l u e O f D i a g r a m O b j e c t K e y a n y T y p e z b w N T n L X > < a : K e y V a l u e O f D i a g r a m O b j e c t K e y a n y T y p e z b w N T n L X > < a : K e y > < K e y > T a b l e s \ C o u n t r y _ M Z \ C o l u m n s \ C o u n t r y _ N o d e < / K e y > < / a : K e y > < a : V a l u e   i : t y p e = " D i a g r a m D i s p l a y N o d e V i e w S t a t e " > < H e i g h t > 1 5 0 < / H e i g h t > < I s E x p a n d e d > t r u e < / I s E x p a n d e d > < W i d t h > 2 0 0 < / W i d t h > < / a : V a l u e > < / a : K e y V a l u e O f D i a g r a m O b j e c t K e y a n y T y p e z b w N T n L X > < a : K e y V a l u e O f D i a g r a m O b j e c t K e y a n y T y p e z b w N T n L X > < a : K e y > < K e y > T a b l e s \ C o u n t r y _ M Z \ C o l u m n s \ E U _ N o n E U < / K e y > < / a : K e y > < a : V a l u e   i : t y p e = " D i a g r a m D i s p l a y N o d e V i e w S t a t e " > < H e i g h t > 1 5 0 < / H e i g h t > < I s E x p a n d e d > t r u e < / I s E x p a n d e d > < W i d t h > 2 0 0 < / W i d t h > < / a : V a l u e > < / a : K e y V a l u e O f D i a g r a m O b j e c t K e y a n y T y p e z b w N T n L X > < a : K e y V a l u e O f D i a g r a m O b j e c t K e y a n y T y p e z b w N T n L X > < a : K e y > < K e y > T a b l e s \ C o u n t r y _ M Z \ C o l u m n s \ T y p e < / K e y > < / a : K e y > < a : V a l u e   i : t y p e = " D i a g r a m D i s p l a y N o d e V i e w S t a t e " > < H e i g h t > 1 5 0 < / H e i g h t > < I s E x p a n d e d > t r u e < / I s E x p a n d e d > < W i d t h > 2 0 0 < / W i d t h > < / a : V a l u e > < / a : K e y V a l u e O f D i a g r a m O b j e c t K e y a n y T y p e z b w N T n L X > < a : K e y V a l u e O f D i a g r a m O b j e c t K e y a n y T y p e z b w N T n L X > < a : K e y > < K e y > T a b l e s \ D e m a n d < / K e y > < / a : K e y > < a : V a l u e   i : t y p e = " D i a g r a m D i s p l a y N o d e V i e w S t a t e " > < H e i g h t > 1 5 0 < / H e i g h t > < I s E x p a n d e d > t r u e < / I s E x p a n d e d > < L a y e d O u t > t r u e < / L a y e d O u t > < L e f t > 6 8 0 . 9 9 9 9 9 9 9 9 9 9 9 9 8 9 < / L e f t > < S c r o l l V e r t i c a l O f f s e t > 1 8 . 4 2 0 0 0 0 0 0 0 0 0 0 0 1 6 < / S c r o l l V e r t i c a l O f f s e t > < T a b I n d e x > 4 < / T a b I n d e x > < T o p > 1 7 5 . 5 < / T o p > < W i d t h > 2 0 0 < / W i d t h > < / a : V a l u e > < / a : K e y V a l u e O f D i a g r a m O b j e c t K e y a n y T y p e z b w N T n L X > < a : K e y V a l u e O f D i a g r a m O b j e c t K e y a n y T y p e z b w N T n L X > < a : K e y > < K e y > T a b l e s \ D e m a n d \ C o l u m n s \ m a r k e t   n o d e < / K e y > < / a : K e y > < a : V a l u e   i : t y p e = " D i a g r a m D i s p l a y N o d e V i e w S t a t e " > < H e i g h t > 1 5 0 < / H e i g h t > < I s E x p a n d e d > t r u e < / I s E x p a n d e d > < W i d t h > 2 0 0 < / W i d t h > < / a : V a l u e > < / a : K e y V a l u e O f D i a g r a m O b j e c t K e y a n y T y p e z b w N T n L X > < a : K e y V a l u e O f D i a g r a m O b j e c t K e y a n y T y p e z b w N T n L X > < a : K e y > < K e y > T a b l e s \ D e m a n d \ C o l u m n s \ y e a r < / K e y > < / a : K e y > < a : V a l u e   i : t y p e = " D i a g r a m D i s p l a y N o d e V i e w S t a t e " > < H e i g h t > 1 5 0 < / H e i g h t > < I s E x p a n d e d > t r u e < / I s E x p a n d e d > < W i d t h > 2 0 0 < / W i d t h > < / a : V a l u e > < / a : K e y V a l u e O f D i a g r a m O b j e c t K e y a n y T y p e z b w N T n L X > < a : K e y V a l u e O f D i a g r a m O b j e c t K e y a n y T y p e z b w N T n L X > < a : K e y > < K e y > T a b l e s \ D e m a n d \ C o l u m n s \ v a l u e < / K e y > < / a : K e y > < a : V a l u e   i : t y p e = " D i a g r a m D i s p l a y N o d e V i e w S t a t e " > < H e i g h t > 1 5 0 < / H e i g h t > < I s E x p a n d e d > t r u e < / I s E x p a n d e d > < W i d t h > 2 0 0 < / W i d t h > < / a : V a l u e > < / a : K e y V a l u e O f D i a g r a m O b j e c t K e y a n y T y p e z b w N T n L X > < a : K e y V a l u e O f D i a g r a m O b j e c t K e y a n y T y p e z b w N T n L X > < a : K e y > < K e y > T a b l e s \ D e m a n d \ C o l u m n s \ C o u n t r y < / K e y > < / a : K e y > < a : V a l u e   i : t y p e = " D i a g r a m D i s p l a y N o d e V i e w S t a t e " > < H e i g h t > 1 5 0 < / H e i g h t > < I s E x p a n d e d > t r u e < / I s E x p a n d e d > < W i d t h > 2 0 0 < / W i d t h > < / a : V a l u e > < / a : K e y V a l u e O f D i a g r a m O b j e c t K e y a n y T y p e z b w N T n L X > < a : K e y V a l u e O f D i a g r a m O b j e c t K e y a n y T y p e z b w N T n L X > < a : K e y > < K e y > T a b l e s \ D e m a n d \ C o l u m n s \ C o u n t r y _ N o d e < / K e y > < / a : K e y > < a : V a l u e   i : t y p e = " D i a g r a m D i s p l a y N o d e V i e w S t a t e " > < H e i g h t > 1 5 0 < / H e i g h t > < I s E x p a n d e d > t r u e < / I s E x p a n d e d > < W i d t h > 2 0 0 < / W i d t h > < / a : V a l u e > < / a : K e y V a l u e O f D i a g r a m O b j e c t K e y a n y T y p e z b w N T n L X > < a : K e y V a l u e O f D i a g r a m O b j e c t K e y a n y T y p e z b w N T n L X > < a : K e y > < K e y > T a b l e s \ D e m a n d \ M e a s u r e s \ S u m   o f   v a l u e < / K e y > < / a : K e y > < a : V a l u e   i : t y p e = " D i a g r a m D i s p l a y N o d e V i e w S t a t e " > < H e i g h t > 1 5 0 < / H e i g h t > < I s E x p a n d e d > t r u e < / I s E x p a n d e d > < W i d t h > 2 0 0 < / W i d t h > < / a : V a l u e > < / a : K e y V a l u e O f D i a g r a m O b j e c t K e y a n y T y p e z b w N T n L X > < a : K e y V a l u e O f D i a g r a m O b j e c t K e y a n y T y p e z b w N T n L X > < a : K e y > < K e y > T a b l e s \ D e m a n d \ S u m   o f   v a l u e \ A d d i t i o n a l   I n f o \ I m p l i c i t   M e a s u r e < / K e y > < / a : K e y > < a : V a l u e   i : t y p e = " D i a g r a m D i s p l a y V i e w S t a t e I D i a g r a m T a g A d d i t i o n a l I n f o " / > < / a : K e y V a l u e O f D i a g r a m O b j e c t K e y a n y T y p e z b w N T n L X > < a : K e y V a l u e O f D i a g r a m O b j e c t K e y a n y T y p e z b w N T n L X > < a : K e y > < K e y > T a b l e s \ C a p a c i t i e s < / K e y > < / a : K e y > < a : V a l u e   i : t y p e = " D i a g r a m D i s p l a y N o d e V i e w S t a t e " > < H e i g h t > 1 5 0 < / H e i g h t > < I s E x p a n d e d > t r u e < / I s E x p a n d e d > < L a y e d O u t > t r u e < / L a y e d O u t > < L e f t > 6 6 7 < / L e f t > < S c r o l l V e r t i c a l O f f s e t > 5 1 < / S c r o l l V e r t i c a l O f f s e t > < T a b I n d e x > 2 < / T a b I n d e x > < W i d t h > 2 0 0 < / W i d t h > < / a : V a l u e > < / a : K e y V a l u e O f D i a g r a m O b j e c t K e y a n y T y p e z b w N T n L X > < a : K e y V a l u e O f D i a g r a m O b j e c t K e y a n y T y p e z b w N T n L X > < a : K e y > < K e y > T a b l e s \ C a p a c i t i e s \ C o l u m n s \ C O U N T R Y _ C O D E < / K e y > < / a : K e y > < a : V a l u e   i : t y p e = " D i a g r a m D i s p l a y N o d e V i e w S t a t e " > < H e i g h t > 1 5 0 < / H e i g h t > < I s E x p a n d e d > t r u e < / I s E x p a n d e d > < W i d t h > 2 0 0 < / W i d t h > < / a : V a l u e > < / a : K e y V a l u e O f D i a g r a m O b j e c t K e y a n y T y p e z b w N T n L X > < a : K e y V a l u e O f D i a g r a m O b j e c t K e y a n y T y p e z b w N T n L X > < a : K e y > < K e y > T a b l e s \ C a p a c i t i e s \ C o l u m n s \ C O U N T R Y _ N A M E < / K e y > < / a : K e y > < a : V a l u e   i : t y p e = " D i a g r a m D i s p l a y N o d e V i e w S t a t e " > < H e i g h t > 1 5 0 < / H e i g h t > < I s E x p a n d e d > t r u e < / I s E x p a n d e d > < W i d t h > 2 0 0 < / W i d t h > < / a : V a l u e > < / a : K e y V a l u e O f D i a g r a m O b j e c t K e y a n y T y p e z b w N T n L X > < a : K e y V a l u e O f D i a g r a m O b j e c t K e y a n y T y p e z b w N T n L X > < a : K e y > < K e y > T a b l e s \ C a p a c i t i e s \ C o l u m n s \ M A R K E T _ N O D E < / K e y > < / a : K e y > < a : V a l u e   i : t y p e = " D i a g r a m D i s p l a y N o d e V i e w S t a t e " > < H e i g h t > 1 5 0 < / H e i g h t > < I s E x p a n d e d > t r u e < / I s E x p a n d e d > < W i d t h > 2 0 0 < / W i d t h > < / a : V a l u e > < / a : K e y V a l u e O f D i a g r a m O b j e c t K e y a n y T y p e z b w N T n L X > < a : K e y V a l u e O f D i a g r a m O b j e c t K e y a n y T y p e z b w N T n L X > < a : K e y > < K e y > T a b l e s \ C a p a c i t i e s \ C o l u m n s \ T E C H N O L O G Y < / K e y > < / a : K e y > < a : V a l u e   i : t y p e = " D i a g r a m D i s p l a y N o d e V i e w S t a t e " > < H e i g h t > 1 5 0 < / H e i g h t > < I s E x p a n d e d > t r u e < / I s E x p a n d e d > < W i d t h > 2 0 0 < / W i d t h > < / a : V a l u e > < / a : K e y V a l u e O f D i a g r a m O b j e c t K e y a n y T y p e z b w N T n L X > < a : K e y V a l u e O f D i a g r a m O b j e c t K e y a n y T y p e z b w N T n L X > < a : K e y > < K e y > T a b l e s \ C a p a c i t i e s \ C o l u m n s \ Y E A R < / K e y > < / a : K e y > < a : V a l u e   i : t y p e = " D i a g r a m D i s p l a y N o d e V i e w S t a t e " > < H e i g h t > 1 5 0 < / H e i g h t > < I s E x p a n d e d > t r u e < / I s E x p a n d e d > < W i d t h > 2 0 0 < / W i d t h > < / a : V a l u e > < / a : K e y V a l u e O f D i a g r a m O b j e c t K e y a n y T y p e z b w N T n L X > < a : K e y V a l u e O f D i a g r a m O b j e c t K e y a n y T y p e z b w N T n L X > < a : K e y > < K e y > T a b l e s \ C a p a c i t i e s \ C o l u m n s \ P O W E R < / K e y > < / a : K e y > < a : V a l u e   i : t y p e = " D i a g r a m D i s p l a y N o d e V i e w S t a t e " > < H e i g h t > 1 5 0 < / H e i g h t > < I s E x p a n d e d > t r u e < / I s E x p a n d e d > < W i d t h > 2 0 0 < / W i d t h > < / a : V a l u e > < / a : K e y V a l u e O f D i a g r a m O b j e c t K e y a n y T y p e z b w N T n L X > < a : K e y V a l u e O f D i a g r a m O b j e c t K e y a n y T y p e z b w N T n L X > < a : K e y > < K e y > T a b l e s \ C a p a c i t i e s \ C o l u m n s \ C o u n t r y _ T e c h < / K e y > < / a : K e y > < a : V a l u e   i : t y p e = " D i a g r a m D i s p l a y N o d e V i e w S t a t e " > < H e i g h t > 1 5 0 < / H e i g h t > < I s E x p a n d e d > t r u e < / I s E x p a n d e d > < W i d t h > 2 0 0 < / W i d t h > < / a : V a l u e > < / a : K e y V a l u e O f D i a g r a m O b j e c t K e y a n y T y p e z b w N T n L X > < a : K e y V a l u e O f D i a g r a m O b j e c t K e y a n y T y p e z b w N T n L X > < a : K e y > < K e y > T a b l e s \ C a p a c i t i e s \ C o l u m n s \ E U _ C o u n t r i e s < / K e y > < / a : K e y > < a : V a l u e   i : t y p e = " D i a g r a m D i s p l a y N o d e V i e w S t a t e " > < H e i g h t > 1 5 0 < / H e i g h t > < I s E x p a n d e d > t r u e < / I s E x p a n d e d > < W i d t h > 2 0 0 < / W i d t h > < / a : V a l u e > < / a : K e y V a l u e O f D i a g r a m O b j e c t K e y a n y T y p e z b w N T n L X > < a : K e y V a l u e O f D i a g r a m O b j e c t K e y a n y T y p e z b w N T n L X > < a : K e y > < K e y > T a b l e s \ C a p a c i t i e s \ C o l u m n s \ P O W E R   ( G W ) < / K e y > < / a : K e y > < a : V a l u e   i : t y p e = " D i a g r a m D i s p l a y N o d e V i e w S t a t e " > < H e i g h t > 1 5 0 < / H e i g h t > < I s E x p a n d e d > t r u e < / I s E x p a n d e d > < W i d t h > 2 0 0 < / W i d t h > < / a : V a l u e > < / a : K e y V a l u e O f D i a g r a m O b j e c t K e y a n y T y p e z b w N T n L X > < a : K e y V a l u e O f D i a g r a m O b j e c t K e y a n y T y p e z b w N T n L X > < a : K e y > < K e y > T a b l e s \ C a p a c i t i e s \ C o l u m n s \ C o u n t r y _ N o d e < / K e y > < / a : K e y > < a : V a l u e   i : t y p e = " D i a g r a m D i s p l a y N o d e V i e w S t a t e " > < H e i g h t > 1 5 0 < / H e i g h t > < I s E x p a n d e d > t r u e < / I s E x p a n d e d > < W i d t h > 2 0 0 < / W i d t h > < / a : V a l u e > < / a : K e y V a l u e O f D i a g r a m O b j e c t K e y a n y T y p e z b w N T n L X > < a : K e y V a l u e O f D i a g r a m O b j e c t K e y a n y T y p e z b w N T n L X > < a : K e y > < K e y > T a b l e s \ C a p a c i t i e s \ M e a s u r e s \ S u m   o f   P O W E R   ( G W ) < / K e y > < / a : K e y > < a : V a l u e   i : t y p e = " D i a g r a m D i s p l a y N o d e V i e w S t a t e " > < H e i g h t > 1 5 0 < / H e i g h t > < I s E x p a n d e d > t r u e < / I s E x p a n d e d > < W i d t h > 2 0 0 < / W i d t h > < / a : V a l u e > < / a : K e y V a l u e O f D i a g r a m O b j e c t K e y a n y T y p e z b w N T n L X > < a : K e y V a l u e O f D i a g r a m O b j e c t K e y a n y T y p e z b w N T n L X > < a : K e y > < K e y > T a b l e s \ C a p a c i t i e s \ S u m   o f   P O W E R   ( G W ) \ A d d i t i o n a l   I n f o \ I m p l i c i t   M e a s u r e < / K e y > < / a : K e y > < a : V a l u e   i : t y p e = " D i a g r a m D i s p l a y V i e w S t a t e I D i a g r a m T a g A d d i t i o n a l I n f o " / > < / a : K e y V a l u e O f D i a g r a m O b j e c t K e y a n y T y p e z b w N T n L X > < a : K e y V a l u e O f D i a g r a m O b j e c t K e y a n y T y p e z b w N T n L X > < a : K e y > < K e y > T a b l e s \ N T C s _ A l l < / K e y > < / a : K e y > < a : V a l u e   i : t y p e = " D i a g r a m D i s p l a y N o d e V i e w S t a t e " > < H e i g h t > 1 5 0 < / H e i g h t > < I s E x p a n d e d > t r u e < / I s E x p a n d e d > < L a y e d O u t > t r u e < / L a y e d O u t > < L e f t > 6 6 4 . 9 0 3 8 1 0 5 6 7 6 6 5 9 1 < / L e f t > < S c r o l l V e r t i c a l O f f s e t > 3 5 . 8 4 0 0 0 0 0 0 0 0 0 0 0 6 < / S c r o l l V e r t i c a l O f f s e t > < T a b I n d e x > 6 < / T a b I n d e x > < T o p > 3 6 4 . 7 5 < / T o p > < W i d t h > 2 0 0 < / W i d t h > < / a : V a l u e > < / a : K e y V a l u e O f D i a g r a m O b j e c t K e y a n y T y p e z b w N T n L X > < a : K e y V a l u e O f D i a g r a m O b j e c t K e y a n y T y p e z b w N T n L X > < a : K e y > < K e y > T a b l e s \ N T C s _ A l l \ C o l u m n s \ F R O M < / K e y > < / a : K e y > < a : V a l u e   i : t y p e = " D i a g r a m D i s p l a y N o d e V i e w S t a t e " > < H e i g h t > 1 5 0 < / H e i g h t > < I s E x p a n d e d > t r u e < / I s E x p a n d e d > < W i d t h > 2 0 0 < / W i d t h > < / a : V a l u e > < / a : K e y V a l u e O f D i a g r a m O b j e c t K e y a n y T y p e z b w N T n L X > < a : K e y V a l u e O f D i a g r a m O b j e c t K e y a n y T y p e z b w N T n L X > < a : K e y > < K e y > T a b l e s \ N T C s _ A l l \ C o l u m n s \ T O < / K e y > < / a : K e y > < a : V a l u e   i : t y p e = " D i a g r a m D i s p l a y N o d e V i e w S t a t e " > < H e i g h t > 1 5 0 < / H e i g h t > < I s E x p a n d e d > t r u e < / I s E x p a n d e d > < W i d t h > 2 0 0 < / W i d t h > < / a : V a l u e > < / a : K e y V a l u e O f D i a g r a m O b j e c t K e y a n y T y p e z b w N T n L X > < a : K e y V a l u e O f D i a g r a m O b j e c t K e y a n y T y p e z b w N T n L X > < a : K e y > < K e y > T a b l e s \ N T C s _ A l l \ C o l u m n s \ B O R D E R < / K e y > < / a : K e y > < a : V a l u e   i : t y p e = " D i a g r a m D i s p l a y N o d e V i e w S t a t e " > < H e i g h t > 1 5 0 < / H e i g h t > < I s E x p a n d e d > t r u e < / I s E x p a n d e d > < W i d t h > 2 0 0 < / W i d t h > < / a : V a l u e > < / a : K e y V a l u e O f D i a g r a m O b j e c t K e y a n y T y p e z b w N T n L X > < a : K e y V a l u e O f D i a g r a m O b j e c t K e y a n y T y p e z b w N T n L X > < a : K e y > < K e y > T a b l e s \ N T C s _ A l l \ C o l u m n s \ Y E A R < / K e y > < / a : K e y > < a : V a l u e   i : t y p e = " D i a g r a m D i s p l a y N o d e V i e w S t a t e " > < H e i g h t > 1 5 0 < / H e i g h t > < I s E x p a n d e d > t r u e < / I s E x p a n d e d > < W i d t h > 2 0 0 < / W i d t h > < / a : V a l u e > < / a : K e y V a l u e O f D i a g r a m O b j e c t K e y a n y T y p e z b w N T n L X > < a : K e y V a l u e O f D i a g r a m O b j e c t K e y a n y T y p e z b w N T n L X > < a : K e y > < K e y > T a b l e s \ N T C s _ A l l \ C o l u m n s \ M A R K E T _ N O D E < / K e y > < / a : K e y > < a : V a l u e   i : t y p e = " D i a g r a m D i s p l a y N o d e V i e w S t a t e " > < H e i g h t > 1 5 0 < / H e i g h t > < I s E x p a n d e d > t r u e < / I s E x p a n d e d > < W i d t h > 2 0 0 < / W i d t h > < / a : V a l u e > < / a : K e y V a l u e O f D i a g r a m O b j e c t K e y a n y T y p e z b w N T n L X > < a : K e y V a l u e O f D i a g r a m O b j e c t K e y a n y T y p e z b w N T n L X > < a : K e y > < K e y > T a b l e s \ N T C s _ A l l \ C o l u m n s \ N T C _ M A X < / K e y > < / a : K e y > < a : V a l u e   i : t y p e = " D i a g r a m D i s p l a y N o d e V i e w S t a t e " > < H e i g h t > 1 5 0 < / H e i g h t > < I s E x p a n d e d > t r u e < / I s E x p a n d e d > < W i d t h > 2 0 0 < / W i d t h > < / a : V a l u e > < / a : K e y V a l u e O f D i a g r a m O b j e c t K e y a n y T y p e z b w N T n L X > < a : K e y V a l u e O f D i a g r a m O b j e c t K e y a n y T y p e z b w N T n L X > < a : K e y > < K e y > T a b l e s \ N T C s _ A l l \ C o l u m n s \ N T C _ M I N < / K e y > < / a : K e y > < a : V a l u e   i : t y p e = " D i a g r a m D i s p l a y N o d e V i e w S t a t e " > < H e i g h t > 1 5 0 < / H e i g h t > < I s E x p a n d e d > t r u e < / I s E x p a n d e d > < W i d t h > 2 0 0 < / W i d t h > < / a : V a l u e > < / a : K e y V a l u e O f D i a g r a m O b j e c t K e y a n y T y p e z b w N T n L X > < a : K e y V a l u e O f D i a g r a m O b j e c t K e y a n y T y p e z b w N T n L X > < a : K e y > < K e y > T a b l e s \ N T C s _ A l l \ C o l u m n s \ T Y P E < / K e y > < / a : K e y > < a : V a l u e   i : t y p e = " D i a g r a m D i s p l a y N o d e V i e w S t a t e " > < H e i g h t > 1 5 0 < / H e i g h t > < I s E x p a n d e d > t r u e < / I s E x p a n d e d > < W i d t h > 2 0 0 < / W i d t h > < / a : V a l u e > < / a : K e y V a l u e O f D i a g r a m O b j e c t K e y a n y T y p e z b w N T n L X > < a : K e y V a l u e O f D i a g r a m O b j e c t K e y a n y T y p e z b w N T n L X > < a : K e y > < K e y > T a b l e s \ N T C s _ A l l \ C o l u m n s \ C o u n t r y _ M n o d e < / K e y > < / a : K e y > < a : V a l u e   i : t y p e = " D i a g r a m D i s p l a y N o d e V i e w S t a t e " > < H e i g h t > 1 5 0 < / H e i g h t > < I s E x p a n d e d > t r u e < / I s E x p a n d e d > < W i d t h > 2 0 0 < / W i d t h > < / a : V a l u e > < / a : K e y V a l u e O f D i a g r a m O b j e c t K e y a n y T y p e z b w N T n L X > < a : K e y V a l u e O f D i a g r a m O b j e c t K e y a n y T y p e z b w N T n L X > < a : K e y > < K e y > T a b l e s \ N T C s _ A l l \ C o l u m n s \ C o u n t r y < / K e y > < / a : K e y > < a : V a l u e   i : t y p e = " D i a g r a m D i s p l a y N o d e V i e w S t a t e " > < H e i g h t > 1 5 0 < / H e i g h t > < I s E x p a n d e d > t r u e < / I s E x p a n d e d > < W i d t h > 2 0 0 < / W i d t h > < / a : V a l u e > < / a : K e y V a l u e O f D i a g r a m O b j e c t K e y a n y T y p e z b w N T n L X > < a : K e y V a l u e O f D i a g r a m O b j e c t K e y a n y T y p e z b w N T n L X > < a : K e y > < K e y > T a b l e s \ N T C s _ A l l \ C o l u m n s \ C o u n t r y _ N o d e < / K e y > < / a : K e y > < a : V a l u e   i : t y p e = " D i a g r a m D i s p l a y N o d e V i e w S t a t e " > < H e i g h t > 1 5 0 < / H e i g h t > < I s E x p a n d e d > t r u e < / I s E x p a n d e d > < W i d t h > 2 0 0 < / W i d t h > < / a : V a l u e > < / a : K e y V a l u e O f D i a g r a m O b j e c t K e y a n y T y p e z b w N T n L X > < a : K e y V a l u e O f D i a g r a m O b j e c t K e y a n y T y p e z b w N T n L X > < a : K e y > < K e y > T a b l e s \ N T C s _ A l l \ M e a s u r e s \ S u m   o f   N T C _ M A X < / K e y > < / a : K e y > < a : V a l u e   i : t y p e = " D i a g r a m D i s p l a y N o d e V i e w S t a t e " > < H e i g h t > 1 5 0 < / H e i g h t > < I s E x p a n d e d > t r u e < / I s E x p a n d e d > < W i d t h > 2 0 0 < / W i d t h > < / a : V a l u e > < / a : K e y V a l u e O f D i a g r a m O b j e c t K e y a n y T y p e z b w N T n L X > < a : K e y V a l u e O f D i a g r a m O b j e c t K e y a n y T y p e z b w N T n L X > < a : K e y > < K e y > T a b l e s \ N T C s _ A l l \ S u m   o f   N T C _ M A X \ A d d i t i o n a l   I n f o \ I m p l i c i t   M e a s u r e < / K e y > < / a : K e y > < a : V a l u e   i : t y p e = " D i a g r a m D i s p l a y V i e w S t a t e I D i a g r a m T a g A d d i t i o n a l I n f o " / > < / a : K e y V a l u e O f D i a g r a m O b j e c t K e y a n y T y p e z b w N T n L X > < a : K e y V a l u e O f D i a g r a m O b j e c t K e y a n y T y p e z b w N T n L X > < a : K e y > < K e y > T a b l e s \ N T C s _ A l l \ M e a s u r e s \ S u m   o f   N T C _ M I N < / K e y > < / a : K e y > < a : V a l u e   i : t y p e = " D i a g r a m D i s p l a y N o d e V i e w S t a t e " > < H e i g h t > 1 5 0 < / H e i g h t > < I s E x p a n d e d > t r u e < / I s E x p a n d e d > < W i d t h > 2 0 0 < / W i d t h > < / a : V a l u e > < / a : K e y V a l u e O f D i a g r a m O b j e c t K e y a n y T y p e z b w N T n L X > < a : K e y V a l u e O f D i a g r a m O b j e c t K e y a n y T y p e z b w N T n L X > < a : K e y > < K e y > T a b l e s \ N T C s _ A l l \ S u m   o f   N T C _ M I N \ A d d i t i o n a l   I n f o \ I m p l i c i t   M e a s u r e < / K e y > < / a : K e y > < a : V a l u e   i : t y p e = " D i a g r a m D i s p l a y V i e w S t a t e I D i a g r a m T a g A d d i t i o n a l I n f o " / > < / a : K e y V a l u e O f D i a g r a m O b j e c t K e y a n y T y p e z b w N T n L X > < a : K e y V a l u e O f D i a g r a m O b j e c t K e y a n y T y p e z b w N T n L X > < a : K e y > < K e y > T a b l e s \ R e s e r v e s < / K e y > < / a : K e y > < a : V a l u e   i : t y p e = " D i a g r a m D i s p l a y N o d e V i e w S t a t e " > < H e i g h t > 1 5 0 < / H e i g h t > < I s E x p a n d e d > t r u e < / I s E x p a n d e d > < L a y e d O u t > t r u e < / L a y e d O u t > < L e f t > 7 1 2 < / L e f t > < T a b I n d e x > 1 0 < / T a b I n d e x > < T o p > 5 4 6 . 3 7 5 < / T o p > < W i d t h > 2 0 0 < / W i d t h > < / a : V a l u e > < / a : K e y V a l u e O f D i a g r a m O b j e c t K e y a n y T y p e z b w N T n L X > < a : K e y V a l u e O f D i a g r a m O b j e c t K e y a n y T y p e z b w N T n L X > < a : K e y > < K e y > T a b l e s \ R e s e r v e s \ C o l u m n s \ M A R K E T _ N O D E < / K e y > < / a : K e y > < a : V a l u e   i : t y p e = " D i a g r a m D i s p l a y N o d e V i e w S t a t e " > < H e i g h t > 1 5 0 < / H e i g h t > < I s E x p a n d e d > t r u e < / I s E x p a n d e d > < W i d t h > 2 0 0 < / W i d t h > < / a : V a l u e > < / a : K e y V a l u e O f D i a g r a m O b j e c t K e y a n y T y p e z b w N T n L X > < a : K e y V a l u e O f D i a g r a m O b j e c t K e y a n y T y p e z b w N T n L X > < a : K e y > < K e y > T a b l e s \ R e s e r v e s \ C o l u m n s \ Y E A R < / K e y > < / a : K e y > < a : V a l u e   i : t y p e = " D i a g r a m D i s p l a y N o d e V i e w S t a t e " > < H e i g h t > 1 5 0 < / H e i g h t > < I s E x p a n d e d > t r u e < / I s E x p a n d e d > < W i d t h > 2 0 0 < / W i d t h > < / a : V a l u e > < / a : K e y V a l u e O f D i a g r a m O b j e c t K e y a n y T y p e z b w N T n L X > < a : K e y V a l u e O f D i a g r a m O b j e c t K e y a n y T y p e z b w N T n L X > < a : K e y > < K e y > T a b l e s \ R e s e r v e s \ C o l u m n s \ T Y P E < / K e y > < / a : K e y > < a : V a l u e   i : t y p e = " D i a g r a m D i s p l a y N o d e V i e w S t a t e " > < H e i g h t > 1 5 0 < / H e i g h t > < I s E x p a n d e d > t r u e < / I s E x p a n d e d > < W i d t h > 2 0 0 < / W i d t h > < / a : V a l u e > < / a : K e y V a l u e O f D i a g r a m O b j e c t K e y a n y T y p e z b w N T n L X > < a : K e y V a l u e O f D i a g r a m O b j e c t K e y a n y T y p e z b w N T n L X > < a : K e y > < K e y > T a b l e s \ R e s e r v e s \ C o l u m n s \ T O T A L < / K e y > < / a : K e y > < a : V a l u e   i : t y p e = " D i a g r a m D i s p l a y N o d e V i e w S t a t e " > < H e i g h t > 1 5 0 < / H e i g h t > < I s E x p a n d e d > t r u e < / I s E x p a n d e d > < W i d t h > 2 0 0 < / W i d t h > < / a : V a l u e > < / a : K e y V a l u e O f D i a g r a m O b j e c t K e y a n y T y p e z b w N T n L X > < a : K e y V a l u e O f D i a g r a m O b j e c t K e y a n y T y p e z b w N T n L X > < a : K e y > < K e y > T a b l e s \ R e s e r v e s \ C o l u m n s \ C o u n t r y _ N a m e < / K e y > < / a : K e y > < a : V a l u e   i : t y p e = " D i a g r a m D i s p l a y N o d e V i e w S t a t e " > < H e i g h t > 1 5 0 < / H e i g h t > < I s E x p a n d e d > t r u e < / I s E x p a n d e d > < W i d t h > 2 0 0 < / W i d t h > < / a : V a l u e > < / a : K e y V a l u e O f D i a g r a m O b j e c t K e y a n y T y p e z b w N T n L X > < a : K e y V a l u e O f D i a g r a m O b j e c t K e y a n y T y p e z b w N T n L X > < a : K e y > < K e y > T a b l e s \ R e s e r v e s \ C o l u m n s \ C o u n t r y _ N o d e < / K e y > < / a : K e y > < a : V a l u e   i : t y p e = " D i a g r a m D i s p l a y N o d e V i e w S t a t e " > < H e i g h t > 1 5 0 < / H e i g h t > < I s E x p a n d e d > t r u e < / I s E x p a n d e d > < W i d t h > 2 0 0 < / W i d t h > < / a : V a l u e > < / a : K e y V a l u e O f D i a g r a m O b j e c t K e y a n y T y p e z b w N T n L X > < a : K e y V a l u e O f D i a g r a m O b j e c t K e y a n y T y p e z b w N T n L X > < a : K e y > < K e y > T a b l e s \ R e s e r v e s \ M e a s u r e s \ S u m   o f   T O T A L < / K e y > < / a : K e y > < a : V a l u e   i : t y p e = " D i a g r a m D i s p l a y N o d e V i e w S t a t e " > < H e i g h t > 1 5 0 < / H e i g h t > < I s E x p a n d e d > t r u e < / I s E x p a n d e d > < W i d t h > 2 0 0 < / W i d t h > < / a : V a l u e > < / a : K e y V a l u e O f D i a g r a m O b j e c t K e y a n y T y p e z b w N T n L X > < a : K e y V a l u e O f D i a g r a m O b j e c t K e y a n y T y p e z b w N T n L X > < a : K e y > < K e y > T a b l e s \ R e s e r v e s \ S u m   o f   T O T A L \ A d d i t i o n a l   I n f o \ I m p l i c i t   M e a s u r e < / K e y > < / a : K e y > < a : V a l u e   i : t y p e = " D i a g r a m D i s p l a y V i e w S t a t e I D i a g r a m T a g A d d i t i o n a l I n f o " / > < / a : K e y V a l u e O f D i a g r a m O b j e c t K e y a n y T y p e z b w N T n L X > < a : K e y V a l u e O f D i a g r a m O b j e c t K e y a n y T y p e z b w N T n L X > < a : K e y > < K e y > T a b l e s \ N T C s     2 < / K e y > < / a : K e y > < a : V a l u e   i : t y p e = " D i a g r a m D i s p l a y N o d e V i e w S t a t e " > < H e i g h t > 1 5 0 < / H e i g h t > < I s E x p a n d e d > t r u e < / I s E x p a n d e d > < L a y e d O u t > t r u e < / L a y e d O u t > < L e f t > 6 7 7 . 9 0 3 8 1 0 5 6 7 6 6 5 6 9 < / L e f t > < S c r o l l V e r t i c a l O f f s e t > 1 5 < / S c r o l l V e r t i c a l O f f s e t > < T a b I n d e x > 1 1 < / T a b I n d e x > < T o p > 7 2 0 . 3 7 5 < / T o p > < W i d t h > 2 0 0 < / W i d t h > < / a : V a l u e > < / a : K e y V a l u e O f D i a g r a m O b j e c t K e y a n y T y p e z b w N T n L X > < a : K e y V a l u e O f D i a g r a m O b j e c t K e y a n y T y p e z b w N T n L X > < a : K e y > < K e y > T a b l e s \ N T C s     2 \ C o l u m n s \ F R O M < / K e y > < / a : K e y > < a : V a l u e   i : t y p e = " D i a g r a m D i s p l a y N o d e V i e w S t a t e " > < H e i g h t > 1 5 0 < / H e i g h t > < I s E x p a n d e d > t r u e < / I s E x p a n d e d > < W i d t h > 2 0 0 < / W i d t h > < / a : V a l u e > < / a : K e y V a l u e O f D i a g r a m O b j e c t K e y a n y T y p e z b w N T n L X > < a : K e y V a l u e O f D i a g r a m O b j e c t K e y a n y T y p e z b w N T n L X > < a : K e y > < K e y > T a b l e s \ N T C s     2 \ C o l u m n s \ T O < / K e y > < / a : K e y > < a : V a l u e   i : t y p e = " D i a g r a m D i s p l a y N o d e V i e w S t a t e " > < H e i g h t > 1 5 0 < / H e i g h t > < I s E x p a n d e d > t r u e < / I s E x p a n d e d > < W i d t h > 2 0 0 < / W i d t h > < / a : V a l u e > < / a : K e y V a l u e O f D i a g r a m O b j e c t K e y a n y T y p e z b w N T n L X > < a : K e y V a l u e O f D i a g r a m O b j e c t K e y a n y T y p e z b w N T n L X > < a : K e y > < K e y > T a b l e s \ N T C s     2 \ C o l u m n s \ B O R D E R < / K e y > < / a : K e y > < a : V a l u e   i : t y p e = " D i a g r a m D i s p l a y N o d e V i e w S t a t e " > < H e i g h t > 1 5 0 < / H e i g h t > < I s E x p a n d e d > t r u e < / I s E x p a n d e d > < W i d t h > 2 0 0 < / W i d t h > < / a : V a l u e > < / a : K e y V a l u e O f D i a g r a m O b j e c t K e y a n y T y p e z b w N T n L X > < a : K e y V a l u e O f D i a g r a m O b j e c t K e y a n y T y p e z b w N T n L X > < a : K e y > < K e y > T a b l e s \ N T C s     2 \ C o l u m n s \ Y E A R < / K e y > < / a : K e y > < a : V a l u e   i : t y p e = " D i a g r a m D i s p l a y N o d e V i e w S t a t e " > < H e i g h t > 1 5 0 < / H e i g h t > < I s E x p a n d e d > t r u e < / I s E x p a n d e d > < W i d t h > 2 0 0 < / W i d t h > < / a : V a l u e > < / a : K e y V a l u e O f D i a g r a m O b j e c t K e y a n y T y p e z b w N T n L X > < a : K e y V a l u e O f D i a g r a m O b j e c t K e y a n y T y p e z b w N T n L X > < a : K e y > < K e y > T a b l e s \ N T C s     2 \ C o l u m n s \ F i n a l _ M a x _ V a l u e < / K e y > < / a : K e y > < a : V a l u e   i : t y p e = " D i a g r a m D i s p l a y N o d e V i e w S t a t e " > < H e i g h t > 1 5 0 < / H e i g h t > < I s E x p a n d e d > t r u e < / I s E x p a n d e d > < W i d t h > 2 0 0 < / W i d t h > < / a : V a l u e > < / a : K e y V a l u e O f D i a g r a m O b j e c t K e y a n y T y p e z b w N T n L X > < a : K e y V a l u e O f D i a g r a m O b j e c t K e y a n y T y p e z b w N T n L X > < a : K e y > < K e y > T a b l e s \ N T C s     2 \ C o l u m n s \ F i n a l _ M i n _ V a l u e < / K e y > < / a : K e y > < a : V a l u e   i : t y p e = " D i a g r a m D i s p l a y N o d e V i e w S t a t e " > < H e i g h t > 1 5 0 < / H e i g h t > < I s E x p a n d e d > t r u e < / I s E x p a n d e d > < W i d t h > 2 0 0 < / W i d t h > < / a : V a l u e > < / a : K e y V a l u e O f D i a g r a m O b j e c t K e y a n y T y p e z b w N T n L X > < a : K e y V a l u e O f D i a g r a m O b j e c t K e y a n y T y p e z b w N T n L X > < a : K e y > < K e y > T a b l e s \ N T C s     2 \ C o l u m n s \ K e y < / K e y > < / a : K e y > < a : V a l u e   i : t y p e = " D i a g r a m D i s p l a y N o d e V i e w S t a t e " > < H e i g h t > 1 5 0 < / H e i g h t > < I s E x p a n d e d > t r u e < / I s E x p a n d e d > < W i d t h > 2 0 0 < / W i d t h > < / a : V a l u e > < / a : K e y V a l u e O f D i a g r a m O b j e c t K e y a n y T y p e z b w N T n L X > < a : K e y V a l u e O f D i a g r a m O b j e c t K e y a n y T y p e z b w N T n L X > < a : K e y > < K e y > T a b l e s \ N T C s     2 \ C o l u m n s \ T y p e < / K e y > < / a : K e y > < a : V a l u e   i : t y p e = " D i a g r a m D i s p l a y N o d e V i e w S t a t e " > < H e i g h t > 1 5 0 < / H e i g h t > < I s E x p a n d e d > t r u e < / I s E x p a n d e d > < W i d t h > 2 0 0 < / W i d t h > < / a : V a l u e > < / a : K e y V a l u e O f D i a g r a m O b j e c t K e y a n y T y p e z b w N T n L X > < a : K e y V a l u e O f D i a g r a m O b j e c t K e y a n y T y p e z b w N T n L X > < a : K e y > < K e y > T a b l e s \ N T C s     2 \ C o l u m n s \ C o u n t r y _ R o w < / K e y > < / a : K e y > < a : V a l u e   i : t y p e = " D i a g r a m D i s p l a y N o d e V i e w S t a t e " > < H e i g h t > 1 5 0 < / H e i g h t > < I s E x p a n d e d > t r u e < / I s E x p a n d e d > < W i d t h > 2 0 0 < / W i d t h > < / a : V a l u e > < / a : K e y V a l u e O f D i a g r a m O b j e c t K e y a n y T y p e z b w N T n L X > < a : K e y V a l u e O f D i a g r a m O b j e c t K e y a n y T y p e z b w N T n L X > < a : K e y > < K e y > T a b l e s \ N T C s     2 \ C o l u m n s \ C o u n t r y _ F r o m < / K e y > < / a : K e y > < a : V a l u e   i : t y p e = " D i a g r a m D i s p l a y N o d e V i e w S t a t e " > < H e i g h t > 1 5 0 < / H e i g h t > < I s E x p a n d e d > t r u e < / I s E x p a n d e d > < W i d t h > 2 0 0 < / W i d t h > < / a : V a l u e > < / a : K e y V a l u e O f D i a g r a m O b j e c t K e y a n y T y p e z b w N T n L X > < a : K e y V a l u e O f D i a g r a m O b j e c t K e y a n y T y p e z b w N T n L X > < a : K e y > < K e y > T a b l e s \ N T C s     2 \ C o l u m n s \ M Z _ F r o m _ T y p e < / K e y > < / a : K e y > < a : V a l u e   i : t y p e = " D i a g r a m D i s p l a y N o d e V i e w S t a t e " > < H e i g h t > 1 5 0 < / H e i g h t > < I s E x p a n d e d > t r u e < / I s E x p a n d e d > < W i d t h > 2 0 0 < / W i d t h > < / a : V a l u e > < / a : K e y V a l u e O f D i a g r a m O b j e c t K e y a n y T y p e z b w N T n L X > < a : K e y V a l u e O f D i a g r a m O b j e c t K e y a n y T y p e z b w N T n L X > < a : K e y > < K e y > T a b l e s \ N T C s     2 \ C o l u m n s \ C o u n t r y _ T o < / K e y > < / a : K e y > < a : V a l u e   i : t y p e = " D i a g r a m D i s p l a y N o d e V i e w S t a t e " > < H e i g h t > 1 5 0 < / H e i g h t > < I s E x p a n d e d > t r u e < / I s E x p a n d e d > < W i d t h > 2 0 0 < / W i d t h > < / a : V a l u e > < / a : K e y V a l u e O f D i a g r a m O b j e c t K e y a n y T y p e z b w N T n L X > < a : K e y V a l u e O f D i a g r a m O b j e c t K e y a n y T y p e z b w N T n L X > < a : K e y > < K e y > T a b l e s \ N T C s     2 \ C o l u m n s \ M Z _ T o _ T y p e < / K e y > < / a : K e y > < a : V a l u e   i : t y p e = " D i a g r a m D i s p l a y N o d e V i e w S t a t e " > < H e i g h t > 1 5 0 < / H e i g h t > < I s E x p a n d e d > t r u e < / I s E x p a n d e d > < W i d t h > 2 0 0 < / W i d t h > < / a : V a l u e > < / a : K e y V a l u e O f D i a g r a m O b j e c t K e y a n y T y p e z b w N T n L X > < a : K e y V a l u e O f D i a g r a m O b j e c t K e y a n y T y p e z b w N T n L X > < a : K e y > < K e y > T a b l e s \ N T C s     2 \ C o l u m n s \ C B ? < / K e y > < / a : K e y > < a : V a l u e   i : t y p e = " D i a g r a m D i s p l a y N o d e V i e w S t a t e " > < H e i g h t > 1 5 0 < / H e i g h t > < I s E x p a n d e d > t r u e < / I s E x p a n d e d > < W i d t h > 2 0 0 < / W i d t h > < / a : V a l u e > < / a : K e y V a l u e O f D i a g r a m O b j e c t K e y a n y T y p e z b w N T n L X > < a : K e y V a l u e O f D i a g r a m O b j e c t K e y a n y T y p e z b w N T n L X > < a : K e y > < K e y > T a b l e s \ N T C s     2 \ C o l u m n s \ S a m e < / K e y > < / a : K e y > < a : V a l u e   i : t y p e = " D i a g r a m D i s p l a y N o d e V i e w S t a t e " > < H e i g h t > 1 5 0 < / H e i g h t > < I s E x p a n d e d > t r u e < / I s E x p a n d e d > < W i d t h > 2 0 0 < / W i d t h > < / a : V a l u e > < / a : K e y V a l u e O f D i a g r a m O b j e c t K e y a n y T y p e z b w N T n L X > < a : K e y V a l u e O f D i a g r a m O b j e c t K e y a n y T y p e z b w N T n L X > < a : K e y > < K e y > T a b l e s \ N T C s     2 \ C o l u m n s \ C o u n t r y _ N o d e < / K e y > < / a : K e y > < a : V a l u e   i : t y p e = " D i a g r a m D i s p l a y N o d e V i e w S t a t e " > < H e i g h t > 1 5 0 < / H e i g h t > < I s E x p a n d e d > t r u e < / I s E x p a n d e d > < W i d t h > 2 0 0 < / W i d t h > < / a : V a l u e > < / a : K e y V a l u e O f D i a g r a m O b j e c t K e y a n y T y p e z b w N T n L X > < a : K e y V a l u e O f D i a g r a m O b j e c t K e y a n y T y p e z b w N T n L X > < a : K e y > < K e y > T a b l e s \ N T C s     2 \ C o l u m n s \ N o d e _ F i l t e r < / K e y > < / a : K e y > < a : V a l u e   i : t y p e = " D i a g r a m D i s p l a y N o d e V i e w S t a t e " > < H e i g h t > 1 5 0 < / H e i g h t > < I s E x p a n d e d > t r u e < / I s E x p a n d e d > < W i d t h > 2 0 0 < / W i d t h > < / a : V a l u e > < / a : K e y V a l u e O f D i a g r a m O b j e c t K e y a n y T y p e z b w N T n L X > < a : K e y V a l u e O f D i a g r a m O b j e c t K e y a n y T y p e z b w N T n L X > < a : K e y > < K e y > T a b l e s \ N T C s     2 \ M e a s u r e s \ C o u n t   o f   F i n a l _ M a x _ V a l u e < / K e y > < / a : K e y > < a : V a l u e   i : t y p e = " D i a g r a m D i s p l a y N o d e V i e w S t a t e " > < H e i g h t > 1 5 0 < / H e i g h t > < I s E x p a n d e d > t r u e < / I s E x p a n d e d > < W i d t h > 2 0 0 < / W i d t h > < / a : V a l u e > < / a : K e y V a l u e O f D i a g r a m O b j e c t K e y a n y T y p e z b w N T n L X > < a : K e y V a l u e O f D i a g r a m O b j e c t K e y a n y T y p e z b w N T n L X > < a : K e y > < K e y > T a b l e s \ N T C s     2 \ C o u n t   o f   F i n a l _ M a x _ V a l u e \ A d d i t i o n a l   I n f o \ I m p l i c i t   M e a s u r e < / K e y > < / a : K e y > < a : V a l u e   i : t y p e = " D i a g r a m D i s p l a y V i e w S t a t e I D i a g r a m T a g A d d i t i o n a l I n f o " / > < / a : K e y V a l u e O f D i a g r a m O b j e c t K e y a n y T y p e z b w N T n L X > < a : K e y V a l u e O f D i a g r a m O b j e c t K e y a n y T y p e z b w N T n L X > < a : K e y > < K e y > T a b l e s \ N T C s     2 \ M e a s u r e s \ C o u n t   o f   F i n a l _ M i n _ V a l u e < / K e y > < / a : K e y > < a : V a l u e   i : t y p e = " D i a g r a m D i s p l a y N o d e V i e w S t a t e " > < H e i g h t > 1 5 0 < / H e i g h t > < I s E x p a n d e d > t r u e < / I s E x p a n d e d > < W i d t h > 2 0 0 < / W i d t h > < / a : V a l u e > < / a : K e y V a l u e O f D i a g r a m O b j e c t K e y a n y T y p e z b w N T n L X > < a : K e y V a l u e O f D i a g r a m O b j e c t K e y a n y T y p e z b w N T n L X > < a : K e y > < K e y > T a b l e s \ N T C s     2 \ C o u n t   o f   F i n a l _ M i n _ V a l u e \ A d d i t i o n a l   I n f o \ I m p l i c i t   M e a s u r e < / K e y > < / a : K e y > < a : V a l u e   i : t y p e = " D i a g r a m D i s p l a y V i e w S t a t e I D i a g r a m T a g A d d i t i o n a l I n f o " / > < / a : K e y V a l u e O f D i a g r a m O b j e c t K e y a n y T y p e z b w N T n L X > < a : K e y V a l u e O f D i a g r a m O b j e c t K e y a n y T y p e z b w N T n L X > < a : K e y > < K e y > T a b l e s \ N T C s     2 \ M e a s u r e s \ S u m   o f   F i n a l _ M a x _ V a l u e < / K e y > < / a : K e y > < a : V a l u e   i : t y p e = " D i a g r a m D i s p l a y N o d e V i e w S t a t e " > < H e i g h t > 1 5 0 < / H e i g h t > < I s E x p a n d e d > t r u e < / I s E x p a n d e d > < W i d t h > 2 0 0 < / W i d t h > < / a : V a l u e > < / a : K e y V a l u e O f D i a g r a m O b j e c t K e y a n y T y p e z b w N T n L X > < a : K e y V a l u e O f D i a g r a m O b j e c t K e y a n y T y p e z b w N T n L X > < a : K e y > < K e y > T a b l e s \ N T C s     2 \ S u m   o f   F i n a l _ M a x _ V a l u e \ A d d i t i o n a l   I n f o \ I m p l i c i t   M e a s u r e < / K e y > < / a : K e y > < a : V a l u e   i : t y p e = " D i a g r a m D i s p l a y V i e w S t a t e I D i a g r a m T a g A d d i t i o n a l I n f o " / > < / a : K e y V a l u e O f D i a g r a m O b j e c t K e y a n y T y p e z b w N T n L X > < a : K e y V a l u e O f D i a g r a m O b j e c t K e y a n y T y p e z b w N T n L X > < a : K e y > < K e y > T a b l e s \ N T C s     2 \ M e a s u r e s \ S u m   o f   F i n a l _ M i n _ V a l u e < / K e y > < / a : K e y > < a : V a l u e   i : t y p e = " D i a g r a m D i s p l a y N o d e V i e w S t a t e " > < H e i g h t > 1 5 0 < / H e i g h t > < I s E x p a n d e d > t r u e < / I s E x p a n d e d > < W i d t h > 2 0 0 < / W i d t h > < / a : V a l u e > < / a : K e y V a l u e O f D i a g r a m O b j e c t K e y a n y T y p e z b w N T n L X > < a : K e y V a l u e O f D i a g r a m O b j e c t K e y a n y T y p e z b w N T n L X > < a : K e y > < K e y > T a b l e s \ N T C s     2 \ S u m   o f   F i n a l _ M i n _ V a l u e \ A d d i t i o n a l   I n f o \ I m p l i c i t   M e a s u r e < / K e y > < / a : K e y > < a : V a l u e   i : t y p e = " D i a g r a m D i s p l a y V i e w S t a t e I D i a g r a m T a g A d d i t i o n a l I n f o " / > < / a : K e y V a l u e O f D i a g r a m O b j e c t K e y a n y T y p e z b w N T n L X > < a : K e y V a l u e O f D i a g r a m O b j e c t K e y a n y T y p e z b w N T n L X > < a : K e y > < K e y > T a b l e s \ N T C s _ A l l   1 < / K e y > < / a : K e y > < a : V a l u e   i : t y p e = " D i a g r a m D i s p l a y N o d e V i e w S t a t e " > < H e i g h t > 1 5 0 < / H e i g h t > < I s E x p a n d e d > t r u e < / I s E x p a n d e d > < L a y e d O u t > t r u e < / L a y e d O u t > < L e f t > 9 5 2 < / L e f t > < T a b I n d e x > 7 < / T a b I n d e x > < T o p > 3 6 0 . 1 8 7 5 < / T o p > < W i d t h > 2 0 0 < / W i d t h > < / a : V a l u e > < / a : K e y V a l u e O f D i a g r a m O b j e c t K e y a n y T y p e z b w N T n L X > < a : K e y V a l u e O f D i a g r a m O b j e c t K e y a n y T y p e z b w N T n L X > < a : K e y > < K e y > T a b l e s \ N T C s _ A l l   1 \ C o l u m n s \ F R O M < / K e y > < / a : K e y > < a : V a l u e   i : t y p e = " D i a g r a m D i s p l a y N o d e V i e w S t a t e " > < H e i g h t > 1 5 0 < / H e i g h t > < I s E x p a n d e d > t r u e < / I s E x p a n d e d > < W i d t h > 2 0 0 < / W i d t h > < / a : V a l u e > < / a : K e y V a l u e O f D i a g r a m O b j e c t K e y a n y T y p e z b w N T n L X > < a : K e y V a l u e O f D i a g r a m O b j e c t K e y a n y T y p e z b w N T n L X > < a : K e y > < K e y > T a b l e s \ N T C s _ A l l   1 \ C o l u m n s \ T O < / K e y > < / a : K e y > < a : V a l u e   i : t y p e = " D i a g r a m D i s p l a y N o d e V i e w S t a t e " > < H e i g h t > 1 5 0 < / H e i g h t > < I s E x p a n d e d > t r u e < / I s E x p a n d e d > < W i d t h > 2 0 0 < / W i d t h > < / a : V a l u e > < / a : K e y V a l u e O f D i a g r a m O b j e c t K e y a n y T y p e z b w N T n L X > < a : K e y V a l u e O f D i a g r a m O b j e c t K e y a n y T y p e z b w N T n L X > < a : K e y > < K e y > T a b l e s \ N T C s _ A l l   1 \ C o l u m n s \ B O R D E R < / K e y > < / a : K e y > < a : V a l u e   i : t y p e = " D i a g r a m D i s p l a y N o d e V i e w S t a t e " > < H e i g h t > 1 5 0 < / H e i g h t > < I s E x p a n d e d > t r u e < / I s E x p a n d e d > < W i d t h > 2 0 0 < / W i d t h > < / a : V a l u e > < / a : K e y V a l u e O f D i a g r a m O b j e c t K e y a n y T y p e z b w N T n L X > < a : K e y V a l u e O f D i a g r a m O b j e c t K e y a n y T y p e z b w N T n L X > < a : K e y > < K e y > T a b l e s \ N T C s _ A l l   1 \ C o l u m n s \ Y E A R < / K e y > < / a : K e y > < a : V a l u e   i : t y p e = " D i a g r a m D i s p l a y N o d e V i e w S t a t e " > < H e i g h t > 1 5 0 < / H e i g h t > < I s E x p a n d e d > t r u e < / I s E x p a n d e d > < W i d t h > 2 0 0 < / W i d t h > < / a : V a l u e > < / a : K e y V a l u e O f D i a g r a m O b j e c t K e y a n y T y p e z b w N T n L X > < a : K e y V a l u e O f D i a g r a m O b j e c t K e y a n y T y p e z b w N T n L X > < a : K e y > < K e y > T a b l e s \ N T C s _ A l l   1 \ C o l u m n s \ M A R K E T _ N O D E < / K e y > < / a : K e y > < a : V a l u e   i : t y p e = " D i a g r a m D i s p l a y N o d e V i e w S t a t e " > < H e i g h t > 1 5 0 < / H e i g h t > < I s E x p a n d e d > t r u e < / I s E x p a n d e d > < W i d t h > 2 0 0 < / W i d t h > < / a : V a l u e > < / a : K e y V a l u e O f D i a g r a m O b j e c t K e y a n y T y p e z b w N T n L X > < a : K e y V a l u e O f D i a g r a m O b j e c t K e y a n y T y p e z b w N T n L X > < a : K e y > < K e y > T a b l e s \ N T C s _ A l l   1 \ C o l u m n s \ N T C _ M A X < / K e y > < / a : K e y > < a : V a l u e   i : t y p e = " D i a g r a m D i s p l a y N o d e V i e w S t a t e " > < H e i g h t > 1 5 0 < / H e i g h t > < I s E x p a n d e d > t r u e < / I s E x p a n d e d > < W i d t h > 2 0 0 < / W i d t h > < / a : V a l u e > < / a : K e y V a l u e O f D i a g r a m O b j e c t K e y a n y T y p e z b w N T n L X > < a : K e y V a l u e O f D i a g r a m O b j e c t K e y a n y T y p e z b w N T n L X > < a : K e y > < K e y > T a b l e s \ N T C s _ A l l   1 \ C o l u m n s \ N T C _ M I N < / K e y > < / a : K e y > < a : V a l u e   i : t y p e = " D i a g r a m D i s p l a y N o d e V i e w S t a t e " > < H e i g h t > 1 5 0 < / H e i g h t > < I s E x p a n d e d > t r u e < / I s E x p a n d e d > < W i d t h > 2 0 0 < / W i d t h > < / a : V a l u e > < / a : K e y V a l u e O f D i a g r a m O b j e c t K e y a n y T y p e z b w N T n L X > < a : K e y V a l u e O f D i a g r a m O b j e c t K e y a n y T y p e z b w N T n L X > < a : K e y > < K e y > T a b l e s \ N T C s _ A l l   1 \ C o l u m n s \ T Y P E < / K e y > < / a : K e y > < a : V a l u e   i : t y p e = " D i a g r a m D i s p l a y N o d e V i e w S t a t e " > < H e i g h t > 1 5 0 < / H e i g h t > < I s E x p a n d e d > t r u e < / I s E x p a n d e d > < W i d t h > 2 0 0 < / W i d t h > < / a : V a l u e > < / a : K e y V a l u e O f D i a g r a m O b j e c t K e y a n y T y p e z b w N T n L X > < a : K e y V a l u e O f D i a g r a m O b j e c t K e y a n y T y p e z b w N T n L X > < a : K e y > < K e y > T a b l e s \ N T C s _ A l l   1 \ C o l u m n s \ C o u n t r y _ M n o d e < / K e y > < / a : K e y > < a : V a l u e   i : t y p e = " D i a g r a m D i s p l a y N o d e V i e w S t a t e " > < H e i g h t > 1 5 0 < / H e i g h t > < I s E x p a n d e d > t r u e < / I s E x p a n d e d > < W i d t h > 2 0 0 < / W i d t h > < / a : V a l u e > < / a : K e y V a l u e O f D i a g r a m O b j e c t K e y a n y T y p e z b w N T n L X > < a : K e y V a l u e O f D i a g r a m O b j e c t K e y a n y T y p e z b w N T n L X > < a : K e y > < K e y > T a b l e s \ N T C s _ A l l   1 \ C o l u m n s \ C o u n t r y < / K e y > < / a : K e y > < a : V a l u e   i : t y p e = " D i a g r a m D i s p l a y N o d e V i e w S t a t e " > < H e i g h t > 1 5 0 < / H e i g h t > < I s E x p a n d e d > t r u e < / I s E x p a n d e d > < W i d t h > 2 0 0 < / W i d t h > < / a : V a l u e > < / a : K e y V a l u e O f D i a g r a m O b j e c t K e y a n y T y p e z b w N T n L X > < a : K e y V a l u e O f D i a g r a m O b j e c t K e y a n y T y p e z b w N T n L X > < a : K e y > < K e y > T a b l e s \ Y e a r s < / K e y > < / a : K e y > < a : V a l u e   i : t y p e = " D i a g r a m D i s p l a y N o d e V i e w S t a t e " > < H e i g h t > 1 4 3 < / H e i g h t > < I s E x p a n d e d > t r u e < / I s E x p a n d e d > < L a y e d O u t > t r u e < / L a y e d O u t > < L e f t > 1 5 6 < / L e f t > < T a b I n d e x > 5 < / T a b I n d e x > < T o p > 4 6 5 . 1 8 7 5 < / T o p > < W i d t h > 2 0 0 < / W i d t h > < / a : V a l u e > < / a : K e y V a l u e O f D i a g r a m O b j e c t K e y a n y T y p e z b w N T n L X > < a : K e y V a l u e O f D i a g r a m O b j e c t K e y a n y T y p e z b w N T n L X > < a : K e y > < K e y > T a b l e s \ Y e a r s \ C o l u m n s \ Y e a r < / K e y > < / a : K e y > < a : V a l u e   i : t y p e = " D i a g r a m D i s p l a y N o d e V i e w S t a t e " > < H e i g h t > 1 5 0 < / H e i g h t > < I s E x p a n d e d > t r u e < / I s E x p a n d e d > < W i d t h > 2 0 0 < / W i d t h > < / a : V a l u e > < / a : K e y V a l u e O f D i a g r a m O b j e c t K e y a n y T y p e z b w N T n L X > < a : K e y V a l u e O f D i a g r a m O b j e c t K e y a n y T y p e z b w N T n L X > < a : K e y > < K e y > T a b l e s \ T e c h n o l o g i e s < / K e y > < / a : K e y > < a : V a l u e   i : t y p e = " D i a g r a m D i s p l a y N o d e V i e w S t a t e " > < H e i g h t > 1 5 0 < / H e i g h t > < I s E x p a n d e d > t r u e < / I s E x p a n d e d > < L a y e d O u t > t r u e < / L a y e d O u t > < L e f t > 2 2 9 < / L e f t > < T a b I n d e x > 1 < / T a b I n d e x > < W i d t h > 2 0 0 < / W i d t h > < / a : V a l u e > < / a : K e y V a l u e O f D i a g r a m O b j e c t K e y a n y T y p e z b w N T n L X > < a : K e y V a l u e O f D i a g r a m O b j e c t K e y a n y T y p e z b w N T n L X > < a : K e y > < K e y > T a b l e s \ T e c h n o l o g i e s \ C o l u m n s \ T e c h n o l o g y < / K e y > < / a : K e y > < a : V a l u e   i : t y p e = " D i a g r a m D i s p l a y N o d e V i e w S t a t e " > < H e i g h t > 1 5 0 < / H e i g h t > < I s E x p a n d e d > t r u e < / I s E x p a n d e d > < W i d t h > 2 0 0 < / W i d t h > < / a : V a l u e > < / a : K e y V a l u e O f D i a g r a m O b j e c t K e y a n y T y p e z b w N T n L X > < a : K e y V a l u e O f D i a g r a m O b j e c t K e y a n y T y p e z b w N T n L X > < a : K e y > < K e y > T a b l e s \ T e c h n o l o g i e s \ C o l u m n s \ S i m p l i f i e d < / K e y > < / a : K e y > < a : V a l u e   i : t y p e = " D i a g r a m D i s p l a y N o d e V i e w S t a t e " > < H e i g h t > 1 5 0 < / H e i g h t > < I s E x p a n d e d > t r u e < / I s E x p a n d e d > < W i d t h > 2 0 0 < / W i d t h > < / a : V a l u e > < / a : K e y V a l u e O f D i a g r a m O b j e c t K e y a n y T y p e z b w N T n L X > < a : K e y V a l u e O f D i a g r a m O b j e c t K e y a n y T y p e z b w N T n L X > < a : K e y > < K e y > T a b l e s \ C o m P r i c e s     2 < / K e y > < / a : K e y > < a : V a l u e   i : t y p e = " D i a g r a m D i s p l a y N o d e V i e w S t a t e " > < H e i g h t > 1 5 0 < / H e i g h t > < I s E x p a n d e d > t r u e < / I s E x p a n d e d > < L a y e d O u t > t r u e < / L a y e d O u t > < L e f t > 1 1 9 2 < / L e f t > < T a b I n d e x > 8 < / T a b I n d e x > < T o p > 3 6 0 . 1 8 7 5 < / T o p > < W i d t h > 2 0 0 < / W i d t h > < / a : V a l u e > < / a : K e y V a l u e O f D i a g r a m O b j e c t K e y a n y T y p e z b w N T n L X > < a : K e y V a l u e O f D i a g r a m O b j e c t K e y a n y T y p e z b w N T n L X > < a : K e y > < K e y > T a b l e s \ C o m P r i c e s     2 \ C o l u m n s \ F u e l < / K e y > < / a : K e y > < a : V a l u e   i : t y p e = " D i a g r a m D i s p l a y N o d e V i e w S t a t e " > < H e i g h t > 1 5 0 < / H e i g h t > < I s E x p a n d e d > t r u e < / I s E x p a n d e d > < W i d t h > 2 0 0 < / W i d t h > < / a : V a l u e > < / a : K e y V a l u e O f D i a g r a m O b j e c t K e y a n y T y p e z b w N T n L X > < a : K e y V a l u e O f D i a g r a m O b j e c t K e y a n y T y p e z b w N T n L X > < a : K e y > < K e y > T a b l e s \ C o m P r i c e s     2 \ C o l u m n s \ U n i t < / K e y > < / a : K e y > < a : V a l u e   i : t y p e = " D i a g r a m D i s p l a y N o d e V i e w S t a t e " > < H e i g h t > 1 5 0 < / H e i g h t > < I s E x p a n d e d > t r u e < / I s E x p a n d e d > < W i d t h > 2 0 0 < / W i d t h > < / a : V a l u e > < / a : K e y V a l u e O f D i a g r a m O b j e c t K e y a n y T y p e z b w N T n L X > < a : K e y V a l u e O f D i a g r a m O b j e c t K e y a n y T y p e z b w N T n L X > < a : K e y > < K e y > T a b l e s \ C o m P r i c e s     2 \ C o l u m n s \ S o u r c e < / K e y > < / a : K e y > < a : V a l u e   i : t y p e = " D i a g r a m D i s p l a y N o d e V i e w S t a t e " > < H e i g h t > 1 5 0 < / H e i g h t > < I s E x p a n d e d > t r u e < / I s E x p a n d e d > < W i d t h > 2 0 0 < / W i d t h > < / a : V a l u e > < / a : K e y V a l u e O f D i a g r a m O b j e c t K e y a n y T y p e z b w N T n L X > < a : K e y V a l u e O f D i a g r a m O b j e c t K e y a n y T y p e z b w N T n L X > < a : K e y > < K e y > T a b l e s \ C o m P r i c e s     2 \ C o l u m n s \ A s s u m p t i o n s < / K e y > < / a : K e y > < a : V a l u e   i : t y p e = " D i a g r a m D i s p l a y N o d e V i e w S t a t e " > < H e i g h t > 1 5 0 < / H e i g h t > < I s E x p a n d e d > t r u e < / I s E x p a n d e d > < W i d t h > 2 0 0 < / W i d t h > < / a : V a l u e > < / a : K e y V a l u e O f D i a g r a m O b j e c t K e y a n y T y p e z b w N T n L X > < a : K e y V a l u e O f D i a g r a m O b j e c t K e y a n y T y p e z b w N T n L X > < a : K e y > < K e y > T a b l e s \ C o m P r i c e s     2 \ C o l u m n s \ Y e a r < / K e y > < / a : K e y > < a : V a l u e   i : t y p e = " D i a g r a m D i s p l a y N o d e V i e w S t a t e " > < H e i g h t > 1 5 0 < / H e i g h t > < I s E x p a n d e d > t r u e < / I s E x p a n d e d > < W i d t h > 2 0 0 < / W i d t h > < / a : V a l u e > < / a : K e y V a l u e O f D i a g r a m O b j e c t K e y a n y T y p e z b w N T n L X > < a : K e y V a l u e O f D i a g r a m O b j e c t K e y a n y T y p e z b w N T n L X > < a : K e y > < K e y > T a b l e s \ C o m P r i c e s     2 \ C o l u m n s \ V a l u e < / K e y > < / a : K e y > < a : V a l u e   i : t y p e = " D i a g r a m D i s p l a y N o d e V i e w S t a t e " > < H e i g h t > 1 5 0 < / H e i g h t > < I s E x p a n d e d > t r u e < / I s E x p a n d e d > < W i d t h > 2 0 0 < / W i d t h > < / a : V a l u e > < / a : K e y V a l u e O f D i a g r a m O b j e c t K e y a n y T y p e z b w N T n L X > < a : K e y V a l u e O f D i a g r a m O b j e c t K e y a n y T y p e z b w N T n L X > < a : K e y > < K e y > T a b l e s \ C o m P r i c e s     2 \ M e a s u r e s \ S u m   o f   V a l u e   2 < / K e y > < / a : K e y > < a : V a l u e   i : t y p e = " D i a g r a m D i s p l a y N o d e V i e w S t a t e " > < H e i g h t > 1 5 0 < / H e i g h t > < I s E x p a n d e d > t r u e < / I s E x p a n d e d > < W i d t h > 2 0 0 < / W i d t h > < / a : V a l u e > < / a : K e y V a l u e O f D i a g r a m O b j e c t K e y a n y T y p e z b w N T n L X > < a : K e y V a l u e O f D i a g r a m O b j e c t K e y a n y T y p e z b w N T n L X > < a : K e y > < K e y > T a b l e s \ C o m P r i c e s     2 \ S u m   o f   V a l u e   2 \ A d d i t i o n a l   I n f o \ I m p l i c i t   M e a s u r e < / K e y > < / a : K e y > < a : V a l u e   i : t y p e = " D i a g r a m D i s p l a y V i e w S t a t e I D i a g r a m T a g A d d i t i o n a l I n f o " / > < / a : K e y V a l u e O f D i a g r a m O b j e c t K e y a n y T y p e z b w N T n L X > < a : K e y V a l u e O f D i a g r a m O b j e c t K e y a n y T y p e z b w N T n L X > < a : K e y > < K e y > T a b l e s \ P r i c e s _ C a t < / K e y > < / a : K e y > < a : V a l u e   i : t y p e = " D i a g r a m D i s p l a y N o d e V i e w S t a t e " > < H e i g h t > 1 5 0 < / H e i g h t > < I s E x p a n d e d > t r u e < / I s E x p a n d e d > < L a y e d O u t > t r u e < / L a y e d O u t > < L e f t > 1 5 2 1 . 9 0 3 8 1 0 5 6 7 6 6 5 9 < / L e f t > < T a b I n d e x > 9 < / T a b I n d e x > < T o p > 3 6 0 . 1 8 7 5 < / T o p > < W i d t h > 2 0 0 < / W i d t h > < / a : V a l u e > < / a : K e y V a l u e O f D i a g r a m O b j e c t K e y a n y T y p e z b w N T n L X > < a : K e y V a l u e O f D i a g r a m O b j e c t K e y a n y T y p e z b w N T n L X > < a : K e y > < K e y > T a b l e s \ P r i c e s _ C a t \ C o l u m n s \ C a t e g o r y < / K e y > < / a : K e y > < a : V a l u e   i : t y p e = " D i a g r a m D i s p l a y N o d e V i e w S t a t e " > < H e i g h t > 1 5 0 < / H e i g h t > < I s E x p a n d e d > t r u e < / I s E x p a n d e d > < W i d t h > 2 0 0 < / W i d t h > < / a : V a l u e > < / a : K e y V a l u e O f D i a g r a m O b j e c t K e y a n y T y p e z b w N T n L X > < a : K e y V a l u e O f D i a g r a m O b j e c t K e y a n y T y p e z b w N T n L X > < a : K e y > < K e y > T a b l e s \ P r i c e s _ C a t \ C o l u m n s \ T y p e < / K e y > < / a : K e y > < a : V a l u e   i : t y p e = " D i a g r a m D i s p l a y N o d e V i e w S t a t e " > < H e i g h t > 1 5 0 < / H e i g h t > < I s E x p a n d e d > t r u e < / I s E x p a n d e d > < W i d t h > 2 0 0 < / W i d t h > < / a : V a l u e > < / a : K e y V a l u e O f D i a g r a m O b j e c t K e y a n y T y p e z b w N T n L X > < a : K e y V a l u e O f D i a g r a m O b j e c t K e y a n y T y p e z b w N T n L X > < a : K e y > < K e y > R e l a t i o n s h i p s \ & l t ; T a b l e s \ C o u n t r y _ M Z \ C o l u m n s \ C O U N T R Y _ N A M E & g t ; - & l t ; T a b l e s \ E U N o n E U \ C o l u m n s \ C o u n t r y & g t ; < / K e y > < / a : K e y > < a : V a l u e   i : t y p e = " D i a g r a m D i s p l a y L i n k V i e w S t a t e " > < A u t o m a t i o n P r o p e r t y H e l p e r T e x t > E n d   p o i n t   1 :   ( 1 5 6 , 2 8 3 ) .   E n d   p o i n t   2 :   ( 1 0 0 , 1 6 6 )   < / A u t o m a t i o n P r o p e r t y H e l p e r T e x t > < L a y e d O u t > t r u e < / L a y e d O u t > < P o i n t s   x m l n s : b = " h t t p : / / s c h e m a s . d a t a c o n t r a c t . o r g / 2 0 0 4 / 0 7 / S y s t e m . W i n d o w s " > < b : P o i n t > < b : _ x > 1 5 6 < / b : _ x > < b : _ y > 2 8 3 < / b : _ y > < / b : P o i n t > < b : P o i n t > < b : _ x > 1 0 2 < / b : _ x > < b : _ y > 2 8 3 < / b : _ y > < / b : P o i n t > < b : P o i n t > < b : _ x > 1 0 0 < / b : _ x > < b : _ y > 2 8 1 < / b : _ y > < / b : P o i n t > < b : P o i n t > < b : _ x > 1 0 0 < / b : _ x > < b : _ y > 1 6 6 . 0 0 0 0 0 0 0 0 0 0 0 0 0 6 < / b : _ y > < / b : P o i n t > < / P o i n t s > < / a : V a l u e > < / a : K e y V a l u e O f D i a g r a m O b j e c t K e y a n y T y p e z b w N T n L X > < a : K e y V a l u e O f D i a g r a m O b j e c t K e y a n y T y p e z b w N T n L X > < a : K e y > < K e y > R e l a t i o n s h i p s \ & l t ; T a b l e s \ C o u n t r y _ M Z \ C o l u m n s \ C O U N T R Y _ N A M E & g t ; - & l t ; T a b l e s \ E U N o n E U \ C o l u m n s \ C o u n t r y & g t ; \ F K < / K e y > < / a : K e y > < a : V a l u e   i : t y p e = " D i a g r a m D i s p l a y L i n k E n d p o i n t V i e w S t a t e " > < H e i g h t > 1 6 < / H e i g h t > < L a b e l L o c a t i o n   x m l n s : b = " h t t p : / / s c h e m a s . d a t a c o n t r a c t . o r g / 2 0 0 4 / 0 7 / S y s t e m . W i n d o w s " > < b : _ x > 1 5 6 < / b : _ x > < b : _ y > 2 7 5 < / b : _ y > < / L a b e l L o c a t i o n > < L o c a t i o n   x m l n s : b = " h t t p : / / s c h e m a s . d a t a c o n t r a c t . o r g / 2 0 0 4 / 0 7 / S y s t e m . W i n d o w s " > < b : _ x > 1 7 2 < / b : _ x > < b : _ y > 2 8 3 < / b : _ y > < / L o c a t i o n > < S h a p e R o t a t e A n g l e > 1 8 0 < / S h a p e R o t a t e A n g l e > < W i d t h > 1 6 < / W i d t h > < / a : V a l u e > < / a : K e y V a l u e O f D i a g r a m O b j e c t K e y a n y T y p e z b w N T n L X > < a : K e y V a l u e O f D i a g r a m O b j e c t K e y a n y T y p e z b w N T n L X > < a : K e y > < K e y > R e l a t i o n s h i p s \ & l t ; T a b l e s \ C o u n t r y _ M Z \ C o l u m n s \ C O U N T R Y _ N A M E & g t ; - & l t ; T a b l e s \ E U N o n E U \ C o l u m n s \ C o u n t r y & g t ; \ P K < / K e y > < / a : K e y > < a : V a l u e   i : t y p e = " D i a g r a m D i s p l a y L i n k E n d p o i n t V i e w S t a t e " > < H e i g h t > 1 6 < / H e i g h t > < L a b e l L o c a t i o n   x m l n s : b = " h t t p : / / s c h e m a s . d a t a c o n t r a c t . o r g / 2 0 0 4 / 0 7 / S y s t e m . W i n d o w s " > < b : _ x > 9 2 < / b : _ x > < b : _ y > 1 5 0 . 0 0 0 0 0 0 0 0 0 0 0 0 0 6 < / b : _ y > < / L a b e l L o c a t i o n > < L o c a t i o n   x m l n s : b = " h t t p : / / s c h e m a s . d a t a c o n t r a c t . o r g / 2 0 0 4 / 0 7 / S y s t e m . W i n d o w s " > < b : _ x > 1 0 0 < / b : _ x > < b : _ y > 1 5 0 . 0 0 0 0 0 0 0 0 0 0 0 0 0 3 < / b : _ y > < / L o c a t i o n > < S h a p e R o t a t e A n g l e > 9 0 < / S h a p e R o t a t e A n g l e > < W i d t h > 1 6 < / W i d t h > < / a : V a l u e > < / a : K e y V a l u e O f D i a g r a m O b j e c t K e y a n y T y p e z b w N T n L X > < a : K e y V a l u e O f D i a g r a m O b j e c t K e y a n y T y p e z b w N T n L X > < a : K e y > < K e y > R e l a t i o n s h i p s \ & l t ; T a b l e s \ C o u n t r y _ M Z \ C o l u m n s \ C O U N T R Y _ N A M E & g t ; - & l t ; T a b l e s \ E U N o n E U \ C o l u m n s \ C o u n t r y & g t ; \ C r o s s F i l t e r < / K e y > < / a : K e y > < a : V a l u e   i : t y p e = " D i a g r a m D i s p l a y L i n k C r o s s F i l t e r V i e w S t a t e " > < P o i n t s   x m l n s : b = " h t t p : / / s c h e m a s . d a t a c o n t r a c t . o r g / 2 0 0 4 / 0 7 / S y s t e m . W i n d o w s " > < b : P o i n t > < b : _ x > 1 5 6 < / b : _ x > < b : _ y > 2 8 3 < / b : _ y > < / b : P o i n t > < b : P o i n t > < b : _ x > 1 0 2 < / b : _ x > < b : _ y > 2 8 3 < / b : _ y > < / b : P o i n t > < b : P o i n t > < b : _ x > 1 0 0 < / b : _ x > < b : _ y > 2 8 1 < / b : _ y > < / b : P o i n t > < b : P o i n t > < b : _ x > 1 0 0 < / b : _ x > < b : _ y > 1 6 6 . 0 0 0 0 0 0 0 0 0 0 0 0 0 6 < / b : _ y > < / b : P o i n t > < / P o i n t s > < / a : V a l u e > < / a : K e y V a l u e O f D i a g r a m O b j e c t K e y a n y T y p e z b w N T n L X > < a : K e y V a l u e O f D i a g r a m O b j e c t K e y a n y T y p e z b w N T n L X > < a : K e y > < K e y > R e l a t i o n s h i p s \ & l t ; T a b l e s \ D e m a n d \ C o l u m n s \ C o u n t r y _ N o d e & g t ; - & l t ; T a b l e s \ C o u n t r y _ M Z \ C o l u m n s \ C o u n t r y _ N o d e & g t ; < / K e y > < / a : K e y > < a : V a l u e   i : t y p e = " D i a g r a m D i s p l a y L i n k V i e w S t a t e " > < A u t o m a t i o n P r o p e r t y H e l p e r T e x t > E n d   p o i n t   1 :   ( 6 6 5 , 2 5 1 . 7 9 2 9 6 9 ) .   E n d   p o i n t   2 :   ( 3 8 8 , 2 7 1 . 7 9 2 9 6 9 )   < / A u t o m a t i o n P r o p e r t y H e l p e r T e x t > < L a y e d O u t > t r u e < / L a y e d O u t > < P o i n t s   x m l n s : b = " h t t p : / / s c h e m a s . d a t a c o n t r a c t . o r g / 2 0 0 4 / 0 7 / S y s t e m . W i n d o w s " > < b : P o i n t > < b : _ x > 6 6 4 . 9 9 9 9 9 9 9 9 9 9 9 9 8 9 < / b : _ x > < b : _ y > 2 5 1 . 7 9 2 9 6 8 9 9 9 9 9 9 9 7 < / b : _ y > < / b : P o i n t > < b : P o i n t > < b : _ x > 5 0 9 . 7 7 5 6 3 5 1 6 6 6 6 6 6 9 < / b : _ x > < b : _ y > 2 5 1 . 7 9 2 9 6 9 < / b : _ y > < / b : P o i n t > < b : P o i n t > < b : _ x > 5 0 7 . 7 7 5 6 3 5 1 6 6 6 6 6 6 9 < / b : _ x > < b : _ y > 2 5 3 . 7 9 2 9 6 9 < / b : _ y > < / b : P o i n t > < b : P o i n t > < b : _ x > 5 0 7 . 7 7 5 6 3 5 1 6 6 6 6 6 6 9 < / b : _ x > < b : _ y > 2 6 9 . 7 9 2 9 6 9 < / b : _ y > < / b : P o i n t > < b : P o i n t > < b : _ x > 5 0 5 . 7 7 5 6 3 5 1 6 6 6 6 6 6 9 < / b : _ x > < b : _ y > 2 7 1 . 7 9 2 9 6 9 < / b : _ y > < / b : P o i n t > < b : P o i n t > < b : _ x > 3 8 7 . 9 9 9 9 9 9 9 9 9 9 9 9 9 4 < / b : _ x > < b : _ y > 2 7 1 . 7 9 2 9 6 9 < / b : _ y > < / b : P o i n t > < / P o i n t s > < / a : V a l u e > < / a : K e y V a l u e O f D i a g r a m O b j e c t K e y a n y T y p e z b w N T n L X > < a : K e y V a l u e O f D i a g r a m O b j e c t K e y a n y T y p e z b w N T n L X > < a : K e y > < K e y > R e l a t i o n s h i p s \ & l t ; T a b l e s \ D e m a n d \ C o l u m n s \ C o u n t r y _ N o d e & g t ; - & l t ; T a b l e s \ C o u n t r y _ M Z \ C o l u m n s \ C o u n t r y _ N o d e & g t ; \ F K < / K e y > < / a : K e y > < a : V a l u e   i : t y p e = " D i a g r a m D i s p l a y L i n k E n d p o i n t V i e w S t a t e " > < H e i g h t > 1 6 < / H e i g h t > < L a b e l L o c a t i o n   x m l n s : b = " h t t p : / / s c h e m a s . d a t a c o n t r a c t . o r g / 2 0 0 4 / 0 7 / S y s t e m . W i n d o w s " > < b : _ x > 6 6 4 . 9 9 9 9 9 9 9 9 9 9 9 9 8 9 < / b : _ x > < b : _ y > 2 4 3 . 7 9 2 9 6 8 9 9 9 9 9 9 9 7 < / b : _ y > < / L a b e l L o c a t i o n > < L o c a t i o n   x m l n s : b = " h t t p : / / s c h e m a s . d a t a c o n t r a c t . o r g / 2 0 0 4 / 0 7 / S y s t e m . W i n d o w s " > < b : _ x > 6 8 0 . 9 9 9 9 9 9 9 9 9 9 9 9 8 9 < / b : _ x > < b : _ y > 2 5 1 . 7 9 2 9 6 9 < / b : _ y > < / L o c a t i o n > < S h a p e R o t a t e A n g l e > 1 8 0 . 0 0 0 0 0 0 0 0 0 0 0 0 1 1 < / S h a p e R o t a t e A n g l e > < W i d t h > 1 6 < / W i d t h > < / a : V a l u e > < / a : K e y V a l u e O f D i a g r a m O b j e c t K e y a n y T y p e z b w N T n L X > < a : K e y V a l u e O f D i a g r a m O b j e c t K e y a n y T y p e z b w N T n L X > < a : K e y > < K e y > R e l a t i o n s h i p s \ & l t ; T a b l e s \ D e m a n d \ C o l u m n s \ C o u n t r y _ N o d e & g t ; - & l t ; T a b l e s \ C o u n t r y _ M Z \ C o l u m n s \ C o u n t r y _ N o d e & g t ; \ P K < / K e y > < / a : K e y > < a : V a l u e   i : t y p e = " D i a g r a m D i s p l a y L i n k E n d p o i n t V i e w S t a t e " > < H e i g h t > 1 6 < / H e i g h t > < L a b e l L o c a t i o n   x m l n s : b = " h t t p : / / s c h e m a s . d a t a c o n t r a c t . o r g / 2 0 0 4 / 0 7 / S y s t e m . W i n d o w s " > < b : _ x > 3 7 1 . 9 9 9 9 9 9 9 9 9 9 9 9 9 4 < / b : _ x > < b : _ y > 2 6 3 . 7 9 2 9 6 9 < / b : _ y > < / L a b e l L o c a t i o n > < L o c a t i o n   x m l n s : b = " h t t p : / / s c h e m a s . d a t a c o n t r a c t . o r g / 2 0 0 4 / 0 7 / S y s t e m . W i n d o w s " > < b : _ x > 3 7 1 . 9 9 9 9 9 9 9 9 9 9 9 9 9 4 < / b : _ x > < b : _ y > 2 7 1 . 7 9 2 9 6 9 < / b : _ y > < / L o c a t i o n > < S h a p e R o t a t e A n g l e > 3 6 0 < / S h a p e R o t a t e A n g l e > < W i d t h > 1 6 < / W i d t h > < / a : V a l u e > < / a : K e y V a l u e O f D i a g r a m O b j e c t K e y a n y T y p e z b w N T n L X > < a : K e y V a l u e O f D i a g r a m O b j e c t K e y a n y T y p e z b w N T n L X > < a : K e y > < K e y > R e l a t i o n s h i p s \ & l t ; T a b l e s \ D e m a n d \ C o l u m n s \ C o u n t r y _ N o d e & g t ; - & l t ; T a b l e s \ C o u n t r y _ M Z \ C o l u m n s \ C o u n t r y _ N o d e & g t ; \ C r o s s F i l t e r < / K e y > < / a : K e y > < a : V a l u e   i : t y p e = " D i a g r a m D i s p l a y L i n k C r o s s F i l t e r V i e w S t a t e " > < P o i n t s   x m l n s : b = " h t t p : / / s c h e m a s . d a t a c o n t r a c t . o r g / 2 0 0 4 / 0 7 / S y s t e m . W i n d o w s " > < b : P o i n t > < b : _ x > 6 6 4 . 9 9 9 9 9 9 9 9 9 9 9 9 8 9 < / b : _ x > < b : _ y > 2 5 1 . 7 9 2 9 6 8 9 9 9 9 9 9 9 7 < / b : _ y > < / b : P o i n t > < b : P o i n t > < b : _ x > 5 0 9 . 7 7 5 6 3 5 1 6 6 6 6 6 6 9 < / b : _ x > < b : _ y > 2 5 1 . 7 9 2 9 6 9 < / b : _ y > < / b : P o i n t > < b : P o i n t > < b : _ x > 5 0 7 . 7 7 5 6 3 5 1 6 6 6 6 6 6 9 < / b : _ x > < b : _ y > 2 5 3 . 7 9 2 9 6 9 < / b : _ y > < / b : P o i n t > < b : P o i n t > < b : _ x > 5 0 7 . 7 7 5 6 3 5 1 6 6 6 6 6 6 9 < / b : _ x > < b : _ y > 2 6 9 . 7 9 2 9 6 9 < / b : _ y > < / b : P o i n t > < b : P o i n t > < b : _ x > 5 0 5 . 7 7 5 6 3 5 1 6 6 6 6 6 6 9 < / b : _ x > < b : _ y > 2 7 1 . 7 9 2 9 6 9 < / b : _ y > < / b : P o i n t > < b : P o i n t > < b : _ x > 3 8 7 . 9 9 9 9 9 9 9 9 9 9 9 9 9 4 < / b : _ x > < b : _ y > 2 7 1 . 7 9 2 9 6 9 < / b : _ y > < / b : P o i n t > < / P o i n t s > < / a : V a l u e > < / a : K e y V a l u e O f D i a g r a m O b j e c t K e y a n y T y p e z b w N T n L X > < a : K e y V a l u e O f D i a g r a m O b j e c t K e y a n y T y p e z b w N T n L X > < a : K e y > < K e y > R e l a t i o n s h i p s \ & l t ; T a b l e s \ D e m a n d \ C o l u m n s \ y e a r & g t ; - & l t ; T a b l e s \ Y e a r s \ C o l u m n s \ Y e a r & g t ; < / K e y > < / a : K e y > < a : V a l u e   i : t y p e = " D i a g r a m D i s p l a y L i n k V i e w S t a t e " > < A u t o m a t i o n P r o p e r t y H e l p e r T e x t > E n d   p o i n t   1 :   ( 6 6 5 , 2 7 1 . 7 9 2 9 6 9 ) .   E n d   p o i n t   2 :   ( 3 7 2 , 5 1 6 . 6 8 7 5 )   < / A u t o m a t i o n P r o p e r t y H e l p e r T e x t > < L a y e d O u t > t r u e < / L a y e d O u t > < P o i n t s   x m l n s : b = " h t t p : / / s c h e m a s . d a t a c o n t r a c t . o r g / 2 0 0 4 / 0 7 / S y s t e m . W i n d o w s " > < b : P o i n t > < b : _ x > 6 6 4 . 9 9 9 9 9 9 9 9 9 9 9 9 8 9 < / b : _ x > < b : _ y > 2 7 1 . 7 9 2 9 6 9 < / b : _ y > < / b : P o i n t > < b : P o i n t > < b : _ x > 5 1 9 . 7 7 5 6 3 5 1 6 6 6 6 6 6 9 < / b : _ x > < b : _ y > 2 7 1 . 7 9 2 9 6 9 < / b : _ y > < / b : P o i n t > < b : P o i n t > < b : _ x > 5 1 7 . 7 7 5 6 3 5 1 6 6 6 6 6 6 9 < / b : _ x > < b : _ y > 2 7 3 . 7 9 2 9 6 9 < / b : _ y > < / b : P o i n t > < b : P o i n t > < b : _ x > 5 1 7 . 7 7 5 6 3 5 1 6 6 6 6 6 6 9 < / b : _ x > < b : _ y > 5 1 4 . 6 8 7 5 < / b : _ y > < / b : P o i n t > < b : P o i n t > < b : _ x > 5 1 5 . 7 7 5 6 3 5 1 6 6 6 6 6 6 9 < / b : _ x > < b : _ y > 5 1 6 . 6 8 7 5 < / b : _ y > < / b : P o i n t > < b : P o i n t > < b : _ x > 3 7 1 . 9 9 9 9 9 9 9 9 9 9 9 9 9 4 < / b : _ x > < b : _ y > 5 1 6 . 6 8 7 5 < / b : _ y > < / b : P o i n t > < / P o i n t s > < / a : V a l u e > < / a : K e y V a l u e O f D i a g r a m O b j e c t K e y a n y T y p e z b w N T n L X > < a : K e y V a l u e O f D i a g r a m O b j e c t K e y a n y T y p e z b w N T n L X > < a : K e y > < K e y > R e l a t i o n s h i p s \ & l t ; T a b l e s \ D e m a n d \ C o l u m n s \ y e a r & g t ; - & l t ; T a b l e s \ Y e a r s \ C o l u m n s \ Y e a r & g t ; \ F K < / K e y > < / a : K e y > < a : V a l u e   i : t y p e = " D i a g r a m D i s p l a y L i n k E n d p o i n t V i e w S t a t e " > < H e i g h t > 1 6 < / H e i g h t > < L a b e l L o c a t i o n   x m l n s : b = " h t t p : / / s c h e m a s . d a t a c o n t r a c t . o r g / 2 0 0 4 / 0 7 / S y s t e m . W i n d o w s " > < b : _ x > 6 6 4 . 9 9 9 9 9 9 9 9 9 9 9 9 8 9 < / b : _ x > < b : _ y > 2 6 3 . 7 9 2 9 6 9 < / b : _ y > < / L a b e l L o c a t i o n > < L o c a t i o n   x m l n s : b = " h t t p : / / s c h e m a s . d a t a c o n t r a c t . o r g / 2 0 0 4 / 0 7 / S y s t e m . W i n d o w s " > < b : _ x > 6 8 0 . 9 9 9 9 9 9 9 9 9 9 9 9 8 9 < / b : _ x > < b : _ y > 2 7 1 . 7 9 2 9 6 9 < / b : _ y > < / L o c a t i o n > < S h a p e R o t a t e A n g l e > 1 8 0 < / S h a p e R o t a t e A n g l e > < W i d t h > 1 6 < / W i d t h > < / a : V a l u e > < / a : K e y V a l u e O f D i a g r a m O b j e c t K e y a n y T y p e z b w N T n L X > < a : K e y V a l u e O f D i a g r a m O b j e c t K e y a n y T y p e z b w N T n L X > < a : K e y > < K e y > R e l a t i o n s h i p s \ & l t ; T a b l e s \ D e m a n d \ C o l u m n s \ y e a r & g t ; - & l t ; T a b l e s \ Y e a r s \ C o l u m n s \ Y e a r & g t ; \ P K < / K e y > < / a : K e y > < a : V a l u e   i : t y p e = " D i a g r a m D i s p l a y L i n k E n d p o i n t V i e w S t a t e " > < H e i g h t > 1 6 < / H e i g h t > < L a b e l L o c a t i o n   x m l n s : b = " h t t p : / / s c h e m a s . d a t a c o n t r a c t . o r g / 2 0 0 4 / 0 7 / S y s t e m . W i n d o w s " > < b : _ x > 3 5 5 . 9 9 9 9 9 9 9 9 9 9 9 9 9 4 < / b : _ x > < b : _ y > 5 0 8 . 6 8 7 5 < / b : _ y > < / L a b e l L o c a t i o n > < L o c a t i o n   x m l n s : b = " h t t p : / / s c h e m a s . d a t a c o n t r a c t . o r g / 2 0 0 4 / 0 7 / S y s t e m . W i n d o w s " > < b : _ x > 3 5 5 . 9 9 9 9 9 9 9 9 9 9 9 9 8 9 < / b : _ x > < b : _ y > 5 1 6 . 6 8 7 5 < / b : _ y > < / L o c a t i o n > < S h a p e R o t a t e A n g l e > 3 6 0 < / S h a p e R o t a t e A n g l e > < W i d t h > 1 6 < / W i d t h > < / a : V a l u e > < / a : K e y V a l u e O f D i a g r a m O b j e c t K e y a n y T y p e z b w N T n L X > < a : K e y V a l u e O f D i a g r a m O b j e c t K e y a n y T y p e z b w N T n L X > < a : K e y > < K e y > R e l a t i o n s h i p s \ & l t ; T a b l e s \ D e m a n d \ C o l u m n s \ y e a r & g t ; - & l t ; T a b l e s \ Y e a r s \ C o l u m n s \ Y e a r & g t ; \ C r o s s F i l t e r < / K e y > < / a : K e y > < a : V a l u e   i : t y p e = " D i a g r a m D i s p l a y L i n k C r o s s F i l t e r V i e w S t a t e " > < P o i n t s   x m l n s : b = " h t t p : / / s c h e m a s . d a t a c o n t r a c t . o r g / 2 0 0 4 / 0 7 / S y s t e m . W i n d o w s " > < b : P o i n t > < b : _ x > 6 6 4 . 9 9 9 9 9 9 9 9 9 9 9 9 8 9 < / b : _ x > < b : _ y > 2 7 1 . 7 9 2 9 6 9 < / b : _ y > < / b : P o i n t > < b : P o i n t > < b : _ x > 5 1 9 . 7 7 5 6 3 5 1 6 6 6 6 6 6 9 < / b : _ x > < b : _ y > 2 7 1 . 7 9 2 9 6 9 < / b : _ y > < / b : P o i n t > < b : P o i n t > < b : _ x > 5 1 7 . 7 7 5 6 3 5 1 6 6 6 6 6 6 9 < / b : _ x > < b : _ y > 2 7 3 . 7 9 2 9 6 9 < / b : _ y > < / b : P o i n t > < b : P o i n t > < b : _ x > 5 1 7 . 7 7 5 6 3 5 1 6 6 6 6 6 6 9 < / b : _ x > < b : _ y > 5 1 4 . 6 8 7 5 < / b : _ y > < / b : P o i n t > < b : P o i n t > < b : _ x > 5 1 5 . 7 7 5 6 3 5 1 6 6 6 6 6 6 9 < / b : _ x > < b : _ y > 5 1 6 . 6 8 7 5 < / b : _ y > < / b : P o i n t > < b : P o i n t > < b : _ x > 3 7 1 . 9 9 9 9 9 9 9 9 9 9 9 9 9 4 < / b : _ x > < b : _ y > 5 1 6 . 6 8 7 5 < / b : _ y > < / b : P o i n t > < / P o i n t s > < / a : V a l u e > < / a : K e y V a l u e O f D i a g r a m O b j e c t K e y a n y T y p e z b w N T n L X > < a : K e y V a l u e O f D i a g r a m O b j e c t K e y a n y T y p e z b w N T n L X > < a : K e y > < K e y > R e l a t i o n s h i p s \ & l t ; T a b l e s \ C a p a c i t i e s \ C o l u m n s \ C o u n t r y _ N o d e & g t ; - & l t ; T a b l e s \ C o u n t r y _ M Z \ C o l u m n s \ C o u n t r y _ N o d e & g t ; < / K e y > < / a : K e y > < a : V a l u e   i : t y p e = " D i a g r a m D i s p l a y L i n k V i e w S t a t e " > < A u t o m a t i o n P r o p e r t y H e l p e r T e x t > E n d   p o i n t   1 :   ( 6 5 1 , 7 5 ) .   E n d   p o i n t   2 :   ( 3 8 8 , 2 5 1 . 7 9 2 9 6 9 )   < / A u t o m a t i o n P r o p e r t y H e l p e r T e x t > < L a y e d O u t > t r u e < / L a y e d O u t > < P o i n t s   x m l n s : b = " h t t p : / / s c h e m a s . d a t a c o n t r a c t . o r g / 2 0 0 4 / 0 7 / S y s t e m . W i n d o w s " > < b : P o i n t > < b : _ x > 6 5 1 < / b : _ x > < b : _ y > 7 5 < / b : _ y > < / b : P o i n t > < b : P o i n t > < b : _ x > 4 5 1 . 5 < / b : _ x > < b : _ y > 7 5 < / b : _ y > < / b : P o i n t > < b : P o i n t > < b : _ x > 4 4 9 . 5 < / b : _ x > < b : _ y > 7 7 < / b : _ y > < / b : P o i n t > < b : P o i n t > < b : _ x > 4 4 9 . 5 < / b : _ x > < b : _ y > 2 4 9 . 7 9 2 9 6 9 < / b : _ y > < / b : P o i n t > < b : P o i n t > < b : _ x > 4 4 7 . 5 < / b : _ x > < b : _ y > 2 5 1 . 7 9 2 9 6 9 < / b : _ y > < / b : P o i n t > < b : P o i n t > < b : _ x > 3 8 8 . 0 0 0 0 0 0 0 0 0 0 0 0 0 6 < / b : _ x > < b : _ y > 2 5 1 . 7 9 2 9 6 8 9 9 9 9 9 9 9 7 < / b : _ y > < / b : P o i n t > < / P o i n t s > < / a : V a l u e > < / a : K e y V a l u e O f D i a g r a m O b j e c t K e y a n y T y p e z b w N T n L X > < a : K e y V a l u e O f D i a g r a m O b j e c t K e y a n y T y p e z b w N T n L X > < a : K e y > < K e y > R e l a t i o n s h i p s \ & l t ; T a b l e s \ C a p a c i t i e s \ C o l u m n s \ C o u n t r y _ N o d e & g t ; - & l t ; T a b l e s \ C o u n t r y _ M Z \ C o l u m n s \ C o u n t r y _ N o d e & g t ; \ F K < / K e y > < / a : K e y > < a : V a l u e   i : t y p e = " D i a g r a m D i s p l a y L i n k E n d p o i n t V i e w S t a t e " > < H e i g h t > 1 6 < / H e i g h t > < L a b e l L o c a t i o n   x m l n s : b = " h t t p : / / s c h e m a s . d a t a c o n t r a c t . o r g / 2 0 0 4 / 0 7 / S y s t e m . W i n d o w s " > < b : _ x > 6 5 1 < / b : _ x > < b : _ y > 6 7 < / b : _ y > < / L a b e l L o c a t i o n > < L o c a t i o n   x m l n s : b = " h t t p : / / s c h e m a s . d a t a c o n t r a c t . o r g / 2 0 0 4 / 0 7 / S y s t e m . W i n d o w s " > < b : _ x > 6 6 7 < / b : _ x > < b : _ y > 7 5 < / b : _ y > < / L o c a t i o n > < S h a p e R o t a t e A n g l e > 1 8 0 < / S h a p e R o t a t e A n g l e > < W i d t h > 1 6 < / W i d t h > < / a : V a l u e > < / a : K e y V a l u e O f D i a g r a m O b j e c t K e y a n y T y p e z b w N T n L X > < a : K e y V a l u e O f D i a g r a m O b j e c t K e y a n y T y p e z b w N T n L X > < a : K e y > < K e y > R e l a t i o n s h i p s \ & l t ; T a b l e s \ C a p a c i t i e s \ C o l u m n s \ C o u n t r y _ N o d e & g t ; - & l t ; T a b l e s \ C o u n t r y _ M Z \ C o l u m n s \ C o u n t r y _ N o d e & g t ; \ P K < / K e y > < / a : K e y > < a : V a l u e   i : t y p e = " D i a g r a m D i s p l a y L i n k E n d p o i n t V i e w S t a t e " > < H e i g h t > 1 6 < / H e i g h t > < L a b e l L o c a t i o n   x m l n s : b = " h t t p : / / s c h e m a s . d a t a c o n t r a c t . o r g / 2 0 0 4 / 0 7 / S y s t e m . W i n d o w s " > < b : _ x > 3 7 2 . 0 0 0 0 0 0 0 0 0 0 0 0 0 6 < / b : _ x > < b : _ y > 2 4 3 . 7 9 2 9 6 8 9 9 9 9 9 9 9 7 < / b : _ y > < / L a b e l L o c a t i o n > < L o c a t i o n   x m l n s : b = " h t t p : / / s c h e m a s . d a t a c o n t r a c t . o r g / 2 0 0 4 / 0 7 / S y s t e m . W i n d o w s " > < b : _ x > 3 7 2 . 0 0 0 0 0 0 0 0 0 0 0 0 0 6 < / b : _ x > < b : _ y > 2 5 1 . 7 9 2 9 6 8 9 9 9 9 9 9 9 7 < / b : _ y > < / L o c a t i o n > < S h a p e R o t a t e A n g l e > 3 6 0 < / S h a p e R o t a t e A n g l e > < W i d t h > 1 6 < / W i d t h > < / a : V a l u e > < / a : K e y V a l u e O f D i a g r a m O b j e c t K e y a n y T y p e z b w N T n L X > < a : K e y V a l u e O f D i a g r a m O b j e c t K e y a n y T y p e z b w N T n L X > < a : K e y > < K e y > R e l a t i o n s h i p s \ & l t ; T a b l e s \ C a p a c i t i e s \ C o l u m n s \ C o u n t r y _ N o d e & g t ; - & l t ; T a b l e s \ C o u n t r y _ M Z \ C o l u m n s \ C o u n t r y _ N o d e & g t ; \ C r o s s F i l t e r < / K e y > < / a : K e y > < a : V a l u e   i : t y p e = " D i a g r a m D i s p l a y L i n k C r o s s F i l t e r V i e w S t a t e " > < P o i n t s   x m l n s : b = " h t t p : / / s c h e m a s . d a t a c o n t r a c t . o r g / 2 0 0 4 / 0 7 / S y s t e m . W i n d o w s " > < b : P o i n t > < b : _ x > 6 5 1 < / b : _ x > < b : _ y > 7 5 < / b : _ y > < / b : P o i n t > < b : P o i n t > < b : _ x > 4 5 1 . 5 < / b : _ x > < b : _ y > 7 5 < / b : _ y > < / b : P o i n t > < b : P o i n t > < b : _ x > 4 4 9 . 5 < / b : _ x > < b : _ y > 7 7 < / b : _ y > < / b : P o i n t > < b : P o i n t > < b : _ x > 4 4 9 . 5 < / b : _ x > < b : _ y > 2 4 9 . 7 9 2 9 6 9 < / b : _ y > < / b : P o i n t > < b : P o i n t > < b : _ x > 4 4 7 . 5 < / b : _ x > < b : _ y > 2 5 1 . 7 9 2 9 6 9 < / b : _ y > < / b : P o i n t > < b : P o i n t > < b : _ x > 3 8 8 . 0 0 0 0 0 0 0 0 0 0 0 0 0 6 < / b : _ x > < b : _ y > 2 5 1 . 7 9 2 9 6 8 9 9 9 9 9 9 9 7 < / b : _ y > < / b : P o i n t > < / P o i n t s > < / a : V a l u e > < / a : K e y V a l u e O f D i a g r a m O b j e c t K e y a n y T y p e z b w N T n L X > < a : K e y V a l u e O f D i a g r a m O b j e c t K e y a n y T y p e z b w N T n L X > < a : K e y > < K e y > R e l a t i o n s h i p s \ & l t ; T a b l e s \ C a p a c i t i e s \ C o l u m n s \ Y E A R & g t ; - & l t ; T a b l e s \ Y e a r s \ C o l u m n s \ Y e a r & g t ; < / K e y > < / a : K e y > < a : V a l u e   i : t y p e = " D i a g r a m D i s p l a y L i n k V i e w S t a t e " > < A u t o m a t i o n P r o p e r t y H e l p e r T e x t > E n d   p o i n t   1 :   ( 6 5 1 , 9 5 ) .   E n d   p o i n t   2 :   ( 3 7 2 , 4 9 6 . 6 8 7 5 )   < / A u t o m a t i o n P r o p e r t y H e l p e r T e x t > < L a y e d O u t > t r u e < / L a y e d O u t > < P o i n t s   x m l n s : b = " h t t p : / / s c h e m a s . d a t a c o n t r a c t . o r g / 2 0 0 4 / 0 7 / S y s t e m . W i n d o w s " > < b : P o i n t > < b : _ x > 6 5 1 < / b : _ x > < b : _ y > 9 5 < / b : _ y > < / b : P o i n t > < b : P o i n t > < b : _ x > 5 1 4 . 7 7 5 6 3 5 1 6 6 6 6 6 6 9 < / b : _ x > < b : _ y > 9 5 < / b : _ y > < / b : P o i n t > < b : P o i n t > < b : _ x > 5 1 2 . 7 7 5 6 3 5 1 6 6 6 6 6 6 9 < / b : _ x > < b : _ y > 9 7 < / b : _ y > < / b : P o i n t > < b : P o i n t > < b : _ x > 5 1 2 . 7 7 5 6 3 5 1 6 6 6 6 6 6 9 < / b : _ x > < b : _ y > 4 9 4 . 6 8 7 5 < / b : _ y > < / b : P o i n t > < b : P o i n t > < b : _ x > 5 1 0 . 7 7 5 6 3 5 1 6 6 6 6 6 6 9 < / b : _ x > < b : _ y > 4 9 6 . 6 8 7 5 < / b : _ y > < / b : P o i n t > < b : P o i n t > < b : _ x > 3 7 2 . 0 0 0 0 0 0 0 0 0 0 0 0 1 1 < / b : _ x > < b : _ y > 4 9 6 . 6 8 7 5 < / b : _ y > < / b : P o i n t > < / P o i n t s > < / a : V a l u e > < / a : K e y V a l u e O f D i a g r a m O b j e c t K e y a n y T y p e z b w N T n L X > < a : K e y V a l u e O f D i a g r a m O b j e c t K e y a n y T y p e z b w N T n L X > < a : K e y > < K e y > R e l a t i o n s h i p s \ & l t ; T a b l e s \ C a p a c i t i e s \ C o l u m n s \ Y E A R & g t ; - & l t ; T a b l e s \ Y e a r s \ C o l u m n s \ Y e a r & g t ; \ F K < / K e y > < / a : K e y > < a : V a l u e   i : t y p e = " D i a g r a m D i s p l a y L i n k E n d p o i n t V i e w S t a t e " > < H e i g h t > 1 6 < / H e i g h t > < L a b e l L o c a t i o n   x m l n s : b = " h t t p : / / s c h e m a s . d a t a c o n t r a c t . o r g / 2 0 0 4 / 0 7 / S y s t e m . W i n d o w s " > < b : _ x > 6 5 1 < / b : _ x > < b : _ y > 8 7 < / b : _ y > < / L a b e l L o c a t i o n > < L o c a t i o n   x m l n s : b = " h t t p : / / s c h e m a s . d a t a c o n t r a c t . o r g / 2 0 0 4 / 0 7 / S y s t e m . W i n d o w s " > < b : _ x > 6 6 7 < / b : _ x > < b : _ y > 9 5 < / b : _ y > < / L o c a t i o n > < S h a p e R o t a t e A n g l e > 1 8 0 < / S h a p e R o t a t e A n g l e > < W i d t h > 1 6 < / W i d t h > < / a : V a l u e > < / a : K e y V a l u e O f D i a g r a m O b j e c t K e y a n y T y p e z b w N T n L X > < a : K e y V a l u e O f D i a g r a m O b j e c t K e y a n y T y p e z b w N T n L X > < a : K e y > < K e y > R e l a t i o n s h i p s \ & l t ; T a b l e s \ C a p a c i t i e s \ C o l u m n s \ Y E A R & g t ; - & l t ; T a b l e s \ Y e a r s \ C o l u m n s \ Y e a r & g t ; \ P K < / K e y > < / a : K e y > < a : V a l u e   i : t y p e = " D i a g r a m D i s p l a y L i n k E n d p o i n t V i e w S t a t e " > < H e i g h t > 1 6 < / H e i g h t > < L a b e l L o c a t i o n   x m l n s : b = " h t t p : / / s c h e m a s . d a t a c o n t r a c t . o r g / 2 0 0 4 / 0 7 / S y s t e m . W i n d o w s " > < b : _ x > 3 5 6 . 0 0 0 0 0 0 0 0 0 0 0 0 1 1 < / b : _ x > < b : _ y > 4 8 8 . 6 8 7 5 < / b : _ y > < / L a b e l L o c a t i o n > < L o c a t i o n   x m l n s : b = " h t t p : / / s c h e m a s . d a t a c o n t r a c t . o r g / 2 0 0 4 / 0 7 / S y s t e m . W i n d o w s " > < b : _ x > 3 5 6 < / b : _ x > < b : _ y > 4 9 6 . 6 8 7 5 < / b : _ y > < / L o c a t i o n > < S h a p e R o t a t e A n g l e > 3 6 0 < / S h a p e R o t a t e A n g l e > < W i d t h > 1 6 < / W i d t h > < / a : V a l u e > < / a : K e y V a l u e O f D i a g r a m O b j e c t K e y a n y T y p e z b w N T n L X > < a : K e y V a l u e O f D i a g r a m O b j e c t K e y a n y T y p e z b w N T n L X > < a : K e y > < K e y > R e l a t i o n s h i p s \ & l t ; T a b l e s \ C a p a c i t i e s \ C o l u m n s \ Y E A R & g t ; - & l t ; T a b l e s \ Y e a r s \ C o l u m n s \ Y e a r & g t ; \ C r o s s F i l t e r < / K e y > < / a : K e y > < a : V a l u e   i : t y p e = " D i a g r a m D i s p l a y L i n k C r o s s F i l t e r V i e w S t a t e " > < P o i n t s   x m l n s : b = " h t t p : / / s c h e m a s . d a t a c o n t r a c t . o r g / 2 0 0 4 / 0 7 / S y s t e m . W i n d o w s " > < b : P o i n t > < b : _ x > 6 5 1 < / b : _ x > < b : _ y > 9 5 < / b : _ y > < / b : P o i n t > < b : P o i n t > < b : _ x > 5 1 4 . 7 7 5 6 3 5 1 6 6 6 6 6 6 9 < / b : _ x > < b : _ y > 9 5 < / b : _ y > < / b : P o i n t > < b : P o i n t > < b : _ x > 5 1 2 . 7 7 5 6 3 5 1 6 6 6 6 6 6 9 < / b : _ x > < b : _ y > 9 7 < / b : _ y > < / b : P o i n t > < b : P o i n t > < b : _ x > 5 1 2 . 7 7 5 6 3 5 1 6 6 6 6 6 6 9 < / b : _ x > < b : _ y > 4 9 4 . 6 8 7 5 < / b : _ y > < / b : P o i n t > < b : P o i n t > < b : _ x > 5 1 0 . 7 7 5 6 3 5 1 6 6 6 6 6 6 9 < / b : _ x > < b : _ y > 4 9 6 . 6 8 7 5 < / b : _ y > < / b : P o i n t > < b : P o i n t > < b : _ x > 3 7 2 . 0 0 0 0 0 0 0 0 0 0 0 0 1 1 < / b : _ x > < b : _ y > 4 9 6 . 6 8 7 5 < / b : _ y > < / b : P o i n t > < / P o i n t s > < / a : V a l u e > < / a : K e y V a l u e O f D i a g r a m O b j e c t K e y a n y T y p e z b w N T n L X > < a : K e y V a l u e O f D i a g r a m O b j e c t K e y a n y T y p e z b w N T n L X > < a : K e y > < K e y > R e l a t i o n s h i p s \ & l t ; T a b l e s \ C a p a c i t i e s \ C o l u m n s \ T E C H N O L O G Y & g t ; - & l t ; T a b l e s \ T e c h n o l o g i e s \ C o l u m n s \ T e c h n o l o g y & g t ; < / K e y > < / a : K e y > < a : V a l u e   i : t y p e = " D i a g r a m D i s p l a y L i n k V i e w S t a t e " > < A u t o m a t i o n P r o p e r t y H e l p e r T e x t > E n d   p o i n t   1 :   ( 6 5 1 , 5 5 ) .   E n d   p o i n t   2 :   ( 4 4 5 , 5 5 )   < / A u t o m a t i o n P r o p e r t y H e l p e r T e x t > < L a y e d O u t > t r u e < / L a y e d O u t > < P o i n t s   x m l n s : b = " h t t p : / / s c h e m a s . d a t a c o n t r a c t . o r g / 2 0 0 4 / 0 7 / S y s t e m . W i n d o w s " > < b : P o i n t > < b : _ x > 6 5 1 < / b : _ x > < b : _ y > 5 5 < / b : _ y > < / b : P o i n t > < b : P o i n t > < b : _ x > 4 4 5 < / b : _ x > < b : _ y > 5 5 < / b : _ y > < / b : P o i n t > < / P o i n t s > < / a : V a l u e > < / a : K e y V a l u e O f D i a g r a m O b j e c t K e y a n y T y p e z b w N T n L X > < a : K e y V a l u e O f D i a g r a m O b j e c t K e y a n y T y p e z b w N T n L X > < a : K e y > < K e y > R e l a t i o n s h i p s \ & l t ; T a b l e s \ C a p a c i t i e s \ C o l u m n s \ T E C H N O L O G Y & g t ; - & l t ; T a b l e s \ T e c h n o l o g i e s \ C o l u m n s \ T e c h n o l o g y & g t ; \ F K < / K e y > < / a : K e y > < a : V a l u e   i : t y p e = " D i a g r a m D i s p l a y L i n k E n d p o i n t V i e w S t a t e " > < H e i g h t > 1 6 < / H e i g h t > < L a b e l L o c a t i o n   x m l n s : b = " h t t p : / / s c h e m a s . d a t a c o n t r a c t . o r g / 2 0 0 4 / 0 7 / S y s t e m . W i n d o w s " > < b : _ x > 6 5 1 < / b : _ x > < b : _ y > 4 7 < / b : _ y > < / L a b e l L o c a t i o n > < L o c a t i o n   x m l n s : b = " h t t p : / / s c h e m a s . d a t a c o n t r a c t . o r g / 2 0 0 4 / 0 7 / S y s t e m . W i n d o w s " > < b : _ x > 6 6 7 < / b : _ x > < b : _ y > 5 5 < / b : _ y > < / L o c a t i o n > < S h a p e R o t a t e A n g l e > 1 8 0 < / S h a p e R o t a t e A n g l e > < W i d t h > 1 6 < / W i d t h > < / a : V a l u e > < / a : K e y V a l u e O f D i a g r a m O b j e c t K e y a n y T y p e z b w N T n L X > < a : K e y V a l u e O f D i a g r a m O b j e c t K e y a n y T y p e z b w N T n L X > < a : K e y > < K e y > R e l a t i o n s h i p s \ & l t ; T a b l e s \ C a p a c i t i e s \ C o l u m n s \ T E C H N O L O G Y & g t ; - & l t ; T a b l e s \ T e c h n o l o g i e s \ C o l u m n s \ T e c h n o l o g y & g t ; \ P K < / K e y > < / a : K e y > < a : V a l u e   i : t y p e = " D i a g r a m D i s p l a y L i n k E n d p o i n t V i e w S t a t e " > < H e i g h t > 1 6 < / H e i g h t > < L a b e l L o c a t i o n   x m l n s : b = " h t t p : / / s c h e m a s . d a t a c o n t r a c t . o r g / 2 0 0 4 / 0 7 / S y s t e m . W i n d o w s " > < b : _ x > 4 2 9 < / b : _ x > < b : _ y > 4 7 < / b : _ y > < / L a b e l L o c a t i o n > < L o c a t i o n   x m l n s : b = " h t t p : / / s c h e m a s . d a t a c o n t r a c t . o r g / 2 0 0 4 / 0 7 / S y s t e m . W i n d o w s " > < b : _ x > 4 2 9 < / b : _ x > < b : _ y > 5 5 < / b : _ y > < / L o c a t i o n > < S h a p e R o t a t e A n g l e > 3 6 0 < / S h a p e R o t a t e A n g l e > < W i d t h > 1 6 < / W i d t h > < / a : V a l u e > < / a : K e y V a l u e O f D i a g r a m O b j e c t K e y a n y T y p e z b w N T n L X > < a : K e y V a l u e O f D i a g r a m O b j e c t K e y a n y T y p e z b w N T n L X > < a : K e y > < K e y > R e l a t i o n s h i p s \ & l t ; T a b l e s \ C a p a c i t i e s \ C o l u m n s \ T E C H N O L O G Y & g t ; - & l t ; T a b l e s \ T e c h n o l o g i e s \ C o l u m n s \ T e c h n o l o g y & g t ; \ C r o s s F i l t e r < / K e y > < / a : K e y > < a : V a l u e   i : t y p e = " D i a g r a m D i s p l a y L i n k C r o s s F i l t e r V i e w S t a t e " > < P o i n t s   x m l n s : b = " h t t p : / / s c h e m a s . d a t a c o n t r a c t . o r g / 2 0 0 4 / 0 7 / S y s t e m . W i n d o w s " > < b : P o i n t > < b : _ x > 6 5 1 < / b : _ x > < b : _ y > 5 5 < / b : _ y > < / b : P o i n t > < b : P o i n t > < b : _ x > 4 4 5 < / b : _ x > < b : _ y > 5 5 < / b : _ y > < / b : P o i n t > < / P o i n t s > < / a : V a l u e > < / a : K e y V a l u e O f D i a g r a m O b j e c t K e y a n y T y p e z b w N T n L X > < a : K e y V a l u e O f D i a g r a m O b j e c t K e y a n y T y p e z b w N T n L X > < a : K e y > < K e y > R e l a t i o n s h i p s \ & l t ; T a b l e s \ N T C s _ A l l \ C o l u m n s \ C o u n t r y _ N o d e & g t ; - & l t ; T a b l e s \ C o u n t r y _ M Z \ C o l u m n s \ C o u n t r y _ N o d e & g t ; < / K e y > < / a : K e y > < a : V a l u e   i : t y p e = " D i a g r a m D i s p l a y L i n k V i e w S t a t e " > < A u t o m a t i o n P r o p e r t y H e l p e r T e x t > E n d   p o i n t   1 :   ( 6 4 8 . 9 0 3 8 1 0 5 6 7 6 6 6 , 4 2 9 . 7 5 ) .   E n d   p o i n t   2 :   ( 3 8 8 , 2 9 1 . 7 9 2 9 6 9 )   < / A u t o m a t i o n P r o p e r t y H e l p e r T e x t > < L a y e d O u t > t r u e < / L a y e d O u t > < P o i n t s   x m l n s : b = " h t t p : / / s c h e m a s . d a t a c o n t r a c t . o r g / 2 0 0 4 / 0 7 / S y s t e m . W i n d o w s " > < b : P o i n t > < b : _ x > 6 4 8 . 9 0 3 8 1 0 5 6 7 6 6 5 8 < / b : _ x > < b : _ y > 4 2 9 . 7 5 < / b : _ y > < / b : P o i n t > < b : P o i n t > < b : _ x > 5 0 9 . 7 7 5 6 3 5 1 6 6 6 6 6 6 9 < / b : _ x > < b : _ y > 4 2 9 . 7 5 < / b : _ y > < / b : P o i n t > < b : P o i n t > < b : _ x > 5 0 7 . 7 7 5 6 3 5 1 6 6 6 6 6 6 9 < / b : _ x > < b : _ y > 4 2 7 . 7 5 < / b : _ y > < / b : P o i n t > < b : P o i n t > < b : _ x > 5 0 7 . 7 7 5 6 3 5 1 6 6 6 6 6 6 9 < / b : _ x > < b : _ y > 2 9 3 . 7 9 2 9 6 9 < / b : _ y > < / b : P o i n t > < b : P o i n t > < b : _ x > 5 0 5 . 7 7 5 6 3 5 1 6 6 6 6 6 6 9 < / b : _ x > < b : _ y > 2 9 1 . 7 9 2 9 6 9 < / b : _ y > < / b : P o i n t > < b : P o i n t > < b : _ x > 3 8 7 . 9 9 9 9 9 9 9 9 9 9 9 9 9 4 < / b : _ x > < b : _ y > 2 9 1 . 7 9 2 9 6 9 < / b : _ y > < / b : P o i n t > < / P o i n t s > < / a : V a l u e > < / a : K e y V a l u e O f D i a g r a m O b j e c t K e y a n y T y p e z b w N T n L X > < a : K e y V a l u e O f D i a g r a m O b j e c t K e y a n y T y p e z b w N T n L X > < a : K e y > < K e y > R e l a t i o n s h i p s \ & l t ; T a b l e s \ N T C s _ A l l \ C o l u m n s \ C o u n t r y _ N o d e & g t ; - & l t ; T a b l e s \ C o u n t r y _ M Z \ C o l u m n s \ C o u n t r y _ N o d e & g t ; \ F K < / K e y > < / a : K e y > < a : V a l u e   i : t y p e = " D i a g r a m D i s p l a y L i n k E n d p o i n t V i e w S t a t e " > < H e i g h t > 1 6 < / H e i g h t > < L a b e l L o c a t i o n   x m l n s : b = " h t t p : / / s c h e m a s . d a t a c o n t r a c t . o r g / 2 0 0 4 / 0 7 / S y s t e m . W i n d o w s " > < b : _ x > 6 4 8 . 9 0 3 8 1 0 5 6 7 6 6 5 8 < / b : _ x > < b : _ y > 4 2 1 . 7 5 < / b : _ y > < / L a b e l L o c a t i o n > < L o c a t i o n   x m l n s : b = " h t t p : / / s c h e m a s . d a t a c o n t r a c t . o r g / 2 0 0 4 / 0 7 / S y s t e m . W i n d o w s " > < b : _ x > 6 6 4 . 9 0 3 8 1 0 5 6 7 6 6 5 9 1 < / b : _ x > < b : _ y > 4 2 9 . 7 5 < / b : _ y > < / L o c a t i o n > < S h a p e R o t a t e A n g l e > 1 8 0 < / S h a p e R o t a t e A n g l e > < W i d t h > 1 6 < / W i d t h > < / a : V a l u e > < / a : K e y V a l u e O f D i a g r a m O b j e c t K e y a n y T y p e z b w N T n L X > < a : K e y V a l u e O f D i a g r a m O b j e c t K e y a n y T y p e z b w N T n L X > < a : K e y > < K e y > R e l a t i o n s h i p s \ & l t ; T a b l e s \ N T C s _ A l l \ C o l u m n s \ C o u n t r y _ N o d e & g t ; - & l t ; T a b l e s \ C o u n t r y _ M Z \ C o l u m n s \ C o u n t r y _ N o d e & g t ; \ P K < / K e y > < / a : K e y > < a : V a l u e   i : t y p e = " D i a g r a m D i s p l a y L i n k E n d p o i n t V i e w S t a t e " > < H e i g h t > 1 6 < / H e i g h t > < L a b e l L o c a t i o n   x m l n s : b = " h t t p : / / s c h e m a s . d a t a c o n t r a c t . o r g / 2 0 0 4 / 0 7 / S y s t e m . W i n d o w s " > < b : _ x > 3 7 1 . 9 9 9 9 9 9 9 9 9 9 9 9 9 4 < / b : _ x > < b : _ y > 2 8 3 . 7 9 2 9 6 9 < / b : _ y > < / L a b e l L o c a t i o n > < L o c a t i o n   x m l n s : b = " h t t p : / / s c h e m a s . d a t a c o n t r a c t . o r g / 2 0 0 4 / 0 7 / S y s t e m . W i n d o w s " > < b : _ x > 3 7 1 . 9 9 9 9 9 9 9 9 9 9 9 9 9 4 < / b : _ x > < b : _ y > 2 9 1 . 7 9 2 9 6 9 < / b : _ y > < / L o c a t i o n > < S h a p e R o t a t e A n g l e > 3 6 0 < / S h a p e R o t a t e A n g l e > < W i d t h > 1 6 < / W i d t h > < / a : V a l u e > < / a : K e y V a l u e O f D i a g r a m O b j e c t K e y a n y T y p e z b w N T n L X > < a : K e y V a l u e O f D i a g r a m O b j e c t K e y a n y T y p e z b w N T n L X > < a : K e y > < K e y > R e l a t i o n s h i p s \ & l t ; T a b l e s \ N T C s _ A l l \ C o l u m n s \ C o u n t r y _ N o d e & g t ; - & l t ; T a b l e s \ C o u n t r y _ M Z \ C o l u m n s \ C o u n t r y _ N o d e & g t ; \ C r o s s F i l t e r < / K e y > < / a : K e y > < a : V a l u e   i : t y p e = " D i a g r a m D i s p l a y L i n k C r o s s F i l t e r V i e w S t a t e " > < P o i n t s   x m l n s : b = " h t t p : / / s c h e m a s . d a t a c o n t r a c t . o r g / 2 0 0 4 / 0 7 / S y s t e m . W i n d o w s " > < b : P o i n t > < b : _ x > 6 4 8 . 9 0 3 8 1 0 5 6 7 6 6 5 8 < / b : _ x > < b : _ y > 4 2 9 . 7 5 < / b : _ y > < / b : P o i n t > < b : P o i n t > < b : _ x > 5 0 9 . 7 7 5 6 3 5 1 6 6 6 6 6 6 9 < / b : _ x > < b : _ y > 4 2 9 . 7 5 < / b : _ y > < / b : P o i n t > < b : P o i n t > < b : _ x > 5 0 7 . 7 7 5 6 3 5 1 6 6 6 6 6 6 9 < / b : _ x > < b : _ y > 4 2 7 . 7 5 < / b : _ y > < / b : P o i n t > < b : P o i n t > < b : _ x > 5 0 7 . 7 7 5 6 3 5 1 6 6 6 6 6 6 9 < / b : _ x > < b : _ y > 2 9 3 . 7 9 2 9 6 9 < / b : _ y > < / b : P o i n t > < b : P o i n t > < b : _ x > 5 0 5 . 7 7 5 6 3 5 1 6 6 6 6 6 6 9 < / b : _ x > < b : _ y > 2 9 1 . 7 9 2 9 6 9 < / b : _ y > < / b : P o i n t > < b : P o i n t > < b : _ x > 3 8 7 . 9 9 9 9 9 9 9 9 9 9 9 9 9 4 < / b : _ x > < b : _ y > 2 9 1 . 7 9 2 9 6 9 < / b : _ y > < / b : P o i n t > < / P o i n t s > < / a : V a l u e > < / a : K e y V a l u e O f D i a g r a m O b j e c t K e y a n y T y p e z b w N T n L X > < a : K e y V a l u e O f D i a g r a m O b j e c t K e y a n y T y p e z b w N T n L X > < a : K e y > < K e y > R e l a t i o n s h i p s \ & l t ; T a b l e s \ N T C s _ A l l \ C o l u m n s \ Y E A R & g t ; - & l t ; T a b l e s \ Y e a r s \ C o l u m n s \ Y e a r & g t ; < / K e y > < / a : K e y > < a : V a l u e   i : t y p e = " D i a g r a m D i s p l a y L i n k V i e w S t a t e " > < A u t o m a t i o n P r o p e r t y H e l p e r T e x t > E n d   p o i n t   1 :   ( 6 4 8 . 9 0 3 8 1 0 5 6 7 6 6 6 , 4 4 9 . 7 5 ) .   E n d   p o i n t   2 :   ( 3 7 2 , 5 3 6 . 6 8 7 5 )   < / A u t o m a t i o n P r o p e r t y H e l p e r T e x t > < L a y e d O u t > t r u e < / L a y e d O u t > < P o i n t s   x m l n s : b = " h t t p : / / s c h e m a s . d a t a c o n t r a c t . o r g / 2 0 0 4 / 0 7 / S y s t e m . W i n d o w s " > < b : P o i n t > < b : _ x > 6 4 8 . 9 0 3 8 1 0 5 6 7 6 6 5 9 1 < / b : _ x > < b : _ y > 4 4 9 . 7 5 < / b : _ y > < / b : P o i n t > < b : P o i n t > < b : _ x > 5 2 4 . 7 7 5 6 3 5 1 6 6 6 6 6 6 9 < / b : _ x > < b : _ y > 4 4 9 . 7 5 < / b : _ y > < / b : P o i n t > < b : P o i n t > < b : _ x > 5 2 2 . 7 7 5 6 3 5 1 6 6 6 6 6 6 9 < / b : _ x > < b : _ y > 4 5 1 . 7 5 < / b : _ y > < / b : P o i n t > < b : P o i n t > < b : _ x > 5 2 2 . 7 7 5 6 3 5 1 6 6 6 6 6 6 9 < / b : _ x > < b : _ y > 5 3 4 . 6 8 7 5 < / b : _ y > < / b : P o i n t > < b : P o i n t > < b : _ x > 5 2 0 . 7 7 5 6 3 5 1 6 6 6 6 6 6 9 < / b : _ x > < b : _ y > 5 3 6 . 6 8 7 5 < / b : _ y > < / b : P o i n t > < b : P o i n t > < b : _ x > 3 7 2 < / b : _ x > < b : _ y > 5 3 6 . 6 8 7 5 < / b : _ y > < / b : P o i n t > < / P o i n t s > < / a : V a l u e > < / a : K e y V a l u e O f D i a g r a m O b j e c t K e y a n y T y p e z b w N T n L X > < a : K e y V a l u e O f D i a g r a m O b j e c t K e y a n y T y p e z b w N T n L X > < a : K e y > < K e y > R e l a t i o n s h i p s \ & l t ; T a b l e s \ N T C s _ A l l \ C o l u m n s \ Y E A R & g t ; - & l t ; T a b l e s \ Y e a r s \ C o l u m n s \ Y e a r & g t ; \ F K < / K e y > < / a : K e y > < a : V a l u e   i : t y p e = " D i a g r a m D i s p l a y L i n k E n d p o i n t V i e w S t a t e " > < H e i g h t > 1 6 < / H e i g h t > < L a b e l L o c a t i o n   x m l n s : b = " h t t p : / / s c h e m a s . d a t a c o n t r a c t . o r g / 2 0 0 4 / 0 7 / S y s t e m . W i n d o w s " > < b : _ x > 6 4 8 . 9 0 3 8 1 0 5 6 7 6 6 5 9 1 < / b : _ x > < b : _ y > 4 4 1 . 7 5 < / b : _ y > < / L a b e l L o c a t i o n > < L o c a t i o n   x m l n s : b = " h t t p : / / s c h e m a s . d a t a c o n t r a c t . o r g / 2 0 0 4 / 0 7 / S y s t e m . W i n d o w s " > < b : _ x > 6 6 4 . 9 0 3 8 1 0 5 6 7 6 6 5 9 1 < / b : _ x > < b : _ y > 4 4 9 . 7 5 < / b : _ y > < / L o c a t i o n > < S h a p e R o t a t e A n g l e > 1 8 0 < / S h a p e R o t a t e A n g l e > < W i d t h > 1 6 < / W i d t h > < / a : V a l u e > < / a : K e y V a l u e O f D i a g r a m O b j e c t K e y a n y T y p e z b w N T n L X > < a : K e y V a l u e O f D i a g r a m O b j e c t K e y a n y T y p e z b w N T n L X > < a : K e y > < K e y > R e l a t i o n s h i p s \ & l t ; T a b l e s \ N T C s _ A l l \ C o l u m n s \ Y E A R & g t ; - & l t ; T a b l e s \ Y e a r s \ C o l u m n s \ Y e a r & g t ; \ P K < / K e y > < / a : K e y > < a : V a l u e   i : t y p e = " D i a g r a m D i s p l a y L i n k E n d p o i n t V i e w S t a t e " > < H e i g h t > 1 6 < / H e i g h t > < L a b e l L o c a t i o n   x m l n s : b = " h t t p : / / s c h e m a s . d a t a c o n t r a c t . o r g / 2 0 0 4 / 0 7 / S y s t e m . W i n d o w s " > < b : _ x > 3 5 6 < / b : _ x > < b : _ y > 5 2 8 . 6 8 7 5 < / b : _ y > < / L a b e l L o c a t i o n > < L o c a t i o n   x m l n s : b = " h t t p : / / s c h e m a s . d a t a c o n t r a c t . o r g / 2 0 0 4 / 0 7 / S y s t e m . W i n d o w s " > < b : _ x > 3 5 5 . 9 9 9 9 9 9 9 9 9 9 9 9 8 9 < / b : _ x > < b : _ y > 5 3 6 . 6 8 7 5 < / b : _ y > < / L o c a t i o n > < S h a p e R o t a t e A n g l e > 3 6 0 < / S h a p e R o t a t e A n g l e > < W i d t h > 1 6 < / W i d t h > < / a : V a l u e > < / a : K e y V a l u e O f D i a g r a m O b j e c t K e y a n y T y p e z b w N T n L X > < a : K e y V a l u e O f D i a g r a m O b j e c t K e y a n y T y p e z b w N T n L X > < a : K e y > < K e y > R e l a t i o n s h i p s \ & l t ; T a b l e s \ N T C s _ A l l \ C o l u m n s \ Y E A R & g t ; - & l t ; T a b l e s \ Y e a r s \ C o l u m n s \ Y e a r & g t ; \ C r o s s F i l t e r < / K e y > < / a : K e y > < a : V a l u e   i : t y p e = " D i a g r a m D i s p l a y L i n k C r o s s F i l t e r V i e w S t a t e " > < P o i n t s   x m l n s : b = " h t t p : / / s c h e m a s . d a t a c o n t r a c t . o r g / 2 0 0 4 / 0 7 / S y s t e m . W i n d o w s " > < b : P o i n t > < b : _ x > 6 4 8 . 9 0 3 8 1 0 5 6 7 6 6 5 9 1 < / b : _ x > < b : _ y > 4 4 9 . 7 5 < / b : _ y > < / b : P o i n t > < b : P o i n t > < b : _ x > 5 2 4 . 7 7 5 6 3 5 1 6 6 6 6 6 6 9 < / b : _ x > < b : _ y > 4 4 9 . 7 5 < / b : _ y > < / b : P o i n t > < b : P o i n t > < b : _ x > 5 2 2 . 7 7 5 6 3 5 1 6 6 6 6 6 6 9 < / b : _ x > < b : _ y > 4 5 1 . 7 5 < / b : _ y > < / b : P o i n t > < b : P o i n t > < b : _ x > 5 2 2 . 7 7 5 6 3 5 1 6 6 6 6 6 6 9 < / b : _ x > < b : _ y > 5 3 4 . 6 8 7 5 < / b : _ y > < / b : P o i n t > < b : P o i n t > < b : _ x > 5 2 0 . 7 7 5 6 3 5 1 6 6 6 6 6 6 9 < / b : _ x > < b : _ y > 5 3 6 . 6 8 7 5 < / b : _ y > < / b : P o i n t > < b : P o i n t > < b : _ x > 3 7 2 < / b : _ x > < b : _ y > 5 3 6 . 6 8 7 5 < / b : _ y > < / b : P o i n t > < / P o i n t s > < / a : V a l u e > < / a : K e y V a l u e O f D i a g r a m O b j e c t K e y a n y T y p e z b w N T n L X > < a : K e y V a l u e O f D i a g r a m O b j e c t K e y a n y T y p e z b w N T n L X > < a : K e y > < K e y > R e l a t i o n s h i p s \ & l t ; T a b l e s \ R e s e r v e s \ C o l u m n s \ C o u n t r y _ N o d e & g t ; - & l t ; T a b l e s \ C o u n t r y _ M Z \ C o l u m n s \ C o u n t r y _ N o d e & g t ; < / K e y > < / a : K e y > < a : V a l u e   i : t y p e = " D i a g r a m D i s p l a y L i n k V i e w S t a t e " > < A u t o m a t i o n P r o p e r t y H e l p e r T e x t > E n d   p o i n t   1 :   ( 6 9 6 , 5 7 6 . 4 7 9 1 6 7 ) .   E n d   p o i n t   2 :   ( 3 8 8 , 3 1 1 . 7 9 2 9 6 9 )   < / A u t o m a t i o n P r o p e r t y H e l p e r T e x t > < L a y e d O u t > t r u e < / L a y e d O u t > < P o i n t s   x m l n s : b = " h t t p : / / s c h e m a s . d a t a c o n t r a c t . o r g / 2 0 0 4 / 0 7 / S y s t e m . W i n d o w s " > < b : P o i n t > < b : _ x > 6 9 6 < / b : _ x > < b : _ y > 5 7 6 . 4 7 9 1 6 7 < / b : _ y > < / b : P o i n t > < b : P o i n t > < b : _ x > 5 0 4 . 7 7 5 6 3 5 1 6 6 6 6 6 6 9 < / b : _ x > < b : _ y > 5 7 6 . 4 7 9 1 6 7 < / b : _ y > < / b : P o i n t > < b : P o i n t > < b : _ x > 5 0 2 . 7 7 5 6 3 5 1 6 6 6 6 6 6 9 < / b : _ x > < b : _ y > 5 7 4 . 4 7 9 1 6 7 < / b : _ y > < / b : P o i n t > < b : P o i n t > < b : _ x > 5 0 2 . 7 7 5 6 3 5 1 6 6 6 6 6 6 9 < / b : _ x > < b : _ y > 3 1 3 . 7 9 2 9 6 9 < / b : _ y > < / b : P o i n t > < b : P o i n t > < b : _ x > 5 0 0 . 7 7 5 6 3 5 1 6 6 6 6 6 6 9 < / b : _ x > < b : _ y > 3 1 1 . 7 9 2 9 6 9 < / b : _ y > < / b : P o i n t > < b : P o i n t > < b : _ x > 3 8 8 < / b : _ x > < b : _ y > 3 1 1 . 7 9 2 9 6 8 9 9 9 9 9 9 9 7 < / b : _ y > < / b : P o i n t > < / P o i n t s > < / a : V a l u e > < / a : K e y V a l u e O f D i a g r a m O b j e c t K e y a n y T y p e z b w N T n L X > < a : K e y V a l u e O f D i a g r a m O b j e c t K e y a n y T y p e z b w N T n L X > < a : K e y > < K e y > R e l a t i o n s h i p s \ & l t ; T a b l e s \ R e s e r v e s \ C o l u m n s \ C o u n t r y _ N o d e & g t ; - & l t ; T a b l e s \ C o u n t r y _ M Z \ C o l u m n s \ C o u n t r y _ N o d e & g t ; \ F K < / K e y > < / a : K e y > < a : V a l u e   i : t y p e = " D i a g r a m D i s p l a y L i n k E n d p o i n t V i e w S t a t e " > < H e i g h t > 1 6 < / H e i g h t > < L a b e l L o c a t i o n   x m l n s : b = " h t t p : / / s c h e m a s . d a t a c o n t r a c t . o r g / 2 0 0 4 / 0 7 / S y s t e m . W i n d o w s " > < b : _ x > 6 9 6 < / b : _ x > < b : _ y > 5 6 8 . 4 7 9 1 6 7 < / b : _ y > < / L a b e l L o c a t i o n > < L o c a t i o n   x m l n s : b = " h t t p : / / s c h e m a s . d a t a c o n t r a c t . o r g / 2 0 0 4 / 0 7 / S y s t e m . W i n d o w s " > < b : _ x > 7 1 2 < / b : _ x > < b : _ y > 5 7 6 . 4 7 9 1 6 7 < / b : _ y > < / L o c a t i o n > < S h a p e R o t a t e A n g l e > 1 8 0 < / S h a p e R o t a t e A n g l e > < W i d t h > 1 6 < / W i d t h > < / a : V a l u e > < / a : K e y V a l u e O f D i a g r a m O b j e c t K e y a n y T y p e z b w N T n L X > < a : K e y V a l u e O f D i a g r a m O b j e c t K e y a n y T y p e z b w N T n L X > < a : K e y > < K e y > R e l a t i o n s h i p s \ & l t ; T a b l e s \ R e s e r v e s \ C o l u m n s \ C o u n t r y _ N o d e & g t ; - & l t ; T a b l e s \ C o u n t r y _ M Z \ C o l u m n s \ C o u n t r y _ N o d e & g t ; \ P K < / K e y > < / a : K e y > < a : V a l u e   i : t y p e = " D i a g r a m D i s p l a y L i n k E n d p o i n t V i e w S t a t e " > < H e i g h t > 1 6 < / H e i g h t > < L a b e l L o c a t i o n   x m l n s : b = " h t t p : / / s c h e m a s . d a t a c o n t r a c t . o r g / 2 0 0 4 / 0 7 / S y s t e m . W i n d o w s " > < b : _ x > 3 7 2 < / b : _ x > < b : _ y > 3 0 3 . 7 9 2 9 6 8 9 9 9 9 9 9 9 7 < / b : _ y > < / L a b e l L o c a t i o n > < L o c a t i o n   x m l n s : b = " h t t p : / / s c h e m a s . d a t a c o n t r a c t . o r g / 2 0 0 4 / 0 7 / S y s t e m . W i n d o w s " > < b : _ x > 3 7 2 < / b : _ x > < b : _ y > 3 1 1 . 7 9 2 9 6 9 < / b : _ y > < / L o c a t i o n > < S h a p e R o t a t e A n g l e > 3 5 9 . 9 9 9 9 9 9 9 9 9 9 9 9 7 7 < / S h a p e R o t a t e A n g l e > < W i d t h > 1 6 < / W i d t h > < / a : V a l u e > < / a : K e y V a l u e O f D i a g r a m O b j e c t K e y a n y T y p e z b w N T n L X > < a : K e y V a l u e O f D i a g r a m O b j e c t K e y a n y T y p e z b w N T n L X > < a : K e y > < K e y > R e l a t i o n s h i p s \ & l t ; T a b l e s \ R e s e r v e s \ C o l u m n s \ C o u n t r y _ N o d e & g t ; - & l t ; T a b l e s \ C o u n t r y _ M Z \ C o l u m n s \ C o u n t r y _ N o d e & g t ; \ C r o s s F i l t e r < / K e y > < / a : K e y > < a : V a l u e   i : t y p e = " D i a g r a m D i s p l a y L i n k C r o s s F i l t e r V i e w S t a t e " > < P o i n t s   x m l n s : b = " h t t p : / / s c h e m a s . d a t a c o n t r a c t . o r g / 2 0 0 4 / 0 7 / S y s t e m . W i n d o w s " > < b : P o i n t > < b : _ x > 6 9 6 < / b : _ x > < b : _ y > 5 7 6 . 4 7 9 1 6 7 < / b : _ y > < / b : P o i n t > < b : P o i n t > < b : _ x > 5 0 4 . 7 7 5 6 3 5 1 6 6 6 6 6 6 9 < / b : _ x > < b : _ y > 5 7 6 . 4 7 9 1 6 7 < / b : _ y > < / b : P o i n t > < b : P o i n t > < b : _ x > 5 0 2 . 7 7 5 6 3 5 1 6 6 6 6 6 6 9 < / b : _ x > < b : _ y > 5 7 4 . 4 7 9 1 6 7 < / b : _ y > < / b : P o i n t > < b : P o i n t > < b : _ x > 5 0 2 . 7 7 5 6 3 5 1 6 6 6 6 6 6 9 < / b : _ x > < b : _ y > 3 1 3 . 7 9 2 9 6 9 < / b : _ y > < / b : P o i n t > < b : P o i n t > < b : _ x > 5 0 0 . 7 7 5 6 3 5 1 6 6 6 6 6 6 9 < / b : _ x > < b : _ y > 3 1 1 . 7 9 2 9 6 9 < / b : _ y > < / b : P o i n t > < b : P o i n t > < b : _ x > 3 8 8 < / b : _ x > < b : _ y > 3 1 1 . 7 9 2 9 6 8 9 9 9 9 9 9 9 7 < / b : _ y > < / b : P o i n t > < / P o i n t s > < / a : V a l u e > < / a : K e y V a l u e O f D i a g r a m O b j e c t K e y a n y T y p e z b w N T n L X > < a : K e y V a l u e O f D i a g r a m O b j e c t K e y a n y T y p e z b w N T n L X > < a : K e y > < K e y > R e l a t i o n s h i p s \ & l t ; T a b l e s \ R e s e r v e s \ C o l u m n s \ Y E A R & g t ; - & l t ; T a b l e s \ Y e a r s \ C o l u m n s \ Y e a r & g t ; < / K e y > < / a : K e y > < a : V a l u e   i : t y p e = " D i a g r a m D i s p l a y L i n k V i e w S t a t e " > < A u t o m a t i o n P r o p e r t y H e l p e r T e x t > E n d   p o i n t   1 :   ( 6 9 6 , 5 9 6 . 4 7 9 1 6 7 ) .   E n d   p o i n t   2 :   ( 3 7 2 , 5 5 6 . 6 8 7 5 )   < / A u t o m a t i o n P r o p e r t y H e l p e r T e x t > < L a y e d O u t > t r u e < / L a y e d O u t > < P o i n t s   x m l n s : b = " h t t p : / / s c h e m a s . d a t a c o n t r a c t . o r g / 2 0 0 4 / 0 7 / S y s t e m . W i n d o w s " > < b : P o i n t > < b : _ x > 6 9 6 < / b : _ x > < b : _ y > 5 9 6 . 4 7 9 1 6 7 < / b : _ y > < / b : P o i n t > < b : P o i n t > < b : _ x > 4 9 2 . 6 1 2 9 7 6 5 < / b : _ x > < b : _ y > 5 9 6 . 4 7 9 1 6 7 < / b : _ y > < / b : P o i n t > < b : P o i n t > < b : _ x > 4 9 0 . 6 1 2 9 7 6 5 < / b : _ x > < b : _ y > 5 9 4 . 4 7 9 1 6 7 < / b : _ y > < / b : P o i n t > < b : P o i n t > < b : _ x > 4 9 0 . 6 1 2 9 7 6 5 < / b : _ x > < b : _ y > 5 5 8 . 6 8 7 5 < / b : _ y > < / b : P o i n t > < b : P o i n t > < b : _ x > 4 8 8 . 6 1 2 9 7 6 5 < / b : _ x > < b : _ y > 5 5 6 . 6 8 7 5 < / b : _ y > < / b : P o i n t > < b : P o i n t > < b : _ x > 3 7 2 < / b : _ x > < b : _ y > 5 5 6 . 6 8 7 5 < / b : _ y > < / b : P o i n t > < / P o i n t s > < / a : V a l u e > < / a : K e y V a l u e O f D i a g r a m O b j e c t K e y a n y T y p e z b w N T n L X > < a : K e y V a l u e O f D i a g r a m O b j e c t K e y a n y T y p e z b w N T n L X > < a : K e y > < K e y > R e l a t i o n s h i p s \ & l t ; T a b l e s \ R e s e r v e s \ C o l u m n s \ Y E A R & g t ; - & l t ; T a b l e s \ Y e a r s \ C o l u m n s \ Y e a r & g t ; \ F K < / K e y > < / a : K e y > < a : V a l u e   i : t y p e = " D i a g r a m D i s p l a y L i n k E n d p o i n t V i e w S t a t e " > < H e i g h t > 1 6 < / H e i g h t > < L a b e l L o c a t i o n   x m l n s : b = " h t t p : / / s c h e m a s . d a t a c o n t r a c t . o r g / 2 0 0 4 / 0 7 / S y s t e m . W i n d o w s " > < b : _ x > 6 9 6 < / b : _ x > < b : _ y > 5 8 8 . 4 7 9 1 6 7 < / b : _ y > < / L a b e l L o c a t i o n > < L o c a t i o n   x m l n s : b = " h t t p : / / s c h e m a s . d a t a c o n t r a c t . o r g / 2 0 0 4 / 0 7 / S y s t e m . W i n d o w s " > < b : _ x > 7 1 2 < / b : _ x > < b : _ y > 5 9 6 . 4 7 9 1 6 7 < / b : _ y > < / L o c a t i o n > < S h a p e R o t a t e A n g l e > 1 8 0 < / S h a p e R o t a t e A n g l e > < W i d t h > 1 6 < / W i d t h > < / a : V a l u e > < / a : K e y V a l u e O f D i a g r a m O b j e c t K e y a n y T y p e z b w N T n L X > < a : K e y V a l u e O f D i a g r a m O b j e c t K e y a n y T y p e z b w N T n L X > < a : K e y > < K e y > R e l a t i o n s h i p s \ & l t ; T a b l e s \ R e s e r v e s \ C o l u m n s \ Y E A R & g t ; - & l t ; T a b l e s \ Y e a r s \ C o l u m n s \ Y e a r & g t ; \ P K < / K e y > < / a : K e y > < a : V a l u e   i : t y p e = " D i a g r a m D i s p l a y L i n k E n d p o i n t V i e w S t a t e " > < H e i g h t > 1 6 < / H e i g h t > < L a b e l L o c a t i o n   x m l n s : b = " h t t p : / / s c h e m a s . d a t a c o n t r a c t . o r g / 2 0 0 4 / 0 7 / S y s t e m . W i n d o w s " > < b : _ x > 3 5 6 < / b : _ x > < b : _ y > 5 4 8 . 6 8 7 5 < / b : _ y > < / L a b e l L o c a t i o n > < L o c a t i o n   x m l n s : b = " h t t p : / / s c h e m a s . d a t a c o n t r a c t . o r g / 2 0 0 4 / 0 7 / S y s t e m . W i n d o w s " > < b : _ x > 3 5 6 < / b : _ x > < b : _ y > 5 5 6 . 6 8 7 5 < / b : _ y > < / L o c a t i o n > < S h a p e R o t a t e A n g l e > 3 6 0 < / S h a p e R o t a t e A n g l e > < W i d t h > 1 6 < / W i d t h > < / a : V a l u e > < / a : K e y V a l u e O f D i a g r a m O b j e c t K e y a n y T y p e z b w N T n L X > < a : K e y V a l u e O f D i a g r a m O b j e c t K e y a n y T y p e z b w N T n L X > < a : K e y > < K e y > R e l a t i o n s h i p s \ & l t ; T a b l e s \ R e s e r v e s \ C o l u m n s \ Y E A R & g t ; - & l t ; T a b l e s \ Y e a r s \ C o l u m n s \ Y e a r & g t ; \ C r o s s F i l t e r < / K e y > < / a : K e y > < a : V a l u e   i : t y p e = " D i a g r a m D i s p l a y L i n k C r o s s F i l t e r V i e w S t a t e " > < P o i n t s   x m l n s : b = " h t t p : / / s c h e m a s . d a t a c o n t r a c t . o r g / 2 0 0 4 / 0 7 / S y s t e m . W i n d o w s " > < b : P o i n t > < b : _ x > 6 9 6 < / b : _ x > < b : _ y > 5 9 6 . 4 7 9 1 6 7 < / b : _ y > < / b : P o i n t > < b : P o i n t > < b : _ x > 4 9 2 . 6 1 2 9 7 6 5 < / b : _ x > < b : _ y > 5 9 6 . 4 7 9 1 6 7 < / b : _ y > < / b : P o i n t > < b : P o i n t > < b : _ x > 4 9 0 . 6 1 2 9 7 6 5 < / b : _ x > < b : _ y > 5 9 4 . 4 7 9 1 6 7 < / b : _ y > < / b : P o i n t > < b : P o i n t > < b : _ x > 4 9 0 . 6 1 2 9 7 6 5 < / b : _ x > < b : _ y > 5 5 8 . 6 8 7 5 < / b : _ y > < / b : P o i n t > < b : P o i n t > < b : _ x > 4 8 8 . 6 1 2 9 7 6 5 < / b : _ x > < b : _ y > 5 5 6 . 6 8 7 5 < / b : _ y > < / b : P o i n t > < b : P o i n t > < b : _ x > 3 7 2 < / b : _ x > < b : _ y > 5 5 6 . 6 8 7 5 < / b : _ y > < / b : P o i n t > < / P o i n t s > < / a : V a l u e > < / a : K e y V a l u e O f D i a g r a m O b j e c t K e y a n y T y p e z b w N T n L X > < a : K e y V a l u e O f D i a g r a m O b j e c t K e y a n y T y p e z b w N T n L X > < a : K e y > < K e y > R e l a t i o n s h i p s \ & l t ; T a b l e s \ N T C s     2 \ C o l u m n s \ C o u n t r y _ N o d e & g t ; - & l t ; T a b l e s \ C o u n t r y _ M Z \ C o l u m n s \ C o u n t r y _ N o d e & g t ; < / K e y > < / a : K e y > < a : V a l u e   i : t y p e = " D i a g r a m D i s p l a y L i n k V i e w S t a t e " > < A u t o m a t i o n P r o p e r t y H e l p e r T e x t > E n d   p o i n t   1 :   ( 6 6 1 . 9 0 3 8 1 0 5 6 7 6 6 6 , 7 8 5 . 3 7 5 ) .   E n d   p o i n t   2 :   ( 3 8 8 , 3 3 1 . 7 9 2 9 6 9 )   < / A u t o m a t i o n P r o p e r t y H e l p e r T e x t > < L a y e d O u t > t r u e < / L a y e d O u t > < P o i n t s   x m l n s : b = " h t t p : / / s c h e m a s . d a t a c o n t r a c t . o r g / 2 0 0 4 / 0 7 / S y s t e m . W i n d o w s " > < b : P o i n t > < b : _ x > 6 6 1 . 9 0 3 8 1 0 5 6 7 6 6 5 6 9 < / b : _ x > < b : _ y > 7 8 5 . 3 7 5 0 0 0 0 0 0 0 0 0 1 1 < / b : _ y > < / b : P o i n t > < b : P o i n t > < b : _ x > 4 9 7 . 6 1 2 9 7 6 5 < / b : _ x > < b : _ y > 7 8 5 . 3 7 5 < / b : _ y > < / b : P o i n t > < b : P o i n t > < b : _ x > 4 9 5 . 6 1 2 9 7 6 5 < / b : _ x > < b : _ y > 7 8 3 . 3 7 5 < / b : _ y > < / b : P o i n t > < b : P o i n t > < b : _ x > 4 9 5 . 6 1 2 9 7 6 5 < / b : _ x > < b : _ y > 3 3 3 . 7 9 2 9 6 9 < / b : _ y > < / b : P o i n t > < b : P o i n t > < b : _ x > 4 9 3 . 6 1 2 9 7 6 5 < / b : _ x > < b : _ y > 3 3 1 . 7 9 2 9 6 9 < / b : _ y > < / b : P o i n t > < b : P o i n t > < b : _ x > 3 8 8 < / b : _ x > < b : _ y > 3 3 1 . 7 9 2 9 6 9 < / b : _ y > < / b : P o i n t > < / P o i n t s > < / a : V a l u e > < / a : K e y V a l u e O f D i a g r a m O b j e c t K e y a n y T y p e z b w N T n L X > < a : K e y V a l u e O f D i a g r a m O b j e c t K e y a n y T y p e z b w N T n L X > < a : K e y > < K e y > R e l a t i o n s h i p s \ & l t ; T a b l e s \ N T C s     2 \ C o l u m n s \ C o u n t r y _ N o d e & g t ; - & l t ; T a b l e s \ C o u n t r y _ M Z \ C o l u m n s \ C o u n t r y _ N o d e & g t ; \ F K < / K e y > < / a : K e y > < a : V a l u e   i : t y p e = " D i a g r a m D i s p l a y L i n k E n d p o i n t V i e w S t a t e " > < H e i g h t > 1 6 < / H e i g h t > < L a b e l L o c a t i o n   x m l n s : b = " h t t p : / / s c h e m a s . d a t a c o n t r a c t . o r g / 2 0 0 4 / 0 7 / S y s t e m . W i n d o w s " > < b : _ x > 6 6 1 . 9 0 3 8 1 0 5 6 7 6 6 5 6 9 < / b : _ x > < b : _ y > 7 7 7 . 3 7 5 0 0 0 0 0 0 0 0 0 1 1 < / b : _ y > < / L a b e l L o c a t i o n > < L o c a t i o n   x m l n s : b = " h t t p : / / s c h e m a s . d a t a c o n t r a c t . o r g / 2 0 0 4 / 0 7 / S y s t e m . W i n d o w s " > < b : _ x > 6 7 7 . 9 0 3 8 1 0 5 6 7 6 6 5 6 9 < / b : _ x > < b : _ y > 7 8 5 . 3 7 5 < / b : _ y > < / L o c a t i o n > < S h a p e R o t a t e A n g l e > 1 7 9 . 9 9 9 9 9 9 9 9 9 9 9 9 6 < / S h a p e R o t a t e A n g l e > < W i d t h > 1 6 < / W i d t h > < / a : V a l u e > < / a : K e y V a l u e O f D i a g r a m O b j e c t K e y a n y T y p e z b w N T n L X > < a : K e y V a l u e O f D i a g r a m O b j e c t K e y a n y T y p e z b w N T n L X > < a : K e y > < K e y > R e l a t i o n s h i p s \ & l t ; T a b l e s \ N T C s     2 \ C o l u m n s \ C o u n t r y _ N o d e & g t ; - & l t ; T a b l e s \ C o u n t r y _ M Z \ C o l u m n s \ C o u n t r y _ N o d e & g t ; \ P K < / K e y > < / a : K e y > < a : V a l u e   i : t y p e = " D i a g r a m D i s p l a y L i n k E n d p o i n t V i e w S t a t e " > < H e i g h t > 1 6 < / H e i g h t > < L a b e l L o c a t i o n   x m l n s : b = " h t t p : / / s c h e m a s . d a t a c o n t r a c t . o r g / 2 0 0 4 / 0 7 / S y s t e m . W i n d o w s " > < b : _ x > 3 7 2 < / b : _ x > < b : _ y > 3 2 3 . 7 9 2 9 6 9 < / b : _ y > < / L a b e l L o c a t i o n > < L o c a t i o n   x m l n s : b = " h t t p : / / s c h e m a s . d a t a c o n t r a c t . o r g / 2 0 0 4 / 0 7 / S y s t e m . W i n d o w s " > < b : _ x > 3 7 2 < / b : _ x > < b : _ y > 3 3 1 . 7 9 2 9 6 9 < / b : _ y > < / L o c a t i o n > < S h a p e R o t a t e A n g l e > 3 6 0 < / S h a p e R o t a t e A n g l e > < W i d t h > 1 6 < / W i d t h > < / a : V a l u e > < / a : K e y V a l u e O f D i a g r a m O b j e c t K e y a n y T y p e z b w N T n L X > < a : K e y V a l u e O f D i a g r a m O b j e c t K e y a n y T y p e z b w N T n L X > < a : K e y > < K e y > R e l a t i o n s h i p s \ & l t ; T a b l e s \ N T C s     2 \ C o l u m n s \ C o u n t r y _ N o d e & g t ; - & l t ; T a b l e s \ C o u n t r y _ M Z \ C o l u m n s \ C o u n t r y _ N o d e & g t ; \ C r o s s F i l t e r < / K e y > < / a : K e y > < a : V a l u e   i : t y p e = " D i a g r a m D i s p l a y L i n k C r o s s F i l t e r V i e w S t a t e " > < P o i n t s   x m l n s : b = " h t t p : / / s c h e m a s . d a t a c o n t r a c t . o r g / 2 0 0 4 / 0 7 / S y s t e m . W i n d o w s " > < b : P o i n t > < b : _ x > 6 6 1 . 9 0 3 8 1 0 5 6 7 6 6 5 6 9 < / b : _ x > < b : _ y > 7 8 5 . 3 7 5 0 0 0 0 0 0 0 0 0 1 1 < / b : _ y > < / b : P o i n t > < b : P o i n t > < b : _ x > 4 9 7 . 6 1 2 9 7 6 5 < / b : _ x > < b : _ y > 7 8 5 . 3 7 5 < / b : _ y > < / b : P o i n t > < b : P o i n t > < b : _ x > 4 9 5 . 6 1 2 9 7 6 5 < / b : _ x > < b : _ y > 7 8 3 . 3 7 5 < / b : _ y > < / b : P o i n t > < b : P o i n t > < b : _ x > 4 9 5 . 6 1 2 9 7 6 5 < / b : _ x > < b : _ y > 3 3 3 . 7 9 2 9 6 9 < / b : _ y > < / b : P o i n t > < b : P o i n t > < b : _ x > 4 9 3 . 6 1 2 9 7 6 5 < / b : _ x > < b : _ y > 3 3 1 . 7 9 2 9 6 9 < / b : _ y > < / b : P o i n t > < b : P o i n t > < b : _ x > 3 8 8 < / b : _ x > < b : _ y > 3 3 1 . 7 9 2 9 6 9 < / b : _ y > < / b : P o i n t > < / P o i n t s > < / a : V a l u e > < / a : K e y V a l u e O f D i a g r a m O b j e c t K e y a n y T y p e z b w N T n L X > < a : K e y V a l u e O f D i a g r a m O b j e c t K e y a n y T y p e z b w N T n L X > < a : K e y > < K e y > R e l a t i o n s h i p s \ & l t ; T a b l e s \ N T C s     2 \ C o l u m n s \ Y E A R & g t ; - & l t ; T a b l e s \ Y e a r s \ C o l u m n s \ Y e a r & g t ; < / K e y > < / a : K e y > < a : V a l u e   i : t y p e = " D i a g r a m D i s p l a y L i n k V i e w S t a t e " > < A u t o m a t i o n P r o p e r t y H e l p e r T e x t > E n d   p o i n t   1 :   ( 6 6 1 . 9 0 3 8 1 0 5 6 7 6 6 6 , 8 0 5 . 3 7 5 ) .   E n d   p o i n t   2 :   ( 3 7 2 , 5 7 6 . 6 8 7 5 )   < / A u t o m a t i o n P r o p e r t y H e l p e r T e x t > < L a y e d O u t > t r u e < / L a y e d O u t > < P o i n t s   x m l n s : b = " h t t p : / / s c h e m a s . d a t a c o n t r a c t . o r g / 2 0 0 4 / 0 7 / S y s t e m . W i n d o w s " > < b : P o i n t > < b : _ x > 6 6 1 . 9 0 3 8 1 0 5 6 7 6 6 5 6 9 < / b : _ x > < b : _ y > 8 0 5 . 3 7 5 < / b : _ y > < / b : P o i n t > < b : P o i n t > < b : _ x > 4 4 2 . 2 2 5 9 5 3 < / b : _ x > < b : _ y > 8 0 5 . 3 7 5 < / b : _ y > < / b : P o i n t > < b : P o i n t > < b : _ x > 4 4 0 . 2 2 5 9 5 3 < / b : _ x > < b : _ y > 8 0 3 . 3 7 5 < / b : _ y > < / b : P o i n t > < b : P o i n t > < b : _ x > 4 4 0 . 2 2 5 9 5 3 < / b : _ x > < b : _ y > 5 7 8 . 6 8 7 5 < / b : _ y > < / b : P o i n t > < b : P o i n t > < b : _ x > 4 3 8 . 2 2 5 9 5 3 < / b : _ x > < b : _ y > 5 7 6 . 6 8 7 5 < / b : _ y > < / b : P o i n t > < b : P o i n t > < b : _ x > 3 7 1 . 9 9 9 9 9 9 9 9 9 9 9 9 9 4 < / b : _ x > < b : _ y > 5 7 6 . 6 8 7 5 < / b : _ y > < / b : P o i n t > < / P o i n t s > < / a : V a l u e > < / a : K e y V a l u e O f D i a g r a m O b j e c t K e y a n y T y p e z b w N T n L X > < a : K e y V a l u e O f D i a g r a m O b j e c t K e y a n y T y p e z b w N T n L X > < a : K e y > < K e y > R e l a t i o n s h i p s \ & l t ; T a b l e s \ N T C s     2 \ C o l u m n s \ Y E A R & g t ; - & l t ; T a b l e s \ Y e a r s \ C o l u m n s \ Y e a r & g t ; \ F K < / K e y > < / a : K e y > < a : V a l u e   i : t y p e = " D i a g r a m D i s p l a y L i n k E n d p o i n t V i e w S t a t e " > < H e i g h t > 1 6 < / H e i g h t > < L a b e l L o c a t i o n   x m l n s : b = " h t t p : / / s c h e m a s . d a t a c o n t r a c t . o r g / 2 0 0 4 / 0 7 / S y s t e m . W i n d o w s " > < b : _ x > 6 6 1 . 9 0 3 8 1 0 5 6 7 6 6 5 6 9 < / b : _ x > < b : _ y > 7 9 7 . 3 7 5 < / b : _ y > < / L a b e l L o c a t i o n > < L o c a t i o n   x m l n s : b = " h t t p : / / s c h e m a s . d a t a c o n t r a c t . o r g / 2 0 0 4 / 0 7 / S y s t e m . W i n d o w s " > < b : _ x > 6 7 7 . 9 0 3 8 1 0 5 6 7 6 6 5 6 9 < / b : _ x > < b : _ y > 8 0 5 . 3 7 5 < / b : _ y > < / L o c a t i o n > < S h a p e R o t a t e A n g l e > 1 8 0 < / S h a p e R o t a t e A n g l e > < W i d t h > 1 6 < / W i d t h > < / a : V a l u e > < / a : K e y V a l u e O f D i a g r a m O b j e c t K e y a n y T y p e z b w N T n L X > < a : K e y V a l u e O f D i a g r a m O b j e c t K e y a n y T y p e z b w N T n L X > < a : K e y > < K e y > R e l a t i o n s h i p s \ & l t ; T a b l e s \ N T C s     2 \ C o l u m n s \ Y E A R & g t ; - & l t ; T a b l e s \ Y e a r s \ C o l u m n s \ Y e a r & g t ; \ P K < / K e y > < / a : K e y > < a : V a l u e   i : t y p e = " D i a g r a m D i s p l a y L i n k E n d p o i n t V i e w S t a t e " > < H e i g h t > 1 6 < / H e i g h t > < L a b e l L o c a t i o n   x m l n s : b = " h t t p : / / s c h e m a s . d a t a c o n t r a c t . o r g / 2 0 0 4 / 0 7 / S y s t e m . W i n d o w s " > < b : _ x > 3 5 5 . 9 9 9 9 9 9 9 9 9 9 9 9 9 4 < / b : _ x > < b : _ y > 5 6 8 . 6 8 7 5 < / b : _ y > < / L a b e l L o c a t i o n > < L o c a t i o n   x m l n s : b = " h t t p : / / s c h e m a s . d a t a c o n t r a c t . o r g / 2 0 0 4 / 0 7 / S y s t e m . W i n d o w s " > < b : _ x > 3 5 5 . 9 9 9 9 9 9 9 9 9 9 9 9 9 4 < / b : _ x > < b : _ y > 5 7 6 . 6 8 7 5 < / b : _ y > < / L o c a t i o n > < S h a p e R o t a t e A n g l e > 3 6 0 < / S h a p e R o t a t e A n g l e > < W i d t h > 1 6 < / W i d t h > < / a : V a l u e > < / a : K e y V a l u e O f D i a g r a m O b j e c t K e y a n y T y p e z b w N T n L X > < a : K e y V a l u e O f D i a g r a m O b j e c t K e y a n y T y p e z b w N T n L X > < a : K e y > < K e y > R e l a t i o n s h i p s \ & l t ; T a b l e s \ N T C s     2 \ C o l u m n s \ Y E A R & g t ; - & l t ; T a b l e s \ Y e a r s \ C o l u m n s \ Y e a r & g t ; \ C r o s s F i l t e r < / K e y > < / a : K e y > < a : V a l u e   i : t y p e = " D i a g r a m D i s p l a y L i n k C r o s s F i l t e r V i e w S t a t e " > < P o i n t s   x m l n s : b = " h t t p : / / s c h e m a s . d a t a c o n t r a c t . o r g / 2 0 0 4 / 0 7 / S y s t e m . W i n d o w s " > < b : P o i n t > < b : _ x > 6 6 1 . 9 0 3 8 1 0 5 6 7 6 6 5 6 9 < / b : _ x > < b : _ y > 8 0 5 . 3 7 5 < / b : _ y > < / b : P o i n t > < b : P o i n t > < b : _ x > 4 4 2 . 2 2 5 9 5 3 < / b : _ x > < b : _ y > 8 0 5 . 3 7 5 < / b : _ y > < / b : P o i n t > < b : P o i n t > < b : _ x > 4 4 0 . 2 2 5 9 5 3 < / b : _ x > < b : _ y > 8 0 3 . 3 7 5 < / b : _ y > < / b : P o i n t > < b : P o i n t > < b : _ x > 4 4 0 . 2 2 5 9 5 3 < / b : _ x > < b : _ y > 5 7 8 . 6 8 7 5 < / b : _ y > < / b : P o i n t > < b : P o i n t > < b : _ x > 4 3 8 . 2 2 5 9 5 3 < / b : _ x > < b : _ y > 5 7 6 . 6 8 7 5 < / b : _ y > < / b : P o i n t > < b : P o i n t > < b : _ x > 3 7 1 . 9 9 9 9 9 9 9 9 9 9 9 9 9 4 < / b : _ x > < b : _ y > 5 7 6 . 6 8 7 5 < / b : _ y > < / b : P o i n t > < / P o i n t s > < / a : V a l u e > < / a : K e y V a l u e O f D i a g r a m O b j e c t K e y a n y T y p e z b w N T n L X > < a : K e y V a l u e O f D i a g r a m O b j e c t K e y a n y T y p e z b w N T n L X > < a : K e y > < K e y > R e l a t i o n s h i p s \ & l t ; T a b l e s \ C o m P r i c e s     2 \ C o l u m n s \ F u e l & g t ; - & l t ; T a b l e s \ P r i c e s _ C a t \ C o l u m n s \ C a t e g o r y & g t ; < / K e y > < / a : K e y > < a : V a l u e   i : t y p e = " D i a g r a m D i s p l a y L i n k V i e w S t a t e " > < A u t o m a t i o n P r o p e r t y H e l p e r T e x t > E n d   p o i n t   1 :   ( 1 4 0 8 , 4 3 5 . 1 8 7 5 ) .   E n d   p o i n t   2 :   ( 1 5 0 5 . 9 0 3 8 1 0 5 6 7 6 7 , 4 3 5 . 1 8 7 5 )   < / A u t o m a t i o n P r o p e r t y H e l p e r T e x t > < I s F o c u s e d > t r u e < / I s F o c u s e d > < L a y e d O u t > t r u e < / L a y e d O u t > < P o i n t s   x m l n s : b = " h t t p : / / s c h e m a s . d a t a c o n t r a c t . o r g / 2 0 0 4 / 0 7 / S y s t e m . W i n d o w s " > < b : P o i n t > < b : _ x > 1 4 0 8 < / b : _ x > < b : _ y > 4 3 5 . 1 8 7 5 < / b : _ y > < / b : P o i n t > < b : P o i n t > < b : _ x > 1 5 0 5 . 9 0 3 8 1 0 5 6 7 6 6 5 9 < / b : _ x > < b : _ y > 4 3 5 . 1 8 7 5 < / b : _ y > < / b : P o i n t > < / P o i n t s > < / a : V a l u e > < / a : K e y V a l u e O f D i a g r a m O b j e c t K e y a n y T y p e z b w N T n L X > < a : K e y V a l u e O f D i a g r a m O b j e c t K e y a n y T y p e z b w N T n L X > < a : K e y > < K e y > R e l a t i o n s h i p s \ & l t ; T a b l e s \ C o m P r i c e s     2 \ C o l u m n s \ F u e l & g t ; - & l t ; T a b l e s \ P r i c e s _ C a t \ C o l u m n s \ C a t e g o r y & g t ; \ F K < / K e y > < / a : K e y > < a : V a l u e   i : t y p e = " D i a g r a m D i s p l a y L i n k E n d p o i n t V i e w S t a t e " > < H e i g h t > 1 6 < / H e i g h t > < L a b e l L o c a t i o n   x m l n s : b = " h t t p : / / s c h e m a s . d a t a c o n t r a c t . o r g / 2 0 0 4 / 0 7 / S y s t e m . W i n d o w s " > < b : _ x > 1 3 9 2 < / b : _ x > < b : _ y > 4 2 7 . 1 8 7 5 < / b : _ y > < / L a b e l L o c a t i o n > < L o c a t i o n   x m l n s : b = " h t t p : / / s c h e m a s . d a t a c o n t r a c t . o r g / 2 0 0 4 / 0 7 / S y s t e m . W i n d o w s " > < b : _ x > 1 3 9 2 < / b : _ x > < b : _ y > 4 3 5 . 1 8 7 5 < / b : _ y > < / L o c a t i o n > < S h a p e R o t a t e A n g l e > 3 6 0 < / S h a p e R o t a t e A n g l e > < W i d t h > 1 6 < / W i d t h > < / a : V a l u e > < / a : K e y V a l u e O f D i a g r a m O b j e c t K e y a n y T y p e z b w N T n L X > < a : K e y V a l u e O f D i a g r a m O b j e c t K e y a n y T y p e z b w N T n L X > < a : K e y > < K e y > R e l a t i o n s h i p s \ & l t ; T a b l e s \ C o m P r i c e s     2 \ C o l u m n s \ F u e l & g t ; - & l t ; T a b l e s \ P r i c e s _ C a t \ C o l u m n s \ C a t e g o r y & g t ; \ P K < / K e y > < / a : K e y > < a : V a l u e   i : t y p e = " D i a g r a m D i s p l a y L i n k E n d p o i n t V i e w S t a t e " > < H e i g h t > 1 6 < / H e i g h t > < L a b e l L o c a t i o n   x m l n s : b = " h t t p : / / s c h e m a s . d a t a c o n t r a c t . o r g / 2 0 0 4 / 0 7 / S y s t e m . W i n d o w s " > < b : _ x > 1 5 0 5 . 9 0 3 8 1 0 5 6 7 6 6 5 9 < / b : _ x > < b : _ y > 4 2 7 . 1 8 7 5 < / b : _ y > < / L a b e l L o c a t i o n > < L o c a t i o n   x m l n s : b = " h t t p : / / s c h e m a s . d a t a c o n t r a c t . o r g / 2 0 0 4 / 0 7 / S y s t e m . W i n d o w s " > < b : _ x > 1 5 2 1 . 9 0 3 8 1 0 5 6 7 6 6 5 9 < / b : _ x > < b : _ y > 4 3 5 . 1 8 7 5 < / b : _ y > < / L o c a t i o n > < S h a p e R o t a t e A n g l e > 1 8 0 < / S h a p e R o t a t e A n g l e > < W i d t h > 1 6 < / W i d t h > < / a : V a l u e > < / a : K e y V a l u e O f D i a g r a m O b j e c t K e y a n y T y p e z b w N T n L X > < a : K e y V a l u e O f D i a g r a m O b j e c t K e y a n y T y p e z b w N T n L X > < a : K e y > < K e y > R e l a t i o n s h i p s \ & l t ; T a b l e s \ C o m P r i c e s     2 \ C o l u m n s \ F u e l & g t ; - & l t ; T a b l e s \ P r i c e s _ C a t \ C o l u m n s \ C a t e g o r y & g t ; \ C r o s s F i l t e r < / K e y > < / a : K e y > < a : V a l u e   i : t y p e = " D i a g r a m D i s p l a y L i n k C r o s s F i l t e r V i e w S t a t e " > < P o i n t s   x m l n s : b = " h t t p : / / s c h e m a s . d a t a c o n t r a c t . o r g / 2 0 0 4 / 0 7 / S y s t e m . W i n d o w s " > < b : P o i n t > < b : _ x > 1 4 0 8 < / b : _ x > < b : _ y > 4 3 5 . 1 8 7 5 < / b : _ y > < / b : P o i n t > < b : P o i n t > < b : _ x > 1 5 0 5 . 9 0 3 8 1 0 5 6 7 6 6 5 9 < / b : _ x > < b : _ y > 4 3 5 . 1 8 7 5 < / b : _ y > < / b : P o i n t > < / P o i n t s > < / a : V a l u e > < / a : K e y V a l u e O f D i a g r a m O b j e c t K e y a n y T y p e z b w N T n L X > < / V i e w S t a t e s > < / D i a g r a m M a n a g e r . S e r i a l i z a b l e D i a g r a m > < D i a g r a m M a n a g e r . S e r i a l i z a b l e D i a g r a m > < A d a p t e r   i : t y p e = " M e a s u r e D i a g r a m S a n d b o x A d a p t e r " > < T a b l e N a m e > P r i c e s _ C a t 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 P r i c e s _ C a t 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 C o l u m n s \ C a t e g o r y < / K e y > < / D i a g r a m O b j e c t K e y > < D i a g r a m O b j e c t K e y > < K e y > C o l u m n s \ T y p e 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 C o l u m n s \ C a t e g o r y < / K e y > < / a : K e y > < a : V a l u e   i : t y p e = " M e a s u r e G r i d N o d e V i e w S t a t e " > < L a y e d O u t > t r u e < / L a y e d O u t > < / a : V a l u e > < / a : K e y V a l u e O f D i a g r a m O b j e c t K e y a n y T y p e z b w N T n L X > < a : K e y V a l u e O f D i a g r a m O b j e c t K e y a n y T y p e z b w N T n L X > < a : K e y > < K e y > C o l u m n s \ T y p e < / K e y > < / a : K e y > < a : V a l u e   i : t y p e = " M e a s u r e G r i d N o d e V i e w S t a t e " > < C o l u m n > 1 < / C o l u m n > < L a y e d O u t > t r u e < / L a y e d O u t > < / a : V a l u e > < / a : K e y V a l u e O f D i a g r a m O b j e c t K e y a n y T y p e z b w N T n L X > < / V i e w S t a t e s > < / D i a g r a m M a n a g e r . S e r i a l i z a b l e D i a g r a m > < D i a g r a m M a n a g e r . S e r i a l i z a b l e D i a g r a m > < A d a p t e r   i : t y p e = " M e a s u r e D i a g r a m S a n d b o x A d a p t e r " > < T a b l e N a m e > E U N o n E U < / 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 E U N o n E U < / 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 C o l u m n s \ C o u n t r y < / K e y > < / D i a g r a m O b j e c t K e y > < D i a g r a m O b j e c t K e y > < K e y > C o l u m n s \ E U _ N o n 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 C o l u m n s \ C o u n t r y < / K e y > < / a : K e y > < a : V a l u e   i : t y p e = " M e a s u r e G r i d N o d e V i e w S t a t e " > < L a y e d O u t > t r u e < / L a y e d O u t > < / a : V a l u e > < / a : K e y V a l u e O f D i a g r a m O b j e c t K e y a n y T y p e z b w N T n L X > < a : K e y V a l u e O f D i a g r a m O b j e c t K e y a n y T y p e z b w N T n L X > < a : K e y > < K e y > C o l u m n s \ E U _ N o n < / K e y > < / a : K e y > < a : V a l u e   i : t y p e = " M e a s u r e G r i d N o d e V i e w S t a t e " > < C o l u m n > 1 < / C o l u m n > < L a y e d O u t > t r u e < / L a y e d O u t > < / a : V a l u e > < / a : K e y V a l u e O f D i a g r a m O b j e c t K e y a n y T y p e z b w N T n L X > < / V i e w S t a t e s > < / D i a g r a m M a n a g e r . S e r i a l i z a b l e D i a g r a m > < D i a g r a m M a n a g e r . S e r i a l i z a b l e D i a g r a m > < A d a p t e r   i : t y p e = " M e a s u r e D i a g r a m S a n d b o x A d a p t e r " > < T a b l e N a m e > C o m P r i c e s 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 C o m P r i c e s 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 V a l u e   2 < / K e y > < / D i a g r a m O b j e c t K e y > < D i a g r a m O b j e c t K e y > < K e y > M e a s u r e s \ S u m   o f   V a l u e   2 \ T a g I n f o \ F o r m u l a < / K e y > < / D i a g r a m O b j e c t K e y > < D i a g r a m O b j e c t K e y > < K e y > M e a s u r e s \ S u m   o f   V a l u e   2 \ T a g I n f o \ V a l u e < / K e y > < / D i a g r a m O b j e c t K e y > < D i a g r a m O b j e c t K e y > < K e y > C o l u m n s \ F u e l < / K e y > < / D i a g r a m O b j e c t K e y > < D i a g r a m O b j e c t K e y > < K e y > C o l u m n s \ U n i t < / K e y > < / D i a g r a m O b j e c t K e y > < D i a g r a m O b j e c t K e y > < K e y > C o l u m n s \ S o u r c e < / K e y > < / D i a g r a m O b j e c t K e y > < D i a g r a m O b j e c t K e y > < K e y > C o l u m n s \ A s s u m p t i o n s < / K e y > < / D i a g r a m O b j e c t K e y > < D i a g r a m O b j e c t K e y > < K e y > C o l u m n s \ Y e a r < / K e y > < / D i a g r a m O b j e c t K e y > < D i a g r a m O b j e c t K e y > < K e y > C o l u m n s \ V a l u e < / K e y > < / D i a g r a m O b j e c t K e y > < D i a g r a m O b j e c t K e y > < K e y > L i n k s \ & l t ; C o l u m n s \ S u m   o f   V a l u e   2 & g t ; - & l t ; M e a s u r e s \ V a l u e & g t ; < / K e y > < / D i a g r a m O b j e c t K e y > < D i a g r a m O b j e c t K e y > < K e y > L i n k s \ & l t ; C o l u m n s \ S u m   o f   V a l u e   2 & g t ; - & l t ; M e a s u r e s \ V a l u e & g t ; \ C O L U M N < / K e y > < / D i a g r a m O b j e c t K e y > < D i a g r a m O b j e c t K e y > < K e y > L i n k s \ & l t ; C o l u m n s \ S u m   o f   V a l u e   2 & g t ; - & l t ; M e a s u r e s \ V a l u e & g t ; \ M E A S U R E 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 V a l u e   2 < / K e y > < / a : K e y > < a : V a l u e   i : t y p e = " M e a s u r e G r i d N o d e V i e w S t a t e " > < C o l u m n > 5 < / C o l u m n > < L a y e d O u t > t r u e < / L a y e d O u t > < W a s U I I n v i s i b l e > t r u e < / W a s U I I n v i s i b l e > < / a : V a l u e > < / a : K e y V a l u e O f D i a g r a m O b j e c t K e y a n y T y p e z b w N T n L X > < a : K e y V a l u e O f D i a g r a m O b j e c t K e y a n y T y p e z b w N T n L X > < a : K e y > < K e y > M e a s u r e s \ S u m   o f   V a l u e   2 \ T a g I n f o \ F o r m u l a < / K e y > < / a : K e y > < a : V a l u e   i : t y p e = " M e a s u r e G r i d V i e w S t a t e I D i a g r a m T a g A d d i t i o n a l I n f o " / > < / a : K e y V a l u e O f D i a g r a m O b j e c t K e y a n y T y p e z b w N T n L X > < a : K e y V a l u e O f D i a g r a m O b j e c t K e y a n y T y p e z b w N T n L X > < a : K e y > < K e y > M e a s u r e s \ S u m   o f   V a l u e   2 \ T a g I n f o \ V a l u e < / K e y > < / a : K e y > < a : V a l u e   i : t y p e = " M e a s u r e G r i d V i e w S t a t e I D i a g r a m T a g A d d i t i o n a l I n f o " / > < / a : K e y V a l u e O f D i a g r a m O b j e c t K e y a n y T y p e z b w N T n L X > < a : K e y V a l u e O f D i a g r a m O b j e c t K e y a n y T y p e z b w N T n L X > < a : K e y > < K e y > C o l u m n s \ F u e l < / K e y > < / a : K e y > < a : V a l u e   i : t y p e = " M e a s u r e G r i d N o d e V i e w S t a t e " > < L a y e d O u t > t r u e < / L a y e d O u t > < / a : V a l u e > < / a : K e y V a l u e O f D i a g r a m O b j e c t K e y a n y T y p e z b w N T n L X > < a : K e y V a l u e O f D i a g r a m O b j e c t K e y a n y T y p e z b w N T n L X > < a : K e y > < K e y > C o l u m n s \ U n i t < / K e y > < / a : K e y > < a : V a l u e   i : t y p e = " M e a s u r e G r i d N o d e V i e w S t a t e " > < C o l u m n > 1 < / C o l u m n > < L a y e d O u t > t r u e < / L a y e d O u t > < / a : V a l u e > < / a : K e y V a l u e O f D i a g r a m O b j e c t K e y a n y T y p e z b w N T n L X > < a : K e y V a l u e O f D i a g r a m O b j e c t K e y a n y T y p e z b w N T n L X > < a : K e y > < K e y > C o l u m n s \ S o u r c e < / K e y > < / a : K e y > < a : V a l u e   i : t y p e = " M e a s u r e G r i d N o d e V i e w S t a t e " > < C o l u m n > 2 < / C o l u m n > < L a y e d O u t > t r u e < / L a y e d O u t > < / a : V a l u e > < / a : K e y V a l u e O f D i a g r a m O b j e c t K e y a n y T y p e z b w N T n L X > < a : K e y V a l u e O f D i a g r a m O b j e c t K e y a n y T y p e z b w N T n L X > < a : K e y > < K e y > C o l u m n s \ A s s u m p t i o n s < / K e y > < / a : K e y > < a : V a l u e   i : t y p e = " M e a s u r e G r i d N o d e V i e w S t a t e " > < C o l u m n > 3 < / C o l u m n > < L a y e d O u t > t r u e < / L a y e d O u t > < / a : V a l u e > < / a : K e y V a l u e O f D i a g r a m O b j e c t K e y a n y T y p e z b w N T n L X > < a : K e y V a l u e O f D i a g r a m O b j e c t K e y a n y T y p e z b w N T n L X > < a : K e y > < K e y > C o l u m n s \ Y e a r < / K e y > < / a : K e y > < a : V a l u e   i : t y p e = " M e a s u r e G r i d N o d e V i e w S t a t e " > < C o l u m n > 4 < / C o l u m n > < L a y e d O u t > t r u e < / L a y e d O u t > < / a : V a l u e > < / a : K e y V a l u e O f D i a g r a m O b j e c t K e y a n y T y p e z b w N T n L X > < a : K e y V a l u e O f D i a g r a m O b j e c t K e y a n y T y p e z b w N T n L X > < a : K e y > < K e y > C o l u m n s \ V a l u e < / K e y > < / a : K e y > < a : V a l u e   i : t y p e = " M e a s u r e G r i d N o d e V i e w S t a t e " > < C o l u m n > 5 < / C o l u m n > < L a y e d O u t > t r u e < / L a y e d O u t > < / a : V a l u e > < / a : K e y V a l u e O f D i a g r a m O b j e c t K e y a n y T y p e z b w N T n L X > < a : K e y V a l u e O f D i a g r a m O b j e c t K e y a n y T y p e z b w N T n L X > < a : K e y > < K e y > L i n k s \ & l t ; C o l u m n s \ S u m   o f   V a l u e   2 & g t ; - & l t ; M e a s u r e s \ V a l u e & g t ; < / K e y > < / a : K e y > < a : V a l u e   i : t y p e = " M e a s u r e G r i d V i e w S t a t e I D i a g r a m L i n k " / > < / a : K e y V a l u e O f D i a g r a m O b j e c t K e y a n y T y p e z b w N T n L X > < a : K e y V a l u e O f D i a g r a m O b j e c t K e y a n y T y p e z b w N T n L X > < a : K e y > < K e y > L i n k s \ & l t ; C o l u m n s \ S u m   o f   V a l u e   2 & g t ; - & l t ; M e a s u r e s \ V a l u e & g t ; \ C O L U M N < / K e y > < / a : K e y > < a : V a l u e   i : t y p e = " M e a s u r e G r i d V i e w S t a t e I D i a g r a m L i n k E n d p o i n t " / > < / a : K e y V a l u e O f D i a g r a m O b j e c t K e y a n y T y p e z b w N T n L X > < a : K e y V a l u e O f D i a g r a m O b j e c t K e y a n y T y p e z b w N T n L X > < a : K e y > < K e y > L i n k s \ & l t ; C o l u m n s \ S u m   o f   V a l u e   2 & g t ; - & l t ; M e a s u r e s \ V a l u e & g t ; \ M E A S U R E < / K e y > < / a : K e y > < a : V a l u e   i : t y p e = " M e a s u r e G r i d V i e w S t a t e I D i a g r a m L i n k E n d p o i n t " / > < / a : K e y V a l u e O f D i a g r a m O b j e c t K e y a n y T y p e z b w N T n L X > < / V i e w S t a t e s > < / D i a g r a m M a n a g e r . S e r i a l i z a b l e D i a g r a m > < / A r r a y O f D i a g r a m M a n a g e r . S e r i a l i z a b l e D i a g r a m > ] ] > < / C u s t o m C o n t e n t > < / G e m i n i > 
</file>

<file path=customXml/item53.xml>��< ? x m l   v e r s i o n = " 1 . 0 "   e n c o d i n g = " U T F - 1 6 " ? > < G e m i n i   x m l n s = " h t t p : / / g e m i n i / p i v o t c u s t o m i z a t i o n / M a n u a l C a l c M o d e " > < C u s t o m C o n t e n t > < ! [ C D A T A [ F a l s e ] ] > < / C u s t o m C o n t e n t > < / G e m i n i > 
</file>

<file path=customXml/item54.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i t e m > < k e y > < s t r i n g > C o u n t r y _ N o d e < / s t r i n g > < / k e y > < v a l u e > < i n t > 1 2 6 < / 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S a n d b o x N o n E m p t y " > < C u s t o m C o n t e n t > < ! [ C D A T A [ 1 ] ] > < / C u s t o m C o n t e n t > < / G e m i n i > 
</file>

<file path=customXml/item56.xml>��< ? x m l   v e r s i o n = " 1 . 0 "   e n c o d i n g = " u t f - 1 6 " ? > < V i s u a l i z a t i o n L S t a t e   x m l n s : x s d = " h t t p : / / w w w . w 3 . o r g / 2 0 0 1 / X M L S c h e m a "   x m l n s : x s i = " h t t p : / / w w w . w 3 . o r g / 2 0 0 1 / X M L S c h e m a - i n s t a n c e "   x m l n s = " h t t p : / / m i c r o s o f t . d a t a . v i s u a l i z a t i o n . C l i e n t . E x c e l . L S t a t e / 1 . 0 " > < c g > H 4 s I A A A A A A A E A N W b 2 2 7 b R h C G X 0 U Q 0 M u s 9 s z d w H Z A y b Q s m J I M S n L a 3 D E W I x O m y Y K k 7 C S v 1 g K 9 6 A P 1 F T o r S 3 I O L b p g s A X 2 x o Y j y f q t L z s z / 8 z s X 7 / 9 c f L m 4 0 P R e 8 z q J q / K 0 z 5 B u N / L y t t q n Z e b 0 / 6 2 / f B K 9 d + c n Q z h x z h t 4 6 o c p b d 3 W Q 9 e V D a v P z b r 0 / 5 d 2 / 7 6 e j B 4 e n p C T w x V 9 W Z A M S a D n 6 f x A p 7 5 k P a P T 8 7 / + 8 m v 8 r J p 0 / I 2 6 5 + d T J r n V x 5 f 9 Z D f 1 l V T f W j R O m 1 T 9 J g 3 2 7 T I P 6 c t S E e b r G L r g d E P r + z d n / b f 3 F b b s q 0 / J d n G / G k X k 1 k c z s 7 h 0 Z u 0 2 G a 9 u 9 v T f l t v z R u N s y r J m q r Y m l / U f P N z r 2 h P + 5 I h y m U Q S K H 6 v Q I + J y q Q p l g T I e H j g i e M v n w v + J U X V f 2 Q t m 2 2 D t f r O m u a s 4 u 8 L N J y f T L 4 7 p G T / V M u 8 q x Y w 7 s 3 b Q 0 f d u 9 j k 7 8 u 8 2 I v s j f 4 P x 9 4 U f s s 5 u x k 8 I 3 I w V e f G T z + 1 c / w V w x 2 n z J 8 n / w z j u t 5 s l y N w 7 g b D 6 a R V J T o Q A T P P F 4 F S M O / q E B z S y D X V d 1 u N 2 n h C Z E X u c 6 Q J N H 1 a h h P R j 9 R P L + A L z N A d A n f p + E o O p / P J m E 3 V p w g i b E Q g t P 9 2 S E o w A T z Q F u i m g G q u 9 4 0 v c 3 W V Z m n n h D 7 T r U z c M P 5 A u g A K Y h v 8 P U y S t 5 F 4 / n N Z N a V G E d E K o Y 5 h 8 N k o h 0 J U K A E 0 Z T b I h t W D Z D q Q c T r X W b 1 5 2 x T P e a l L + T + T b w z g N f z 7 q l J U E R M b i I m 8 u 1 g a c Q x 5 l Q q 2 9 x 0 X X m U m g 5 i n c F Y X S X h Z B Z 1 D H Y a Q W j D Q j P 4 8 A 0 N R h D T U j P F I P p Z V Q q r + z r N y 8 y T K H d U 6 4 z H R R L O R l 1 x S C Q p V 1 j T f Z 1 A E R e K B V x D H W d F 4 6 I 2 1 a g n M A 5 i n b E Y J 1 H U l Q V T i A A K x s g + U F G G t K C K c 2 l 7 N M Z 1 l n k D 4 y D W G Y x 4 s r x c h Z 3 r M i E Q Y x I s D Y W k v v M 0 w A N z z Y L A t o a O 8 / Z u m / p T k n 2 h 1 x m V 5 S q 5 m v z S M V 7 B G d F K Y 2 C w 9 5 l M I M 4 Y Z Y J A A L M K W M s / f 6 / v 8 0 + + h K w X u c 6 I L O L 5 T X g F h f H B 4 H R M 7 Q p s S 8 C D o + c k U G g p i G g S 2 x Z a i 6 J 6 T O + 9 c T A v c p 2 x m S T R D 5 W + S o I t k Z Q 9 R z D T B Y A O g N C B L Z F J n X l U + x 7 V O u N h z k r U O a V w i Q j 4 k E C a Y n f n R T h S F N q B w t R f V u H L / J / L / M k o L 3 K d I Y l X P 0 f T 4 X y V j D v G L Y 2 g c a n A u 4 t n K B J B P c w 0 w c S S S b z 9 m D 2 8 r 7 b 1 x p M 6 + E v B z r g s r s E m d k S C w R S C T z S F r z k m r x i C 9 h i T k t g i W f w K H t E T G n u t z k A M V / E 4 T D q 3 J y k K h C J C y 4 M t E Q j q L R w Q Y u s R h 9 t i k 9 b e p P U X u c 6 Q h K v F s j u R A A k F p R Z 0 i I 9 Z h H C s l W I Q w a y y S L g 1 f 5 o v / c a j W n c 8 4 m F 3 o w g N f M K 0 K a s O w y + M s I Q T A j 1 i W x 7 F e 4 9 s Y n h Q 6 4 z H O E q m 4 e y X b t l D w J B T E 6 0 C C d l i V 2 V B O l F Y 4 U D Z R q x x B u P J 8 p M n C e S o 1 h k P G H W 9 D b v i 0 E g T x h j G + + N B M A q Y g q a v L Q 2 Y F D 2 l v s A 4 i H X G Y j q P z 8 G w d z s b P E A U U 0 q C / d G g C n E I V Z h p W w M y r Y o 1 u H R P j s Z R r U M c s 2 U 0 i 8 b J v C M R q K + U h G A l D 8 d D I y q I h N m 9 b Z t x W p V t V m a b u v K G y o t g Z 2 C G U T y e r K b d q A i M J J R U Q p q U Y X I I R + A + q B L W K W S Y F Z t 8 + + A J k a N a Z z g u V z N w I R 1 z C I Q t A o 3 4 3 Z B w l 9 G h t U g o U Z r b 5 p D L b Q k e x J c k c l T r D M c 0 j J c d c w j 0 3 J V S Y P / M H G R H g y P O s c F h W + 9 O 0 6 L 1 J o U 8 a 3 V G I g 6 X N 1 3 N u Z B I C Y 4 J M b n C o K A c 9 u 4 C v E s m V k 4 Q l h Y f v T G C B 7 H O W E y W Y d w 1 R E G P i s I W F 1 a H U w G L J 7 D Y h U l g 6 8 o n b V r 4 E q H 2 W p 2 R W L y N z q O O 7 U M B 2 4 + w w h B Q s Z 9 7 E A 5 s M C R v 6 7 n H 4 i l b Z 9 4 0 E P d i n c E Y v Y t G Z t P x B w e E 0 G h n 0 F l / y R t m w k 4 C + 2 n U 6 H N 2 e + d N t D q q d c Z l 8 X a y f B c l 3 S e E M J B S m M C w w 8 w 6 T P 5 Q 0 N v F W g r T O r H K H 4 u n v P 2 c 1 R 4 N C b 9 S 7 A 5 N l A y 7 Z n X O D Q U J P n 2 / J E e h Y 6 J N i 9 F 2 v X S R 1 e + 9 O S c H s c 5 Y j J J 5 u O w M Q 8 B a F q C A N a x 9 t S s R p 4 p Q b b u V N a o r u I L h S 7 l 7 V O s M B + T 1 a Z h c d T T m c L G E w c 0 G Z l L 5 c 8 T S i m t Y m 7 P t l p x n 5 U N a 3 3 t i z I 9 q n e G 4 m i / m N 9 2 b V z A b l A y m g X v / g c E b a i o C b m s F r + D G 0 q M v j a u D W G c w k j n M P X 4 g V C l o 5 E L t e 8 g b 4 A Y V F 1 I E t j S S C u Y e 3 s S q o 1 p n P G b R E q 6 L m A J r 0 T F e U b g Z J 2 D h x y w o m n g l Y O N a a h I Y m 2 h V Y c 2 y 9 u 6 5 w G o 8 i V l f K X a G B n a t w y W Y k m E C r v 2 b T Z M P a d F 8 f 3 P R X B L 8 r 3 t 3 0 W L Z / S q X U H D t D t Z U K D + E Q 2 i V w b 6 w D g i c S C v a U d N 6 d I f r q N Y Z 5 d 0 l u y i Z A e h / 2 o W 0 A z 2 Y m B u X 3 9 z R P f s b l 5 N B f t 4 7 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57.xml>��< ? x m l   v e r s i o n = " 1 . 0 "   e n c o d i n g = " U T F - 1 6 " ? > < G e m i n i   x m l n s = " h t t p : / / g e m i n i / p i v o t c u s t o m i z a t i o n / S h o w H i d d e n " > < C u s t o m C o n t e n t > < ! [ C D A T A [ T r u e ] ] > < / C u s t o m C o n t e n t > < / G e m i n i > 
</file>

<file path=customXml/item6.xml>��< ? x m l   v e r s i o n = " 1 . 0 "   e n c o d i n g = " U T F - 1 6 " ? > < G e m i n i   x m l n s = " h t t p : / / g e m i n i / p i v o t c u s t o m i z a t i o n / L i n k e d T a b l e U p d a t e M o d e " > < C u s t o m C o n t e n t > < ! [ C D A T A [ T r u e ] ] > < / C u s t o m C o n t e n t > < / G e m i n i > 
</file>

<file path=customXml/item7.xml>��< ? x m l   v e r s i o n = " 1 . 0 "   e n c o d i n g = " U T F - 1 6 " ? > < G e m i n i   x m l n s = " h t t p : / / g e m i n i / p i v o t c u s t o m i z a t i o n / T a b l e X M L _ C o m P r i c e s     2 _ b c 1 d 7 8 d 3 - 5 c 5 6 - 4 9 7 a - 9 4 6 3 - 0 c 3 3 d d 0 6 3 1 e 4 " > < C u s t o m C o n t e n t   x m l n s = " h t t p : / / g e m i n i / p i v o t c u s t o m i z a t i o n / T a b l e X M L _ C o m P r i c e s   2 _ b c 1 d 7 8 d 3 - 5 c 5 6 - 4 9 7 a - 9 4 6 3 - 0 c 3 3 d d 0 6 3 1 e 4 " > < ! [ C D A T A [ < T a b l e W i d g e t G r i d S e r i a l i z a t i o n   x m l n s : x s d = " h t t p : / / w w w . w 3 . o r g / 2 0 0 1 / X M L S c h e m a "   x m l n s : x s i = " h t t p : / / w w w . w 3 . o r g / 2 0 0 1 / X M L S c h e m a - i n s t a n c e " > < C o l u m n S u g g e s t e d T y p e   / > < C o l u m n F o r m a t   / > < C o l u m n A c c u r a c y   / > < C o l u m n C u r r e n c y S y m b o l   / > < C o l u m n P o s i t i v e P a t t e r n   / > < C o l u m n N e g a t i v e P a t t e r n   / > < C o l u m n W i d t h s > < i t e m > < k e y > < s t r i n g > F u e l < / s t r i n g > < / k e y > < v a l u e > < i n t > 8 7 < / i n t > < / v a l u e > < / i t e m > < i t e m > < k e y > < s t r i n g > U n i t < / s t r i n g > < / k e y > < v a l u e > < i n t > 8 7 < / i n t > < / v a l u e > < / i t e m > < i t e m > < k e y > < s t r i n g > S o u r c e < / s t r i n g > < / k e y > < v a l u e > < i n t > 1 1 1 < / i n t > < / v a l u e > < / i t e m > < i t e m > < k e y > < s t r i n g > A s s u m p t i o n s < / s t r i n g > < / k e y > < v a l u e > < i n t > 1 6 7 < / i n t > < / v a l u e > < / i t e m > < i t e m > < k e y > < s t r i n g > Y e a r < / s t r i n g > < / k e y > < v a l u e > < i n t > 8 8 < / i n t > < / v a l u e > < / i t e m > < i t e m > < k e y > < s t r i n g > V a l u e < / s t r i n g > < / k e y > < v a l u e > < i n t > 9 9 < / i n t > < / v a l u e > < / i t e m > < / C o l u m n W i d t h s > < C o l u m n D i s p l a y I n d e x > < i t e m > < k e y > < s t r i n g > F u e l < / s t r i n g > < / k e y > < v a l u e > < i n t > 0 < / i n t > < / v a l u e > < / i t e m > < i t e m > < k e y > < s t r i n g > U n i t < / s t r i n g > < / k e y > < v a l u e > < i n t > 1 < / i n t > < / v a l u e > < / i t e m > < i t e m > < k e y > < s t r i n g > S o u r c e < / s t r i n g > < / k e y > < v a l u e > < i n t > 2 < / i n t > < / v a l u e > < / i t e m > < i t e m > < k e y > < s t r i n g > A s s u m p t i o n s < / s t r i n g > < / k e y > < v a l u e > < i n t > 3 < / i n t > < / v a l u e > < / i t e m > < i t e m > < k e y > < s t r i n g > Y e a r < / s t r i n g > < / k e y > < v a l u e > < i n t > 4 < / i n t > < / v a l u e > < / i t e m > < i t e m > < k e y > < s t r i n g > V a l u e < / s t r i n g > < / k e y > < v a l u e > < i n t > 5 < / 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 E U N o n E U < / 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 E U N o n E U < / 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 C o l u m n s \ E U _ N o n 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 P r i c e s _ C a t 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 P r i c e s _ C a t 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 T e c h n o l o g i e s 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 T e c h n o l o g i e s 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 C o l u m n s \ T e c h n o l o g y < / K e y > < / a : K e y > < a : V a l u e   i : t y p e = " T a b l e W i d g e t B a s e V i e w S t a t e " / > < / a : K e y V a l u e O f D i a g r a m O b j e c t K e y a n y T y p e z b w N T n L X > < a : K e y V a l u e O f D i a g r a m O b j e c t K e y a n y T y p e z b w N T n L X > < a : K e y > < K e y > C o l u m n s \ S i m p l i f i e d 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 N T C s _ A l l 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 N T C s _ A l l 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 C o l u m n s \ F R O M < / K e y > < / a : K e y > < a : V a l u e   i : t y p e = " T a b l e W i d g e t B a s e V i e w S t a t e " / > < / a : K e y V a l u e O f D i a g r a m O b j e c t K e y a n y T y p e z b w N T n L X > < a : K e y V a l u e O f D i a g r a m O b j e c t K e y a n y T y p e z b w N T n L X > < a : K e y > < K e y > C o l u m n s \ T O < / K e y > < / a : K e y > < a : V a l u e   i : t y p e = " T a b l e W i d g e t B a s e V i e w S t a t e " / > < / a : K e y V a l u e O f D i a g r a m O b j e c t K e y a n y T y p e z b w N T n L X > < a : K e y V a l u e O f D i a g r a m O b j e c t K e y a n y T y p e z b w N T n L X > < a : K e y > < K e y > C o l u m n s \ B O R D E R < / 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 C o l u m n s \ M A R K E T _ N O D E < / K e y > < / a : K e y > < a : V a l u e   i : t y p e = " T a b l e W i d g e t B a s e V i e w S t a t e " / > < / a : K e y V a l u e O f D i a g r a m O b j e c t K e y a n y T y p e z b w N T n L X > < a : K e y V a l u e O f D i a g r a m O b j e c t K e y a n y T y p e z b w N T n L X > < a : K e y > < K e y > C o l u m n s \ N T C _ M A X < / K e y > < / a : K e y > < a : V a l u e   i : t y p e = " T a b l e W i d g e t B a s e V i e w S t a t e " / > < / a : K e y V a l u e O f D i a g r a m O b j e c t K e y a n y T y p e z b w N T n L X > < a : K e y V a l u e O f D i a g r a m O b j e c t K e y a n y T y p e z b w N T n L X > < a : K e y > < K e y > C o l u m n s \ N T C _ M I N < / 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 C o l u m n s \ C o u n t r y _ M n o d e 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 C o u n t r y _ M Z < / 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 C o u n t r y _ M Z < / 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 C o l u m n s \ C O U N T R Y _ N A M E < / K e y > < / a : K e y > < a : V a l u e   i : t y p e = " T a b l e W i d g e t B a s e V i e w S t a t e " / > < / a : K e y V a l u e O f D i a g r a m O b j e c t K e y a n y T y p e z b w N T n L X > < a : K e y V a l u e O f D i a g r a m O b j e c t K e y a n y T y p e z b w N T n L X > < a : K e y > < K e y > C o l u m n s \ M A R K E T _ N O D E < / K e y > < / a : K e y > < a : V a l u e   i : t y p e = " T a b l e W i d g e t B a s e V i e w S t a t e " / > < / a : K e y V a l u e O f D i a g r a m O b j e c t K e y a n y T y p e z b w N T n L X > < a : K e y V a l u e O f D i a g r a m O b j e c t K e y a n y T y p e z b w N T n L X > < a : K e y > < K e y > C o l u m n s \ C o u n t r y _ N o d e < / K e y > < / a : K e y > < a : V a l u e   i : t y p e = " T a b l e W i d g e t B a s e V i e w S t a t e " / > < / a : K e y V a l u e O f D i a g r a m O b j e c t K e y a n y T y p e z b w N T n L X > < a : K e y V a l u e O f D i a g r a m O b j e c t K e y a n y T y p e z b w N T n L X > < a : K e y > < K e y > C o l u m n s \ E U _ N o n E U < / 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 Y e a r s 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 Y e a r s 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 N T C s 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 N T C s 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 C o l u m n s \ F R O M < / K e y > < / a : K e y > < a : V a l u e   i : t y p e = " T a b l e W i d g e t B a s e V i e w S t a t e " / > < / a : K e y V a l u e O f D i a g r a m O b j e c t K e y a n y T y p e z b w N T n L X > < a : K e y V a l u e O f D i a g r a m O b j e c t K e y a n y T y p e z b w N T n L X > < a : K e y > < K e y > C o l u m n s \ T O < / K e y > < / a : K e y > < a : V a l u e   i : t y p e = " T a b l e W i d g e t B a s e V i e w S t a t e " / > < / a : K e y V a l u e O f D i a g r a m O b j e c t K e y a n y T y p e z b w N T n L X > < a : K e y V a l u e O f D i a g r a m O b j e c t K e y a n y T y p e z b w N T n L X > < a : K e y > < K e y > C o l u m n s \ B O R D E R < / 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 C o l u m n s \ F i n a l _ M a x _ V a l u e < / K e y > < / a : K e y > < a : V a l u e   i : t y p e = " T a b l e W i d g e t B a s e V i e w S t a t e " / > < / a : K e y V a l u e O f D i a g r a m O b j e c t K e y a n y T y p e z b w N T n L X > < a : K e y V a l u e O f D i a g r a m O b j e c t K e y a n y T y p e z b w N T n L X > < a : K e y > < K e y > C o l u m n s \ F i n a l _ M i n _ V a l u e < / K e y > < / a : K e y > < a : V a l u e   i : t y p e = " T a b l e W i d g e t B a s e V i e w S t a t e " / > < / a : K e y V a l u e O f D i a g r a m O b j e c t K e y a n y T y p e z b w N T n L X > < a : K e y V a l u e O f D i a g r a m O b j e c t K e y a n y T y p e z b w N T n L X > < a : K e y > < K e y > C o l u m n s \ K e y < / 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 C o l u m n s \ C o u n t r y _ R o w < / K e y > < / a : K e y > < a : V a l u e   i : t y p e = " T a b l e W i d g e t B a s e V i e w S t a t e " / > < / a : K e y V a l u e O f D i a g r a m O b j e c t K e y a n y T y p e z b w N T n L X > < a : K e y V a l u e O f D i a g r a m O b j e c t K e y a n y T y p e z b w N T n L X > < a : K e y > < K e y > C o l u m n s \ C o u n t r y _ N o d e < / K e y > < / a : K e y > < a : V a l u e   i : t y p e = " T a b l e W i d g e t B a s e V i e w S t a t e " / > < / a : K e y V a l u e O f D i a g r a m O b j e c t K e y a n y T y p e z b w N T n L X > < a : K e y V a l u e O f D i a g r a m O b j e c t K e y a n y T y p e z b w N T n L X > < a : K e y > < K e y > C o l u m n s \ N o d e _ F i l t e r 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 R e s e r v e s 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 R e s e r v e s 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 C o l u m n s \ M A R K E T _ N O D E 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 C o l u m n s \ T O T A L < / K e y > < / a : K e y > < a : V a l u e   i : t y p e = " T a b l e W i d g e t B a s e V i e w S t a t e " / > < / a : K e y V a l u e O f D i a g r a m O b j e c t K e y a n y T y p e z b w N T n L X > < a : K e y V a l u e O f D i a g r a m O b j e c t K e y a n y T y p e z b w N T n L X > < a : K e y > < K e y > C o l u m n s \ C o u n t r y _ N a m e < / K e y > < / a : K e y > < a : V a l u e   i : t y p e = " T a b l e W i d g e t B a s e V i e w S t a t e " / > < / a : K e y V a l u e O f D i a g r a m O b j e c t K e y a n y T y p e z b w N T n L X > < a : K e y V a l u e O f D i a g r a m O b j e c t K e y a n y T y p e z b w N T n L X > < a : K e y > < K e y > C o l u m n s \ C o u n t r y _ N o d e 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 C a p a c i t i e s 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 C a p a c i t i e s 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 C o l u m n s \ C O U N T R Y _ C O D E < / K e y > < / a : K e y > < a : V a l u e   i : t y p e = " T a b l e W i d g e t B a s e V i e w S t a t e " / > < / a : K e y V a l u e O f D i a g r a m O b j e c t K e y a n y T y p e z b w N T n L X > < a : K e y V a l u e O f D i a g r a m O b j e c t K e y a n y T y p e z b w N T n L X > < a : K e y > < K e y > C o l u m n s \ C O U N T R Y _ N A M E < / K e y > < / a : K e y > < a : V a l u e   i : t y p e = " T a b l e W i d g e t B a s e V i e w S t a t e " / > < / a : K e y V a l u e O f D i a g r a m O b j e c t K e y a n y T y p e z b w N T n L X > < a : K e y V a l u e O f D i a g r a m O b j e c t K e y a n y T y p e z b w N T n L X > < a : K e y > < K e y > C o l u m n s \ M A R K E T _ N O D E < / K e y > < / a : K e y > < a : V a l u e   i : t y p e = " T a b l e W i d g e t B a s e V i e w S t a t e " / > < / a : K e y V a l u e O f D i a g r a m O b j e c t K e y a n y T y p e z b w N T n L X > < a : K e y V a l u e O f D i a g r a m O b j e c t K e y a n y T y p e z b w N T n L X > < a : K e y > < K e y > C o l u m n s \ T E C H N O L O G Y < / 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 C o l u m n s \ P O W E R < / K e y > < / a : K e y > < a : V a l u e   i : t y p e = " T a b l e W i d g e t B a s e V i e w S t a t e " / > < / a : K e y V a l u e O f D i a g r a m O b j e c t K e y a n y T y p e z b w N T n L X > < a : K e y V a l u e O f D i a g r a m O b j e c t K e y a n y T y p e z b w N T n L X > < a : K e y > < K e y > C o l u m n s \ C o u n t r y _ T e c h < / K e y > < / a : K e y > < a : V a l u e   i : t y p e = " T a b l e W i d g e t B a s e V i e w S t a t e " / > < / a : K e y V a l u e O f D i a g r a m O b j e c t K e y a n y T y p e z b w N T n L X > < a : K e y V a l u e O f D i a g r a m O b j e c t K e y a n y T y p e z b w N T n L X > < a : K e y > < K e y > C o l u m n s \ E U _ C o u n t r i e s < / K e y > < / a : K e y > < a : V a l u e   i : t y p e = " T a b l e W i d g e t B a s e V i e w S t a t e " / > < / a : K e y V a l u e O f D i a g r a m O b j e c t K e y a n y T y p e z b w N T n L X > < a : K e y V a l u e O f D i a g r a m O b j e c t K e y a n y T y p e z b w N T n L X > < a : K e y > < K e y > C o l u m n s \ P O W E R   ( G W ) < / K e y > < / a : K e y > < a : V a l u e   i : t y p e = " T a b l e W i d g e t B a s e V i e w S t a t e " / > < / a : K e y V a l u e O f D i a g r a m O b j e c t K e y a n y T y p e z b w N T n L X > < a : K e y V a l u e O f D i a g r a m O b j e c t K e y a n y T y p e z b w N T n L X > < a : K e y > < K e y > C o l u m n s \ C o u n t r y _ N o d e 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 N T C s _ A l l 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 N T C s _ A l l 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 C o l u m n s \ F R O M < / K e y > < / a : K e y > < a : V a l u e   i : t y p e = " T a b l e W i d g e t B a s e V i e w S t a t e " / > < / a : K e y V a l u e O f D i a g r a m O b j e c t K e y a n y T y p e z b w N T n L X > < a : K e y V a l u e O f D i a g r a m O b j e c t K e y a n y T y p e z b w N T n L X > < a : K e y > < K e y > C o l u m n s \ T O < / K e y > < / a : K e y > < a : V a l u e   i : t y p e = " T a b l e W i d g e t B a s e V i e w S t a t e " / > < / a : K e y V a l u e O f D i a g r a m O b j e c t K e y a n y T y p e z b w N T n L X > < a : K e y V a l u e O f D i a g r a m O b j e c t K e y a n y T y p e z b w N T n L X > < a : K e y > < K e y > C o l u m n s \ B O R D E R < / 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 C o l u m n s \ M A R K E T _ N O D E < / K e y > < / a : K e y > < a : V a l u e   i : t y p e = " T a b l e W i d g e t B a s e V i e w S t a t e " / > < / a : K e y V a l u e O f D i a g r a m O b j e c t K e y a n y T y p e z b w N T n L X > < a : K e y V a l u e O f D i a g r a m O b j e c t K e y a n y T y p e z b w N T n L X > < a : K e y > < K e y > C o l u m n s \ N T C _ M A X < / K e y > < / a : K e y > < a : V a l u e   i : t y p e = " T a b l e W i d g e t B a s e V i e w S t a t e " / > < / a : K e y V a l u e O f D i a g r a m O b j e c t K e y a n y T y p e z b w N T n L X > < a : K e y V a l u e O f D i a g r a m O b j e c t K e y a n y T y p e z b w N T n L X > < a : K e y > < K e y > C o l u m n s \ N T C _ M I N < / 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 C o l u m n s \ C o u n t r y _ N o d e 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 D e m a n d 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 D e m a n d 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 C o l u m n s \ m a r k e t   n o d e 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 C o l u m n s \ C o u n t r y _ N o d e 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 C a p a c i t i e s 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 C a p a c i t i e s 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 C o l u m n s \ C O U N T R Y _ C O D E < / K e y > < / a : K e y > < a : V a l u e   i : t y p e = " T a b l e W i d g e t B a s e V i e w S t a t e " / > < / a : K e y V a l u e O f D i a g r a m O b j e c t K e y a n y T y p e z b w N T n L X > < a : K e y V a l u e O f D i a g r a m O b j e c t K e y a n y T y p e z b w N T n L X > < a : K e y > < K e y > C o l u m n s \ C O U N T R Y _ N A M E < / K e y > < / a : K e y > < a : V a l u e   i : t y p e = " T a b l e W i d g e t B a s e V i e w S t a t e " / > < / a : K e y V a l u e O f D i a g r a m O b j e c t K e y a n y T y p e z b w N T n L X > < a : K e y V a l u e O f D i a g r a m O b j e c t K e y a n y T y p e z b w N T n L X > < a : K e y > < K e y > C o l u m n s \ M A R K E T _ N O D E < / K e y > < / a : K e y > < a : V a l u e   i : t y p e = " T a b l e W i d g e t B a s e V i e w S t a t e " / > < / a : K e y V a l u e O f D i a g r a m O b j e c t K e y a n y T y p e z b w N T n L X > < a : K e y V a l u e O f D i a g r a m O b j e c t K e y a n y T y p e z b w N T n L X > < a : K e y > < K e y > C o l u m n s \ T E C H N O L O G Y < / 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 C o l u m n s \ P O W E R < / K e y > < / a : K e y > < a : V a l u e   i : t y p e = " T a b l e W i d g e t B a s e V i e w S t a t e " / > < / a : K e y V a l u e O f D i a g r a m O b j e c t K e y a n y T y p e z b w N T n L X > < a : K e y V a l u e O f D i a g r a m O b j e c t K e y a n y T y p e z b w N T n L X > < a : K e y > < K e y > C o l u m n s \ C o u n t r y _ T e c h < / K e y > < / a : K e y > < a : V a l u e   i : t y p e = " T a b l e W i d g e t B a s e V i e w S t a t e " / > < / a : K e y V a l u e O f D i a g r a m O b j e c t K e y a n y T y p e z b w N T n L X > < a : K e y V a l u e O f D i a g r a m O b j e c t K e y a n y T y p e z b w N T n L X > < a : K e y > < K e y > C o l u m n s \ E U _ C o u n t r i e s < / K e y > < / a : K e y > < a : V a l u e   i : t y p e = " T a b l e W i d g e t B a s e V i e w S t a t e " / > < / a : K e y V a l u e O f D i a g r a m O b j e c t K e y a n y T y p e z b w N T n L X > < a : K e y V a l u e O f D i a g r a m O b j e c t K e y a n y T y p e z b w N T n L X > < a : K e y > < K e y > C o l u m n s \ P O W E R   ( G W ) < / K e y > < / a : K e y > < a : V a l u e   i : t y p e = " T a b l e W i d g e t B a s e V i e w S t a t e " / > < / a : K e y V a l u e O f D i a g r a m O b j e c t K e y a n y T y p e z b w N T n L X > < a : K e y V a l u e O f D i a g r a m O b j e c t K e y a n y T y p e z b w N T n L X > < a : K e y > < K e y > C o l u m n s \ C o u n t r y _ N o d e 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 C o m P r i c e s 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 C o m P r i c e s 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 C o l u m n s \ F u e l < / K e y > < / a : K e y > < a : V a l u e   i : t y p e = " T a b l e W i d g e t B a s e V i e w S t a t e " / > < / a : K e y V a l u e O f D i a g r a m O b j e c t K e y a n y T y p e z b w N T n L X > < a : K e y V a l u e O f D i a g r a m O b j e c t K e y a n y T y p e z b w N T n L X > < a : K e y > < K e y > C o l u m n s \ U n i t < / K e y > < / a : K e y > < a : V a l u e   i : t y p e = " T a b l e W i d g e t B a s e V i e w S t a t e " / > < / a : K e y V a l u e O f D i a g r a m O b j e c t K e y a n y T y p e z b w N T n L X > < a : K e y V a l u e O f D i a g r a m O b j e c t K e y a n y T y p e z b w N T n L X > < a : K e y > < K e y > C o l u m n s \ S o u r c e < / K e y > < / a : K e y > < a : V a l u e   i : t y p e = " T a b l e W i d g e t B a s e V i e w S t a t e " / > < / a : K e y V a l u e O f D i a g r a m O b j e c t K e y a n y T y p e z b w N T n L X > < a : K e y V a l u e O f D i a g r a m O b j e c t K e y a n y T y p e z b w N T n L X > < a : K e y > < K e y > C o l u m n s \ A s s u m p t i o n s < / 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24E6F627-0153-4531-860C-60161DC2F8D1}">
  <ds:schemaRefs>
    <ds:schemaRef ds:uri="http://gemini/pivotcustomization/TableXML_ComPrices 2_bc1d78d3-5c56-497a-9463-0c33dd0631e4"/>
  </ds:schemaRefs>
</ds:datastoreItem>
</file>

<file path=customXml/itemProps10.xml><?xml version="1.0" encoding="utf-8"?>
<ds:datastoreItem xmlns:ds="http://schemas.openxmlformats.org/officeDocument/2006/customXml" ds:itemID="{8FD16F33-7C9B-4CF1-BFBC-D8885CB1EC19}">
  <ds:schemaRefs>
    <ds:schemaRef ds:uri="http://gemini/pivotcustomization/TableXML_NTCs 2_a6f30f30-b02e-427a-81e5-2339d0a328e6"/>
  </ds:schemaRefs>
</ds:datastoreItem>
</file>

<file path=customXml/itemProps11.xml><?xml version="1.0" encoding="utf-8"?>
<ds:datastoreItem xmlns:ds="http://schemas.openxmlformats.org/officeDocument/2006/customXml" ds:itemID="{9B44A4A4-ED57-4597-A322-3B1101E4AAA5}">
  <ds:schemaRefs>
    <ds:schemaRef ds:uri="http://gemini/pivotcustomization/TableXML_Capacities 2_bba79e11-d568-4438-b339-2e16b610c0e6"/>
  </ds:schemaRefs>
</ds:datastoreItem>
</file>

<file path=customXml/itemProps12.xml><?xml version="1.0" encoding="utf-8"?>
<ds:datastoreItem xmlns:ds="http://schemas.openxmlformats.org/officeDocument/2006/customXml" ds:itemID="{10282F85-FD5F-4D4A-BA4C-2BA041C20B4F}">
  <ds:schemaRefs>
    <ds:schemaRef ds:uri="http://gemini/pivotcustomization/MeasureGridState"/>
  </ds:schemaRefs>
</ds:datastoreItem>
</file>

<file path=customXml/itemProps13.xml><?xml version="1.0" encoding="utf-8"?>
<ds:datastoreItem xmlns:ds="http://schemas.openxmlformats.org/officeDocument/2006/customXml" ds:itemID="{062ADAE2-BA29-4120-8F20-9CBA03F2D5CD}">
  <ds:schemaRefs>
    <ds:schemaRef ds:uri="http://gemini/pivotcustomization/TableXML_Capacities"/>
  </ds:schemaRefs>
</ds:datastoreItem>
</file>

<file path=customXml/itemProps14.xml><?xml version="1.0" encoding="utf-8"?>
<ds:datastoreItem xmlns:ds="http://schemas.openxmlformats.org/officeDocument/2006/customXml" ds:itemID="{AA374D2A-255D-4EE7-9450-D6115B041042}">
  <ds:schemaRefs>
    <ds:schemaRef ds:uri="http://gemini/pivotcustomization/TableXML_ComPrices 2_bc1d78d3-5c56-497a-9463-0c33dd0631e4"/>
  </ds:schemaRefs>
</ds:datastoreItem>
</file>

<file path=customXml/itemProps15.xml><?xml version="1.0" encoding="utf-8"?>
<ds:datastoreItem xmlns:ds="http://schemas.openxmlformats.org/officeDocument/2006/customXml" ds:itemID="{0B097BEB-91A4-46F9-B848-3413C1E72403}">
  <ds:schemaRefs>
    <ds:schemaRef ds:uri="http://schemas.microsoft.com/DataMashup"/>
  </ds:schemaRefs>
</ds:datastoreItem>
</file>

<file path=customXml/itemProps16.xml><?xml version="1.0" encoding="utf-8"?>
<ds:datastoreItem xmlns:ds="http://schemas.openxmlformats.org/officeDocument/2006/customXml" ds:itemID="{5BBF0A19-073D-4540-BFE1-02F3BE65BD1C}">
  <ds:schemaRefs>
    <ds:schemaRef ds:uri="http://gemini/pivotcustomization/TableXML_NTCs 2_a6f30f30-b02e-427a-81e5-2339d0a328e6"/>
  </ds:schemaRefs>
</ds:datastoreItem>
</file>

<file path=customXml/itemProps17.xml><?xml version="1.0" encoding="utf-8"?>
<ds:datastoreItem xmlns:ds="http://schemas.openxmlformats.org/officeDocument/2006/customXml" ds:itemID="{FB3F9452-6758-4D6F-AB10-280B0287405D}">
  <ds:schemaRefs>
    <ds:schemaRef ds:uri="http://www.w3.org/2001/XMLSchema"/>
    <ds:schemaRef ds:uri="http://microsoft.data.visualization.Client.Excel/1.0"/>
  </ds:schemaRefs>
</ds:datastoreItem>
</file>

<file path=customXml/itemProps18.xml><?xml version="1.0" encoding="utf-8"?>
<ds:datastoreItem xmlns:ds="http://schemas.openxmlformats.org/officeDocument/2006/customXml" ds:itemID="{320737E5-2A4C-4016-9EA0-6C67821A7849}">
  <ds:schemaRefs>
    <ds:schemaRef ds:uri="http://gemini/pivotcustomization/TableXML_EUNonEU"/>
  </ds:schemaRefs>
</ds:datastoreItem>
</file>

<file path=customXml/itemProps19.xml><?xml version="1.0" encoding="utf-8"?>
<ds:datastoreItem xmlns:ds="http://schemas.openxmlformats.org/officeDocument/2006/customXml" ds:itemID="{FCF87AB3-73E8-4459-BD76-5324511A2F1D}">
  <ds:schemaRefs>
    <ds:schemaRef ds:uri="http://gemini/pivotcustomization/TableXML_NTCs 2_a6f30f30-b02e-427a-81e5-2339d0a328e6"/>
  </ds:schemaRefs>
</ds:datastoreItem>
</file>

<file path=customXml/itemProps2.xml><?xml version="1.0" encoding="utf-8"?>
<ds:datastoreItem xmlns:ds="http://schemas.openxmlformats.org/officeDocument/2006/customXml" ds:itemID="{7132F17D-0287-4023-B3B0-C3C6EB558308}">
  <ds:schemaRefs>
    <ds:schemaRef ds:uri="http://gemini/pivotcustomization/TableXML_ComPrices 2_bc1d78d3-5c56-497a-9463-0c33dd0631e4"/>
  </ds:schemaRefs>
</ds:datastoreItem>
</file>

<file path=customXml/itemProps20.xml><?xml version="1.0" encoding="utf-8"?>
<ds:datastoreItem xmlns:ds="http://schemas.openxmlformats.org/officeDocument/2006/customXml" ds:itemID="{1485AE3B-7CD2-4F70-8E68-871F3349721C}">
  <ds:schemaRefs>
    <ds:schemaRef ds:uri="http://gemini/pivotcustomization/TableXML_Capacities 2_bba79e11-d568-4438-b339-2e16b610c0e6"/>
  </ds:schemaRefs>
</ds:datastoreItem>
</file>

<file path=customXml/itemProps21.xml><?xml version="1.0" encoding="utf-8"?>
<ds:datastoreItem xmlns:ds="http://schemas.openxmlformats.org/officeDocument/2006/customXml" ds:itemID="{D0E36CD8-7596-4307-AA5E-855A04461910}">
  <ds:schemaRefs>
    <ds:schemaRef ds:uri="http://www.w3.org/2001/XMLSchema"/>
    <ds:schemaRef ds:uri="http://microsoft.data.visualization.engine.tours/1.0"/>
  </ds:schemaRefs>
</ds:datastoreItem>
</file>

<file path=customXml/itemProps22.xml><?xml version="1.0" encoding="utf-8"?>
<ds:datastoreItem xmlns:ds="http://schemas.openxmlformats.org/officeDocument/2006/customXml" ds:itemID="{11FF10E4-29C4-4142-B51E-6704F5F5EB7E}">
  <ds:schemaRefs>
    <ds:schemaRef ds:uri="http://gemini/pivotcustomization/TableXML_ComPrices 2_bc1d78d3-5c56-497a-9463-0c33dd0631e4"/>
  </ds:schemaRefs>
</ds:datastoreItem>
</file>

<file path=customXml/itemProps23.xml><?xml version="1.0" encoding="utf-8"?>
<ds:datastoreItem xmlns:ds="http://schemas.openxmlformats.org/officeDocument/2006/customXml" ds:itemID="{B5FD2AE9-3BBE-4ACD-89A7-CB9C84E0F4CA}">
  <ds:schemaRefs>
    <ds:schemaRef ds:uri="http://gemini/pivotcustomization/TableXML_Table4"/>
  </ds:schemaRefs>
</ds:datastoreItem>
</file>

<file path=customXml/itemProps24.xml><?xml version="1.0" encoding="utf-8"?>
<ds:datastoreItem xmlns:ds="http://schemas.openxmlformats.org/officeDocument/2006/customXml" ds:itemID="{7E4E3DAF-36C7-4049-939C-E7A2E50FA12C}">
  <ds:schemaRefs>
    <ds:schemaRef ds:uri="http://gemini/pivotcustomization/TableXML_Capacities 2_bba79e11-d568-4438-b339-2e16b610c0e6"/>
  </ds:schemaRefs>
</ds:datastoreItem>
</file>

<file path=customXml/itemProps25.xml><?xml version="1.0" encoding="utf-8"?>
<ds:datastoreItem xmlns:ds="http://schemas.openxmlformats.org/officeDocument/2006/customXml" ds:itemID="{238EC1BF-C87C-4B05-BC9C-2B1A531DB279}">
  <ds:schemaRefs>
    <ds:schemaRef ds:uri="http://gemini/pivotcustomization/TableXML_Reserves"/>
  </ds:schemaRefs>
</ds:datastoreItem>
</file>

<file path=customXml/itemProps26.xml><?xml version="1.0" encoding="utf-8"?>
<ds:datastoreItem xmlns:ds="http://schemas.openxmlformats.org/officeDocument/2006/customXml" ds:itemID="{1A3A4AF9-E27A-4E2E-849E-1503A39A3AE7}">
  <ds:schemaRefs/>
</ds:datastoreItem>
</file>

<file path=customXml/itemProps27.xml><?xml version="1.0" encoding="utf-8"?>
<ds:datastoreItem xmlns:ds="http://schemas.openxmlformats.org/officeDocument/2006/customXml" ds:itemID="{45E17326-72C8-4835-9D73-63FE0F421C13}">
  <ds:schemaRefs>
    <ds:schemaRef ds:uri="http://gemini/pivotcustomization/TableXML_NTCs 2_a6f30f30-b02e-427a-81e5-2339d0a328e6"/>
  </ds:schemaRefs>
</ds:datastoreItem>
</file>

<file path=customXml/itemProps28.xml><?xml version="1.0" encoding="utf-8"?>
<ds:datastoreItem xmlns:ds="http://schemas.openxmlformats.org/officeDocument/2006/customXml" ds:itemID="{60C59180-22B3-4E9C-B34D-698D291F48AC}">
  <ds:schemaRefs>
    <ds:schemaRef ds:uri="http://gemini/pivotcustomization/TableXML_NTCs 2_a6f30f30-b02e-427a-81e5-2339d0a328e6"/>
  </ds:schemaRefs>
</ds:datastoreItem>
</file>

<file path=customXml/itemProps29.xml><?xml version="1.0" encoding="utf-8"?>
<ds:datastoreItem xmlns:ds="http://schemas.openxmlformats.org/officeDocument/2006/customXml" ds:itemID="{49DC8254-8F88-47C4-AB67-D5F440083DF9}">
  <ds:schemaRefs>
    <ds:schemaRef ds:uri="http://gemini/pivotcustomization/TableXML_NTCs_All 1_59a08fc1-ca0c-48c3-9e5e-adad69fa8f36"/>
  </ds:schemaRefs>
</ds:datastoreItem>
</file>

<file path=customXml/itemProps3.xml><?xml version="1.0" encoding="utf-8"?>
<ds:datastoreItem xmlns:ds="http://schemas.openxmlformats.org/officeDocument/2006/customXml" ds:itemID="{3067784B-8F50-4266-8251-F418AC50A92D}">
  <ds:schemaRefs>
    <ds:schemaRef ds:uri="http://gemini/pivotcustomization/TableXML_Table12"/>
  </ds:schemaRefs>
</ds:datastoreItem>
</file>

<file path=customXml/itemProps30.xml><?xml version="1.0" encoding="utf-8"?>
<ds:datastoreItem xmlns:ds="http://schemas.openxmlformats.org/officeDocument/2006/customXml" ds:itemID="{D707166D-F707-4CC1-8DF9-6194D7C891AB}">
  <ds:schemaRefs>
    <ds:schemaRef ds:uri="http://gemini/pivotcustomization/TableXML_NTCs 2_a6f30f30-b02e-427a-81e5-2339d0a328e6"/>
  </ds:schemaRefs>
</ds:datastoreItem>
</file>

<file path=customXml/itemProps31.xml><?xml version="1.0" encoding="utf-8"?>
<ds:datastoreItem xmlns:ds="http://schemas.openxmlformats.org/officeDocument/2006/customXml" ds:itemID="{F9003880-B46F-454E-A83A-36D20AB0DC24}">
  <ds:schemaRefs/>
</ds:datastoreItem>
</file>

<file path=customXml/itemProps32.xml><?xml version="1.0" encoding="utf-8"?>
<ds:datastoreItem xmlns:ds="http://schemas.openxmlformats.org/officeDocument/2006/customXml" ds:itemID="{FAFFE9B7-AE3D-4AC1-8662-47A6DC87EE18}">
  <ds:schemaRefs>
    <ds:schemaRef ds:uri="http://gemini/pivotcustomization/TableXML_Capacities 2_bba79e11-d568-4438-b339-2e16b610c0e6"/>
  </ds:schemaRefs>
</ds:datastoreItem>
</file>

<file path=customXml/itemProps33.xml><?xml version="1.0" encoding="utf-8"?>
<ds:datastoreItem xmlns:ds="http://schemas.openxmlformats.org/officeDocument/2006/customXml" ds:itemID="{EEAC364E-3A09-4DC6-A824-E4919CD345AD}">
  <ds:schemaRefs>
    <ds:schemaRef ds:uri="http://gemini/pivotcustomization/TableXML_Table8"/>
  </ds:schemaRefs>
</ds:datastoreItem>
</file>

<file path=customXml/itemProps34.xml><?xml version="1.0" encoding="utf-8"?>
<ds:datastoreItem xmlns:ds="http://schemas.openxmlformats.org/officeDocument/2006/customXml" ds:itemID="{C194240F-68D5-4163-ACB9-C70EE60AC459}">
  <ds:schemaRefs>
    <ds:schemaRef ds:uri="http://gemini/pivotcustomization/TableOrder"/>
  </ds:schemaRefs>
</ds:datastoreItem>
</file>

<file path=customXml/itemProps35.xml><?xml version="1.0" encoding="utf-8"?>
<ds:datastoreItem xmlns:ds="http://schemas.openxmlformats.org/officeDocument/2006/customXml" ds:itemID="{1D87789E-E442-4B18-9E52-11644A2F2D68}">
  <ds:schemaRefs>
    <ds:schemaRef ds:uri="http://gemini/pivotcustomization/TableXML_Demand"/>
  </ds:schemaRefs>
</ds:datastoreItem>
</file>

<file path=customXml/itemProps36.xml><?xml version="1.0" encoding="utf-8"?>
<ds:datastoreItem xmlns:ds="http://schemas.openxmlformats.org/officeDocument/2006/customXml" ds:itemID="{551CE672-10CC-455D-BEAA-6E0F6D232A96}">
  <ds:schemaRefs>
    <ds:schemaRef ds:uri="http://gemini/pivotcustomization/TableXML_Capacities 2_bba79e11-d568-4438-b339-2e16b610c0e6"/>
  </ds:schemaRefs>
</ds:datastoreItem>
</file>

<file path=customXml/itemProps37.xml><?xml version="1.0" encoding="utf-8"?>
<ds:datastoreItem xmlns:ds="http://schemas.openxmlformats.org/officeDocument/2006/customXml" ds:itemID="{6E297E87-E3A2-4905-9F30-E89A5FC8D76F}">
  <ds:schemaRefs>
    <ds:schemaRef ds:uri="http://gemini/pivotcustomization/TableXML_ComPrices 2_bc1d78d3-5c56-497a-9463-0c33dd0631e4"/>
  </ds:schemaRefs>
</ds:datastoreItem>
</file>

<file path=customXml/itemProps38.xml><?xml version="1.0" encoding="utf-8"?>
<ds:datastoreItem xmlns:ds="http://schemas.openxmlformats.org/officeDocument/2006/customXml" ds:itemID="{4B7D77B7-001D-4D0A-B045-8EDB904982DA}">
  <ds:schemaRefs>
    <ds:schemaRef ds:uri="http://gemini/pivotcustomization/ShowImplicitMeasures"/>
  </ds:schemaRefs>
</ds:datastoreItem>
</file>

<file path=customXml/itemProps39.xml><?xml version="1.0" encoding="utf-8"?>
<ds:datastoreItem xmlns:ds="http://schemas.openxmlformats.org/officeDocument/2006/customXml" ds:itemID="{2C90A310-E5EB-4D38-A07E-F264CFFD3979}">
  <ds:schemaRefs>
    <ds:schemaRef ds:uri="http://gemini/pivotcustomization/TableXML_Capacities 2_bba79e11-d568-4438-b339-2e16b610c0e6"/>
  </ds:schemaRefs>
</ds:datastoreItem>
</file>

<file path=customXml/itemProps4.xml><?xml version="1.0" encoding="utf-8"?>
<ds:datastoreItem xmlns:ds="http://schemas.openxmlformats.org/officeDocument/2006/customXml" ds:itemID="{629790E7-3CFB-4869-B8CA-F78B9EEA0BD2}">
  <ds:schemaRefs>
    <ds:schemaRef ds:uri="http://gemini/pivotcustomization/TableXML_Capacities 2_bba79e11-d568-4438-b339-2e16b610c0e6"/>
  </ds:schemaRefs>
</ds:datastoreItem>
</file>

<file path=customXml/itemProps40.xml><?xml version="1.0" encoding="utf-8"?>
<ds:datastoreItem xmlns:ds="http://schemas.openxmlformats.org/officeDocument/2006/customXml" ds:itemID="{FBB8C672-F5F5-4D8A-BF71-E9087EB550E3}">
  <ds:schemaRefs>
    <ds:schemaRef ds:uri="http://gemini/pivotcustomization/TableXML_NTCs 2_a6f30f30-b02e-427a-81e5-2339d0a328e6"/>
  </ds:schemaRefs>
</ds:datastoreItem>
</file>

<file path=customXml/itemProps41.xml><?xml version="1.0" encoding="utf-8"?>
<ds:datastoreItem xmlns:ds="http://schemas.openxmlformats.org/officeDocument/2006/customXml" ds:itemID="{B0833B1C-6E1C-4CE3-858D-4854743497E3}">
  <ds:schemaRefs>
    <ds:schemaRef ds:uri="http://gemini/pivotcustomization/FormulaBarState"/>
  </ds:schemaRefs>
</ds:datastoreItem>
</file>

<file path=customXml/itemProps42.xml><?xml version="1.0" encoding="utf-8"?>
<ds:datastoreItem xmlns:ds="http://schemas.openxmlformats.org/officeDocument/2006/customXml" ds:itemID="{473A36EF-28CE-4682-95A7-D3A39FFF321A}">
  <ds:schemaRefs>
    <ds:schemaRef ds:uri="http://gemini/pivotcustomization/TableXML_NTCs 2_a6f30f30-b02e-427a-81e5-2339d0a328e6"/>
  </ds:schemaRefs>
</ds:datastoreItem>
</file>

<file path=customXml/itemProps43.xml><?xml version="1.0" encoding="utf-8"?>
<ds:datastoreItem xmlns:ds="http://schemas.openxmlformats.org/officeDocument/2006/customXml" ds:itemID="{1D8600D4-410D-4CAC-BCC9-26EBEC0D52A3}">
  <ds:schemaRefs>
    <ds:schemaRef ds:uri="http://gemini/pivotcustomization/TableXML_Capacities 2_bba79e11-d568-4438-b339-2e16b610c0e6"/>
  </ds:schemaRefs>
</ds:datastoreItem>
</file>

<file path=customXml/itemProps44.xml><?xml version="1.0" encoding="utf-8"?>
<ds:datastoreItem xmlns:ds="http://schemas.openxmlformats.org/officeDocument/2006/customXml" ds:itemID="{88669E78-23A0-4F2F-9BE9-F443ECB58AED}">
  <ds:schemaRefs>
    <ds:schemaRef ds:uri="http://gemini/pivotcustomization/TableXML_Country_MZ"/>
  </ds:schemaRefs>
</ds:datastoreItem>
</file>

<file path=customXml/itemProps45.xml><?xml version="1.0" encoding="utf-8"?>
<ds:datastoreItem xmlns:ds="http://schemas.openxmlformats.org/officeDocument/2006/customXml" ds:itemID="{7E0321B1-5943-4BD7-9BFC-FA9C49969E42}">
  <ds:schemaRefs>
    <ds:schemaRef ds:uri="http://gemini/pivotcustomization/TableXML_NTCs 2_a6f30f30-b02e-427a-81e5-2339d0a328e6"/>
  </ds:schemaRefs>
</ds:datastoreItem>
</file>

<file path=customXml/itemProps46.xml><?xml version="1.0" encoding="utf-8"?>
<ds:datastoreItem xmlns:ds="http://schemas.openxmlformats.org/officeDocument/2006/customXml" ds:itemID="{DF03B14F-593B-4F6A-BE5A-A76E02404340}">
  <ds:schemaRefs/>
</ds:datastoreItem>
</file>

<file path=customXml/itemProps47.xml><?xml version="1.0" encoding="utf-8"?>
<ds:datastoreItem xmlns:ds="http://schemas.openxmlformats.org/officeDocument/2006/customXml" ds:itemID="{3FD72224-1E52-4B84-ACD2-8C29C903986E}">
  <ds:schemaRefs>
    <ds:schemaRef ds:uri="http://gemini/pivotcustomization/ClientWindowXML"/>
  </ds:schemaRefs>
</ds:datastoreItem>
</file>

<file path=customXml/itemProps48.xml><?xml version="1.0" encoding="utf-8"?>
<ds:datastoreItem xmlns:ds="http://schemas.openxmlformats.org/officeDocument/2006/customXml" ds:itemID="{ECBC0C1F-7CBC-48BF-9F16-B742F30E8EDE}">
  <ds:schemaRefs>
    <ds:schemaRef ds:uri="http://gemini/pivotcustomization/TableXML_Capacities 2_bba79e11-d568-4438-b339-2e16b610c0e6"/>
  </ds:schemaRefs>
</ds:datastoreItem>
</file>

<file path=customXml/itemProps49.xml><?xml version="1.0" encoding="utf-8"?>
<ds:datastoreItem xmlns:ds="http://schemas.openxmlformats.org/officeDocument/2006/customXml" ds:itemID="{AF29E58E-395D-44E7-9129-B3F85B89C7F1}">
  <ds:schemaRefs>
    <ds:schemaRef ds:uri="http://gemini/pivotcustomization/TableXML_ComPrices 2_bc1d78d3-5c56-497a-9463-0c33dd0631e4"/>
  </ds:schemaRefs>
</ds:datastoreItem>
</file>

<file path=customXml/itemProps5.xml><?xml version="1.0" encoding="utf-8"?>
<ds:datastoreItem xmlns:ds="http://schemas.openxmlformats.org/officeDocument/2006/customXml" ds:itemID="{C1A36982-CBAF-48BE-B8C1-F33A42D908F3}">
  <ds:schemaRefs>
    <ds:schemaRef ds:uri="http://gemini/pivotcustomization/TableXML_NTCs"/>
  </ds:schemaRefs>
</ds:datastoreItem>
</file>

<file path=customXml/itemProps50.xml><?xml version="1.0" encoding="utf-8"?>
<ds:datastoreItem xmlns:ds="http://schemas.openxmlformats.org/officeDocument/2006/customXml" ds:itemID="{29C3AA56-4948-47FD-8A09-9458C2C0AF4A}">
  <ds:schemaRefs>
    <ds:schemaRef ds:uri="http://gemini/pivotcustomization/TableXML_Capacities 2_bba79e11-d568-4438-b339-2e16b610c0e6"/>
  </ds:schemaRefs>
</ds:datastoreItem>
</file>

<file path=customXml/itemProps51.xml><?xml version="1.0" encoding="utf-8"?>
<ds:datastoreItem xmlns:ds="http://schemas.openxmlformats.org/officeDocument/2006/customXml" ds:itemID="{BCA19495-2DF7-448B-AB16-4812A2F640AD}">
  <ds:schemaRefs>
    <ds:schemaRef ds:uri="http://gemini/pivotcustomization/TableXML_Capacities 2_bba79e11-d568-4438-b339-2e16b610c0e6"/>
  </ds:schemaRefs>
</ds:datastoreItem>
</file>

<file path=customXml/itemProps52.xml><?xml version="1.0" encoding="utf-8"?>
<ds:datastoreItem xmlns:ds="http://schemas.openxmlformats.org/officeDocument/2006/customXml" ds:itemID="{D9E05C38-C8C8-4A4E-948F-53697BAA406B}">
  <ds:schemaRefs>
    <ds:schemaRef ds:uri="http://gemini/pivotcustomization/Diagrams"/>
  </ds:schemaRefs>
</ds:datastoreItem>
</file>

<file path=customXml/itemProps53.xml><?xml version="1.0" encoding="utf-8"?>
<ds:datastoreItem xmlns:ds="http://schemas.openxmlformats.org/officeDocument/2006/customXml" ds:itemID="{5FB2A87F-BE81-485B-BB63-170654227C48}">
  <ds:schemaRefs>
    <ds:schemaRef ds:uri="http://gemini/pivotcustomization/ManualCalcMode"/>
  </ds:schemaRefs>
</ds:datastoreItem>
</file>

<file path=customXml/itemProps54.xml><?xml version="1.0" encoding="utf-8"?>
<ds:datastoreItem xmlns:ds="http://schemas.openxmlformats.org/officeDocument/2006/customXml" ds:itemID="{73B3B23A-03BD-45FF-8C63-EAE1E24B0CA1}">
  <ds:schemaRefs>
    <ds:schemaRef ds:uri="http://gemini/pivotcustomization/TableXML_Capacities 2_bba79e11-d568-4438-b339-2e16b610c0e6"/>
  </ds:schemaRefs>
</ds:datastoreItem>
</file>

<file path=customXml/itemProps55.xml><?xml version="1.0" encoding="utf-8"?>
<ds:datastoreItem xmlns:ds="http://schemas.openxmlformats.org/officeDocument/2006/customXml" ds:itemID="{660F0569-AC43-4914-8C45-BE971323A5DA}">
  <ds:schemaRefs/>
</ds:datastoreItem>
</file>

<file path=customXml/itemProps56.xml><?xml version="1.0" encoding="utf-8"?>
<ds:datastoreItem xmlns:ds="http://schemas.openxmlformats.org/officeDocument/2006/customXml" ds:itemID="{D664859E-5114-4DB2-83CE-E106DF4ACEF2}">
  <ds:schemaRefs>
    <ds:schemaRef ds:uri="http://www.w3.org/2001/XMLSchema"/>
    <ds:schemaRef ds:uri="http://microsoft.data.visualization.Client.Excel.LState/1.0"/>
  </ds:schemaRefs>
</ds:datastoreItem>
</file>

<file path=customXml/itemProps57.xml><?xml version="1.0" encoding="utf-8"?>
<ds:datastoreItem xmlns:ds="http://schemas.openxmlformats.org/officeDocument/2006/customXml" ds:itemID="{27899440-04BE-4C6E-B341-0C7FC84F1E9E}">
  <ds:schemaRefs>
    <ds:schemaRef ds:uri="http://gemini/pivotcustomization/ShowHidden"/>
  </ds:schemaRefs>
</ds:datastoreItem>
</file>

<file path=customXml/itemProps6.xml><?xml version="1.0" encoding="utf-8"?>
<ds:datastoreItem xmlns:ds="http://schemas.openxmlformats.org/officeDocument/2006/customXml" ds:itemID="{7C95F4C4-BC55-4378-9DC9-3C6223B891EA}">
  <ds:schemaRefs>
    <ds:schemaRef ds:uri="http://gemini/pivotcustomization/LinkedTableUpdateMode"/>
  </ds:schemaRefs>
</ds:datastoreItem>
</file>

<file path=customXml/itemProps7.xml><?xml version="1.0" encoding="utf-8"?>
<ds:datastoreItem xmlns:ds="http://schemas.openxmlformats.org/officeDocument/2006/customXml" ds:itemID="{24BE7E0F-62F6-43AF-8CE0-12682930E598}">
  <ds:schemaRefs>
    <ds:schemaRef ds:uri="http://gemini/pivotcustomization/TableXML_ComPrices 2_bc1d78d3-5c56-497a-9463-0c33dd0631e4"/>
  </ds:schemaRefs>
</ds:datastoreItem>
</file>

<file path=customXml/itemProps8.xml><?xml version="1.0" encoding="utf-8"?>
<ds:datastoreItem xmlns:ds="http://schemas.openxmlformats.org/officeDocument/2006/customXml" ds:itemID="{727DB3EF-4F19-4A96-BBDD-4F194A85E2B3}">
  <ds:schemaRefs>
    <ds:schemaRef ds:uri="http://gemini/pivotcustomization/TableWidget"/>
  </ds:schemaRefs>
</ds:datastoreItem>
</file>

<file path=customXml/itemProps9.xml><?xml version="1.0" encoding="utf-8"?>
<ds:datastoreItem xmlns:ds="http://schemas.openxmlformats.org/officeDocument/2006/customXml" ds:itemID="{623AD26F-1CE0-403A-B633-77024D472D2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Chart</vt:lpstr>
      <vt:lpstr>Evolution</vt:lpstr>
      <vt:lpstr>ReadMe</vt:lpstr>
      <vt:lpstr>Com_Prices</vt:lpstr>
      <vt:lpstr>Dashboard_All</vt:lpstr>
      <vt:lpstr>Capacities</vt:lpstr>
      <vt:lpstr>Prices_Categories</vt:lpstr>
      <vt:lpstr>Years</vt:lpstr>
      <vt:lpstr>Demand</vt:lpstr>
      <vt:lpstr>EU_NonEU</vt:lpstr>
      <vt:lpstr>EU_Countries</vt:lpstr>
      <vt:lpstr>Pivot_Capacities</vt:lpstr>
      <vt:lpstr>Country_MZ</vt:lpstr>
      <vt:lpstr>NTCs</vt:lpstr>
      <vt:lpstr>Reserves</vt:lpstr>
      <vt:lpstr>Technos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 Druet</dc:creator>
  <cp:keywords/>
  <dc:description/>
  <cp:lastModifiedBy>Gabriel Magny</cp:lastModifiedBy>
  <cp:revision/>
  <dcterms:created xsi:type="dcterms:W3CDTF">2024-02-20T10:56:41Z</dcterms:created>
  <dcterms:modified xsi:type="dcterms:W3CDTF">2024-03-07T15:22:13Z</dcterms:modified>
  <cp:category/>
  <cp:contentStatus/>
</cp:coreProperties>
</file>